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2.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3.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4.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5.xml" ContentType="application/vnd.openxmlformats-officedocument.drawing+xml"/>
  <Override PartName="/xl/charts/chart27.xml" ContentType="application/vnd.openxmlformats-officedocument.drawingml.chart+xml"/>
  <Override PartName="/xl/drawings/drawing6.xml" ContentType="application/vnd.openxmlformats-officedocument.drawing+xml"/>
  <Override PartName="/xl/charts/chart28.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240" windowWidth="14772" windowHeight="7872" tabRatio="879"/>
  </bookViews>
  <sheets>
    <sheet name="VERSION" sheetId="13" r:id="rId1"/>
    <sheet name="X by product" sheetId="1" r:id="rId2"/>
    <sheet name="X by market" sheetId="5" r:id="rId3"/>
    <sheet name="X graphs" sheetId="2" r:id="rId4"/>
    <sheet name="M by product" sheetId="3" r:id="rId5"/>
    <sheet name="M by supplier" sheetId="7" r:id="rId6"/>
    <sheet name="M graphs" sheetId="4" r:id="rId7"/>
    <sheet name="Diversification &amp; quality" sheetId="8" r:id="rId8"/>
    <sheet name="RCA" sheetId="10" r:id="rId9"/>
    <sheet name="Value added indicators (Gaza)" sheetId="11" r:id="rId10"/>
    <sheet name="DVA-FVA graphs (Gaza)" sheetId="12" r:id="rId11"/>
    <sheet name="X of goods &amp; services" sheetId="14" r:id="rId12"/>
    <sheet name="Sectoral services X" sheetId="15" r:id="rId13"/>
  </sheets>
  <externalReferences>
    <externalReference r:id="rId14"/>
    <externalReference r:id="rId15"/>
  </externalReferences>
  <definedNames>
    <definedName name="_xlnm._FilterDatabase" localSheetId="4" hidden="1">'M by product'!$B$31:$T$3848</definedName>
    <definedName name="_xlnm._FilterDatabase" localSheetId="5" hidden="1">'M by supplier'!$A$6:$L$146</definedName>
    <definedName name="_xlnm._FilterDatabase" localSheetId="2" hidden="1">'X by market'!$A$5:$M$75</definedName>
    <definedName name="_xlnm._FilterDatabase" localSheetId="1" hidden="1">'X by product'!$B$31:$R$1555</definedName>
  </definedNames>
  <calcPr calcId="145621"/>
</workbook>
</file>

<file path=xl/calcChain.xml><?xml version="1.0" encoding="utf-8"?>
<calcChain xmlns="http://schemas.openxmlformats.org/spreadsheetml/2006/main">
  <c r="D14" i="14" l="1"/>
  <c r="E14" i="14" s="1"/>
  <c r="D13" i="14"/>
  <c r="E13" i="14" s="1"/>
  <c r="D12" i="14"/>
  <c r="E12" i="14" s="1"/>
  <c r="D11" i="14"/>
  <c r="E11" i="14" s="1"/>
  <c r="D10" i="14"/>
  <c r="E10" i="14" s="1"/>
  <c r="D9" i="14"/>
  <c r="E9" i="14" s="1"/>
  <c r="D8" i="14"/>
  <c r="E8" i="14" s="1"/>
  <c r="D7" i="14"/>
  <c r="E7" i="14" s="1"/>
  <c r="D6" i="14"/>
  <c r="E6" i="14" s="1"/>
  <c r="I1210" i="10" l="1"/>
  <c r="H1210" i="10"/>
  <c r="G1210" i="10"/>
  <c r="F1210" i="10"/>
  <c r="E1210" i="10"/>
  <c r="D1210" i="10"/>
  <c r="C1210" i="10"/>
  <c r="I1209" i="10"/>
  <c r="H1209" i="10"/>
  <c r="G1209" i="10"/>
  <c r="F1209" i="10"/>
  <c r="E1209" i="10"/>
  <c r="D1209" i="10"/>
  <c r="C1209" i="10"/>
  <c r="I1208" i="10"/>
  <c r="H1208" i="10"/>
  <c r="G1208" i="10"/>
  <c r="F1208" i="10"/>
  <c r="E1208" i="10"/>
  <c r="D1208" i="10"/>
  <c r="C1208" i="10"/>
  <c r="I1207" i="10"/>
  <c r="H1207" i="10"/>
  <c r="G1207" i="10"/>
  <c r="F1207" i="10"/>
  <c r="E1207" i="10"/>
  <c r="D1207" i="10"/>
  <c r="C1207" i="10"/>
  <c r="I1206" i="10"/>
  <c r="H1206" i="10"/>
  <c r="G1206" i="10"/>
  <c r="F1206" i="10"/>
  <c r="E1206" i="10"/>
  <c r="D1206" i="10"/>
  <c r="C1206" i="10"/>
  <c r="I1205" i="10"/>
  <c r="H1205" i="10"/>
  <c r="G1205" i="10"/>
  <c r="F1205" i="10"/>
  <c r="E1205" i="10"/>
  <c r="D1205" i="10"/>
  <c r="C1205" i="10"/>
  <c r="I1204" i="10"/>
  <c r="H1204" i="10"/>
  <c r="G1204" i="10"/>
  <c r="F1204" i="10"/>
  <c r="E1204" i="10"/>
  <c r="D1204" i="10"/>
  <c r="C1204" i="10"/>
  <c r="I1203" i="10"/>
  <c r="H1203" i="10"/>
  <c r="G1203" i="10"/>
  <c r="F1203" i="10"/>
  <c r="E1203" i="10"/>
  <c r="D1203" i="10"/>
  <c r="C1203" i="10"/>
  <c r="I1202" i="10"/>
  <c r="H1202" i="10"/>
  <c r="G1202" i="10"/>
  <c r="F1202" i="10"/>
  <c r="E1202" i="10"/>
  <c r="D1202" i="10"/>
  <c r="C1202" i="10"/>
  <c r="I1201" i="10"/>
  <c r="H1201" i="10"/>
  <c r="G1201" i="10"/>
  <c r="F1201" i="10"/>
  <c r="E1201" i="10"/>
  <c r="D1201" i="10"/>
  <c r="C1201" i="10"/>
  <c r="I1200" i="10"/>
  <c r="H1200" i="10"/>
  <c r="G1200" i="10"/>
  <c r="F1200" i="10"/>
  <c r="E1200" i="10"/>
  <c r="D1200" i="10"/>
  <c r="C1200" i="10"/>
  <c r="I1199" i="10"/>
  <c r="H1199" i="10"/>
  <c r="G1199" i="10"/>
  <c r="F1199" i="10"/>
  <c r="E1199" i="10"/>
  <c r="D1199" i="10"/>
  <c r="C1199" i="10"/>
  <c r="I1198" i="10"/>
  <c r="H1198" i="10"/>
  <c r="G1198" i="10"/>
  <c r="F1198" i="10"/>
  <c r="E1198" i="10"/>
  <c r="D1198" i="10"/>
  <c r="C1198" i="10"/>
  <c r="I1197" i="10"/>
  <c r="H1197" i="10"/>
  <c r="G1197" i="10"/>
  <c r="F1197" i="10"/>
  <c r="E1197" i="10"/>
  <c r="D1197" i="10"/>
  <c r="C1197" i="10"/>
  <c r="I1196" i="10"/>
  <c r="H1196" i="10"/>
  <c r="G1196" i="10"/>
  <c r="F1196" i="10"/>
  <c r="E1196" i="10"/>
  <c r="D1196" i="10"/>
  <c r="C1196" i="10"/>
  <c r="I1195" i="10"/>
  <c r="H1195" i="10"/>
  <c r="G1195" i="10"/>
  <c r="F1195" i="10"/>
  <c r="E1195" i="10"/>
  <c r="D1195" i="10"/>
  <c r="C1195" i="10"/>
  <c r="I1194" i="10"/>
  <c r="H1194" i="10"/>
  <c r="G1194" i="10"/>
  <c r="F1194" i="10"/>
  <c r="E1194" i="10"/>
  <c r="D1194" i="10"/>
  <c r="C1194" i="10"/>
  <c r="I1193" i="10"/>
  <c r="H1193" i="10"/>
  <c r="G1193" i="10"/>
  <c r="F1193" i="10"/>
  <c r="E1193" i="10"/>
  <c r="D1193" i="10"/>
  <c r="C1193" i="10"/>
  <c r="I1192" i="10"/>
  <c r="H1192" i="10"/>
  <c r="G1192" i="10"/>
  <c r="F1192" i="10"/>
  <c r="E1192" i="10"/>
  <c r="D1192" i="10"/>
  <c r="C1192" i="10"/>
  <c r="I1191" i="10"/>
  <c r="H1191" i="10"/>
  <c r="G1191" i="10"/>
  <c r="F1191" i="10"/>
  <c r="E1191" i="10"/>
  <c r="D1191" i="10"/>
  <c r="C1191" i="10"/>
  <c r="I1190" i="10"/>
  <c r="H1190" i="10"/>
  <c r="G1190" i="10"/>
  <c r="F1190" i="10"/>
  <c r="E1190" i="10"/>
  <c r="D1190" i="10"/>
  <c r="C1190" i="10"/>
  <c r="I1189" i="10"/>
  <c r="H1189" i="10"/>
  <c r="G1189" i="10"/>
  <c r="F1189" i="10"/>
  <c r="E1189" i="10"/>
  <c r="D1189" i="10"/>
  <c r="C1189" i="10"/>
  <c r="I1188" i="10"/>
  <c r="H1188" i="10"/>
  <c r="G1188" i="10"/>
  <c r="F1188" i="10"/>
  <c r="E1188" i="10"/>
  <c r="D1188" i="10"/>
  <c r="C1188" i="10"/>
  <c r="I1187" i="10"/>
  <c r="H1187" i="10"/>
  <c r="G1187" i="10"/>
  <c r="F1187" i="10"/>
  <c r="E1187" i="10"/>
  <c r="D1187" i="10"/>
  <c r="C1187" i="10"/>
  <c r="I1186" i="10"/>
  <c r="H1186" i="10"/>
  <c r="G1186" i="10"/>
  <c r="F1186" i="10"/>
  <c r="E1186" i="10"/>
  <c r="D1186" i="10"/>
  <c r="C1186" i="10"/>
  <c r="I1185" i="10"/>
  <c r="H1185" i="10"/>
  <c r="G1185" i="10"/>
  <c r="F1185" i="10"/>
  <c r="E1185" i="10"/>
  <c r="D1185" i="10"/>
  <c r="C1185" i="10"/>
  <c r="I1184" i="10"/>
  <c r="H1184" i="10"/>
  <c r="G1184" i="10"/>
  <c r="F1184" i="10"/>
  <c r="E1184" i="10"/>
  <c r="D1184" i="10"/>
  <c r="C1184" i="10"/>
  <c r="I1183" i="10"/>
  <c r="H1183" i="10"/>
  <c r="G1183" i="10"/>
  <c r="F1183" i="10"/>
  <c r="E1183" i="10"/>
  <c r="D1183" i="10"/>
  <c r="C1183" i="10"/>
  <c r="I1182" i="10"/>
  <c r="H1182" i="10"/>
  <c r="G1182" i="10"/>
  <c r="F1182" i="10"/>
  <c r="E1182" i="10"/>
  <c r="D1182" i="10"/>
  <c r="C1182" i="10"/>
  <c r="I1181" i="10"/>
  <c r="H1181" i="10"/>
  <c r="G1181" i="10"/>
  <c r="F1181" i="10"/>
  <c r="E1181" i="10"/>
  <c r="D1181" i="10"/>
  <c r="C1181" i="10"/>
  <c r="I1180" i="10"/>
  <c r="H1180" i="10"/>
  <c r="G1180" i="10"/>
  <c r="F1180" i="10"/>
  <c r="E1180" i="10"/>
  <c r="D1180" i="10"/>
  <c r="C1180" i="10"/>
  <c r="I1179" i="10"/>
  <c r="H1179" i="10"/>
  <c r="G1179" i="10"/>
  <c r="F1179" i="10"/>
  <c r="E1179" i="10"/>
  <c r="D1179" i="10"/>
  <c r="C1179" i="10"/>
  <c r="I1178" i="10"/>
  <c r="H1178" i="10"/>
  <c r="G1178" i="10"/>
  <c r="F1178" i="10"/>
  <c r="E1178" i="10"/>
  <c r="D1178" i="10"/>
  <c r="C1178" i="10"/>
  <c r="I1177" i="10"/>
  <c r="H1177" i="10"/>
  <c r="G1177" i="10"/>
  <c r="F1177" i="10"/>
  <c r="E1177" i="10"/>
  <c r="D1177" i="10"/>
  <c r="C1177" i="10"/>
  <c r="I1176" i="10"/>
  <c r="H1176" i="10"/>
  <c r="G1176" i="10"/>
  <c r="F1176" i="10"/>
  <c r="E1176" i="10"/>
  <c r="D1176" i="10"/>
  <c r="C1176" i="10"/>
  <c r="I1175" i="10"/>
  <c r="H1175" i="10"/>
  <c r="G1175" i="10"/>
  <c r="F1175" i="10"/>
  <c r="E1175" i="10"/>
  <c r="D1175" i="10"/>
  <c r="C1175" i="10"/>
  <c r="I1174" i="10"/>
  <c r="H1174" i="10"/>
  <c r="G1174" i="10"/>
  <c r="F1174" i="10"/>
  <c r="E1174" i="10"/>
  <c r="D1174" i="10"/>
  <c r="C1174" i="10"/>
  <c r="I1173" i="10"/>
  <c r="H1173" i="10"/>
  <c r="G1173" i="10"/>
  <c r="F1173" i="10"/>
  <c r="E1173" i="10"/>
  <c r="D1173" i="10"/>
  <c r="C1173" i="10"/>
  <c r="I1172" i="10"/>
  <c r="H1172" i="10"/>
  <c r="G1172" i="10"/>
  <c r="F1172" i="10"/>
  <c r="E1172" i="10"/>
  <c r="D1172" i="10"/>
  <c r="C1172" i="10"/>
  <c r="I1171" i="10"/>
  <c r="H1171" i="10"/>
  <c r="G1171" i="10"/>
  <c r="F1171" i="10"/>
  <c r="E1171" i="10"/>
  <c r="D1171" i="10"/>
  <c r="C1171" i="10"/>
  <c r="I1170" i="10"/>
  <c r="H1170" i="10"/>
  <c r="G1170" i="10"/>
  <c r="F1170" i="10"/>
  <c r="E1170" i="10"/>
  <c r="D1170" i="10"/>
  <c r="C1170" i="10"/>
  <c r="I1169" i="10"/>
  <c r="H1169" i="10"/>
  <c r="G1169" i="10"/>
  <c r="F1169" i="10"/>
  <c r="E1169" i="10"/>
  <c r="D1169" i="10"/>
  <c r="C1169" i="10"/>
  <c r="I1168" i="10"/>
  <c r="H1168" i="10"/>
  <c r="G1168" i="10"/>
  <c r="F1168" i="10"/>
  <c r="E1168" i="10"/>
  <c r="D1168" i="10"/>
  <c r="C1168" i="10"/>
  <c r="I1167" i="10"/>
  <c r="H1167" i="10"/>
  <c r="G1167" i="10"/>
  <c r="F1167" i="10"/>
  <c r="E1167" i="10"/>
  <c r="D1167" i="10"/>
  <c r="C1167" i="10"/>
  <c r="I1166" i="10"/>
  <c r="H1166" i="10"/>
  <c r="G1166" i="10"/>
  <c r="F1166" i="10"/>
  <c r="E1166" i="10"/>
  <c r="D1166" i="10"/>
  <c r="C1166" i="10"/>
  <c r="I1165" i="10"/>
  <c r="H1165" i="10"/>
  <c r="G1165" i="10"/>
  <c r="F1165" i="10"/>
  <c r="E1165" i="10"/>
  <c r="D1165" i="10"/>
  <c r="C1165" i="10"/>
  <c r="I1164" i="10"/>
  <c r="H1164" i="10"/>
  <c r="G1164" i="10"/>
  <c r="F1164" i="10"/>
  <c r="E1164" i="10"/>
  <c r="D1164" i="10"/>
  <c r="C1164" i="10"/>
  <c r="I1163" i="10"/>
  <c r="H1163" i="10"/>
  <c r="G1163" i="10"/>
  <c r="F1163" i="10"/>
  <c r="E1163" i="10"/>
  <c r="D1163" i="10"/>
  <c r="C1163" i="10"/>
  <c r="I1162" i="10"/>
  <c r="H1162" i="10"/>
  <c r="G1162" i="10"/>
  <c r="F1162" i="10"/>
  <c r="E1162" i="10"/>
  <c r="D1162" i="10"/>
  <c r="C1162" i="10"/>
  <c r="I1161" i="10"/>
  <c r="H1161" i="10"/>
  <c r="G1161" i="10"/>
  <c r="F1161" i="10"/>
  <c r="E1161" i="10"/>
  <c r="D1161" i="10"/>
  <c r="C1161" i="10"/>
  <c r="I1160" i="10"/>
  <c r="H1160" i="10"/>
  <c r="G1160" i="10"/>
  <c r="F1160" i="10"/>
  <c r="E1160" i="10"/>
  <c r="D1160" i="10"/>
  <c r="C1160" i="10"/>
  <c r="I1159" i="10"/>
  <c r="H1159" i="10"/>
  <c r="G1159" i="10"/>
  <c r="F1159" i="10"/>
  <c r="E1159" i="10"/>
  <c r="D1159" i="10"/>
  <c r="C1159" i="10"/>
  <c r="I1158" i="10"/>
  <c r="H1158" i="10"/>
  <c r="G1158" i="10"/>
  <c r="F1158" i="10"/>
  <c r="E1158" i="10"/>
  <c r="D1158" i="10"/>
  <c r="C1158" i="10"/>
  <c r="I1157" i="10"/>
  <c r="H1157" i="10"/>
  <c r="G1157" i="10"/>
  <c r="F1157" i="10"/>
  <c r="E1157" i="10"/>
  <c r="D1157" i="10"/>
  <c r="C1157" i="10"/>
  <c r="I1156" i="10"/>
  <c r="H1156" i="10"/>
  <c r="G1156" i="10"/>
  <c r="F1156" i="10"/>
  <c r="E1156" i="10"/>
  <c r="D1156" i="10"/>
  <c r="C1156" i="10"/>
  <c r="I1155" i="10"/>
  <c r="H1155" i="10"/>
  <c r="G1155" i="10"/>
  <c r="F1155" i="10"/>
  <c r="E1155" i="10"/>
  <c r="D1155" i="10"/>
  <c r="C1155" i="10"/>
  <c r="I1154" i="10"/>
  <c r="H1154" i="10"/>
  <c r="G1154" i="10"/>
  <c r="F1154" i="10"/>
  <c r="E1154" i="10"/>
  <c r="D1154" i="10"/>
  <c r="C1154" i="10"/>
  <c r="I1153" i="10"/>
  <c r="H1153" i="10"/>
  <c r="G1153" i="10"/>
  <c r="F1153" i="10"/>
  <c r="E1153" i="10"/>
  <c r="D1153" i="10"/>
  <c r="C1153" i="10"/>
  <c r="I1152" i="10"/>
  <c r="H1152" i="10"/>
  <c r="G1152" i="10"/>
  <c r="F1152" i="10"/>
  <c r="E1152" i="10"/>
  <c r="D1152" i="10"/>
  <c r="C1152" i="10"/>
  <c r="I1151" i="10"/>
  <c r="H1151" i="10"/>
  <c r="G1151" i="10"/>
  <c r="F1151" i="10"/>
  <c r="E1151" i="10"/>
  <c r="D1151" i="10"/>
  <c r="C1151" i="10"/>
  <c r="I1150" i="10"/>
  <c r="H1150" i="10"/>
  <c r="G1150" i="10"/>
  <c r="F1150" i="10"/>
  <c r="E1150" i="10"/>
  <c r="D1150" i="10"/>
  <c r="C1150" i="10"/>
  <c r="I1149" i="10"/>
  <c r="H1149" i="10"/>
  <c r="G1149" i="10"/>
  <c r="F1149" i="10"/>
  <c r="E1149" i="10"/>
  <c r="D1149" i="10"/>
  <c r="C1149" i="10"/>
  <c r="I1148" i="10"/>
  <c r="H1148" i="10"/>
  <c r="G1148" i="10"/>
  <c r="F1148" i="10"/>
  <c r="E1148" i="10"/>
  <c r="D1148" i="10"/>
  <c r="C1148" i="10"/>
  <c r="I1147" i="10"/>
  <c r="H1147" i="10"/>
  <c r="G1147" i="10"/>
  <c r="F1147" i="10"/>
  <c r="E1147" i="10"/>
  <c r="D1147" i="10"/>
  <c r="C1147" i="10"/>
  <c r="I1146" i="10"/>
  <c r="H1146" i="10"/>
  <c r="G1146" i="10"/>
  <c r="F1146" i="10"/>
  <c r="E1146" i="10"/>
  <c r="D1146" i="10"/>
  <c r="C1146" i="10"/>
  <c r="I1145" i="10"/>
  <c r="H1145" i="10"/>
  <c r="G1145" i="10"/>
  <c r="F1145" i="10"/>
  <c r="E1145" i="10"/>
  <c r="D1145" i="10"/>
  <c r="C1145" i="10"/>
  <c r="I1144" i="10"/>
  <c r="H1144" i="10"/>
  <c r="G1144" i="10"/>
  <c r="F1144" i="10"/>
  <c r="E1144" i="10"/>
  <c r="D1144" i="10"/>
  <c r="C1144" i="10"/>
  <c r="I1143" i="10"/>
  <c r="H1143" i="10"/>
  <c r="G1143" i="10"/>
  <c r="F1143" i="10"/>
  <c r="E1143" i="10"/>
  <c r="D1143" i="10"/>
  <c r="C1143" i="10"/>
  <c r="I1142" i="10"/>
  <c r="H1142" i="10"/>
  <c r="G1142" i="10"/>
  <c r="F1142" i="10"/>
  <c r="E1142" i="10"/>
  <c r="D1142" i="10"/>
  <c r="C1142" i="10"/>
  <c r="I1141" i="10"/>
  <c r="H1141" i="10"/>
  <c r="G1141" i="10"/>
  <c r="F1141" i="10"/>
  <c r="E1141" i="10"/>
  <c r="D1141" i="10"/>
  <c r="C1141" i="10"/>
  <c r="I1140" i="10"/>
  <c r="H1140" i="10"/>
  <c r="G1140" i="10"/>
  <c r="F1140" i="10"/>
  <c r="E1140" i="10"/>
  <c r="D1140" i="10"/>
  <c r="C1140" i="10"/>
  <c r="I1139" i="10"/>
  <c r="H1139" i="10"/>
  <c r="G1139" i="10"/>
  <c r="F1139" i="10"/>
  <c r="E1139" i="10"/>
  <c r="D1139" i="10"/>
  <c r="C1139" i="10"/>
  <c r="I1138" i="10"/>
  <c r="H1138" i="10"/>
  <c r="G1138" i="10"/>
  <c r="F1138" i="10"/>
  <c r="E1138" i="10"/>
  <c r="D1138" i="10"/>
  <c r="C1138" i="10"/>
  <c r="I1137" i="10"/>
  <c r="H1137" i="10"/>
  <c r="G1137" i="10"/>
  <c r="F1137" i="10"/>
  <c r="E1137" i="10"/>
  <c r="D1137" i="10"/>
  <c r="C1137" i="10"/>
  <c r="I1136" i="10"/>
  <c r="H1136" i="10"/>
  <c r="G1136" i="10"/>
  <c r="F1136" i="10"/>
  <c r="E1136" i="10"/>
  <c r="D1136" i="10"/>
  <c r="C1136" i="10"/>
  <c r="I1135" i="10"/>
  <c r="H1135" i="10"/>
  <c r="G1135" i="10"/>
  <c r="F1135" i="10"/>
  <c r="E1135" i="10"/>
  <c r="D1135" i="10"/>
  <c r="C1135" i="10"/>
  <c r="I1134" i="10"/>
  <c r="H1134" i="10"/>
  <c r="G1134" i="10"/>
  <c r="F1134" i="10"/>
  <c r="E1134" i="10"/>
  <c r="D1134" i="10"/>
  <c r="C1134" i="10"/>
  <c r="I1133" i="10"/>
  <c r="H1133" i="10"/>
  <c r="G1133" i="10"/>
  <c r="F1133" i="10"/>
  <c r="E1133" i="10"/>
  <c r="D1133" i="10"/>
  <c r="C1133" i="10"/>
  <c r="I1132" i="10"/>
  <c r="H1132" i="10"/>
  <c r="G1132" i="10"/>
  <c r="F1132" i="10"/>
  <c r="E1132" i="10"/>
  <c r="D1132" i="10"/>
  <c r="C1132" i="10"/>
  <c r="I1131" i="10"/>
  <c r="H1131" i="10"/>
  <c r="G1131" i="10"/>
  <c r="F1131" i="10"/>
  <c r="E1131" i="10"/>
  <c r="D1131" i="10"/>
  <c r="C1131" i="10"/>
  <c r="I1130" i="10"/>
  <c r="H1130" i="10"/>
  <c r="G1130" i="10"/>
  <c r="F1130" i="10"/>
  <c r="E1130" i="10"/>
  <c r="D1130" i="10"/>
  <c r="C1130" i="10"/>
  <c r="I1129" i="10"/>
  <c r="H1129" i="10"/>
  <c r="G1129" i="10"/>
  <c r="F1129" i="10"/>
  <c r="E1129" i="10"/>
  <c r="D1129" i="10"/>
  <c r="C1129" i="10"/>
  <c r="I1128" i="10"/>
  <c r="H1128" i="10"/>
  <c r="G1128" i="10"/>
  <c r="F1128" i="10"/>
  <c r="E1128" i="10"/>
  <c r="D1128" i="10"/>
  <c r="C1128" i="10"/>
  <c r="I1127" i="10"/>
  <c r="H1127" i="10"/>
  <c r="G1127" i="10"/>
  <c r="F1127" i="10"/>
  <c r="E1127" i="10"/>
  <c r="D1127" i="10"/>
  <c r="C1127" i="10"/>
  <c r="I1126" i="10"/>
  <c r="H1126" i="10"/>
  <c r="G1126" i="10"/>
  <c r="F1126" i="10"/>
  <c r="E1126" i="10"/>
  <c r="D1126" i="10"/>
  <c r="C1126" i="10"/>
  <c r="I1125" i="10"/>
  <c r="H1125" i="10"/>
  <c r="G1125" i="10"/>
  <c r="F1125" i="10"/>
  <c r="E1125" i="10"/>
  <c r="D1125" i="10"/>
  <c r="C1125" i="10"/>
  <c r="I1124" i="10"/>
  <c r="H1124" i="10"/>
  <c r="G1124" i="10"/>
  <c r="F1124" i="10"/>
  <c r="E1124" i="10"/>
  <c r="D1124" i="10"/>
  <c r="C1124" i="10"/>
  <c r="I1123" i="10"/>
  <c r="H1123" i="10"/>
  <c r="G1123" i="10"/>
  <c r="F1123" i="10"/>
  <c r="E1123" i="10"/>
  <c r="D1123" i="10"/>
  <c r="C1123" i="10"/>
  <c r="I1122" i="10"/>
  <c r="H1122" i="10"/>
  <c r="G1122" i="10"/>
  <c r="F1122" i="10"/>
  <c r="E1122" i="10"/>
  <c r="D1122" i="10"/>
  <c r="C1122" i="10"/>
  <c r="I1121" i="10"/>
  <c r="H1121" i="10"/>
  <c r="G1121" i="10"/>
  <c r="F1121" i="10"/>
  <c r="E1121" i="10"/>
  <c r="D1121" i="10"/>
  <c r="C1121" i="10"/>
  <c r="I1120" i="10"/>
  <c r="H1120" i="10"/>
  <c r="G1120" i="10"/>
  <c r="F1120" i="10"/>
  <c r="E1120" i="10"/>
  <c r="D1120" i="10"/>
  <c r="C1120" i="10"/>
  <c r="I1119" i="10"/>
  <c r="H1119" i="10"/>
  <c r="G1119" i="10"/>
  <c r="F1119" i="10"/>
  <c r="E1119" i="10"/>
  <c r="D1119" i="10"/>
  <c r="C1119" i="10"/>
  <c r="I1118" i="10"/>
  <c r="H1118" i="10"/>
  <c r="G1118" i="10"/>
  <c r="F1118" i="10"/>
  <c r="E1118" i="10"/>
  <c r="D1118" i="10"/>
  <c r="C1118" i="10"/>
  <c r="I1117" i="10"/>
  <c r="H1117" i="10"/>
  <c r="G1117" i="10"/>
  <c r="F1117" i="10"/>
  <c r="E1117" i="10"/>
  <c r="D1117" i="10"/>
  <c r="C1117" i="10"/>
  <c r="I1116" i="10"/>
  <c r="H1116" i="10"/>
  <c r="G1116" i="10"/>
  <c r="F1116" i="10"/>
  <c r="E1116" i="10"/>
  <c r="D1116" i="10"/>
  <c r="C1116" i="10"/>
  <c r="I1115" i="10"/>
  <c r="H1115" i="10"/>
  <c r="G1115" i="10"/>
  <c r="F1115" i="10"/>
  <c r="E1115" i="10"/>
  <c r="D1115" i="10"/>
  <c r="C1115" i="10"/>
  <c r="I1114" i="10"/>
  <c r="H1114" i="10"/>
  <c r="G1114" i="10"/>
  <c r="F1114" i="10"/>
  <c r="E1114" i="10"/>
  <c r="D1114" i="10"/>
  <c r="C1114" i="10"/>
  <c r="I1113" i="10"/>
  <c r="H1113" i="10"/>
  <c r="G1113" i="10"/>
  <c r="F1113" i="10"/>
  <c r="E1113" i="10"/>
  <c r="D1113" i="10"/>
  <c r="C1113" i="10"/>
  <c r="I1112" i="10"/>
  <c r="H1112" i="10"/>
  <c r="G1112" i="10"/>
  <c r="F1112" i="10"/>
  <c r="E1112" i="10"/>
  <c r="D1112" i="10"/>
  <c r="C1112" i="10"/>
  <c r="I1111" i="10"/>
  <c r="H1111" i="10"/>
  <c r="G1111" i="10"/>
  <c r="F1111" i="10"/>
  <c r="E1111" i="10"/>
  <c r="D1111" i="10"/>
  <c r="C1111" i="10"/>
  <c r="I1110" i="10"/>
  <c r="H1110" i="10"/>
  <c r="G1110" i="10"/>
  <c r="F1110" i="10"/>
  <c r="E1110" i="10"/>
  <c r="D1110" i="10"/>
  <c r="C1110" i="10"/>
  <c r="I1109" i="10"/>
  <c r="H1109" i="10"/>
  <c r="G1109" i="10"/>
  <c r="F1109" i="10"/>
  <c r="E1109" i="10"/>
  <c r="D1109" i="10"/>
  <c r="C1109" i="10"/>
  <c r="I1108" i="10"/>
  <c r="H1108" i="10"/>
  <c r="G1108" i="10"/>
  <c r="F1108" i="10"/>
  <c r="E1108" i="10"/>
  <c r="D1108" i="10"/>
  <c r="C1108" i="10"/>
  <c r="I1107" i="10"/>
  <c r="H1107" i="10"/>
  <c r="G1107" i="10"/>
  <c r="F1107" i="10"/>
  <c r="E1107" i="10"/>
  <c r="D1107" i="10"/>
  <c r="C1107" i="10"/>
  <c r="I1106" i="10"/>
  <c r="H1106" i="10"/>
  <c r="G1106" i="10"/>
  <c r="F1106" i="10"/>
  <c r="E1106" i="10"/>
  <c r="D1106" i="10"/>
  <c r="C1106" i="10"/>
  <c r="I1105" i="10"/>
  <c r="H1105" i="10"/>
  <c r="G1105" i="10"/>
  <c r="F1105" i="10"/>
  <c r="E1105" i="10"/>
  <c r="D1105" i="10"/>
  <c r="C1105" i="10"/>
  <c r="I1104" i="10"/>
  <c r="H1104" i="10"/>
  <c r="G1104" i="10"/>
  <c r="F1104" i="10"/>
  <c r="E1104" i="10"/>
  <c r="D1104" i="10"/>
  <c r="C1104" i="10"/>
  <c r="I1103" i="10"/>
  <c r="H1103" i="10"/>
  <c r="G1103" i="10"/>
  <c r="F1103" i="10"/>
  <c r="E1103" i="10"/>
  <c r="D1103" i="10"/>
  <c r="C1103" i="10"/>
  <c r="I1102" i="10"/>
  <c r="H1102" i="10"/>
  <c r="G1102" i="10"/>
  <c r="F1102" i="10"/>
  <c r="E1102" i="10"/>
  <c r="D1102" i="10"/>
  <c r="C1102" i="10"/>
  <c r="I1101" i="10"/>
  <c r="H1101" i="10"/>
  <c r="G1101" i="10"/>
  <c r="F1101" i="10"/>
  <c r="E1101" i="10"/>
  <c r="D1101" i="10"/>
  <c r="C1101" i="10"/>
  <c r="I1100" i="10"/>
  <c r="H1100" i="10"/>
  <c r="G1100" i="10"/>
  <c r="F1100" i="10"/>
  <c r="E1100" i="10"/>
  <c r="D1100" i="10"/>
  <c r="C1100" i="10"/>
  <c r="I1099" i="10"/>
  <c r="H1099" i="10"/>
  <c r="G1099" i="10"/>
  <c r="F1099" i="10"/>
  <c r="E1099" i="10"/>
  <c r="D1099" i="10"/>
  <c r="C1099" i="10"/>
  <c r="I1098" i="10"/>
  <c r="H1098" i="10"/>
  <c r="G1098" i="10"/>
  <c r="F1098" i="10"/>
  <c r="E1098" i="10"/>
  <c r="D1098" i="10"/>
  <c r="C1098" i="10"/>
  <c r="I1097" i="10"/>
  <c r="H1097" i="10"/>
  <c r="G1097" i="10"/>
  <c r="F1097" i="10"/>
  <c r="E1097" i="10"/>
  <c r="D1097" i="10"/>
  <c r="C1097" i="10"/>
  <c r="I1096" i="10"/>
  <c r="H1096" i="10"/>
  <c r="G1096" i="10"/>
  <c r="F1096" i="10"/>
  <c r="E1096" i="10"/>
  <c r="D1096" i="10"/>
  <c r="C1096" i="10"/>
  <c r="I1095" i="10"/>
  <c r="H1095" i="10"/>
  <c r="G1095" i="10"/>
  <c r="F1095" i="10"/>
  <c r="E1095" i="10"/>
  <c r="D1095" i="10"/>
  <c r="C1095" i="10"/>
  <c r="I1094" i="10"/>
  <c r="H1094" i="10"/>
  <c r="G1094" i="10"/>
  <c r="F1094" i="10"/>
  <c r="E1094" i="10"/>
  <c r="D1094" i="10"/>
  <c r="C1094" i="10"/>
  <c r="I1093" i="10"/>
  <c r="H1093" i="10"/>
  <c r="G1093" i="10"/>
  <c r="F1093" i="10"/>
  <c r="E1093" i="10"/>
  <c r="D1093" i="10"/>
  <c r="C1093" i="10"/>
  <c r="I1092" i="10"/>
  <c r="H1092" i="10"/>
  <c r="G1092" i="10"/>
  <c r="F1092" i="10"/>
  <c r="E1092" i="10"/>
  <c r="D1092" i="10"/>
  <c r="C1092" i="10"/>
  <c r="I1091" i="10"/>
  <c r="H1091" i="10"/>
  <c r="G1091" i="10"/>
  <c r="F1091" i="10"/>
  <c r="E1091" i="10"/>
  <c r="D1091" i="10"/>
  <c r="C1091" i="10"/>
  <c r="I1090" i="10"/>
  <c r="H1090" i="10"/>
  <c r="G1090" i="10"/>
  <c r="F1090" i="10"/>
  <c r="E1090" i="10"/>
  <c r="D1090" i="10"/>
  <c r="C1090" i="10"/>
  <c r="I1089" i="10"/>
  <c r="H1089" i="10"/>
  <c r="G1089" i="10"/>
  <c r="F1089" i="10"/>
  <c r="E1089" i="10"/>
  <c r="D1089" i="10"/>
  <c r="C1089" i="10"/>
  <c r="I1088" i="10"/>
  <c r="H1088" i="10"/>
  <c r="G1088" i="10"/>
  <c r="F1088" i="10"/>
  <c r="E1088" i="10"/>
  <c r="D1088" i="10"/>
  <c r="C1088" i="10"/>
  <c r="I1087" i="10"/>
  <c r="H1087" i="10"/>
  <c r="G1087" i="10"/>
  <c r="F1087" i="10"/>
  <c r="E1087" i="10"/>
  <c r="D1087" i="10"/>
  <c r="C1087" i="10"/>
  <c r="I1086" i="10"/>
  <c r="H1086" i="10"/>
  <c r="G1086" i="10"/>
  <c r="F1086" i="10"/>
  <c r="E1086" i="10"/>
  <c r="D1086" i="10"/>
  <c r="C1086" i="10"/>
  <c r="I1085" i="10"/>
  <c r="H1085" i="10"/>
  <c r="G1085" i="10"/>
  <c r="F1085" i="10"/>
  <c r="E1085" i="10"/>
  <c r="D1085" i="10"/>
  <c r="C1085" i="10"/>
  <c r="I1084" i="10"/>
  <c r="H1084" i="10"/>
  <c r="G1084" i="10"/>
  <c r="F1084" i="10"/>
  <c r="E1084" i="10"/>
  <c r="D1084" i="10"/>
  <c r="C1084" i="10"/>
  <c r="I1083" i="10"/>
  <c r="H1083" i="10"/>
  <c r="G1083" i="10"/>
  <c r="F1083" i="10"/>
  <c r="E1083" i="10"/>
  <c r="D1083" i="10"/>
  <c r="C1083" i="10"/>
  <c r="I1082" i="10"/>
  <c r="H1082" i="10"/>
  <c r="G1082" i="10"/>
  <c r="F1082" i="10"/>
  <c r="E1082" i="10"/>
  <c r="D1082" i="10"/>
  <c r="C1082" i="10"/>
  <c r="I1081" i="10"/>
  <c r="H1081" i="10"/>
  <c r="G1081" i="10"/>
  <c r="F1081" i="10"/>
  <c r="E1081" i="10"/>
  <c r="D1081" i="10"/>
  <c r="C1081" i="10"/>
  <c r="I1080" i="10"/>
  <c r="H1080" i="10"/>
  <c r="G1080" i="10"/>
  <c r="F1080" i="10"/>
  <c r="E1080" i="10"/>
  <c r="D1080" i="10"/>
  <c r="C1080" i="10"/>
  <c r="I1079" i="10"/>
  <c r="H1079" i="10"/>
  <c r="G1079" i="10"/>
  <c r="F1079" i="10"/>
  <c r="E1079" i="10"/>
  <c r="D1079" i="10"/>
  <c r="C1079" i="10"/>
  <c r="I1078" i="10"/>
  <c r="H1078" i="10"/>
  <c r="G1078" i="10"/>
  <c r="F1078" i="10"/>
  <c r="E1078" i="10"/>
  <c r="D1078" i="10"/>
  <c r="C1078" i="10"/>
  <c r="I1077" i="10"/>
  <c r="H1077" i="10"/>
  <c r="G1077" i="10"/>
  <c r="F1077" i="10"/>
  <c r="E1077" i="10"/>
  <c r="D1077" i="10"/>
  <c r="C1077" i="10"/>
  <c r="I1076" i="10"/>
  <c r="H1076" i="10"/>
  <c r="G1076" i="10"/>
  <c r="F1076" i="10"/>
  <c r="E1076" i="10"/>
  <c r="D1076" i="10"/>
  <c r="C1076" i="10"/>
  <c r="I1075" i="10"/>
  <c r="H1075" i="10"/>
  <c r="G1075" i="10"/>
  <c r="F1075" i="10"/>
  <c r="E1075" i="10"/>
  <c r="D1075" i="10"/>
  <c r="C1075" i="10"/>
  <c r="I1074" i="10"/>
  <c r="H1074" i="10"/>
  <c r="G1074" i="10"/>
  <c r="F1074" i="10"/>
  <c r="E1074" i="10"/>
  <c r="D1074" i="10"/>
  <c r="C1074" i="10"/>
  <c r="I1073" i="10"/>
  <c r="H1073" i="10"/>
  <c r="G1073" i="10"/>
  <c r="F1073" i="10"/>
  <c r="E1073" i="10"/>
  <c r="D1073" i="10"/>
  <c r="C1073" i="10"/>
  <c r="I1072" i="10"/>
  <c r="H1072" i="10"/>
  <c r="G1072" i="10"/>
  <c r="F1072" i="10"/>
  <c r="E1072" i="10"/>
  <c r="D1072" i="10"/>
  <c r="C1072" i="10"/>
  <c r="I1071" i="10"/>
  <c r="H1071" i="10"/>
  <c r="G1071" i="10"/>
  <c r="F1071" i="10"/>
  <c r="E1071" i="10"/>
  <c r="D1071" i="10"/>
  <c r="C1071" i="10"/>
  <c r="I1070" i="10"/>
  <c r="H1070" i="10"/>
  <c r="G1070" i="10"/>
  <c r="F1070" i="10"/>
  <c r="E1070" i="10"/>
  <c r="D1070" i="10"/>
  <c r="C1070" i="10"/>
  <c r="I1069" i="10"/>
  <c r="H1069" i="10"/>
  <c r="G1069" i="10"/>
  <c r="F1069" i="10"/>
  <c r="E1069" i="10"/>
  <c r="D1069" i="10"/>
  <c r="C1069" i="10"/>
  <c r="I1068" i="10"/>
  <c r="H1068" i="10"/>
  <c r="G1068" i="10"/>
  <c r="F1068" i="10"/>
  <c r="E1068" i="10"/>
  <c r="D1068" i="10"/>
  <c r="C1068" i="10"/>
  <c r="I1067" i="10"/>
  <c r="H1067" i="10"/>
  <c r="G1067" i="10"/>
  <c r="F1067" i="10"/>
  <c r="E1067" i="10"/>
  <c r="D1067" i="10"/>
  <c r="C1067" i="10"/>
  <c r="I1066" i="10"/>
  <c r="H1066" i="10"/>
  <c r="G1066" i="10"/>
  <c r="F1066" i="10"/>
  <c r="E1066" i="10"/>
  <c r="D1066" i="10"/>
  <c r="C1066" i="10"/>
  <c r="I1065" i="10"/>
  <c r="H1065" i="10"/>
  <c r="G1065" i="10"/>
  <c r="F1065" i="10"/>
  <c r="E1065" i="10"/>
  <c r="D1065" i="10"/>
  <c r="C1065" i="10"/>
  <c r="I1064" i="10"/>
  <c r="H1064" i="10"/>
  <c r="G1064" i="10"/>
  <c r="F1064" i="10"/>
  <c r="E1064" i="10"/>
  <c r="D1064" i="10"/>
  <c r="C1064" i="10"/>
  <c r="I1063" i="10"/>
  <c r="H1063" i="10"/>
  <c r="G1063" i="10"/>
  <c r="F1063" i="10"/>
  <c r="E1063" i="10"/>
  <c r="D1063" i="10"/>
  <c r="C1063" i="10"/>
  <c r="I1062" i="10"/>
  <c r="H1062" i="10"/>
  <c r="G1062" i="10"/>
  <c r="F1062" i="10"/>
  <c r="E1062" i="10"/>
  <c r="D1062" i="10"/>
  <c r="C1062" i="10"/>
  <c r="I1061" i="10"/>
  <c r="H1061" i="10"/>
  <c r="G1061" i="10"/>
  <c r="F1061" i="10"/>
  <c r="E1061" i="10"/>
  <c r="D1061" i="10"/>
  <c r="C1061" i="10"/>
  <c r="I1060" i="10"/>
  <c r="H1060" i="10"/>
  <c r="G1060" i="10"/>
  <c r="F1060" i="10"/>
  <c r="E1060" i="10"/>
  <c r="D1060" i="10"/>
  <c r="C1060" i="10"/>
  <c r="I1059" i="10"/>
  <c r="H1059" i="10"/>
  <c r="G1059" i="10"/>
  <c r="F1059" i="10"/>
  <c r="E1059" i="10"/>
  <c r="D1059" i="10"/>
  <c r="C1059" i="10"/>
  <c r="I1058" i="10"/>
  <c r="H1058" i="10"/>
  <c r="G1058" i="10"/>
  <c r="F1058" i="10"/>
  <c r="E1058" i="10"/>
  <c r="D1058" i="10"/>
  <c r="C1058" i="10"/>
  <c r="I1057" i="10"/>
  <c r="H1057" i="10"/>
  <c r="G1057" i="10"/>
  <c r="F1057" i="10"/>
  <c r="E1057" i="10"/>
  <c r="D1057" i="10"/>
  <c r="C1057" i="10"/>
  <c r="I1056" i="10"/>
  <c r="H1056" i="10"/>
  <c r="G1056" i="10"/>
  <c r="F1056" i="10"/>
  <c r="E1056" i="10"/>
  <c r="D1056" i="10"/>
  <c r="C1056" i="10"/>
  <c r="I1055" i="10"/>
  <c r="H1055" i="10"/>
  <c r="G1055" i="10"/>
  <c r="F1055" i="10"/>
  <c r="E1055" i="10"/>
  <c r="D1055" i="10"/>
  <c r="C1055" i="10"/>
  <c r="I1054" i="10"/>
  <c r="H1054" i="10"/>
  <c r="G1054" i="10"/>
  <c r="F1054" i="10"/>
  <c r="E1054" i="10"/>
  <c r="D1054" i="10"/>
  <c r="C1054" i="10"/>
  <c r="I1053" i="10"/>
  <c r="H1053" i="10"/>
  <c r="G1053" i="10"/>
  <c r="F1053" i="10"/>
  <c r="E1053" i="10"/>
  <c r="D1053" i="10"/>
  <c r="C1053" i="10"/>
  <c r="I1052" i="10"/>
  <c r="H1052" i="10"/>
  <c r="G1052" i="10"/>
  <c r="F1052" i="10"/>
  <c r="E1052" i="10"/>
  <c r="D1052" i="10"/>
  <c r="C1052" i="10"/>
  <c r="I1051" i="10"/>
  <c r="H1051" i="10"/>
  <c r="G1051" i="10"/>
  <c r="F1051" i="10"/>
  <c r="E1051" i="10"/>
  <c r="D1051" i="10"/>
  <c r="C1051" i="10"/>
  <c r="I1050" i="10"/>
  <c r="H1050" i="10"/>
  <c r="G1050" i="10"/>
  <c r="F1050" i="10"/>
  <c r="E1050" i="10"/>
  <c r="D1050" i="10"/>
  <c r="C1050" i="10"/>
  <c r="I1049" i="10"/>
  <c r="H1049" i="10"/>
  <c r="G1049" i="10"/>
  <c r="F1049" i="10"/>
  <c r="E1049" i="10"/>
  <c r="D1049" i="10"/>
  <c r="C1049" i="10"/>
  <c r="I1048" i="10"/>
  <c r="H1048" i="10"/>
  <c r="G1048" i="10"/>
  <c r="F1048" i="10"/>
  <c r="E1048" i="10"/>
  <c r="D1048" i="10"/>
  <c r="C1048" i="10"/>
  <c r="I1047" i="10"/>
  <c r="H1047" i="10"/>
  <c r="G1047" i="10"/>
  <c r="F1047" i="10"/>
  <c r="E1047" i="10"/>
  <c r="D1047" i="10"/>
  <c r="C1047" i="10"/>
  <c r="I1046" i="10"/>
  <c r="H1046" i="10"/>
  <c r="G1046" i="10"/>
  <c r="F1046" i="10"/>
  <c r="E1046" i="10"/>
  <c r="D1046" i="10"/>
  <c r="C1046" i="10"/>
  <c r="I1045" i="10"/>
  <c r="H1045" i="10"/>
  <c r="G1045" i="10"/>
  <c r="F1045" i="10"/>
  <c r="E1045" i="10"/>
  <c r="D1045" i="10"/>
  <c r="C1045" i="10"/>
  <c r="I1044" i="10"/>
  <c r="H1044" i="10"/>
  <c r="G1044" i="10"/>
  <c r="F1044" i="10"/>
  <c r="E1044" i="10"/>
  <c r="D1044" i="10"/>
  <c r="C1044" i="10"/>
  <c r="I1043" i="10"/>
  <c r="H1043" i="10"/>
  <c r="G1043" i="10"/>
  <c r="F1043" i="10"/>
  <c r="E1043" i="10"/>
  <c r="D1043" i="10"/>
  <c r="C1043" i="10"/>
  <c r="I1042" i="10"/>
  <c r="H1042" i="10"/>
  <c r="G1042" i="10"/>
  <c r="F1042" i="10"/>
  <c r="E1042" i="10"/>
  <c r="D1042" i="10"/>
  <c r="C1042" i="10"/>
  <c r="I1041" i="10"/>
  <c r="H1041" i="10"/>
  <c r="G1041" i="10"/>
  <c r="F1041" i="10"/>
  <c r="E1041" i="10"/>
  <c r="D1041" i="10"/>
  <c r="C1041" i="10"/>
  <c r="I1040" i="10"/>
  <c r="H1040" i="10"/>
  <c r="G1040" i="10"/>
  <c r="F1040" i="10"/>
  <c r="E1040" i="10"/>
  <c r="D1040" i="10"/>
  <c r="C1040" i="10"/>
  <c r="I1039" i="10"/>
  <c r="H1039" i="10"/>
  <c r="G1039" i="10"/>
  <c r="F1039" i="10"/>
  <c r="E1039" i="10"/>
  <c r="D1039" i="10"/>
  <c r="C1039" i="10"/>
  <c r="I1038" i="10"/>
  <c r="H1038" i="10"/>
  <c r="G1038" i="10"/>
  <c r="F1038" i="10"/>
  <c r="E1038" i="10"/>
  <c r="D1038" i="10"/>
  <c r="C1038" i="10"/>
  <c r="I1037" i="10"/>
  <c r="H1037" i="10"/>
  <c r="G1037" i="10"/>
  <c r="F1037" i="10"/>
  <c r="E1037" i="10"/>
  <c r="D1037" i="10"/>
  <c r="C1037" i="10"/>
  <c r="I1036" i="10"/>
  <c r="H1036" i="10"/>
  <c r="G1036" i="10"/>
  <c r="F1036" i="10"/>
  <c r="E1036" i="10"/>
  <c r="D1036" i="10"/>
  <c r="C1036" i="10"/>
  <c r="I1035" i="10"/>
  <c r="H1035" i="10"/>
  <c r="G1035" i="10"/>
  <c r="F1035" i="10"/>
  <c r="E1035" i="10"/>
  <c r="D1035" i="10"/>
  <c r="C1035" i="10"/>
  <c r="I1034" i="10"/>
  <c r="H1034" i="10"/>
  <c r="G1034" i="10"/>
  <c r="F1034" i="10"/>
  <c r="E1034" i="10"/>
  <c r="D1034" i="10"/>
  <c r="C1034" i="10"/>
  <c r="I1033" i="10"/>
  <c r="H1033" i="10"/>
  <c r="G1033" i="10"/>
  <c r="F1033" i="10"/>
  <c r="E1033" i="10"/>
  <c r="D1033" i="10"/>
  <c r="C1033" i="10"/>
  <c r="I1032" i="10"/>
  <c r="H1032" i="10"/>
  <c r="G1032" i="10"/>
  <c r="F1032" i="10"/>
  <c r="E1032" i="10"/>
  <c r="D1032" i="10"/>
  <c r="C1032" i="10"/>
  <c r="I1031" i="10"/>
  <c r="H1031" i="10"/>
  <c r="G1031" i="10"/>
  <c r="F1031" i="10"/>
  <c r="E1031" i="10"/>
  <c r="D1031" i="10"/>
  <c r="C1031" i="10"/>
  <c r="I1030" i="10"/>
  <c r="H1030" i="10"/>
  <c r="G1030" i="10"/>
  <c r="F1030" i="10"/>
  <c r="E1030" i="10"/>
  <c r="D1030" i="10"/>
  <c r="C1030" i="10"/>
  <c r="I1029" i="10"/>
  <c r="H1029" i="10"/>
  <c r="G1029" i="10"/>
  <c r="F1029" i="10"/>
  <c r="E1029" i="10"/>
  <c r="D1029" i="10"/>
  <c r="C1029" i="10"/>
  <c r="I1028" i="10"/>
  <c r="H1028" i="10"/>
  <c r="G1028" i="10"/>
  <c r="F1028" i="10"/>
  <c r="E1028" i="10"/>
  <c r="D1028" i="10"/>
  <c r="C1028" i="10"/>
  <c r="I1027" i="10"/>
  <c r="H1027" i="10"/>
  <c r="G1027" i="10"/>
  <c r="F1027" i="10"/>
  <c r="E1027" i="10"/>
  <c r="D1027" i="10"/>
  <c r="C1027" i="10"/>
  <c r="I1026" i="10"/>
  <c r="H1026" i="10"/>
  <c r="G1026" i="10"/>
  <c r="F1026" i="10"/>
  <c r="E1026" i="10"/>
  <c r="D1026" i="10"/>
  <c r="C1026" i="10"/>
  <c r="I1025" i="10"/>
  <c r="H1025" i="10"/>
  <c r="G1025" i="10"/>
  <c r="F1025" i="10"/>
  <c r="E1025" i="10"/>
  <c r="D1025" i="10"/>
  <c r="C1025" i="10"/>
  <c r="I1024" i="10"/>
  <c r="H1024" i="10"/>
  <c r="G1024" i="10"/>
  <c r="F1024" i="10"/>
  <c r="E1024" i="10"/>
  <c r="D1024" i="10"/>
  <c r="C1024" i="10"/>
  <c r="I1023" i="10"/>
  <c r="H1023" i="10"/>
  <c r="G1023" i="10"/>
  <c r="F1023" i="10"/>
  <c r="E1023" i="10"/>
  <c r="D1023" i="10"/>
  <c r="C1023" i="10"/>
  <c r="I1022" i="10"/>
  <c r="H1022" i="10"/>
  <c r="G1022" i="10"/>
  <c r="F1022" i="10"/>
  <c r="E1022" i="10"/>
  <c r="D1022" i="10"/>
  <c r="C1022" i="10"/>
  <c r="I1021" i="10"/>
  <c r="H1021" i="10"/>
  <c r="G1021" i="10"/>
  <c r="F1021" i="10"/>
  <c r="E1021" i="10"/>
  <c r="D1021" i="10"/>
  <c r="C1021" i="10"/>
  <c r="I1020" i="10"/>
  <c r="H1020" i="10"/>
  <c r="G1020" i="10"/>
  <c r="F1020" i="10"/>
  <c r="E1020" i="10"/>
  <c r="D1020" i="10"/>
  <c r="C1020" i="10"/>
  <c r="I1019" i="10"/>
  <c r="H1019" i="10"/>
  <c r="G1019" i="10"/>
  <c r="F1019" i="10"/>
  <c r="E1019" i="10"/>
  <c r="D1019" i="10"/>
  <c r="C1019" i="10"/>
  <c r="I1018" i="10"/>
  <c r="H1018" i="10"/>
  <c r="G1018" i="10"/>
  <c r="F1018" i="10"/>
  <c r="E1018" i="10"/>
  <c r="D1018" i="10"/>
  <c r="C1018" i="10"/>
  <c r="I1017" i="10"/>
  <c r="H1017" i="10"/>
  <c r="G1017" i="10"/>
  <c r="F1017" i="10"/>
  <c r="E1017" i="10"/>
  <c r="D1017" i="10"/>
  <c r="C1017" i="10"/>
  <c r="I1016" i="10"/>
  <c r="H1016" i="10"/>
  <c r="G1016" i="10"/>
  <c r="F1016" i="10"/>
  <c r="E1016" i="10"/>
  <c r="D1016" i="10"/>
  <c r="C1016" i="10"/>
  <c r="I1015" i="10"/>
  <c r="H1015" i="10"/>
  <c r="G1015" i="10"/>
  <c r="F1015" i="10"/>
  <c r="E1015" i="10"/>
  <c r="D1015" i="10"/>
  <c r="C1015" i="10"/>
  <c r="I1014" i="10"/>
  <c r="H1014" i="10"/>
  <c r="G1014" i="10"/>
  <c r="F1014" i="10"/>
  <c r="E1014" i="10"/>
  <c r="D1014" i="10"/>
  <c r="C1014" i="10"/>
  <c r="I1013" i="10"/>
  <c r="H1013" i="10"/>
  <c r="G1013" i="10"/>
  <c r="F1013" i="10"/>
  <c r="E1013" i="10"/>
  <c r="D1013" i="10"/>
  <c r="C1013" i="10"/>
  <c r="I1012" i="10"/>
  <c r="H1012" i="10"/>
  <c r="G1012" i="10"/>
  <c r="F1012" i="10"/>
  <c r="E1012" i="10"/>
  <c r="D1012" i="10"/>
  <c r="C1012" i="10"/>
  <c r="I1011" i="10"/>
  <c r="H1011" i="10"/>
  <c r="G1011" i="10"/>
  <c r="F1011" i="10"/>
  <c r="E1011" i="10"/>
  <c r="D1011" i="10"/>
  <c r="C1011" i="10"/>
  <c r="I1010" i="10"/>
  <c r="H1010" i="10"/>
  <c r="G1010" i="10"/>
  <c r="F1010" i="10"/>
  <c r="E1010" i="10"/>
  <c r="D1010" i="10"/>
  <c r="C1010" i="10"/>
  <c r="I1009" i="10"/>
  <c r="H1009" i="10"/>
  <c r="G1009" i="10"/>
  <c r="F1009" i="10"/>
  <c r="E1009" i="10"/>
  <c r="D1009" i="10"/>
  <c r="C1009" i="10"/>
  <c r="I1008" i="10"/>
  <c r="H1008" i="10"/>
  <c r="G1008" i="10"/>
  <c r="F1008" i="10"/>
  <c r="E1008" i="10"/>
  <c r="D1008" i="10"/>
  <c r="C1008" i="10"/>
  <c r="I1007" i="10"/>
  <c r="H1007" i="10"/>
  <c r="G1007" i="10"/>
  <c r="F1007" i="10"/>
  <c r="E1007" i="10"/>
  <c r="D1007" i="10"/>
  <c r="C1007" i="10"/>
  <c r="I1006" i="10"/>
  <c r="H1006" i="10"/>
  <c r="G1006" i="10"/>
  <c r="F1006" i="10"/>
  <c r="E1006" i="10"/>
  <c r="D1006" i="10"/>
  <c r="C1006" i="10"/>
  <c r="I1005" i="10"/>
  <c r="H1005" i="10"/>
  <c r="G1005" i="10"/>
  <c r="F1005" i="10"/>
  <c r="E1005" i="10"/>
  <c r="D1005" i="10"/>
  <c r="C1005" i="10"/>
  <c r="I1004" i="10"/>
  <c r="H1004" i="10"/>
  <c r="G1004" i="10"/>
  <c r="F1004" i="10"/>
  <c r="E1004" i="10"/>
  <c r="D1004" i="10"/>
  <c r="C1004" i="10"/>
  <c r="I1003" i="10"/>
  <c r="H1003" i="10"/>
  <c r="G1003" i="10"/>
  <c r="F1003" i="10"/>
  <c r="E1003" i="10"/>
  <c r="D1003" i="10"/>
  <c r="C1003" i="10"/>
  <c r="I1002" i="10"/>
  <c r="H1002" i="10"/>
  <c r="G1002" i="10"/>
  <c r="F1002" i="10"/>
  <c r="E1002" i="10"/>
  <c r="D1002" i="10"/>
  <c r="C1002" i="10"/>
  <c r="I1001" i="10"/>
  <c r="H1001" i="10"/>
  <c r="G1001" i="10"/>
  <c r="F1001" i="10"/>
  <c r="E1001" i="10"/>
  <c r="D1001" i="10"/>
  <c r="C1001" i="10"/>
  <c r="I1000" i="10"/>
  <c r="H1000" i="10"/>
  <c r="G1000" i="10"/>
  <c r="F1000" i="10"/>
  <c r="E1000" i="10"/>
  <c r="D1000" i="10"/>
  <c r="C1000" i="10"/>
  <c r="I999" i="10"/>
  <c r="H999" i="10"/>
  <c r="G999" i="10"/>
  <c r="F999" i="10"/>
  <c r="E999" i="10"/>
  <c r="D999" i="10"/>
  <c r="C999" i="10"/>
  <c r="I998" i="10"/>
  <c r="H998" i="10"/>
  <c r="G998" i="10"/>
  <c r="F998" i="10"/>
  <c r="E998" i="10"/>
  <c r="D998" i="10"/>
  <c r="C998" i="10"/>
  <c r="I997" i="10"/>
  <c r="H997" i="10"/>
  <c r="G997" i="10"/>
  <c r="F997" i="10"/>
  <c r="E997" i="10"/>
  <c r="D997" i="10"/>
  <c r="C997" i="10"/>
  <c r="I996" i="10"/>
  <c r="H996" i="10"/>
  <c r="G996" i="10"/>
  <c r="F996" i="10"/>
  <c r="E996" i="10"/>
  <c r="D996" i="10"/>
  <c r="C996" i="10"/>
  <c r="I995" i="10"/>
  <c r="H995" i="10"/>
  <c r="G995" i="10"/>
  <c r="F995" i="10"/>
  <c r="E995" i="10"/>
  <c r="D995" i="10"/>
  <c r="C995" i="10"/>
  <c r="I994" i="10"/>
  <c r="H994" i="10"/>
  <c r="G994" i="10"/>
  <c r="F994" i="10"/>
  <c r="E994" i="10"/>
  <c r="D994" i="10"/>
  <c r="C994" i="10"/>
  <c r="I993" i="10"/>
  <c r="H993" i="10"/>
  <c r="G993" i="10"/>
  <c r="F993" i="10"/>
  <c r="E993" i="10"/>
  <c r="D993" i="10"/>
  <c r="C993" i="10"/>
  <c r="I992" i="10"/>
  <c r="H992" i="10"/>
  <c r="G992" i="10"/>
  <c r="F992" i="10"/>
  <c r="E992" i="10"/>
  <c r="D992" i="10"/>
  <c r="C992" i="10"/>
  <c r="I991" i="10"/>
  <c r="H991" i="10"/>
  <c r="G991" i="10"/>
  <c r="F991" i="10"/>
  <c r="E991" i="10"/>
  <c r="D991" i="10"/>
  <c r="C991" i="10"/>
  <c r="I990" i="10"/>
  <c r="H990" i="10"/>
  <c r="G990" i="10"/>
  <c r="F990" i="10"/>
  <c r="E990" i="10"/>
  <c r="D990" i="10"/>
  <c r="C990" i="10"/>
  <c r="I989" i="10"/>
  <c r="H989" i="10"/>
  <c r="G989" i="10"/>
  <c r="F989" i="10"/>
  <c r="E989" i="10"/>
  <c r="D989" i="10"/>
  <c r="C989" i="10"/>
  <c r="I988" i="10"/>
  <c r="H988" i="10"/>
  <c r="G988" i="10"/>
  <c r="F988" i="10"/>
  <c r="E988" i="10"/>
  <c r="D988" i="10"/>
  <c r="C988" i="10"/>
  <c r="I987" i="10"/>
  <c r="H987" i="10"/>
  <c r="G987" i="10"/>
  <c r="F987" i="10"/>
  <c r="E987" i="10"/>
  <c r="D987" i="10"/>
  <c r="C987" i="10"/>
  <c r="I986" i="10"/>
  <c r="H986" i="10"/>
  <c r="G986" i="10"/>
  <c r="F986" i="10"/>
  <c r="E986" i="10"/>
  <c r="D986" i="10"/>
  <c r="C986" i="10"/>
  <c r="I985" i="10"/>
  <c r="H985" i="10"/>
  <c r="G985" i="10"/>
  <c r="F985" i="10"/>
  <c r="E985" i="10"/>
  <c r="D985" i="10"/>
  <c r="C985" i="10"/>
  <c r="I984" i="10"/>
  <c r="H984" i="10"/>
  <c r="G984" i="10"/>
  <c r="F984" i="10"/>
  <c r="E984" i="10"/>
  <c r="D984" i="10"/>
  <c r="C984" i="10"/>
  <c r="I983" i="10"/>
  <c r="H983" i="10"/>
  <c r="G983" i="10"/>
  <c r="F983" i="10"/>
  <c r="E983" i="10"/>
  <c r="D983" i="10"/>
  <c r="C983" i="10"/>
  <c r="I982" i="10"/>
  <c r="H982" i="10"/>
  <c r="G982" i="10"/>
  <c r="F982" i="10"/>
  <c r="E982" i="10"/>
  <c r="D982" i="10"/>
  <c r="C982" i="10"/>
  <c r="I981" i="10"/>
  <c r="H981" i="10"/>
  <c r="G981" i="10"/>
  <c r="F981" i="10"/>
  <c r="E981" i="10"/>
  <c r="D981" i="10"/>
  <c r="C981" i="10"/>
  <c r="I980" i="10"/>
  <c r="H980" i="10"/>
  <c r="G980" i="10"/>
  <c r="F980" i="10"/>
  <c r="E980" i="10"/>
  <c r="D980" i="10"/>
  <c r="C980" i="10"/>
  <c r="I979" i="10"/>
  <c r="H979" i="10"/>
  <c r="G979" i="10"/>
  <c r="F979" i="10"/>
  <c r="E979" i="10"/>
  <c r="D979" i="10"/>
  <c r="C979" i="10"/>
  <c r="I978" i="10"/>
  <c r="H978" i="10"/>
  <c r="G978" i="10"/>
  <c r="F978" i="10"/>
  <c r="E978" i="10"/>
  <c r="D978" i="10"/>
  <c r="C978" i="10"/>
  <c r="I977" i="10"/>
  <c r="H977" i="10"/>
  <c r="G977" i="10"/>
  <c r="F977" i="10"/>
  <c r="E977" i="10"/>
  <c r="D977" i="10"/>
  <c r="C977" i="10"/>
  <c r="I976" i="10"/>
  <c r="H976" i="10"/>
  <c r="G976" i="10"/>
  <c r="F976" i="10"/>
  <c r="E976" i="10"/>
  <c r="D976" i="10"/>
  <c r="C976" i="10"/>
  <c r="I975" i="10"/>
  <c r="H975" i="10"/>
  <c r="G975" i="10"/>
  <c r="F975" i="10"/>
  <c r="E975" i="10"/>
  <c r="D975" i="10"/>
  <c r="C975" i="10"/>
  <c r="I974" i="10"/>
  <c r="H974" i="10"/>
  <c r="G974" i="10"/>
  <c r="F974" i="10"/>
  <c r="E974" i="10"/>
  <c r="D974" i="10"/>
  <c r="C974" i="10"/>
  <c r="I973" i="10"/>
  <c r="H973" i="10"/>
  <c r="G973" i="10"/>
  <c r="F973" i="10"/>
  <c r="E973" i="10"/>
  <c r="D973" i="10"/>
  <c r="C973" i="10"/>
  <c r="I972" i="10"/>
  <c r="H972" i="10"/>
  <c r="G972" i="10"/>
  <c r="F972" i="10"/>
  <c r="E972" i="10"/>
  <c r="D972" i="10"/>
  <c r="C972" i="10"/>
  <c r="I971" i="10"/>
  <c r="H971" i="10"/>
  <c r="G971" i="10"/>
  <c r="F971" i="10"/>
  <c r="E971" i="10"/>
  <c r="D971" i="10"/>
  <c r="C971" i="10"/>
  <c r="I970" i="10"/>
  <c r="H970" i="10"/>
  <c r="G970" i="10"/>
  <c r="F970" i="10"/>
  <c r="E970" i="10"/>
  <c r="D970" i="10"/>
  <c r="C970" i="10"/>
  <c r="I969" i="10"/>
  <c r="H969" i="10"/>
  <c r="G969" i="10"/>
  <c r="F969" i="10"/>
  <c r="E969" i="10"/>
  <c r="D969" i="10"/>
  <c r="C969" i="10"/>
  <c r="I968" i="10"/>
  <c r="H968" i="10"/>
  <c r="G968" i="10"/>
  <c r="F968" i="10"/>
  <c r="E968" i="10"/>
  <c r="D968" i="10"/>
  <c r="C968" i="10"/>
  <c r="I967" i="10"/>
  <c r="H967" i="10"/>
  <c r="G967" i="10"/>
  <c r="F967" i="10"/>
  <c r="E967" i="10"/>
  <c r="D967" i="10"/>
  <c r="C967" i="10"/>
  <c r="I966" i="10"/>
  <c r="H966" i="10"/>
  <c r="G966" i="10"/>
  <c r="F966" i="10"/>
  <c r="E966" i="10"/>
  <c r="D966" i="10"/>
  <c r="C966" i="10"/>
  <c r="I965" i="10"/>
  <c r="H965" i="10"/>
  <c r="G965" i="10"/>
  <c r="F965" i="10"/>
  <c r="E965" i="10"/>
  <c r="D965" i="10"/>
  <c r="C965" i="10"/>
  <c r="I964" i="10"/>
  <c r="H964" i="10"/>
  <c r="G964" i="10"/>
  <c r="F964" i="10"/>
  <c r="E964" i="10"/>
  <c r="D964" i="10"/>
  <c r="C964" i="10"/>
  <c r="I963" i="10"/>
  <c r="H963" i="10"/>
  <c r="G963" i="10"/>
  <c r="F963" i="10"/>
  <c r="E963" i="10"/>
  <c r="D963" i="10"/>
  <c r="C963" i="10"/>
  <c r="I962" i="10"/>
  <c r="H962" i="10"/>
  <c r="G962" i="10"/>
  <c r="F962" i="10"/>
  <c r="E962" i="10"/>
  <c r="D962" i="10"/>
  <c r="C962" i="10"/>
  <c r="I961" i="10"/>
  <c r="H961" i="10"/>
  <c r="G961" i="10"/>
  <c r="F961" i="10"/>
  <c r="E961" i="10"/>
  <c r="D961" i="10"/>
  <c r="C961" i="10"/>
  <c r="I960" i="10"/>
  <c r="H960" i="10"/>
  <c r="G960" i="10"/>
  <c r="F960" i="10"/>
  <c r="E960" i="10"/>
  <c r="D960" i="10"/>
  <c r="C960" i="10"/>
  <c r="I959" i="10"/>
  <c r="H959" i="10"/>
  <c r="G959" i="10"/>
  <c r="F959" i="10"/>
  <c r="E959" i="10"/>
  <c r="D959" i="10"/>
  <c r="C959" i="10"/>
  <c r="I958" i="10"/>
  <c r="H958" i="10"/>
  <c r="G958" i="10"/>
  <c r="F958" i="10"/>
  <c r="E958" i="10"/>
  <c r="D958" i="10"/>
  <c r="C958" i="10"/>
  <c r="I957" i="10"/>
  <c r="H957" i="10"/>
  <c r="G957" i="10"/>
  <c r="F957" i="10"/>
  <c r="E957" i="10"/>
  <c r="D957" i="10"/>
  <c r="C957" i="10"/>
  <c r="I956" i="10"/>
  <c r="H956" i="10"/>
  <c r="G956" i="10"/>
  <c r="F956" i="10"/>
  <c r="E956" i="10"/>
  <c r="D956" i="10"/>
  <c r="C956" i="10"/>
  <c r="I955" i="10"/>
  <c r="H955" i="10"/>
  <c r="G955" i="10"/>
  <c r="F955" i="10"/>
  <c r="E955" i="10"/>
  <c r="D955" i="10"/>
  <c r="C955" i="10"/>
  <c r="I954" i="10"/>
  <c r="H954" i="10"/>
  <c r="G954" i="10"/>
  <c r="F954" i="10"/>
  <c r="E954" i="10"/>
  <c r="D954" i="10"/>
  <c r="C954" i="10"/>
  <c r="I953" i="10"/>
  <c r="H953" i="10"/>
  <c r="G953" i="10"/>
  <c r="F953" i="10"/>
  <c r="E953" i="10"/>
  <c r="D953" i="10"/>
  <c r="C953" i="10"/>
  <c r="I952" i="10"/>
  <c r="H952" i="10"/>
  <c r="G952" i="10"/>
  <c r="F952" i="10"/>
  <c r="E952" i="10"/>
  <c r="D952" i="10"/>
  <c r="C952" i="10"/>
  <c r="I951" i="10"/>
  <c r="H951" i="10"/>
  <c r="G951" i="10"/>
  <c r="F951" i="10"/>
  <c r="E951" i="10"/>
  <c r="D951" i="10"/>
  <c r="C951" i="10"/>
  <c r="I950" i="10"/>
  <c r="H950" i="10"/>
  <c r="G950" i="10"/>
  <c r="F950" i="10"/>
  <c r="E950" i="10"/>
  <c r="D950" i="10"/>
  <c r="C950" i="10"/>
  <c r="I949" i="10"/>
  <c r="H949" i="10"/>
  <c r="G949" i="10"/>
  <c r="F949" i="10"/>
  <c r="E949" i="10"/>
  <c r="D949" i="10"/>
  <c r="C949" i="10"/>
  <c r="I948" i="10"/>
  <c r="H948" i="10"/>
  <c r="G948" i="10"/>
  <c r="F948" i="10"/>
  <c r="E948" i="10"/>
  <c r="D948" i="10"/>
  <c r="C948" i="10"/>
  <c r="I947" i="10"/>
  <c r="H947" i="10"/>
  <c r="G947" i="10"/>
  <c r="F947" i="10"/>
  <c r="E947" i="10"/>
  <c r="D947" i="10"/>
  <c r="C947" i="10"/>
  <c r="I946" i="10"/>
  <c r="H946" i="10"/>
  <c r="G946" i="10"/>
  <c r="F946" i="10"/>
  <c r="E946" i="10"/>
  <c r="D946" i="10"/>
  <c r="C946" i="10"/>
  <c r="I945" i="10"/>
  <c r="H945" i="10"/>
  <c r="G945" i="10"/>
  <c r="F945" i="10"/>
  <c r="E945" i="10"/>
  <c r="D945" i="10"/>
  <c r="C945" i="10"/>
  <c r="I944" i="10"/>
  <c r="H944" i="10"/>
  <c r="G944" i="10"/>
  <c r="F944" i="10"/>
  <c r="E944" i="10"/>
  <c r="D944" i="10"/>
  <c r="C944" i="10"/>
  <c r="I943" i="10"/>
  <c r="H943" i="10"/>
  <c r="G943" i="10"/>
  <c r="F943" i="10"/>
  <c r="E943" i="10"/>
  <c r="D943" i="10"/>
  <c r="C943" i="10"/>
  <c r="I942" i="10"/>
  <c r="H942" i="10"/>
  <c r="G942" i="10"/>
  <c r="F942" i="10"/>
  <c r="E942" i="10"/>
  <c r="D942" i="10"/>
  <c r="C942" i="10"/>
  <c r="I941" i="10"/>
  <c r="H941" i="10"/>
  <c r="G941" i="10"/>
  <c r="F941" i="10"/>
  <c r="E941" i="10"/>
  <c r="D941" i="10"/>
  <c r="C941" i="10"/>
  <c r="I940" i="10"/>
  <c r="H940" i="10"/>
  <c r="G940" i="10"/>
  <c r="F940" i="10"/>
  <c r="E940" i="10"/>
  <c r="D940" i="10"/>
  <c r="C940" i="10"/>
  <c r="I939" i="10"/>
  <c r="H939" i="10"/>
  <c r="G939" i="10"/>
  <c r="F939" i="10"/>
  <c r="E939" i="10"/>
  <c r="D939" i="10"/>
  <c r="C939" i="10"/>
  <c r="I938" i="10"/>
  <c r="H938" i="10"/>
  <c r="G938" i="10"/>
  <c r="F938" i="10"/>
  <c r="E938" i="10"/>
  <c r="D938" i="10"/>
  <c r="C938" i="10"/>
  <c r="I937" i="10"/>
  <c r="H937" i="10"/>
  <c r="G937" i="10"/>
  <c r="F937" i="10"/>
  <c r="E937" i="10"/>
  <c r="D937" i="10"/>
  <c r="C937" i="10"/>
  <c r="I936" i="10"/>
  <c r="H936" i="10"/>
  <c r="G936" i="10"/>
  <c r="F936" i="10"/>
  <c r="E936" i="10"/>
  <c r="D936" i="10"/>
  <c r="C936" i="10"/>
  <c r="I935" i="10"/>
  <c r="H935" i="10"/>
  <c r="G935" i="10"/>
  <c r="F935" i="10"/>
  <c r="E935" i="10"/>
  <c r="D935" i="10"/>
  <c r="C935" i="10"/>
  <c r="I934" i="10"/>
  <c r="H934" i="10"/>
  <c r="G934" i="10"/>
  <c r="F934" i="10"/>
  <c r="E934" i="10"/>
  <c r="D934" i="10"/>
  <c r="C934" i="10"/>
  <c r="I933" i="10"/>
  <c r="H933" i="10"/>
  <c r="G933" i="10"/>
  <c r="F933" i="10"/>
  <c r="E933" i="10"/>
  <c r="D933" i="10"/>
  <c r="C933" i="10"/>
  <c r="I932" i="10"/>
  <c r="H932" i="10"/>
  <c r="G932" i="10"/>
  <c r="F932" i="10"/>
  <c r="E932" i="10"/>
  <c r="D932" i="10"/>
  <c r="C932" i="10"/>
  <c r="I931" i="10"/>
  <c r="H931" i="10"/>
  <c r="G931" i="10"/>
  <c r="F931" i="10"/>
  <c r="E931" i="10"/>
  <c r="D931" i="10"/>
  <c r="C931" i="10"/>
  <c r="I930" i="10"/>
  <c r="H930" i="10"/>
  <c r="G930" i="10"/>
  <c r="F930" i="10"/>
  <c r="E930" i="10"/>
  <c r="D930" i="10"/>
  <c r="C930" i="10"/>
  <c r="I929" i="10"/>
  <c r="H929" i="10"/>
  <c r="G929" i="10"/>
  <c r="F929" i="10"/>
  <c r="E929" i="10"/>
  <c r="D929" i="10"/>
  <c r="C929" i="10"/>
  <c r="I928" i="10"/>
  <c r="H928" i="10"/>
  <c r="G928" i="10"/>
  <c r="F928" i="10"/>
  <c r="E928" i="10"/>
  <c r="D928" i="10"/>
  <c r="C928" i="10"/>
  <c r="I927" i="10"/>
  <c r="H927" i="10"/>
  <c r="G927" i="10"/>
  <c r="F927" i="10"/>
  <c r="E927" i="10"/>
  <c r="D927" i="10"/>
  <c r="C927" i="10"/>
  <c r="I926" i="10"/>
  <c r="H926" i="10"/>
  <c r="G926" i="10"/>
  <c r="F926" i="10"/>
  <c r="E926" i="10"/>
  <c r="D926" i="10"/>
  <c r="C926" i="10"/>
  <c r="I925" i="10"/>
  <c r="H925" i="10"/>
  <c r="G925" i="10"/>
  <c r="F925" i="10"/>
  <c r="E925" i="10"/>
  <c r="D925" i="10"/>
  <c r="C925" i="10"/>
  <c r="I924" i="10"/>
  <c r="H924" i="10"/>
  <c r="G924" i="10"/>
  <c r="F924" i="10"/>
  <c r="E924" i="10"/>
  <c r="D924" i="10"/>
  <c r="C924" i="10"/>
  <c r="I923" i="10"/>
  <c r="H923" i="10"/>
  <c r="G923" i="10"/>
  <c r="F923" i="10"/>
  <c r="E923" i="10"/>
  <c r="D923" i="10"/>
  <c r="C923" i="10"/>
  <c r="I922" i="10"/>
  <c r="H922" i="10"/>
  <c r="G922" i="10"/>
  <c r="F922" i="10"/>
  <c r="E922" i="10"/>
  <c r="D922" i="10"/>
  <c r="C922" i="10"/>
  <c r="I921" i="10"/>
  <c r="H921" i="10"/>
  <c r="G921" i="10"/>
  <c r="F921" i="10"/>
  <c r="E921" i="10"/>
  <c r="D921" i="10"/>
  <c r="C921" i="10"/>
  <c r="I920" i="10"/>
  <c r="H920" i="10"/>
  <c r="G920" i="10"/>
  <c r="F920" i="10"/>
  <c r="E920" i="10"/>
  <c r="D920" i="10"/>
  <c r="C920" i="10"/>
  <c r="I919" i="10"/>
  <c r="H919" i="10"/>
  <c r="G919" i="10"/>
  <c r="F919" i="10"/>
  <c r="E919" i="10"/>
  <c r="D919" i="10"/>
  <c r="C919" i="10"/>
  <c r="I918" i="10"/>
  <c r="H918" i="10"/>
  <c r="G918" i="10"/>
  <c r="F918" i="10"/>
  <c r="E918" i="10"/>
  <c r="D918" i="10"/>
  <c r="C918" i="10"/>
  <c r="I917" i="10"/>
  <c r="H917" i="10"/>
  <c r="G917" i="10"/>
  <c r="F917" i="10"/>
  <c r="E917" i="10"/>
  <c r="D917" i="10"/>
  <c r="C917" i="10"/>
  <c r="I916" i="10"/>
  <c r="H916" i="10"/>
  <c r="G916" i="10"/>
  <c r="F916" i="10"/>
  <c r="E916" i="10"/>
  <c r="D916" i="10"/>
  <c r="C916" i="10"/>
  <c r="I915" i="10"/>
  <c r="H915" i="10"/>
  <c r="G915" i="10"/>
  <c r="F915" i="10"/>
  <c r="E915" i="10"/>
  <c r="D915" i="10"/>
  <c r="C915" i="10"/>
  <c r="I914" i="10"/>
  <c r="H914" i="10"/>
  <c r="G914" i="10"/>
  <c r="F914" i="10"/>
  <c r="E914" i="10"/>
  <c r="D914" i="10"/>
  <c r="C914" i="10"/>
  <c r="I913" i="10"/>
  <c r="H913" i="10"/>
  <c r="G913" i="10"/>
  <c r="F913" i="10"/>
  <c r="E913" i="10"/>
  <c r="D913" i="10"/>
  <c r="C913" i="10"/>
  <c r="I912" i="10"/>
  <c r="H912" i="10"/>
  <c r="G912" i="10"/>
  <c r="F912" i="10"/>
  <c r="E912" i="10"/>
  <c r="D912" i="10"/>
  <c r="C912" i="10"/>
  <c r="I911" i="10"/>
  <c r="H911" i="10"/>
  <c r="G911" i="10"/>
  <c r="F911" i="10"/>
  <c r="E911" i="10"/>
  <c r="D911" i="10"/>
  <c r="C911" i="10"/>
  <c r="I910" i="10"/>
  <c r="H910" i="10"/>
  <c r="G910" i="10"/>
  <c r="F910" i="10"/>
  <c r="E910" i="10"/>
  <c r="D910" i="10"/>
  <c r="C910" i="10"/>
  <c r="I909" i="10"/>
  <c r="H909" i="10"/>
  <c r="G909" i="10"/>
  <c r="F909" i="10"/>
  <c r="E909" i="10"/>
  <c r="D909" i="10"/>
  <c r="C909" i="10"/>
  <c r="I908" i="10"/>
  <c r="H908" i="10"/>
  <c r="G908" i="10"/>
  <c r="F908" i="10"/>
  <c r="E908" i="10"/>
  <c r="D908" i="10"/>
  <c r="C908" i="10"/>
  <c r="I907" i="10"/>
  <c r="H907" i="10"/>
  <c r="G907" i="10"/>
  <c r="F907" i="10"/>
  <c r="E907" i="10"/>
  <c r="D907" i="10"/>
  <c r="C907" i="10"/>
  <c r="I906" i="10"/>
  <c r="H906" i="10"/>
  <c r="G906" i="10"/>
  <c r="F906" i="10"/>
  <c r="E906" i="10"/>
  <c r="D906" i="10"/>
  <c r="C906" i="10"/>
  <c r="I905" i="10"/>
  <c r="H905" i="10"/>
  <c r="G905" i="10"/>
  <c r="F905" i="10"/>
  <c r="E905" i="10"/>
  <c r="D905" i="10"/>
  <c r="C905" i="10"/>
  <c r="I904" i="10"/>
  <c r="H904" i="10"/>
  <c r="G904" i="10"/>
  <c r="F904" i="10"/>
  <c r="E904" i="10"/>
  <c r="D904" i="10"/>
  <c r="C904" i="10"/>
  <c r="I903" i="10"/>
  <c r="H903" i="10"/>
  <c r="G903" i="10"/>
  <c r="F903" i="10"/>
  <c r="E903" i="10"/>
  <c r="D903" i="10"/>
  <c r="C903" i="10"/>
  <c r="I902" i="10"/>
  <c r="H902" i="10"/>
  <c r="G902" i="10"/>
  <c r="F902" i="10"/>
  <c r="E902" i="10"/>
  <c r="D902" i="10"/>
  <c r="C902" i="10"/>
  <c r="I901" i="10"/>
  <c r="H901" i="10"/>
  <c r="G901" i="10"/>
  <c r="F901" i="10"/>
  <c r="E901" i="10"/>
  <c r="D901" i="10"/>
  <c r="C901" i="10"/>
  <c r="I900" i="10"/>
  <c r="H900" i="10"/>
  <c r="G900" i="10"/>
  <c r="F900" i="10"/>
  <c r="E900" i="10"/>
  <c r="D900" i="10"/>
  <c r="C900" i="10"/>
  <c r="I899" i="10"/>
  <c r="H899" i="10"/>
  <c r="G899" i="10"/>
  <c r="F899" i="10"/>
  <c r="E899" i="10"/>
  <c r="D899" i="10"/>
  <c r="C899" i="10"/>
  <c r="I898" i="10"/>
  <c r="H898" i="10"/>
  <c r="G898" i="10"/>
  <c r="F898" i="10"/>
  <c r="E898" i="10"/>
  <c r="D898" i="10"/>
  <c r="C898" i="10"/>
  <c r="I897" i="10"/>
  <c r="H897" i="10"/>
  <c r="G897" i="10"/>
  <c r="F897" i="10"/>
  <c r="E897" i="10"/>
  <c r="D897" i="10"/>
  <c r="C897" i="10"/>
  <c r="I896" i="10"/>
  <c r="H896" i="10"/>
  <c r="G896" i="10"/>
  <c r="F896" i="10"/>
  <c r="E896" i="10"/>
  <c r="D896" i="10"/>
  <c r="C896" i="10"/>
  <c r="I895" i="10"/>
  <c r="H895" i="10"/>
  <c r="G895" i="10"/>
  <c r="F895" i="10"/>
  <c r="E895" i="10"/>
  <c r="D895" i="10"/>
  <c r="C895" i="10"/>
  <c r="I894" i="10"/>
  <c r="H894" i="10"/>
  <c r="G894" i="10"/>
  <c r="F894" i="10"/>
  <c r="E894" i="10"/>
  <c r="D894" i="10"/>
  <c r="C894" i="10"/>
  <c r="I893" i="10"/>
  <c r="H893" i="10"/>
  <c r="G893" i="10"/>
  <c r="F893" i="10"/>
  <c r="E893" i="10"/>
  <c r="D893" i="10"/>
  <c r="C893" i="10"/>
  <c r="I892" i="10"/>
  <c r="H892" i="10"/>
  <c r="G892" i="10"/>
  <c r="F892" i="10"/>
  <c r="E892" i="10"/>
  <c r="D892" i="10"/>
  <c r="C892" i="10"/>
  <c r="I891" i="10"/>
  <c r="H891" i="10"/>
  <c r="G891" i="10"/>
  <c r="F891" i="10"/>
  <c r="E891" i="10"/>
  <c r="D891" i="10"/>
  <c r="C891" i="10"/>
  <c r="I890" i="10"/>
  <c r="H890" i="10"/>
  <c r="G890" i="10"/>
  <c r="F890" i="10"/>
  <c r="E890" i="10"/>
  <c r="D890" i="10"/>
  <c r="C890" i="10"/>
  <c r="I889" i="10"/>
  <c r="H889" i="10"/>
  <c r="G889" i="10"/>
  <c r="F889" i="10"/>
  <c r="E889" i="10"/>
  <c r="D889" i="10"/>
  <c r="C889" i="10"/>
  <c r="I888" i="10"/>
  <c r="H888" i="10"/>
  <c r="G888" i="10"/>
  <c r="F888" i="10"/>
  <c r="E888" i="10"/>
  <c r="D888" i="10"/>
  <c r="C888" i="10"/>
  <c r="I887" i="10"/>
  <c r="H887" i="10"/>
  <c r="G887" i="10"/>
  <c r="F887" i="10"/>
  <c r="E887" i="10"/>
  <c r="D887" i="10"/>
  <c r="C887" i="10"/>
  <c r="I886" i="10"/>
  <c r="H886" i="10"/>
  <c r="G886" i="10"/>
  <c r="F886" i="10"/>
  <c r="E886" i="10"/>
  <c r="D886" i="10"/>
  <c r="C886" i="10"/>
  <c r="I885" i="10"/>
  <c r="H885" i="10"/>
  <c r="G885" i="10"/>
  <c r="F885" i="10"/>
  <c r="E885" i="10"/>
  <c r="D885" i="10"/>
  <c r="C885" i="10"/>
  <c r="I884" i="10"/>
  <c r="H884" i="10"/>
  <c r="G884" i="10"/>
  <c r="F884" i="10"/>
  <c r="E884" i="10"/>
  <c r="D884" i="10"/>
  <c r="C884" i="10"/>
  <c r="I883" i="10"/>
  <c r="H883" i="10"/>
  <c r="G883" i="10"/>
  <c r="F883" i="10"/>
  <c r="E883" i="10"/>
  <c r="D883" i="10"/>
  <c r="C883" i="10"/>
  <c r="I882" i="10"/>
  <c r="H882" i="10"/>
  <c r="G882" i="10"/>
  <c r="F882" i="10"/>
  <c r="E882" i="10"/>
  <c r="D882" i="10"/>
  <c r="C882" i="10"/>
  <c r="I881" i="10"/>
  <c r="H881" i="10"/>
  <c r="G881" i="10"/>
  <c r="F881" i="10"/>
  <c r="E881" i="10"/>
  <c r="D881" i="10"/>
  <c r="C881" i="10"/>
  <c r="I880" i="10"/>
  <c r="H880" i="10"/>
  <c r="G880" i="10"/>
  <c r="F880" i="10"/>
  <c r="E880" i="10"/>
  <c r="D880" i="10"/>
  <c r="C880" i="10"/>
  <c r="I879" i="10"/>
  <c r="H879" i="10"/>
  <c r="G879" i="10"/>
  <c r="F879" i="10"/>
  <c r="E879" i="10"/>
  <c r="D879" i="10"/>
  <c r="C879" i="10"/>
  <c r="I878" i="10"/>
  <c r="H878" i="10"/>
  <c r="G878" i="10"/>
  <c r="F878" i="10"/>
  <c r="E878" i="10"/>
  <c r="D878" i="10"/>
  <c r="C878" i="10"/>
  <c r="I877" i="10"/>
  <c r="H877" i="10"/>
  <c r="G877" i="10"/>
  <c r="F877" i="10"/>
  <c r="E877" i="10"/>
  <c r="D877" i="10"/>
  <c r="C877" i="10"/>
  <c r="I876" i="10"/>
  <c r="H876" i="10"/>
  <c r="G876" i="10"/>
  <c r="F876" i="10"/>
  <c r="E876" i="10"/>
  <c r="D876" i="10"/>
  <c r="C876" i="10"/>
  <c r="I875" i="10"/>
  <c r="H875" i="10"/>
  <c r="G875" i="10"/>
  <c r="F875" i="10"/>
  <c r="E875" i="10"/>
  <c r="D875" i="10"/>
  <c r="C875" i="10"/>
  <c r="I874" i="10"/>
  <c r="H874" i="10"/>
  <c r="G874" i="10"/>
  <c r="F874" i="10"/>
  <c r="E874" i="10"/>
  <c r="D874" i="10"/>
  <c r="C874" i="10"/>
  <c r="I873" i="10"/>
  <c r="H873" i="10"/>
  <c r="G873" i="10"/>
  <c r="F873" i="10"/>
  <c r="E873" i="10"/>
  <c r="D873" i="10"/>
  <c r="C873" i="10"/>
  <c r="I872" i="10"/>
  <c r="H872" i="10"/>
  <c r="G872" i="10"/>
  <c r="F872" i="10"/>
  <c r="E872" i="10"/>
  <c r="D872" i="10"/>
  <c r="C872" i="10"/>
  <c r="I871" i="10"/>
  <c r="H871" i="10"/>
  <c r="G871" i="10"/>
  <c r="F871" i="10"/>
  <c r="E871" i="10"/>
  <c r="D871" i="10"/>
  <c r="C871" i="10"/>
  <c r="I870" i="10"/>
  <c r="H870" i="10"/>
  <c r="G870" i="10"/>
  <c r="F870" i="10"/>
  <c r="E870" i="10"/>
  <c r="D870" i="10"/>
  <c r="C870" i="10"/>
  <c r="I869" i="10"/>
  <c r="H869" i="10"/>
  <c r="G869" i="10"/>
  <c r="F869" i="10"/>
  <c r="E869" i="10"/>
  <c r="D869" i="10"/>
  <c r="C869" i="10"/>
  <c r="I868" i="10"/>
  <c r="H868" i="10"/>
  <c r="G868" i="10"/>
  <c r="F868" i="10"/>
  <c r="E868" i="10"/>
  <c r="D868" i="10"/>
  <c r="C868" i="10"/>
  <c r="I867" i="10"/>
  <c r="H867" i="10"/>
  <c r="G867" i="10"/>
  <c r="F867" i="10"/>
  <c r="E867" i="10"/>
  <c r="D867" i="10"/>
  <c r="C867" i="10"/>
  <c r="I866" i="10"/>
  <c r="H866" i="10"/>
  <c r="G866" i="10"/>
  <c r="F866" i="10"/>
  <c r="E866" i="10"/>
  <c r="D866" i="10"/>
  <c r="C866" i="10"/>
  <c r="I865" i="10"/>
  <c r="H865" i="10"/>
  <c r="G865" i="10"/>
  <c r="F865" i="10"/>
  <c r="E865" i="10"/>
  <c r="D865" i="10"/>
  <c r="C865" i="10"/>
  <c r="I864" i="10"/>
  <c r="H864" i="10"/>
  <c r="G864" i="10"/>
  <c r="F864" i="10"/>
  <c r="E864" i="10"/>
  <c r="D864" i="10"/>
  <c r="C864" i="10"/>
  <c r="I863" i="10"/>
  <c r="H863" i="10"/>
  <c r="G863" i="10"/>
  <c r="F863" i="10"/>
  <c r="E863" i="10"/>
  <c r="D863" i="10"/>
  <c r="C863" i="10"/>
  <c r="I862" i="10"/>
  <c r="H862" i="10"/>
  <c r="G862" i="10"/>
  <c r="F862" i="10"/>
  <c r="E862" i="10"/>
  <c r="D862" i="10"/>
  <c r="C862" i="10"/>
  <c r="I861" i="10"/>
  <c r="H861" i="10"/>
  <c r="G861" i="10"/>
  <c r="F861" i="10"/>
  <c r="E861" i="10"/>
  <c r="D861" i="10"/>
  <c r="C861" i="10"/>
  <c r="I860" i="10"/>
  <c r="H860" i="10"/>
  <c r="G860" i="10"/>
  <c r="F860" i="10"/>
  <c r="E860" i="10"/>
  <c r="D860" i="10"/>
  <c r="C860" i="10"/>
  <c r="I859" i="10"/>
  <c r="H859" i="10"/>
  <c r="G859" i="10"/>
  <c r="F859" i="10"/>
  <c r="E859" i="10"/>
  <c r="D859" i="10"/>
  <c r="C859" i="10"/>
  <c r="I858" i="10"/>
  <c r="H858" i="10"/>
  <c r="G858" i="10"/>
  <c r="F858" i="10"/>
  <c r="E858" i="10"/>
  <c r="D858" i="10"/>
  <c r="C858" i="10"/>
  <c r="I857" i="10"/>
  <c r="H857" i="10"/>
  <c r="G857" i="10"/>
  <c r="F857" i="10"/>
  <c r="E857" i="10"/>
  <c r="D857" i="10"/>
  <c r="C857" i="10"/>
  <c r="I856" i="10"/>
  <c r="H856" i="10"/>
  <c r="G856" i="10"/>
  <c r="F856" i="10"/>
  <c r="E856" i="10"/>
  <c r="D856" i="10"/>
  <c r="C856" i="10"/>
  <c r="I855" i="10"/>
  <c r="H855" i="10"/>
  <c r="G855" i="10"/>
  <c r="F855" i="10"/>
  <c r="E855" i="10"/>
  <c r="D855" i="10"/>
  <c r="C855" i="10"/>
  <c r="I854" i="10"/>
  <c r="H854" i="10"/>
  <c r="G854" i="10"/>
  <c r="F854" i="10"/>
  <c r="E854" i="10"/>
  <c r="D854" i="10"/>
  <c r="C854" i="10"/>
  <c r="I853" i="10"/>
  <c r="H853" i="10"/>
  <c r="G853" i="10"/>
  <c r="F853" i="10"/>
  <c r="E853" i="10"/>
  <c r="D853" i="10"/>
  <c r="C853" i="10"/>
  <c r="I852" i="10"/>
  <c r="H852" i="10"/>
  <c r="G852" i="10"/>
  <c r="F852" i="10"/>
  <c r="E852" i="10"/>
  <c r="D852" i="10"/>
  <c r="C852" i="10"/>
  <c r="I851" i="10"/>
  <c r="H851" i="10"/>
  <c r="G851" i="10"/>
  <c r="F851" i="10"/>
  <c r="E851" i="10"/>
  <c r="D851" i="10"/>
  <c r="C851" i="10"/>
  <c r="I850" i="10"/>
  <c r="H850" i="10"/>
  <c r="G850" i="10"/>
  <c r="F850" i="10"/>
  <c r="E850" i="10"/>
  <c r="D850" i="10"/>
  <c r="C850" i="10"/>
  <c r="I849" i="10"/>
  <c r="H849" i="10"/>
  <c r="G849" i="10"/>
  <c r="F849" i="10"/>
  <c r="E849" i="10"/>
  <c r="D849" i="10"/>
  <c r="C849" i="10"/>
  <c r="I848" i="10"/>
  <c r="H848" i="10"/>
  <c r="G848" i="10"/>
  <c r="F848" i="10"/>
  <c r="E848" i="10"/>
  <c r="D848" i="10"/>
  <c r="C848" i="10"/>
  <c r="I847" i="10"/>
  <c r="H847" i="10"/>
  <c r="G847" i="10"/>
  <c r="F847" i="10"/>
  <c r="E847" i="10"/>
  <c r="D847" i="10"/>
  <c r="C847" i="10"/>
  <c r="I846" i="10"/>
  <c r="H846" i="10"/>
  <c r="G846" i="10"/>
  <c r="F846" i="10"/>
  <c r="E846" i="10"/>
  <c r="D846" i="10"/>
  <c r="C846" i="10"/>
  <c r="I845" i="10"/>
  <c r="H845" i="10"/>
  <c r="G845" i="10"/>
  <c r="F845" i="10"/>
  <c r="E845" i="10"/>
  <c r="D845" i="10"/>
  <c r="C845" i="10"/>
  <c r="I844" i="10"/>
  <c r="H844" i="10"/>
  <c r="G844" i="10"/>
  <c r="F844" i="10"/>
  <c r="E844" i="10"/>
  <c r="D844" i="10"/>
  <c r="C844" i="10"/>
  <c r="I843" i="10"/>
  <c r="H843" i="10"/>
  <c r="G843" i="10"/>
  <c r="F843" i="10"/>
  <c r="E843" i="10"/>
  <c r="D843" i="10"/>
  <c r="C843" i="10"/>
  <c r="I842" i="10"/>
  <c r="H842" i="10"/>
  <c r="G842" i="10"/>
  <c r="F842" i="10"/>
  <c r="E842" i="10"/>
  <c r="D842" i="10"/>
  <c r="C842" i="10"/>
  <c r="I841" i="10"/>
  <c r="H841" i="10"/>
  <c r="G841" i="10"/>
  <c r="F841" i="10"/>
  <c r="E841" i="10"/>
  <c r="D841" i="10"/>
  <c r="C841" i="10"/>
  <c r="I840" i="10"/>
  <c r="H840" i="10"/>
  <c r="G840" i="10"/>
  <c r="F840" i="10"/>
  <c r="E840" i="10"/>
  <c r="D840" i="10"/>
  <c r="C840" i="10"/>
  <c r="I839" i="10"/>
  <c r="H839" i="10"/>
  <c r="G839" i="10"/>
  <c r="F839" i="10"/>
  <c r="E839" i="10"/>
  <c r="D839" i="10"/>
  <c r="C839" i="10"/>
  <c r="I838" i="10"/>
  <c r="H838" i="10"/>
  <c r="G838" i="10"/>
  <c r="F838" i="10"/>
  <c r="E838" i="10"/>
  <c r="D838" i="10"/>
  <c r="C838" i="10"/>
  <c r="I837" i="10"/>
  <c r="H837" i="10"/>
  <c r="G837" i="10"/>
  <c r="F837" i="10"/>
  <c r="E837" i="10"/>
  <c r="D837" i="10"/>
  <c r="C837" i="10"/>
  <c r="I836" i="10"/>
  <c r="H836" i="10"/>
  <c r="G836" i="10"/>
  <c r="F836" i="10"/>
  <c r="E836" i="10"/>
  <c r="D836" i="10"/>
  <c r="C836" i="10"/>
  <c r="I835" i="10"/>
  <c r="H835" i="10"/>
  <c r="G835" i="10"/>
  <c r="F835" i="10"/>
  <c r="E835" i="10"/>
  <c r="D835" i="10"/>
  <c r="C835" i="10"/>
  <c r="I834" i="10"/>
  <c r="H834" i="10"/>
  <c r="G834" i="10"/>
  <c r="F834" i="10"/>
  <c r="E834" i="10"/>
  <c r="D834" i="10"/>
  <c r="C834" i="10"/>
  <c r="I833" i="10"/>
  <c r="H833" i="10"/>
  <c r="G833" i="10"/>
  <c r="F833" i="10"/>
  <c r="E833" i="10"/>
  <c r="D833" i="10"/>
  <c r="C833" i="10"/>
  <c r="I832" i="10"/>
  <c r="H832" i="10"/>
  <c r="G832" i="10"/>
  <c r="F832" i="10"/>
  <c r="E832" i="10"/>
  <c r="D832" i="10"/>
  <c r="C832" i="10"/>
  <c r="I831" i="10"/>
  <c r="H831" i="10"/>
  <c r="G831" i="10"/>
  <c r="F831" i="10"/>
  <c r="E831" i="10"/>
  <c r="D831" i="10"/>
  <c r="C831" i="10"/>
  <c r="I830" i="10"/>
  <c r="H830" i="10"/>
  <c r="G830" i="10"/>
  <c r="F830" i="10"/>
  <c r="E830" i="10"/>
  <c r="D830" i="10"/>
  <c r="C830" i="10"/>
  <c r="I829" i="10"/>
  <c r="H829" i="10"/>
  <c r="G829" i="10"/>
  <c r="F829" i="10"/>
  <c r="E829" i="10"/>
  <c r="D829" i="10"/>
  <c r="C829" i="10"/>
  <c r="I828" i="10"/>
  <c r="H828" i="10"/>
  <c r="G828" i="10"/>
  <c r="F828" i="10"/>
  <c r="E828" i="10"/>
  <c r="D828" i="10"/>
  <c r="C828" i="10"/>
  <c r="I827" i="10"/>
  <c r="H827" i="10"/>
  <c r="G827" i="10"/>
  <c r="F827" i="10"/>
  <c r="E827" i="10"/>
  <c r="D827" i="10"/>
  <c r="C827" i="10"/>
  <c r="I826" i="10"/>
  <c r="H826" i="10"/>
  <c r="G826" i="10"/>
  <c r="F826" i="10"/>
  <c r="E826" i="10"/>
  <c r="D826" i="10"/>
  <c r="C826" i="10"/>
  <c r="I825" i="10"/>
  <c r="H825" i="10"/>
  <c r="G825" i="10"/>
  <c r="F825" i="10"/>
  <c r="E825" i="10"/>
  <c r="D825" i="10"/>
  <c r="C825" i="10"/>
  <c r="I824" i="10"/>
  <c r="H824" i="10"/>
  <c r="G824" i="10"/>
  <c r="F824" i="10"/>
  <c r="E824" i="10"/>
  <c r="D824" i="10"/>
  <c r="C824" i="10"/>
  <c r="I823" i="10"/>
  <c r="H823" i="10"/>
  <c r="G823" i="10"/>
  <c r="F823" i="10"/>
  <c r="E823" i="10"/>
  <c r="D823" i="10"/>
  <c r="C823" i="10"/>
  <c r="I822" i="10"/>
  <c r="H822" i="10"/>
  <c r="G822" i="10"/>
  <c r="F822" i="10"/>
  <c r="E822" i="10"/>
  <c r="D822" i="10"/>
  <c r="C822" i="10"/>
  <c r="I821" i="10"/>
  <c r="H821" i="10"/>
  <c r="G821" i="10"/>
  <c r="F821" i="10"/>
  <c r="E821" i="10"/>
  <c r="D821" i="10"/>
  <c r="C821" i="10"/>
  <c r="I820" i="10"/>
  <c r="H820" i="10"/>
  <c r="G820" i="10"/>
  <c r="F820" i="10"/>
  <c r="E820" i="10"/>
  <c r="D820" i="10"/>
  <c r="C820" i="10"/>
  <c r="I819" i="10"/>
  <c r="H819" i="10"/>
  <c r="G819" i="10"/>
  <c r="F819" i="10"/>
  <c r="E819" i="10"/>
  <c r="D819" i="10"/>
  <c r="C819" i="10"/>
  <c r="I818" i="10"/>
  <c r="H818" i="10"/>
  <c r="G818" i="10"/>
  <c r="F818" i="10"/>
  <c r="E818" i="10"/>
  <c r="D818" i="10"/>
  <c r="C818" i="10"/>
  <c r="I817" i="10"/>
  <c r="H817" i="10"/>
  <c r="G817" i="10"/>
  <c r="F817" i="10"/>
  <c r="E817" i="10"/>
  <c r="D817" i="10"/>
  <c r="C817" i="10"/>
  <c r="I816" i="10"/>
  <c r="H816" i="10"/>
  <c r="G816" i="10"/>
  <c r="F816" i="10"/>
  <c r="E816" i="10"/>
  <c r="D816" i="10"/>
  <c r="C816" i="10"/>
  <c r="I815" i="10"/>
  <c r="H815" i="10"/>
  <c r="G815" i="10"/>
  <c r="F815" i="10"/>
  <c r="E815" i="10"/>
  <c r="D815" i="10"/>
  <c r="C815" i="10"/>
  <c r="I814" i="10"/>
  <c r="H814" i="10"/>
  <c r="G814" i="10"/>
  <c r="F814" i="10"/>
  <c r="E814" i="10"/>
  <c r="D814" i="10"/>
  <c r="C814" i="10"/>
  <c r="I813" i="10"/>
  <c r="H813" i="10"/>
  <c r="G813" i="10"/>
  <c r="F813" i="10"/>
  <c r="E813" i="10"/>
  <c r="D813" i="10"/>
  <c r="C813" i="10"/>
  <c r="I812" i="10"/>
  <c r="H812" i="10"/>
  <c r="G812" i="10"/>
  <c r="F812" i="10"/>
  <c r="E812" i="10"/>
  <c r="D812" i="10"/>
  <c r="C812" i="10"/>
  <c r="I811" i="10"/>
  <c r="H811" i="10"/>
  <c r="G811" i="10"/>
  <c r="F811" i="10"/>
  <c r="E811" i="10"/>
  <c r="D811" i="10"/>
  <c r="C811" i="10"/>
  <c r="I810" i="10"/>
  <c r="H810" i="10"/>
  <c r="G810" i="10"/>
  <c r="F810" i="10"/>
  <c r="E810" i="10"/>
  <c r="D810" i="10"/>
  <c r="C810" i="10"/>
  <c r="I809" i="10"/>
  <c r="H809" i="10"/>
  <c r="G809" i="10"/>
  <c r="F809" i="10"/>
  <c r="E809" i="10"/>
  <c r="D809" i="10"/>
  <c r="C809" i="10"/>
  <c r="I808" i="10"/>
  <c r="H808" i="10"/>
  <c r="G808" i="10"/>
  <c r="F808" i="10"/>
  <c r="E808" i="10"/>
  <c r="D808" i="10"/>
  <c r="C808" i="10"/>
  <c r="I807" i="10"/>
  <c r="H807" i="10"/>
  <c r="G807" i="10"/>
  <c r="F807" i="10"/>
  <c r="E807" i="10"/>
  <c r="D807" i="10"/>
  <c r="C807" i="10"/>
  <c r="I806" i="10"/>
  <c r="H806" i="10"/>
  <c r="G806" i="10"/>
  <c r="F806" i="10"/>
  <c r="E806" i="10"/>
  <c r="D806" i="10"/>
  <c r="C806" i="10"/>
  <c r="I805" i="10"/>
  <c r="H805" i="10"/>
  <c r="G805" i="10"/>
  <c r="F805" i="10"/>
  <c r="E805" i="10"/>
  <c r="D805" i="10"/>
  <c r="C805" i="10"/>
  <c r="I804" i="10"/>
  <c r="H804" i="10"/>
  <c r="G804" i="10"/>
  <c r="F804" i="10"/>
  <c r="E804" i="10"/>
  <c r="D804" i="10"/>
  <c r="C804" i="10"/>
  <c r="I803" i="10"/>
  <c r="H803" i="10"/>
  <c r="G803" i="10"/>
  <c r="F803" i="10"/>
  <c r="E803" i="10"/>
  <c r="D803" i="10"/>
  <c r="C803" i="10"/>
  <c r="I802" i="10"/>
  <c r="H802" i="10"/>
  <c r="G802" i="10"/>
  <c r="F802" i="10"/>
  <c r="E802" i="10"/>
  <c r="D802" i="10"/>
  <c r="C802" i="10"/>
  <c r="I801" i="10"/>
  <c r="H801" i="10"/>
  <c r="G801" i="10"/>
  <c r="F801" i="10"/>
  <c r="E801" i="10"/>
  <c r="D801" i="10"/>
  <c r="C801" i="10"/>
  <c r="I800" i="10"/>
  <c r="H800" i="10"/>
  <c r="G800" i="10"/>
  <c r="F800" i="10"/>
  <c r="E800" i="10"/>
  <c r="D800" i="10"/>
  <c r="C800" i="10"/>
  <c r="I799" i="10"/>
  <c r="H799" i="10"/>
  <c r="G799" i="10"/>
  <c r="F799" i="10"/>
  <c r="E799" i="10"/>
  <c r="D799" i="10"/>
  <c r="C799" i="10"/>
  <c r="I798" i="10"/>
  <c r="H798" i="10"/>
  <c r="G798" i="10"/>
  <c r="F798" i="10"/>
  <c r="E798" i="10"/>
  <c r="D798" i="10"/>
  <c r="C798" i="10"/>
  <c r="I797" i="10"/>
  <c r="H797" i="10"/>
  <c r="G797" i="10"/>
  <c r="F797" i="10"/>
  <c r="E797" i="10"/>
  <c r="D797" i="10"/>
  <c r="C797" i="10"/>
  <c r="I796" i="10"/>
  <c r="H796" i="10"/>
  <c r="G796" i="10"/>
  <c r="F796" i="10"/>
  <c r="E796" i="10"/>
  <c r="D796" i="10"/>
  <c r="C796" i="10"/>
  <c r="I795" i="10"/>
  <c r="H795" i="10"/>
  <c r="G795" i="10"/>
  <c r="F795" i="10"/>
  <c r="E795" i="10"/>
  <c r="D795" i="10"/>
  <c r="C795" i="10"/>
  <c r="I794" i="10"/>
  <c r="H794" i="10"/>
  <c r="G794" i="10"/>
  <c r="F794" i="10"/>
  <c r="E794" i="10"/>
  <c r="D794" i="10"/>
  <c r="C794" i="10"/>
  <c r="I793" i="10"/>
  <c r="H793" i="10"/>
  <c r="G793" i="10"/>
  <c r="F793" i="10"/>
  <c r="E793" i="10"/>
  <c r="D793" i="10"/>
  <c r="C793" i="10"/>
  <c r="I792" i="10"/>
  <c r="H792" i="10"/>
  <c r="G792" i="10"/>
  <c r="F792" i="10"/>
  <c r="E792" i="10"/>
  <c r="D792" i="10"/>
  <c r="C792" i="10"/>
  <c r="I791" i="10"/>
  <c r="H791" i="10"/>
  <c r="G791" i="10"/>
  <c r="F791" i="10"/>
  <c r="E791" i="10"/>
  <c r="D791" i="10"/>
  <c r="C791" i="10"/>
  <c r="I790" i="10"/>
  <c r="H790" i="10"/>
  <c r="G790" i="10"/>
  <c r="F790" i="10"/>
  <c r="E790" i="10"/>
  <c r="D790" i="10"/>
  <c r="C790" i="10"/>
  <c r="I789" i="10"/>
  <c r="H789" i="10"/>
  <c r="G789" i="10"/>
  <c r="F789" i="10"/>
  <c r="E789" i="10"/>
  <c r="D789" i="10"/>
  <c r="C789" i="10"/>
  <c r="I788" i="10"/>
  <c r="H788" i="10"/>
  <c r="G788" i="10"/>
  <c r="F788" i="10"/>
  <c r="E788" i="10"/>
  <c r="D788" i="10"/>
  <c r="C788" i="10"/>
  <c r="I787" i="10"/>
  <c r="H787" i="10"/>
  <c r="G787" i="10"/>
  <c r="F787" i="10"/>
  <c r="E787" i="10"/>
  <c r="D787" i="10"/>
  <c r="C787" i="10"/>
  <c r="I786" i="10"/>
  <c r="H786" i="10"/>
  <c r="G786" i="10"/>
  <c r="F786" i="10"/>
  <c r="E786" i="10"/>
  <c r="D786" i="10"/>
  <c r="C786" i="10"/>
  <c r="I785" i="10"/>
  <c r="H785" i="10"/>
  <c r="G785" i="10"/>
  <c r="F785" i="10"/>
  <c r="E785" i="10"/>
  <c r="D785" i="10"/>
  <c r="C785" i="10"/>
  <c r="I784" i="10"/>
  <c r="H784" i="10"/>
  <c r="G784" i="10"/>
  <c r="F784" i="10"/>
  <c r="E784" i="10"/>
  <c r="D784" i="10"/>
  <c r="C784" i="10"/>
  <c r="I783" i="10"/>
  <c r="H783" i="10"/>
  <c r="G783" i="10"/>
  <c r="F783" i="10"/>
  <c r="E783" i="10"/>
  <c r="D783" i="10"/>
  <c r="C783" i="10"/>
  <c r="I782" i="10"/>
  <c r="H782" i="10"/>
  <c r="G782" i="10"/>
  <c r="F782" i="10"/>
  <c r="E782" i="10"/>
  <c r="D782" i="10"/>
  <c r="C782" i="10"/>
  <c r="I781" i="10"/>
  <c r="H781" i="10"/>
  <c r="G781" i="10"/>
  <c r="F781" i="10"/>
  <c r="E781" i="10"/>
  <c r="D781" i="10"/>
  <c r="C781" i="10"/>
  <c r="I780" i="10"/>
  <c r="H780" i="10"/>
  <c r="G780" i="10"/>
  <c r="F780" i="10"/>
  <c r="E780" i="10"/>
  <c r="D780" i="10"/>
  <c r="C780" i="10"/>
  <c r="I779" i="10"/>
  <c r="H779" i="10"/>
  <c r="G779" i="10"/>
  <c r="F779" i="10"/>
  <c r="E779" i="10"/>
  <c r="D779" i="10"/>
  <c r="C779" i="10"/>
  <c r="I778" i="10"/>
  <c r="H778" i="10"/>
  <c r="G778" i="10"/>
  <c r="F778" i="10"/>
  <c r="E778" i="10"/>
  <c r="D778" i="10"/>
  <c r="C778" i="10"/>
  <c r="I777" i="10"/>
  <c r="H777" i="10"/>
  <c r="G777" i="10"/>
  <c r="F777" i="10"/>
  <c r="E777" i="10"/>
  <c r="D777" i="10"/>
  <c r="C777" i="10"/>
  <c r="I776" i="10"/>
  <c r="H776" i="10"/>
  <c r="G776" i="10"/>
  <c r="F776" i="10"/>
  <c r="E776" i="10"/>
  <c r="D776" i="10"/>
  <c r="C776" i="10"/>
  <c r="I775" i="10"/>
  <c r="H775" i="10"/>
  <c r="G775" i="10"/>
  <c r="F775" i="10"/>
  <c r="E775" i="10"/>
  <c r="D775" i="10"/>
  <c r="C775" i="10"/>
  <c r="I774" i="10"/>
  <c r="H774" i="10"/>
  <c r="G774" i="10"/>
  <c r="F774" i="10"/>
  <c r="E774" i="10"/>
  <c r="D774" i="10"/>
  <c r="C774" i="10"/>
  <c r="I773" i="10"/>
  <c r="H773" i="10"/>
  <c r="G773" i="10"/>
  <c r="F773" i="10"/>
  <c r="E773" i="10"/>
  <c r="D773" i="10"/>
  <c r="C773" i="10"/>
  <c r="I772" i="10"/>
  <c r="H772" i="10"/>
  <c r="G772" i="10"/>
  <c r="F772" i="10"/>
  <c r="E772" i="10"/>
  <c r="D772" i="10"/>
  <c r="C772" i="10"/>
  <c r="I771" i="10"/>
  <c r="H771" i="10"/>
  <c r="G771" i="10"/>
  <c r="F771" i="10"/>
  <c r="E771" i="10"/>
  <c r="D771" i="10"/>
  <c r="C771" i="10"/>
  <c r="I770" i="10"/>
  <c r="H770" i="10"/>
  <c r="G770" i="10"/>
  <c r="F770" i="10"/>
  <c r="E770" i="10"/>
  <c r="D770" i="10"/>
  <c r="C770" i="10"/>
  <c r="I769" i="10"/>
  <c r="H769" i="10"/>
  <c r="G769" i="10"/>
  <c r="F769" i="10"/>
  <c r="E769" i="10"/>
  <c r="D769" i="10"/>
  <c r="C769" i="10"/>
  <c r="I768" i="10"/>
  <c r="H768" i="10"/>
  <c r="G768" i="10"/>
  <c r="F768" i="10"/>
  <c r="E768" i="10"/>
  <c r="D768" i="10"/>
  <c r="C768" i="10"/>
  <c r="I767" i="10"/>
  <c r="H767" i="10"/>
  <c r="G767" i="10"/>
  <c r="F767" i="10"/>
  <c r="E767" i="10"/>
  <c r="D767" i="10"/>
  <c r="C767" i="10"/>
  <c r="I766" i="10"/>
  <c r="H766" i="10"/>
  <c r="G766" i="10"/>
  <c r="F766" i="10"/>
  <c r="E766" i="10"/>
  <c r="D766" i="10"/>
  <c r="C766" i="10"/>
  <c r="I765" i="10"/>
  <c r="H765" i="10"/>
  <c r="G765" i="10"/>
  <c r="F765" i="10"/>
  <c r="E765" i="10"/>
  <c r="D765" i="10"/>
  <c r="C765" i="10"/>
  <c r="I764" i="10"/>
  <c r="H764" i="10"/>
  <c r="G764" i="10"/>
  <c r="F764" i="10"/>
  <c r="E764" i="10"/>
  <c r="D764" i="10"/>
  <c r="C764" i="10"/>
  <c r="I763" i="10"/>
  <c r="H763" i="10"/>
  <c r="G763" i="10"/>
  <c r="F763" i="10"/>
  <c r="E763" i="10"/>
  <c r="D763" i="10"/>
  <c r="C763" i="10"/>
  <c r="I762" i="10"/>
  <c r="H762" i="10"/>
  <c r="G762" i="10"/>
  <c r="F762" i="10"/>
  <c r="E762" i="10"/>
  <c r="D762" i="10"/>
  <c r="C762" i="10"/>
  <c r="I761" i="10"/>
  <c r="H761" i="10"/>
  <c r="G761" i="10"/>
  <c r="F761" i="10"/>
  <c r="E761" i="10"/>
  <c r="D761" i="10"/>
  <c r="C761" i="10"/>
  <c r="I760" i="10"/>
  <c r="H760" i="10"/>
  <c r="G760" i="10"/>
  <c r="F760" i="10"/>
  <c r="E760" i="10"/>
  <c r="D760" i="10"/>
  <c r="C760" i="10"/>
  <c r="I759" i="10"/>
  <c r="H759" i="10"/>
  <c r="G759" i="10"/>
  <c r="F759" i="10"/>
  <c r="E759" i="10"/>
  <c r="D759" i="10"/>
  <c r="C759" i="10"/>
  <c r="I758" i="10"/>
  <c r="H758" i="10"/>
  <c r="G758" i="10"/>
  <c r="F758" i="10"/>
  <c r="E758" i="10"/>
  <c r="D758" i="10"/>
  <c r="C758" i="10"/>
  <c r="I757" i="10"/>
  <c r="H757" i="10"/>
  <c r="G757" i="10"/>
  <c r="F757" i="10"/>
  <c r="E757" i="10"/>
  <c r="D757" i="10"/>
  <c r="C757" i="10"/>
  <c r="I756" i="10"/>
  <c r="H756" i="10"/>
  <c r="G756" i="10"/>
  <c r="F756" i="10"/>
  <c r="E756" i="10"/>
  <c r="D756" i="10"/>
  <c r="C756" i="10"/>
  <c r="I755" i="10"/>
  <c r="H755" i="10"/>
  <c r="G755" i="10"/>
  <c r="F755" i="10"/>
  <c r="E755" i="10"/>
  <c r="D755" i="10"/>
  <c r="C755" i="10"/>
  <c r="I754" i="10"/>
  <c r="H754" i="10"/>
  <c r="G754" i="10"/>
  <c r="F754" i="10"/>
  <c r="E754" i="10"/>
  <c r="D754" i="10"/>
  <c r="C754" i="10"/>
  <c r="I753" i="10"/>
  <c r="H753" i="10"/>
  <c r="G753" i="10"/>
  <c r="F753" i="10"/>
  <c r="E753" i="10"/>
  <c r="D753" i="10"/>
  <c r="C753" i="10"/>
  <c r="I752" i="10"/>
  <c r="H752" i="10"/>
  <c r="G752" i="10"/>
  <c r="F752" i="10"/>
  <c r="E752" i="10"/>
  <c r="D752" i="10"/>
  <c r="C752" i="10"/>
  <c r="I751" i="10"/>
  <c r="H751" i="10"/>
  <c r="G751" i="10"/>
  <c r="F751" i="10"/>
  <c r="E751" i="10"/>
  <c r="D751" i="10"/>
  <c r="C751" i="10"/>
  <c r="I750" i="10"/>
  <c r="H750" i="10"/>
  <c r="G750" i="10"/>
  <c r="F750" i="10"/>
  <c r="E750" i="10"/>
  <c r="D750" i="10"/>
  <c r="C750" i="10"/>
  <c r="I749" i="10"/>
  <c r="H749" i="10"/>
  <c r="G749" i="10"/>
  <c r="F749" i="10"/>
  <c r="E749" i="10"/>
  <c r="D749" i="10"/>
  <c r="C749" i="10"/>
  <c r="I748" i="10"/>
  <c r="H748" i="10"/>
  <c r="G748" i="10"/>
  <c r="F748" i="10"/>
  <c r="E748" i="10"/>
  <c r="D748" i="10"/>
  <c r="C748" i="10"/>
  <c r="I747" i="10"/>
  <c r="H747" i="10"/>
  <c r="G747" i="10"/>
  <c r="F747" i="10"/>
  <c r="E747" i="10"/>
  <c r="D747" i="10"/>
  <c r="C747" i="10"/>
  <c r="I746" i="10"/>
  <c r="H746" i="10"/>
  <c r="G746" i="10"/>
  <c r="F746" i="10"/>
  <c r="E746" i="10"/>
  <c r="D746" i="10"/>
  <c r="C746" i="10"/>
  <c r="I745" i="10"/>
  <c r="H745" i="10"/>
  <c r="G745" i="10"/>
  <c r="F745" i="10"/>
  <c r="E745" i="10"/>
  <c r="D745" i="10"/>
  <c r="C745" i="10"/>
  <c r="I744" i="10"/>
  <c r="H744" i="10"/>
  <c r="G744" i="10"/>
  <c r="F744" i="10"/>
  <c r="E744" i="10"/>
  <c r="D744" i="10"/>
  <c r="C744" i="10"/>
  <c r="I743" i="10"/>
  <c r="H743" i="10"/>
  <c r="G743" i="10"/>
  <c r="F743" i="10"/>
  <c r="E743" i="10"/>
  <c r="D743" i="10"/>
  <c r="C743" i="10"/>
  <c r="I742" i="10"/>
  <c r="H742" i="10"/>
  <c r="G742" i="10"/>
  <c r="F742" i="10"/>
  <c r="E742" i="10"/>
  <c r="D742" i="10"/>
  <c r="C742" i="10"/>
  <c r="I741" i="10"/>
  <c r="H741" i="10"/>
  <c r="G741" i="10"/>
  <c r="F741" i="10"/>
  <c r="E741" i="10"/>
  <c r="D741" i="10"/>
  <c r="C741" i="10"/>
  <c r="I740" i="10"/>
  <c r="H740" i="10"/>
  <c r="G740" i="10"/>
  <c r="F740" i="10"/>
  <c r="E740" i="10"/>
  <c r="D740" i="10"/>
  <c r="C740" i="10"/>
  <c r="I739" i="10"/>
  <c r="H739" i="10"/>
  <c r="G739" i="10"/>
  <c r="F739" i="10"/>
  <c r="E739" i="10"/>
  <c r="D739" i="10"/>
  <c r="C739" i="10"/>
  <c r="I738" i="10"/>
  <c r="H738" i="10"/>
  <c r="G738" i="10"/>
  <c r="F738" i="10"/>
  <c r="E738" i="10"/>
  <c r="D738" i="10"/>
  <c r="C738" i="10"/>
  <c r="I737" i="10"/>
  <c r="H737" i="10"/>
  <c r="G737" i="10"/>
  <c r="F737" i="10"/>
  <c r="E737" i="10"/>
  <c r="D737" i="10"/>
  <c r="C737" i="10"/>
  <c r="I736" i="10"/>
  <c r="H736" i="10"/>
  <c r="G736" i="10"/>
  <c r="F736" i="10"/>
  <c r="E736" i="10"/>
  <c r="D736" i="10"/>
  <c r="C736" i="10"/>
  <c r="I735" i="10"/>
  <c r="H735" i="10"/>
  <c r="G735" i="10"/>
  <c r="F735" i="10"/>
  <c r="E735" i="10"/>
  <c r="D735" i="10"/>
  <c r="C735" i="10"/>
  <c r="I734" i="10"/>
  <c r="H734" i="10"/>
  <c r="G734" i="10"/>
  <c r="F734" i="10"/>
  <c r="E734" i="10"/>
  <c r="D734" i="10"/>
  <c r="C734" i="10"/>
  <c r="I733" i="10"/>
  <c r="H733" i="10"/>
  <c r="G733" i="10"/>
  <c r="F733" i="10"/>
  <c r="E733" i="10"/>
  <c r="D733" i="10"/>
  <c r="C733" i="10"/>
  <c r="I732" i="10"/>
  <c r="H732" i="10"/>
  <c r="G732" i="10"/>
  <c r="F732" i="10"/>
  <c r="E732" i="10"/>
  <c r="D732" i="10"/>
  <c r="C732" i="10"/>
  <c r="I731" i="10"/>
  <c r="H731" i="10"/>
  <c r="G731" i="10"/>
  <c r="F731" i="10"/>
  <c r="E731" i="10"/>
  <c r="D731" i="10"/>
  <c r="C731" i="10"/>
  <c r="I730" i="10"/>
  <c r="H730" i="10"/>
  <c r="G730" i="10"/>
  <c r="F730" i="10"/>
  <c r="E730" i="10"/>
  <c r="D730" i="10"/>
  <c r="C730" i="10"/>
  <c r="I729" i="10"/>
  <c r="H729" i="10"/>
  <c r="G729" i="10"/>
  <c r="F729" i="10"/>
  <c r="E729" i="10"/>
  <c r="D729" i="10"/>
  <c r="C729" i="10"/>
  <c r="I728" i="10"/>
  <c r="H728" i="10"/>
  <c r="G728" i="10"/>
  <c r="F728" i="10"/>
  <c r="E728" i="10"/>
  <c r="D728" i="10"/>
  <c r="C728" i="10"/>
  <c r="I727" i="10"/>
  <c r="H727" i="10"/>
  <c r="G727" i="10"/>
  <c r="F727" i="10"/>
  <c r="E727" i="10"/>
  <c r="D727" i="10"/>
  <c r="C727" i="10"/>
  <c r="I726" i="10"/>
  <c r="H726" i="10"/>
  <c r="G726" i="10"/>
  <c r="F726" i="10"/>
  <c r="E726" i="10"/>
  <c r="D726" i="10"/>
  <c r="C726" i="10"/>
  <c r="I725" i="10"/>
  <c r="H725" i="10"/>
  <c r="G725" i="10"/>
  <c r="F725" i="10"/>
  <c r="E725" i="10"/>
  <c r="D725" i="10"/>
  <c r="C725" i="10"/>
  <c r="I724" i="10"/>
  <c r="H724" i="10"/>
  <c r="G724" i="10"/>
  <c r="F724" i="10"/>
  <c r="E724" i="10"/>
  <c r="D724" i="10"/>
  <c r="C724" i="10"/>
  <c r="I723" i="10"/>
  <c r="H723" i="10"/>
  <c r="G723" i="10"/>
  <c r="F723" i="10"/>
  <c r="E723" i="10"/>
  <c r="D723" i="10"/>
  <c r="C723" i="10"/>
  <c r="I722" i="10"/>
  <c r="H722" i="10"/>
  <c r="G722" i="10"/>
  <c r="F722" i="10"/>
  <c r="E722" i="10"/>
  <c r="D722" i="10"/>
  <c r="C722" i="10"/>
  <c r="I721" i="10"/>
  <c r="H721" i="10"/>
  <c r="G721" i="10"/>
  <c r="F721" i="10"/>
  <c r="E721" i="10"/>
  <c r="D721" i="10"/>
  <c r="C721" i="10"/>
  <c r="I720" i="10"/>
  <c r="H720" i="10"/>
  <c r="G720" i="10"/>
  <c r="F720" i="10"/>
  <c r="E720" i="10"/>
  <c r="D720" i="10"/>
  <c r="C720" i="10"/>
  <c r="I719" i="10"/>
  <c r="H719" i="10"/>
  <c r="G719" i="10"/>
  <c r="F719" i="10"/>
  <c r="E719" i="10"/>
  <c r="D719" i="10"/>
  <c r="C719" i="10"/>
  <c r="I718" i="10"/>
  <c r="H718" i="10"/>
  <c r="G718" i="10"/>
  <c r="F718" i="10"/>
  <c r="E718" i="10"/>
  <c r="D718" i="10"/>
  <c r="C718" i="10"/>
  <c r="I717" i="10"/>
  <c r="H717" i="10"/>
  <c r="G717" i="10"/>
  <c r="F717" i="10"/>
  <c r="E717" i="10"/>
  <c r="D717" i="10"/>
  <c r="C717" i="10"/>
  <c r="I716" i="10"/>
  <c r="H716" i="10"/>
  <c r="G716" i="10"/>
  <c r="F716" i="10"/>
  <c r="E716" i="10"/>
  <c r="D716" i="10"/>
  <c r="C716" i="10"/>
  <c r="I715" i="10"/>
  <c r="H715" i="10"/>
  <c r="G715" i="10"/>
  <c r="F715" i="10"/>
  <c r="E715" i="10"/>
  <c r="D715" i="10"/>
  <c r="C715" i="10"/>
  <c r="I714" i="10"/>
  <c r="H714" i="10"/>
  <c r="G714" i="10"/>
  <c r="F714" i="10"/>
  <c r="E714" i="10"/>
  <c r="D714" i="10"/>
  <c r="C714" i="10"/>
  <c r="I713" i="10"/>
  <c r="H713" i="10"/>
  <c r="G713" i="10"/>
  <c r="F713" i="10"/>
  <c r="E713" i="10"/>
  <c r="D713" i="10"/>
  <c r="C713" i="10"/>
  <c r="I712" i="10"/>
  <c r="H712" i="10"/>
  <c r="G712" i="10"/>
  <c r="F712" i="10"/>
  <c r="E712" i="10"/>
  <c r="D712" i="10"/>
  <c r="C712" i="10"/>
  <c r="I711" i="10"/>
  <c r="H711" i="10"/>
  <c r="G711" i="10"/>
  <c r="F711" i="10"/>
  <c r="E711" i="10"/>
  <c r="D711" i="10"/>
  <c r="C711" i="10"/>
  <c r="I710" i="10"/>
  <c r="H710" i="10"/>
  <c r="G710" i="10"/>
  <c r="F710" i="10"/>
  <c r="E710" i="10"/>
  <c r="D710" i="10"/>
  <c r="C710" i="10"/>
  <c r="I709" i="10"/>
  <c r="H709" i="10"/>
  <c r="G709" i="10"/>
  <c r="F709" i="10"/>
  <c r="E709" i="10"/>
  <c r="D709" i="10"/>
  <c r="C709" i="10"/>
  <c r="I708" i="10"/>
  <c r="H708" i="10"/>
  <c r="G708" i="10"/>
  <c r="F708" i="10"/>
  <c r="E708" i="10"/>
  <c r="D708" i="10"/>
  <c r="C708" i="10"/>
  <c r="I707" i="10"/>
  <c r="H707" i="10"/>
  <c r="G707" i="10"/>
  <c r="F707" i="10"/>
  <c r="E707" i="10"/>
  <c r="D707" i="10"/>
  <c r="C707" i="10"/>
  <c r="I706" i="10"/>
  <c r="H706" i="10"/>
  <c r="G706" i="10"/>
  <c r="F706" i="10"/>
  <c r="E706" i="10"/>
  <c r="D706" i="10"/>
  <c r="C706" i="10"/>
  <c r="I705" i="10"/>
  <c r="H705" i="10"/>
  <c r="G705" i="10"/>
  <c r="F705" i="10"/>
  <c r="E705" i="10"/>
  <c r="D705" i="10"/>
  <c r="C705" i="10"/>
  <c r="I704" i="10"/>
  <c r="H704" i="10"/>
  <c r="G704" i="10"/>
  <c r="F704" i="10"/>
  <c r="E704" i="10"/>
  <c r="D704" i="10"/>
  <c r="C704" i="10"/>
  <c r="I703" i="10"/>
  <c r="H703" i="10"/>
  <c r="G703" i="10"/>
  <c r="F703" i="10"/>
  <c r="E703" i="10"/>
  <c r="D703" i="10"/>
  <c r="C703" i="10"/>
  <c r="I702" i="10"/>
  <c r="H702" i="10"/>
  <c r="G702" i="10"/>
  <c r="F702" i="10"/>
  <c r="E702" i="10"/>
  <c r="D702" i="10"/>
  <c r="C702" i="10"/>
  <c r="I701" i="10"/>
  <c r="H701" i="10"/>
  <c r="G701" i="10"/>
  <c r="F701" i="10"/>
  <c r="E701" i="10"/>
  <c r="D701" i="10"/>
  <c r="C701" i="10"/>
  <c r="I700" i="10"/>
  <c r="H700" i="10"/>
  <c r="G700" i="10"/>
  <c r="F700" i="10"/>
  <c r="E700" i="10"/>
  <c r="D700" i="10"/>
  <c r="C700" i="10"/>
  <c r="I699" i="10"/>
  <c r="H699" i="10"/>
  <c r="G699" i="10"/>
  <c r="F699" i="10"/>
  <c r="E699" i="10"/>
  <c r="D699" i="10"/>
  <c r="C699" i="10"/>
  <c r="I698" i="10"/>
  <c r="H698" i="10"/>
  <c r="G698" i="10"/>
  <c r="F698" i="10"/>
  <c r="E698" i="10"/>
  <c r="D698" i="10"/>
  <c r="C698" i="10"/>
  <c r="I697" i="10"/>
  <c r="H697" i="10"/>
  <c r="G697" i="10"/>
  <c r="F697" i="10"/>
  <c r="E697" i="10"/>
  <c r="D697" i="10"/>
  <c r="C697" i="10"/>
  <c r="I696" i="10"/>
  <c r="H696" i="10"/>
  <c r="G696" i="10"/>
  <c r="F696" i="10"/>
  <c r="E696" i="10"/>
  <c r="D696" i="10"/>
  <c r="C696" i="10"/>
  <c r="I695" i="10"/>
  <c r="H695" i="10"/>
  <c r="G695" i="10"/>
  <c r="F695" i="10"/>
  <c r="E695" i="10"/>
  <c r="D695" i="10"/>
  <c r="C695" i="10"/>
  <c r="I694" i="10"/>
  <c r="H694" i="10"/>
  <c r="G694" i="10"/>
  <c r="F694" i="10"/>
  <c r="E694" i="10"/>
  <c r="D694" i="10"/>
  <c r="C694" i="10"/>
  <c r="I693" i="10"/>
  <c r="H693" i="10"/>
  <c r="G693" i="10"/>
  <c r="F693" i="10"/>
  <c r="E693" i="10"/>
  <c r="D693" i="10"/>
  <c r="C693" i="10"/>
  <c r="I692" i="10"/>
  <c r="H692" i="10"/>
  <c r="G692" i="10"/>
  <c r="F692" i="10"/>
  <c r="E692" i="10"/>
  <c r="D692" i="10"/>
  <c r="C692" i="10"/>
  <c r="I691" i="10"/>
  <c r="H691" i="10"/>
  <c r="G691" i="10"/>
  <c r="F691" i="10"/>
  <c r="E691" i="10"/>
  <c r="D691" i="10"/>
  <c r="C691" i="10"/>
  <c r="I690" i="10"/>
  <c r="H690" i="10"/>
  <c r="G690" i="10"/>
  <c r="F690" i="10"/>
  <c r="E690" i="10"/>
  <c r="D690" i="10"/>
  <c r="C690" i="10"/>
  <c r="I689" i="10"/>
  <c r="H689" i="10"/>
  <c r="G689" i="10"/>
  <c r="F689" i="10"/>
  <c r="E689" i="10"/>
  <c r="D689" i="10"/>
  <c r="C689" i="10"/>
  <c r="I688" i="10"/>
  <c r="H688" i="10"/>
  <c r="G688" i="10"/>
  <c r="F688" i="10"/>
  <c r="E688" i="10"/>
  <c r="D688" i="10"/>
  <c r="C688" i="10"/>
  <c r="I687" i="10"/>
  <c r="H687" i="10"/>
  <c r="G687" i="10"/>
  <c r="F687" i="10"/>
  <c r="E687" i="10"/>
  <c r="D687" i="10"/>
  <c r="C687" i="10"/>
  <c r="I686" i="10"/>
  <c r="H686" i="10"/>
  <c r="G686" i="10"/>
  <c r="F686" i="10"/>
  <c r="E686" i="10"/>
  <c r="D686" i="10"/>
  <c r="C686" i="10"/>
  <c r="I685" i="10"/>
  <c r="H685" i="10"/>
  <c r="G685" i="10"/>
  <c r="F685" i="10"/>
  <c r="E685" i="10"/>
  <c r="D685" i="10"/>
  <c r="C685" i="10"/>
  <c r="I684" i="10"/>
  <c r="H684" i="10"/>
  <c r="G684" i="10"/>
  <c r="F684" i="10"/>
  <c r="E684" i="10"/>
  <c r="D684" i="10"/>
  <c r="C684" i="10"/>
  <c r="I683" i="10"/>
  <c r="H683" i="10"/>
  <c r="G683" i="10"/>
  <c r="F683" i="10"/>
  <c r="E683" i="10"/>
  <c r="D683" i="10"/>
  <c r="C683" i="10"/>
  <c r="I682" i="10"/>
  <c r="H682" i="10"/>
  <c r="G682" i="10"/>
  <c r="F682" i="10"/>
  <c r="E682" i="10"/>
  <c r="D682" i="10"/>
  <c r="C682" i="10"/>
  <c r="I681" i="10"/>
  <c r="H681" i="10"/>
  <c r="G681" i="10"/>
  <c r="F681" i="10"/>
  <c r="E681" i="10"/>
  <c r="D681" i="10"/>
  <c r="C681" i="10"/>
  <c r="I680" i="10"/>
  <c r="H680" i="10"/>
  <c r="G680" i="10"/>
  <c r="F680" i="10"/>
  <c r="E680" i="10"/>
  <c r="D680" i="10"/>
  <c r="C680" i="10"/>
  <c r="I679" i="10"/>
  <c r="H679" i="10"/>
  <c r="G679" i="10"/>
  <c r="F679" i="10"/>
  <c r="E679" i="10"/>
  <c r="D679" i="10"/>
  <c r="C679" i="10"/>
  <c r="I678" i="10"/>
  <c r="H678" i="10"/>
  <c r="G678" i="10"/>
  <c r="F678" i="10"/>
  <c r="E678" i="10"/>
  <c r="D678" i="10"/>
  <c r="C678" i="10"/>
  <c r="I677" i="10"/>
  <c r="H677" i="10"/>
  <c r="G677" i="10"/>
  <c r="F677" i="10"/>
  <c r="E677" i="10"/>
  <c r="D677" i="10"/>
  <c r="C677" i="10"/>
  <c r="I676" i="10"/>
  <c r="H676" i="10"/>
  <c r="G676" i="10"/>
  <c r="F676" i="10"/>
  <c r="E676" i="10"/>
  <c r="D676" i="10"/>
  <c r="C676" i="10"/>
  <c r="I675" i="10"/>
  <c r="H675" i="10"/>
  <c r="G675" i="10"/>
  <c r="F675" i="10"/>
  <c r="E675" i="10"/>
  <c r="D675" i="10"/>
  <c r="C675" i="10"/>
  <c r="I674" i="10"/>
  <c r="H674" i="10"/>
  <c r="G674" i="10"/>
  <c r="F674" i="10"/>
  <c r="E674" i="10"/>
  <c r="D674" i="10"/>
  <c r="C674" i="10"/>
  <c r="I673" i="10"/>
  <c r="H673" i="10"/>
  <c r="G673" i="10"/>
  <c r="F673" i="10"/>
  <c r="E673" i="10"/>
  <c r="D673" i="10"/>
  <c r="C673" i="10"/>
  <c r="I672" i="10"/>
  <c r="H672" i="10"/>
  <c r="G672" i="10"/>
  <c r="F672" i="10"/>
  <c r="E672" i="10"/>
  <c r="D672" i="10"/>
  <c r="C672" i="10"/>
  <c r="I671" i="10"/>
  <c r="H671" i="10"/>
  <c r="G671" i="10"/>
  <c r="F671" i="10"/>
  <c r="E671" i="10"/>
  <c r="D671" i="10"/>
  <c r="C671" i="10"/>
  <c r="I670" i="10"/>
  <c r="H670" i="10"/>
  <c r="G670" i="10"/>
  <c r="F670" i="10"/>
  <c r="E670" i="10"/>
  <c r="D670" i="10"/>
  <c r="C670" i="10"/>
  <c r="I669" i="10"/>
  <c r="H669" i="10"/>
  <c r="G669" i="10"/>
  <c r="F669" i="10"/>
  <c r="E669" i="10"/>
  <c r="D669" i="10"/>
  <c r="C669" i="10"/>
  <c r="I668" i="10"/>
  <c r="H668" i="10"/>
  <c r="G668" i="10"/>
  <c r="F668" i="10"/>
  <c r="E668" i="10"/>
  <c r="D668" i="10"/>
  <c r="C668" i="10"/>
  <c r="I667" i="10"/>
  <c r="H667" i="10"/>
  <c r="G667" i="10"/>
  <c r="F667" i="10"/>
  <c r="E667" i="10"/>
  <c r="D667" i="10"/>
  <c r="C667" i="10"/>
  <c r="I666" i="10"/>
  <c r="H666" i="10"/>
  <c r="G666" i="10"/>
  <c r="F666" i="10"/>
  <c r="E666" i="10"/>
  <c r="D666" i="10"/>
  <c r="C666" i="10"/>
  <c r="I665" i="10"/>
  <c r="H665" i="10"/>
  <c r="G665" i="10"/>
  <c r="F665" i="10"/>
  <c r="E665" i="10"/>
  <c r="D665" i="10"/>
  <c r="C665" i="10"/>
  <c r="I664" i="10"/>
  <c r="H664" i="10"/>
  <c r="G664" i="10"/>
  <c r="F664" i="10"/>
  <c r="E664" i="10"/>
  <c r="D664" i="10"/>
  <c r="C664" i="10"/>
  <c r="I663" i="10"/>
  <c r="H663" i="10"/>
  <c r="G663" i="10"/>
  <c r="F663" i="10"/>
  <c r="E663" i="10"/>
  <c r="D663" i="10"/>
  <c r="C663" i="10"/>
  <c r="I662" i="10"/>
  <c r="H662" i="10"/>
  <c r="G662" i="10"/>
  <c r="F662" i="10"/>
  <c r="E662" i="10"/>
  <c r="D662" i="10"/>
  <c r="C662" i="10"/>
  <c r="I661" i="10"/>
  <c r="H661" i="10"/>
  <c r="G661" i="10"/>
  <c r="F661" i="10"/>
  <c r="E661" i="10"/>
  <c r="D661" i="10"/>
  <c r="C661" i="10"/>
  <c r="I660" i="10"/>
  <c r="H660" i="10"/>
  <c r="G660" i="10"/>
  <c r="F660" i="10"/>
  <c r="E660" i="10"/>
  <c r="D660" i="10"/>
  <c r="C660" i="10"/>
  <c r="I659" i="10"/>
  <c r="H659" i="10"/>
  <c r="G659" i="10"/>
  <c r="F659" i="10"/>
  <c r="E659" i="10"/>
  <c r="D659" i="10"/>
  <c r="C659" i="10"/>
  <c r="I658" i="10"/>
  <c r="H658" i="10"/>
  <c r="G658" i="10"/>
  <c r="F658" i="10"/>
  <c r="E658" i="10"/>
  <c r="D658" i="10"/>
  <c r="C658" i="10"/>
  <c r="I657" i="10"/>
  <c r="H657" i="10"/>
  <c r="G657" i="10"/>
  <c r="F657" i="10"/>
  <c r="E657" i="10"/>
  <c r="D657" i="10"/>
  <c r="C657" i="10"/>
  <c r="I656" i="10"/>
  <c r="H656" i="10"/>
  <c r="G656" i="10"/>
  <c r="F656" i="10"/>
  <c r="E656" i="10"/>
  <c r="D656" i="10"/>
  <c r="C656" i="10"/>
  <c r="I655" i="10"/>
  <c r="H655" i="10"/>
  <c r="G655" i="10"/>
  <c r="F655" i="10"/>
  <c r="E655" i="10"/>
  <c r="D655" i="10"/>
  <c r="C655" i="10"/>
  <c r="I654" i="10"/>
  <c r="H654" i="10"/>
  <c r="G654" i="10"/>
  <c r="F654" i="10"/>
  <c r="E654" i="10"/>
  <c r="D654" i="10"/>
  <c r="C654" i="10"/>
  <c r="I653" i="10"/>
  <c r="H653" i="10"/>
  <c r="G653" i="10"/>
  <c r="F653" i="10"/>
  <c r="E653" i="10"/>
  <c r="D653" i="10"/>
  <c r="C653" i="10"/>
  <c r="I652" i="10"/>
  <c r="H652" i="10"/>
  <c r="G652" i="10"/>
  <c r="F652" i="10"/>
  <c r="E652" i="10"/>
  <c r="D652" i="10"/>
  <c r="C652" i="10"/>
  <c r="I651" i="10"/>
  <c r="H651" i="10"/>
  <c r="G651" i="10"/>
  <c r="F651" i="10"/>
  <c r="E651" i="10"/>
  <c r="D651" i="10"/>
  <c r="C651" i="10"/>
  <c r="I650" i="10"/>
  <c r="H650" i="10"/>
  <c r="G650" i="10"/>
  <c r="F650" i="10"/>
  <c r="E650" i="10"/>
  <c r="D650" i="10"/>
  <c r="C650" i="10"/>
  <c r="I649" i="10"/>
  <c r="H649" i="10"/>
  <c r="G649" i="10"/>
  <c r="F649" i="10"/>
  <c r="E649" i="10"/>
  <c r="D649" i="10"/>
  <c r="C649" i="10"/>
  <c r="I648" i="10"/>
  <c r="H648" i="10"/>
  <c r="G648" i="10"/>
  <c r="F648" i="10"/>
  <c r="E648" i="10"/>
  <c r="D648" i="10"/>
  <c r="C648" i="10"/>
  <c r="I647" i="10"/>
  <c r="H647" i="10"/>
  <c r="G647" i="10"/>
  <c r="F647" i="10"/>
  <c r="E647" i="10"/>
  <c r="D647" i="10"/>
  <c r="C647" i="10"/>
  <c r="I646" i="10"/>
  <c r="H646" i="10"/>
  <c r="G646" i="10"/>
  <c r="F646" i="10"/>
  <c r="E646" i="10"/>
  <c r="D646" i="10"/>
  <c r="C646" i="10"/>
  <c r="I645" i="10"/>
  <c r="H645" i="10"/>
  <c r="G645" i="10"/>
  <c r="F645" i="10"/>
  <c r="E645" i="10"/>
  <c r="D645" i="10"/>
  <c r="C645" i="10"/>
  <c r="I644" i="10"/>
  <c r="H644" i="10"/>
  <c r="G644" i="10"/>
  <c r="F644" i="10"/>
  <c r="E644" i="10"/>
  <c r="D644" i="10"/>
  <c r="C644" i="10"/>
  <c r="I643" i="10"/>
  <c r="H643" i="10"/>
  <c r="G643" i="10"/>
  <c r="F643" i="10"/>
  <c r="E643" i="10"/>
  <c r="D643" i="10"/>
  <c r="C643" i="10"/>
  <c r="I642" i="10"/>
  <c r="H642" i="10"/>
  <c r="G642" i="10"/>
  <c r="F642" i="10"/>
  <c r="E642" i="10"/>
  <c r="D642" i="10"/>
  <c r="C642" i="10"/>
  <c r="I641" i="10"/>
  <c r="H641" i="10"/>
  <c r="G641" i="10"/>
  <c r="F641" i="10"/>
  <c r="E641" i="10"/>
  <c r="D641" i="10"/>
  <c r="C641" i="10"/>
  <c r="I640" i="10"/>
  <c r="H640" i="10"/>
  <c r="G640" i="10"/>
  <c r="F640" i="10"/>
  <c r="E640" i="10"/>
  <c r="D640" i="10"/>
  <c r="C640" i="10"/>
  <c r="I639" i="10"/>
  <c r="H639" i="10"/>
  <c r="G639" i="10"/>
  <c r="F639" i="10"/>
  <c r="E639" i="10"/>
  <c r="D639" i="10"/>
  <c r="C639" i="10"/>
  <c r="I638" i="10"/>
  <c r="H638" i="10"/>
  <c r="G638" i="10"/>
  <c r="F638" i="10"/>
  <c r="E638" i="10"/>
  <c r="D638" i="10"/>
  <c r="C638" i="10"/>
  <c r="I637" i="10"/>
  <c r="H637" i="10"/>
  <c r="G637" i="10"/>
  <c r="F637" i="10"/>
  <c r="E637" i="10"/>
  <c r="D637" i="10"/>
  <c r="C637" i="10"/>
  <c r="I636" i="10"/>
  <c r="H636" i="10"/>
  <c r="G636" i="10"/>
  <c r="F636" i="10"/>
  <c r="E636" i="10"/>
  <c r="D636" i="10"/>
  <c r="C636" i="10"/>
  <c r="I635" i="10"/>
  <c r="H635" i="10"/>
  <c r="G635" i="10"/>
  <c r="F635" i="10"/>
  <c r="E635" i="10"/>
  <c r="D635" i="10"/>
  <c r="C635" i="10"/>
  <c r="I634" i="10"/>
  <c r="H634" i="10"/>
  <c r="G634" i="10"/>
  <c r="F634" i="10"/>
  <c r="E634" i="10"/>
  <c r="D634" i="10"/>
  <c r="C634" i="10"/>
  <c r="I633" i="10"/>
  <c r="H633" i="10"/>
  <c r="G633" i="10"/>
  <c r="F633" i="10"/>
  <c r="E633" i="10"/>
  <c r="D633" i="10"/>
  <c r="C633" i="10"/>
  <c r="I632" i="10"/>
  <c r="H632" i="10"/>
  <c r="G632" i="10"/>
  <c r="F632" i="10"/>
  <c r="E632" i="10"/>
  <c r="D632" i="10"/>
  <c r="C632" i="10"/>
  <c r="I631" i="10"/>
  <c r="H631" i="10"/>
  <c r="G631" i="10"/>
  <c r="F631" i="10"/>
  <c r="E631" i="10"/>
  <c r="D631" i="10"/>
  <c r="C631" i="10"/>
  <c r="I630" i="10"/>
  <c r="H630" i="10"/>
  <c r="G630" i="10"/>
  <c r="F630" i="10"/>
  <c r="E630" i="10"/>
  <c r="D630" i="10"/>
  <c r="C630" i="10"/>
  <c r="I629" i="10"/>
  <c r="H629" i="10"/>
  <c r="G629" i="10"/>
  <c r="F629" i="10"/>
  <c r="E629" i="10"/>
  <c r="D629" i="10"/>
  <c r="C629" i="10"/>
  <c r="I628" i="10"/>
  <c r="H628" i="10"/>
  <c r="G628" i="10"/>
  <c r="F628" i="10"/>
  <c r="E628" i="10"/>
  <c r="D628" i="10"/>
  <c r="C628" i="10"/>
  <c r="I627" i="10"/>
  <c r="H627" i="10"/>
  <c r="G627" i="10"/>
  <c r="F627" i="10"/>
  <c r="E627" i="10"/>
  <c r="D627" i="10"/>
  <c r="C627" i="10"/>
  <c r="I626" i="10"/>
  <c r="H626" i="10"/>
  <c r="G626" i="10"/>
  <c r="F626" i="10"/>
  <c r="E626" i="10"/>
  <c r="D626" i="10"/>
  <c r="C626" i="10"/>
  <c r="I625" i="10"/>
  <c r="H625" i="10"/>
  <c r="G625" i="10"/>
  <c r="F625" i="10"/>
  <c r="E625" i="10"/>
  <c r="D625" i="10"/>
  <c r="C625" i="10"/>
  <c r="I624" i="10"/>
  <c r="H624" i="10"/>
  <c r="G624" i="10"/>
  <c r="F624" i="10"/>
  <c r="E624" i="10"/>
  <c r="D624" i="10"/>
  <c r="C624" i="10"/>
  <c r="I623" i="10"/>
  <c r="H623" i="10"/>
  <c r="G623" i="10"/>
  <c r="F623" i="10"/>
  <c r="E623" i="10"/>
  <c r="D623" i="10"/>
  <c r="C623" i="10"/>
  <c r="I622" i="10"/>
  <c r="H622" i="10"/>
  <c r="G622" i="10"/>
  <c r="F622" i="10"/>
  <c r="E622" i="10"/>
  <c r="D622" i="10"/>
  <c r="C622" i="10"/>
  <c r="I621" i="10"/>
  <c r="H621" i="10"/>
  <c r="G621" i="10"/>
  <c r="F621" i="10"/>
  <c r="E621" i="10"/>
  <c r="D621" i="10"/>
  <c r="C621" i="10"/>
  <c r="I620" i="10"/>
  <c r="H620" i="10"/>
  <c r="G620" i="10"/>
  <c r="F620" i="10"/>
  <c r="E620" i="10"/>
  <c r="D620" i="10"/>
  <c r="C620" i="10"/>
  <c r="I619" i="10"/>
  <c r="H619" i="10"/>
  <c r="G619" i="10"/>
  <c r="F619" i="10"/>
  <c r="E619" i="10"/>
  <c r="D619" i="10"/>
  <c r="C619" i="10"/>
  <c r="I618" i="10"/>
  <c r="H618" i="10"/>
  <c r="G618" i="10"/>
  <c r="F618" i="10"/>
  <c r="E618" i="10"/>
  <c r="D618" i="10"/>
  <c r="C618" i="10"/>
  <c r="I617" i="10"/>
  <c r="H617" i="10"/>
  <c r="G617" i="10"/>
  <c r="F617" i="10"/>
  <c r="E617" i="10"/>
  <c r="D617" i="10"/>
  <c r="C617" i="10"/>
  <c r="I616" i="10"/>
  <c r="H616" i="10"/>
  <c r="G616" i="10"/>
  <c r="F616" i="10"/>
  <c r="E616" i="10"/>
  <c r="D616" i="10"/>
  <c r="C616" i="10"/>
  <c r="I615" i="10"/>
  <c r="H615" i="10"/>
  <c r="G615" i="10"/>
  <c r="F615" i="10"/>
  <c r="E615" i="10"/>
  <c r="D615" i="10"/>
  <c r="C615" i="10"/>
  <c r="I614" i="10"/>
  <c r="H614" i="10"/>
  <c r="G614" i="10"/>
  <c r="F614" i="10"/>
  <c r="E614" i="10"/>
  <c r="D614" i="10"/>
  <c r="C614" i="10"/>
  <c r="I613" i="10"/>
  <c r="H613" i="10"/>
  <c r="G613" i="10"/>
  <c r="F613" i="10"/>
  <c r="E613" i="10"/>
  <c r="D613" i="10"/>
  <c r="C613" i="10"/>
  <c r="I612" i="10"/>
  <c r="H612" i="10"/>
  <c r="G612" i="10"/>
  <c r="F612" i="10"/>
  <c r="E612" i="10"/>
  <c r="D612" i="10"/>
  <c r="C612" i="10"/>
  <c r="I611" i="10"/>
  <c r="H611" i="10"/>
  <c r="G611" i="10"/>
  <c r="F611" i="10"/>
  <c r="E611" i="10"/>
  <c r="D611" i="10"/>
  <c r="C611" i="10"/>
  <c r="I610" i="10"/>
  <c r="H610" i="10"/>
  <c r="G610" i="10"/>
  <c r="F610" i="10"/>
  <c r="E610" i="10"/>
  <c r="D610" i="10"/>
  <c r="C610" i="10"/>
  <c r="I609" i="10"/>
  <c r="H609" i="10"/>
  <c r="G609" i="10"/>
  <c r="F609" i="10"/>
  <c r="E609" i="10"/>
  <c r="D609" i="10"/>
  <c r="C609" i="10"/>
  <c r="I608" i="10"/>
  <c r="H608" i="10"/>
  <c r="G608" i="10"/>
  <c r="F608" i="10"/>
  <c r="E608" i="10"/>
  <c r="D608" i="10"/>
  <c r="C608" i="10"/>
  <c r="I607" i="10"/>
  <c r="H607" i="10"/>
  <c r="G607" i="10"/>
  <c r="F607" i="10"/>
  <c r="E607" i="10"/>
  <c r="D607" i="10"/>
  <c r="C607" i="10"/>
  <c r="I606" i="10"/>
  <c r="H606" i="10"/>
  <c r="G606" i="10"/>
  <c r="F606" i="10"/>
  <c r="E606" i="10"/>
  <c r="D606" i="10"/>
  <c r="C606" i="10"/>
  <c r="I605" i="10"/>
  <c r="H605" i="10"/>
  <c r="G605" i="10"/>
  <c r="F605" i="10"/>
  <c r="E605" i="10"/>
  <c r="D605" i="10"/>
  <c r="C605" i="10"/>
  <c r="I604" i="10"/>
  <c r="H604" i="10"/>
  <c r="G604" i="10"/>
  <c r="F604" i="10"/>
  <c r="E604" i="10"/>
  <c r="D604" i="10"/>
  <c r="C604" i="10"/>
  <c r="I603" i="10"/>
  <c r="H603" i="10"/>
  <c r="G603" i="10"/>
  <c r="F603" i="10"/>
  <c r="E603" i="10"/>
  <c r="D603" i="10"/>
  <c r="C603" i="10"/>
  <c r="I602" i="10"/>
  <c r="H602" i="10"/>
  <c r="G602" i="10"/>
  <c r="F602" i="10"/>
  <c r="E602" i="10"/>
  <c r="D602" i="10"/>
  <c r="C602" i="10"/>
  <c r="I601" i="10"/>
  <c r="H601" i="10"/>
  <c r="G601" i="10"/>
  <c r="F601" i="10"/>
  <c r="E601" i="10"/>
  <c r="D601" i="10"/>
  <c r="C601" i="10"/>
  <c r="I600" i="10"/>
  <c r="H600" i="10"/>
  <c r="G600" i="10"/>
  <c r="F600" i="10"/>
  <c r="E600" i="10"/>
  <c r="D600" i="10"/>
  <c r="C600" i="10"/>
  <c r="I599" i="10"/>
  <c r="H599" i="10"/>
  <c r="G599" i="10"/>
  <c r="F599" i="10"/>
  <c r="E599" i="10"/>
  <c r="D599" i="10"/>
  <c r="C599" i="10"/>
  <c r="I598" i="10"/>
  <c r="H598" i="10"/>
  <c r="G598" i="10"/>
  <c r="F598" i="10"/>
  <c r="E598" i="10"/>
  <c r="D598" i="10"/>
  <c r="C598" i="10"/>
  <c r="I597" i="10"/>
  <c r="H597" i="10"/>
  <c r="G597" i="10"/>
  <c r="F597" i="10"/>
  <c r="E597" i="10"/>
  <c r="D597" i="10"/>
  <c r="C597" i="10"/>
  <c r="I596" i="10"/>
  <c r="H596" i="10"/>
  <c r="G596" i="10"/>
  <c r="F596" i="10"/>
  <c r="E596" i="10"/>
  <c r="D596" i="10"/>
  <c r="C596" i="10"/>
  <c r="I595" i="10"/>
  <c r="H595" i="10"/>
  <c r="G595" i="10"/>
  <c r="F595" i="10"/>
  <c r="E595" i="10"/>
  <c r="D595" i="10"/>
  <c r="C595" i="10"/>
  <c r="I594" i="10"/>
  <c r="H594" i="10"/>
  <c r="G594" i="10"/>
  <c r="F594" i="10"/>
  <c r="E594" i="10"/>
  <c r="D594" i="10"/>
  <c r="C594" i="10"/>
  <c r="I593" i="10"/>
  <c r="H593" i="10"/>
  <c r="G593" i="10"/>
  <c r="F593" i="10"/>
  <c r="E593" i="10"/>
  <c r="D593" i="10"/>
  <c r="C593" i="10"/>
  <c r="I592" i="10"/>
  <c r="H592" i="10"/>
  <c r="G592" i="10"/>
  <c r="F592" i="10"/>
  <c r="E592" i="10"/>
  <c r="D592" i="10"/>
  <c r="C592" i="10"/>
  <c r="I591" i="10"/>
  <c r="H591" i="10"/>
  <c r="G591" i="10"/>
  <c r="F591" i="10"/>
  <c r="E591" i="10"/>
  <c r="D591" i="10"/>
  <c r="C591" i="10"/>
  <c r="I590" i="10"/>
  <c r="H590" i="10"/>
  <c r="G590" i="10"/>
  <c r="F590" i="10"/>
  <c r="E590" i="10"/>
  <c r="D590" i="10"/>
  <c r="C590" i="10"/>
  <c r="I589" i="10"/>
  <c r="H589" i="10"/>
  <c r="G589" i="10"/>
  <c r="F589" i="10"/>
  <c r="E589" i="10"/>
  <c r="D589" i="10"/>
  <c r="C589" i="10"/>
  <c r="I588" i="10"/>
  <c r="H588" i="10"/>
  <c r="G588" i="10"/>
  <c r="F588" i="10"/>
  <c r="E588" i="10"/>
  <c r="D588" i="10"/>
  <c r="C588" i="10"/>
  <c r="I587" i="10"/>
  <c r="H587" i="10"/>
  <c r="G587" i="10"/>
  <c r="F587" i="10"/>
  <c r="E587" i="10"/>
  <c r="D587" i="10"/>
  <c r="C587" i="10"/>
  <c r="I586" i="10"/>
  <c r="H586" i="10"/>
  <c r="G586" i="10"/>
  <c r="F586" i="10"/>
  <c r="E586" i="10"/>
  <c r="D586" i="10"/>
  <c r="C586" i="10"/>
  <c r="I585" i="10"/>
  <c r="H585" i="10"/>
  <c r="G585" i="10"/>
  <c r="F585" i="10"/>
  <c r="E585" i="10"/>
  <c r="D585" i="10"/>
  <c r="C585" i="10"/>
  <c r="I584" i="10"/>
  <c r="H584" i="10"/>
  <c r="G584" i="10"/>
  <c r="F584" i="10"/>
  <c r="E584" i="10"/>
  <c r="D584" i="10"/>
  <c r="C584" i="10"/>
  <c r="I583" i="10"/>
  <c r="H583" i="10"/>
  <c r="G583" i="10"/>
  <c r="F583" i="10"/>
  <c r="E583" i="10"/>
  <c r="D583" i="10"/>
  <c r="C583" i="10"/>
  <c r="I582" i="10"/>
  <c r="H582" i="10"/>
  <c r="G582" i="10"/>
  <c r="F582" i="10"/>
  <c r="E582" i="10"/>
  <c r="D582" i="10"/>
  <c r="C582" i="10"/>
  <c r="I581" i="10"/>
  <c r="H581" i="10"/>
  <c r="G581" i="10"/>
  <c r="F581" i="10"/>
  <c r="E581" i="10"/>
  <c r="D581" i="10"/>
  <c r="C581" i="10"/>
  <c r="I580" i="10"/>
  <c r="H580" i="10"/>
  <c r="G580" i="10"/>
  <c r="F580" i="10"/>
  <c r="E580" i="10"/>
  <c r="D580" i="10"/>
  <c r="C580" i="10"/>
  <c r="I579" i="10"/>
  <c r="H579" i="10"/>
  <c r="G579" i="10"/>
  <c r="F579" i="10"/>
  <c r="E579" i="10"/>
  <c r="D579" i="10"/>
  <c r="C579" i="10"/>
  <c r="I578" i="10"/>
  <c r="H578" i="10"/>
  <c r="G578" i="10"/>
  <c r="F578" i="10"/>
  <c r="E578" i="10"/>
  <c r="D578" i="10"/>
  <c r="C578" i="10"/>
  <c r="I577" i="10"/>
  <c r="H577" i="10"/>
  <c r="G577" i="10"/>
  <c r="F577" i="10"/>
  <c r="E577" i="10"/>
  <c r="D577" i="10"/>
  <c r="C577" i="10"/>
  <c r="I576" i="10"/>
  <c r="H576" i="10"/>
  <c r="G576" i="10"/>
  <c r="F576" i="10"/>
  <c r="E576" i="10"/>
  <c r="D576" i="10"/>
  <c r="C576" i="10"/>
  <c r="I575" i="10"/>
  <c r="H575" i="10"/>
  <c r="G575" i="10"/>
  <c r="F575" i="10"/>
  <c r="E575" i="10"/>
  <c r="D575" i="10"/>
  <c r="C575" i="10"/>
  <c r="I574" i="10"/>
  <c r="H574" i="10"/>
  <c r="G574" i="10"/>
  <c r="F574" i="10"/>
  <c r="E574" i="10"/>
  <c r="D574" i="10"/>
  <c r="C574" i="10"/>
  <c r="I573" i="10"/>
  <c r="H573" i="10"/>
  <c r="G573" i="10"/>
  <c r="F573" i="10"/>
  <c r="E573" i="10"/>
  <c r="D573" i="10"/>
  <c r="C573" i="10"/>
  <c r="I572" i="10"/>
  <c r="H572" i="10"/>
  <c r="G572" i="10"/>
  <c r="F572" i="10"/>
  <c r="E572" i="10"/>
  <c r="D572" i="10"/>
  <c r="C572" i="10"/>
  <c r="I571" i="10"/>
  <c r="H571" i="10"/>
  <c r="G571" i="10"/>
  <c r="F571" i="10"/>
  <c r="E571" i="10"/>
  <c r="D571" i="10"/>
  <c r="C571" i="10"/>
  <c r="I570" i="10"/>
  <c r="H570" i="10"/>
  <c r="G570" i="10"/>
  <c r="F570" i="10"/>
  <c r="E570" i="10"/>
  <c r="D570" i="10"/>
  <c r="C570" i="10"/>
  <c r="I569" i="10"/>
  <c r="H569" i="10"/>
  <c r="G569" i="10"/>
  <c r="F569" i="10"/>
  <c r="E569" i="10"/>
  <c r="D569" i="10"/>
  <c r="C569" i="10"/>
  <c r="I568" i="10"/>
  <c r="H568" i="10"/>
  <c r="G568" i="10"/>
  <c r="F568" i="10"/>
  <c r="E568" i="10"/>
  <c r="D568" i="10"/>
  <c r="C568" i="10"/>
  <c r="I567" i="10"/>
  <c r="H567" i="10"/>
  <c r="G567" i="10"/>
  <c r="F567" i="10"/>
  <c r="E567" i="10"/>
  <c r="D567" i="10"/>
  <c r="C567" i="10"/>
  <c r="I566" i="10"/>
  <c r="H566" i="10"/>
  <c r="G566" i="10"/>
  <c r="F566" i="10"/>
  <c r="E566" i="10"/>
  <c r="D566" i="10"/>
  <c r="C566" i="10"/>
  <c r="I565" i="10"/>
  <c r="H565" i="10"/>
  <c r="G565" i="10"/>
  <c r="F565" i="10"/>
  <c r="E565" i="10"/>
  <c r="D565" i="10"/>
  <c r="C565" i="10"/>
  <c r="I564" i="10"/>
  <c r="H564" i="10"/>
  <c r="G564" i="10"/>
  <c r="F564" i="10"/>
  <c r="E564" i="10"/>
  <c r="D564" i="10"/>
  <c r="C564" i="10"/>
  <c r="I563" i="10"/>
  <c r="H563" i="10"/>
  <c r="G563" i="10"/>
  <c r="F563" i="10"/>
  <c r="E563" i="10"/>
  <c r="D563" i="10"/>
  <c r="C563" i="10"/>
  <c r="I562" i="10"/>
  <c r="H562" i="10"/>
  <c r="G562" i="10"/>
  <c r="F562" i="10"/>
  <c r="E562" i="10"/>
  <c r="D562" i="10"/>
  <c r="C562" i="10"/>
  <c r="I561" i="10"/>
  <c r="H561" i="10"/>
  <c r="G561" i="10"/>
  <c r="F561" i="10"/>
  <c r="E561" i="10"/>
  <c r="D561" i="10"/>
  <c r="C561" i="10"/>
  <c r="I560" i="10"/>
  <c r="H560" i="10"/>
  <c r="G560" i="10"/>
  <c r="F560" i="10"/>
  <c r="E560" i="10"/>
  <c r="D560" i="10"/>
  <c r="C560" i="10"/>
  <c r="I559" i="10"/>
  <c r="H559" i="10"/>
  <c r="G559" i="10"/>
  <c r="F559" i="10"/>
  <c r="E559" i="10"/>
  <c r="D559" i="10"/>
  <c r="C559" i="10"/>
  <c r="I558" i="10"/>
  <c r="H558" i="10"/>
  <c r="G558" i="10"/>
  <c r="F558" i="10"/>
  <c r="E558" i="10"/>
  <c r="D558" i="10"/>
  <c r="C558" i="10"/>
  <c r="I557" i="10"/>
  <c r="H557" i="10"/>
  <c r="G557" i="10"/>
  <c r="F557" i="10"/>
  <c r="E557" i="10"/>
  <c r="D557" i="10"/>
  <c r="C557" i="10"/>
  <c r="I556" i="10"/>
  <c r="H556" i="10"/>
  <c r="G556" i="10"/>
  <c r="F556" i="10"/>
  <c r="E556" i="10"/>
  <c r="D556" i="10"/>
  <c r="C556" i="10"/>
  <c r="I555" i="10"/>
  <c r="H555" i="10"/>
  <c r="G555" i="10"/>
  <c r="F555" i="10"/>
  <c r="E555" i="10"/>
  <c r="D555" i="10"/>
  <c r="C555" i="10"/>
  <c r="I554" i="10"/>
  <c r="H554" i="10"/>
  <c r="G554" i="10"/>
  <c r="F554" i="10"/>
  <c r="E554" i="10"/>
  <c r="D554" i="10"/>
  <c r="C554" i="10"/>
  <c r="I553" i="10"/>
  <c r="H553" i="10"/>
  <c r="G553" i="10"/>
  <c r="F553" i="10"/>
  <c r="E553" i="10"/>
  <c r="D553" i="10"/>
  <c r="C553" i="10"/>
  <c r="I552" i="10"/>
  <c r="H552" i="10"/>
  <c r="G552" i="10"/>
  <c r="F552" i="10"/>
  <c r="E552" i="10"/>
  <c r="D552" i="10"/>
  <c r="C552" i="10"/>
  <c r="I551" i="10"/>
  <c r="H551" i="10"/>
  <c r="G551" i="10"/>
  <c r="F551" i="10"/>
  <c r="E551" i="10"/>
  <c r="D551" i="10"/>
  <c r="C551" i="10"/>
  <c r="I550" i="10"/>
  <c r="H550" i="10"/>
  <c r="G550" i="10"/>
  <c r="F550" i="10"/>
  <c r="E550" i="10"/>
  <c r="D550" i="10"/>
  <c r="C550" i="10"/>
  <c r="I549" i="10"/>
  <c r="H549" i="10"/>
  <c r="G549" i="10"/>
  <c r="F549" i="10"/>
  <c r="E549" i="10"/>
  <c r="D549" i="10"/>
  <c r="C549" i="10"/>
  <c r="I548" i="10"/>
  <c r="H548" i="10"/>
  <c r="G548" i="10"/>
  <c r="F548" i="10"/>
  <c r="E548" i="10"/>
  <c r="D548" i="10"/>
  <c r="C548" i="10"/>
  <c r="I547" i="10"/>
  <c r="H547" i="10"/>
  <c r="G547" i="10"/>
  <c r="F547" i="10"/>
  <c r="E547" i="10"/>
  <c r="D547" i="10"/>
  <c r="C547" i="10"/>
  <c r="I546" i="10"/>
  <c r="H546" i="10"/>
  <c r="G546" i="10"/>
  <c r="F546" i="10"/>
  <c r="E546" i="10"/>
  <c r="D546" i="10"/>
  <c r="C546" i="10"/>
  <c r="I545" i="10"/>
  <c r="H545" i="10"/>
  <c r="G545" i="10"/>
  <c r="F545" i="10"/>
  <c r="E545" i="10"/>
  <c r="D545" i="10"/>
  <c r="C545" i="10"/>
  <c r="I544" i="10"/>
  <c r="H544" i="10"/>
  <c r="G544" i="10"/>
  <c r="F544" i="10"/>
  <c r="E544" i="10"/>
  <c r="D544" i="10"/>
  <c r="C544" i="10"/>
  <c r="I543" i="10"/>
  <c r="H543" i="10"/>
  <c r="G543" i="10"/>
  <c r="F543" i="10"/>
  <c r="E543" i="10"/>
  <c r="D543" i="10"/>
  <c r="C543" i="10"/>
  <c r="I542" i="10"/>
  <c r="H542" i="10"/>
  <c r="G542" i="10"/>
  <c r="F542" i="10"/>
  <c r="E542" i="10"/>
  <c r="D542" i="10"/>
  <c r="C542" i="10"/>
  <c r="I541" i="10"/>
  <c r="H541" i="10"/>
  <c r="G541" i="10"/>
  <c r="F541" i="10"/>
  <c r="E541" i="10"/>
  <c r="D541" i="10"/>
  <c r="C541" i="10"/>
  <c r="I540" i="10"/>
  <c r="H540" i="10"/>
  <c r="G540" i="10"/>
  <c r="F540" i="10"/>
  <c r="E540" i="10"/>
  <c r="D540" i="10"/>
  <c r="C540" i="10"/>
  <c r="I539" i="10"/>
  <c r="H539" i="10"/>
  <c r="G539" i="10"/>
  <c r="F539" i="10"/>
  <c r="E539" i="10"/>
  <c r="D539" i="10"/>
  <c r="C539" i="10"/>
  <c r="I538" i="10"/>
  <c r="H538" i="10"/>
  <c r="G538" i="10"/>
  <c r="F538" i="10"/>
  <c r="E538" i="10"/>
  <c r="D538" i="10"/>
  <c r="C538" i="10"/>
  <c r="I537" i="10"/>
  <c r="H537" i="10"/>
  <c r="G537" i="10"/>
  <c r="F537" i="10"/>
  <c r="E537" i="10"/>
  <c r="D537" i="10"/>
  <c r="C537" i="10"/>
  <c r="I536" i="10"/>
  <c r="H536" i="10"/>
  <c r="G536" i="10"/>
  <c r="F536" i="10"/>
  <c r="E536" i="10"/>
  <c r="D536" i="10"/>
  <c r="C536" i="10"/>
  <c r="I535" i="10"/>
  <c r="H535" i="10"/>
  <c r="G535" i="10"/>
  <c r="F535" i="10"/>
  <c r="E535" i="10"/>
  <c r="D535" i="10"/>
  <c r="C535" i="10"/>
  <c r="I534" i="10"/>
  <c r="H534" i="10"/>
  <c r="G534" i="10"/>
  <c r="F534" i="10"/>
  <c r="E534" i="10"/>
  <c r="D534" i="10"/>
  <c r="C534" i="10"/>
  <c r="I533" i="10"/>
  <c r="H533" i="10"/>
  <c r="G533" i="10"/>
  <c r="F533" i="10"/>
  <c r="E533" i="10"/>
  <c r="D533" i="10"/>
  <c r="C533" i="10"/>
  <c r="I532" i="10"/>
  <c r="H532" i="10"/>
  <c r="G532" i="10"/>
  <c r="F532" i="10"/>
  <c r="E532" i="10"/>
  <c r="D532" i="10"/>
  <c r="C532" i="10"/>
  <c r="I531" i="10"/>
  <c r="H531" i="10"/>
  <c r="G531" i="10"/>
  <c r="F531" i="10"/>
  <c r="E531" i="10"/>
  <c r="D531" i="10"/>
  <c r="C531" i="10"/>
  <c r="I530" i="10"/>
  <c r="H530" i="10"/>
  <c r="G530" i="10"/>
  <c r="F530" i="10"/>
  <c r="E530" i="10"/>
  <c r="D530" i="10"/>
  <c r="C530" i="10"/>
  <c r="I529" i="10"/>
  <c r="H529" i="10"/>
  <c r="G529" i="10"/>
  <c r="F529" i="10"/>
  <c r="E529" i="10"/>
  <c r="D529" i="10"/>
  <c r="C529" i="10"/>
  <c r="I528" i="10"/>
  <c r="H528" i="10"/>
  <c r="G528" i="10"/>
  <c r="F528" i="10"/>
  <c r="E528" i="10"/>
  <c r="D528" i="10"/>
  <c r="C528" i="10"/>
  <c r="I527" i="10"/>
  <c r="H527" i="10"/>
  <c r="G527" i="10"/>
  <c r="F527" i="10"/>
  <c r="E527" i="10"/>
  <c r="D527" i="10"/>
  <c r="C527" i="10"/>
  <c r="I526" i="10"/>
  <c r="H526" i="10"/>
  <c r="G526" i="10"/>
  <c r="F526" i="10"/>
  <c r="E526" i="10"/>
  <c r="D526" i="10"/>
  <c r="C526" i="10"/>
  <c r="I525" i="10"/>
  <c r="H525" i="10"/>
  <c r="G525" i="10"/>
  <c r="F525" i="10"/>
  <c r="E525" i="10"/>
  <c r="D525" i="10"/>
  <c r="C525" i="10"/>
  <c r="I524" i="10"/>
  <c r="H524" i="10"/>
  <c r="G524" i="10"/>
  <c r="F524" i="10"/>
  <c r="E524" i="10"/>
  <c r="D524" i="10"/>
  <c r="C524" i="10"/>
  <c r="I523" i="10"/>
  <c r="H523" i="10"/>
  <c r="G523" i="10"/>
  <c r="F523" i="10"/>
  <c r="E523" i="10"/>
  <c r="D523" i="10"/>
  <c r="C523" i="10"/>
  <c r="I522" i="10"/>
  <c r="H522" i="10"/>
  <c r="G522" i="10"/>
  <c r="F522" i="10"/>
  <c r="E522" i="10"/>
  <c r="D522" i="10"/>
  <c r="C522" i="10"/>
  <c r="I521" i="10"/>
  <c r="H521" i="10"/>
  <c r="G521" i="10"/>
  <c r="F521" i="10"/>
  <c r="E521" i="10"/>
  <c r="D521" i="10"/>
  <c r="C521" i="10"/>
  <c r="I520" i="10"/>
  <c r="H520" i="10"/>
  <c r="G520" i="10"/>
  <c r="F520" i="10"/>
  <c r="E520" i="10"/>
  <c r="D520" i="10"/>
  <c r="C520" i="10"/>
  <c r="I519" i="10"/>
  <c r="H519" i="10"/>
  <c r="G519" i="10"/>
  <c r="F519" i="10"/>
  <c r="E519" i="10"/>
  <c r="D519" i="10"/>
  <c r="C519" i="10"/>
  <c r="I518" i="10"/>
  <c r="H518" i="10"/>
  <c r="G518" i="10"/>
  <c r="F518" i="10"/>
  <c r="E518" i="10"/>
  <c r="D518" i="10"/>
  <c r="C518" i="10"/>
  <c r="I517" i="10"/>
  <c r="H517" i="10"/>
  <c r="G517" i="10"/>
  <c r="F517" i="10"/>
  <c r="E517" i="10"/>
  <c r="D517" i="10"/>
  <c r="C517" i="10"/>
  <c r="I516" i="10"/>
  <c r="H516" i="10"/>
  <c r="G516" i="10"/>
  <c r="F516" i="10"/>
  <c r="E516" i="10"/>
  <c r="D516" i="10"/>
  <c r="C516" i="10"/>
  <c r="I515" i="10"/>
  <c r="H515" i="10"/>
  <c r="G515" i="10"/>
  <c r="F515" i="10"/>
  <c r="E515" i="10"/>
  <c r="D515" i="10"/>
  <c r="C515" i="10"/>
  <c r="I514" i="10"/>
  <c r="H514" i="10"/>
  <c r="G514" i="10"/>
  <c r="F514" i="10"/>
  <c r="E514" i="10"/>
  <c r="D514" i="10"/>
  <c r="C514" i="10"/>
  <c r="I513" i="10"/>
  <c r="H513" i="10"/>
  <c r="G513" i="10"/>
  <c r="F513" i="10"/>
  <c r="E513" i="10"/>
  <c r="D513" i="10"/>
  <c r="C513" i="10"/>
  <c r="I512" i="10"/>
  <c r="H512" i="10"/>
  <c r="G512" i="10"/>
  <c r="F512" i="10"/>
  <c r="E512" i="10"/>
  <c r="D512" i="10"/>
  <c r="C512" i="10"/>
  <c r="I511" i="10"/>
  <c r="H511" i="10"/>
  <c r="G511" i="10"/>
  <c r="F511" i="10"/>
  <c r="E511" i="10"/>
  <c r="D511" i="10"/>
  <c r="C511" i="10"/>
  <c r="I510" i="10"/>
  <c r="H510" i="10"/>
  <c r="G510" i="10"/>
  <c r="F510" i="10"/>
  <c r="E510" i="10"/>
  <c r="D510" i="10"/>
  <c r="C510" i="10"/>
  <c r="I509" i="10"/>
  <c r="H509" i="10"/>
  <c r="G509" i="10"/>
  <c r="F509" i="10"/>
  <c r="E509" i="10"/>
  <c r="D509" i="10"/>
  <c r="C509" i="10"/>
  <c r="I508" i="10"/>
  <c r="H508" i="10"/>
  <c r="G508" i="10"/>
  <c r="F508" i="10"/>
  <c r="E508" i="10"/>
  <c r="D508" i="10"/>
  <c r="C508" i="10"/>
  <c r="I507" i="10"/>
  <c r="H507" i="10"/>
  <c r="G507" i="10"/>
  <c r="F507" i="10"/>
  <c r="E507" i="10"/>
  <c r="D507" i="10"/>
  <c r="C507" i="10"/>
  <c r="I506" i="10"/>
  <c r="H506" i="10"/>
  <c r="G506" i="10"/>
  <c r="F506" i="10"/>
  <c r="E506" i="10"/>
  <c r="D506" i="10"/>
  <c r="C506" i="10"/>
  <c r="I505" i="10"/>
  <c r="H505" i="10"/>
  <c r="G505" i="10"/>
  <c r="F505" i="10"/>
  <c r="E505" i="10"/>
  <c r="D505" i="10"/>
  <c r="C505" i="10"/>
  <c r="I504" i="10"/>
  <c r="H504" i="10"/>
  <c r="G504" i="10"/>
  <c r="F504" i="10"/>
  <c r="E504" i="10"/>
  <c r="D504" i="10"/>
  <c r="C504" i="10"/>
  <c r="I503" i="10"/>
  <c r="H503" i="10"/>
  <c r="G503" i="10"/>
  <c r="F503" i="10"/>
  <c r="E503" i="10"/>
  <c r="D503" i="10"/>
  <c r="C503" i="10"/>
  <c r="I502" i="10"/>
  <c r="H502" i="10"/>
  <c r="G502" i="10"/>
  <c r="F502" i="10"/>
  <c r="E502" i="10"/>
  <c r="D502" i="10"/>
  <c r="C502" i="10"/>
  <c r="I501" i="10"/>
  <c r="H501" i="10"/>
  <c r="G501" i="10"/>
  <c r="F501" i="10"/>
  <c r="E501" i="10"/>
  <c r="D501" i="10"/>
  <c r="C501" i="10"/>
  <c r="I500" i="10"/>
  <c r="H500" i="10"/>
  <c r="G500" i="10"/>
  <c r="F500" i="10"/>
  <c r="E500" i="10"/>
  <c r="D500" i="10"/>
  <c r="C500" i="10"/>
  <c r="I499" i="10"/>
  <c r="H499" i="10"/>
  <c r="G499" i="10"/>
  <c r="F499" i="10"/>
  <c r="E499" i="10"/>
  <c r="D499" i="10"/>
  <c r="C499" i="10"/>
  <c r="I498" i="10"/>
  <c r="H498" i="10"/>
  <c r="G498" i="10"/>
  <c r="F498" i="10"/>
  <c r="E498" i="10"/>
  <c r="D498" i="10"/>
  <c r="C498" i="10"/>
  <c r="I497" i="10"/>
  <c r="H497" i="10"/>
  <c r="G497" i="10"/>
  <c r="F497" i="10"/>
  <c r="E497" i="10"/>
  <c r="D497" i="10"/>
  <c r="C497" i="10"/>
  <c r="I496" i="10"/>
  <c r="H496" i="10"/>
  <c r="G496" i="10"/>
  <c r="F496" i="10"/>
  <c r="E496" i="10"/>
  <c r="D496" i="10"/>
  <c r="C496" i="10"/>
  <c r="I495" i="10"/>
  <c r="H495" i="10"/>
  <c r="G495" i="10"/>
  <c r="F495" i="10"/>
  <c r="E495" i="10"/>
  <c r="D495" i="10"/>
  <c r="C495" i="10"/>
  <c r="I494" i="10"/>
  <c r="H494" i="10"/>
  <c r="G494" i="10"/>
  <c r="F494" i="10"/>
  <c r="E494" i="10"/>
  <c r="D494" i="10"/>
  <c r="C494" i="10"/>
  <c r="I493" i="10"/>
  <c r="H493" i="10"/>
  <c r="G493" i="10"/>
  <c r="F493" i="10"/>
  <c r="E493" i="10"/>
  <c r="D493" i="10"/>
  <c r="C493" i="10"/>
  <c r="I492" i="10"/>
  <c r="H492" i="10"/>
  <c r="G492" i="10"/>
  <c r="F492" i="10"/>
  <c r="E492" i="10"/>
  <c r="D492" i="10"/>
  <c r="C492" i="10"/>
  <c r="I491" i="10"/>
  <c r="H491" i="10"/>
  <c r="G491" i="10"/>
  <c r="F491" i="10"/>
  <c r="E491" i="10"/>
  <c r="D491" i="10"/>
  <c r="C491" i="10"/>
  <c r="I490" i="10"/>
  <c r="H490" i="10"/>
  <c r="G490" i="10"/>
  <c r="F490" i="10"/>
  <c r="E490" i="10"/>
  <c r="D490" i="10"/>
  <c r="C490" i="10"/>
  <c r="I489" i="10"/>
  <c r="H489" i="10"/>
  <c r="G489" i="10"/>
  <c r="F489" i="10"/>
  <c r="E489" i="10"/>
  <c r="D489" i="10"/>
  <c r="C489" i="10"/>
  <c r="I488" i="10"/>
  <c r="H488" i="10"/>
  <c r="G488" i="10"/>
  <c r="F488" i="10"/>
  <c r="E488" i="10"/>
  <c r="D488" i="10"/>
  <c r="C488" i="10"/>
  <c r="I487" i="10"/>
  <c r="H487" i="10"/>
  <c r="G487" i="10"/>
  <c r="F487" i="10"/>
  <c r="E487" i="10"/>
  <c r="D487" i="10"/>
  <c r="C487" i="10"/>
  <c r="I486" i="10"/>
  <c r="H486" i="10"/>
  <c r="G486" i="10"/>
  <c r="F486" i="10"/>
  <c r="E486" i="10"/>
  <c r="D486" i="10"/>
  <c r="C486" i="10"/>
  <c r="I485" i="10"/>
  <c r="H485" i="10"/>
  <c r="G485" i="10"/>
  <c r="F485" i="10"/>
  <c r="E485" i="10"/>
  <c r="D485" i="10"/>
  <c r="C485" i="10"/>
  <c r="I484" i="10"/>
  <c r="H484" i="10"/>
  <c r="G484" i="10"/>
  <c r="F484" i="10"/>
  <c r="E484" i="10"/>
  <c r="D484" i="10"/>
  <c r="C484" i="10"/>
  <c r="I483" i="10"/>
  <c r="H483" i="10"/>
  <c r="G483" i="10"/>
  <c r="F483" i="10"/>
  <c r="E483" i="10"/>
  <c r="D483" i="10"/>
  <c r="C483" i="10"/>
  <c r="I482" i="10"/>
  <c r="H482" i="10"/>
  <c r="G482" i="10"/>
  <c r="F482" i="10"/>
  <c r="E482" i="10"/>
  <c r="D482" i="10"/>
  <c r="C482" i="10"/>
  <c r="I481" i="10"/>
  <c r="H481" i="10"/>
  <c r="G481" i="10"/>
  <c r="F481" i="10"/>
  <c r="E481" i="10"/>
  <c r="D481" i="10"/>
  <c r="C481" i="10"/>
  <c r="I480" i="10"/>
  <c r="H480" i="10"/>
  <c r="G480" i="10"/>
  <c r="F480" i="10"/>
  <c r="E480" i="10"/>
  <c r="D480" i="10"/>
  <c r="C480" i="10"/>
  <c r="I479" i="10"/>
  <c r="H479" i="10"/>
  <c r="G479" i="10"/>
  <c r="F479" i="10"/>
  <c r="E479" i="10"/>
  <c r="D479" i="10"/>
  <c r="C479" i="10"/>
  <c r="I478" i="10"/>
  <c r="H478" i="10"/>
  <c r="G478" i="10"/>
  <c r="F478" i="10"/>
  <c r="E478" i="10"/>
  <c r="D478" i="10"/>
  <c r="C478" i="10"/>
  <c r="I477" i="10"/>
  <c r="H477" i="10"/>
  <c r="G477" i="10"/>
  <c r="F477" i="10"/>
  <c r="E477" i="10"/>
  <c r="D477" i="10"/>
  <c r="C477" i="10"/>
  <c r="I476" i="10"/>
  <c r="H476" i="10"/>
  <c r="G476" i="10"/>
  <c r="F476" i="10"/>
  <c r="E476" i="10"/>
  <c r="D476" i="10"/>
  <c r="C476" i="10"/>
  <c r="I475" i="10"/>
  <c r="H475" i="10"/>
  <c r="G475" i="10"/>
  <c r="F475" i="10"/>
  <c r="E475" i="10"/>
  <c r="D475" i="10"/>
  <c r="C475" i="10"/>
  <c r="I474" i="10"/>
  <c r="H474" i="10"/>
  <c r="G474" i="10"/>
  <c r="F474" i="10"/>
  <c r="E474" i="10"/>
  <c r="D474" i="10"/>
  <c r="C474" i="10"/>
  <c r="I473" i="10"/>
  <c r="H473" i="10"/>
  <c r="G473" i="10"/>
  <c r="F473" i="10"/>
  <c r="E473" i="10"/>
  <c r="D473" i="10"/>
  <c r="C473" i="10"/>
  <c r="I472" i="10"/>
  <c r="H472" i="10"/>
  <c r="G472" i="10"/>
  <c r="F472" i="10"/>
  <c r="E472" i="10"/>
  <c r="D472" i="10"/>
  <c r="C472" i="10"/>
  <c r="I471" i="10"/>
  <c r="H471" i="10"/>
  <c r="G471" i="10"/>
  <c r="F471" i="10"/>
  <c r="E471" i="10"/>
  <c r="D471" i="10"/>
  <c r="C471" i="10"/>
  <c r="I470" i="10"/>
  <c r="H470" i="10"/>
  <c r="G470" i="10"/>
  <c r="F470" i="10"/>
  <c r="E470" i="10"/>
  <c r="D470" i="10"/>
  <c r="C470" i="10"/>
  <c r="I469" i="10"/>
  <c r="H469" i="10"/>
  <c r="G469" i="10"/>
  <c r="F469" i="10"/>
  <c r="E469" i="10"/>
  <c r="D469" i="10"/>
  <c r="C469" i="10"/>
  <c r="I468" i="10"/>
  <c r="H468" i="10"/>
  <c r="G468" i="10"/>
  <c r="F468" i="10"/>
  <c r="E468" i="10"/>
  <c r="D468" i="10"/>
  <c r="C468" i="10"/>
  <c r="I467" i="10"/>
  <c r="H467" i="10"/>
  <c r="G467" i="10"/>
  <c r="F467" i="10"/>
  <c r="E467" i="10"/>
  <c r="D467" i="10"/>
  <c r="C467" i="10"/>
  <c r="I466" i="10"/>
  <c r="H466" i="10"/>
  <c r="G466" i="10"/>
  <c r="F466" i="10"/>
  <c r="E466" i="10"/>
  <c r="D466" i="10"/>
  <c r="C466" i="10"/>
  <c r="I465" i="10"/>
  <c r="H465" i="10"/>
  <c r="G465" i="10"/>
  <c r="F465" i="10"/>
  <c r="E465" i="10"/>
  <c r="D465" i="10"/>
  <c r="C465" i="10"/>
  <c r="I464" i="10"/>
  <c r="H464" i="10"/>
  <c r="G464" i="10"/>
  <c r="F464" i="10"/>
  <c r="E464" i="10"/>
  <c r="D464" i="10"/>
  <c r="C464" i="10"/>
  <c r="I463" i="10"/>
  <c r="H463" i="10"/>
  <c r="G463" i="10"/>
  <c r="F463" i="10"/>
  <c r="E463" i="10"/>
  <c r="D463" i="10"/>
  <c r="C463" i="10"/>
  <c r="I462" i="10"/>
  <c r="H462" i="10"/>
  <c r="G462" i="10"/>
  <c r="F462" i="10"/>
  <c r="E462" i="10"/>
  <c r="D462" i="10"/>
  <c r="C462" i="10"/>
  <c r="I461" i="10"/>
  <c r="H461" i="10"/>
  <c r="G461" i="10"/>
  <c r="F461" i="10"/>
  <c r="E461" i="10"/>
  <c r="D461" i="10"/>
  <c r="C461" i="10"/>
  <c r="I460" i="10"/>
  <c r="H460" i="10"/>
  <c r="G460" i="10"/>
  <c r="F460" i="10"/>
  <c r="E460" i="10"/>
  <c r="D460" i="10"/>
  <c r="C460" i="10"/>
  <c r="I459" i="10"/>
  <c r="H459" i="10"/>
  <c r="G459" i="10"/>
  <c r="F459" i="10"/>
  <c r="E459" i="10"/>
  <c r="D459" i="10"/>
  <c r="C459" i="10"/>
  <c r="I458" i="10"/>
  <c r="H458" i="10"/>
  <c r="G458" i="10"/>
  <c r="F458" i="10"/>
  <c r="E458" i="10"/>
  <c r="D458" i="10"/>
  <c r="C458" i="10"/>
  <c r="I457" i="10"/>
  <c r="H457" i="10"/>
  <c r="G457" i="10"/>
  <c r="F457" i="10"/>
  <c r="E457" i="10"/>
  <c r="D457" i="10"/>
  <c r="C457" i="10"/>
  <c r="I456" i="10"/>
  <c r="H456" i="10"/>
  <c r="G456" i="10"/>
  <c r="F456" i="10"/>
  <c r="E456" i="10"/>
  <c r="D456" i="10"/>
  <c r="C456" i="10"/>
  <c r="I455" i="10"/>
  <c r="H455" i="10"/>
  <c r="G455" i="10"/>
  <c r="F455" i="10"/>
  <c r="E455" i="10"/>
  <c r="D455" i="10"/>
  <c r="C455" i="10"/>
  <c r="I454" i="10"/>
  <c r="H454" i="10"/>
  <c r="G454" i="10"/>
  <c r="F454" i="10"/>
  <c r="E454" i="10"/>
  <c r="D454" i="10"/>
  <c r="C454" i="10"/>
  <c r="I453" i="10"/>
  <c r="H453" i="10"/>
  <c r="G453" i="10"/>
  <c r="F453" i="10"/>
  <c r="E453" i="10"/>
  <c r="D453" i="10"/>
  <c r="C453" i="10"/>
  <c r="I452" i="10"/>
  <c r="H452" i="10"/>
  <c r="G452" i="10"/>
  <c r="F452" i="10"/>
  <c r="E452" i="10"/>
  <c r="D452" i="10"/>
  <c r="C452" i="10"/>
  <c r="I451" i="10"/>
  <c r="H451" i="10"/>
  <c r="G451" i="10"/>
  <c r="F451" i="10"/>
  <c r="E451" i="10"/>
  <c r="D451" i="10"/>
  <c r="C451" i="10"/>
  <c r="I450" i="10"/>
  <c r="H450" i="10"/>
  <c r="G450" i="10"/>
  <c r="F450" i="10"/>
  <c r="E450" i="10"/>
  <c r="D450" i="10"/>
  <c r="C450" i="10"/>
  <c r="I449" i="10"/>
  <c r="H449" i="10"/>
  <c r="G449" i="10"/>
  <c r="F449" i="10"/>
  <c r="E449" i="10"/>
  <c r="D449" i="10"/>
  <c r="C449" i="10"/>
  <c r="I448" i="10"/>
  <c r="H448" i="10"/>
  <c r="G448" i="10"/>
  <c r="F448" i="10"/>
  <c r="E448" i="10"/>
  <c r="D448" i="10"/>
  <c r="C448" i="10"/>
  <c r="I447" i="10"/>
  <c r="H447" i="10"/>
  <c r="G447" i="10"/>
  <c r="F447" i="10"/>
  <c r="E447" i="10"/>
  <c r="D447" i="10"/>
  <c r="C447" i="10"/>
  <c r="I446" i="10"/>
  <c r="H446" i="10"/>
  <c r="G446" i="10"/>
  <c r="F446" i="10"/>
  <c r="E446" i="10"/>
  <c r="D446" i="10"/>
  <c r="C446" i="10"/>
  <c r="I445" i="10"/>
  <c r="H445" i="10"/>
  <c r="G445" i="10"/>
  <c r="F445" i="10"/>
  <c r="E445" i="10"/>
  <c r="D445" i="10"/>
  <c r="C445" i="10"/>
  <c r="I444" i="10"/>
  <c r="H444" i="10"/>
  <c r="G444" i="10"/>
  <c r="F444" i="10"/>
  <c r="E444" i="10"/>
  <c r="D444" i="10"/>
  <c r="C444" i="10"/>
  <c r="I443" i="10"/>
  <c r="H443" i="10"/>
  <c r="G443" i="10"/>
  <c r="F443" i="10"/>
  <c r="E443" i="10"/>
  <c r="D443" i="10"/>
  <c r="C443" i="10"/>
  <c r="I442" i="10"/>
  <c r="H442" i="10"/>
  <c r="G442" i="10"/>
  <c r="F442" i="10"/>
  <c r="E442" i="10"/>
  <c r="D442" i="10"/>
  <c r="C442" i="10"/>
  <c r="I441" i="10"/>
  <c r="H441" i="10"/>
  <c r="G441" i="10"/>
  <c r="F441" i="10"/>
  <c r="E441" i="10"/>
  <c r="D441" i="10"/>
  <c r="C441" i="10"/>
  <c r="I440" i="10"/>
  <c r="H440" i="10"/>
  <c r="G440" i="10"/>
  <c r="F440" i="10"/>
  <c r="E440" i="10"/>
  <c r="D440" i="10"/>
  <c r="C440" i="10"/>
  <c r="I439" i="10"/>
  <c r="H439" i="10"/>
  <c r="G439" i="10"/>
  <c r="F439" i="10"/>
  <c r="E439" i="10"/>
  <c r="D439" i="10"/>
  <c r="C439" i="10"/>
  <c r="I438" i="10"/>
  <c r="H438" i="10"/>
  <c r="G438" i="10"/>
  <c r="F438" i="10"/>
  <c r="E438" i="10"/>
  <c r="D438" i="10"/>
  <c r="C438" i="10"/>
  <c r="I437" i="10"/>
  <c r="H437" i="10"/>
  <c r="G437" i="10"/>
  <c r="F437" i="10"/>
  <c r="E437" i="10"/>
  <c r="D437" i="10"/>
  <c r="C437" i="10"/>
  <c r="I436" i="10"/>
  <c r="H436" i="10"/>
  <c r="G436" i="10"/>
  <c r="F436" i="10"/>
  <c r="E436" i="10"/>
  <c r="D436" i="10"/>
  <c r="C436" i="10"/>
  <c r="I435" i="10"/>
  <c r="H435" i="10"/>
  <c r="G435" i="10"/>
  <c r="F435" i="10"/>
  <c r="E435" i="10"/>
  <c r="D435" i="10"/>
  <c r="C435" i="10"/>
  <c r="I434" i="10"/>
  <c r="H434" i="10"/>
  <c r="G434" i="10"/>
  <c r="F434" i="10"/>
  <c r="E434" i="10"/>
  <c r="D434" i="10"/>
  <c r="C434" i="10"/>
  <c r="I433" i="10"/>
  <c r="H433" i="10"/>
  <c r="G433" i="10"/>
  <c r="F433" i="10"/>
  <c r="E433" i="10"/>
  <c r="D433" i="10"/>
  <c r="C433" i="10"/>
  <c r="I432" i="10"/>
  <c r="H432" i="10"/>
  <c r="G432" i="10"/>
  <c r="F432" i="10"/>
  <c r="E432" i="10"/>
  <c r="D432" i="10"/>
  <c r="C432" i="10"/>
  <c r="I431" i="10"/>
  <c r="H431" i="10"/>
  <c r="G431" i="10"/>
  <c r="F431" i="10"/>
  <c r="E431" i="10"/>
  <c r="D431" i="10"/>
  <c r="C431" i="10"/>
  <c r="I430" i="10"/>
  <c r="H430" i="10"/>
  <c r="G430" i="10"/>
  <c r="F430" i="10"/>
  <c r="E430" i="10"/>
  <c r="D430" i="10"/>
  <c r="C430" i="10"/>
  <c r="I429" i="10"/>
  <c r="H429" i="10"/>
  <c r="G429" i="10"/>
  <c r="F429" i="10"/>
  <c r="E429" i="10"/>
  <c r="D429" i="10"/>
  <c r="C429" i="10"/>
  <c r="I428" i="10"/>
  <c r="H428" i="10"/>
  <c r="G428" i="10"/>
  <c r="F428" i="10"/>
  <c r="E428" i="10"/>
  <c r="D428" i="10"/>
  <c r="C428" i="10"/>
  <c r="I427" i="10"/>
  <c r="H427" i="10"/>
  <c r="G427" i="10"/>
  <c r="F427" i="10"/>
  <c r="E427" i="10"/>
  <c r="D427" i="10"/>
  <c r="C427" i="10"/>
  <c r="I426" i="10"/>
  <c r="H426" i="10"/>
  <c r="G426" i="10"/>
  <c r="F426" i="10"/>
  <c r="E426" i="10"/>
  <c r="D426" i="10"/>
  <c r="C426" i="10"/>
  <c r="I425" i="10"/>
  <c r="H425" i="10"/>
  <c r="G425" i="10"/>
  <c r="F425" i="10"/>
  <c r="E425" i="10"/>
  <c r="D425" i="10"/>
  <c r="C425" i="10"/>
  <c r="I424" i="10"/>
  <c r="H424" i="10"/>
  <c r="G424" i="10"/>
  <c r="F424" i="10"/>
  <c r="E424" i="10"/>
  <c r="D424" i="10"/>
  <c r="C424" i="10"/>
  <c r="I423" i="10"/>
  <c r="H423" i="10"/>
  <c r="G423" i="10"/>
  <c r="F423" i="10"/>
  <c r="E423" i="10"/>
  <c r="D423" i="10"/>
  <c r="C423" i="10"/>
  <c r="I422" i="10"/>
  <c r="H422" i="10"/>
  <c r="G422" i="10"/>
  <c r="F422" i="10"/>
  <c r="E422" i="10"/>
  <c r="D422" i="10"/>
  <c r="C422" i="10"/>
  <c r="I421" i="10"/>
  <c r="H421" i="10"/>
  <c r="G421" i="10"/>
  <c r="F421" i="10"/>
  <c r="E421" i="10"/>
  <c r="D421" i="10"/>
  <c r="C421" i="10"/>
  <c r="I420" i="10"/>
  <c r="H420" i="10"/>
  <c r="G420" i="10"/>
  <c r="F420" i="10"/>
  <c r="E420" i="10"/>
  <c r="D420" i="10"/>
  <c r="C420" i="10"/>
  <c r="I419" i="10"/>
  <c r="H419" i="10"/>
  <c r="G419" i="10"/>
  <c r="F419" i="10"/>
  <c r="E419" i="10"/>
  <c r="D419" i="10"/>
  <c r="C419" i="10"/>
  <c r="I418" i="10"/>
  <c r="H418" i="10"/>
  <c r="G418" i="10"/>
  <c r="F418" i="10"/>
  <c r="E418" i="10"/>
  <c r="D418" i="10"/>
  <c r="C418" i="10"/>
  <c r="I417" i="10"/>
  <c r="H417" i="10"/>
  <c r="G417" i="10"/>
  <c r="F417" i="10"/>
  <c r="E417" i="10"/>
  <c r="D417" i="10"/>
  <c r="C417" i="10"/>
  <c r="I416" i="10"/>
  <c r="H416" i="10"/>
  <c r="G416" i="10"/>
  <c r="F416" i="10"/>
  <c r="E416" i="10"/>
  <c r="D416" i="10"/>
  <c r="C416" i="10"/>
  <c r="I415" i="10"/>
  <c r="H415" i="10"/>
  <c r="G415" i="10"/>
  <c r="F415" i="10"/>
  <c r="E415" i="10"/>
  <c r="D415" i="10"/>
  <c r="C415" i="10"/>
  <c r="I414" i="10"/>
  <c r="H414" i="10"/>
  <c r="G414" i="10"/>
  <c r="F414" i="10"/>
  <c r="E414" i="10"/>
  <c r="D414" i="10"/>
  <c r="C414" i="10"/>
  <c r="I413" i="10"/>
  <c r="H413" i="10"/>
  <c r="G413" i="10"/>
  <c r="F413" i="10"/>
  <c r="E413" i="10"/>
  <c r="D413" i="10"/>
  <c r="C413" i="10"/>
  <c r="I412" i="10"/>
  <c r="H412" i="10"/>
  <c r="G412" i="10"/>
  <c r="F412" i="10"/>
  <c r="E412" i="10"/>
  <c r="D412" i="10"/>
  <c r="C412" i="10"/>
  <c r="I411" i="10"/>
  <c r="H411" i="10"/>
  <c r="G411" i="10"/>
  <c r="F411" i="10"/>
  <c r="E411" i="10"/>
  <c r="D411" i="10"/>
  <c r="C411" i="10"/>
  <c r="I410" i="10"/>
  <c r="H410" i="10"/>
  <c r="G410" i="10"/>
  <c r="F410" i="10"/>
  <c r="E410" i="10"/>
  <c r="D410" i="10"/>
  <c r="C410" i="10"/>
  <c r="I409" i="10"/>
  <c r="H409" i="10"/>
  <c r="G409" i="10"/>
  <c r="F409" i="10"/>
  <c r="E409" i="10"/>
  <c r="D409" i="10"/>
  <c r="C409" i="10"/>
  <c r="I408" i="10"/>
  <c r="H408" i="10"/>
  <c r="G408" i="10"/>
  <c r="F408" i="10"/>
  <c r="E408" i="10"/>
  <c r="D408" i="10"/>
  <c r="C408" i="10"/>
  <c r="I407" i="10"/>
  <c r="H407" i="10"/>
  <c r="G407" i="10"/>
  <c r="F407" i="10"/>
  <c r="E407" i="10"/>
  <c r="D407" i="10"/>
  <c r="C407" i="10"/>
  <c r="I406" i="10"/>
  <c r="H406" i="10"/>
  <c r="G406" i="10"/>
  <c r="F406" i="10"/>
  <c r="E406" i="10"/>
  <c r="D406" i="10"/>
  <c r="C406" i="10"/>
  <c r="I405" i="10"/>
  <c r="H405" i="10"/>
  <c r="G405" i="10"/>
  <c r="F405" i="10"/>
  <c r="E405" i="10"/>
  <c r="D405" i="10"/>
  <c r="C405" i="10"/>
  <c r="I404" i="10"/>
  <c r="H404" i="10"/>
  <c r="G404" i="10"/>
  <c r="F404" i="10"/>
  <c r="E404" i="10"/>
  <c r="D404" i="10"/>
  <c r="C404" i="10"/>
  <c r="I403" i="10"/>
  <c r="H403" i="10"/>
  <c r="G403" i="10"/>
  <c r="F403" i="10"/>
  <c r="E403" i="10"/>
  <c r="D403" i="10"/>
  <c r="C403" i="10"/>
  <c r="I402" i="10"/>
  <c r="H402" i="10"/>
  <c r="G402" i="10"/>
  <c r="F402" i="10"/>
  <c r="E402" i="10"/>
  <c r="D402" i="10"/>
  <c r="C402" i="10"/>
  <c r="I401" i="10"/>
  <c r="H401" i="10"/>
  <c r="G401" i="10"/>
  <c r="F401" i="10"/>
  <c r="E401" i="10"/>
  <c r="D401" i="10"/>
  <c r="C401" i="10"/>
  <c r="I400" i="10"/>
  <c r="H400" i="10"/>
  <c r="G400" i="10"/>
  <c r="F400" i="10"/>
  <c r="E400" i="10"/>
  <c r="D400" i="10"/>
  <c r="C400" i="10"/>
  <c r="I399" i="10"/>
  <c r="H399" i="10"/>
  <c r="G399" i="10"/>
  <c r="F399" i="10"/>
  <c r="E399" i="10"/>
  <c r="D399" i="10"/>
  <c r="C399" i="10"/>
  <c r="I398" i="10"/>
  <c r="H398" i="10"/>
  <c r="G398" i="10"/>
  <c r="F398" i="10"/>
  <c r="E398" i="10"/>
  <c r="D398" i="10"/>
  <c r="C398" i="10"/>
  <c r="I397" i="10"/>
  <c r="H397" i="10"/>
  <c r="G397" i="10"/>
  <c r="F397" i="10"/>
  <c r="E397" i="10"/>
  <c r="D397" i="10"/>
  <c r="C397" i="10"/>
  <c r="I396" i="10"/>
  <c r="H396" i="10"/>
  <c r="G396" i="10"/>
  <c r="F396" i="10"/>
  <c r="E396" i="10"/>
  <c r="D396" i="10"/>
  <c r="C396" i="10"/>
  <c r="I395" i="10"/>
  <c r="H395" i="10"/>
  <c r="G395" i="10"/>
  <c r="F395" i="10"/>
  <c r="E395" i="10"/>
  <c r="D395" i="10"/>
  <c r="C395" i="10"/>
  <c r="I394" i="10"/>
  <c r="H394" i="10"/>
  <c r="G394" i="10"/>
  <c r="F394" i="10"/>
  <c r="E394" i="10"/>
  <c r="D394" i="10"/>
  <c r="C394" i="10"/>
  <c r="I393" i="10"/>
  <c r="H393" i="10"/>
  <c r="G393" i="10"/>
  <c r="F393" i="10"/>
  <c r="E393" i="10"/>
  <c r="D393" i="10"/>
  <c r="C393" i="10"/>
  <c r="I392" i="10"/>
  <c r="H392" i="10"/>
  <c r="G392" i="10"/>
  <c r="F392" i="10"/>
  <c r="E392" i="10"/>
  <c r="D392" i="10"/>
  <c r="C392" i="10"/>
  <c r="I391" i="10"/>
  <c r="H391" i="10"/>
  <c r="G391" i="10"/>
  <c r="F391" i="10"/>
  <c r="E391" i="10"/>
  <c r="D391" i="10"/>
  <c r="C391" i="10"/>
  <c r="I390" i="10"/>
  <c r="H390" i="10"/>
  <c r="G390" i="10"/>
  <c r="F390" i="10"/>
  <c r="E390" i="10"/>
  <c r="D390" i="10"/>
  <c r="C390" i="10"/>
  <c r="I389" i="10"/>
  <c r="H389" i="10"/>
  <c r="G389" i="10"/>
  <c r="F389" i="10"/>
  <c r="E389" i="10"/>
  <c r="D389" i="10"/>
  <c r="C389" i="10"/>
  <c r="I388" i="10"/>
  <c r="H388" i="10"/>
  <c r="G388" i="10"/>
  <c r="F388" i="10"/>
  <c r="E388" i="10"/>
  <c r="D388" i="10"/>
  <c r="C388" i="10"/>
  <c r="I387" i="10"/>
  <c r="H387" i="10"/>
  <c r="G387" i="10"/>
  <c r="F387" i="10"/>
  <c r="E387" i="10"/>
  <c r="D387" i="10"/>
  <c r="C387" i="10"/>
  <c r="I386" i="10"/>
  <c r="H386" i="10"/>
  <c r="G386" i="10"/>
  <c r="F386" i="10"/>
  <c r="E386" i="10"/>
  <c r="D386" i="10"/>
  <c r="C386" i="10"/>
  <c r="I385" i="10"/>
  <c r="H385" i="10"/>
  <c r="G385" i="10"/>
  <c r="F385" i="10"/>
  <c r="E385" i="10"/>
  <c r="D385" i="10"/>
  <c r="C385" i="10"/>
  <c r="I384" i="10"/>
  <c r="H384" i="10"/>
  <c r="G384" i="10"/>
  <c r="F384" i="10"/>
  <c r="E384" i="10"/>
  <c r="D384" i="10"/>
  <c r="C384" i="10"/>
  <c r="I383" i="10"/>
  <c r="H383" i="10"/>
  <c r="G383" i="10"/>
  <c r="F383" i="10"/>
  <c r="E383" i="10"/>
  <c r="D383" i="10"/>
  <c r="C383" i="10"/>
  <c r="I382" i="10"/>
  <c r="H382" i="10"/>
  <c r="G382" i="10"/>
  <c r="F382" i="10"/>
  <c r="E382" i="10"/>
  <c r="D382" i="10"/>
  <c r="C382" i="10"/>
  <c r="I381" i="10"/>
  <c r="H381" i="10"/>
  <c r="G381" i="10"/>
  <c r="F381" i="10"/>
  <c r="E381" i="10"/>
  <c r="D381" i="10"/>
  <c r="C381" i="10"/>
  <c r="I380" i="10"/>
  <c r="H380" i="10"/>
  <c r="G380" i="10"/>
  <c r="F380" i="10"/>
  <c r="E380" i="10"/>
  <c r="D380" i="10"/>
  <c r="C380" i="10"/>
  <c r="I379" i="10"/>
  <c r="H379" i="10"/>
  <c r="G379" i="10"/>
  <c r="F379" i="10"/>
  <c r="E379" i="10"/>
  <c r="D379" i="10"/>
  <c r="C379" i="10"/>
  <c r="I378" i="10"/>
  <c r="H378" i="10"/>
  <c r="G378" i="10"/>
  <c r="F378" i="10"/>
  <c r="E378" i="10"/>
  <c r="D378" i="10"/>
  <c r="C378" i="10"/>
  <c r="I377" i="10"/>
  <c r="H377" i="10"/>
  <c r="G377" i="10"/>
  <c r="F377" i="10"/>
  <c r="E377" i="10"/>
  <c r="D377" i="10"/>
  <c r="C377" i="10"/>
  <c r="I376" i="10"/>
  <c r="H376" i="10"/>
  <c r="G376" i="10"/>
  <c r="F376" i="10"/>
  <c r="E376" i="10"/>
  <c r="D376" i="10"/>
  <c r="C376" i="10"/>
  <c r="I375" i="10"/>
  <c r="H375" i="10"/>
  <c r="G375" i="10"/>
  <c r="F375" i="10"/>
  <c r="E375" i="10"/>
  <c r="D375" i="10"/>
  <c r="C375" i="10"/>
  <c r="I374" i="10"/>
  <c r="H374" i="10"/>
  <c r="G374" i="10"/>
  <c r="F374" i="10"/>
  <c r="E374" i="10"/>
  <c r="D374" i="10"/>
  <c r="C374" i="10"/>
  <c r="I373" i="10"/>
  <c r="H373" i="10"/>
  <c r="G373" i="10"/>
  <c r="F373" i="10"/>
  <c r="E373" i="10"/>
  <c r="D373" i="10"/>
  <c r="C373" i="10"/>
  <c r="I372" i="10"/>
  <c r="H372" i="10"/>
  <c r="G372" i="10"/>
  <c r="F372" i="10"/>
  <c r="E372" i="10"/>
  <c r="D372" i="10"/>
  <c r="C372" i="10"/>
  <c r="I371" i="10"/>
  <c r="H371" i="10"/>
  <c r="G371" i="10"/>
  <c r="F371" i="10"/>
  <c r="E371" i="10"/>
  <c r="D371" i="10"/>
  <c r="C371" i="10"/>
  <c r="I370" i="10"/>
  <c r="H370" i="10"/>
  <c r="G370" i="10"/>
  <c r="F370" i="10"/>
  <c r="E370" i="10"/>
  <c r="D370" i="10"/>
  <c r="C370" i="10"/>
  <c r="I369" i="10"/>
  <c r="H369" i="10"/>
  <c r="G369" i="10"/>
  <c r="F369" i="10"/>
  <c r="E369" i="10"/>
  <c r="D369" i="10"/>
  <c r="C369" i="10"/>
  <c r="I368" i="10"/>
  <c r="H368" i="10"/>
  <c r="G368" i="10"/>
  <c r="F368" i="10"/>
  <c r="E368" i="10"/>
  <c r="D368" i="10"/>
  <c r="C368" i="10"/>
  <c r="I367" i="10"/>
  <c r="H367" i="10"/>
  <c r="G367" i="10"/>
  <c r="F367" i="10"/>
  <c r="E367" i="10"/>
  <c r="D367" i="10"/>
  <c r="C367" i="10"/>
  <c r="I366" i="10"/>
  <c r="H366" i="10"/>
  <c r="G366" i="10"/>
  <c r="F366" i="10"/>
  <c r="E366" i="10"/>
  <c r="D366" i="10"/>
  <c r="C366" i="10"/>
  <c r="I365" i="10"/>
  <c r="H365" i="10"/>
  <c r="G365" i="10"/>
  <c r="F365" i="10"/>
  <c r="E365" i="10"/>
  <c r="D365" i="10"/>
  <c r="C365" i="10"/>
  <c r="I364" i="10"/>
  <c r="H364" i="10"/>
  <c r="G364" i="10"/>
  <c r="F364" i="10"/>
  <c r="E364" i="10"/>
  <c r="D364" i="10"/>
  <c r="C364" i="10"/>
  <c r="I363" i="10"/>
  <c r="H363" i="10"/>
  <c r="G363" i="10"/>
  <c r="F363" i="10"/>
  <c r="E363" i="10"/>
  <c r="D363" i="10"/>
  <c r="C363" i="10"/>
  <c r="I362" i="10"/>
  <c r="H362" i="10"/>
  <c r="G362" i="10"/>
  <c r="F362" i="10"/>
  <c r="E362" i="10"/>
  <c r="D362" i="10"/>
  <c r="C362" i="10"/>
  <c r="I361" i="10"/>
  <c r="H361" i="10"/>
  <c r="G361" i="10"/>
  <c r="F361" i="10"/>
  <c r="E361" i="10"/>
  <c r="D361" i="10"/>
  <c r="C361" i="10"/>
  <c r="I360" i="10"/>
  <c r="H360" i="10"/>
  <c r="G360" i="10"/>
  <c r="F360" i="10"/>
  <c r="E360" i="10"/>
  <c r="D360" i="10"/>
  <c r="C360" i="10"/>
  <c r="I359" i="10"/>
  <c r="H359" i="10"/>
  <c r="G359" i="10"/>
  <c r="F359" i="10"/>
  <c r="E359" i="10"/>
  <c r="D359" i="10"/>
  <c r="C359" i="10"/>
  <c r="I358" i="10"/>
  <c r="H358" i="10"/>
  <c r="G358" i="10"/>
  <c r="F358" i="10"/>
  <c r="E358" i="10"/>
  <c r="D358" i="10"/>
  <c r="C358" i="10"/>
  <c r="I357" i="10"/>
  <c r="H357" i="10"/>
  <c r="G357" i="10"/>
  <c r="F357" i="10"/>
  <c r="E357" i="10"/>
  <c r="D357" i="10"/>
  <c r="C357" i="10"/>
  <c r="I356" i="10"/>
  <c r="H356" i="10"/>
  <c r="G356" i="10"/>
  <c r="F356" i="10"/>
  <c r="E356" i="10"/>
  <c r="D356" i="10"/>
  <c r="C356" i="10"/>
  <c r="I355" i="10"/>
  <c r="H355" i="10"/>
  <c r="G355" i="10"/>
  <c r="F355" i="10"/>
  <c r="E355" i="10"/>
  <c r="D355" i="10"/>
  <c r="C355" i="10"/>
  <c r="I354" i="10"/>
  <c r="H354" i="10"/>
  <c r="G354" i="10"/>
  <c r="F354" i="10"/>
  <c r="E354" i="10"/>
  <c r="D354" i="10"/>
  <c r="C354" i="10"/>
  <c r="I353" i="10"/>
  <c r="H353" i="10"/>
  <c r="G353" i="10"/>
  <c r="F353" i="10"/>
  <c r="E353" i="10"/>
  <c r="D353" i="10"/>
  <c r="C353" i="10"/>
  <c r="I352" i="10"/>
  <c r="H352" i="10"/>
  <c r="G352" i="10"/>
  <c r="F352" i="10"/>
  <c r="E352" i="10"/>
  <c r="D352" i="10"/>
  <c r="C352" i="10"/>
  <c r="I351" i="10"/>
  <c r="H351" i="10"/>
  <c r="G351" i="10"/>
  <c r="F351" i="10"/>
  <c r="E351" i="10"/>
  <c r="D351" i="10"/>
  <c r="C351" i="10"/>
  <c r="I350" i="10"/>
  <c r="H350" i="10"/>
  <c r="G350" i="10"/>
  <c r="F350" i="10"/>
  <c r="E350" i="10"/>
  <c r="D350" i="10"/>
  <c r="C350" i="10"/>
  <c r="I349" i="10"/>
  <c r="H349" i="10"/>
  <c r="G349" i="10"/>
  <c r="F349" i="10"/>
  <c r="E349" i="10"/>
  <c r="D349" i="10"/>
  <c r="C349" i="10"/>
  <c r="I348" i="10"/>
  <c r="H348" i="10"/>
  <c r="G348" i="10"/>
  <c r="F348" i="10"/>
  <c r="E348" i="10"/>
  <c r="D348" i="10"/>
  <c r="C348" i="10"/>
  <c r="I347" i="10"/>
  <c r="H347" i="10"/>
  <c r="G347" i="10"/>
  <c r="F347" i="10"/>
  <c r="E347" i="10"/>
  <c r="D347" i="10"/>
  <c r="C347" i="10"/>
  <c r="I346" i="10"/>
  <c r="H346" i="10"/>
  <c r="G346" i="10"/>
  <c r="F346" i="10"/>
  <c r="E346" i="10"/>
  <c r="D346" i="10"/>
  <c r="C346" i="10"/>
  <c r="I345" i="10"/>
  <c r="H345" i="10"/>
  <c r="G345" i="10"/>
  <c r="F345" i="10"/>
  <c r="E345" i="10"/>
  <c r="D345" i="10"/>
  <c r="C345" i="10"/>
  <c r="I344" i="10"/>
  <c r="H344" i="10"/>
  <c r="G344" i="10"/>
  <c r="F344" i="10"/>
  <c r="E344" i="10"/>
  <c r="D344" i="10"/>
  <c r="C344" i="10"/>
  <c r="I343" i="10"/>
  <c r="H343" i="10"/>
  <c r="G343" i="10"/>
  <c r="F343" i="10"/>
  <c r="E343" i="10"/>
  <c r="D343" i="10"/>
  <c r="C343" i="10"/>
  <c r="I342" i="10"/>
  <c r="H342" i="10"/>
  <c r="G342" i="10"/>
  <c r="F342" i="10"/>
  <c r="E342" i="10"/>
  <c r="D342" i="10"/>
  <c r="C342" i="10"/>
  <c r="I341" i="10"/>
  <c r="H341" i="10"/>
  <c r="G341" i="10"/>
  <c r="F341" i="10"/>
  <c r="E341" i="10"/>
  <c r="D341" i="10"/>
  <c r="C341" i="10"/>
  <c r="I340" i="10"/>
  <c r="H340" i="10"/>
  <c r="G340" i="10"/>
  <c r="F340" i="10"/>
  <c r="E340" i="10"/>
  <c r="D340" i="10"/>
  <c r="C340" i="10"/>
  <c r="I339" i="10"/>
  <c r="H339" i="10"/>
  <c r="G339" i="10"/>
  <c r="F339" i="10"/>
  <c r="E339" i="10"/>
  <c r="D339" i="10"/>
  <c r="C339" i="10"/>
  <c r="I338" i="10"/>
  <c r="H338" i="10"/>
  <c r="G338" i="10"/>
  <c r="F338" i="10"/>
  <c r="E338" i="10"/>
  <c r="D338" i="10"/>
  <c r="C338" i="10"/>
  <c r="I337" i="10"/>
  <c r="H337" i="10"/>
  <c r="G337" i="10"/>
  <c r="F337" i="10"/>
  <c r="E337" i="10"/>
  <c r="D337" i="10"/>
  <c r="C337" i="10"/>
  <c r="I336" i="10"/>
  <c r="H336" i="10"/>
  <c r="G336" i="10"/>
  <c r="F336" i="10"/>
  <c r="E336" i="10"/>
  <c r="D336" i="10"/>
  <c r="C336" i="10"/>
  <c r="I335" i="10"/>
  <c r="H335" i="10"/>
  <c r="G335" i="10"/>
  <c r="F335" i="10"/>
  <c r="E335" i="10"/>
  <c r="D335" i="10"/>
  <c r="C335" i="10"/>
  <c r="I334" i="10"/>
  <c r="H334" i="10"/>
  <c r="G334" i="10"/>
  <c r="F334" i="10"/>
  <c r="E334" i="10"/>
  <c r="D334" i="10"/>
  <c r="C334" i="10"/>
  <c r="I333" i="10"/>
  <c r="H333" i="10"/>
  <c r="G333" i="10"/>
  <c r="F333" i="10"/>
  <c r="E333" i="10"/>
  <c r="D333" i="10"/>
  <c r="C333" i="10"/>
  <c r="I332" i="10"/>
  <c r="H332" i="10"/>
  <c r="G332" i="10"/>
  <c r="F332" i="10"/>
  <c r="E332" i="10"/>
  <c r="D332" i="10"/>
  <c r="C332" i="10"/>
  <c r="I331" i="10"/>
  <c r="H331" i="10"/>
  <c r="G331" i="10"/>
  <c r="F331" i="10"/>
  <c r="E331" i="10"/>
  <c r="D331" i="10"/>
  <c r="C331" i="10"/>
  <c r="I330" i="10"/>
  <c r="H330" i="10"/>
  <c r="G330" i="10"/>
  <c r="F330" i="10"/>
  <c r="E330" i="10"/>
  <c r="D330" i="10"/>
  <c r="C330" i="10"/>
  <c r="I329" i="10"/>
  <c r="H329" i="10"/>
  <c r="G329" i="10"/>
  <c r="F329" i="10"/>
  <c r="E329" i="10"/>
  <c r="D329" i="10"/>
  <c r="C329" i="10"/>
  <c r="I328" i="10"/>
  <c r="H328" i="10"/>
  <c r="G328" i="10"/>
  <c r="F328" i="10"/>
  <c r="E328" i="10"/>
  <c r="D328" i="10"/>
  <c r="C328" i="10"/>
  <c r="I327" i="10"/>
  <c r="H327" i="10"/>
  <c r="G327" i="10"/>
  <c r="F327" i="10"/>
  <c r="E327" i="10"/>
  <c r="D327" i="10"/>
  <c r="C327" i="10"/>
  <c r="I326" i="10"/>
  <c r="H326" i="10"/>
  <c r="G326" i="10"/>
  <c r="F326" i="10"/>
  <c r="E326" i="10"/>
  <c r="D326" i="10"/>
  <c r="C326" i="10"/>
  <c r="I325" i="10"/>
  <c r="H325" i="10"/>
  <c r="G325" i="10"/>
  <c r="F325" i="10"/>
  <c r="E325" i="10"/>
  <c r="D325" i="10"/>
  <c r="C325" i="10"/>
  <c r="I324" i="10"/>
  <c r="H324" i="10"/>
  <c r="G324" i="10"/>
  <c r="F324" i="10"/>
  <c r="E324" i="10"/>
  <c r="D324" i="10"/>
  <c r="C324" i="10"/>
  <c r="I323" i="10"/>
  <c r="H323" i="10"/>
  <c r="G323" i="10"/>
  <c r="F323" i="10"/>
  <c r="E323" i="10"/>
  <c r="D323" i="10"/>
  <c r="C323" i="10"/>
  <c r="I322" i="10"/>
  <c r="H322" i="10"/>
  <c r="G322" i="10"/>
  <c r="F322" i="10"/>
  <c r="E322" i="10"/>
  <c r="D322" i="10"/>
  <c r="C322" i="10"/>
  <c r="I321" i="10"/>
  <c r="H321" i="10"/>
  <c r="G321" i="10"/>
  <c r="F321" i="10"/>
  <c r="E321" i="10"/>
  <c r="D321" i="10"/>
  <c r="C321" i="10"/>
  <c r="I320" i="10"/>
  <c r="H320" i="10"/>
  <c r="G320" i="10"/>
  <c r="F320" i="10"/>
  <c r="E320" i="10"/>
  <c r="D320" i="10"/>
  <c r="C320" i="10"/>
  <c r="I319" i="10"/>
  <c r="H319" i="10"/>
  <c r="G319" i="10"/>
  <c r="F319" i="10"/>
  <c r="E319" i="10"/>
  <c r="D319" i="10"/>
  <c r="C319" i="10"/>
  <c r="I318" i="10"/>
  <c r="H318" i="10"/>
  <c r="G318" i="10"/>
  <c r="F318" i="10"/>
  <c r="E318" i="10"/>
  <c r="D318" i="10"/>
  <c r="C318" i="10"/>
  <c r="I317" i="10"/>
  <c r="H317" i="10"/>
  <c r="G317" i="10"/>
  <c r="F317" i="10"/>
  <c r="E317" i="10"/>
  <c r="D317" i="10"/>
  <c r="C317" i="10"/>
  <c r="I316" i="10"/>
  <c r="H316" i="10"/>
  <c r="G316" i="10"/>
  <c r="F316" i="10"/>
  <c r="E316" i="10"/>
  <c r="D316" i="10"/>
  <c r="C316" i="10"/>
  <c r="I315" i="10"/>
  <c r="H315" i="10"/>
  <c r="G315" i="10"/>
  <c r="F315" i="10"/>
  <c r="E315" i="10"/>
  <c r="D315" i="10"/>
  <c r="C315" i="10"/>
  <c r="I314" i="10"/>
  <c r="H314" i="10"/>
  <c r="G314" i="10"/>
  <c r="F314" i="10"/>
  <c r="E314" i="10"/>
  <c r="D314" i="10"/>
  <c r="C314" i="10"/>
  <c r="I313" i="10"/>
  <c r="H313" i="10"/>
  <c r="G313" i="10"/>
  <c r="F313" i="10"/>
  <c r="E313" i="10"/>
  <c r="D313" i="10"/>
  <c r="C313" i="10"/>
  <c r="I312" i="10"/>
  <c r="H312" i="10"/>
  <c r="G312" i="10"/>
  <c r="F312" i="10"/>
  <c r="E312" i="10"/>
  <c r="D312" i="10"/>
  <c r="C312" i="10"/>
  <c r="I311" i="10"/>
  <c r="H311" i="10"/>
  <c r="G311" i="10"/>
  <c r="F311" i="10"/>
  <c r="E311" i="10"/>
  <c r="D311" i="10"/>
  <c r="C311" i="10"/>
  <c r="I310" i="10"/>
  <c r="H310" i="10"/>
  <c r="G310" i="10"/>
  <c r="F310" i="10"/>
  <c r="E310" i="10"/>
  <c r="D310" i="10"/>
  <c r="C310" i="10"/>
  <c r="I309" i="10"/>
  <c r="H309" i="10"/>
  <c r="G309" i="10"/>
  <c r="F309" i="10"/>
  <c r="E309" i="10"/>
  <c r="D309" i="10"/>
  <c r="C309" i="10"/>
  <c r="I308" i="10"/>
  <c r="H308" i="10"/>
  <c r="G308" i="10"/>
  <c r="F308" i="10"/>
  <c r="E308" i="10"/>
  <c r="D308" i="10"/>
  <c r="C308" i="10"/>
  <c r="I307" i="10"/>
  <c r="H307" i="10"/>
  <c r="G307" i="10"/>
  <c r="F307" i="10"/>
  <c r="E307" i="10"/>
  <c r="D307" i="10"/>
  <c r="C307" i="10"/>
  <c r="I306" i="10"/>
  <c r="H306" i="10"/>
  <c r="G306" i="10"/>
  <c r="F306" i="10"/>
  <c r="E306" i="10"/>
  <c r="D306" i="10"/>
  <c r="C306" i="10"/>
  <c r="I305" i="10"/>
  <c r="H305" i="10"/>
  <c r="G305" i="10"/>
  <c r="F305" i="10"/>
  <c r="E305" i="10"/>
  <c r="D305" i="10"/>
  <c r="C305" i="10"/>
  <c r="I304" i="10"/>
  <c r="H304" i="10"/>
  <c r="G304" i="10"/>
  <c r="F304" i="10"/>
  <c r="E304" i="10"/>
  <c r="D304" i="10"/>
  <c r="C304" i="10"/>
  <c r="I303" i="10"/>
  <c r="H303" i="10"/>
  <c r="G303" i="10"/>
  <c r="F303" i="10"/>
  <c r="E303" i="10"/>
  <c r="D303" i="10"/>
  <c r="C303" i="10"/>
  <c r="I302" i="10"/>
  <c r="H302" i="10"/>
  <c r="G302" i="10"/>
  <c r="F302" i="10"/>
  <c r="E302" i="10"/>
  <c r="D302" i="10"/>
  <c r="C302" i="10"/>
  <c r="I301" i="10"/>
  <c r="H301" i="10"/>
  <c r="G301" i="10"/>
  <c r="F301" i="10"/>
  <c r="E301" i="10"/>
  <c r="D301" i="10"/>
  <c r="C301" i="10"/>
  <c r="I300" i="10"/>
  <c r="H300" i="10"/>
  <c r="G300" i="10"/>
  <c r="F300" i="10"/>
  <c r="E300" i="10"/>
  <c r="D300" i="10"/>
  <c r="C300" i="10"/>
  <c r="I299" i="10"/>
  <c r="H299" i="10"/>
  <c r="G299" i="10"/>
  <c r="F299" i="10"/>
  <c r="E299" i="10"/>
  <c r="D299" i="10"/>
  <c r="C299" i="10"/>
  <c r="I298" i="10"/>
  <c r="H298" i="10"/>
  <c r="G298" i="10"/>
  <c r="F298" i="10"/>
  <c r="E298" i="10"/>
  <c r="D298" i="10"/>
  <c r="C298" i="10"/>
  <c r="I297" i="10"/>
  <c r="H297" i="10"/>
  <c r="G297" i="10"/>
  <c r="F297" i="10"/>
  <c r="E297" i="10"/>
  <c r="D297" i="10"/>
  <c r="C297" i="10"/>
  <c r="I296" i="10"/>
  <c r="H296" i="10"/>
  <c r="G296" i="10"/>
  <c r="F296" i="10"/>
  <c r="E296" i="10"/>
  <c r="D296" i="10"/>
  <c r="C296" i="10"/>
  <c r="I295" i="10"/>
  <c r="H295" i="10"/>
  <c r="G295" i="10"/>
  <c r="F295" i="10"/>
  <c r="E295" i="10"/>
  <c r="D295" i="10"/>
  <c r="C295" i="10"/>
  <c r="I294" i="10"/>
  <c r="H294" i="10"/>
  <c r="G294" i="10"/>
  <c r="F294" i="10"/>
  <c r="E294" i="10"/>
  <c r="D294" i="10"/>
  <c r="C294" i="10"/>
  <c r="I293" i="10"/>
  <c r="H293" i="10"/>
  <c r="G293" i="10"/>
  <c r="F293" i="10"/>
  <c r="E293" i="10"/>
  <c r="D293" i="10"/>
  <c r="C293" i="10"/>
  <c r="I292" i="10"/>
  <c r="H292" i="10"/>
  <c r="G292" i="10"/>
  <c r="F292" i="10"/>
  <c r="E292" i="10"/>
  <c r="D292" i="10"/>
  <c r="C292" i="10"/>
  <c r="I291" i="10"/>
  <c r="H291" i="10"/>
  <c r="G291" i="10"/>
  <c r="F291" i="10"/>
  <c r="E291" i="10"/>
  <c r="D291" i="10"/>
  <c r="C291" i="10"/>
  <c r="I290" i="10"/>
  <c r="H290" i="10"/>
  <c r="G290" i="10"/>
  <c r="F290" i="10"/>
  <c r="E290" i="10"/>
  <c r="D290" i="10"/>
  <c r="C290" i="10"/>
  <c r="I289" i="10"/>
  <c r="H289" i="10"/>
  <c r="G289" i="10"/>
  <c r="F289" i="10"/>
  <c r="E289" i="10"/>
  <c r="D289" i="10"/>
  <c r="C289" i="10"/>
  <c r="I288" i="10"/>
  <c r="H288" i="10"/>
  <c r="G288" i="10"/>
  <c r="F288" i="10"/>
  <c r="E288" i="10"/>
  <c r="D288" i="10"/>
  <c r="C288" i="10"/>
  <c r="I287" i="10"/>
  <c r="H287" i="10"/>
  <c r="G287" i="10"/>
  <c r="F287" i="10"/>
  <c r="E287" i="10"/>
  <c r="D287" i="10"/>
  <c r="C287" i="10"/>
  <c r="I286" i="10"/>
  <c r="H286" i="10"/>
  <c r="G286" i="10"/>
  <c r="F286" i="10"/>
  <c r="E286" i="10"/>
  <c r="D286" i="10"/>
  <c r="C286" i="10"/>
  <c r="I285" i="10"/>
  <c r="H285" i="10"/>
  <c r="G285" i="10"/>
  <c r="F285" i="10"/>
  <c r="E285" i="10"/>
  <c r="D285" i="10"/>
  <c r="C285" i="10"/>
  <c r="I284" i="10"/>
  <c r="H284" i="10"/>
  <c r="G284" i="10"/>
  <c r="F284" i="10"/>
  <c r="E284" i="10"/>
  <c r="D284" i="10"/>
  <c r="C284" i="10"/>
  <c r="I283" i="10"/>
  <c r="H283" i="10"/>
  <c r="G283" i="10"/>
  <c r="F283" i="10"/>
  <c r="E283" i="10"/>
  <c r="D283" i="10"/>
  <c r="C283" i="10"/>
  <c r="I282" i="10"/>
  <c r="H282" i="10"/>
  <c r="G282" i="10"/>
  <c r="F282" i="10"/>
  <c r="E282" i="10"/>
  <c r="D282" i="10"/>
  <c r="C282" i="10"/>
  <c r="I281" i="10"/>
  <c r="H281" i="10"/>
  <c r="G281" i="10"/>
  <c r="F281" i="10"/>
  <c r="E281" i="10"/>
  <c r="D281" i="10"/>
  <c r="C281" i="10"/>
  <c r="I280" i="10"/>
  <c r="H280" i="10"/>
  <c r="G280" i="10"/>
  <c r="F280" i="10"/>
  <c r="E280" i="10"/>
  <c r="D280" i="10"/>
  <c r="C280" i="10"/>
  <c r="I279" i="10"/>
  <c r="H279" i="10"/>
  <c r="G279" i="10"/>
  <c r="F279" i="10"/>
  <c r="E279" i="10"/>
  <c r="D279" i="10"/>
  <c r="C279" i="10"/>
  <c r="I278" i="10"/>
  <c r="H278" i="10"/>
  <c r="G278" i="10"/>
  <c r="F278" i="10"/>
  <c r="E278" i="10"/>
  <c r="D278" i="10"/>
  <c r="C278" i="10"/>
  <c r="I277" i="10"/>
  <c r="H277" i="10"/>
  <c r="G277" i="10"/>
  <c r="F277" i="10"/>
  <c r="E277" i="10"/>
  <c r="D277" i="10"/>
  <c r="C277" i="10"/>
  <c r="I276" i="10"/>
  <c r="H276" i="10"/>
  <c r="G276" i="10"/>
  <c r="F276" i="10"/>
  <c r="E276" i="10"/>
  <c r="D276" i="10"/>
  <c r="C276" i="10"/>
  <c r="I275" i="10"/>
  <c r="H275" i="10"/>
  <c r="G275" i="10"/>
  <c r="F275" i="10"/>
  <c r="E275" i="10"/>
  <c r="D275" i="10"/>
  <c r="C275" i="10"/>
  <c r="I274" i="10"/>
  <c r="H274" i="10"/>
  <c r="G274" i="10"/>
  <c r="F274" i="10"/>
  <c r="E274" i="10"/>
  <c r="D274" i="10"/>
  <c r="C274" i="10"/>
  <c r="I273" i="10"/>
  <c r="H273" i="10"/>
  <c r="G273" i="10"/>
  <c r="F273" i="10"/>
  <c r="E273" i="10"/>
  <c r="D273" i="10"/>
  <c r="C273" i="10"/>
  <c r="I272" i="10"/>
  <c r="H272" i="10"/>
  <c r="G272" i="10"/>
  <c r="F272" i="10"/>
  <c r="E272" i="10"/>
  <c r="D272" i="10"/>
  <c r="C272" i="10"/>
  <c r="I271" i="10"/>
  <c r="H271" i="10"/>
  <c r="G271" i="10"/>
  <c r="F271" i="10"/>
  <c r="E271" i="10"/>
  <c r="D271" i="10"/>
  <c r="C271" i="10"/>
  <c r="I270" i="10"/>
  <c r="H270" i="10"/>
  <c r="G270" i="10"/>
  <c r="F270" i="10"/>
  <c r="E270" i="10"/>
  <c r="D270" i="10"/>
  <c r="C270" i="10"/>
  <c r="I269" i="10"/>
  <c r="H269" i="10"/>
  <c r="G269" i="10"/>
  <c r="F269" i="10"/>
  <c r="E269" i="10"/>
  <c r="D269" i="10"/>
  <c r="C269" i="10"/>
  <c r="I268" i="10"/>
  <c r="H268" i="10"/>
  <c r="G268" i="10"/>
  <c r="F268" i="10"/>
  <c r="E268" i="10"/>
  <c r="D268" i="10"/>
  <c r="C268" i="10"/>
  <c r="I267" i="10"/>
  <c r="H267" i="10"/>
  <c r="G267" i="10"/>
  <c r="F267" i="10"/>
  <c r="E267" i="10"/>
  <c r="D267" i="10"/>
  <c r="C267" i="10"/>
  <c r="I266" i="10"/>
  <c r="H266" i="10"/>
  <c r="G266" i="10"/>
  <c r="F266" i="10"/>
  <c r="E266" i="10"/>
  <c r="D266" i="10"/>
  <c r="C266" i="10"/>
  <c r="I265" i="10"/>
  <c r="H265" i="10"/>
  <c r="G265" i="10"/>
  <c r="F265" i="10"/>
  <c r="E265" i="10"/>
  <c r="D265" i="10"/>
  <c r="C265" i="10"/>
  <c r="I264" i="10"/>
  <c r="H264" i="10"/>
  <c r="G264" i="10"/>
  <c r="F264" i="10"/>
  <c r="E264" i="10"/>
  <c r="D264" i="10"/>
  <c r="C264" i="10"/>
  <c r="I263" i="10"/>
  <c r="H263" i="10"/>
  <c r="G263" i="10"/>
  <c r="F263" i="10"/>
  <c r="E263" i="10"/>
  <c r="D263" i="10"/>
  <c r="C263" i="10"/>
  <c r="I262" i="10"/>
  <c r="H262" i="10"/>
  <c r="G262" i="10"/>
  <c r="F262" i="10"/>
  <c r="E262" i="10"/>
  <c r="D262" i="10"/>
  <c r="C262" i="10"/>
  <c r="I261" i="10"/>
  <c r="H261" i="10"/>
  <c r="G261" i="10"/>
  <c r="F261" i="10"/>
  <c r="E261" i="10"/>
  <c r="D261" i="10"/>
  <c r="C261" i="10"/>
  <c r="I260" i="10"/>
  <c r="H260" i="10"/>
  <c r="G260" i="10"/>
  <c r="F260" i="10"/>
  <c r="E260" i="10"/>
  <c r="D260" i="10"/>
  <c r="C260" i="10"/>
  <c r="I259" i="10"/>
  <c r="H259" i="10"/>
  <c r="G259" i="10"/>
  <c r="F259" i="10"/>
  <c r="E259" i="10"/>
  <c r="D259" i="10"/>
  <c r="C259" i="10"/>
  <c r="I258" i="10"/>
  <c r="H258" i="10"/>
  <c r="G258" i="10"/>
  <c r="F258" i="10"/>
  <c r="E258" i="10"/>
  <c r="D258" i="10"/>
  <c r="C258" i="10"/>
  <c r="I257" i="10"/>
  <c r="H257" i="10"/>
  <c r="G257" i="10"/>
  <c r="F257" i="10"/>
  <c r="E257" i="10"/>
  <c r="D257" i="10"/>
  <c r="C257" i="10"/>
  <c r="I256" i="10"/>
  <c r="H256" i="10"/>
  <c r="G256" i="10"/>
  <c r="F256" i="10"/>
  <c r="E256" i="10"/>
  <c r="D256" i="10"/>
  <c r="C256" i="10"/>
  <c r="I255" i="10"/>
  <c r="H255" i="10"/>
  <c r="G255" i="10"/>
  <c r="F255" i="10"/>
  <c r="E255" i="10"/>
  <c r="D255" i="10"/>
  <c r="C255" i="10"/>
  <c r="I254" i="10"/>
  <c r="H254" i="10"/>
  <c r="G254" i="10"/>
  <c r="F254" i="10"/>
  <c r="E254" i="10"/>
  <c r="D254" i="10"/>
  <c r="C254" i="10"/>
  <c r="I253" i="10"/>
  <c r="H253" i="10"/>
  <c r="G253" i="10"/>
  <c r="F253" i="10"/>
  <c r="E253" i="10"/>
  <c r="D253" i="10"/>
  <c r="C253" i="10"/>
  <c r="I252" i="10"/>
  <c r="H252" i="10"/>
  <c r="G252" i="10"/>
  <c r="F252" i="10"/>
  <c r="E252" i="10"/>
  <c r="D252" i="10"/>
  <c r="C252" i="10"/>
  <c r="I251" i="10"/>
  <c r="H251" i="10"/>
  <c r="G251" i="10"/>
  <c r="F251" i="10"/>
  <c r="E251" i="10"/>
  <c r="D251" i="10"/>
  <c r="C251" i="10"/>
  <c r="I250" i="10"/>
  <c r="H250" i="10"/>
  <c r="G250" i="10"/>
  <c r="F250" i="10"/>
  <c r="E250" i="10"/>
  <c r="D250" i="10"/>
  <c r="C250" i="10"/>
  <c r="I249" i="10"/>
  <c r="H249" i="10"/>
  <c r="G249" i="10"/>
  <c r="F249" i="10"/>
  <c r="E249" i="10"/>
  <c r="D249" i="10"/>
  <c r="C249" i="10"/>
  <c r="I248" i="10"/>
  <c r="H248" i="10"/>
  <c r="G248" i="10"/>
  <c r="F248" i="10"/>
  <c r="E248" i="10"/>
  <c r="D248" i="10"/>
  <c r="C248" i="10"/>
  <c r="I247" i="10"/>
  <c r="H247" i="10"/>
  <c r="G247" i="10"/>
  <c r="F247" i="10"/>
  <c r="E247" i="10"/>
  <c r="D247" i="10"/>
  <c r="C247" i="10"/>
  <c r="I246" i="10"/>
  <c r="H246" i="10"/>
  <c r="G246" i="10"/>
  <c r="F246" i="10"/>
  <c r="E246" i="10"/>
  <c r="D246" i="10"/>
  <c r="C246" i="10"/>
  <c r="I245" i="10"/>
  <c r="H245" i="10"/>
  <c r="G245" i="10"/>
  <c r="F245" i="10"/>
  <c r="E245" i="10"/>
  <c r="D245" i="10"/>
  <c r="C245" i="10"/>
  <c r="I244" i="10"/>
  <c r="H244" i="10"/>
  <c r="G244" i="10"/>
  <c r="F244" i="10"/>
  <c r="E244" i="10"/>
  <c r="D244" i="10"/>
  <c r="C244" i="10"/>
  <c r="I243" i="10"/>
  <c r="H243" i="10"/>
  <c r="G243" i="10"/>
  <c r="F243" i="10"/>
  <c r="E243" i="10"/>
  <c r="D243" i="10"/>
  <c r="C243" i="10"/>
  <c r="I242" i="10"/>
  <c r="H242" i="10"/>
  <c r="G242" i="10"/>
  <c r="F242" i="10"/>
  <c r="E242" i="10"/>
  <c r="D242" i="10"/>
  <c r="C242" i="10"/>
  <c r="I241" i="10"/>
  <c r="H241" i="10"/>
  <c r="G241" i="10"/>
  <c r="F241" i="10"/>
  <c r="E241" i="10"/>
  <c r="D241" i="10"/>
  <c r="C241" i="10"/>
  <c r="I240" i="10"/>
  <c r="H240" i="10"/>
  <c r="G240" i="10"/>
  <c r="F240" i="10"/>
  <c r="E240" i="10"/>
  <c r="D240" i="10"/>
  <c r="C240" i="10"/>
  <c r="I239" i="10"/>
  <c r="H239" i="10"/>
  <c r="G239" i="10"/>
  <c r="F239" i="10"/>
  <c r="E239" i="10"/>
  <c r="D239" i="10"/>
  <c r="C239" i="10"/>
  <c r="I238" i="10"/>
  <c r="H238" i="10"/>
  <c r="G238" i="10"/>
  <c r="F238" i="10"/>
  <c r="E238" i="10"/>
  <c r="D238" i="10"/>
  <c r="C238" i="10"/>
  <c r="I237" i="10"/>
  <c r="H237" i="10"/>
  <c r="G237" i="10"/>
  <c r="F237" i="10"/>
  <c r="E237" i="10"/>
  <c r="D237" i="10"/>
  <c r="C237" i="10"/>
  <c r="I236" i="10"/>
  <c r="H236" i="10"/>
  <c r="G236" i="10"/>
  <c r="F236" i="10"/>
  <c r="E236" i="10"/>
  <c r="D236" i="10"/>
  <c r="C236" i="10"/>
  <c r="I235" i="10"/>
  <c r="H235" i="10"/>
  <c r="G235" i="10"/>
  <c r="F235" i="10"/>
  <c r="E235" i="10"/>
  <c r="D235" i="10"/>
  <c r="C235" i="10"/>
  <c r="I234" i="10"/>
  <c r="H234" i="10"/>
  <c r="G234" i="10"/>
  <c r="F234" i="10"/>
  <c r="E234" i="10"/>
  <c r="D234" i="10"/>
  <c r="C234" i="10"/>
  <c r="I233" i="10"/>
  <c r="H233" i="10"/>
  <c r="G233" i="10"/>
  <c r="F233" i="10"/>
  <c r="E233" i="10"/>
  <c r="D233" i="10"/>
  <c r="C233" i="10"/>
  <c r="I232" i="10"/>
  <c r="H232" i="10"/>
  <c r="G232" i="10"/>
  <c r="F232" i="10"/>
  <c r="E232" i="10"/>
  <c r="D232" i="10"/>
  <c r="C232" i="10"/>
  <c r="I231" i="10"/>
  <c r="H231" i="10"/>
  <c r="G231" i="10"/>
  <c r="F231" i="10"/>
  <c r="E231" i="10"/>
  <c r="D231" i="10"/>
  <c r="C231" i="10"/>
  <c r="I230" i="10"/>
  <c r="H230" i="10"/>
  <c r="G230" i="10"/>
  <c r="F230" i="10"/>
  <c r="E230" i="10"/>
  <c r="D230" i="10"/>
  <c r="C230" i="10"/>
  <c r="I229" i="10"/>
  <c r="H229" i="10"/>
  <c r="G229" i="10"/>
  <c r="F229" i="10"/>
  <c r="E229" i="10"/>
  <c r="D229" i="10"/>
  <c r="C229" i="10"/>
  <c r="I228" i="10"/>
  <c r="H228" i="10"/>
  <c r="G228" i="10"/>
  <c r="F228" i="10"/>
  <c r="E228" i="10"/>
  <c r="D228" i="10"/>
  <c r="C228" i="10"/>
  <c r="I227" i="10"/>
  <c r="H227" i="10"/>
  <c r="G227" i="10"/>
  <c r="F227" i="10"/>
  <c r="E227" i="10"/>
  <c r="D227" i="10"/>
  <c r="C227" i="10"/>
  <c r="I226" i="10"/>
  <c r="H226" i="10"/>
  <c r="G226" i="10"/>
  <c r="F226" i="10"/>
  <c r="E226" i="10"/>
  <c r="D226" i="10"/>
  <c r="C226" i="10"/>
  <c r="I225" i="10"/>
  <c r="H225" i="10"/>
  <c r="G225" i="10"/>
  <c r="F225" i="10"/>
  <c r="E225" i="10"/>
  <c r="D225" i="10"/>
  <c r="C225" i="10"/>
  <c r="I224" i="10"/>
  <c r="H224" i="10"/>
  <c r="G224" i="10"/>
  <c r="F224" i="10"/>
  <c r="E224" i="10"/>
  <c r="D224" i="10"/>
  <c r="C224" i="10"/>
  <c r="I223" i="10"/>
  <c r="H223" i="10"/>
  <c r="G223" i="10"/>
  <c r="F223" i="10"/>
  <c r="E223" i="10"/>
  <c r="D223" i="10"/>
  <c r="C223" i="10"/>
  <c r="I222" i="10"/>
  <c r="H222" i="10"/>
  <c r="G222" i="10"/>
  <c r="F222" i="10"/>
  <c r="E222" i="10"/>
  <c r="D222" i="10"/>
  <c r="C222" i="10"/>
  <c r="I221" i="10"/>
  <c r="H221" i="10"/>
  <c r="G221" i="10"/>
  <c r="F221" i="10"/>
  <c r="E221" i="10"/>
  <c r="D221" i="10"/>
  <c r="C221" i="10"/>
  <c r="I220" i="10"/>
  <c r="H220" i="10"/>
  <c r="G220" i="10"/>
  <c r="F220" i="10"/>
  <c r="E220" i="10"/>
  <c r="D220" i="10"/>
  <c r="C220" i="10"/>
  <c r="I219" i="10"/>
  <c r="H219" i="10"/>
  <c r="G219" i="10"/>
  <c r="F219" i="10"/>
  <c r="E219" i="10"/>
  <c r="D219" i="10"/>
  <c r="C219" i="10"/>
  <c r="I218" i="10"/>
  <c r="H218" i="10"/>
  <c r="G218" i="10"/>
  <c r="F218" i="10"/>
  <c r="E218" i="10"/>
  <c r="D218" i="10"/>
  <c r="C218" i="10"/>
  <c r="I217" i="10"/>
  <c r="H217" i="10"/>
  <c r="G217" i="10"/>
  <c r="F217" i="10"/>
  <c r="E217" i="10"/>
  <c r="D217" i="10"/>
  <c r="C217" i="10"/>
  <c r="I216" i="10"/>
  <c r="H216" i="10"/>
  <c r="G216" i="10"/>
  <c r="F216" i="10"/>
  <c r="E216" i="10"/>
  <c r="D216" i="10"/>
  <c r="C216" i="10"/>
  <c r="I215" i="10"/>
  <c r="H215" i="10"/>
  <c r="G215" i="10"/>
  <c r="F215" i="10"/>
  <c r="E215" i="10"/>
  <c r="D215" i="10"/>
  <c r="C215" i="10"/>
  <c r="I214" i="10"/>
  <c r="H214" i="10"/>
  <c r="G214" i="10"/>
  <c r="F214" i="10"/>
  <c r="E214" i="10"/>
  <c r="D214" i="10"/>
  <c r="C214" i="10"/>
  <c r="I213" i="10"/>
  <c r="H213" i="10"/>
  <c r="G213" i="10"/>
  <c r="F213" i="10"/>
  <c r="E213" i="10"/>
  <c r="D213" i="10"/>
  <c r="C213" i="10"/>
  <c r="I212" i="10"/>
  <c r="H212" i="10"/>
  <c r="G212" i="10"/>
  <c r="F212" i="10"/>
  <c r="E212" i="10"/>
  <c r="D212" i="10"/>
  <c r="C212" i="10"/>
  <c r="I211" i="10"/>
  <c r="H211" i="10"/>
  <c r="G211" i="10"/>
  <c r="F211" i="10"/>
  <c r="E211" i="10"/>
  <c r="D211" i="10"/>
  <c r="C211" i="10"/>
  <c r="I210" i="10"/>
  <c r="H210" i="10"/>
  <c r="G210" i="10"/>
  <c r="F210" i="10"/>
  <c r="E210" i="10"/>
  <c r="D210" i="10"/>
  <c r="C210" i="10"/>
  <c r="I209" i="10"/>
  <c r="H209" i="10"/>
  <c r="G209" i="10"/>
  <c r="F209" i="10"/>
  <c r="E209" i="10"/>
  <c r="D209" i="10"/>
  <c r="C209" i="10"/>
  <c r="I208" i="10"/>
  <c r="H208" i="10"/>
  <c r="G208" i="10"/>
  <c r="F208" i="10"/>
  <c r="E208" i="10"/>
  <c r="D208" i="10"/>
  <c r="C208" i="10"/>
  <c r="I207" i="10"/>
  <c r="H207" i="10"/>
  <c r="G207" i="10"/>
  <c r="F207" i="10"/>
  <c r="E207" i="10"/>
  <c r="D207" i="10"/>
  <c r="C207" i="10"/>
  <c r="I206" i="10"/>
  <c r="H206" i="10"/>
  <c r="G206" i="10"/>
  <c r="F206" i="10"/>
  <c r="E206" i="10"/>
  <c r="D206" i="10"/>
  <c r="C206" i="10"/>
  <c r="I205" i="10"/>
  <c r="H205" i="10"/>
  <c r="G205" i="10"/>
  <c r="F205" i="10"/>
  <c r="E205" i="10"/>
  <c r="D205" i="10"/>
  <c r="C205" i="10"/>
  <c r="I204" i="10"/>
  <c r="H204" i="10"/>
  <c r="G204" i="10"/>
  <c r="F204" i="10"/>
  <c r="E204" i="10"/>
  <c r="D204" i="10"/>
  <c r="C204" i="10"/>
  <c r="I203" i="10"/>
  <c r="H203" i="10"/>
  <c r="G203" i="10"/>
  <c r="F203" i="10"/>
  <c r="E203" i="10"/>
  <c r="D203" i="10"/>
  <c r="C203" i="10"/>
  <c r="I202" i="10"/>
  <c r="H202" i="10"/>
  <c r="G202" i="10"/>
  <c r="F202" i="10"/>
  <c r="E202" i="10"/>
  <c r="D202" i="10"/>
  <c r="C202" i="10"/>
  <c r="I201" i="10"/>
  <c r="H201" i="10"/>
  <c r="G201" i="10"/>
  <c r="F201" i="10"/>
  <c r="E201" i="10"/>
  <c r="D201" i="10"/>
  <c r="C201" i="10"/>
  <c r="I200" i="10"/>
  <c r="H200" i="10"/>
  <c r="G200" i="10"/>
  <c r="F200" i="10"/>
  <c r="E200" i="10"/>
  <c r="D200" i="10"/>
  <c r="C200" i="10"/>
  <c r="I199" i="10"/>
  <c r="H199" i="10"/>
  <c r="G199" i="10"/>
  <c r="F199" i="10"/>
  <c r="E199" i="10"/>
  <c r="D199" i="10"/>
  <c r="C199" i="10"/>
  <c r="I198" i="10"/>
  <c r="H198" i="10"/>
  <c r="G198" i="10"/>
  <c r="F198" i="10"/>
  <c r="E198" i="10"/>
  <c r="D198" i="10"/>
  <c r="C198" i="10"/>
  <c r="I197" i="10"/>
  <c r="H197" i="10"/>
  <c r="G197" i="10"/>
  <c r="F197" i="10"/>
  <c r="E197" i="10"/>
  <c r="D197" i="10"/>
  <c r="C197" i="10"/>
  <c r="I196" i="10"/>
  <c r="H196" i="10"/>
  <c r="G196" i="10"/>
  <c r="F196" i="10"/>
  <c r="E196" i="10"/>
  <c r="D196" i="10"/>
  <c r="C196" i="10"/>
  <c r="I195" i="10"/>
  <c r="H195" i="10"/>
  <c r="G195" i="10"/>
  <c r="F195" i="10"/>
  <c r="E195" i="10"/>
  <c r="D195" i="10"/>
  <c r="C195" i="10"/>
  <c r="I194" i="10"/>
  <c r="H194" i="10"/>
  <c r="G194" i="10"/>
  <c r="F194" i="10"/>
  <c r="E194" i="10"/>
  <c r="D194" i="10"/>
  <c r="C194" i="10"/>
  <c r="I193" i="10"/>
  <c r="H193" i="10"/>
  <c r="G193" i="10"/>
  <c r="F193" i="10"/>
  <c r="E193" i="10"/>
  <c r="D193" i="10"/>
  <c r="C193" i="10"/>
  <c r="I192" i="10"/>
  <c r="H192" i="10"/>
  <c r="G192" i="10"/>
  <c r="F192" i="10"/>
  <c r="E192" i="10"/>
  <c r="D192" i="10"/>
  <c r="C192" i="10"/>
  <c r="I191" i="10"/>
  <c r="H191" i="10"/>
  <c r="G191" i="10"/>
  <c r="F191" i="10"/>
  <c r="E191" i="10"/>
  <c r="D191" i="10"/>
  <c r="C191" i="10"/>
  <c r="I190" i="10"/>
  <c r="H190" i="10"/>
  <c r="G190" i="10"/>
  <c r="F190" i="10"/>
  <c r="E190" i="10"/>
  <c r="D190" i="10"/>
  <c r="C190" i="10"/>
  <c r="I189" i="10"/>
  <c r="H189" i="10"/>
  <c r="G189" i="10"/>
  <c r="F189" i="10"/>
  <c r="E189" i="10"/>
  <c r="D189" i="10"/>
  <c r="C189" i="10"/>
  <c r="I188" i="10"/>
  <c r="H188" i="10"/>
  <c r="G188" i="10"/>
  <c r="F188" i="10"/>
  <c r="E188" i="10"/>
  <c r="D188" i="10"/>
  <c r="C188" i="10"/>
  <c r="I187" i="10"/>
  <c r="H187" i="10"/>
  <c r="G187" i="10"/>
  <c r="F187" i="10"/>
  <c r="E187" i="10"/>
  <c r="D187" i="10"/>
  <c r="C187" i="10"/>
  <c r="I186" i="10"/>
  <c r="H186" i="10"/>
  <c r="G186" i="10"/>
  <c r="F186" i="10"/>
  <c r="E186" i="10"/>
  <c r="D186" i="10"/>
  <c r="C186" i="10"/>
  <c r="I185" i="10"/>
  <c r="H185" i="10"/>
  <c r="G185" i="10"/>
  <c r="F185" i="10"/>
  <c r="E185" i="10"/>
  <c r="D185" i="10"/>
  <c r="C185" i="10"/>
  <c r="I184" i="10"/>
  <c r="H184" i="10"/>
  <c r="G184" i="10"/>
  <c r="F184" i="10"/>
  <c r="E184" i="10"/>
  <c r="D184" i="10"/>
  <c r="C184" i="10"/>
  <c r="I183" i="10"/>
  <c r="H183" i="10"/>
  <c r="G183" i="10"/>
  <c r="F183" i="10"/>
  <c r="E183" i="10"/>
  <c r="D183" i="10"/>
  <c r="C183" i="10"/>
  <c r="I182" i="10"/>
  <c r="H182" i="10"/>
  <c r="G182" i="10"/>
  <c r="F182" i="10"/>
  <c r="E182" i="10"/>
  <c r="D182" i="10"/>
  <c r="C182" i="10"/>
  <c r="I181" i="10"/>
  <c r="H181" i="10"/>
  <c r="G181" i="10"/>
  <c r="F181" i="10"/>
  <c r="E181" i="10"/>
  <c r="D181" i="10"/>
  <c r="C181" i="10"/>
  <c r="I180" i="10"/>
  <c r="H180" i="10"/>
  <c r="G180" i="10"/>
  <c r="F180" i="10"/>
  <c r="E180" i="10"/>
  <c r="D180" i="10"/>
  <c r="C180" i="10"/>
  <c r="I179" i="10"/>
  <c r="H179" i="10"/>
  <c r="G179" i="10"/>
  <c r="F179" i="10"/>
  <c r="E179" i="10"/>
  <c r="D179" i="10"/>
  <c r="C179" i="10"/>
  <c r="I178" i="10"/>
  <c r="H178" i="10"/>
  <c r="G178" i="10"/>
  <c r="F178" i="10"/>
  <c r="E178" i="10"/>
  <c r="D178" i="10"/>
  <c r="C178" i="10"/>
  <c r="I177" i="10"/>
  <c r="H177" i="10"/>
  <c r="G177" i="10"/>
  <c r="F177" i="10"/>
  <c r="E177" i="10"/>
  <c r="D177" i="10"/>
  <c r="C177" i="10"/>
  <c r="I176" i="10"/>
  <c r="H176" i="10"/>
  <c r="G176" i="10"/>
  <c r="F176" i="10"/>
  <c r="E176" i="10"/>
  <c r="D176" i="10"/>
  <c r="C176" i="10"/>
  <c r="I175" i="10"/>
  <c r="H175" i="10"/>
  <c r="G175" i="10"/>
  <c r="F175" i="10"/>
  <c r="E175" i="10"/>
  <c r="D175" i="10"/>
  <c r="C175" i="10"/>
  <c r="I174" i="10"/>
  <c r="H174" i="10"/>
  <c r="G174" i="10"/>
  <c r="F174" i="10"/>
  <c r="E174" i="10"/>
  <c r="D174" i="10"/>
  <c r="C174" i="10"/>
  <c r="I173" i="10"/>
  <c r="H173" i="10"/>
  <c r="G173" i="10"/>
  <c r="F173" i="10"/>
  <c r="E173" i="10"/>
  <c r="D173" i="10"/>
  <c r="C173" i="10"/>
  <c r="I172" i="10"/>
  <c r="H172" i="10"/>
  <c r="G172" i="10"/>
  <c r="F172" i="10"/>
  <c r="E172" i="10"/>
  <c r="D172" i="10"/>
  <c r="C172" i="10"/>
  <c r="I171" i="10"/>
  <c r="H171" i="10"/>
  <c r="G171" i="10"/>
  <c r="F171" i="10"/>
  <c r="E171" i="10"/>
  <c r="D171" i="10"/>
  <c r="C171" i="10"/>
  <c r="I170" i="10"/>
  <c r="H170" i="10"/>
  <c r="G170" i="10"/>
  <c r="F170" i="10"/>
  <c r="E170" i="10"/>
  <c r="D170" i="10"/>
  <c r="C170" i="10"/>
  <c r="I169" i="10"/>
  <c r="H169" i="10"/>
  <c r="G169" i="10"/>
  <c r="F169" i="10"/>
  <c r="E169" i="10"/>
  <c r="D169" i="10"/>
  <c r="C169" i="10"/>
  <c r="I168" i="10"/>
  <c r="H168" i="10"/>
  <c r="G168" i="10"/>
  <c r="F168" i="10"/>
  <c r="E168" i="10"/>
  <c r="D168" i="10"/>
  <c r="C168" i="10"/>
  <c r="I167" i="10"/>
  <c r="H167" i="10"/>
  <c r="G167" i="10"/>
  <c r="F167" i="10"/>
  <c r="E167" i="10"/>
  <c r="D167" i="10"/>
  <c r="C167" i="10"/>
  <c r="I166" i="10"/>
  <c r="H166" i="10"/>
  <c r="G166" i="10"/>
  <c r="F166" i="10"/>
  <c r="E166" i="10"/>
  <c r="D166" i="10"/>
  <c r="C166" i="10"/>
  <c r="I165" i="10"/>
  <c r="H165" i="10"/>
  <c r="G165" i="10"/>
  <c r="F165" i="10"/>
  <c r="E165" i="10"/>
  <c r="D165" i="10"/>
  <c r="C165" i="10"/>
  <c r="I164" i="10"/>
  <c r="H164" i="10"/>
  <c r="G164" i="10"/>
  <c r="F164" i="10"/>
  <c r="E164" i="10"/>
  <c r="D164" i="10"/>
  <c r="C164" i="10"/>
  <c r="I163" i="10"/>
  <c r="H163" i="10"/>
  <c r="G163" i="10"/>
  <c r="F163" i="10"/>
  <c r="E163" i="10"/>
  <c r="D163" i="10"/>
  <c r="C163" i="10"/>
  <c r="I162" i="10"/>
  <c r="H162" i="10"/>
  <c r="G162" i="10"/>
  <c r="F162" i="10"/>
  <c r="E162" i="10"/>
  <c r="D162" i="10"/>
  <c r="C162" i="10"/>
  <c r="I161" i="10"/>
  <c r="H161" i="10"/>
  <c r="G161" i="10"/>
  <c r="F161" i="10"/>
  <c r="E161" i="10"/>
  <c r="D161" i="10"/>
  <c r="C161" i="10"/>
  <c r="I160" i="10"/>
  <c r="H160" i="10"/>
  <c r="G160" i="10"/>
  <c r="F160" i="10"/>
  <c r="E160" i="10"/>
  <c r="D160" i="10"/>
  <c r="C160" i="10"/>
  <c r="I159" i="10"/>
  <c r="H159" i="10"/>
  <c r="G159" i="10"/>
  <c r="F159" i="10"/>
  <c r="E159" i="10"/>
  <c r="D159" i="10"/>
  <c r="C159" i="10"/>
  <c r="I158" i="10"/>
  <c r="H158" i="10"/>
  <c r="G158" i="10"/>
  <c r="F158" i="10"/>
  <c r="E158" i="10"/>
  <c r="D158" i="10"/>
  <c r="C158" i="10"/>
  <c r="I157" i="10"/>
  <c r="H157" i="10"/>
  <c r="G157" i="10"/>
  <c r="F157" i="10"/>
  <c r="E157" i="10"/>
  <c r="D157" i="10"/>
  <c r="C157" i="10"/>
  <c r="I156" i="10"/>
  <c r="H156" i="10"/>
  <c r="G156" i="10"/>
  <c r="F156" i="10"/>
  <c r="E156" i="10"/>
  <c r="D156" i="10"/>
  <c r="C156" i="10"/>
  <c r="I155" i="10"/>
  <c r="H155" i="10"/>
  <c r="G155" i="10"/>
  <c r="F155" i="10"/>
  <c r="E155" i="10"/>
  <c r="D155" i="10"/>
  <c r="C155" i="10"/>
  <c r="I154" i="10"/>
  <c r="H154" i="10"/>
  <c r="G154" i="10"/>
  <c r="F154" i="10"/>
  <c r="E154" i="10"/>
  <c r="D154" i="10"/>
  <c r="C154" i="10"/>
  <c r="I153" i="10"/>
  <c r="H153" i="10"/>
  <c r="G153" i="10"/>
  <c r="F153" i="10"/>
  <c r="E153" i="10"/>
  <c r="D153" i="10"/>
  <c r="C153" i="10"/>
  <c r="I152" i="10"/>
  <c r="H152" i="10"/>
  <c r="G152" i="10"/>
  <c r="F152" i="10"/>
  <c r="E152" i="10"/>
  <c r="D152" i="10"/>
  <c r="C152" i="10"/>
  <c r="I151" i="10"/>
  <c r="H151" i="10"/>
  <c r="G151" i="10"/>
  <c r="F151" i="10"/>
  <c r="E151" i="10"/>
  <c r="D151" i="10"/>
  <c r="C151" i="10"/>
  <c r="I150" i="10"/>
  <c r="H150" i="10"/>
  <c r="G150" i="10"/>
  <c r="F150" i="10"/>
  <c r="E150" i="10"/>
  <c r="D150" i="10"/>
  <c r="C150" i="10"/>
  <c r="I149" i="10"/>
  <c r="H149" i="10"/>
  <c r="G149" i="10"/>
  <c r="F149" i="10"/>
  <c r="E149" i="10"/>
  <c r="D149" i="10"/>
  <c r="C149" i="10"/>
  <c r="I148" i="10"/>
  <c r="H148" i="10"/>
  <c r="G148" i="10"/>
  <c r="F148" i="10"/>
  <c r="E148" i="10"/>
  <c r="D148" i="10"/>
  <c r="C148" i="10"/>
  <c r="I147" i="10"/>
  <c r="H147" i="10"/>
  <c r="G147" i="10"/>
  <c r="F147" i="10"/>
  <c r="E147" i="10"/>
  <c r="D147" i="10"/>
  <c r="C147" i="10"/>
  <c r="I146" i="10"/>
  <c r="H146" i="10"/>
  <c r="G146" i="10"/>
  <c r="F146" i="10"/>
  <c r="E146" i="10"/>
  <c r="D146" i="10"/>
  <c r="C146" i="10"/>
  <c r="I145" i="10"/>
  <c r="H145" i="10"/>
  <c r="G145" i="10"/>
  <c r="F145" i="10"/>
  <c r="E145" i="10"/>
  <c r="D145" i="10"/>
  <c r="C145" i="10"/>
  <c r="I144" i="10"/>
  <c r="H144" i="10"/>
  <c r="G144" i="10"/>
  <c r="F144" i="10"/>
  <c r="E144" i="10"/>
  <c r="D144" i="10"/>
  <c r="C144" i="10"/>
  <c r="I143" i="10"/>
  <c r="H143" i="10"/>
  <c r="G143" i="10"/>
  <c r="F143" i="10"/>
  <c r="E143" i="10"/>
  <c r="D143" i="10"/>
  <c r="C143" i="10"/>
  <c r="I142" i="10"/>
  <c r="H142" i="10"/>
  <c r="G142" i="10"/>
  <c r="F142" i="10"/>
  <c r="E142" i="10"/>
  <c r="D142" i="10"/>
  <c r="C142" i="10"/>
  <c r="I141" i="10"/>
  <c r="H141" i="10"/>
  <c r="G141" i="10"/>
  <c r="F141" i="10"/>
  <c r="E141" i="10"/>
  <c r="D141" i="10"/>
  <c r="C141" i="10"/>
  <c r="I140" i="10"/>
  <c r="H140" i="10"/>
  <c r="G140" i="10"/>
  <c r="F140" i="10"/>
  <c r="E140" i="10"/>
  <c r="D140" i="10"/>
  <c r="C140" i="10"/>
  <c r="I139" i="10"/>
  <c r="H139" i="10"/>
  <c r="G139" i="10"/>
  <c r="F139" i="10"/>
  <c r="E139" i="10"/>
  <c r="D139" i="10"/>
  <c r="C139" i="10"/>
  <c r="I138" i="10"/>
  <c r="H138" i="10"/>
  <c r="G138" i="10"/>
  <c r="F138" i="10"/>
  <c r="E138" i="10"/>
  <c r="D138" i="10"/>
  <c r="C138" i="10"/>
  <c r="I137" i="10"/>
  <c r="H137" i="10"/>
  <c r="G137" i="10"/>
  <c r="F137" i="10"/>
  <c r="E137" i="10"/>
  <c r="D137" i="10"/>
  <c r="C137" i="10"/>
  <c r="I136" i="10"/>
  <c r="H136" i="10"/>
  <c r="G136" i="10"/>
  <c r="F136" i="10"/>
  <c r="E136" i="10"/>
  <c r="D136" i="10"/>
  <c r="C136" i="10"/>
  <c r="I135" i="10"/>
  <c r="H135" i="10"/>
  <c r="G135" i="10"/>
  <c r="F135" i="10"/>
  <c r="E135" i="10"/>
  <c r="D135" i="10"/>
  <c r="C135" i="10"/>
  <c r="I134" i="10"/>
  <c r="H134" i="10"/>
  <c r="G134" i="10"/>
  <c r="F134" i="10"/>
  <c r="E134" i="10"/>
  <c r="D134" i="10"/>
  <c r="C134" i="10"/>
  <c r="I133" i="10"/>
  <c r="H133" i="10"/>
  <c r="G133" i="10"/>
  <c r="F133" i="10"/>
  <c r="E133" i="10"/>
  <c r="D133" i="10"/>
  <c r="C133" i="10"/>
  <c r="I132" i="10"/>
  <c r="H132" i="10"/>
  <c r="G132" i="10"/>
  <c r="F132" i="10"/>
  <c r="E132" i="10"/>
  <c r="D132" i="10"/>
  <c r="C132" i="10"/>
  <c r="I131" i="10"/>
  <c r="H131" i="10"/>
  <c r="G131" i="10"/>
  <c r="F131" i="10"/>
  <c r="E131" i="10"/>
  <c r="D131" i="10"/>
  <c r="C131" i="10"/>
  <c r="I130" i="10"/>
  <c r="H130" i="10"/>
  <c r="G130" i="10"/>
  <c r="F130" i="10"/>
  <c r="E130" i="10"/>
  <c r="D130" i="10"/>
  <c r="C130" i="10"/>
  <c r="I129" i="10"/>
  <c r="H129" i="10"/>
  <c r="G129" i="10"/>
  <c r="F129" i="10"/>
  <c r="E129" i="10"/>
  <c r="D129" i="10"/>
  <c r="C129" i="10"/>
  <c r="I128" i="10"/>
  <c r="H128" i="10"/>
  <c r="G128" i="10"/>
  <c r="F128" i="10"/>
  <c r="E128" i="10"/>
  <c r="D128" i="10"/>
  <c r="C128" i="10"/>
  <c r="I127" i="10"/>
  <c r="H127" i="10"/>
  <c r="G127" i="10"/>
  <c r="F127" i="10"/>
  <c r="E127" i="10"/>
  <c r="D127" i="10"/>
  <c r="C127" i="10"/>
  <c r="I126" i="10"/>
  <c r="H126" i="10"/>
  <c r="G126" i="10"/>
  <c r="F126" i="10"/>
  <c r="E126" i="10"/>
  <c r="D126" i="10"/>
  <c r="C126" i="10"/>
  <c r="I125" i="10"/>
  <c r="H125" i="10"/>
  <c r="G125" i="10"/>
  <c r="F125" i="10"/>
  <c r="E125" i="10"/>
  <c r="D125" i="10"/>
  <c r="C125" i="10"/>
  <c r="I124" i="10"/>
  <c r="H124" i="10"/>
  <c r="G124" i="10"/>
  <c r="F124" i="10"/>
  <c r="E124" i="10"/>
  <c r="D124" i="10"/>
  <c r="C124" i="10"/>
  <c r="I123" i="10"/>
  <c r="H123" i="10"/>
  <c r="G123" i="10"/>
  <c r="F123" i="10"/>
  <c r="E123" i="10"/>
  <c r="D123" i="10"/>
  <c r="C123" i="10"/>
  <c r="I122" i="10"/>
  <c r="H122" i="10"/>
  <c r="G122" i="10"/>
  <c r="F122" i="10"/>
  <c r="E122" i="10"/>
  <c r="D122" i="10"/>
  <c r="C122" i="10"/>
  <c r="I121" i="10"/>
  <c r="H121" i="10"/>
  <c r="G121" i="10"/>
  <c r="F121" i="10"/>
  <c r="E121" i="10"/>
  <c r="D121" i="10"/>
  <c r="C121" i="10"/>
  <c r="I120" i="10"/>
  <c r="H120" i="10"/>
  <c r="G120" i="10"/>
  <c r="F120" i="10"/>
  <c r="E120" i="10"/>
  <c r="D120" i="10"/>
  <c r="C120" i="10"/>
  <c r="I119" i="10"/>
  <c r="H119" i="10"/>
  <c r="G119" i="10"/>
  <c r="F119" i="10"/>
  <c r="E119" i="10"/>
  <c r="D119" i="10"/>
  <c r="C119" i="10"/>
  <c r="I118" i="10"/>
  <c r="H118" i="10"/>
  <c r="G118" i="10"/>
  <c r="F118" i="10"/>
  <c r="E118" i="10"/>
  <c r="D118" i="10"/>
  <c r="C118" i="10"/>
  <c r="I117" i="10"/>
  <c r="H117" i="10"/>
  <c r="G117" i="10"/>
  <c r="F117" i="10"/>
  <c r="E117" i="10"/>
  <c r="D117" i="10"/>
  <c r="C117" i="10"/>
  <c r="I116" i="10"/>
  <c r="H116" i="10"/>
  <c r="G116" i="10"/>
  <c r="F116" i="10"/>
  <c r="E116" i="10"/>
  <c r="D116" i="10"/>
  <c r="C116" i="10"/>
  <c r="I115" i="10"/>
  <c r="H115" i="10"/>
  <c r="G115" i="10"/>
  <c r="F115" i="10"/>
  <c r="E115" i="10"/>
  <c r="D115" i="10"/>
  <c r="C115" i="10"/>
  <c r="I114" i="10"/>
  <c r="H114" i="10"/>
  <c r="G114" i="10"/>
  <c r="F114" i="10"/>
  <c r="E114" i="10"/>
  <c r="D114" i="10"/>
  <c r="C114" i="10"/>
  <c r="I113" i="10"/>
  <c r="H113" i="10"/>
  <c r="G113" i="10"/>
  <c r="F113" i="10"/>
  <c r="E113" i="10"/>
  <c r="D113" i="10"/>
  <c r="C113" i="10"/>
  <c r="I112" i="10"/>
  <c r="H112" i="10"/>
  <c r="G112" i="10"/>
  <c r="F112" i="10"/>
  <c r="E112" i="10"/>
  <c r="D112" i="10"/>
  <c r="C112" i="10"/>
  <c r="I111" i="10"/>
  <c r="H111" i="10"/>
  <c r="G111" i="10"/>
  <c r="F111" i="10"/>
  <c r="E111" i="10"/>
  <c r="D111" i="10"/>
  <c r="C111" i="10"/>
  <c r="I110" i="10"/>
  <c r="H110" i="10"/>
  <c r="G110" i="10"/>
  <c r="F110" i="10"/>
  <c r="E110" i="10"/>
  <c r="D110" i="10"/>
  <c r="C110" i="10"/>
  <c r="I109" i="10"/>
  <c r="H109" i="10"/>
  <c r="G109" i="10"/>
  <c r="F109" i="10"/>
  <c r="E109" i="10"/>
  <c r="D109" i="10"/>
  <c r="C109" i="10"/>
  <c r="I108" i="10"/>
  <c r="H108" i="10"/>
  <c r="G108" i="10"/>
  <c r="F108" i="10"/>
  <c r="E108" i="10"/>
  <c r="D108" i="10"/>
  <c r="C108" i="10"/>
  <c r="I107" i="10"/>
  <c r="H107" i="10"/>
  <c r="G107" i="10"/>
  <c r="F107" i="10"/>
  <c r="E107" i="10"/>
  <c r="D107" i="10"/>
  <c r="C107" i="10"/>
  <c r="I106" i="10"/>
  <c r="H106" i="10"/>
  <c r="G106" i="10"/>
  <c r="F106" i="10"/>
  <c r="E106" i="10"/>
  <c r="D106" i="10"/>
  <c r="C106" i="10"/>
  <c r="I105" i="10"/>
  <c r="H105" i="10"/>
  <c r="G105" i="10"/>
  <c r="F105" i="10"/>
  <c r="E105" i="10"/>
  <c r="D105" i="10"/>
  <c r="C105" i="10"/>
  <c r="I104" i="10"/>
  <c r="H104" i="10"/>
  <c r="G104" i="10"/>
  <c r="F104" i="10"/>
  <c r="E104" i="10"/>
  <c r="D104" i="10"/>
  <c r="C104" i="10"/>
  <c r="I103" i="10"/>
  <c r="H103" i="10"/>
  <c r="G103" i="10"/>
  <c r="F103" i="10"/>
  <c r="E103" i="10"/>
  <c r="D103" i="10"/>
  <c r="C103" i="10"/>
  <c r="I102" i="10"/>
  <c r="H102" i="10"/>
  <c r="G102" i="10"/>
  <c r="F102" i="10"/>
  <c r="E102" i="10"/>
  <c r="D102" i="10"/>
  <c r="C102" i="10"/>
  <c r="I101" i="10"/>
  <c r="H101" i="10"/>
  <c r="G101" i="10"/>
  <c r="F101" i="10"/>
  <c r="E101" i="10"/>
  <c r="D101" i="10"/>
  <c r="C101" i="10"/>
  <c r="I100" i="10"/>
  <c r="H100" i="10"/>
  <c r="G100" i="10"/>
  <c r="F100" i="10"/>
  <c r="E100" i="10"/>
  <c r="D100" i="10"/>
  <c r="C100" i="10"/>
  <c r="I99" i="10"/>
  <c r="H99" i="10"/>
  <c r="G99" i="10"/>
  <c r="F99" i="10"/>
  <c r="E99" i="10"/>
  <c r="D99" i="10"/>
  <c r="C99" i="10"/>
  <c r="I98" i="10"/>
  <c r="H98" i="10"/>
  <c r="G98" i="10"/>
  <c r="F98" i="10"/>
  <c r="E98" i="10"/>
  <c r="D98" i="10"/>
  <c r="C98" i="10"/>
  <c r="I97" i="10"/>
  <c r="H97" i="10"/>
  <c r="G97" i="10"/>
  <c r="F97" i="10"/>
  <c r="E97" i="10"/>
  <c r="D97" i="10"/>
  <c r="C97" i="10"/>
  <c r="I96" i="10"/>
  <c r="H96" i="10"/>
  <c r="G96" i="10"/>
  <c r="F96" i="10"/>
  <c r="E96" i="10"/>
  <c r="D96" i="10"/>
  <c r="C96" i="10"/>
  <c r="I95" i="10"/>
  <c r="H95" i="10"/>
  <c r="G95" i="10"/>
  <c r="F95" i="10"/>
  <c r="E95" i="10"/>
  <c r="D95" i="10"/>
  <c r="C95" i="10"/>
  <c r="I94" i="10"/>
  <c r="H94" i="10"/>
  <c r="G94" i="10"/>
  <c r="F94" i="10"/>
  <c r="E94" i="10"/>
  <c r="D94" i="10"/>
  <c r="C94" i="10"/>
  <c r="I93" i="10"/>
  <c r="H93" i="10"/>
  <c r="G93" i="10"/>
  <c r="F93" i="10"/>
  <c r="E93" i="10"/>
  <c r="D93" i="10"/>
  <c r="C93" i="10"/>
  <c r="I92" i="10"/>
  <c r="H92" i="10"/>
  <c r="G92" i="10"/>
  <c r="F92" i="10"/>
  <c r="E92" i="10"/>
  <c r="D92" i="10"/>
  <c r="C92" i="10"/>
  <c r="I91" i="10"/>
  <c r="H91" i="10"/>
  <c r="G91" i="10"/>
  <c r="F91" i="10"/>
  <c r="E91" i="10"/>
  <c r="D91" i="10"/>
  <c r="C91" i="10"/>
  <c r="I90" i="10"/>
  <c r="H90" i="10"/>
  <c r="G90" i="10"/>
  <c r="F90" i="10"/>
  <c r="E90" i="10"/>
  <c r="D90" i="10"/>
  <c r="C90" i="10"/>
  <c r="I89" i="10"/>
  <c r="H89" i="10"/>
  <c r="G89" i="10"/>
  <c r="F89" i="10"/>
  <c r="E89" i="10"/>
  <c r="D89" i="10"/>
  <c r="C89" i="10"/>
  <c r="I88" i="10"/>
  <c r="H88" i="10"/>
  <c r="G88" i="10"/>
  <c r="F88" i="10"/>
  <c r="E88" i="10"/>
  <c r="D88" i="10"/>
  <c r="C88" i="10"/>
  <c r="I87" i="10"/>
  <c r="H87" i="10"/>
  <c r="G87" i="10"/>
  <c r="F87" i="10"/>
  <c r="E87" i="10"/>
  <c r="D87" i="10"/>
  <c r="C87" i="10"/>
  <c r="I86" i="10"/>
  <c r="H86" i="10"/>
  <c r="G86" i="10"/>
  <c r="F86" i="10"/>
  <c r="E86" i="10"/>
  <c r="D86" i="10"/>
  <c r="C86" i="10"/>
  <c r="I85" i="10"/>
  <c r="H85" i="10"/>
  <c r="G85" i="10"/>
  <c r="F85" i="10"/>
  <c r="E85" i="10"/>
  <c r="D85" i="10"/>
  <c r="C85" i="10"/>
  <c r="Q79" i="12" l="1"/>
  <c r="O79" i="12"/>
  <c r="Q19" i="12"/>
  <c r="O19" i="12"/>
  <c r="H26" i="10" l="1"/>
  <c r="G26" i="10"/>
  <c r="F26" i="10"/>
  <c r="E26" i="10"/>
  <c r="D26" i="10"/>
  <c r="C26" i="10"/>
  <c r="H25" i="10"/>
  <c r="G25" i="10"/>
  <c r="F25" i="10"/>
  <c r="E25" i="10"/>
  <c r="D25" i="10"/>
  <c r="C25" i="10"/>
  <c r="H24" i="10"/>
  <c r="G24" i="10"/>
  <c r="F24" i="10"/>
  <c r="E24" i="10"/>
  <c r="D24" i="10"/>
  <c r="C24" i="10"/>
  <c r="H23" i="10"/>
  <c r="G23" i="10"/>
  <c r="F23" i="10"/>
  <c r="E23" i="10"/>
  <c r="D23" i="10"/>
  <c r="C23" i="10"/>
  <c r="H22" i="10"/>
  <c r="G22" i="10"/>
  <c r="F22" i="10"/>
  <c r="E22" i="10"/>
  <c r="D22" i="10"/>
  <c r="C22" i="10"/>
  <c r="H21" i="10"/>
  <c r="G21" i="10"/>
  <c r="F21" i="10"/>
  <c r="E21" i="10"/>
  <c r="D21" i="10"/>
  <c r="C21" i="10"/>
  <c r="H20" i="10"/>
  <c r="G20" i="10"/>
  <c r="F20" i="10"/>
  <c r="E20" i="10"/>
  <c r="D20" i="10"/>
  <c r="C20" i="10"/>
  <c r="H19" i="10"/>
  <c r="G19" i="10"/>
  <c r="F19" i="10"/>
  <c r="E19" i="10"/>
  <c r="D19" i="10"/>
  <c r="C19" i="10"/>
  <c r="H18" i="10"/>
  <c r="G18" i="10"/>
  <c r="F18" i="10"/>
  <c r="E18" i="10"/>
  <c r="D18" i="10"/>
  <c r="C18" i="10"/>
  <c r="H17" i="10"/>
  <c r="G17" i="10"/>
  <c r="F17" i="10"/>
  <c r="E17" i="10"/>
  <c r="D17" i="10"/>
  <c r="C17" i="10"/>
  <c r="H16" i="10"/>
  <c r="G16" i="10"/>
  <c r="F16" i="10"/>
  <c r="E16" i="10"/>
  <c r="D16" i="10"/>
  <c r="C16" i="10"/>
  <c r="H15" i="10"/>
  <c r="G15" i="10"/>
  <c r="F15" i="10"/>
  <c r="E15" i="10"/>
  <c r="D15" i="10"/>
  <c r="C15" i="10"/>
  <c r="H14" i="10"/>
  <c r="G14" i="10"/>
  <c r="F14" i="10"/>
  <c r="E14" i="10"/>
  <c r="D14" i="10"/>
  <c r="C14" i="10"/>
  <c r="H13" i="10"/>
  <c r="G13" i="10"/>
  <c r="F13" i="10"/>
  <c r="E13" i="10"/>
  <c r="D13" i="10"/>
  <c r="C13" i="10"/>
  <c r="H12" i="10"/>
  <c r="G12" i="10"/>
  <c r="F12" i="10"/>
  <c r="E12" i="10"/>
  <c r="D12" i="10"/>
  <c r="C12" i="10"/>
  <c r="H11" i="10"/>
  <c r="G11" i="10"/>
  <c r="F11" i="10"/>
  <c r="E11" i="10"/>
  <c r="D11" i="10"/>
  <c r="C11" i="10"/>
  <c r="H10" i="10"/>
  <c r="G10" i="10"/>
  <c r="F10" i="10"/>
  <c r="E10" i="10"/>
  <c r="D10" i="10"/>
  <c r="C10" i="10"/>
  <c r="H9" i="10"/>
  <c r="G9" i="10"/>
  <c r="F9" i="10"/>
  <c r="E9" i="10"/>
  <c r="D9" i="10"/>
  <c r="C9" i="10"/>
  <c r="H8" i="10"/>
  <c r="G8" i="10"/>
  <c r="F8" i="10"/>
  <c r="E8" i="10"/>
  <c r="D8" i="10"/>
  <c r="C8" i="10"/>
  <c r="H7" i="10"/>
  <c r="G7" i="10"/>
  <c r="F7" i="10"/>
  <c r="E7" i="10"/>
  <c r="D7" i="10"/>
  <c r="C7" i="10"/>
  <c r="H6" i="10"/>
  <c r="G6" i="10"/>
  <c r="F6" i="10"/>
  <c r="E6" i="10"/>
  <c r="D6" i="10"/>
  <c r="C6" i="10"/>
  <c r="H5" i="10"/>
  <c r="G5" i="10"/>
  <c r="F5" i="10"/>
  <c r="E5" i="10"/>
  <c r="D5" i="10"/>
  <c r="C5" i="10"/>
  <c r="F5" i="7" l="1"/>
  <c r="J5" i="7"/>
  <c r="K5" i="7"/>
  <c r="L5" i="7"/>
  <c r="B158" i="4"/>
  <c r="L4" i="7"/>
  <c r="F8" i="7"/>
  <c r="H4" i="7"/>
  <c r="K4" i="7"/>
  <c r="J4" i="7"/>
  <c r="I4" i="7"/>
  <c r="F58" i="7"/>
  <c r="F112" i="7"/>
  <c r="F50" i="7"/>
  <c r="F69" i="7"/>
  <c r="F81" i="7"/>
  <c r="F146" i="7"/>
  <c r="F27" i="7"/>
  <c r="F60" i="7"/>
  <c r="F124" i="7"/>
  <c r="F102" i="7"/>
  <c r="F75" i="7"/>
  <c r="F12" i="7"/>
  <c r="F48" i="7"/>
  <c r="F40" i="7"/>
  <c r="F25" i="7"/>
  <c r="F68" i="7"/>
  <c r="F45" i="7"/>
  <c r="F9" i="7"/>
  <c r="F52" i="7"/>
  <c r="F100" i="7"/>
  <c r="F103" i="7"/>
  <c r="F145" i="7"/>
  <c r="F144" i="7"/>
  <c r="F20" i="7"/>
  <c r="F115" i="7"/>
  <c r="F131" i="7"/>
  <c r="F118" i="7"/>
  <c r="F84" i="7"/>
  <c r="F96" i="7"/>
  <c r="F88" i="7"/>
  <c r="F121" i="7"/>
  <c r="F51" i="7"/>
  <c r="F32" i="7"/>
  <c r="F143" i="7"/>
  <c r="F99" i="7"/>
  <c r="F130" i="7"/>
  <c r="F16" i="7"/>
  <c r="F97" i="7"/>
  <c r="F21" i="7"/>
  <c r="F28" i="7"/>
  <c r="F54" i="7"/>
  <c r="F46" i="7"/>
  <c r="F47" i="7"/>
  <c r="F63" i="7"/>
  <c r="F117" i="7"/>
  <c r="F71" i="7"/>
  <c r="F39" i="7"/>
  <c r="F31" i="7"/>
  <c r="F55" i="7"/>
  <c r="F72" i="7"/>
  <c r="F74" i="7"/>
  <c r="F44" i="7"/>
  <c r="F87" i="7"/>
  <c r="F65" i="7"/>
  <c r="F66" i="7"/>
  <c r="F24" i="7"/>
  <c r="F61" i="7"/>
  <c r="F113" i="7"/>
  <c r="F129" i="7"/>
  <c r="F110" i="7"/>
  <c r="F126" i="7"/>
  <c r="F122" i="7"/>
  <c r="F142" i="7"/>
  <c r="F37" i="7"/>
  <c r="F141" i="7"/>
  <c r="F108" i="7"/>
  <c r="F90" i="7"/>
  <c r="F59" i="7"/>
  <c r="F140" i="7"/>
  <c r="F29" i="7"/>
  <c r="F139" i="7"/>
  <c r="F138" i="7"/>
  <c r="F53" i="7"/>
  <c r="F42" i="7"/>
  <c r="F13" i="7"/>
  <c r="F137" i="7"/>
  <c r="F70" i="7"/>
  <c r="F57" i="7"/>
  <c r="F18" i="7"/>
  <c r="F11" i="7"/>
  <c r="F120" i="7"/>
  <c r="F7" i="7"/>
  <c r="F64" i="7"/>
  <c r="F116" i="7"/>
  <c r="F17" i="7"/>
  <c r="F38" i="7"/>
  <c r="F91" i="7"/>
  <c r="F73" i="7"/>
  <c r="F34" i="7"/>
  <c r="F33" i="7"/>
  <c r="F136" i="7"/>
  <c r="F128" i="7"/>
  <c r="F86" i="7"/>
  <c r="F67" i="7"/>
  <c r="F80" i="7"/>
  <c r="F77" i="7"/>
  <c r="F127" i="7"/>
  <c r="F95" i="7"/>
  <c r="F30" i="7"/>
  <c r="F107" i="7"/>
  <c r="F114" i="7"/>
  <c r="F14" i="7"/>
  <c r="F93" i="7"/>
  <c r="F78" i="7"/>
  <c r="F101" i="7"/>
  <c r="F135" i="7"/>
  <c r="F98" i="7"/>
  <c r="F41" i="7"/>
  <c r="F35" i="7"/>
  <c r="F62" i="7"/>
  <c r="F76" i="7"/>
  <c r="F79" i="7"/>
  <c r="F10" i="7"/>
  <c r="F56" i="7"/>
  <c r="F15" i="7"/>
  <c r="F26" i="7"/>
  <c r="F83" i="7"/>
  <c r="F89" i="7"/>
  <c r="F106" i="7"/>
  <c r="F104" i="7"/>
  <c r="F19" i="7"/>
  <c r="F119" i="7"/>
  <c r="F82" i="7"/>
  <c r="F134" i="7"/>
  <c r="F92" i="7"/>
  <c r="F133" i="7"/>
  <c r="F43" i="7"/>
  <c r="F94" i="7"/>
  <c r="F49" i="7"/>
  <c r="F111" i="7"/>
  <c r="F85" i="7"/>
  <c r="F123" i="7"/>
  <c r="F23" i="7"/>
  <c r="F109" i="7"/>
  <c r="F36" i="7"/>
  <c r="F22" i="7"/>
  <c r="F125" i="7"/>
  <c r="F105" i="7"/>
  <c r="F132" i="7"/>
  <c r="J3085" i="3"/>
  <c r="G3085" i="3"/>
  <c r="F3085" i="3"/>
  <c r="J2538" i="3"/>
  <c r="G2538" i="3"/>
  <c r="F2538" i="3"/>
  <c r="J2885" i="3"/>
  <c r="G2885" i="3"/>
  <c r="F2885" i="3"/>
  <c r="J2262" i="3"/>
  <c r="G2262" i="3"/>
  <c r="F2262" i="3"/>
  <c r="J170" i="3"/>
  <c r="G170" i="3"/>
  <c r="F170" i="3"/>
  <c r="J766" i="3"/>
  <c r="G766" i="3"/>
  <c r="F766" i="3"/>
  <c r="J1226" i="3"/>
  <c r="G1226" i="3"/>
  <c r="F1226" i="3"/>
  <c r="J1277" i="3"/>
  <c r="G1277" i="3"/>
  <c r="F1277" i="3"/>
  <c r="J552" i="3"/>
  <c r="G552" i="3"/>
  <c r="F552" i="3"/>
  <c r="J1141" i="3"/>
  <c r="G1141" i="3"/>
  <c r="F1141" i="3"/>
  <c r="J1448" i="3"/>
  <c r="G1448" i="3"/>
  <c r="F1448" i="3"/>
  <c r="J423" i="3"/>
  <c r="G423" i="3"/>
  <c r="F423" i="3"/>
  <c r="J3258" i="3"/>
  <c r="G3258" i="3"/>
  <c r="F3258" i="3"/>
  <c r="J1732" i="3"/>
  <c r="G1732" i="3"/>
  <c r="F1732" i="3"/>
  <c r="J2259" i="3"/>
  <c r="G2259" i="3"/>
  <c r="F2259" i="3"/>
  <c r="J871" i="3"/>
  <c r="G871" i="3"/>
  <c r="F871" i="3"/>
  <c r="J2585" i="3"/>
  <c r="G2585" i="3"/>
  <c r="F2585" i="3"/>
  <c r="J1510" i="3"/>
  <c r="G1510" i="3"/>
  <c r="F1510" i="3"/>
  <c r="J1895" i="3"/>
  <c r="G1895" i="3"/>
  <c r="F1895" i="3"/>
  <c r="J1067" i="3"/>
  <c r="G1067" i="3"/>
  <c r="F1067" i="3"/>
  <c r="J1248" i="3"/>
  <c r="G1248" i="3"/>
  <c r="F1248" i="3"/>
  <c r="J2452" i="3"/>
  <c r="G2452" i="3"/>
  <c r="F2452" i="3"/>
  <c r="J672" i="3"/>
  <c r="G672" i="3"/>
  <c r="F672" i="3"/>
  <c r="J696" i="3"/>
  <c r="G696" i="3"/>
  <c r="F696" i="3"/>
  <c r="J3848" i="3"/>
  <c r="G3848" i="3"/>
  <c r="F3848" i="3"/>
  <c r="J2852" i="3"/>
  <c r="G2852" i="3"/>
  <c r="F2852" i="3"/>
  <c r="J2462" i="3"/>
  <c r="G2462" i="3"/>
  <c r="F2462" i="3"/>
  <c r="J2411" i="3"/>
  <c r="G2411" i="3"/>
  <c r="F2411" i="3"/>
  <c r="J2728" i="3"/>
  <c r="G2728" i="3"/>
  <c r="F2728" i="3"/>
  <c r="J2644" i="3"/>
  <c r="G2644" i="3"/>
  <c r="F2644" i="3"/>
  <c r="J928" i="3"/>
  <c r="G928" i="3"/>
  <c r="F928" i="3"/>
  <c r="J582" i="3"/>
  <c r="G582" i="3"/>
  <c r="F582" i="3"/>
  <c r="J2841" i="3"/>
  <c r="G2841" i="3"/>
  <c r="F2841" i="3"/>
  <c r="J1465" i="3"/>
  <c r="G1465" i="3"/>
  <c r="F1465" i="3"/>
  <c r="J2449" i="3"/>
  <c r="G2449" i="3"/>
  <c r="F2449" i="3"/>
  <c r="J3111" i="3"/>
  <c r="G3111" i="3"/>
  <c r="F3111" i="3"/>
  <c r="J2281" i="3"/>
  <c r="G2281" i="3"/>
  <c r="F2281" i="3"/>
  <c r="J2337" i="3"/>
  <c r="G2337" i="3"/>
  <c r="F2337" i="3"/>
  <c r="J1813" i="3"/>
  <c r="G1813" i="3"/>
  <c r="F1813" i="3"/>
  <c r="J2810" i="3"/>
  <c r="G2810" i="3"/>
  <c r="F2810" i="3"/>
  <c r="J1494" i="3"/>
  <c r="G1494" i="3"/>
  <c r="F1494" i="3"/>
  <c r="J2627" i="3"/>
  <c r="G2627" i="3"/>
  <c r="F2627" i="3"/>
  <c r="J597" i="3"/>
  <c r="G597" i="3"/>
  <c r="F597" i="3"/>
  <c r="J1251" i="3"/>
  <c r="G1251" i="3"/>
  <c r="F1251" i="3"/>
  <c r="J1097" i="3"/>
  <c r="G1097" i="3"/>
  <c r="F1097" i="3"/>
  <c r="J2169" i="3"/>
  <c r="G2169" i="3"/>
  <c r="F2169" i="3"/>
  <c r="J902" i="3"/>
  <c r="G902" i="3"/>
  <c r="F902" i="3"/>
  <c r="J975" i="3"/>
  <c r="G975" i="3"/>
  <c r="F975" i="3"/>
  <c r="J1319" i="3"/>
  <c r="G1319" i="3"/>
  <c r="F1319" i="3"/>
  <c r="J1332" i="3"/>
  <c r="G1332" i="3"/>
  <c r="F1332" i="3"/>
  <c r="J1396" i="3"/>
  <c r="G1396" i="3"/>
  <c r="F1396" i="3"/>
  <c r="J3457" i="3"/>
  <c r="G3457" i="3"/>
  <c r="F3457" i="3"/>
  <c r="J1056" i="3"/>
  <c r="G1056" i="3"/>
  <c r="F1056" i="3"/>
  <c r="J3847" i="3"/>
  <c r="G3847" i="3"/>
  <c r="F3847" i="3"/>
  <c r="J3195" i="3"/>
  <c r="G3195" i="3"/>
  <c r="F3195" i="3"/>
  <c r="J3535" i="3"/>
  <c r="G3535" i="3"/>
  <c r="F3535" i="3"/>
  <c r="J3458" i="3"/>
  <c r="G3458" i="3"/>
  <c r="F3458" i="3"/>
  <c r="J1255" i="3"/>
  <c r="G1255" i="3"/>
  <c r="F1255" i="3"/>
  <c r="J398" i="3"/>
  <c r="G398" i="3"/>
  <c r="F398" i="3"/>
  <c r="J2494" i="3"/>
  <c r="G2494" i="3"/>
  <c r="F2494" i="3"/>
  <c r="J286" i="3"/>
  <c r="G286" i="3"/>
  <c r="F286" i="3"/>
  <c r="J996" i="3"/>
  <c r="G996" i="3"/>
  <c r="F996" i="3"/>
  <c r="J3060" i="3"/>
  <c r="G3060" i="3"/>
  <c r="F3060" i="3"/>
  <c r="J1940" i="3"/>
  <c r="G1940" i="3"/>
  <c r="F1940" i="3"/>
  <c r="J3073" i="3"/>
  <c r="G3073" i="3"/>
  <c r="F3073" i="3"/>
  <c r="J1611" i="3"/>
  <c r="G1611" i="3"/>
  <c r="F1611" i="3"/>
  <c r="J3084" i="3"/>
  <c r="G3084" i="3"/>
  <c r="F3084" i="3"/>
  <c r="J3395" i="3"/>
  <c r="G3395" i="3"/>
  <c r="F3395" i="3"/>
  <c r="J3485" i="3"/>
  <c r="G3485" i="3"/>
  <c r="F3485" i="3"/>
  <c r="J3846" i="3"/>
  <c r="G3846" i="3"/>
  <c r="F3846" i="3"/>
  <c r="J3845" i="3"/>
  <c r="G3845" i="3"/>
  <c r="F3845" i="3"/>
  <c r="J3844" i="3"/>
  <c r="G3844" i="3"/>
  <c r="F3844" i="3"/>
  <c r="J2158" i="3"/>
  <c r="G2158" i="3"/>
  <c r="F2158" i="3"/>
  <c r="J1593" i="3"/>
  <c r="G1593" i="3"/>
  <c r="F1593" i="3"/>
  <c r="J360" i="3"/>
  <c r="G360" i="3"/>
  <c r="F360" i="3"/>
  <c r="J2064" i="3"/>
  <c r="G2064" i="3"/>
  <c r="F2064" i="3"/>
  <c r="J1274" i="3"/>
  <c r="G1274" i="3"/>
  <c r="F1274" i="3"/>
  <c r="J2691" i="3"/>
  <c r="G2691" i="3"/>
  <c r="F2691" i="3"/>
  <c r="J832" i="3"/>
  <c r="G832" i="3"/>
  <c r="F832" i="3"/>
  <c r="J263" i="3"/>
  <c r="G263" i="3"/>
  <c r="F263" i="3"/>
  <c r="J1733" i="3"/>
  <c r="G1733" i="3"/>
  <c r="F1733" i="3"/>
  <c r="J1011" i="3"/>
  <c r="G1011" i="3"/>
  <c r="F1011" i="3"/>
  <c r="J1963" i="3"/>
  <c r="G1963" i="3"/>
  <c r="F1963" i="3"/>
  <c r="J1568" i="3"/>
  <c r="G1568" i="3"/>
  <c r="F1568" i="3"/>
  <c r="J1945" i="3"/>
  <c r="G1945" i="3"/>
  <c r="F1945" i="3"/>
  <c r="J718" i="3"/>
  <c r="G718" i="3"/>
  <c r="F718" i="3"/>
  <c r="J430" i="3"/>
  <c r="G430" i="3"/>
  <c r="F430" i="3"/>
  <c r="J2221" i="3"/>
  <c r="G2221" i="3"/>
  <c r="F2221" i="3"/>
  <c r="J1694" i="3"/>
  <c r="G1694" i="3"/>
  <c r="F1694" i="3"/>
  <c r="J250" i="3"/>
  <c r="G250" i="3"/>
  <c r="F250" i="3"/>
  <c r="J459" i="3"/>
  <c r="G459" i="3"/>
  <c r="F459" i="3"/>
  <c r="J3155" i="3"/>
  <c r="G3155" i="3"/>
  <c r="F3155" i="3"/>
  <c r="J1495" i="3"/>
  <c r="G1495" i="3"/>
  <c r="F1495" i="3"/>
  <c r="J372" i="3"/>
  <c r="G372" i="3"/>
  <c r="F372" i="3"/>
  <c r="J3201" i="3"/>
  <c r="G3201" i="3"/>
  <c r="F3201" i="3"/>
  <c r="J406" i="3"/>
  <c r="G406" i="3"/>
  <c r="F406" i="3"/>
  <c r="J381" i="3"/>
  <c r="G381" i="3"/>
  <c r="F381" i="3"/>
  <c r="J418" i="3"/>
  <c r="G418" i="3"/>
  <c r="F418" i="3"/>
  <c r="J139" i="3"/>
  <c r="G139" i="3"/>
  <c r="F139" i="3"/>
  <c r="J179" i="3"/>
  <c r="G179" i="3"/>
  <c r="F179" i="3"/>
  <c r="J1358" i="3"/>
  <c r="G1358" i="3"/>
  <c r="F1358" i="3"/>
  <c r="J319" i="3"/>
  <c r="G319" i="3"/>
  <c r="F319" i="3"/>
  <c r="J470" i="3"/>
  <c r="G470" i="3"/>
  <c r="F470" i="3"/>
  <c r="J965" i="3"/>
  <c r="G965" i="3"/>
  <c r="F965" i="3"/>
  <c r="J405" i="3"/>
  <c r="G405" i="3"/>
  <c r="F405" i="3"/>
  <c r="J956" i="3"/>
  <c r="G956" i="3"/>
  <c r="F956" i="3"/>
  <c r="J1153" i="3"/>
  <c r="G1153" i="3"/>
  <c r="F1153" i="3"/>
  <c r="J436" i="3"/>
  <c r="G436" i="3"/>
  <c r="F436" i="3"/>
  <c r="J2177" i="3"/>
  <c r="G2177" i="3"/>
  <c r="F2177" i="3"/>
  <c r="J885" i="3"/>
  <c r="G885" i="3"/>
  <c r="F885" i="3"/>
  <c r="J1023" i="3"/>
  <c r="G1023" i="3"/>
  <c r="F1023" i="3"/>
  <c r="J201" i="3"/>
  <c r="G201" i="3"/>
  <c r="F201" i="3"/>
  <c r="J2351" i="3"/>
  <c r="G2351" i="3"/>
  <c r="F2351" i="3"/>
  <c r="J2772" i="3"/>
  <c r="G2772" i="3"/>
  <c r="F2772" i="3"/>
  <c r="J772" i="3"/>
  <c r="G772" i="3"/>
  <c r="F772" i="3"/>
  <c r="J2045" i="3"/>
  <c r="G2045" i="3"/>
  <c r="F2045" i="3"/>
  <c r="J3843" i="3"/>
  <c r="G3843" i="3"/>
  <c r="F3843" i="3"/>
  <c r="J3842" i="3"/>
  <c r="G3842" i="3"/>
  <c r="F3842" i="3"/>
  <c r="J3841" i="3"/>
  <c r="G3841" i="3"/>
  <c r="F3841" i="3"/>
  <c r="J3840" i="3"/>
  <c r="G3840" i="3"/>
  <c r="F3840" i="3"/>
  <c r="J2320" i="3"/>
  <c r="G2320" i="3"/>
  <c r="F2320" i="3"/>
  <c r="J3465" i="3"/>
  <c r="G3465" i="3"/>
  <c r="F3465" i="3"/>
  <c r="J3839" i="3"/>
  <c r="G3839" i="3"/>
  <c r="F3839" i="3"/>
  <c r="J3066" i="3"/>
  <c r="G3066" i="3"/>
  <c r="F3066" i="3"/>
  <c r="J2632" i="3"/>
  <c r="G2632" i="3"/>
  <c r="F2632" i="3"/>
  <c r="J2994" i="3"/>
  <c r="G2994" i="3"/>
  <c r="F2994" i="3"/>
  <c r="J3259" i="3"/>
  <c r="G3259" i="3"/>
  <c r="F3259" i="3"/>
  <c r="J2508" i="3"/>
  <c r="G2508" i="3"/>
  <c r="F2508" i="3"/>
  <c r="J1413" i="3"/>
  <c r="G1413" i="3"/>
  <c r="F1413" i="3"/>
  <c r="J1778" i="3"/>
  <c r="G1778" i="3"/>
  <c r="F1778" i="3"/>
  <c r="J3277" i="3"/>
  <c r="G3277" i="3"/>
  <c r="F3277" i="3"/>
  <c r="J554" i="3"/>
  <c r="G554" i="3"/>
  <c r="F554" i="3"/>
  <c r="J2883" i="3"/>
  <c r="G2883" i="3"/>
  <c r="F2883" i="3"/>
  <c r="J2638" i="3"/>
  <c r="G2638" i="3"/>
  <c r="F2638" i="3"/>
  <c r="J3290" i="3"/>
  <c r="G3290" i="3"/>
  <c r="F3290" i="3"/>
  <c r="J3127" i="3"/>
  <c r="G3127" i="3"/>
  <c r="F3127" i="3"/>
  <c r="J3447" i="3"/>
  <c r="G3447" i="3"/>
  <c r="F3447" i="3"/>
  <c r="J3530" i="3"/>
  <c r="G3530" i="3"/>
  <c r="F3530" i="3"/>
  <c r="J2898" i="3"/>
  <c r="G2898" i="3"/>
  <c r="F2898" i="3"/>
  <c r="J3522" i="3"/>
  <c r="G3522" i="3"/>
  <c r="F3522" i="3"/>
  <c r="J3487" i="3"/>
  <c r="G3487" i="3"/>
  <c r="F3487" i="3"/>
  <c r="J3838" i="3"/>
  <c r="G3838" i="3"/>
  <c r="F3838" i="3"/>
  <c r="J3837" i="3"/>
  <c r="G3837" i="3"/>
  <c r="F3837" i="3"/>
  <c r="J3391" i="3"/>
  <c r="G3391" i="3"/>
  <c r="F3391" i="3"/>
  <c r="J3032" i="3"/>
  <c r="G3032" i="3"/>
  <c r="F3032" i="3"/>
  <c r="J3527" i="3"/>
  <c r="G3527" i="3"/>
  <c r="F3527" i="3"/>
  <c r="J3836" i="3"/>
  <c r="G3836" i="3"/>
  <c r="F3836" i="3"/>
  <c r="J3456" i="3"/>
  <c r="G3456" i="3"/>
  <c r="F3456" i="3"/>
  <c r="J3382" i="3"/>
  <c r="G3382" i="3"/>
  <c r="F3382" i="3"/>
  <c r="J3835" i="3"/>
  <c r="G3835" i="3"/>
  <c r="F3835" i="3"/>
  <c r="J2958" i="3"/>
  <c r="G2958" i="3"/>
  <c r="F2958" i="3"/>
  <c r="J2920" i="3"/>
  <c r="G2920" i="3"/>
  <c r="F2920" i="3"/>
  <c r="J2178" i="3"/>
  <c r="G2178" i="3"/>
  <c r="F2178" i="3"/>
  <c r="J2268" i="3"/>
  <c r="G2268" i="3"/>
  <c r="F2268" i="3"/>
  <c r="J1574" i="3"/>
  <c r="G1574" i="3"/>
  <c r="F1574" i="3"/>
  <c r="J954" i="3"/>
  <c r="G954" i="3"/>
  <c r="F954" i="3"/>
  <c r="J1725" i="3"/>
  <c r="G1725" i="3"/>
  <c r="F1725" i="3"/>
  <c r="J1639" i="3"/>
  <c r="G1639" i="3"/>
  <c r="F1639" i="3"/>
  <c r="J850" i="3"/>
  <c r="G850" i="3"/>
  <c r="F850" i="3"/>
  <c r="J2162" i="3"/>
  <c r="G2162" i="3"/>
  <c r="F2162" i="3"/>
  <c r="J1949" i="3"/>
  <c r="G1949" i="3"/>
  <c r="F1949" i="3"/>
  <c r="J3369" i="3"/>
  <c r="G3369" i="3"/>
  <c r="F3369" i="3"/>
  <c r="J2985" i="3"/>
  <c r="G2985" i="3"/>
  <c r="F2985" i="3"/>
  <c r="J2789" i="3"/>
  <c r="G2789" i="3"/>
  <c r="F2789" i="3"/>
  <c r="J1591" i="3"/>
  <c r="G1591" i="3"/>
  <c r="F1591" i="3"/>
  <c r="J2329" i="3"/>
  <c r="G2329" i="3"/>
  <c r="F2329" i="3"/>
  <c r="J2100" i="3"/>
  <c r="G2100" i="3"/>
  <c r="F2100" i="3"/>
  <c r="J2978" i="3"/>
  <c r="G2978" i="3"/>
  <c r="F2978" i="3"/>
  <c r="J1175" i="3"/>
  <c r="G1175" i="3"/>
  <c r="F1175" i="3"/>
  <c r="J2481" i="3"/>
  <c r="G2481" i="3"/>
  <c r="F2481" i="3"/>
  <c r="J1335" i="3"/>
  <c r="G1335" i="3"/>
  <c r="F1335" i="3"/>
  <c r="J2928" i="3"/>
  <c r="G2928" i="3"/>
  <c r="F2928" i="3"/>
  <c r="J3289" i="3"/>
  <c r="G3289" i="3"/>
  <c r="F3289" i="3"/>
  <c r="J2561" i="3"/>
  <c r="G2561" i="3"/>
  <c r="F2561" i="3"/>
  <c r="J3058" i="3"/>
  <c r="G3058" i="3"/>
  <c r="F3058" i="3"/>
  <c r="J800" i="3"/>
  <c r="G800" i="3"/>
  <c r="F800" i="3"/>
  <c r="J3076" i="3"/>
  <c r="G3076" i="3"/>
  <c r="F3076" i="3"/>
  <c r="J2399" i="3"/>
  <c r="G2399" i="3"/>
  <c r="F2399" i="3"/>
  <c r="J1772" i="3"/>
  <c r="G1772" i="3"/>
  <c r="F1772" i="3"/>
  <c r="J337" i="3"/>
  <c r="G337" i="3"/>
  <c r="F337" i="3"/>
  <c r="J1571" i="3"/>
  <c r="G1571" i="3"/>
  <c r="F1571" i="3"/>
  <c r="J1414" i="3"/>
  <c r="G1414" i="3"/>
  <c r="F1414" i="3"/>
  <c r="J1417" i="3"/>
  <c r="G1417" i="3"/>
  <c r="F1417" i="3"/>
  <c r="J2150" i="3"/>
  <c r="G2150" i="3"/>
  <c r="F2150" i="3"/>
  <c r="J980" i="3"/>
  <c r="G980" i="3"/>
  <c r="F980" i="3"/>
  <c r="J1674" i="3"/>
  <c r="G1674" i="3"/>
  <c r="F1674" i="3"/>
  <c r="J3320" i="3"/>
  <c r="G3320" i="3"/>
  <c r="F3320" i="3"/>
  <c r="J2745" i="3"/>
  <c r="G2745" i="3"/>
  <c r="F2745" i="3"/>
  <c r="J2548" i="3"/>
  <c r="G2548" i="3"/>
  <c r="F2548" i="3"/>
  <c r="J168" i="3"/>
  <c r="G168" i="3"/>
  <c r="F168" i="3"/>
  <c r="J1167" i="3"/>
  <c r="G1167" i="3"/>
  <c r="F1167" i="3"/>
  <c r="J1416" i="3"/>
  <c r="G1416" i="3"/>
  <c r="F1416" i="3"/>
  <c r="J3154" i="3"/>
  <c r="G3154" i="3"/>
  <c r="F3154" i="3"/>
  <c r="J333" i="3"/>
  <c r="G333" i="3"/>
  <c r="F333" i="3"/>
  <c r="J930" i="3"/>
  <c r="G930" i="3"/>
  <c r="F930" i="3"/>
  <c r="J1801" i="3"/>
  <c r="G1801" i="3"/>
  <c r="F1801" i="3"/>
  <c r="J1588" i="3"/>
  <c r="G1588" i="3"/>
  <c r="F1588" i="3"/>
  <c r="J1602" i="3"/>
  <c r="G1602" i="3"/>
  <c r="F1602" i="3"/>
  <c r="J2493" i="3"/>
  <c r="G2493" i="3"/>
  <c r="F2493" i="3"/>
  <c r="J1942" i="3"/>
  <c r="G1942" i="3"/>
  <c r="F1942" i="3"/>
  <c r="J2465" i="3"/>
  <c r="G2465" i="3"/>
  <c r="F2465" i="3"/>
  <c r="J958" i="3"/>
  <c r="G958" i="3"/>
  <c r="F958" i="3"/>
  <c r="J407" i="3"/>
  <c r="G407" i="3"/>
  <c r="F407" i="3"/>
  <c r="J628" i="3"/>
  <c r="G628" i="3"/>
  <c r="F628" i="3"/>
  <c r="J2756" i="3"/>
  <c r="G2756" i="3"/>
  <c r="F2756" i="3"/>
  <c r="J1066" i="3"/>
  <c r="G1066" i="3"/>
  <c r="F1066" i="3"/>
  <c r="J274" i="3"/>
  <c r="G274" i="3"/>
  <c r="F274" i="3"/>
  <c r="J1108" i="3"/>
  <c r="G1108" i="3"/>
  <c r="F1108" i="3"/>
  <c r="J1641" i="3"/>
  <c r="G1641" i="3"/>
  <c r="F1641" i="3"/>
  <c r="J1121" i="3"/>
  <c r="G1121" i="3"/>
  <c r="F1121" i="3"/>
  <c r="J2599" i="3"/>
  <c r="G2599" i="3"/>
  <c r="F2599" i="3"/>
  <c r="J1971" i="3"/>
  <c r="G1971" i="3"/>
  <c r="F1971" i="3"/>
  <c r="J1236" i="3"/>
  <c r="G1236" i="3"/>
  <c r="F1236" i="3"/>
  <c r="J1356" i="3"/>
  <c r="G1356" i="3"/>
  <c r="F1356" i="3"/>
  <c r="J1646" i="3"/>
  <c r="G1646" i="3"/>
  <c r="F1646" i="3"/>
  <c r="J2398" i="3"/>
  <c r="G2398" i="3"/>
  <c r="F2398" i="3"/>
  <c r="J1549" i="3"/>
  <c r="G1549" i="3"/>
  <c r="F1549" i="3"/>
  <c r="J1372" i="3"/>
  <c r="G1372" i="3"/>
  <c r="F1372" i="3"/>
  <c r="J1882" i="3"/>
  <c r="G1882" i="3"/>
  <c r="F1882" i="3"/>
  <c r="J1760" i="3"/>
  <c r="G1760" i="3"/>
  <c r="F1760" i="3"/>
  <c r="J1159" i="3"/>
  <c r="G1159" i="3"/>
  <c r="F1159" i="3"/>
  <c r="J3023" i="3"/>
  <c r="G3023" i="3"/>
  <c r="F3023" i="3"/>
  <c r="J442" i="3"/>
  <c r="G442" i="3"/>
  <c r="F442" i="3"/>
  <c r="J531" i="3"/>
  <c r="G531" i="3"/>
  <c r="F531" i="3"/>
  <c r="J1028" i="3"/>
  <c r="G1028" i="3"/>
  <c r="F1028" i="3"/>
  <c r="J1559" i="3"/>
  <c r="G1559" i="3"/>
  <c r="F1559" i="3"/>
  <c r="J180" i="3"/>
  <c r="G180" i="3"/>
  <c r="F180" i="3"/>
  <c r="J1191" i="3"/>
  <c r="G1191" i="3"/>
  <c r="F1191" i="3"/>
  <c r="J364" i="3"/>
  <c r="G364" i="3"/>
  <c r="F364" i="3"/>
  <c r="J1171" i="3"/>
  <c r="G1171" i="3"/>
  <c r="F1171" i="3"/>
  <c r="J1678" i="3"/>
  <c r="G1678" i="3"/>
  <c r="F1678" i="3"/>
  <c r="J977" i="3"/>
  <c r="G977" i="3"/>
  <c r="F977" i="3"/>
  <c r="J646" i="3"/>
  <c r="G646" i="3"/>
  <c r="F646" i="3"/>
  <c r="J2832" i="3"/>
  <c r="G2832" i="3"/>
  <c r="F2832" i="3"/>
  <c r="J666" i="3"/>
  <c r="G666" i="3"/>
  <c r="F666" i="3"/>
  <c r="J2361" i="3"/>
  <c r="G2361" i="3"/>
  <c r="F2361" i="3"/>
  <c r="J736" i="3"/>
  <c r="G736" i="3"/>
  <c r="F736" i="3"/>
  <c r="J2219" i="3"/>
  <c r="G2219" i="3"/>
  <c r="F2219" i="3"/>
  <c r="J499" i="3"/>
  <c r="G499" i="3"/>
  <c r="F499" i="3"/>
  <c r="J1150" i="3"/>
  <c r="G1150" i="3"/>
  <c r="F1150" i="3"/>
  <c r="J72" i="3"/>
  <c r="G72" i="3"/>
  <c r="F72" i="3"/>
  <c r="J877" i="3"/>
  <c r="G877" i="3"/>
  <c r="F877" i="3"/>
  <c r="J853" i="3"/>
  <c r="G853" i="3"/>
  <c r="F853" i="3"/>
  <c r="J1803" i="3"/>
  <c r="G1803" i="3"/>
  <c r="F1803" i="3"/>
  <c r="J339" i="3"/>
  <c r="G339" i="3"/>
  <c r="F339" i="3"/>
  <c r="J1970" i="3"/>
  <c r="G1970" i="3"/>
  <c r="F1970" i="3"/>
  <c r="J986" i="3"/>
  <c r="G986" i="3"/>
  <c r="F986" i="3"/>
  <c r="J2703" i="3"/>
  <c r="G2703" i="3"/>
  <c r="F2703" i="3"/>
  <c r="J445" i="3"/>
  <c r="G445" i="3"/>
  <c r="F445" i="3"/>
  <c r="J1529" i="3"/>
  <c r="G1529" i="3"/>
  <c r="F1529" i="3"/>
  <c r="J299" i="3"/>
  <c r="G299" i="3"/>
  <c r="F299" i="3"/>
  <c r="J441" i="3"/>
  <c r="G441" i="3"/>
  <c r="F441" i="3"/>
  <c r="J961" i="3"/>
  <c r="G961" i="3"/>
  <c r="F961" i="3"/>
  <c r="J2722" i="3"/>
  <c r="G2722" i="3"/>
  <c r="F2722" i="3"/>
  <c r="J1058" i="3"/>
  <c r="G1058" i="3"/>
  <c r="F1058" i="3"/>
  <c r="J2300" i="3"/>
  <c r="G2300" i="3"/>
  <c r="F2300" i="3"/>
  <c r="J1280" i="3"/>
  <c r="G1280" i="3"/>
  <c r="F1280" i="3"/>
  <c r="J2997" i="3"/>
  <c r="G2997" i="3"/>
  <c r="F2997" i="3"/>
  <c r="J1450" i="3"/>
  <c r="G1450" i="3"/>
  <c r="F1450" i="3"/>
  <c r="J2736" i="3"/>
  <c r="G2736" i="3"/>
  <c r="F2736" i="3"/>
  <c r="J1689" i="3"/>
  <c r="G1689" i="3"/>
  <c r="F1689" i="3"/>
  <c r="J941" i="3"/>
  <c r="G941" i="3"/>
  <c r="F941" i="3"/>
  <c r="J2130" i="3"/>
  <c r="G2130" i="3"/>
  <c r="F2130" i="3"/>
  <c r="J3834" i="3"/>
  <c r="G3834" i="3"/>
  <c r="F3834" i="3"/>
  <c r="J3319" i="3"/>
  <c r="G3319" i="3"/>
  <c r="F3319" i="3"/>
  <c r="J3081" i="3"/>
  <c r="G3081" i="3"/>
  <c r="F3081" i="3"/>
  <c r="J3833" i="3"/>
  <c r="G3833" i="3"/>
  <c r="F3833" i="3"/>
  <c r="J2492" i="3"/>
  <c r="G2492" i="3"/>
  <c r="F2492" i="3"/>
  <c r="J3041" i="3"/>
  <c r="G3041" i="3"/>
  <c r="F3041" i="3"/>
  <c r="J2136" i="3"/>
  <c r="G2136" i="3"/>
  <c r="F2136" i="3"/>
  <c r="J2384" i="3"/>
  <c r="G2384" i="3"/>
  <c r="F2384" i="3"/>
  <c r="J3500" i="3"/>
  <c r="G3500" i="3"/>
  <c r="F3500" i="3"/>
  <c r="J3495" i="3"/>
  <c r="G3495" i="3"/>
  <c r="F3495" i="3"/>
  <c r="J2879" i="3"/>
  <c r="G2879" i="3"/>
  <c r="F2879" i="3"/>
  <c r="J2247" i="3"/>
  <c r="G2247" i="3"/>
  <c r="F2247" i="3"/>
  <c r="J1268" i="3"/>
  <c r="G1268" i="3"/>
  <c r="F1268" i="3"/>
  <c r="J2218" i="3"/>
  <c r="G2218" i="3"/>
  <c r="F2218" i="3"/>
  <c r="J1336" i="3"/>
  <c r="G1336" i="3"/>
  <c r="F1336" i="3"/>
  <c r="J1256" i="3"/>
  <c r="G1256" i="3"/>
  <c r="F1256" i="3"/>
  <c r="J2441" i="3"/>
  <c r="G2441" i="3"/>
  <c r="F2441" i="3"/>
  <c r="J1367" i="3"/>
  <c r="G1367" i="3"/>
  <c r="F1367" i="3"/>
  <c r="J1379" i="3"/>
  <c r="G1379" i="3"/>
  <c r="F1379" i="3"/>
  <c r="J2473" i="3"/>
  <c r="G2473" i="3"/>
  <c r="F2473" i="3"/>
  <c r="J3832" i="3"/>
  <c r="G3832" i="3"/>
  <c r="F3832" i="3"/>
  <c r="J2653" i="3"/>
  <c r="G2653" i="3"/>
  <c r="F2653" i="3"/>
  <c r="J886" i="3"/>
  <c r="G886" i="3"/>
  <c r="F886" i="3"/>
  <c r="J1436" i="3"/>
  <c r="G1436" i="3"/>
  <c r="F1436" i="3"/>
  <c r="J3107" i="3"/>
  <c r="G3107" i="3"/>
  <c r="F3107" i="3"/>
  <c r="J3317" i="3"/>
  <c r="G3317" i="3"/>
  <c r="F3317" i="3"/>
  <c r="J3077" i="3"/>
  <c r="G3077" i="3"/>
  <c r="F3077" i="3"/>
  <c r="J2231" i="3"/>
  <c r="G2231" i="3"/>
  <c r="F2231" i="3"/>
  <c r="J1911" i="3"/>
  <c r="G1911" i="3"/>
  <c r="F1911" i="3"/>
  <c r="J3357" i="3"/>
  <c r="G3357" i="3"/>
  <c r="F3357" i="3"/>
  <c r="J1185" i="3"/>
  <c r="G1185" i="3"/>
  <c r="F1185" i="3"/>
  <c r="J590" i="3"/>
  <c r="G590" i="3"/>
  <c r="F590" i="3"/>
  <c r="J3274" i="3"/>
  <c r="G3274" i="3"/>
  <c r="F3274" i="3"/>
  <c r="J3831" i="3"/>
  <c r="G3831" i="3"/>
  <c r="F3831" i="3"/>
  <c r="J3830" i="3"/>
  <c r="G3830" i="3"/>
  <c r="F3830" i="3"/>
  <c r="J3349" i="3"/>
  <c r="G3349" i="3"/>
  <c r="F3349" i="3"/>
  <c r="J2790" i="3"/>
  <c r="G2790" i="3"/>
  <c r="F2790" i="3"/>
  <c r="J421" i="3"/>
  <c r="G421" i="3"/>
  <c r="F421" i="3"/>
  <c r="J3475" i="3"/>
  <c r="G3475" i="3"/>
  <c r="F3475" i="3"/>
  <c r="J2024" i="3"/>
  <c r="G2024" i="3"/>
  <c r="F2024" i="3"/>
  <c r="J1855" i="3"/>
  <c r="G1855" i="3"/>
  <c r="F1855" i="3"/>
  <c r="J1457" i="3"/>
  <c r="G1457" i="3"/>
  <c r="F1457" i="3"/>
  <c r="J1295" i="3"/>
  <c r="G1295" i="3"/>
  <c r="F1295" i="3"/>
  <c r="J3297" i="3"/>
  <c r="G3297" i="3"/>
  <c r="F3297" i="3"/>
  <c r="J1508" i="3"/>
  <c r="G1508" i="3"/>
  <c r="F1508" i="3"/>
  <c r="J2181" i="3"/>
  <c r="G2181" i="3"/>
  <c r="F2181" i="3"/>
  <c r="J2302" i="3"/>
  <c r="G2302" i="3"/>
  <c r="F2302" i="3"/>
  <c r="J2976" i="3"/>
  <c r="G2976" i="3"/>
  <c r="F2976" i="3"/>
  <c r="J2829" i="3"/>
  <c r="G2829" i="3"/>
  <c r="F2829" i="3"/>
  <c r="J2040" i="3"/>
  <c r="G2040" i="3"/>
  <c r="F2040" i="3"/>
  <c r="J3006" i="3"/>
  <c r="G3006" i="3"/>
  <c r="F3006" i="3"/>
  <c r="J2006" i="3"/>
  <c r="G2006" i="3"/>
  <c r="F2006" i="3"/>
  <c r="J713" i="3"/>
  <c r="G713" i="3"/>
  <c r="F713" i="3"/>
  <c r="J1093" i="3"/>
  <c r="G1093" i="3"/>
  <c r="F1093" i="3"/>
  <c r="J3829" i="3"/>
  <c r="G3829" i="3"/>
  <c r="F3829" i="3"/>
  <c r="J2941" i="3"/>
  <c r="G2941" i="3"/>
  <c r="F2941" i="3"/>
  <c r="J3828" i="3"/>
  <c r="G3828" i="3"/>
  <c r="F3828" i="3"/>
  <c r="J3827" i="3"/>
  <c r="G3827" i="3"/>
  <c r="F3827" i="3"/>
  <c r="J2892" i="3"/>
  <c r="G2892" i="3"/>
  <c r="F2892" i="3"/>
  <c r="J3826" i="3"/>
  <c r="G3826" i="3"/>
  <c r="F3826" i="3"/>
  <c r="J1459" i="3"/>
  <c r="G1459" i="3"/>
  <c r="F1459" i="3"/>
  <c r="J1200" i="3"/>
  <c r="G1200" i="3"/>
  <c r="F1200" i="3"/>
  <c r="J2904" i="3"/>
  <c r="G2904" i="3"/>
  <c r="F2904" i="3"/>
  <c r="J901" i="3"/>
  <c r="G901" i="3"/>
  <c r="F901" i="3"/>
  <c r="J2555" i="3"/>
  <c r="G2555" i="3"/>
  <c r="F2555" i="3"/>
  <c r="J3825" i="3"/>
  <c r="G3825" i="3"/>
  <c r="F3825" i="3"/>
  <c r="J1534" i="3"/>
  <c r="G1534" i="3"/>
  <c r="F1534" i="3"/>
  <c r="J1024" i="3"/>
  <c r="G1024" i="3"/>
  <c r="F1024" i="3"/>
  <c r="J1905" i="3"/>
  <c r="G1905" i="3"/>
  <c r="F1905" i="3"/>
  <c r="J3824" i="3"/>
  <c r="G3824" i="3"/>
  <c r="F3824" i="3"/>
  <c r="J3375" i="3"/>
  <c r="G3375" i="3"/>
  <c r="F3375" i="3"/>
  <c r="J3504" i="3"/>
  <c r="G3504" i="3"/>
  <c r="F3504" i="3"/>
  <c r="J3481" i="3"/>
  <c r="G3481" i="3"/>
  <c r="F3481" i="3"/>
  <c r="J1558" i="3"/>
  <c r="G1558" i="3"/>
  <c r="F1558" i="3"/>
  <c r="J3823" i="3"/>
  <c r="G3823" i="3"/>
  <c r="F3823" i="3"/>
  <c r="J2970" i="3"/>
  <c r="G2970" i="3"/>
  <c r="F2970" i="3"/>
  <c r="J2989" i="3"/>
  <c r="G2989" i="3"/>
  <c r="F2989" i="3"/>
  <c r="J3822" i="3"/>
  <c r="G3822" i="3"/>
  <c r="F3822" i="3"/>
  <c r="J970" i="3"/>
  <c r="G970" i="3"/>
  <c r="F970" i="3"/>
  <c r="J2944" i="3"/>
  <c r="G2944" i="3"/>
  <c r="F2944" i="3"/>
  <c r="J1679" i="3"/>
  <c r="G1679" i="3"/>
  <c r="F1679" i="3"/>
  <c r="J3507" i="3"/>
  <c r="G3507" i="3"/>
  <c r="F3507" i="3"/>
  <c r="J1628" i="3"/>
  <c r="G1628" i="3"/>
  <c r="F1628" i="3"/>
  <c r="J2768" i="3"/>
  <c r="G2768" i="3"/>
  <c r="F2768" i="3"/>
  <c r="J3528" i="3"/>
  <c r="G3528" i="3"/>
  <c r="F3528" i="3"/>
  <c r="J3158" i="3"/>
  <c r="G3158" i="3"/>
  <c r="F3158" i="3"/>
  <c r="J2679" i="3"/>
  <c r="G2679" i="3"/>
  <c r="F2679" i="3"/>
  <c r="J3821" i="3"/>
  <c r="G3821" i="3"/>
  <c r="F3821" i="3"/>
  <c r="J617" i="3"/>
  <c r="G617" i="3"/>
  <c r="F617" i="3"/>
  <c r="J55" i="3"/>
  <c r="G55" i="3"/>
  <c r="F55" i="3"/>
  <c r="J1104" i="3"/>
  <c r="G1104" i="3"/>
  <c r="F1104" i="3"/>
  <c r="J479" i="3"/>
  <c r="G479" i="3"/>
  <c r="F479" i="3"/>
  <c r="J1830" i="3"/>
  <c r="G1830" i="3"/>
  <c r="F1830" i="3"/>
  <c r="J844" i="3"/>
  <c r="G844" i="3"/>
  <c r="F844" i="3"/>
  <c r="J746" i="3"/>
  <c r="G746" i="3"/>
  <c r="F746" i="3"/>
  <c r="J1178" i="3"/>
  <c r="G1178" i="3"/>
  <c r="F1178" i="3"/>
  <c r="J1188" i="3"/>
  <c r="G1188" i="3"/>
  <c r="F1188" i="3"/>
  <c r="J670" i="3"/>
  <c r="G670" i="3"/>
  <c r="F670" i="3"/>
  <c r="J377" i="3"/>
  <c r="G377" i="3"/>
  <c r="F377" i="3"/>
  <c r="J511" i="3"/>
  <c r="G511" i="3"/>
  <c r="F511" i="3"/>
  <c r="J2531" i="3"/>
  <c r="G2531" i="3"/>
  <c r="F2531" i="3"/>
  <c r="J678" i="3"/>
  <c r="G678" i="3"/>
  <c r="F678" i="3"/>
  <c r="J1359" i="3"/>
  <c r="G1359" i="3"/>
  <c r="F1359" i="3"/>
  <c r="J731" i="3"/>
  <c r="G731" i="3"/>
  <c r="F731" i="3"/>
  <c r="J271" i="3"/>
  <c r="G271" i="3"/>
  <c r="F271" i="3"/>
  <c r="J311" i="3"/>
  <c r="G311" i="3"/>
  <c r="F311" i="3"/>
  <c r="J1969" i="3"/>
  <c r="G1969" i="3"/>
  <c r="F1969" i="3"/>
  <c r="J863" i="3"/>
  <c r="G863" i="3"/>
  <c r="F863" i="3"/>
  <c r="J1038" i="3"/>
  <c r="G1038" i="3"/>
  <c r="F1038" i="3"/>
  <c r="J221" i="3"/>
  <c r="G221" i="3"/>
  <c r="F221" i="3"/>
  <c r="J84" i="3"/>
  <c r="G84" i="3"/>
  <c r="F84" i="3"/>
  <c r="J2760" i="3"/>
  <c r="G2760" i="3"/>
  <c r="F2760" i="3"/>
  <c r="J378" i="3"/>
  <c r="G378" i="3"/>
  <c r="F378" i="3"/>
  <c r="J90" i="3"/>
  <c r="G90" i="3"/>
  <c r="F90" i="3"/>
  <c r="J61" i="3"/>
  <c r="G61" i="3"/>
  <c r="F61" i="3"/>
  <c r="J2153" i="3"/>
  <c r="G2153" i="3"/>
  <c r="F2153" i="3"/>
  <c r="J453" i="3"/>
  <c r="G453" i="3"/>
  <c r="F453" i="3"/>
  <c r="J104" i="3"/>
  <c r="G104" i="3"/>
  <c r="F104" i="3"/>
  <c r="J57" i="3"/>
  <c r="G57" i="3"/>
  <c r="F57" i="3"/>
  <c r="J92" i="3"/>
  <c r="G92" i="3"/>
  <c r="F92" i="3"/>
  <c r="J258" i="3"/>
  <c r="G258" i="3"/>
  <c r="F258" i="3"/>
  <c r="J49" i="3"/>
  <c r="G49" i="3"/>
  <c r="F49" i="3"/>
  <c r="J59" i="3"/>
  <c r="G59" i="3"/>
  <c r="F59" i="3"/>
  <c r="J108" i="3"/>
  <c r="G108" i="3"/>
  <c r="F108" i="3"/>
  <c r="J2168" i="3"/>
  <c r="G2168" i="3"/>
  <c r="F2168" i="3"/>
  <c r="J3820" i="3"/>
  <c r="G3820" i="3"/>
  <c r="F3820" i="3"/>
  <c r="J248" i="3"/>
  <c r="G248" i="3"/>
  <c r="F248" i="3"/>
  <c r="J79" i="3"/>
  <c r="G79" i="3"/>
  <c r="F79" i="3"/>
  <c r="J1647" i="3"/>
  <c r="G1647" i="3"/>
  <c r="F1647" i="3"/>
  <c r="J3819" i="3"/>
  <c r="G3819" i="3"/>
  <c r="F3819" i="3"/>
  <c r="J2010" i="3"/>
  <c r="G2010" i="3"/>
  <c r="F2010" i="3"/>
  <c r="J1156" i="3"/>
  <c r="G1156" i="3"/>
  <c r="F1156" i="3"/>
  <c r="J3377" i="3"/>
  <c r="G3377" i="3"/>
  <c r="F3377" i="3"/>
  <c r="J3193" i="3"/>
  <c r="G3193" i="3"/>
  <c r="F3193" i="3"/>
  <c r="J3818" i="3"/>
  <c r="G3818" i="3"/>
  <c r="F3818" i="3"/>
  <c r="J3817" i="3"/>
  <c r="G3817" i="3"/>
  <c r="F3817" i="3"/>
  <c r="J3816" i="3"/>
  <c r="G3816" i="3"/>
  <c r="F3816" i="3"/>
  <c r="J3815" i="3"/>
  <c r="G3815" i="3"/>
  <c r="F3815" i="3"/>
  <c r="J3298" i="3"/>
  <c r="G3298" i="3"/>
  <c r="F3298" i="3"/>
  <c r="J3376" i="3"/>
  <c r="G3376" i="3"/>
  <c r="F3376" i="3"/>
  <c r="J2590" i="3"/>
  <c r="G2590" i="3"/>
  <c r="F2590" i="3"/>
  <c r="J1378" i="3"/>
  <c r="G1378" i="3"/>
  <c r="F1378" i="3"/>
  <c r="J3419" i="3"/>
  <c r="G3419" i="3"/>
  <c r="F3419" i="3"/>
  <c r="J2642" i="3"/>
  <c r="G2642" i="3"/>
  <c r="F2642" i="3"/>
  <c r="J3207" i="3"/>
  <c r="G3207" i="3"/>
  <c r="F3207" i="3"/>
  <c r="J1958" i="3"/>
  <c r="G1958" i="3"/>
  <c r="F1958" i="3"/>
  <c r="J2955" i="3"/>
  <c r="G2955" i="3"/>
  <c r="F2955" i="3"/>
  <c r="J761" i="3"/>
  <c r="G761" i="3"/>
  <c r="F761" i="3"/>
  <c r="J136" i="3"/>
  <c r="G136" i="3"/>
  <c r="F136" i="3"/>
  <c r="J172" i="3"/>
  <c r="G172" i="3"/>
  <c r="F172" i="3"/>
  <c r="J742" i="3"/>
  <c r="G742" i="3"/>
  <c r="F742" i="3"/>
  <c r="J1701" i="3"/>
  <c r="G1701" i="3"/>
  <c r="F1701" i="3"/>
  <c r="J169" i="3"/>
  <c r="G169" i="3"/>
  <c r="F169" i="3"/>
  <c r="J1271" i="3"/>
  <c r="G1271" i="3"/>
  <c r="F1271" i="3"/>
  <c r="J933" i="3"/>
  <c r="G933" i="3"/>
  <c r="F933" i="3"/>
  <c r="J2160" i="3"/>
  <c r="G2160" i="3"/>
  <c r="F2160" i="3"/>
  <c r="J502" i="3"/>
  <c r="G502" i="3"/>
  <c r="F502" i="3"/>
  <c r="J3037" i="3"/>
  <c r="G3037" i="3"/>
  <c r="F3037" i="3"/>
  <c r="J2028" i="3"/>
  <c r="G2028" i="3"/>
  <c r="F2028" i="3"/>
  <c r="J215" i="3"/>
  <c r="G215" i="3"/>
  <c r="F215" i="3"/>
  <c r="J395" i="3"/>
  <c r="G395" i="3"/>
  <c r="F395" i="3"/>
  <c r="J245" i="3"/>
  <c r="G245" i="3"/>
  <c r="F245" i="3"/>
  <c r="J3282" i="3"/>
  <c r="G3282" i="3"/>
  <c r="F3282" i="3"/>
  <c r="J3188" i="3"/>
  <c r="G3188" i="3"/>
  <c r="F3188" i="3"/>
  <c r="J3132" i="3"/>
  <c r="G3132" i="3"/>
  <c r="F3132" i="3"/>
  <c r="J1249" i="3"/>
  <c r="G1249" i="3"/>
  <c r="F1249" i="3"/>
  <c r="J3486" i="3"/>
  <c r="G3486" i="3"/>
  <c r="F3486" i="3"/>
  <c r="J3051" i="3"/>
  <c r="G3051" i="3"/>
  <c r="F3051" i="3"/>
  <c r="J3110" i="3"/>
  <c r="G3110" i="3"/>
  <c r="F3110" i="3"/>
  <c r="J2520" i="3"/>
  <c r="G2520" i="3"/>
  <c r="F2520" i="3"/>
  <c r="J3464" i="3"/>
  <c r="G3464" i="3"/>
  <c r="F3464" i="3"/>
  <c r="J3814" i="3"/>
  <c r="G3814" i="3"/>
  <c r="F3814" i="3"/>
  <c r="J2668" i="3"/>
  <c r="G2668" i="3"/>
  <c r="F2668" i="3"/>
  <c r="J3813" i="3"/>
  <c r="G3813" i="3"/>
  <c r="F3813" i="3"/>
  <c r="J3469" i="3"/>
  <c r="G3469" i="3"/>
  <c r="F3469" i="3"/>
  <c r="J3812" i="3"/>
  <c r="G3812" i="3"/>
  <c r="F3812" i="3"/>
  <c r="J3811" i="3"/>
  <c r="G3811" i="3"/>
  <c r="F3811" i="3"/>
  <c r="J3810" i="3"/>
  <c r="G3810" i="3"/>
  <c r="F3810" i="3"/>
  <c r="J2977" i="3"/>
  <c r="G2977" i="3"/>
  <c r="F2977" i="3"/>
  <c r="J2011" i="3"/>
  <c r="G2011" i="3"/>
  <c r="F2011" i="3"/>
  <c r="J2968" i="3"/>
  <c r="G2968" i="3"/>
  <c r="F2968" i="3"/>
  <c r="J1782" i="3"/>
  <c r="G1782" i="3"/>
  <c r="F1782" i="3"/>
  <c r="J1878" i="3"/>
  <c r="G1878" i="3"/>
  <c r="F1878" i="3"/>
  <c r="J827" i="3"/>
  <c r="G827" i="3"/>
  <c r="F827" i="3"/>
  <c r="J1433" i="3"/>
  <c r="G1433" i="3"/>
  <c r="F1433" i="3"/>
  <c r="J2639" i="3"/>
  <c r="G2639" i="3"/>
  <c r="F2639" i="3"/>
  <c r="J256" i="3"/>
  <c r="G256" i="3"/>
  <c r="F256" i="3"/>
  <c r="J1493" i="3"/>
  <c r="G1493" i="3"/>
  <c r="F1493" i="3"/>
  <c r="J546" i="3"/>
  <c r="G546" i="3"/>
  <c r="F546" i="3"/>
  <c r="J701" i="3"/>
  <c r="G701" i="3"/>
  <c r="F701" i="3"/>
  <c r="J704" i="3"/>
  <c r="G704" i="3"/>
  <c r="F704" i="3"/>
  <c r="J510" i="3"/>
  <c r="G510" i="3"/>
  <c r="F510" i="3"/>
  <c r="J484" i="3"/>
  <c r="G484" i="3"/>
  <c r="F484" i="3"/>
  <c r="J154" i="3"/>
  <c r="G154" i="3"/>
  <c r="F154" i="3"/>
  <c r="J2171" i="3"/>
  <c r="G2171" i="3"/>
  <c r="F2171" i="3"/>
  <c r="J316" i="3"/>
  <c r="G316" i="3"/>
  <c r="F316" i="3"/>
  <c r="J1773" i="3"/>
  <c r="G1773" i="3"/>
  <c r="F1773" i="3"/>
  <c r="J1596" i="3"/>
  <c r="G1596" i="3"/>
  <c r="F1596" i="3"/>
  <c r="J814" i="3"/>
  <c r="G814" i="3"/>
  <c r="F814" i="3"/>
  <c r="J900" i="3"/>
  <c r="G900" i="3"/>
  <c r="F900" i="3"/>
  <c r="J1312" i="3"/>
  <c r="G1312" i="3"/>
  <c r="F1312" i="3"/>
  <c r="J2592" i="3"/>
  <c r="G2592" i="3"/>
  <c r="F2592" i="3"/>
  <c r="J1290" i="3"/>
  <c r="G1290" i="3"/>
  <c r="F1290" i="3"/>
  <c r="J464" i="3"/>
  <c r="G464" i="3"/>
  <c r="F464" i="3"/>
  <c r="J585" i="3"/>
  <c r="G585" i="3"/>
  <c r="F585" i="3"/>
  <c r="J856" i="3"/>
  <c r="G856" i="3"/>
  <c r="F856" i="3"/>
  <c r="J1943" i="3"/>
  <c r="G1943" i="3"/>
  <c r="F1943" i="3"/>
  <c r="J2930" i="3"/>
  <c r="G2930" i="3"/>
  <c r="F2930" i="3"/>
  <c r="J3359" i="3"/>
  <c r="G3359" i="3"/>
  <c r="F3359" i="3"/>
  <c r="J2626" i="3"/>
  <c r="G2626" i="3"/>
  <c r="F2626" i="3"/>
  <c r="J2850" i="3"/>
  <c r="G2850" i="3"/>
  <c r="F2850" i="3"/>
  <c r="J2899" i="3"/>
  <c r="G2899" i="3"/>
  <c r="F2899" i="3"/>
  <c r="J3214" i="3"/>
  <c r="G3214" i="3"/>
  <c r="F3214" i="3"/>
  <c r="J3402" i="3"/>
  <c r="G3402" i="3"/>
  <c r="F3402" i="3"/>
  <c r="J3523" i="3"/>
  <c r="G3523" i="3"/>
  <c r="F3523" i="3"/>
  <c r="J2720" i="3"/>
  <c r="G2720" i="3"/>
  <c r="F2720" i="3"/>
  <c r="J2833" i="3"/>
  <c r="G2833" i="3"/>
  <c r="F2833" i="3"/>
  <c r="J1987" i="3"/>
  <c r="G1987" i="3"/>
  <c r="F1987" i="3"/>
  <c r="J3168" i="3"/>
  <c r="G3168" i="3"/>
  <c r="F3168" i="3"/>
  <c r="J3387" i="3"/>
  <c r="G3387" i="3"/>
  <c r="F3387" i="3"/>
  <c r="J2350" i="3"/>
  <c r="G2350" i="3"/>
  <c r="F2350" i="3"/>
  <c r="J1710" i="3"/>
  <c r="G1710" i="3"/>
  <c r="F1710" i="3"/>
  <c r="J1009" i="3"/>
  <c r="G1009" i="3"/>
  <c r="F1009" i="3"/>
  <c r="J1120" i="3"/>
  <c r="G1120" i="3"/>
  <c r="F1120" i="3"/>
  <c r="J2126" i="3"/>
  <c r="G2126" i="3"/>
  <c r="F2126" i="3"/>
  <c r="J310" i="3"/>
  <c r="G310" i="3"/>
  <c r="F310" i="3"/>
  <c r="J3809" i="3"/>
  <c r="G3809" i="3"/>
  <c r="F3809" i="3"/>
  <c r="J1267" i="3"/>
  <c r="G1267" i="3"/>
  <c r="F1267" i="3"/>
  <c r="J781" i="3"/>
  <c r="G781" i="3"/>
  <c r="F781" i="3"/>
  <c r="J984" i="3"/>
  <c r="G984" i="3"/>
  <c r="F984" i="3"/>
  <c r="J879" i="3"/>
  <c r="G879" i="3"/>
  <c r="F879" i="3"/>
  <c r="J2643" i="3"/>
  <c r="G2643" i="3"/>
  <c r="F2643" i="3"/>
  <c r="J76" i="3"/>
  <c r="G76" i="3"/>
  <c r="F76" i="3"/>
  <c r="J2697" i="3"/>
  <c r="G2697" i="3"/>
  <c r="F2697" i="3"/>
  <c r="J3276" i="3"/>
  <c r="G3276" i="3"/>
  <c r="F3276" i="3"/>
  <c r="J2112" i="3"/>
  <c r="G2112" i="3"/>
  <c r="F2112" i="3"/>
  <c r="J2766" i="3"/>
  <c r="G2766" i="3"/>
  <c r="F2766" i="3"/>
  <c r="J1044" i="3"/>
  <c r="G1044" i="3"/>
  <c r="F1044" i="3"/>
  <c r="J2235" i="3"/>
  <c r="G2235" i="3"/>
  <c r="F2235" i="3"/>
  <c r="J300" i="3"/>
  <c r="G300" i="3"/>
  <c r="F300" i="3"/>
  <c r="J2257" i="3"/>
  <c r="G2257" i="3"/>
  <c r="F2257" i="3"/>
  <c r="J1875" i="3"/>
  <c r="G1875" i="3"/>
  <c r="F1875" i="3"/>
  <c r="J2758" i="3"/>
  <c r="G2758" i="3"/>
  <c r="F2758" i="3"/>
  <c r="J2784" i="3"/>
  <c r="G2784" i="3"/>
  <c r="F2784" i="3"/>
  <c r="J538" i="3"/>
  <c r="G538" i="3"/>
  <c r="F538" i="3"/>
  <c r="J52" i="3"/>
  <c r="G52" i="3"/>
  <c r="F52" i="3"/>
  <c r="J3427" i="3"/>
  <c r="G3427" i="3"/>
  <c r="F3427" i="3"/>
  <c r="J465" i="3"/>
  <c r="G465" i="3"/>
  <c r="F465" i="3"/>
  <c r="J343" i="3"/>
  <c r="G343" i="3"/>
  <c r="F343" i="3"/>
  <c r="J1218" i="3"/>
  <c r="G1218" i="3"/>
  <c r="F1218" i="3"/>
  <c r="J955" i="3"/>
  <c r="G955" i="3"/>
  <c r="F955" i="3"/>
  <c r="J2343" i="3"/>
  <c r="G2343" i="3"/>
  <c r="F2343" i="3"/>
  <c r="J643" i="3"/>
  <c r="G643" i="3"/>
  <c r="F643" i="3"/>
  <c r="J916" i="3"/>
  <c r="G916" i="3"/>
  <c r="F916" i="3"/>
  <c r="J1631" i="3"/>
  <c r="G1631" i="3"/>
  <c r="F1631" i="3"/>
  <c r="J3808" i="3"/>
  <c r="G3808" i="3"/>
  <c r="F3808" i="3"/>
  <c r="J1954" i="3"/>
  <c r="G1954" i="3"/>
  <c r="F1954" i="3"/>
  <c r="J2019" i="3"/>
  <c r="G2019" i="3"/>
  <c r="F2019" i="3"/>
  <c r="J686" i="3"/>
  <c r="G686" i="3"/>
  <c r="F686" i="3"/>
  <c r="J475" i="3"/>
  <c r="G475" i="3"/>
  <c r="F475" i="3"/>
  <c r="J1146" i="3"/>
  <c r="G1146" i="3"/>
  <c r="F1146" i="3"/>
  <c r="J2114" i="3"/>
  <c r="G2114" i="3"/>
  <c r="F2114" i="3"/>
  <c r="J1143" i="3"/>
  <c r="G1143" i="3"/>
  <c r="F1143" i="3"/>
  <c r="J1389" i="3"/>
  <c r="G1389" i="3"/>
  <c r="F1389" i="3"/>
  <c r="J373" i="3"/>
  <c r="G373" i="3"/>
  <c r="F373" i="3"/>
  <c r="J191" i="3"/>
  <c r="G191" i="3"/>
  <c r="F191" i="3"/>
  <c r="J144" i="3"/>
  <c r="G144" i="3"/>
  <c r="F144" i="3"/>
  <c r="J867" i="3"/>
  <c r="G867" i="3"/>
  <c r="F867" i="3"/>
  <c r="J334" i="3"/>
  <c r="G334" i="3"/>
  <c r="F334" i="3"/>
  <c r="J1550" i="3"/>
  <c r="G1550" i="3"/>
  <c r="F1550" i="3"/>
  <c r="J1221" i="3"/>
  <c r="G1221" i="3"/>
  <c r="F1221" i="3"/>
  <c r="J2049" i="3"/>
  <c r="G2049" i="3"/>
  <c r="F2049" i="3"/>
  <c r="J2058" i="3"/>
  <c r="G2058" i="3"/>
  <c r="F2058" i="3"/>
  <c r="J2426" i="3"/>
  <c r="G2426" i="3"/>
  <c r="F2426" i="3"/>
  <c r="J83" i="3"/>
  <c r="G83" i="3"/>
  <c r="F83" i="3"/>
  <c r="J534" i="3"/>
  <c r="G534" i="3"/>
  <c r="F534" i="3"/>
  <c r="J738" i="3"/>
  <c r="G738" i="3"/>
  <c r="F738" i="3"/>
  <c r="J2301" i="3"/>
  <c r="G2301" i="3"/>
  <c r="F2301" i="3"/>
  <c r="J988" i="3"/>
  <c r="G988" i="3"/>
  <c r="F988" i="3"/>
  <c r="J1418" i="3"/>
  <c r="G1418" i="3"/>
  <c r="F1418" i="3"/>
  <c r="J522" i="3"/>
  <c r="G522" i="3"/>
  <c r="F522" i="3"/>
  <c r="J2018" i="3"/>
  <c r="G2018" i="3"/>
  <c r="F2018" i="3"/>
  <c r="J636" i="3"/>
  <c r="G636" i="3"/>
  <c r="F636" i="3"/>
  <c r="J2036" i="3"/>
  <c r="G2036" i="3"/>
  <c r="F2036" i="3"/>
  <c r="J1714" i="3"/>
  <c r="G1714" i="3"/>
  <c r="F1714" i="3"/>
  <c r="J1428" i="3"/>
  <c r="G1428" i="3"/>
  <c r="F1428" i="3"/>
  <c r="J3426" i="3"/>
  <c r="G3426" i="3"/>
  <c r="F3426" i="3"/>
  <c r="J2550" i="3"/>
  <c r="G2550" i="3"/>
  <c r="F2550" i="3"/>
  <c r="J1243" i="3"/>
  <c r="G1243" i="3"/>
  <c r="F1243" i="3"/>
  <c r="J2596" i="3"/>
  <c r="G2596" i="3"/>
  <c r="F2596" i="3"/>
  <c r="J2572" i="3"/>
  <c r="G2572" i="3"/>
  <c r="F2572" i="3"/>
  <c r="J2846" i="3"/>
  <c r="G2846" i="3"/>
  <c r="F2846" i="3"/>
  <c r="J1692" i="3"/>
  <c r="G1692" i="3"/>
  <c r="F1692" i="3"/>
  <c r="J769" i="3"/>
  <c r="G769" i="3"/>
  <c r="F769" i="3"/>
  <c r="J1738" i="3"/>
  <c r="G1738" i="3"/>
  <c r="F1738" i="3"/>
  <c r="J1474" i="3"/>
  <c r="G1474" i="3"/>
  <c r="F1474" i="3"/>
  <c r="J1702" i="3"/>
  <c r="G1702" i="3"/>
  <c r="F1702" i="3"/>
  <c r="J1308" i="3"/>
  <c r="G1308" i="3"/>
  <c r="F1308" i="3"/>
  <c r="J1890" i="3"/>
  <c r="G1890" i="3"/>
  <c r="F1890" i="3"/>
  <c r="J1556" i="3"/>
  <c r="G1556" i="3"/>
  <c r="F1556" i="3"/>
  <c r="J1524" i="3"/>
  <c r="G1524" i="3"/>
  <c r="F1524" i="3"/>
  <c r="J281" i="3"/>
  <c r="G281" i="3"/>
  <c r="F281" i="3"/>
  <c r="J2566" i="3"/>
  <c r="G2566" i="3"/>
  <c r="F2566" i="3"/>
  <c r="J1871" i="3"/>
  <c r="G1871" i="3"/>
  <c r="F1871" i="3"/>
  <c r="J1711" i="3"/>
  <c r="G1711" i="3"/>
  <c r="F1711" i="3"/>
  <c r="J2564" i="3"/>
  <c r="G2564" i="3"/>
  <c r="F2564" i="3"/>
  <c r="J1852" i="3"/>
  <c r="G1852" i="3"/>
  <c r="F1852" i="3"/>
  <c r="J1360" i="3"/>
  <c r="G1360" i="3"/>
  <c r="F1360" i="3"/>
  <c r="J2999" i="3"/>
  <c r="G2999" i="3"/>
  <c r="F2999" i="3"/>
  <c r="J1392" i="3"/>
  <c r="G1392" i="3"/>
  <c r="F1392" i="3"/>
  <c r="J2593" i="3"/>
  <c r="G2593" i="3"/>
  <c r="F2593" i="3"/>
  <c r="J1797" i="3"/>
  <c r="G1797" i="3"/>
  <c r="F1797" i="3"/>
  <c r="J870" i="3"/>
  <c r="G870" i="3"/>
  <c r="F870" i="3"/>
  <c r="J735" i="3"/>
  <c r="G735" i="3"/>
  <c r="F735" i="3"/>
  <c r="J619" i="3"/>
  <c r="G619" i="3"/>
  <c r="F619" i="3"/>
  <c r="J70" i="3"/>
  <c r="G70" i="3"/>
  <c r="F70" i="3"/>
  <c r="J434" i="3"/>
  <c r="G434" i="3"/>
  <c r="F434" i="3"/>
  <c r="J376" i="3"/>
  <c r="G376" i="3"/>
  <c r="F376" i="3"/>
  <c r="J1452" i="3"/>
  <c r="G1452" i="3"/>
  <c r="F1452" i="3"/>
  <c r="J196" i="3"/>
  <c r="G196" i="3"/>
  <c r="F196" i="3"/>
  <c r="J2763" i="3"/>
  <c r="G2763" i="3"/>
  <c r="F2763" i="3"/>
  <c r="J1781" i="3"/>
  <c r="G1781" i="3"/>
  <c r="F1781" i="3"/>
  <c r="J949" i="3"/>
  <c r="G949" i="3"/>
  <c r="F949" i="3"/>
  <c r="J414" i="3"/>
  <c r="G414" i="3"/>
  <c r="F414" i="3"/>
  <c r="J3807" i="3"/>
  <c r="G3807" i="3"/>
  <c r="F3807" i="3"/>
  <c r="J1117" i="3"/>
  <c r="G1117" i="3"/>
  <c r="F1117" i="3"/>
  <c r="J2189" i="3"/>
  <c r="G2189" i="3"/>
  <c r="F2189" i="3"/>
  <c r="J2170" i="3"/>
  <c r="G2170" i="3"/>
  <c r="F2170" i="3"/>
  <c r="J251" i="3"/>
  <c r="G251" i="3"/>
  <c r="F251" i="3"/>
  <c r="J3806" i="3"/>
  <c r="G3806" i="3"/>
  <c r="F3806" i="3"/>
  <c r="J1976" i="3"/>
  <c r="G1976" i="3"/>
  <c r="F1976" i="3"/>
  <c r="J2156" i="3"/>
  <c r="G2156" i="3"/>
  <c r="F2156" i="3"/>
  <c r="J2079" i="3"/>
  <c r="G2079" i="3"/>
  <c r="F2079" i="3"/>
  <c r="J1583" i="3"/>
  <c r="G1583" i="3"/>
  <c r="F1583" i="3"/>
  <c r="J1799" i="3"/>
  <c r="G1799" i="3"/>
  <c r="F1799" i="3"/>
  <c r="J2033" i="3"/>
  <c r="G2033" i="3"/>
  <c r="F2033" i="3"/>
  <c r="J2659" i="3"/>
  <c r="G2659" i="3"/>
  <c r="F2659" i="3"/>
  <c r="J396" i="3"/>
  <c r="G396" i="3"/>
  <c r="F396" i="3"/>
  <c r="J809" i="3"/>
  <c r="G809" i="3"/>
  <c r="F809" i="3"/>
  <c r="J706" i="3"/>
  <c r="G706" i="3"/>
  <c r="F706" i="3"/>
  <c r="J2996" i="3"/>
  <c r="G2996" i="3"/>
  <c r="F2996" i="3"/>
  <c r="J2091" i="3"/>
  <c r="G2091" i="3"/>
  <c r="F2091" i="3"/>
  <c r="J2002" i="3"/>
  <c r="G2002" i="3"/>
  <c r="F2002" i="3"/>
  <c r="J1071" i="3"/>
  <c r="G1071" i="3"/>
  <c r="F1071" i="3"/>
  <c r="J2053" i="3"/>
  <c r="G2053" i="3"/>
  <c r="F2053" i="3"/>
  <c r="J880" i="3"/>
  <c r="G880" i="3"/>
  <c r="F880" i="3"/>
  <c r="J369" i="3"/>
  <c r="G369" i="3"/>
  <c r="F369" i="3"/>
  <c r="J1839" i="3"/>
  <c r="G1839" i="3"/>
  <c r="F1839" i="3"/>
  <c r="J2732" i="3"/>
  <c r="G2732" i="3"/>
  <c r="F2732" i="3"/>
  <c r="J2216" i="3"/>
  <c r="G2216" i="3"/>
  <c r="F2216" i="3"/>
  <c r="J509" i="3"/>
  <c r="G509" i="3"/>
  <c r="F509" i="3"/>
  <c r="J388" i="3"/>
  <c r="G388" i="3"/>
  <c r="F388" i="3"/>
  <c r="J374" i="3"/>
  <c r="G374" i="3"/>
  <c r="F374" i="3"/>
  <c r="J2347" i="3"/>
  <c r="G2347" i="3"/>
  <c r="F2347" i="3"/>
  <c r="J335" i="3"/>
  <c r="G335" i="3"/>
  <c r="F335" i="3"/>
  <c r="J2805" i="3"/>
  <c r="G2805" i="3"/>
  <c r="F2805" i="3"/>
  <c r="J2476" i="3"/>
  <c r="G2476" i="3"/>
  <c r="F2476" i="3"/>
  <c r="J2321" i="3"/>
  <c r="G2321" i="3"/>
  <c r="F2321" i="3"/>
  <c r="J1921" i="3"/>
  <c r="G1921" i="3"/>
  <c r="F1921" i="3"/>
  <c r="J469" i="3"/>
  <c r="G469" i="3"/>
  <c r="F469" i="3"/>
  <c r="J519" i="3"/>
  <c r="G519" i="3"/>
  <c r="F519" i="3"/>
  <c r="J1845" i="3"/>
  <c r="G1845" i="3"/>
  <c r="F1845" i="3"/>
  <c r="J2270" i="3"/>
  <c r="G2270" i="3"/>
  <c r="F2270" i="3"/>
  <c r="J1440" i="3"/>
  <c r="G1440" i="3"/>
  <c r="F1440" i="3"/>
  <c r="J1659" i="3"/>
  <c r="G1659" i="3"/>
  <c r="F1659" i="3"/>
  <c r="J981" i="3"/>
  <c r="G981" i="3"/>
  <c r="F981" i="3"/>
  <c r="J2240" i="3"/>
  <c r="G2240" i="3"/>
  <c r="F2240" i="3"/>
  <c r="J685" i="3"/>
  <c r="G685" i="3"/>
  <c r="F685" i="3"/>
  <c r="J1554" i="3"/>
  <c r="G1554" i="3"/>
  <c r="F1554" i="3"/>
  <c r="J1162" i="3"/>
  <c r="G1162" i="3"/>
  <c r="F1162" i="3"/>
  <c r="J1362" i="3"/>
  <c r="G1362" i="3"/>
  <c r="F1362" i="3"/>
  <c r="J517" i="3"/>
  <c r="G517" i="3"/>
  <c r="F517" i="3"/>
  <c r="J631" i="3"/>
  <c r="G631" i="3"/>
  <c r="F631" i="3"/>
  <c r="J1122" i="3"/>
  <c r="G1122" i="3"/>
  <c r="F1122" i="3"/>
  <c r="J1186" i="3"/>
  <c r="G1186" i="3"/>
  <c r="F1186" i="3"/>
  <c r="J2872" i="3"/>
  <c r="G2872" i="3"/>
  <c r="F2872" i="3"/>
  <c r="J1247" i="3"/>
  <c r="G1247" i="3"/>
  <c r="F1247" i="3"/>
  <c r="J2557" i="3"/>
  <c r="G2557" i="3"/>
  <c r="F2557" i="3"/>
  <c r="J2903" i="3"/>
  <c r="G2903" i="3"/>
  <c r="F2903" i="3"/>
  <c r="J1252" i="3"/>
  <c r="G1252" i="3"/>
  <c r="F1252" i="3"/>
  <c r="J2530" i="3"/>
  <c r="G2530" i="3"/>
  <c r="F2530" i="3"/>
  <c r="J2472" i="3"/>
  <c r="G2472" i="3"/>
  <c r="F2472" i="3"/>
  <c r="J3075" i="3"/>
  <c r="G3075" i="3"/>
  <c r="F3075" i="3"/>
  <c r="J2151" i="3"/>
  <c r="G2151" i="3"/>
  <c r="F2151" i="3"/>
  <c r="J680" i="3"/>
  <c r="G680" i="3"/>
  <c r="F680" i="3"/>
  <c r="J866" i="3"/>
  <c r="G866" i="3"/>
  <c r="F866" i="3"/>
  <c r="J157" i="3"/>
  <c r="G157" i="3"/>
  <c r="F157" i="3"/>
  <c r="J1469" i="3"/>
  <c r="G1469" i="3"/>
  <c r="F1469" i="3"/>
  <c r="J1010" i="3"/>
  <c r="G1010" i="3"/>
  <c r="F1010" i="3"/>
  <c r="J2173" i="3"/>
  <c r="G2173" i="3"/>
  <c r="F2173" i="3"/>
  <c r="J1959" i="3"/>
  <c r="G1959" i="3"/>
  <c r="F1959" i="3"/>
  <c r="J1131" i="3"/>
  <c r="G1131" i="3"/>
  <c r="F1131" i="3"/>
  <c r="J663" i="3"/>
  <c r="G663" i="3"/>
  <c r="F663" i="3"/>
  <c r="J1361" i="3"/>
  <c r="G1361" i="3"/>
  <c r="F1361" i="3"/>
  <c r="J3483" i="3"/>
  <c r="G3483" i="3"/>
  <c r="F3483" i="3"/>
  <c r="J2077" i="3"/>
  <c r="G2077" i="3"/>
  <c r="F2077" i="3"/>
  <c r="J1841" i="3"/>
  <c r="G1841" i="3"/>
  <c r="F1841" i="3"/>
  <c r="J1208" i="3"/>
  <c r="G1208" i="3"/>
  <c r="F1208" i="3"/>
  <c r="J3238" i="3"/>
  <c r="G3238" i="3"/>
  <c r="F3238" i="3"/>
  <c r="J2577" i="3"/>
  <c r="G2577" i="3"/>
  <c r="F2577" i="3"/>
  <c r="J352" i="3"/>
  <c r="G352" i="3"/>
  <c r="F352" i="3"/>
  <c r="J612" i="3"/>
  <c r="G612" i="3"/>
  <c r="F612" i="3"/>
  <c r="J864" i="3"/>
  <c r="G864" i="3"/>
  <c r="F864" i="3"/>
  <c r="J2849" i="3"/>
  <c r="G2849" i="3"/>
  <c r="F2849" i="3"/>
  <c r="J1887" i="3"/>
  <c r="G1887" i="3"/>
  <c r="F1887" i="3"/>
  <c r="J3805" i="3"/>
  <c r="G3805" i="3"/>
  <c r="F3805" i="3"/>
  <c r="J2740" i="3"/>
  <c r="G2740" i="3"/>
  <c r="F2740" i="3"/>
  <c r="J932" i="3"/>
  <c r="G932" i="3"/>
  <c r="F932" i="3"/>
  <c r="J1273" i="3"/>
  <c r="G1273" i="3"/>
  <c r="F1273" i="3"/>
  <c r="J1007" i="3"/>
  <c r="G1007" i="3"/>
  <c r="F1007" i="3"/>
  <c r="J2334" i="3"/>
  <c r="G2334" i="3"/>
  <c r="F2334" i="3"/>
  <c r="J749" i="3"/>
  <c r="G749" i="3"/>
  <c r="F749" i="3"/>
  <c r="J314" i="3"/>
  <c r="G314" i="3"/>
  <c r="F314" i="3"/>
  <c r="J1134" i="3"/>
  <c r="G1134" i="3"/>
  <c r="F1134" i="3"/>
  <c r="J1824" i="3"/>
  <c r="G1824" i="3"/>
  <c r="F1824" i="3"/>
  <c r="J1687" i="3"/>
  <c r="G1687" i="3"/>
  <c r="F1687" i="3"/>
  <c r="J613" i="3"/>
  <c r="G613" i="3"/>
  <c r="F613" i="3"/>
  <c r="J940" i="3"/>
  <c r="G940" i="3"/>
  <c r="F940" i="3"/>
  <c r="J565" i="3"/>
  <c r="G565" i="3"/>
  <c r="F565" i="3"/>
  <c r="J3117" i="3"/>
  <c r="G3117" i="3"/>
  <c r="F3117" i="3"/>
  <c r="J2769" i="3"/>
  <c r="G2769" i="3"/>
  <c r="F2769" i="3"/>
  <c r="J1879" i="3"/>
  <c r="G1879" i="3"/>
  <c r="F1879" i="3"/>
  <c r="J2902" i="3"/>
  <c r="G2902" i="3"/>
  <c r="F2902" i="3"/>
  <c r="J1749" i="3"/>
  <c r="G1749" i="3"/>
  <c r="F1749" i="3"/>
  <c r="J2565" i="3"/>
  <c r="G2565" i="3"/>
  <c r="F2565" i="3"/>
  <c r="J3344" i="3"/>
  <c r="G3344" i="3"/>
  <c r="F3344" i="3"/>
  <c r="J605" i="3"/>
  <c r="G605" i="3"/>
  <c r="F605" i="3"/>
  <c r="J294" i="3"/>
  <c r="G294" i="3"/>
  <c r="F294" i="3"/>
  <c r="J2778" i="3"/>
  <c r="G2778" i="3"/>
  <c r="F2778" i="3"/>
  <c r="J2895" i="3"/>
  <c r="G2895" i="3"/>
  <c r="F2895" i="3"/>
  <c r="J805" i="3"/>
  <c r="G805" i="3"/>
  <c r="F805" i="3"/>
  <c r="J482" i="3"/>
  <c r="G482" i="3"/>
  <c r="F482" i="3"/>
  <c r="J1051" i="3"/>
  <c r="G1051" i="3"/>
  <c r="F1051" i="3"/>
  <c r="J2536" i="3"/>
  <c r="G2536" i="3"/>
  <c r="F2536" i="3"/>
  <c r="J1345" i="3"/>
  <c r="G1345" i="3"/>
  <c r="F1345" i="3"/>
  <c r="J114" i="3"/>
  <c r="G114" i="3"/>
  <c r="F114" i="3"/>
  <c r="J3003" i="3"/>
  <c r="G3003" i="3"/>
  <c r="F3003" i="3"/>
  <c r="J3288" i="3"/>
  <c r="G3288" i="3"/>
  <c r="F3288" i="3"/>
  <c r="J186" i="3"/>
  <c r="G186" i="3"/>
  <c r="F186" i="3"/>
  <c r="J1769" i="3"/>
  <c r="G1769" i="3"/>
  <c r="F1769" i="3"/>
  <c r="J3392" i="3"/>
  <c r="G3392" i="3"/>
  <c r="F3392" i="3"/>
  <c r="J348" i="3"/>
  <c r="G348" i="3"/>
  <c r="F348" i="3"/>
  <c r="J812" i="3"/>
  <c r="G812" i="3"/>
  <c r="F812" i="3"/>
  <c r="J309" i="3"/>
  <c r="G309" i="3"/>
  <c r="F309" i="3"/>
  <c r="J202" i="3"/>
  <c r="G202" i="3"/>
  <c r="F202" i="3"/>
  <c r="J138" i="3"/>
  <c r="G138" i="3"/>
  <c r="F138" i="3"/>
  <c r="J254" i="3"/>
  <c r="G254" i="3"/>
  <c r="F254" i="3"/>
  <c r="J135" i="3"/>
  <c r="G135" i="3"/>
  <c r="F135" i="3"/>
  <c r="J86" i="3"/>
  <c r="G86" i="3"/>
  <c r="F86" i="3"/>
  <c r="J3015" i="3"/>
  <c r="G3015" i="3"/>
  <c r="F3015" i="3"/>
  <c r="J2776" i="3"/>
  <c r="G2776" i="3"/>
  <c r="F2776" i="3"/>
  <c r="J2631" i="3"/>
  <c r="G2631" i="3"/>
  <c r="F2631" i="3"/>
  <c r="J2471" i="3"/>
  <c r="G2471" i="3"/>
  <c r="F2471" i="3"/>
  <c r="J3520" i="3"/>
  <c r="G3520" i="3"/>
  <c r="F3520" i="3"/>
  <c r="J1128" i="3"/>
  <c r="G1128" i="3"/>
  <c r="F1128" i="3"/>
  <c r="J2526" i="3"/>
  <c r="G2526" i="3"/>
  <c r="F2526" i="3"/>
  <c r="J2078" i="3"/>
  <c r="G2078" i="3"/>
  <c r="F2078" i="3"/>
  <c r="J3014" i="3"/>
  <c r="G3014" i="3"/>
  <c r="F3014" i="3"/>
  <c r="J3324" i="3"/>
  <c r="G3324" i="3"/>
  <c r="F3324" i="3"/>
  <c r="J2699" i="3"/>
  <c r="G2699" i="3"/>
  <c r="F2699" i="3"/>
  <c r="J1163" i="3"/>
  <c r="G1163" i="3"/>
  <c r="F1163" i="3"/>
  <c r="J2331" i="3"/>
  <c r="G2331" i="3"/>
  <c r="F2331" i="3"/>
  <c r="J495" i="3"/>
  <c r="G495" i="3"/>
  <c r="F495" i="3"/>
  <c r="J2098" i="3"/>
  <c r="G2098" i="3"/>
  <c r="F2098" i="3"/>
  <c r="J1408" i="3"/>
  <c r="G1408" i="3"/>
  <c r="F1408" i="3"/>
  <c r="J267" i="3"/>
  <c r="G267" i="3"/>
  <c r="F267" i="3"/>
  <c r="J1090" i="3"/>
  <c r="G1090" i="3"/>
  <c r="F1090" i="3"/>
  <c r="J1123" i="3"/>
  <c r="G1123" i="3"/>
  <c r="F1123" i="3"/>
  <c r="J1181" i="3"/>
  <c r="G1181" i="3"/>
  <c r="F1181" i="3"/>
  <c r="J2166" i="3"/>
  <c r="G2166" i="3"/>
  <c r="F2166" i="3"/>
  <c r="J1165" i="3"/>
  <c r="G1165" i="3"/>
  <c r="F1165" i="3"/>
  <c r="J2353" i="3"/>
  <c r="G2353" i="3"/>
  <c r="F2353" i="3"/>
  <c r="J1653" i="3"/>
  <c r="G1653" i="3"/>
  <c r="F1653" i="3"/>
  <c r="J943" i="3"/>
  <c r="G943" i="3"/>
  <c r="F943" i="3"/>
  <c r="J3385" i="3"/>
  <c r="G3385" i="3"/>
  <c r="F3385" i="3"/>
  <c r="J2751" i="3"/>
  <c r="G2751" i="3"/>
  <c r="F2751" i="3"/>
  <c r="J2303" i="3"/>
  <c r="G2303" i="3"/>
  <c r="F2303" i="3"/>
  <c r="J890" i="3"/>
  <c r="G890" i="3"/>
  <c r="F890" i="3"/>
  <c r="J1555" i="3"/>
  <c r="G1555" i="3"/>
  <c r="F1555" i="3"/>
  <c r="J2115" i="3"/>
  <c r="G2115" i="3"/>
  <c r="F2115" i="3"/>
  <c r="J1956" i="3"/>
  <c r="G1956" i="3"/>
  <c r="F1956" i="3"/>
  <c r="J1337" i="3"/>
  <c r="G1337" i="3"/>
  <c r="F1337" i="3"/>
  <c r="J1422" i="3"/>
  <c r="G1422" i="3"/>
  <c r="F1422" i="3"/>
  <c r="J410" i="3"/>
  <c r="G410" i="3"/>
  <c r="F410" i="3"/>
  <c r="J1629" i="3"/>
  <c r="G1629" i="3"/>
  <c r="F1629" i="3"/>
  <c r="J615" i="3"/>
  <c r="G615" i="3"/>
  <c r="F615" i="3"/>
  <c r="J727" i="3"/>
  <c r="G727" i="3"/>
  <c r="F727" i="3"/>
  <c r="J216" i="3"/>
  <c r="G216" i="3"/>
  <c r="F216" i="3"/>
  <c r="J1668" i="3"/>
  <c r="G1668" i="3"/>
  <c r="F1668" i="3"/>
  <c r="J935" i="3"/>
  <c r="G935" i="3"/>
  <c r="F935" i="3"/>
  <c r="J1542" i="3"/>
  <c r="G1542" i="3"/>
  <c r="F1542" i="3"/>
  <c r="J1840" i="3"/>
  <c r="G1840" i="3"/>
  <c r="F1840" i="3"/>
  <c r="J1650" i="3"/>
  <c r="G1650" i="3"/>
  <c r="F1650" i="3"/>
  <c r="J1601" i="3"/>
  <c r="G1601" i="3"/>
  <c r="F1601" i="3"/>
  <c r="J1333" i="3"/>
  <c r="G1333" i="3"/>
  <c r="F1333" i="3"/>
  <c r="J1229" i="3"/>
  <c r="G1229" i="3"/>
  <c r="F1229" i="3"/>
  <c r="J675" i="3"/>
  <c r="G675" i="3"/>
  <c r="F675" i="3"/>
  <c r="J1230" i="3"/>
  <c r="G1230" i="3"/>
  <c r="F1230" i="3"/>
  <c r="J792" i="3"/>
  <c r="G792" i="3"/>
  <c r="F792" i="3"/>
  <c r="J2267" i="3"/>
  <c r="G2267" i="3"/>
  <c r="F2267" i="3"/>
  <c r="J1409" i="3"/>
  <c r="G1409" i="3"/>
  <c r="F1409" i="3"/>
  <c r="J2733" i="3"/>
  <c r="G2733" i="3"/>
  <c r="F2733" i="3"/>
  <c r="J3400" i="3"/>
  <c r="G3400" i="3"/>
  <c r="F3400" i="3"/>
  <c r="J1726" i="3"/>
  <c r="G1726" i="3"/>
  <c r="F1726" i="3"/>
  <c r="J3026" i="3"/>
  <c r="G3026" i="3"/>
  <c r="F3026" i="3"/>
  <c r="J2948" i="3"/>
  <c r="G2948" i="3"/>
  <c r="F2948" i="3"/>
  <c r="J3333" i="3"/>
  <c r="G3333" i="3"/>
  <c r="F3333" i="3"/>
  <c r="J1597" i="3"/>
  <c r="G1597" i="3"/>
  <c r="F1597" i="3"/>
  <c r="J2495" i="3"/>
  <c r="G2495" i="3"/>
  <c r="F2495" i="3"/>
  <c r="J3423" i="3"/>
  <c r="G3423" i="3"/>
  <c r="F3423" i="3"/>
  <c r="J3804" i="3"/>
  <c r="G3804" i="3"/>
  <c r="F3804" i="3"/>
  <c r="J3218" i="3"/>
  <c r="G3218" i="3"/>
  <c r="F3218" i="3"/>
  <c r="J3215" i="3"/>
  <c r="G3215" i="3"/>
  <c r="F3215" i="3"/>
  <c r="J2991" i="3"/>
  <c r="G2991" i="3"/>
  <c r="F2991" i="3"/>
  <c r="J2943" i="3"/>
  <c r="G2943" i="3"/>
  <c r="F2943" i="3"/>
  <c r="J2819" i="3"/>
  <c r="G2819" i="3"/>
  <c r="F2819" i="3"/>
  <c r="J3332" i="3"/>
  <c r="G3332" i="3"/>
  <c r="F3332" i="3"/>
  <c r="J3054" i="3"/>
  <c r="G3054" i="3"/>
  <c r="F3054" i="3"/>
  <c r="J1220" i="3"/>
  <c r="G1220" i="3"/>
  <c r="F1220" i="3"/>
  <c r="J2500" i="3"/>
  <c r="G2500" i="3"/>
  <c r="F2500" i="3"/>
  <c r="J3474" i="3"/>
  <c r="G3474" i="3"/>
  <c r="F3474" i="3"/>
  <c r="J3279" i="3"/>
  <c r="G3279" i="3"/>
  <c r="F3279" i="3"/>
  <c r="J2095" i="3"/>
  <c r="G2095" i="3"/>
  <c r="F2095" i="3"/>
  <c r="J3237" i="3"/>
  <c r="G3237" i="3"/>
  <c r="F3237" i="3"/>
  <c r="J1825" i="3"/>
  <c r="G1825" i="3"/>
  <c r="F1825" i="3"/>
  <c r="J2190" i="3"/>
  <c r="G2190" i="3"/>
  <c r="F2190" i="3"/>
  <c r="J2266" i="3"/>
  <c r="G2266" i="3"/>
  <c r="F2266" i="3"/>
  <c r="J1544" i="3"/>
  <c r="G1544" i="3"/>
  <c r="F1544" i="3"/>
  <c r="J3353" i="3"/>
  <c r="G3353" i="3"/>
  <c r="F3353" i="3"/>
  <c r="J1385" i="3"/>
  <c r="G1385" i="3"/>
  <c r="F1385" i="3"/>
  <c r="J1925" i="3"/>
  <c r="G1925" i="3"/>
  <c r="F1925" i="3"/>
  <c r="J3036" i="3"/>
  <c r="G3036" i="3"/>
  <c r="F3036" i="3"/>
  <c r="J2198" i="3"/>
  <c r="G2198" i="3"/>
  <c r="F2198" i="3"/>
  <c r="J2502" i="3"/>
  <c r="G2502" i="3"/>
  <c r="F2502" i="3"/>
  <c r="J1504" i="3"/>
  <c r="G1504" i="3"/>
  <c r="F1504" i="3"/>
  <c r="J1779" i="3"/>
  <c r="G1779" i="3"/>
  <c r="F1779" i="3"/>
  <c r="J1060" i="3"/>
  <c r="G1060" i="3"/>
  <c r="F1060" i="3"/>
  <c r="J2308" i="3"/>
  <c r="G2308" i="3"/>
  <c r="F2308" i="3"/>
  <c r="J1737" i="3"/>
  <c r="G1737" i="3"/>
  <c r="F1737" i="3"/>
  <c r="J607" i="3"/>
  <c r="G607" i="3"/>
  <c r="F607" i="3"/>
  <c r="J1006" i="3"/>
  <c r="G1006" i="3"/>
  <c r="F1006" i="3"/>
  <c r="J1241" i="3"/>
  <c r="G1241" i="3"/>
  <c r="F1241" i="3"/>
  <c r="J2248" i="3"/>
  <c r="G2248" i="3"/>
  <c r="F2248" i="3"/>
  <c r="J2767" i="3"/>
  <c r="G2767" i="3"/>
  <c r="F2767" i="3"/>
  <c r="J1658" i="3"/>
  <c r="G1658" i="3"/>
  <c r="F1658" i="3"/>
  <c r="J1107" i="3"/>
  <c r="G1107" i="3"/>
  <c r="F1107" i="3"/>
  <c r="J1196" i="3"/>
  <c r="G1196" i="3"/>
  <c r="F1196" i="3"/>
  <c r="J1532" i="3"/>
  <c r="G1532" i="3"/>
  <c r="F1532" i="3"/>
  <c r="J635" i="3"/>
  <c r="G635" i="3"/>
  <c r="F635" i="3"/>
  <c r="J2547" i="3"/>
  <c r="G2547" i="3"/>
  <c r="F2547" i="3"/>
  <c r="J1488" i="3"/>
  <c r="G1488" i="3"/>
  <c r="F1488" i="3"/>
  <c r="J1173" i="3"/>
  <c r="G1173" i="3"/>
  <c r="F1173" i="3"/>
  <c r="J1305" i="3"/>
  <c r="G1305" i="3"/>
  <c r="F1305" i="3"/>
  <c r="J516" i="3"/>
  <c r="G516" i="3"/>
  <c r="F516" i="3"/>
  <c r="J99" i="3"/>
  <c r="G99" i="3"/>
  <c r="F99" i="3"/>
  <c r="J1907" i="3"/>
  <c r="G1907" i="3"/>
  <c r="F1907" i="3"/>
  <c r="J3210" i="3"/>
  <c r="G3210" i="3"/>
  <c r="F3210" i="3"/>
  <c r="J3383" i="3"/>
  <c r="G3383" i="3"/>
  <c r="F3383" i="3"/>
  <c r="J2096" i="3"/>
  <c r="G2096" i="3"/>
  <c r="F2096" i="3"/>
  <c r="J3205" i="3"/>
  <c r="G3205" i="3"/>
  <c r="F3205" i="3"/>
  <c r="J3033" i="3"/>
  <c r="G3033" i="3"/>
  <c r="F3033" i="3"/>
  <c r="J1870" i="3"/>
  <c r="G1870" i="3"/>
  <c r="F1870" i="3"/>
  <c r="J3803" i="3"/>
  <c r="G3803" i="3"/>
  <c r="F3803" i="3"/>
  <c r="J3113" i="3"/>
  <c r="G3113" i="3"/>
  <c r="F3113" i="3"/>
  <c r="J1346" i="3"/>
  <c r="G1346" i="3"/>
  <c r="F1346" i="3"/>
  <c r="J3199" i="3"/>
  <c r="G3199" i="3"/>
  <c r="F3199" i="3"/>
  <c r="J3802" i="3"/>
  <c r="G3802" i="3"/>
  <c r="F3802" i="3"/>
  <c r="J2612" i="3"/>
  <c r="G2612" i="3"/>
  <c r="F2612" i="3"/>
  <c r="J2853" i="3"/>
  <c r="G2853" i="3"/>
  <c r="F2853" i="3"/>
  <c r="J2901" i="3"/>
  <c r="G2901" i="3"/>
  <c r="F2901" i="3"/>
  <c r="J3526" i="3"/>
  <c r="G3526" i="3"/>
  <c r="F3526" i="3"/>
  <c r="J2020" i="3"/>
  <c r="G2020" i="3"/>
  <c r="F2020" i="3"/>
  <c r="J2663" i="3"/>
  <c r="G2663" i="3"/>
  <c r="F2663" i="3"/>
  <c r="J3801" i="3"/>
  <c r="G3801" i="3"/>
  <c r="F3801" i="3"/>
  <c r="J3525" i="3"/>
  <c r="G3525" i="3"/>
  <c r="F3525" i="3"/>
  <c r="J911" i="3"/>
  <c r="G911" i="3"/>
  <c r="F911" i="3"/>
  <c r="J1607" i="3"/>
  <c r="G1607" i="3"/>
  <c r="F1607" i="3"/>
  <c r="J2233" i="3"/>
  <c r="G2233" i="3"/>
  <c r="F2233" i="3"/>
  <c r="J165" i="3"/>
  <c r="G165" i="3"/>
  <c r="F165" i="3"/>
  <c r="J140" i="3"/>
  <c r="G140" i="3"/>
  <c r="F140" i="3"/>
  <c r="J2116" i="3"/>
  <c r="G2116" i="3"/>
  <c r="F2116" i="3"/>
  <c r="J2934" i="3"/>
  <c r="G2934" i="3"/>
  <c r="F2934" i="3"/>
  <c r="J2390" i="3"/>
  <c r="G2390" i="3"/>
  <c r="F2390" i="3"/>
  <c r="J688" i="3"/>
  <c r="G688" i="3"/>
  <c r="F688" i="3"/>
  <c r="J568" i="3"/>
  <c r="G568" i="3"/>
  <c r="F568" i="3"/>
  <c r="J507" i="3"/>
  <c r="G507" i="3"/>
  <c r="F507" i="3"/>
  <c r="J3367" i="3"/>
  <c r="G3367" i="3"/>
  <c r="F3367" i="3"/>
  <c r="J2324" i="3"/>
  <c r="G2324" i="3"/>
  <c r="F2324" i="3"/>
  <c r="J1365" i="3"/>
  <c r="G1365" i="3"/>
  <c r="F1365" i="3"/>
  <c r="J433" i="3"/>
  <c r="G433" i="3"/>
  <c r="F433" i="3"/>
  <c r="J1368" i="3"/>
  <c r="G1368" i="3"/>
  <c r="F1368" i="3"/>
  <c r="J1074" i="3"/>
  <c r="G1074" i="3"/>
  <c r="F1074" i="3"/>
  <c r="J903" i="3"/>
  <c r="G903" i="3"/>
  <c r="F903" i="3"/>
  <c r="J1111" i="3"/>
  <c r="G1111" i="3"/>
  <c r="F1111" i="3"/>
  <c r="J1912" i="3"/>
  <c r="G1912" i="3"/>
  <c r="F1912" i="3"/>
  <c r="J560" i="3"/>
  <c r="G560" i="3"/>
  <c r="F560" i="3"/>
  <c r="J3511" i="3"/>
  <c r="G3511" i="3"/>
  <c r="F3511" i="3"/>
  <c r="J2344" i="3"/>
  <c r="G2344" i="3"/>
  <c r="F2344" i="3"/>
  <c r="J3362" i="3"/>
  <c r="G3362" i="3"/>
  <c r="F3362" i="3"/>
  <c r="J1736" i="3"/>
  <c r="G1736" i="3"/>
  <c r="F1736" i="3"/>
  <c r="J2419" i="3"/>
  <c r="G2419" i="3"/>
  <c r="F2419" i="3"/>
  <c r="J553" i="3"/>
  <c r="G553" i="3"/>
  <c r="F553" i="3"/>
  <c r="J698" i="3"/>
  <c r="G698" i="3"/>
  <c r="F698" i="3"/>
  <c r="J829" i="3"/>
  <c r="G829" i="3"/>
  <c r="F829" i="3"/>
  <c r="J512" i="3"/>
  <c r="G512" i="3"/>
  <c r="F512" i="3"/>
  <c r="J2109" i="3"/>
  <c r="G2109" i="3"/>
  <c r="F2109" i="3"/>
  <c r="J3122" i="3"/>
  <c r="G3122" i="3"/>
  <c r="F3122" i="3"/>
  <c r="J854" i="3"/>
  <c r="G854" i="3"/>
  <c r="F854" i="3"/>
  <c r="J960" i="3"/>
  <c r="G960" i="3"/>
  <c r="F960" i="3"/>
  <c r="J2046" i="3"/>
  <c r="G2046" i="3"/>
  <c r="F2046" i="3"/>
  <c r="J842" i="3"/>
  <c r="G842" i="3"/>
  <c r="F842" i="3"/>
  <c r="J1763" i="3"/>
  <c r="G1763" i="3"/>
  <c r="F1763" i="3"/>
  <c r="J3262" i="3"/>
  <c r="G3262" i="3"/>
  <c r="F3262" i="3"/>
  <c r="J1364" i="3"/>
  <c r="G1364" i="3"/>
  <c r="F1364" i="3"/>
  <c r="J687" i="3"/>
  <c r="G687" i="3"/>
  <c r="F687" i="3"/>
  <c r="J976" i="3"/>
  <c r="G976" i="3"/>
  <c r="F976" i="3"/>
  <c r="J1008" i="3"/>
  <c r="G1008" i="3"/>
  <c r="F1008" i="3"/>
  <c r="J1089" i="3"/>
  <c r="G1089" i="3"/>
  <c r="F1089" i="3"/>
  <c r="J2845" i="3"/>
  <c r="G2845" i="3"/>
  <c r="F2845" i="3"/>
  <c r="J1565" i="3"/>
  <c r="G1565" i="3"/>
  <c r="F1565" i="3"/>
  <c r="J1047" i="3"/>
  <c r="G1047" i="3"/>
  <c r="F1047" i="3"/>
  <c r="J1198" i="3"/>
  <c r="G1198" i="3"/>
  <c r="F1198" i="3"/>
  <c r="J992" i="3"/>
  <c r="G992" i="3"/>
  <c r="F992" i="3"/>
  <c r="J2383" i="3"/>
  <c r="G2383" i="3"/>
  <c r="F2383" i="3"/>
  <c r="J3800" i="3"/>
  <c r="G3800" i="3"/>
  <c r="F3800" i="3"/>
  <c r="J3028" i="3"/>
  <c r="G3028" i="3"/>
  <c r="F3028" i="3"/>
  <c r="J1470" i="3"/>
  <c r="G1470" i="3"/>
  <c r="F1470" i="3"/>
  <c r="J3799" i="3"/>
  <c r="G3799" i="3"/>
  <c r="F3799" i="3"/>
  <c r="J2396" i="3"/>
  <c r="G2396" i="3"/>
  <c r="F2396" i="3"/>
  <c r="J1939" i="3"/>
  <c r="G1939" i="3"/>
  <c r="F1939" i="3"/>
  <c r="J1686" i="3"/>
  <c r="G1686" i="3"/>
  <c r="F1686" i="3"/>
  <c r="J2104" i="3"/>
  <c r="G2104" i="3"/>
  <c r="F2104" i="3"/>
  <c r="J3502" i="3"/>
  <c r="G3502" i="3"/>
  <c r="F3502" i="3"/>
  <c r="J2506" i="3"/>
  <c r="G2506" i="3"/>
  <c r="F2506" i="3"/>
  <c r="J3213" i="3"/>
  <c r="G3213" i="3"/>
  <c r="F3213" i="3"/>
  <c r="J2721" i="3"/>
  <c r="G2721" i="3"/>
  <c r="F2721" i="3"/>
  <c r="J238" i="3"/>
  <c r="G238" i="3"/>
  <c r="F238" i="3"/>
  <c r="J942" i="3"/>
  <c r="G942" i="3"/>
  <c r="F942" i="3"/>
  <c r="J995" i="3"/>
  <c r="G995" i="3"/>
  <c r="F995" i="3"/>
  <c r="J2187" i="3"/>
  <c r="G2187" i="3"/>
  <c r="F2187" i="3"/>
  <c r="J1757" i="3"/>
  <c r="G1757" i="3"/>
  <c r="F1757" i="3"/>
  <c r="J657" i="3"/>
  <c r="G657" i="3"/>
  <c r="F657" i="3"/>
  <c r="J2558" i="3"/>
  <c r="G2558" i="3"/>
  <c r="F2558" i="3"/>
  <c r="J461" i="3"/>
  <c r="G461" i="3"/>
  <c r="F461" i="3"/>
  <c r="J3798" i="3"/>
  <c r="G3798" i="3"/>
  <c r="F3798" i="3"/>
  <c r="J656" i="3"/>
  <c r="G656" i="3"/>
  <c r="F656" i="3"/>
  <c r="J1703" i="3"/>
  <c r="G1703" i="3"/>
  <c r="F1703" i="3"/>
  <c r="J574" i="3"/>
  <c r="G574" i="3"/>
  <c r="F574" i="3"/>
  <c r="J2967" i="3"/>
  <c r="G2967" i="3"/>
  <c r="F2967" i="3"/>
  <c r="J793" i="3"/>
  <c r="G793" i="3"/>
  <c r="F793" i="3"/>
  <c r="J147" i="3"/>
  <c r="G147" i="3"/>
  <c r="F147" i="3"/>
  <c r="J758" i="3"/>
  <c r="G758" i="3"/>
  <c r="F758" i="3"/>
  <c r="J1671" i="3"/>
  <c r="G1671" i="3"/>
  <c r="F1671" i="3"/>
  <c r="J3268" i="3"/>
  <c r="G3268" i="3"/>
  <c r="F3268" i="3"/>
  <c r="J1303" i="3"/>
  <c r="G1303" i="3"/>
  <c r="F1303" i="3"/>
  <c r="J1443" i="3"/>
  <c r="G1443" i="3"/>
  <c r="F1443" i="3"/>
  <c r="J3316" i="3"/>
  <c r="G3316" i="3"/>
  <c r="F3316" i="3"/>
  <c r="J1404" i="3"/>
  <c r="G1404" i="3"/>
  <c r="F1404" i="3"/>
  <c r="J896" i="3"/>
  <c r="G896" i="3"/>
  <c r="F896" i="3"/>
  <c r="J1826" i="3"/>
  <c r="G1826" i="3"/>
  <c r="F1826" i="3"/>
  <c r="J1747" i="3"/>
  <c r="G1747" i="3"/>
  <c r="F1747" i="3"/>
  <c r="J1322" i="3"/>
  <c r="G1322" i="3"/>
  <c r="F1322" i="3"/>
  <c r="J210" i="3"/>
  <c r="G210" i="3"/>
  <c r="F210" i="3"/>
  <c r="J197" i="3"/>
  <c r="G197" i="3"/>
  <c r="F197" i="3"/>
  <c r="J2616" i="3"/>
  <c r="G2616" i="3"/>
  <c r="F2616" i="3"/>
  <c r="J1862" i="3"/>
  <c r="G1862" i="3"/>
  <c r="F1862" i="3"/>
  <c r="J2515" i="3"/>
  <c r="G2515" i="3"/>
  <c r="F2515" i="3"/>
  <c r="J1917" i="3"/>
  <c r="G1917" i="3"/>
  <c r="F1917" i="3"/>
  <c r="J2265" i="3"/>
  <c r="G2265" i="3"/>
  <c r="F2265" i="3"/>
  <c r="J3534" i="3"/>
  <c r="G3534" i="3"/>
  <c r="F3534" i="3"/>
  <c r="J3797" i="3"/>
  <c r="G3797" i="3"/>
  <c r="F3797" i="3"/>
  <c r="J1613" i="3"/>
  <c r="G1613" i="3"/>
  <c r="F1613" i="3"/>
  <c r="J287" i="3"/>
  <c r="G287" i="3"/>
  <c r="F287" i="3"/>
  <c r="J2196" i="3"/>
  <c r="G2196" i="3"/>
  <c r="F2196" i="3"/>
  <c r="J1197" i="3"/>
  <c r="G1197" i="3"/>
  <c r="F1197" i="3"/>
  <c r="J1634" i="3"/>
  <c r="G1634" i="3"/>
  <c r="F1634" i="3"/>
  <c r="J2090" i="3"/>
  <c r="G2090" i="3"/>
  <c r="F2090" i="3"/>
  <c r="J2915" i="3"/>
  <c r="G2915" i="3"/>
  <c r="F2915" i="3"/>
  <c r="J1734" i="3"/>
  <c r="G1734" i="3"/>
  <c r="F1734" i="3"/>
  <c r="J1103" i="3"/>
  <c r="G1103" i="3"/>
  <c r="F1103" i="3"/>
  <c r="J966" i="3"/>
  <c r="G966" i="3"/>
  <c r="F966" i="3"/>
  <c r="J1449" i="3"/>
  <c r="G1449" i="3"/>
  <c r="F1449" i="3"/>
  <c r="J1316" i="3"/>
  <c r="G1316" i="3"/>
  <c r="F1316" i="3"/>
  <c r="J925" i="3"/>
  <c r="G925" i="3"/>
  <c r="F925" i="3"/>
  <c r="J868" i="3"/>
  <c r="G868" i="3"/>
  <c r="F868" i="3"/>
  <c r="J770" i="3"/>
  <c r="G770" i="3"/>
  <c r="F770" i="3"/>
  <c r="J987" i="3"/>
  <c r="G987" i="3"/>
  <c r="F987" i="3"/>
  <c r="J1296" i="3"/>
  <c r="G1296" i="3"/>
  <c r="F1296" i="3"/>
  <c r="J1445" i="3"/>
  <c r="G1445" i="3"/>
  <c r="F1445" i="3"/>
  <c r="J1415" i="3"/>
  <c r="G1415" i="3"/>
  <c r="F1415" i="3"/>
  <c r="J2927" i="3"/>
  <c r="G2927" i="3"/>
  <c r="F2927" i="3"/>
  <c r="J2479" i="3"/>
  <c r="G2479" i="3"/>
  <c r="F2479" i="3"/>
  <c r="J1796" i="3"/>
  <c r="G1796" i="3"/>
  <c r="F1796" i="3"/>
  <c r="J629" i="3"/>
  <c r="G629" i="3"/>
  <c r="F629" i="3"/>
  <c r="J435" i="3"/>
  <c r="G435" i="3"/>
  <c r="F435" i="3"/>
  <c r="J265" i="3"/>
  <c r="G265" i="3"/>
  <c r="F265" i="3"/>
  <c r="J2012" i="3"/>
  <c r="G2012" i="3"/>
  <c r="F2012" i="3"/>
  <c r="J1502" i="3"/>
  <c r="G1502" i="3"/>
  <c r="F1502" i="3"/>
  <c r="J458" i="3"/>
  <c r="G458" i="3"/>
  <c r="F458" i="3"/>
  <c r="J693" i="3"/>
  <c r="G693" i="3"/>
  <c r="F693" i="3"/>
  <c r="J2400" i="3"/>
  <c r="G2400" i="3"/>
  <c r="F2400" i="3"/>
  <c r="J818" i="3"/>
  <c r="G818" i="3"/>
  <c r="F818" i="3"/>
  <c r="J913" i="3"/>
  <c r="G913" i="3"/>
  <c r="F913" i="3"/>
  <c r="J614" i="3"/>
  <c r="G614" i="3"/>
  <c r="F614" i="3"/>
  <c r="J452" i="3"/>
  <c r="G452" i="3"/>
  <c r="F452" i="3"/>
  <c r="J3287" i="3"/>
  <c r="G3287" i="3"/>
  <c r="F3287" i="3"/>
  <c r="J555" i="3"/>
  <c r="G555" i="3"/>
  <c r="F555" i="3"/>
  <c r="J1125" i="3"/>
  <c r="G1125" i="3"/>
  <c r="F1125" i="3"/>
  <c r="J3275" i="3"/>
  <c r="G3275" i="3"/>
  <c r="F3275" i="3"/>
  <c r="J3307" i="3"/>
  <c r="G3307" i="3"/>
  <c r="F3307" i="3"/>
  <c r="J2578" i="3"/>
  <c r="G2578" i="3"/>
  <c r="F2578" i="3"/>
  <c r="J2743" i="3"/>
  <c r="G2743" i="3"/>
  <c r="F2743" i="3"/>
  <c r="J2185" i="3"/>
  <c r="G2185" i="3"/>
  <c r="F2185" i="3"/>
  <c r="J780" i="3"/>
  <c r="G780" i="3"/>
  <c r="F780" i="3"/>
  <c r="J600" i="3"/>
  <c r="G600" i="3"/>
  <c r="F600" i="3"/>
  <c r="J851" i="3"/>
  <c r="G851" i="3"/>
  <c r="F851" i="3"/>
  <c r="J2477" i="3"/>
  <c r="G2477" i="3"/>
  <c r="F2477" i="3"/>
  <c r="J1182" i="3"/>
  <c r="G1182" i="3"/>
  <c r="F1182" i="3"/>
  <c r="J1818" i="3"/>
  <c r="G1818" i="3"/>
  <c r="F1818" i="3"/>
  <c r="J1168" i="3"/>
  <c r="G1168" i="3"/>
  <c r="F1168" i="3"/>
  <c r="J3796" i="3"/>
  <c r="G3796" i="3"/>
  <c r="F3796" i="3"/>
  <c r="J3266" i="3"/>
  <c r="G3266" i="3"/>
  <c r="F3266" i="3"/>
  <c r="J611" i="3"/>
  <c r="G611" i="3"/>
  <c r="F611" i="3"/>
  <c r="J840" i="3"/>
  <c r="G840" i="3"/>
  <c r="F840" i="3"/>
  <c r="J1144" i="3"/>
  <c r="G1144" i="3"/>
  <c r="F1144" i="3"/>
  <c r="J532" i="3"/>
  <c r="G532" i="3"/>
  <c r="F532" i="3"/>
  <c r="J1745" i="3"/>
  <c r="G1745" i="3"/>
  <c r="F1745" i="3"/>
  <c r="J355" i="3"/>
  <c r="G355" i="3"/>
  <c r="F355" i="3"/>
  <c r="J3370" i="3"/>
  <c r="G3370" i="3"/>
  <c r="F3370" i="3"/>
  <c r="J308" i="3"/>
  <c r="G308" i="3"/>
  <c r="F308" i="3"/>
  <c r="J999" i="3"/>
  <c r="G999" i="3"/>
  <c r="F999" i="3"/>
  <c r="J413" i="3"/>
  <c r="G413" i="3"/>
  <c r="F413" i="3"/>
  <c r="J71" i="3"/>
  <c r="G71" i="3"/>
  <c r="F71" i="3"/>
  <c r="J852" i="3"/>
  <c r="G852" i="3"/>
  <c r="F852" i="3"/>
  <c r="J322" i="3"/>
  <c r="G322" i="3"/>
  <c r="F322" i="3"/>
  <c r="J2412" i="3"/>
  <c r="G2412" i="3"/>
  <c r="F2412" i="3"/>
  <c r="J1155" i="3"/>
  <c r="G1155" i="3"/>
  <c r="F1155" i="3"/>
  <c r="J2264" i="3"/>
  <c r="G2264" i="3"/>
  <c r="F2264" i="3"/>
  <c r="J979" i="3"/>
  <c r="G979" i="3"/>
  <c r="F979" i="3"/>
  <c r="J2167" i="3"/>
  <c r="G2167" i="3"/>
  <c r="F2167" i="3"/>
  <c r="J3795" i="3"/>
  <c r="G3795" i="3"/>
  <c r="F3795" i="3"/>
  <c r="J1820" i="3"/>
  <c r="G1820" i="3"/>
  <c r="F1820" i="3"/>
  <c r="J1695" i="3"/>
  <c r="G1695" i="3"/>
  <c r="F1695" i="3"/>
  <c r="J292" i="3"/>
  <c r="G292" i="3"/>
  <c r="F292" i="3"/>
  <c r="J1851" i="3"/>
  <c r="G1851" i="3"/>
  <c r="F1851" i="3"/>
  <c r="J1073" i="3"/>
  <c r="G1073" i="3"/>
  <c r="F1073" i="3"/>
  <c r="J297" i="3"/>
  <c r="G297" i="3"/>
  <c r="F297" i="3"/>
  <c r="J1765" i="3"/>
  <c r="G1765" i="3"/>
  <c r="F1765" i="3"/>
  <c r="J77" i="3"/>
  <c r="G77" i="3"/>
  <c r="F77" i="3"/>
  <c r="J653" i="3"/>
  <c r="G653" i="3"/>
  <c r="F653" i="3"/>
  <c r="J456" i="3"/>
  <c r="G456" i="3"/>
  <c r="F456" i="3"/>
  <c r="J1050" i="3"/>
  <c r="G1050" i="3"/>
  <c r="F1050" i="3"/>
  <c r="J466" i="3"/>
  <c r="G466" i="3"/>
  <c r="F466" i="3"/>
  <c r="J462" i="3"/>
  <c r="G462" i="3"/>
  <c r="F462" i="3"/>
  <c r="J2336" i="3"/>
  <c r="G2336" i="3"/>
  <c r="F2336" i="3"/>
  <c r="J1114" i="3"/>
  <c r="G1114" i="3"/>
  <c r="F1114" i="3"/>
  <c r="J1988" i="3"/>
  <c r="G1988" i="3"/>
  <c r="F1988" i="3"/>
  <c r="J1792" i="3"/>
  <c r="G1792" i="3"/>
  <c r="F1792" i="3"/>
  <c r="J3455" i="3"/>
  <c r="G3455" i="3"/>
  <c r="F3455" i="3"/>
  <c r="J399" i="3"/>
  <c r="G399" i="3"/>
  <c r="F399" i="3"/>
  <c r="J1383" i="3"/>
  <c r="G1383" i="3"/>
  <c r="F1383" i="3"/>
  <c r="J477" i="3"/>
  <c r="G477" i="3"/>
  <c r="F477" i="3"/>
  <c r="J412" i="3"/>
  <c r="G412" i="3"/>
  <c r="F412" i="3"/>
  <c r="J1170" i="3"/>
  <c r="G1170" i="3"/>
  <c r="F1170" i="3"/>
  <c r="J1425" i="3"/>
  <c r="G1425" i="3"/>
  <c r="F1425" i="3"/>
  <c r="J882" i="3"/>
  <c r="G882" i="3"/>
  <c r="F882" i="3"/>
  <c r="J691" i="3"/>
  <c r="G691" i="3"/>
  <c r="F691" i="3"/>
  <c r="J1743" i="3"/>
  <c r="G1743" i="3"/>
  <c r="F1743" i="3"/>
  <c r="J1973" i="3"/>
  <c r="G1973" i="3"/>
  <c r="F1973" i="3"/>
  <c r="J747" i="3"/>
  <c r="G747" i="3"/>
  <c r="F747" i="3"/>
  <c r="J1984" i="3"/>
  <c r="G1984" i="3"/>
  <c r="F1984" i="3"/>
  <c r="J3313" i="3"/>
  <c r="G3313" i="3"/>
  <c r="F3313" i="3"/>
  <c r="J3794" i="3"/>
  <c r="G3794" i="3"/>
  <c r="F3794" i="3"/>
  <c r="J2110" i="3"/>
  <c r="G2110" i="3"/>
  <c r="F2110" i="3"/>
  <c r="J2377" i="3"/>
  <c r="G2377" i="3"/>
  <c r="F2377" i="3"/>
  <c r="J2192" i="3"/>
  <c r="G2192" i="3"/>
  <c r="F2192" i="3"/>
  <c r="J3180" i="3"/>
  <c r="G3180" i="3"/>
  <c r="F3180" i="3"/>
  <c r="J3793" i="3"/>
  <c r="G3793" i="3"/>
  <c r="F3793" i="3"/>
  <c r="J3792" i="3"/>
  <c r="G3792" i="3"/>
  <c r="F3792" i="3"/>
  <c r="J3174" i="3"/>
  <c r="G3174" i="3"/>
  <c r="F3174" i="3"/>
  <c r="J3364" i="3"/>
  <c r="G3364" i="3"/>
  <c r="F3364" i="3"/>
  <c r="J3203" i="3"/>
  <c r="G3203" i="3"/>
  <c r="F3203" i="3"/>
  <c r="J2656" i="3"/>
  <c r="G2656" i="3"/>
  <c r="F2656" i="3"/>
  <c r="J3062" i="3"/>
  <c r="G3062" i="3"/>
  <c r="F3062" i="3"/>
  <c r="J394" i="3"/>
  <c r="G394" i="3"/>
  <c r="F394" i="3"/>
  <c r="J825" i="3"/>
  <c r="G825" i="3"/>
  <c r="F825" i="3"/>
  <c r="J411" i="3"/>
  <c r="G411" i="3"/>
  <c r="F411" i="3"/>
  <c r="J1054" i="3"/>
  <c r="G1054" i="3"/>
  <c r="F1054" i="3"/>
  <c r="J3428" i="3"/>
  <c r="G3428" i="3"/>
  <c r="F3428" i="3"/>
  <c r="J2255" i="3"/>
  <c r="G2255" i="3"/>
  <c r="F2255" i="3"/>
  <c r="J3425" i="3"/>
  <c r="G3425" i="3"/>
  <c r="F3425" i="3"/>
  <c r="J3431" i="3"/>
  <c r="G3431" i="3"/>
  <c r="F3431" i="3"/>
  <c r="J3020" i="3"/>
  <c r="G3020" i="3"/>
  <c r="F3020" i="3"/>
  <c r="J2635" i="3"/>
  <c r="G2635" i="3"/>
  <c r="F2635" i="3"/>
  <c r="J1623" i="3"/>
  <c r="G1623" i="3"/>
  <c r="F1623" i="3"/>
  <c r="J3791" i="3"/>
  <c r="G3791" i="3"/>
  <c r="F3791" i="3"/>
  <c r="J3029" i="3"/>
  <c r="G3029" i="3"/>
  <c r="F3029" i="3"/>
  <c r="J3449" i="3"/>
  <c r="G3449" i="3"/>
  <c r="F3449" i="3"/>
  <c r="J261" i="3"/>
  <c r="G261" i="3"/>
  <c r="F261" i="3"/>
  <c r="J1027" i="3"/>
  <c r="G1027" i="3"/>
  <c r="F1027" i="3"/>
  <c r="J3012" i="3"/>
  <c r="G3012" i="3"/>
  <c r="F3012" i="3"/>
  <c r="J2683" i="3"/>
  <c r="G2683" i="3"/>
  <c r="F2683" i="3"/>
  <c r="J1843" i="3"/>
  <c r="G1843" i="3"/>
  <c r="F1843" i="3"/>
  <c r="J2241" i="3"/>
  <c r="G2241" i="3"/>
  <c r="F2241" i="3"/>
  <c r="J2082" i="3"/>
  <c r="G2082" i="3"/>
  <c r="F2082" i="3"/>
  <c r="J3461" i="3"/>
  <c r="G3461" i="3"/>
  <c r="F3461" i="3"/>
  <c r="J2747" i="3"/>
  <c r="G2747" i="3"/>
  <c r="F2747" i="3"/>
  <c r="J3191" i="3"/>
  <c r="G3191" i="3"/>
  <c r="F3191" i="3"/>
  <c r="J1858" i="3"/>
  <c r="G1858" i="3"/>
  <c r="F1858" i="3"/>
  <c r="J1031" i="3"/>
  <c r="G1031" i="3"/>
  <c r="F1031" i="3"/>
  <c r="J1021" i="3"/>
  <c r="G1021" i="3"/>
  <c r="F1021" i="3"/>
  <c r="J589" i="3"/>
  <c r="G589" i="3"/>
  <c r="F589" i="3"/>
  <c r="J1540" i="3"/>
  <c r="G1540" i="3"/>
  <c r="F1540" i="3"/>
  <c r="J906" i="3"/>
  <c r="G906" i="3"/>
  <c r="F906" i="3"/>
  <c r="J2299" i="3"/>
  <c r="G2299" i="3"/>
  <c r="F2299" i="3"/>
  <c r="J1570" i="3"/>
  <c r="G1570" i="3"/>
  <c r="F1570" i="3"/>
  <c r="J1485" i="3"/>
  <c r="G1485" i="3"/>
  <c r="F1485" i="3"/>
  <c r="J1873" i="3"/>
  <c r="G1873" i="3"/>
  <c r="F1873" i="3"/>
  <c r="J2015" i="3"/>
  <c r="G2015" i="3"/>
  <c r="F2015" i="3"/>
  <c r="J326" i="3"/>
  <c r="G326" i="3"/>
  <c r="F326" i="3"/>
  <c r="J1635" i="3"/>
  <c r="G1635" i="3"/>
  <c r="F1635" i="3"/>
  <c r="J2523" i="3"/>
  <c r="G2523" i="3"/>
  <c r="F2523" i="3"/>
  <c r="J2001" i="3"/>
  <c r="G2001" i="3"/>
  <c r="F2001" i="3"/>
  <c r="J1391" i="3"/>
  <c r="G1391" i="3"/>
  <c r="F1391" i="3"/>
  <c r="J1119" i="3"/>
  <c r="G1119" i="3"/>
  <c r="F1119" i="3"/>
  <c r="J2039" i="3"/>
  <c r="G2039" i="3"/>
  <c r="F2039" i="3"/>
  <c r="J952" i="3"/>
  <c r="G952" i="3"/>
  <c r="F952" i="3"/>
  <c r="J2119" i="3"/>
  <c r="G2119" i="3"/>
  <c r="F2119" i="3"/>
  <c r="J2044" i="3"/>
  <c r="G2044" i="3"/>
  <c r="F2044" i="3"/>
  <c r="J315" i="3"/>
  <c r="G315" i="3"/>
  <c r="F315" i="3"/>
  <c r="J601" i="3"/>
  <c r="G601" i="3"/>
  <c r="F601" i="3"/>
  <c r="J1127" i="3"/>
  <c r="G1127" i="3"/>
  <c r="F1127" i="3"/>
  <c r="J1195" i="3"/>
  <c r="G1195" i="3"/>
  <c r="F1195" i="3"/>
  <c r="J1177" i="3"/>
  <c r="G1177" i="3"/>
  <c r="F1177" i="3"/>
  <c r="J748" i="3"/>
  <c r="G748" i="3"/>
  <c r="F748" i="3"/>
  <c r="J2054" i="3"/>
  <c r="G2054" i="3"/>
  <c r="F2054" i="3"/>
  <c r="J1183" i="3"/>
  <c r="G1183" i="3"/>
  <c r="F1183" i="3"/>
  <c r="J783" i="3"/>
  <c r="G783" i="3"/>
  <c r="F783" i="3"/>
  <c r="J641" i="3"/>
  <c r="G641" i="3"/>
  <c r="F641" i="3"/>
  <c r="J1192" i="3"/>
  <c r="G1192" i="3"/>
  <c r="F1192" i="3"/>
  <c r="J1999" i="3"/>
  <c r="G1999" i="3"/>
  <c r="F1999" i="3"/>
  <c r="J923" i="3"/>
  <c r="G923" i="3"/>
  <c r="F923" i="3"/>
  <c r="J891" i="3"/>
  <c r="G891" i="3"/>
  <c r="F891" i="3"/>
  <c r="J3448" i="3"/>
  <c r="G3448" i="3"/>
  <c r="F3448" i="3"/>
  <c r="J2293" i="3"/>
  <c r="G2293" i="3"/>
  <c r="F2293" i="3"/>
  <c r="J2450" i="3"/>
  <c r="G2450" i="3"/>
  <c r="F2450" i="3"/>
  <c r="J2366" i="3"/>
  <c r="G2366" i="3"/>
  <c r="F2366" i="3"/>
  <c r="J1770" i="3"/>
  <c r="G1770" i="3"/>
  <c r="F1770" i="3"/>
  <c r="J1213" i="3"/>
  <c r="G1213" i="3"/>
  <c r="F1213" i="3"/>
  <c r="J1327" i="3"/>
  <c r="G1327" i="3"/>
  <c r="F1327" i="3"/>
  <c r="J2467" i="3"/>
  <c r="G2467" i="3"/>
  <c r="F2467" i="3"/>
  <c r="J354" i="3"/>
  <c r="G354" i="3"/>
  <c r="F354" i="3"/>
  <c r="J567" i="3"/>
  <c r="G567" i="3"/>
  <c r="F567" i="3"/>
  <c r="J2349" i="3"/>
  <c r="G2349" i="3"/>
  <c r="F2349" i="3"/>
  <c r="J2608" i="3"/>
  <c r="G2608" i="3"/>
  <c r="F2608" i="3"/>
  <c r="J1924" i="3"/>
  <c r="G1924" i="3"/>
  <c r="F1924" i="3"/>
  <c r="J1501" i="3"/>
  <c r="G1501" i="3"/>
  <c r="F1501" i="3"/>
  <c r="J1116" i="3"/>
  <c r="G1116" i="3"/>
  <c r="F1116" i="3"/>
  <c r="J1993" i="3"/>
  <c r="G1993" i="3"/>
  <c r="F1993" i="3"/>
  <c r="J1688" i="3"/>
  <c r="G1688" i="3"/>
  <c r="F1688" i="3"/>
  <c r="J1032" i="3"/>
  <c r="G1032" i="3"/>
  <c r="F1032" i="3"/>
  <c r="J957" i="3"/>
  <c r="G957" i="3"/>
  <c r="F957" i="3"/>
  <c r="J2981" i="3"/>
  <c r="G2981" i="3"/>
  <c r="F2981" i="3"/>
  <c r="J1473" i="3"/>
  <c r="G1473" i="3"/>
  <c r="F1473" i="3"/>
  <c r="J2385" i="3"/>
  <c r="G2385" i="3"/>
  <c r="F2385" i="3"/>
  <c r="J1951" i="3"/>
  <c r="G1951" i="3"/>
  <c r="F1951" i="3"/>
  <c r="J951" i="3"/>
  <c r="G951" i="3"/>
  <c r="F951" i="3"/>
  <c r="J3232" i="3"/>
  <c r="G3232" i="3"/>
  <c r="F3232" i="3"/>
  <c r="J3010" i="3"/>
  <c r="G3010" i="3"/>
  <c r="F3010" i="3"/>
  <c r="J2340" i="3"/>
  <c r="G2340" i="3"/>
  <c r="F2340" i="3"/>
  <c r="J1265" i="3"/>
  <c r="G1265" i="3"/>
  <c r="F1265" i="3"/>
  <c r="J2762" i="3"/>
  <c r="G2762" i="3"/>
  <c r="F2762" i="3"/>
  <c r="J1388" i="3"/>
  <c r="G1388" i="3"/>
  <c r="F1388" i="3"/>
  <c r="J963" i="3"/>
  <c r="G963" i="3"/>
  <c r="F963" i="3"/>
  <c r="J1665" i="3"/>
  <c r="G1665" i="3"/>
  <c r="F1665" i="3"/>
  <c r="J2386" i="3"/>
  <c r="G2386" i="3"/>
  <c r="F2386" i="3"/>
  <c r="J1706" i="3"/>
  <c r="G1706" i="3"/>
  <c r="F1706" i="3"/>
  <c r="J1521" i="3"/>
  <c r="G1521" i="3"/>
  <c r="F1521" i="3"/>
  <c r="J3251" i="3"/>
  <c r="G3251" i="3"/>
  <c r="F3251" i="3"/>
  <c r="J2124" i="3"/>
  <c r="G2124" i="3"/>
  <c r="F2124" i="3"/>
  <c r="J2823" i="3"/>
  <c r="G2823" i="3"/>
  <c r="F2823" i="3"/>
  <c r="J728" i="3"/>
  <c r="G728" i="3"/>
  <c r="F728" i="3"/>
  <c r="J1617" i="3"/>
  <c r="G1617" i="3"/>
  <c r="F1617" i="3"/>
  <c r="J1451" i="3"/>
  <c r="G1451" i="3"/>
  <c r="F1451" i="3"/>
  <c r="J160" i="3"/>
  <c r="G160" i="3"/>
  <c r="F160" i="3"/>
  <c r="J1382" i="3"/>
  <c r="G1382" i="3"/>
  <c r="F1382" i="3"/>
  <c r="J1004" i="3"/>
  <c r="G1004" i="3"/>
  <c r="F1004" i="3"/>
  <c r="J1564" i="3"/>
  <c r="G1564" i="3"/>
  <c r="F1564" i="3"/>
  <c r="J1741" i="3"/>
  <c r="G1741" i="3"/>
  <c r="F1741" i="3"/>
  <c r="J1581" i="3"/>
  <c r="G1581" i="3"/>
  <c r="F1581" i="3"/>
  <c r="J2159" i="3"/>
  <c r="G2159" i="3"/>
  <c r="F2159" i="3"/>
  <c r="J1865" i="3"/>
  <c r="G1865" i="3"/>
  <c r="F1865" i="3"/>
  <c r="J1272" i="3"/>
  <c r="G1272" i="3"/>
  <c r="F1272" i="3"/>
  <c r="J2059" i="3"/>
  <c r="G2059" i="3"/>
  <c r="F2059" i="3"/>
  <c r="J1064" i="3"/>
  <c r="G1064" i="3"/>
  <c r="F1064" i="3"/>
  <c r="J1900" i="3"/>
  <c r="G1900" i="3"/>
  <c r="F1900" i="3"/>
  <c r="J2041" i="3"/>
  <c r="G2041" i="3"/>
  <c r="F2041" i="3"/>
  <c r="J689" i="3"/>
  <c r="G689" i="3"/>
  <c r="F689" i="3"/>
  <c r="J1254" i="3"/>
  <c r="G1254" i="3"/>
  <c r="F1254" i="3"/>
  <c r="J1376" i="3"/>
  <c r="G1376" i="3"/>
  <c r="F1376" i="3"/>
  <c r="J1390" i="3"/>
  <c r="G1390" i="3"/>
  <c r="F1390" i="3"/>
  <c r="J1343" i="3"/>
  <c r="G1343" i="3"/>
  <c r="F1343" i="3"/>
  <c r="J1902" i="3"/>
  <c r="G1902" i="3"/>
  <c r="F1902" i="3"/>
  <c r="J1712" i="3"/>
  <c r="G1712" i="3"/>
  <c r="F1712" i="3"/>
  <c r="J671" i="3"/>
  <c r="G671" i="3"/>
  <c r="F671" i="3"/>
  <c r="J323" i="3"/>
  <c r="G323" i="3"/>
  <c r="F323" i="3"/>
  <c r="J3109" i="3"/>
  <c r="G3109" i="3"/>
  <c r="F3109" i="3"/>
  <c r="J2007" i="3"/>
  <c r="G2007" i="3"/>
  <c r="F2007" i="3"/>
  <c r="J3790" i="3"/>
  <c r="G3790" i="3"/>
  <c r="F3790" i="3"/>
  <c r="J3405" i="3"/>
  <c r="G3405" i="3"/>
  <c r="F3405" i="3"/>
  <c r="J3286" i="3"/>
  <c r="G3286" i="3"/>
  <c r="F3286" i="3"/>
  <c r="J2836" i="3"/>
  <c r="G2836" i="3"/>
  <c r="F2836" i="3"/>
  <c r="J2770" i="3"/>
  <c r="G2770" i="3"/>
  <c r="F2770" i="3"/>
  <c r="J2950" i="3"/>
  <c r="G2950" i="3"/>
  <c r="F2950" i="3"/>
  <c r="J3292" i="3"/>
  <c r="G3292" i="3"/>
  <c r="F3292" i="3"/>
  <c r="J3789" i="3"/>
  <c r="G3789" i="3"/>
  <c r="F3789" i="3"/>
  <c r="J3788" i="3"/>
  <c r="G3788" i="3"/>
  <c r="F3788" i="3"/>
  <c r="J2881" i="3"/>
  <c r="G2881" i="3"/>
  <c r="F2881" i="3"/>
  <c r="J3787" i="3"/>
  <c r="G3787" i="3"/>
  <c r="F3787" i="3"/>
  <c r="J3450" i="3"/>
  <c r="G3450" i="3"/>
  <c r="F3450" i="3"/>
  <c r="J2945" i="3"/>
  <c r="G2945" i="3"/>
  <c r="F2945" i="3"/>
  <c r="J3435" i="3"/>
  <c r="G3435" i="3"/>
  <c r="F3435" i="3"/>
  <c r="J1161" i="3"/>
  <c r="G1161" i="3"/>
  <c r="F1161" i="3"/>
  <c r="J3291" i="3"/>
  <c r="G3291" i="3"/>
  <c r="F3291" i="3"/>
  <c r="J2203" i="3"/>
  <c r="G2203" i="3"/>
  <c r="F2203" i="3"/>
  <c r="J2924" i="3"/>
  <c r="G2924" i="3"/>
  <c r="F2924" i="3"/>
  <c r="J1057" i="3"/>
  <c r="G1057" i="3"/>
  <c r="F1057" i="3"/>
  <c r="J3224" i="3"/>
  <c r="G3224" i="3"/>
  <c r="F3224" i="3"/>
  <c r="J1981" i="3"/>
  <c r="G1981" i="3"/>
  <c r="F1981" i="3"/>
  <c r="J2956" i="3"/>
  <c r="G2956" i="3"/>
  <c r="F2956" i="3"/>
  <c r="J3360" i="3"/>
  <c r="G3360" i="3"/>
  <c r="F3360" i="3"/>
  <c r="J3082" i="3"/>
  <c r="G3082" i="3"/>
  <c r="F3082" i="3"/>
  <c r="J3368" i="3"/>
  <c r="G3368" i="3"/>
  <c r="F3368" i="3"/>
  <c r="J3120" i="3"/>
  <c r="G3120" i="3"/>
  <c r="F3120" i="3"/>
  <c r="J2417" i="3"/>
  <c r="G2417" i="3"/>
  <c r="F2417" i="3"/>
  <c r="J2069" i="3"/>
  <c r="G2069" i="3"/>
  <c r="F2069" i="3"/>
  <c r="J3254" i="3"/>
  <c r="G3254" i="3"/>
  <c r="F3254" i="3"/>
  <c r="J3786" i="3"/>
  <c r="G3786" i="3"/>
  <c r="F3786" i="3"/>
  <c r="J2434" i="3"/>
  <c r="G2434" i="3"/>
  <c r="F2434" i="3"/>
  <c r="J521" i="3"/>
  <c r="G521" i="3"/>
  <c r="F521" i="3"/>
  <c r="J2392" i="3"/>
  <c r="G2392" i="3"/>
  <c r="F2392" i="3"/>
  <c r="J1786" i="3"/>
  <c r="G1786" i="3"/>
  <c r="F1786" i="3"/>
  <c r="J2025" i="3"/>
  <c r="G2025" i="3"/>
  <c r="F2025" i="3"/>
  <c r="J539" i="3"/>
  <c r="G539" i="3"/>
  <c r="F539" i="3"/>
  <c r="J3293" i="3"/>
  <c r="G3293" i="3"/>
  <c r="F3293" i="3"/>
  <c r="J1039" i="3"/>
  <c r="G1039" i="3"/>
  <c r="F1039" i="3"/>
  <c r="J1187" i="3"/>
  <c r="G1187" i="3"/>
  <c r="F1187" i="3"/>
  <c r="J2746" i="3"/>
  <c r="G2746" i="3"/>
  <c r="F2746" i="3"/>
  <c r="J474" i="3"/>
  <c r="G474" i="3"/>
  <c r="F474" i="3"/>
  <c r="J721" i="3"/>
  <c r="G721" i="3"/>
  <c r="F721" i="3"/>
  <c r="J3785" i="3"/>
  <c r="G3785" i="3"/>
  <c r="F3785" i="3"/>
  <c r="J424" i="3"/>
  <c r="G424" i="3"/>
  <c r="F424" i="3"/>
  <c r="J972" i="3"/>
  <c r="G972" i="3"/>
  <c r="F972" i="3"/>
  <c r="J2456" i="3"/>
  <c r="G2456" i="3"/>
  <c r="F2456" i="3"/>
  <c r="J2368" i="3"/>
  <c r="G2368" i="3"/>
  <c r="F2368" i="3"/>
  <c r="J1353" i="3"/>
  <c r="G1353" i="3"/>
  <c r="F1353" i="3"/>
  <c r="J787" i="3"/>
  <c r="G787" i="3"/>
  <c r="F787" i="3"/>
  <c r="J455" i="3"/>
  <c r="G455" i="3"/>
  <c r="F455" i="3"/>
  <c r="J2226" i="3"/>
  <c r="G2226" i="3"/>
  <c r="F2226" i="3"/>
  <c r="J762" i="3"/>
  <c r="G762" i="3"/>
  <c r="F762" i="3"/>
  <c r="J1624" i="3"/>
  <c r="G1624" i="3"/>
  <c r="F1624" i="3"/>
  <c r="J755" i="3"/>
  <c r="G755" i="3"/>
  <c r="F755" i="3"/>
  <c r="J3345" i="3"/>
  <c r="G3345" i="3"/>
  <c r="F3345" i="3"/>
  <c r="J2755" i="3"/>
  <c r="G2755" i="3"/>
  <c r="F2755" i="3"/>
  <c r="J2719" i="3"/>
  <c r="G2719" i="3"/>
  <c r="F2719" i="3"/>
  <c r="J3327" i="3"/>
  <c r="G3327" i="3"/>
  <c r="F3327" i="3"/>
  <c r="J67" i="3"/>
  <c r="G67" i="3"/>
  <c r="F67" i="3"/>
  <c r="J218" i="3"/>
  <c r="G218" i="3"/>
  <c r="F218" i="3"/>
  <c r="J734" i="3"/>
  <c r="G734" i="3"/>
  <c r="F734" i="3"/>
  <c r="J2549" i="3"/>
  <c r="G2549" i="3"/>
  <c r="F2549" i="3"/>
  <c r="J3439" i="3"/>
  <c r="G3439" i="3"/>
  <c r="F3439" i="3"/>
  <c r="J365" i="3"/>
  <c r="G365" i="3"/>
  <c r="F365" i="3"/>
  <c r="J97" i="3"/>
  <c r="G97" i="3"/>
  <c r="F97" i="3"/>
  <c r="J497" i="3"/>
  <c r="G497" i="3"/>
  <c r="F497" i="3"/>
  <c r="J1046" i="3"/>
  <c r="G1046" i="3"/>
  <c r="F1046" i="3"/>
  <c r="J813" i="3"/>
  <c r="G813" i="3"/>
  <c r="F813" i="3"/>
  <c r="J3165" i="3"/>
  <c r="G3165" i="3"/>
  <c r="F3165" i="3"/>
  <c r="J861" i="3"/>
  <c r="G861" i="3"/>
  <c r="F861" i="3"/>
  <c r="J3178" i="3"/>
  <c r="G3178" i="3"/>
  <c r="F3178" i="3"/>
  <c r="J2649" i="3"/>
  <c r="G2649" i="3"/>
  <c r="F2649" i="3"/>
  <c r="J3473" i="3"/>
  <c r="G3473" i="3"/>
  <c r="F3473" i="3"/>
  <c r="J1891" i="3"/>
  <c r="G1891" i="3"/>
  <c r="F1891" i="3"/>
  <c r="J2030" i="3"/>
  <c r="G2030" i="3"/>
  <c r="F2030" i="3"/>
  <c r="J3241" i="3"/>
  <c r="G3241" i="3"/>
  <c r="F3241" i="3"/>
  <c r="J859" i="3"/>
  <c r="G859" i="3"/>
  <c r="F859" i="3"/>
  <c r="J3784" i="3"/>
  <c r="G3784" i="3"/>
  <c r="F3784" i="3"/>
  <c r="J1793" i="3"/>
  <c r="G1793" i="3"/>
  <c r="F1793" i="3"/>
  <c r="J3196" i="3"/>
  <c r="G3196" i="3"/>
  <c r="F3196" i="3"/>
  <c r="J3116" i="3"/>
  <c r="G3116" i="3"/>
  <c r="F3116" i="3"/>
  <c r="J1297" i="3"/>
  <c r="G1297" i="3"/>
  <c r="F1297" i="3"/>
  <c r="J2488" i="3"/>
  <c r="G2488" i="3"/>
  <c r="F2488" i="3"/>
  <c r="J2373" i="3"/>
  <c r="G2373" i="3"/>
  <c r="F2373" i="3"/>
  <c r="J730" i="3"/>
  <c r="G730" i="3"/>
  <c r="F730" i="3"/>
  <c r="J2847" i="3"/>
  <c r="G2847" i="3"/>
  <c r="F2847" i="3"/>
  <c r="J2809" i="3"/>
  <c r="G2809" i="3"/>
  <c r="F2809" i="3"/>
  <c r="J621" i="3"/>
  <c r="G621" i="3"/>
  <c r="F621" i="3"/>
  <c r="J3497" i="3"/>
  <c r="G3497" i="3"/>
  <c r="F3497" i="3"/>
  <c r="J302" i="3"/>
  <c r="G302" i="3"/>
  <c r="F302" i="3"/>
  <c r="J1035" i="3"/>
  <c r="G1035" i="3"/>
  <c r="F1035" i="3"/>
  <c r="J1326" i="3"/>
  <c r="G1326" i="3"/>
  <c r="F1326" i="3"/>
  <c r="J3783" i="3"/>
  <c r="G3783" i="3"/>
  <c r="F3783" i="3"/>
  <c r="J564" i="3"/>
  <c r="G564" i="3"/>
  <c r="F564" i="3"/>
  <c r="J3173" i="3"/>
  <c r="G3173" i="3"/>
  <c r="F3173" i="3"/>
  <c r="J3782" i="3"/>
  <c r="G3782" i="3"/>
  <c r="F3782" i="3"/>
  <c r="J3781" i="3"/>
  <c r="G3781" i="3"/>
  <c r="F3781" i="3"/>
  <c r="J3454" i="3"/>
  <c r="G3454" i="3"/>
  <c r="F3454" i="3"/>
  <c r="J3780" i="3"/>
  <c r="G3780" i="3"/>
  <c r="F3780" i="3"/>
  <c r="J3498" i="3"/>
  <c r="G3498" i="3"/>
  <c r="F3498" i="3"/>
  <c r="J3779" i="3"/>
  <c r="G3779" i="3"/>
  <c r="F3779" i="3"/>
  <c r="J3778" i="3"/>
  <c r="G3778" i="3"/>
  <c r="F3778" i="3"/>
  <c r="J3002" i="3"/>
  <c r="G3002" i="3"/>
  <c r="F3002" i="3"/>
  <c r="J1802" i="3"/>
  <c r="G1802" i="3"/>
  <c r="F1802" i="3"/>
  <c r="J3283" i="3"/>
  <c r="G3283" i="3"/>
  <c r="F3283" i="3"/>
  <c r="J3777" i="3"/>
  <c r="G3777" i="3"/>
  <c r="F3777" i="3"/>
  <c r="J1079" i="3"/>
  <c r="G1079" i="3"/>
  <c r="F1079" i="3"/>
  <c r="J2705" i="3"/>
  <c r="G2705" i="3"/>
  <c r="F2705" i="3"/>
  <c r="J2314" i="3"/>
  <c r="G2314" i="3"/>
  <c r="F2314" i="3"/>
  <c r="J2004" i="3"/>
  <c r="G2004" i="3"/>
  <c r="F2004" i="3"/>
  <c r="J2615" i="3"/>
  <c r="G2615" i="3"/>
  <c r="F2615" i="3"/>
  <c r="J2637" i="3"/>
  <c r="G2637" i="3"/>
  <c r="F2637" i="3"/>
  <c r="J3776" i="3"/>
  <c r="G3776" i="3"/>
  <c r="F3776" i="3"/>
  <c r="J146" i="3"/>
  <c r="G146" i="3"/>
  <c r="F146" i="3"/>
  <c r="J3467" i="3"/>
  <c r="G3467" i="3"/>
  <c r="F3467" i="3"/>
  <c r="J3775" i="3"/>
  <c r="G3775" i="3"/>
  <c r="F3775" i="3"/>
  <c r="J345" i="3"/>
  <c r="G345" i="3"/>
  <c r="F345" i="3"/>
  <c r="J1784" i="3"/>
  <c r="G1784" i="3"/>
  <c r="F1784" i="3"/>
  <c r="J847" i="3"/>
  <c r="G847" i="3"/>
  <c r="F847" i="3"/>
  <c r="J2311" i="3"/>
  <c r="G2311" i="3"/>
  <c r="F2311" i="3"/>
  <c r="J3774" i="3"/>
  <c r="G3774" i="3"/>
  <c r="F3774" i="3"/>
  <c r="J1043" i="3"/>
  <c r="G1043" i="3"/>
  <c r="F1043" i="3"/>
  <c r="J845" i="3"/>
  <c r="G845" i="3"/>
  <c r="F845" i="3"/>
  <c r="J751" i="3"/>
  <c r="G751" i="3"/>
  <c r="F751" i="3"/>
  <c r="J2362" i="3"/>
  <c r="G2362" i="3"/>
  <c r="F2362" i="3"/>
  <c r="J1467" i="3"/>
  <c r="G1467" i="3"/>
  <c r="F1467" i="3"/>
  <c r="J344" i="3"/>
  <c r="G344" i="3"/>
  <c r="F344" i="3"/>
  <c r="J2363" i="3"/>
  <c r="G2363" i="3"/>
  <c r="F2363" i="3"/>
  <c r="J249" i="3"/>
  <c r="G249" i="3"/>
  <c r="F249" i="3"/>
  <c r="J2917" i="3"/>
  <c r="G2917" i="3"/>
  <c r="F2917" i="3"/>
  <c r="J2698" i="3"/>
  <c r="G2698" i="3"/>
  <c r="F2698" i="3"/>
  <c r="J821" i="3"/>
  <c r="G821" i="3"/>
  <c r="F821" i="3"/>
  <c r="J1920" i="3"/>
  <c r="G1920" i="3"/>
  <c r="F1920" i="3"/>
  <c r="J2365" i="3"/>
  <c r="G2365" i="3"/>
  <c r="F2365" i="3"/>
  <c r="J1809" i="3"/>
  <c r="G1809" i="3"/>
  <c r="F1809" i="3"/>
  <c r="J767" i="3"/>
  <c r="G767" i="3"/>
  <c r="F767" i="3"/>
  <c r="J1395" i="3"/>
  <c r="G1395" i="3"/>
  <c r="F1395" i="3"/>
  <c r="J2291" i="3"/>
  <c r="G2291" i="3"/>
  <c r="F2291" i="3"/>
  <c r="J1092" i="3"/>
  <c r="G1092" i="3"/>
  <c r="F1092" i="3"/>
  <c r="J1552" i="3"/>
  <c r="G1552" i="3"/>
  <c r="F1552" i="3"/>
  <c r="J1886" i="3"/>
  <c r="G1886" i="3"/>
  <c r="F1886" i="3"/>
  <c r="J228" i="3"/>
  <c r="G228" i="3"/>
  <c r="F228" i="3"/>
  <c r="J1149" i="3"/>
  <c r="G1149" i="3"/>
  <c r="F1149" i="3"/>
  <c r="J1618" i="3"/>
  <c r="G1618" i="3"/>
  <c r="F1618" i="3"/>
  <c r="J1632" i="3"/>
  <c r="G1632" i="3"/>
  <c r="F1632" i="3"/>
  <c r="J1683" i="3"/>
  <c r="G1683" i="3"/>
  <c r="F1683" i="3"/>
  <c r="J2551" i="3"/>
  <c r="G2551" i="3"/>
  <c r="F2551" i="3"/>
  <c r="J2287" i="3"/>
  <c r="G2287" i="3"/>
  <c r="F2287" i="3"/>
  <c r="J1592" i="3"/>
  <c r="G1592" i="3"/>
  <c r="F1592" i="3"/>
  <c r="J1638" i="3"/>
  <c r="G1638" i="3"/>
  <c r="F1638" i="3"/>
  <c r="J1896" i="3"/>
  <c r="G1896" i="3"/>
  <c r="F1896" i="3"/>
  <c r="J1608" i="3"/>
  <c r="G1608" i="3"/>
  <c r="F1608" i="3"/>
  <c r="J2430" i="3"/>
  <c r="G2430" i="3"/>
  <c r="F2430" i="3"/>
  <c r="J1612" i="3"/>
  <c r="G1612" i="3"/>
  <c r="F1612" i="3"/>
  <c r="J1283" i="3"/>
  <c r="G1283" i="3"/>
  <c r="F1283" i="3"/>
  <c r="J501" i="3"/>
  <c r="G501" i="3"/>
  <c r="F501" i="3"/>
  <c r="J2031" i="3"/>
  <c r="G2031" i="3"/>
  <c r="F2031" i="3"/>
  <c r="J2510" i="3"/>
  <c r="G2510" i="3"/>
  <c r="F2510" i="3"/>
  <c r="J1894" i="3"/>
  <c r="G1894" i="3"/>
  <c r="F1894" i="3"/>
  <c r="J1827" i="3"/>
  <c r="G1827" i="3"/>
  <c r="F1827" i="3"/>
  <c r="J503" i="3"/>
  <c r="G503" i="3"/>
  <c r="F503" i="3"/>
  <c r="J3337" i="3"/>
  <c r="G3337" i="3"/>
  <c r="F3337" i="3"/>
  <c r="J2228" i="3"/>
  <c r="G2228" i="3"/>
  <c r="F2228" i="3"/>
  <c r="J1947" i="3"/>
  <c r="G1947" i="3"/>
  <c r="F1947" i="3"/>
  <c r="J2458" i="3"/>
  <c r="G2458" i="3"/>
  <c r="F2458" i="3"/>
  <c r="J2717" i="3"/>
  <c r="G2717" i="3"/>
  <c r="F2717" i="3"/>
  <c r="J3227" i="3"/>
  <c r="G3227" i="3"/>
  <c r="F3227" i="3"/>
  <c r="J3025" i="3"/>
  <c r="G3025" i="3"/>
  <c r="F3025" i="3"/>
  <c r="J1926" i="3"/>
  <c r="G1926" i="3"/>
  <c r="F1926" i="3"/>
  <c r="J1884" i="3"/>
  <c r="G1884" i="3"/>
  <c r="F1884" i="3"/>
  <c r="J2828" i="3"/>
  <c r="G2828" i="3"/>
  <c r="F2828" i="3"/>
  <c r="J529" i="3"/>
  <c r="G529" i="3"/>
  <c r="F529" i="3"/>
  <c r="J1914" i="3"/>
  <c r="G1914" i="3"/>
  <c r="F1914" i="3"/>
  <c r="J1663" i="3"/>
  <c r="G1663" i="3"/>
  <c r="F1663" i="3"/>
  <c r="J1317" i="3"/>
  <c r="G1317" i="3"/>
  <c r="F1317" i="3"/>
  <c r="J1543" i="3"/>
  <c r="G1543" i="3"/>
  <c r="F1543" i="3"/>
  <c r="J1966" i="3"/>
  <c r="G1966" i="3"/>
  <c r="F1966" i="3"/>
  <c r="J2188" i="3"/>
  <c r="G2188" i="3"/>
  <c r="F2188" i="3"/>
  <c r="J2640" i="3"/>
  <c r="G2640" i="3"/>
  <c r="F2640" i="3"/>
  <c r="J3253" i="3"/>
  <c r="G3253" i="3"/>
  <c r="F3253" i="3"/>
  <c r="J1387" i="3"/>
  <c r="G1387" i="3"/>
  <c r="F1387" i="3"/>
  <c r="J1211" i="3"/>
  <c r="G1211" i="3"/>
  <c r="F1211" i="3"/>
  <c r="J295" i="3"/>
  <c r="G295" i="3"/>
  <c r="F295" i="3"/>
  <c r="J544" i="3"/>
  <c r="G544" i="3"/>
  <c r="F544" i="3"/>
  <c r="J102" i="3"/>
  <c r="G102" i="3"/>
  <c r="F102" i="3"/>
  <c r="J634" i="3"/>
  <c r="G634" i="3"/>
  <c r="F634" i="3"/>
  <c r="J2042" i="3"/>
  <c r="G2042" i="3"/>
  <c r="F2042" i="3"/>
  <c r="J1033" i="3"/>
  <c r="G1033" i="3"/>
  <c r="F1033" i="3"/>
  <c r="J298" i="3"/>
  <c r="G298" i="3"/>
  <c r="F298" i="3"/>
  <c r="J1030" i="3"/>
  <c r="G1030" i="3"/>
  <c r="F1030" i="3"/>
  <c r="J329" i="3"/>
  <c r="G329" i="3"/>
  <c r="F329" i="3"/>
  <c r="J153" i="3"/>
  <c r="G153" i="3"/>
  <c r="F153" i="3"/>
  <c r="J2975" i="3"/>
  <c r="G2975" i="3"/>
  <c r="F2975" i="3"/>
  <c r="J945" i="3"/>
  <c r="G945" i="3"/>
  <c r="F945" i="3"/>
  <c r="J3305" i="3"/>
  <c r="G3305" i="3"/>
  <c r="F3305" i="3"/>
  <c r="J472" i="3"/>
  <c r="G472" i="3"/>
  <c r="F472" i="3"/>
  <c r="J1697" i="3"/>
  <c r="G1697" i="3"/>
  <c r="F1697" i="3"/>
  <c r="J2097" i="3"/>
  <c r="G2097" i="3"/>
  <c r="F2097" i="3"/>
  <c r="J3773" i="3"/>
  <c r="G3773" i="3"/>
  <c r="F3773" i="3"/>
  <c r="J1906" i="3"/>
  <c r="G1906" i="3"/>
  <c r="F1906" i="3"/>
  <c r="J2897" i="3"/>
  <c r="G2897" i="3"/>
  <c r="F2897" i="3"/>
  <c r="J1874" i="3"/>
  <c r="G1874" i="3"/>
  <c r="F1874" i="3"/>
  <c r="J3022" i="3"/>
  <c r="G3022" i="3"/>
  <c r="F3022" i="3"/>
  <c r="J2260" i="3"/>
  <c r="G2260" i="3"/>
  <c r="F2260" i="3"/>
  <c r="J1728" i="3"/>
  <c r="G1728" i="3"/>
  <c r="F1728" i="3"/>
  <c r="J2037" i="3"/>
  <c r="G2037" i="3"/>
  <c r="F2037" i="3"/>
  <c r="J2953" i="3"/>
  <c r="G2953" i="3"/>
  <c r="F2953" i="3"/>
  <c r="J1464" i="3"/>
  <c r="G1464" i="3"/>
  <c r="F1464" i="3"/>
  <c r="J3772" i="3"/>
  <c r="G3772" i="3"/>
  <c r="F3772" i="3"/>
  <c r="J3270" i="3"/>
  <c r="G3270" i="3"/>
  <c r="F3270" i="3"/>
  <c r="J3531" i="3"/>
  <c r="G3531" i="3"/>
  <c r="F3531" i="3"/>
  <c r="J164" i="3"/>
  <c r="G164" i="3"/>
  <c r="F164" i="3"/>
  <c r="J1983" i="3"/>
  <c r="G1983" i="3"/>
  <c r="F1983" i="3"/>
  <c r="J2984" i="3"/>
  <c r="G2984" i="3"/>
  <c r="F2984" i="3"/>
  <c r="J1996" i="3"/>
  <c r="G1996" i="3"/>
  <c r="F1996" i="3"/>
  <c r="J3510" i="3"/>
  <c r="G3510" i="3"/>
  <c r="F3510" i="3"/>
  <c r="J2474" i="3"/>
  <c r="G2474" i="3"/>
  <c r="F2474" i="3"/>
  <c r="J2239" i="3"/>
  <c r="G2239" i="3"/>
  <c r="F2239" i="3"/>
  <c r="J133" i="3"/>
  <c r="G133" i="3"/>
  <c r="F133" i="3"/>
  <c r="J3160" i="3"/>
  <c r="G3160" i="3"/>
  <c r="F3160" i="3"/>
  <c r="J3503" i="3"/>
  <c r="G3503" i="3"/>
  <c r="F3503" i="3"/>
  <c r="J1673" i="3"/>
  <c r="G1673" i="3"/>
  <c r="F1673" i="3"/>
  <c r="J2799" i="3"/>
  <c r="G2799" i="3"/>
  <c r="F2799" i="3"/>
  <c r="J2201" i="3"/>
  <c r="G2201" i="3"/>
  <c r="F2201" i="3"/>
  <c r="J3771" i="3"/>
  <c r="G3771" i="3"/>
  <c r="F3771" i="3"/>
  <c r="J2601" i="3"/>
  <c r="G2601" i="3"/>
  <c r="F2601" i="3"/>
  <c r="J2243" i="3"/>
  <c r="G2243" i="3"/>
  <c r="F2243" i="3"/>
  <c r="J1655" i="3"/>
  <c r="G1655" i="3"/>
  <c r="F1655" i="3"/>
  <c r="J2674" i="3"/>
  <c r="G2674" i="3"/>
  <c r="F2674" i="3"/>
  <c r="J1520" i="3"/>
  <c r="G1520" i="3"/>
  <c r="F1520" i="3"/>
  <c r="J3519" i="3"/>
  <c r="G3519" i="3"/>
  <c r="F3519" i="3"/>
  <c r="J2052" i="3"/>
  <c r="G2052" i="3"/>
  <c r="F2052" i="3"/>
  <c r="J2180" i="3"/>
  <c r="G2180" i="3"/>
  <c r="F2180" i="3"/>
  <c r="J3770" i="3"/>
  <c r="G3770" i="3"/>
  <c r="F3770" i="3"/>
  <c r="J3216" i="3"/>
  <c r="G3216" i="3"/>
  <c r="F3216" i="3"/>
  <c r="J3323" i="3"/>
  <c r="G3323" i="3"/>
  <c r="F3323" i="3"/>
  <c r="J3442" i="3"/>
  <c r="G3442" i="3"/>
  <c r="F3442" i="3"/>
  <c r="J2624" i="3"/>
  <c r="G2624" i="3"/>
  <c r="F2624" i="3"/>
  <c r="J3137" i="3"/>
  <c r="G3137" i="3"/>
  <c r="F3137" i="3"/>
  <c r="J2759" i="3"/>
  <c r="G2759" i="3"/>
  <c r="F2759" i="3"/>
  <c r="J3769" i="3"/>
  <c r="G3769" i="3"/>
  <c r="F3769" i="3"/>
  <c r="J3356" i="3"/>
  <c r="G3356" i="3"/>
  <c r="F3356" i="3"/>
  <c r="J2483" i="3"/>
  <c r="G2483" i="3"/>
  <c r="F2483" i="3"/>
  <c r="J2486" i="3"/>
  <c r="G2486" i="3"/>
  <c r="F2486" i="3"/>
  <c r="J1713" i="3"/>
  <c r="G1713" i="3"/>
  <c r="F1713" i="3"/>
  <c r="J1214" i="3"/>
  <c r="G1214" i="3"/>
  <c r="F1214" i="3"/>
  <c r="J2749" i="3"/>
  <c r="G2749" i="3"/>
  <c r="F2749" i="3"/>
  <c r="J1253" i="3"/>
  <c r="G1253" i="3"/>
  <c r="F1253" i="3"/>
  <c r="J974" i="3"/>
  <c r="G974" i="3"/>
  <c r="F974" i="3"/>
  <c r="J580" i="3"/>
  <c r="G580" i="3"/>
  <c r="F580" i="3"/>
  <c r="J1086" i="3"/>
  <c r="G1086" i="3"/>
  <c r="F1086" i="3"/>
  <c r="J1430" i="3"/>
  <c r="G1430" i="3"/>
  <c r="F1430" i="3"/>
  <c r="J199" i="3"/>
  <c r="G199" i="3"/>
  <c r="F199" i="3"/>
  <c r="J1587" i="3"/>
  <c r="G1587" i="3"/>
  <c r="F1587" i="3"/>
  <c r="J1551" i="3"/>
  <c r="G1551" i="3"/>
  <c r="F1551" i="3"/>
  <c r="J2478" i="3"/>
  <c r="G2478" i="3"/>
  <c r="F2478" i="3"/>
  <c r="J695" i="3"/>
  <c r="G695" i="3"/>
  <c r="F695" i="3"/>
  <c r="J2193" i="3"/>
  <c r="G2193" i="3"/>
  <c r="F2193" i="3"/>
  <c r="J3768" i="3"/>
  <c r="G3768" i="3"/>
  <c r="F3768" i="3"/>
  <c r="J2191" i="3"/>
  <c r="G2191" i="3"/>
  <c r="F2191" i="3"/>
  <c r="J662" i="3"/>
  <c r="G662" i="3"/>
  <c r="F662" i="3"/>
  <c r="J1847" i="3"/>
  <c r="G1847" i="3"/>
  <c r="F1847" i="3"/>
  <c r="J982" i="3"/>
  <c r="G982" i="3"/>
  <c r="F982" i="3"/>
  <c r="J2356" i="3"/>
  <c r="G2356" i="3"/>
  <c r="F2356" i="3"/>
  <c r="J2926" i="3"/>
  <c r="G2926" i="3"/>
  <c r="F2926" i="3"/>
  <c r="J96" i="3"/>
  <c r="G96" i="3"/>
  <c r="F96" i="3"/>
  <c r="J3105" i="3"/>
  <c r="G3105" i="3"/>
  <c r="F3105" i="3"/>
  <c r="J627" i="3"/>
  <c r="G627" i="3"/>
  <c r="F627" i="3"/>
  <c r="J325" i="3"/>
  <c r="G325" i="3"/>
  <c r="F325" i="3"/>
  <c r="J42" i="3"/>
  <c r="G42" i="3"/>
  <c r="F42" i="3"/>
  <c r="C137" i="4" s="1"/>
  <c r="J3767" i="3"/>
  <c r="G3767" i="3"/>
  <c r="F3767" i="3"/>
  <c r="J80" i="3"/>
  <c r="G80" i="3"/>
  <c r="F80" i="3"/>
  <c r="J151" i="3"/>
  <c r="G151" i="3"/>
  <c r="F151" i="3"/>
  <c r="J350" i="3"/>
  <c r="G350" i="3"/>
  <c r="F350" i="3"/>
  <c r="J3766" i="3"/>
  <c r="G3766" i="3"/>
  <c r="F3766" i="3"/>
  <c r="J3506" i="3"/>
  <c r="G3506" i="3"/>
  <c r="F3506" i="3"/>
  <c r="J1483" i="3"/>
  <c r="G1483" i="3"/>
  <c r="F1483" i="3"/>
  <c r="J3765" i="3"/>
  <c r="G3765" i="3"/>
  <c r="F3765" i="3"/>
  <c r="J2818" i="3"/>
  <c r="G2818" i="3"/>
  <c r="F2818" i="3"/>
  <c r="J3764" i="3"/>
  <c r="G3764" i="3"/>
  <c r="F3764" i="3"/>
  <c r="J1286" i="3"/>
  <c r="G1286" i="3"/>
  <c r="F1286" i="3"/>
  <c r="J1682" i="3"/>
  <c r="G1682" i="3"/>
  <c r="F1682" i="3"/>
  <c r="J2916" i="3"/>
  <c r="G2916" i="3"/>
  <c r="F2916" i="3"/>
  <c r="J2088" i="3"/>
  <c r="G2088" i="3"/>
  <c r="F2088" i="3"/>
  <c r="J849" i="3"/>
  <c r="G849" i="3"/>
  <c r="F849" i="3"/>
  <c r="J2443" i="3"/>
  <c r="G2443" i="3"/>
  <c r="F2443" i="3"/>
  <c r="J876" i="3"/>
  <c r="G876" i="3"/>
  <c r="F876" i="3"/>
  <c r="J924" i="3"/>
  <c r="G924" i="3"/>
  <c r="F924" i="3"/>
  <c r="J811" i="3"/>
  <c r="G811" i="3"/>
  <c r="F811" i="3"/>
  <c r="J2503" i="3"/>
  <c r="G2503" i="3"/>
  <c r="F2503" i="3"/>
  <c r="J3763" i="3"/>
  <c r="G3763" i="3"/>
  <c r="F3763" i="3"/>
  <c r="J3762" i="3"/>
  <c r="G3762" i="3"/>
  <c r="F3762" i="3"/>
  <c r="J1691" i="3"/>
  <c r="G1691" i="3"/>
  <c r="F1691" i="3"/>
  <c r="J1751" i="3"/>
  <c r="G1751" i="3"/>
  <c r="F1751" i="3"/>
  <c r="J109" i="3"/>
  <c r="G109" i="3"/>
  <c r="F109" i="3"/>
  <c r="J3761" i="3"/>
  <c r="G3761" i="3"/>
  <c r="F3761" i="3"/>
  <c r="J3760" i="3"/>
  <c r="G3760" i="3"/>
  <c r="F3760" i="3"/>
  <c r="J3024" i="3"/>
  <c r="G3024" i="3"/>
  <c r="F3024" i="3"/>
  <c r="J2499" i="3"/>
  <c r="G2499" i="3"/>
  <c r="F2499" i="3"/>
  <c r="J3759" i="3"/>
  <c r="G3759" i="3"/>
  <c r="F3759" i="3"/>
  <c r="J3758" i="3"/>
  <c r="G3758" i="3"/>
  <c r="F3758" i="3"/>
  <c r="J3757" i="3"/>
  <c r="G3757" i="3"/>
  <c r="F3757" i="3"/>
  <c r="J2261" i="3"/>
  <c r="G2261" i="3"/>
  <c r="F2261" i="3"/>
  <c r="J3756" i="3"/>
  <c r="G3756" i="3"/>
  <c r="F3756" i="3"/>
  <c r="J126" i="3"/>
  <c r="G126" i="3"/>
  <c r="F126" i="3"/>
  <c r="J894" i="3"/>
  <c r="G894" i="3"/>
  <c r="F894" i="3"/>
  <c r="J3755" i="3"/>
  <c r="G3755" i="3"/>
  <c r="F3755" i="3"/>
  <c r="J301" i="3"/>
  <c r="G301" i="3"/>
  <c r="F301" i="3"/>
  <c r="J2131" i="3"/>
  <c r="G2131" i="3"/>
  <c r="F2131" i="3"/>
  <c r="J2529" i="3"/>
  <c r="G2529" i="3"/>
  <c r="F2529" i="3"/>
  <c r="J176" i="3"/>
  <c r="G176" i="3"/>
  <c r="F176" i="3"/>
  <c r="J2438" i="3"/>
  <c r="G2438" i="3"/>
  <c r="F2438" i="3"/>
  <c r="J262" i="3"/>
  <c r="G262" i="3"/>
  <c r="F262" i="3"/>
  <c r="J3512" i="3"/>
  <c r="G3512" i="3"/>
  <c r="F3512" i="3"/>
  <c r="J3229" i="3"/>
  <c r="G3229" i="3"/>
  <c r="F3229" i="3"/>
  <c r="J3492" i="3"/>
  <c r="G3492" i="3"/>
  <c r="F3492" i="3"/>
  <c r="J3754" i="3"/>
  <c r="G3754" i="3"/>
  <c r="F3754" i="3"/>
  <c r="J3753" i="3"/>
  <c r="G3753" i="3"/>
  <c r="F3753" i="3"/>
  <c r="J3752" i="3"/>
  <c r="G3752" i="3"/>
  <c r="F3752" i="3"/>
  <c r="J2103" i="3"/>
  <c r="G2103" i="3"/>
  <c r="F2103" i="3"/>
  <c r="J3751" i="3"/>
  <c r="G3751" i="3"/>
  <c r="F3751" i="3"/>
  <c r="J3750" i="3"/>
  <c r="G3750" i="3"/>
  <c r="F3750" i="3"/>
  <c r="J2706" i="3"/>
  <c r="G2706" i="3"/>
  <c r="F2706" i="3"/>
  <c r="J1014" i="3"/>
  <c r="G1014" i="3"/>
  <c r="F1014" i="3"/>
  <c r="J500" i="3"/>
  <c r="G500" i="3"/>
  <c r="F500" i="3"/>
  <c r="J2294" i="3"/>
  <c r="G2294" i="3"/>
  <c r="F2294" i="3"/>
  <c r="J1503" i="3"/>
  <c r="G1503" i="3"/>
  <c r="F1503" i="3"/>
  <c r="J3055" i="3"/>
  <c r="G3055" i="3"/>
  <c r="F3055" i="3"/>
  <c r="J3138" i="3"/>
  <c r="G3138" i="3"/>
  <c r="F3138" i="3"/>
  <c r="J2838" i="3"/>
  <c r="G2838" i="3"/>
  <c r="F2838" i="3"/>
  <c r="J760" i="3"/>
  <c r="G760" i="3"/>
  <c r="F760" i="3"/>
  <c r="J579" i="3"/>
  <c r="G579" i="3"/>
  <c r="F579" i="3"/>
  <c r="J3749" i="3"/>
  <c r="G3749" i="3"/>
  <c r="F3749" i="3"/>
  <c r="J2610" i="3"/>
  <c r="G2610" i="3"/>
  <c r="F2610" i="3"/>
  <c r="J647" i="3"/>
  <c r="G647" i="3"/>
  <c r="F647" i="3"/>
  <c r="J2461" i="3"/>
  <c r="G2461" i="3"/>
  <c r="F2461" i="3"/>
  <c r="J3748" i="3"/>
  <c r="G3748" i="3"/>
  <c r="F3748" i="3"/>
  <c r="J3424" i="3"/>
  <c r="G3424" i="3"/>
  <c r="F3424" i="3"/>
  <c r="J2501" i="3"/>
  <c r="G2501" i="3"/>
  <c r="F2501" i="3"/>
  <c r="J2225" i="3"/>
  <c r="G2225" i="3"/>
  <c r="F2225" i="3"/>
  <c r="J2552" i="3"/>
  <c r="G2552" i="3"/>
  <c r="F2552" i="3"/>
  <c r="J3747" i="3"/>
  <c r="G3747" i="3"/>
  <c r="F3747" i="3"/>
  <c r="J3380" i="3"/>
  <c r="G3380" i="3"/>
  <c r="F3380" i="3"/>
  <c r="J2982" i="3"/>
  <c r="G2982" i="3"/>
  <c r="F2982" i="3"/>
  <c r="J2725" i="3"/>
  <c r="G2725" i="3"/>
  <c r="F2725" i="3"/>
  <c r="J2867" i="3"/>
  <c r="G2867" i="3"/>
  <c r="F2867" i="3"/>
  <c r="J2439" i="3"/>
  <c r="G2439" i="3"/>
  <c r="F2439" i="3"/>
  <c r="J1222" i="3"/>
  <c r="G1222" i="3"/>
  <c r="F1222" i="3"/>
  <c r="J1709" i="3"/>
  <c r="G1709" i="3"/>
  <c r="F1709" i="3"/>
  <c r="J1151" i="3"/>
  <c r="G1151" i="3"/>
  <c r="F1151" i="3"/>
  <c r="J3411" i="3"/>
  <c r="G3411" i="3"/>
  <c r="F3411" i="3"/>
  <c r="J3310" i="3"/>
  <c r="G3310" i="3"/>
  <c r="F3310" i="3"/>
  <c r="J2629" i="3"/>
  <c r="G2629" i="3"/>
  <c r="F2629" i="3"/>
  <c r="J1094" i="3"/>
  <c r="G1094" i="3"/>
  <c r="F1094" i="3"/>
  <c r="J2894" i="3"/>
  <c r="G2894" i="3"/>
  <c r="F2894" i="3"/>
  <c r="J3509" i="3"/>
  <c r="G3509" i="3"/>
  <c r="F3509" i="3"/>
  <c r="J3480" i="3"/>
  <c r="G3480" i="3"/>
  <c r="F3480" i="3"/>
  <c r="J1098" i="3"/>
  <c r="G1098" i="3"/>
  <c r="F1098" i="3"/>
  <c r="J3166" i="3"/>
  <c r="G3166" i="3"/>
  <c r="F3166" i="3"/>
  <c r="J1795" i="3"/>
  <c r="G1795" i="3"/>
  <c r="F1795" i="3"/>
  <c r="J506" i="3"/>
  <c r="G506" i="3"/>
  <c r="F506" i="3"/>
  <c r="J3746" i="3"/>
  <c r="G3746" i="3"/>
  <c r="F3746" i="3"/>
  <c r="J3745" i="3"/>
  <c r="G3745" i="3"/>
  <c r="F3745" i="3"/>
  <c r="J1432" i="3"/>
  <c r="G1432" i="3"/>
  <c r="F1432" i="3"/>
  <c r="J1203" i="3"/>
  <c r="G1203" i="3"/>
  <c r="F1203" i="3"/>
  <c r="J2940" i="3"/>
  <c r="G2940" i="3"/>
  <c r="F2940" i="3"/>
  <c r="J3744" i="3"/>
  <c r="G3744" i="3"/>
  <c r="F3744" i="3"/>
  <c r="J243" i="3"/>
  <c r="G243" i="3"/>
  <c r="F243" i="3"/>
  <c r="J1776" i="3"/>
  <c r="G1776" i="3"/>
  <c r="F1776" i="3"/>
  <c r="J357" i="3"/>
  <c r="G357" i="3"/>
  <c r="F357" i="3"/>
  <c r="J2309" i="3"/>
  <c r="G2309" i="3"/>
  <c r="F2309" i="3"/>
  <c r="J2544" i="3"/>
  <c r="G2544" i="3"/>
  <c r="F2544" i="3"/>
  <c r="J236" i="3"/>
  <c r="G236" i="3"/>
  <c r="F236" i="3"/>
  <c r="J2965" i="3"/>
  <c r="G2965" i="3"/>
  <c r="F2965" i="3"/>
  <c r="J3150" i="3"/>
  <c r="G3150" i="3"/>
  <c r="F3150" i="3"/>
  <c r="J2211" i="3"/>
  <c r="G2211" i="3"/>
  <c r="F2211" i="3"/>
  <c r="J3743" i="3"/>
  <c r="G3743" i="3"/>
  <c r="F3743" i="3"/>
  <c r="J240" i="3"/>
  <c r="G240" i="3"/>
  <c r="F240" i="3"/>
  <c r="J3261" i="3"/>
  <c r="G3261" i="3"/>
  <c r="F3261" i="3"/>
  <c r="J1069" i="3"/>
  <c r="G1069" i="3"/>
  <c r="F1069" i="3"/>
  <c r="J899" i="3"/>
  <c r="G899" i="3"/>
  <c r="F899" i="3"/>
  <c r="J494" i="3"/>
  <c r="G494" i="3"/>
  <c r="F494" i="3"/>
  <c r="J1306" i="3"/>
  <c r="G1306" i="3"/>
  <c r="F1306" i="3"/>
  <c r="J3404" i="3"/>
  <c r="G3404" i="3"/>
  <c r="F3404" i="3"/>
  <c r="J3131" i="3"/>
  <c r="G3131" i="3"/>
  <c r="F3131" i="3"/>
  <c r="J874" i="3"/>
  <c r="G874" i="3"/>
  <c r="F874" i="3"/>
  <c r="J2667" i="3"/>
  <c r="G2667" i="3"/>
  <c r="F2667" i="3"/>
  <c r="J1953" i="3"/>
  <c r="G1953" i="3"/>
  <c r="F1953" i="3"/>
  <c r="J2154" i="3"/>
  <c r="G2154" i="3"/>
  <c r="F2154" i="3"/>
  <c r="J2035" i="3"/>
  <c r="G2035" i="3"/>
  <c r="F2035" i="3"/>
  <c r="J606" i="3"/>
  <c r="G606" i="3"/>
  <c r="F606" i="3"/>
  <c r="J914" i="3"/>
  <c r="G914" i="3"/>
  <c r="F914" i="3"/>
  <c r="J122" i="3"/>
  <c r="G122" i="3"/>
  <c r="F122" i="3"/>
  <c r="J2661" i="3"/>
  <c r="G2661" i="3"/>
  <c r="F2661" i="3"/>
  <c r="J2376" i="3"/>
  <c r="G2376" i="3"/>
  <c r="F2376" i="3"/>
  <c r="J2870" i="3"/>
  <c r="G2870" i="3"/>
  <c r="F2870" i="3"/>
  <c r="J1670" i="3"/>
  <c r="G1670" i="3"/>
  <c r="F1670" i="3"/>
  <c r="J550" i="3"/>
  <c r="G550" i="3"/>
  <c r="F550" i="3"/>
  <c r="J1633" i="3"/>
  <c r="G1633" i="3"/>
  <c r="F1633" i="3"/>
  <c r="J3505" i="3"/>
  <c r="G3505" i="3"/>
  <c r="F3505" i="3"/>
  <c r="J3460" i="3"/>
  <c r="G3460" i="3"/>
  <c r="F3460" i="3"/>
  <c r="J3742" i="3"/>
  <c r="G3742" i="3"/>
  <c r="F3742" i="3"/>
  <c r="J3741" i="3"/>
  <c r="G3741" i="3"/>
  <c r="F3741" i="3"/>
  <c r="J2582" i="3"/>
  <c r="G2582" i="3"/>
  <c r="F2582" i="3"/>
  <c r="J3035" i="3"/>
  <c r="G3035" i="3"/>
  <c r="F3035" i="3"/>
  <c r="J616" i="3"/>
  <c r="G616" i="3"/>
  <c r="F616" i="3"/>
  <c r="J504" i="3"/>
  <c r="G504" i="3"/>
  <c r="F504" i="3"/>
  <c r="J682" i="3"/>
  <c r="G682" i="3"/>
  <c r="F682" i="3"/>
  <c r="J1589" i="3"/>
  <c r="G1589" i="3"/>
  <c r="F1589" i="3"/>
  <c r="J198" i="3"/>
  <c r="G198" i="3"/>
  <c r="F198" i="3"/>
  <c r="J320" i="3"/>
  <c r="G320" i="3"/>
  <c r="F320" i="3"/>
  <c r="J124" i="3"/>
  <c r="G124" i="3"/>
  <c r="F124" i="3"/>
  <c r="J2937" i="3"/>
  <c r="G2937" i="3"/>
  <c r="F2937" i="3"/>
  <c r="J2801" i="3"/>
  <c r="G2801" i="3"/>
  <c r="F2801" i="3"/>
  <c r="J3239" i="3"/>
  <c r="G3239" i="3"/>
  <c r="F3239" i="3"/>
  <c r="J46" i="3"/>
  <c r="G46" i="3"/>
  <c r="F46" i="3"/>
  <c r="J327" i="3"/>
  <c r="G327" i="3"/>
  <c r="F327" i="3"/>
  <c r="J181" i="3"/>
  <c r="G181" i="3"/>
  <c r="F181" i="3"/>
  <c r="J3272" i="3"/>
  <c r="G3272" i="3"/>
  <c r="F3272" i="3"/>
  <c r="J1246" i="3"/>
  <c r="G1246" i="3"/>
  <c r="F1246" i="3"/>
  <c r="J1883" i="3"/>
  <c r="G1883" i="3"/>
  <c r="F1883" i="3"/>
  <c r="J266" i="3"/>
  <c r="G266" i="3"/>
  <c r="F266" i="3"/>
  <c r="J1960" i="3"/>
  <c r="G1960" i="3"/>
  <c r="F1960" i="3"/>
  <c r="J3445" i="3"/>
  <c r="G3445" i="3"/>
  <c r="F3445" i="3"/>
  <c r="J1980" i="3"/>
  <c r="G1980" i="3"/>
  <c r="F1980" i="3"/>
  <c r="J3740" i="3"/>
  <c r="G3740" i="3"/>
  <c r="F3740" i="3"/>
  <c r="J3135" i="3"/>
  <c r="G3135" i="3"/>
  <c r="F3135" i="3"/>
  <c r="J448" i="3"/>
  <c r="G448" i="3"/>
  <c r="F448" i="3"/>
  <c r="J2695" i="3"/>
  <c r="G2695" i="3"/>
  <c r="F2695" i="3"/>
  <c r="J3420" i="3"/>
  <c r="G3420" i="3"/>
  <c r="F3420" i="3"/>
  <c r="J2444" i="3"/>
  <c r="G2444" i="3"/>
  <c r="F2444" i="3"/>
  <c r="J1206" i="3"/>
  <c r="G1206" i="3"/>
  <c r="F1206" i="3"/>
  <c r="J3739" i="3"/>
  <c r="G3739" i="3"/>
  <c r="F3739" i="3"/>
  <c r="J3738" i="3"/>
  <c r="G3738" i="3"/>
  <c r="F3738" i="3"/>
  <c r="J1764" i="3"/>
  <c r="G1764" i="3"/>
  <c r="F1764" i="3"/>
  <c r="J2771" i="3"/>
  <c r="G2771" i="3"/>
  <c r="F2771" i="3"/>
  <c r="J3220" i="3"/>
  <c r="G3220" i="3"/>
  <c r="F3220" i="3"/>
  <c r="J2889" i="3"/>
  <c r="G2889" i="3"/>
  <c r="F2889" i="3"/>
  <c r="J843" i="3"/>
  <c r="G843" i="3"/>
  <c r="F843" i="3"/>
  <c r="J2527" i="3"/>
  <c r="G2527" i="3"/>
  <c r="F2527" i="3"/>
  <c r="J431" i="3"/>
  <c r="G431" i="3"/>
  <c r="F431" i="3"/>
  <c r="J1680" i="3"/>
  <c r="G1680" i="3"/>
  <c r="F1680" i="3"/>
  <c r="J824" i="3"/>
  <c r="G824" i="3"/>
  <c r="F824" i="3"/>
  <c r="J664" i="3"/>
  <c r="G664" i="3"/>
  <c r="F664" i="3"/>
  <c r="J244" i="3"/>
  <c r="G244" i="3"/>
  <c r="F244" i="3"/>
  <c r="J2252" i="3"/>
  <c r="G2252" i="3"/>
  <c r="F2252" i="3"/>
  <c r="J2132" i="3"/>
  <c r="G2132" i="3"/>
  <c r="F2132" i="3"/>
  <c r="J939" i="3"/>
  <c r="G939" i="3"/>
  <c r="F939" i="3"/>
  <c r="J2648" i="3"/>
  <c r="G2648" i="3"/>
  <c r="F2648" i="3"/>
  <c r="J1705" i="3"/>
  <c r="G1705" i="3"/>
  <c r="F1705" i="3"/>
  <c r="J264" i="3"/>
  <c r="G264" i="3"/>
  <c r="F264" i="3"/>
  <c r="J893" i="3"/>
  <c r="G893" i="3"/>
  <c r="F893" i="3"/>
  <c r="J1019" i="3"/>
  <c r="G1019" i="3"/>
  <c r="F1019" i="3"/>
  <c r="J669" i="3"/>
  <c r="G669" i="3"/>
  <c r="F669" i="3"/>
  <c r="J1675" i="3"/>
  <c r="G1675" i="3"/>
  <c r="F1675" i="3"/>
  <c r="J1052" i="3"/>
  <c r="G1052" i="3"/>
  <c r="F1052" i="3"/>
  <c r="J1463" i="3"/>
  <c r="G1463" i="3"/>
  <c r="F1463" i="3"/>
  <c r="J1085" i="3"/>
  <c r="G1085" i="3"/>
  <c r="F1085" i="3"/>
  <c r="J2279" i="3"/>
  <c r="G2279" i="3"/>
  <c r="F2279" i="3"/>
  <c r="J2641" i="3"/>
  <c r="G2641" i="3"/>
  <c r="F2641" i="3"/>
  <c r="J1869" i="3"/>
  <c r="G1869" i="3"/>
  <c r="F1869" i="3"/>
  <c r="J432" i="3"/>
  <c r="G432" i="3"/>
  <c r="F432" i="3"/>
  <c r="J166" i="3"/>
  <c r="G166" i="3"/>
  <c r="F166" i="3"/>
  <c r="J764" i="3"/>
  <c r="G764" i="3"/>
  <c r="F764" i="3"/>
  <c r="J235" i="3"/>
  <c r="G235" i="3"/>
  <c r="F235" i="3"/>
  <c r="J542" i="3"/>
  <c r="G542" i="3"/>
  <c r="F542" i="3"/>
  <c r="J450" i="3"/>
  <c r="G450" i="3"/>
  <c r="F450" i="3"/>
  <c r="J39" i="3"/>
  <c r="G39" i="3"/>
  <c r="F39" i="3"/>
  <c r="J1289" i="3"/>
  <c r="G1289" i="3"/>
  <c r="F1289" i="3"/>
  <c r="J708" i="3"/>
  <c r="G708" i="3"/>
  <c r="F708" i="3"/>
  <c r="J2496" i="3"/>
  <c r="G2496" i="3"/>
  <c r="F2496" i="3"/>
  <c r="J3515" i="3"/>
  <c r="G3515" i="3"/>
  <c r="F3515" i="3"/>
  <c r="J2861" i="3"/>
  <c r="G2861" i="3"/>
  <c r="F2861" i="3"/>
  <c r="J2969" i="3"/>
  <c r="G2969" i="3"/>
  <c r="F2969" i="3"/>
  <c r="J3355" i="3"/>
  <c r="G3355" i="3"/>
  <c r="F3355" i="3"/>
  <c r="J1815" i="3"/>
  <c r="G1815" i="3"/>
  <c r="F1815" i="3"/>
  <c r="J922" i="3"/>
  <c r="G922" i="3"/>
  <c r="F922" i="3"/>
  <c r="J3190" i="3"/>
  <c r="G3190" i="3"/>
  <c r="F3190" i="3"/>
  <c r="J3185" i="3"/>
  <c r="G3185" i="3"/>
  <c r="F3185" i="3"/>
  <c r="J3524" i="3"/>
  <c r="G3524" i="3"/>
  <c r="F3524" i="3"/>
  <c r="J2227" i="3"/>
  <c r="G2227" i="3"/>
  <c r="F2227" i="3"/>
  <c r="J1729" i="3"/>
  <c r="G1729" i="3"/>
  <c r="F1729" i="3"/>
  <c r="J2634" i="3"/>
  <c r="G2634" i="3"/>
  <c r="F2634" i="3"/>
  <c r="J1147" i="3"/>
  <c r="G1147" i="3"/>
  <c r="F1147" i="3"/>
  <c r="J3479" i="3"/>
  <c r="G3479" i="3"/>
  <c r="F3479" i="3"/>
  <c r="J1244" i="3"/>
  <c r="G1244" i="3"/>
  <c r="F1244" i="3"/>
  <c r="J2905" i="3"/>
  <c r="G2905" i="3"/>
  <c r="F2905" i="3"/>
  <c r="J2654" i="3"/>
  <c r="G2654" i="3"/>
  <c r="F2654" i="3"/>
  <c r="J1096" i="3"/>
  <c r="G1096" i="3"/>
  <c r="F1096" i="3"/>
  <c r="J2935" i="3"/>
  <c r="G2935" i="3"/>
  <c r="F2935" i="3"/>
  <c r="J2912" i="3"/>
  <c r="G2912" i="3"/>
  <c r="F2912" i="3"/>
  <c r="J3737" i="3"/>
  <c r="G3737" i="3"/>
  <c r="F3737" i="3"/>
  <c r="J1329" i="3"/>
  <c r="G1329" i="3"/>
  <c r="F1329" i="3"/>
  <c r="J2346" i="3"/>
  <c r="G2346" i="3"/>
  <c r="F2346" i="3"/>
  <c r="J285" i="3"/>
  <c r="G285" i="3"/>
  <c r="F285" i="3"/>
  <c r="J389" i="3"/>
  <c r="G389" i="3"/>
  <c r="F389" i="3"/>
  <c r="J806" i="3"/>
  <c r="G806" i="3"/>
  <c r="F806" i="3"/>
  <c r="J1530" i="3"/>
  <c r="G1530" i="3"/>
  <c r="F1530" i="3"/>
  <c r="J3736" i="3"/>
  <c r="G3736" i="3"/>
  <c r="F3736" i="3"/>
  <c r="J2795" i="3"/>
  <c r="G2795" i="3"/>
  <c r="F2795" i="3"/>
  <c r="J514" i="3"/>
  <c r="G514" i="3"/>
  <c r="F514" i="3"/>
  <c r="J273" i="3"/>
  <c r="G273" i="3"/>
  <c r="F273" i="3"/>
  <c r="J192" i="3"/>
  <c r="G192" i="3"/>
  <c r="F192" i="3"/>
  <c r="J1934" i="3"/>
  <c r="G1934" i="3"/>
  <c r="F1934" i="3"/>
  <c r="J518" i="3"/>
  <c r="G518" i="3"/>
  <c r="F518" i="3"/>
  <c r="J588" i="3"/>
  <c r="G588" i="3"/>
  <c r="F588" i="3"/>
  <c r="J2408" i="3"/>
  <c r="G2408" i="3"/>
  <c r="F2408" i="3"/>
  <c r="J2665" i="3"/>
  <c r="G2665" i="3"/>
  <c r="F2665" i="3"/>
  <c r="J1406" i="3"/>
  <c r="G1406" i="3"/>
  <c r="F1406" i="3"/>
  <c r="J2961" i="3"/>
  <c r="G2961" i="3"/>
  <c r="F2961" i="3"/>
  <c r="J161" i="3"/>
  <c r="G161" i="3"/>
  <c r="F161" i="3"/>
  <c r="J1193" i="3"/>
  <c r="G1193" i="3"/>
  <c r="F1193" i="3"/>
  <c r="J3401" i="3"/>
  <c r="G3401" i="3"/>
  <c r="F3401" i="3"/>
  <c r="J1237" i="3"/>
  <c r="G1237" i="3"/>
  <c r="F1237" i="3"/>
  <c r="J3306" i="3"/>
  <c r="G3306" i="3"/>
  <c r="F3306" i="3"/>
  <c r="J549" i="3"/>
  <c r="G549" i="3"/>
  <c r="F549" i="3"/>
  <c r="J2278" i="3"/>
  <c r="G2278" i="3"/>
  <c r="F2278" i="3"/>
  <c r="J1515" i="3"/>
  <c r="G1515" i="3"/>
  <c r="F1515" i="3"/>
  <c r="J2606" i="3"/>
  <c r="G2606" i="3"/>
  <c r="F2606" i="3"/>
  <c r="J3343" i="3"/>
  <c r="G3343" i="3"/>
  <c r="F3343" i="3"/>
  <c r="J1036" i="3"/>
  <c r="G1036" i="3"/>
  <c r="F1036" i="3"/>
  <c r="J3182" i="3"/>
  <c r="G3182" i="3"/>
  <c r="F3182" i="3"/>
  <c r="J918" i="3"/>
  <c r="G918" i="3"/>
  <c r="F918" i="3"/>
  <c r="J3735" i="3"/>
  <c r="G3735" i="3"/>
  <c r="F3735" i="3"/>
  <c r="J530" i="3"/>
  <c r="G530" i="3"/>
  <c r="F530" i="3"/>
  <c r="J571" i="3"/>
  <c r="G571" i="3"/>
  <c r="F571" i="3"/>
  <c r="J3518" i="3"/>
  <c r="G3518" i="3"/>
  <c r="F3518" i="3"/>
  <c r="J3468" i="3"/>
  <c r="G3468" i="3"/>
  <c r="F3468" i="3"/>
  <c r="J1522" i="3"/>
  <c r="G1522" i="3"/>
  <c r="F1522" i="3"/>
  <c r="J3169" i="3"/>
  <c r="G3169" i="3"/>
  <c r="F3169" i="3"/>
  <c r="J1901" i="3"/>
  <c r="G1901" i="3"/>
  <c r="F1901" i="3"/>
  <c r="J3222" i="3"/>
  <c r="G3222" i="3"/>
  <c r="F3222" i="3"/>
  <c r="J2451" i="3"/>
  <c r="G2451" i="3"/>
  <c r="F2451" i="3"/>
  <c r="J1767" i="3"/>
  <c r="G1767" i="3"/>
  <c r="F1767" i="3"/>
  <c r="J427" i="3"/>
  <c r="G427" i="3"/>
  <c r="F427" i="3"/>
  <c r="J2322" i="3"/>
  <c r="G2322" i="3"/>
  <c r="F2322" i="3"/>
  <c r="J3086" i="3"/>
  <c r="G3086" i="3"/>
  <c r="F3086" i="3"/>
  <c r="J2284" i="3"/>
  <c r="G2284" i="3"/>
  <c r="F2284" i="3"/>
  <c r="J575" i="3"/>
  <c r="G575" i="3"/>
  <c r="F575" i="3"/>
  <c r="J2056" i="3"/>
  <c r="G2056" i="3"/>
  <c r="F2056" i="3"/>
  <c r="J2938" i="3"/>
  <c r="G2938" i="3"/>
  <c r="F2938" i="3"/>
  <c r="J2574" i="3"/>
  <c r="G2574" i="3"/>
  <c r="F2574" i="3"/>
  <c r="J790" i="3"/>
  <c r="G790" i="3"/>
  <c r="F790" i="3"/>
  <c r="J2782" i="3"/>
  <c r="G2782" i="3"/>
  <c r="F2782" i="3"/>
  <c r="J578" i="3"/>
  <c r="G578" i="3"/>
  <c r="F578" i="3"/>
  <c r="J1118" i="3"/>
  <c r="G1118" i="3"/>
  <c r="F1118" i="3"/>
  <c r="J3365" i="3"/>
  <c r="G3365" i="3"/>
  <c r="F3365" i="3"/>
  <c r="J2022" i="3"/>
  <c r="G2022" i="3"/>
  <c r="F2022" i="3"/>
  <c r="J1088" i="3"/>
  <c r="G1088" i="3"/>
  <c r="F1088" i="3"/>
  <c r="J1541" i="3"/>
  <c r="G1541" i="3"/>
  <c r="F1541" i="3"/>
  <c r="J1228" i="3"/>
  <c r="G1228" i="3"/>
  <c r="F1228" i="3"/>
  <c r="J2913" i="3"/>
  <c r="G2913" i="3"/>
  <c r="F2913" i="3"/>
  <c r="J547" i="3"/>
  <c r="G547" i="3"/>
  <c r="F547" i="3"/>
  <c r="J836" i="3"/>
  <c r="G836" i="3"/>
  <c r="F836" i="3"/>
  <c r="J2061" i="3"/>
  <c r="G2061" i="3"/>
  <c r="F2061" i="3"/>
  <c r="J2277" i="3"/>
  <c r="G2277" i="3"/>
  <c r="F2277" i="3"/>
  <c r="J1620" i="3"/>
  <c r="G1620" i="3"/>
  <c r="F1620" i="3"/>
  <c r="J802" i="3"/>
  <c r="G802" i="3"/>
  <c r="F802" i="3"/>
  <c r="J1281" i="3"/>
  <c r="G1281" i="3"/>
  <c r="F1281" i="3"/>
  <c r="J1562" i="3"/>
  <c r="G1562" i="3"/>
  <c r="F1562" i="3"/>
  <c r="J1080" i="3"/>
  <c r="G1080" i="3"/>
  <c r="F1080" i="3"/>
  <c r="J1642" i="3"/>
  <c r="G1642" i="3"/>
  <c r="F1642" i="3"/>
  <c r="J2029" i="3"/>
  <c r="G2029" i="3"/>
  <c r="F2029" i="3"/>
  <c r="J1731" i="3"/>
  <c r="G1731" i="3"/>
  <c r="F1731" i="3"/>
  <c r="J733" i="3"/>
  <c r="G733" i="3"/>
  <c r="F733" i="3"/>
  <c r="J306" i="3"/>
  <c r="G306" i="3"/>
  <c r="F306" i="3"/>
  <c r="J1719" i="3"/>
  <c r="G1719" i="3"/>
  <c r="F1719" i="3"/>
  <c r="J2003" i="3"/>
  <c r="G2003" i="3"/>
  <c r="F2003" i="3"/>
  <c r="J1292" i="3"/>
  <c r="G1292" i="3"/>
  <c r="F1292" i="3"/>
  <c r="J2381" i="3"/>
  <c r="G2381" i="3"/>
  <c r="F2381" i="3"/>
  <c r="J1407" i="3"/>
  <c r="G1407" i="3"/>
  <c r="F1407" i="3"/>
  <c r="J1576" i="3"/>
  <c r="G1576" i="3"/>
  <c r="F1576" i="3"/>
  <c r="J1876" i="3"/>
  <c r="G1876" i="3"/>
  <c r="F1876" i="3"/>
  <c r="J1863" i="3"/>
  <c r="G1863" i="3"/>
  <c r="F1863" i="3"/>
  <c r="J2609" i="3"/>
  <c r="G2609" i="3"/>
  <c r="F2609" i="3"/>
  <c r="J483" i="3"/>
  <c r="G483" i="3"/>
  <c r="F483" i="3"/>
  <c r="J2323" i="3"/>
  <c r="G2323" i="3"/>
  <c r="F2323" i="3"/>
  <c r="J831" i="3"/>
  <c r="G831" i="3"/>
  <c r="F831" i="3"/>
  <c r="J3106" i="3"/>
  <c r="G3106" i="3"/>
  <c r="F3106" i="3"/>
  <c r="J2864" i="3"/>
  <c r="G2864" i="3"/>
  <c r="F2864" i="3"/>
  <c r="J2519" i="3"/>
  <c r="G2519" i="3"/>
  <c r="F2519" i="3"/>
  <c r="J3171" i="3"/>
  <c r="G3171" i="3"/>
  <c r="F3171" i="3"/>
  <c r="J2147" i="3"/>
  <c r="G2147" i="3"/>
  <c r="F2147" i="3"/>
  <c r="J2645" i="3"/>
  <c r="G2645" i="3"/>
  <c r="F2645" i="3"/>
  <c r="J2922" i="3"/>
  <c r="G2922" i="3"/>
  <c r="F2922" i="3"/>
  <c r="J834" i="3"/>
  <c r="G834" i="3"/>
  <c r="F834" i="3"/>
  <c r="J915" i="3"/>
  <c r="G915" i="3"/>
  <c r="F915" i="3"/>
  <c r="J1585" i="3"/>
  <c r="G1585" i="3"/>
  <c r="F1585" i="3"/>
  <c r="J2370" i="3"/>
  <c r="G2370" i="3"/>
  <c r="F2370" i="3"/>
  <c r="J3257" i="3"/>
  <c r="G3257" i="3"/>
  <c r="F3257" i="3"/>
  <c r="J946" i="3"/>
  <c r="G946" i="3"/>
  <c r="F946" i="3"/>
  <c r="J1699" i="3"/>
  <c r="G1699" i="3"/>
  <c r="F1699" i="3"/>
  <c r="J1724" i="3"/>
  <c r="G1724" i="3"/>
  <c r="F1724" i="3"/>
  <c r="J3734" i="3"/>
  <c r="G3734" i="3"/>
  <c r="F3734" i="3"/>
  <c r="J2604" i="3"/>
  <c r="G2604" i="3"/>
  <c r="F2604" i="3"/>
  <c r="J3179" i="3"/>
  <c r="G3179" i="3"/>
  <c r="F3179" i="3"/>
  <c r="J2431" i="3"/>
  <c r="G2431" i="3"/>
  <c r="F2431" i="3"/>
  <c r="J2537" i="3"/>
  <c r="G2537" i="3"/>
  <c r="F2537" i="3"/>
  <c r="J3476" i="3"/>
  <c r="G3476" i="3"/>
  <c r="F3476" i="3"/>
  <c r="J2521" i="3"/>
  <c r="G2521" i="3"/>
  <c r="F2521" i="3"/>
  <c r="J2111" i="3"/>
  <c r="G2111" i="3"/>
  <c r="F2111" i="3"/>
  <c r="J491" i="3"/>
  <c r="G491" i="3"/>
  <c r="F491" i="3"/>
  <c r="J950" i="3"/>
  <c r="G950" i="3"/>
  <c r="F950" i="3"/>
  <c r="J1708" i="3"/>
  <c r="G1708" i="3"/>
  <c r="F1708" i="3"/>
  <c r="J872" i="3"/>
  <c r="G872" i="3"/>
  <c r="F872" i="3"/>
  <c r="J2157" i="3"/>
  <c r="G2157" i="3"/>
  <c r="F2157" i="3"/>
  <c r="J1723" i="3"/>
  <c r="G1723" i="3"/>
  <c r="F1723" i="3"/>
  <c r="J515" i="3"/>
  <c r="G515" i="3"/>
  <c r="F515" i="3"/>
  <c r="J1154" i="3"/>
  <c r="G1154" i="3"/>
  <c r="F1154" i="3"/>
  <c r="J797" i="3"/>
  <c r="G797" i="3"/>
  <c r="F797" i="3"/>
  <c r="J1137" i="3"/>
  <c r="G1137" i="3"/>
  <c r="F1137" i="3"/>
  <c r="J715" i="3"/>
  <c r="G715" i="3"/>
  <c r="F715" i="3"/>
  <c r="J1397" i="3"/>
  <c r="G1397" i="3"/>
  <c r="F1397" i="3"/>
  <c r="J2407" i="3"/>
  <c r="G2407" i="3"/>
  <c r="F2407" i="3"/>
  <c r="J1169" i="3"/>
  <c r="G1169" i="3"/>
  <c r="F1169" i="3"/>
  <c r="J1918" i="3"/>
  <c r="G1918" i="3"/>
  <c r="F1918" i="3"/>
  <c r="J1357" i="3"/>
  <c r="G1357" i="3"/>
  <c r="F1357" i="3"/>
  <c r="J1282" i="3"/>
  <c r="G1282" i="3"/>
  <c r="F1282" i="3"/>
  <c r="J779" i="3"/>
  <c r="G779" i="3"/>
  <c r="F779" i="3"/>
  <c r="J341" i="3"/>
  <c r="G341" i="3"/>
  <c r="F341" i="3"/>
  <c r="J716" i="3"/>
  <c r="G716" i="3"/>
  <c r="F716" i="3"/>
  <c r="J1053" i="3"/>
  <c r="G1053" i="3"/>
  <c r="F1053" i="3"/>
  <c r="J2655" i="3"/>
  <c r="G2655" i="3"/>
  <c r="F2655" i="3"/>
  <c r="J2200" i="3"/>
  <c r="G2200" i="3"/>
  <c r="F2200" i="3"/>
  <c r="J625" i="3"/>
  <c r="G625" i="3"/>
  <c r="F625" i="3"/>
  <c r="J379" i="3"/>
  <c r="G379" i="3"/>
  <c r="F379" i="3"/>
  <c r="J1072" i="3"/>
  <c r="G1072" i="3"/>
  <c r="F1072" i="3"/>
  <c r="J342" i="3"/>
  <c r="G342" i="3"/>
  <c r="F342" i="3"/>
  <c r="J908" i="3"/>
  <c r="G908" i="3"/>
  <c r="F908" i="3"/>
  <c r="J659" i="3"/>
  <c r="G659" i="3"/>
  <c r="F659" i="3"/>
  <c r="J2835" i="3"/>
  <c r="G2835" i="3"/>
  <c r="F2835" i="3"/>
  <c r="J887" i="3"/>
  <c r="G887" i="3"/>
  <c r="F887" i="3"/>
  <c r="J1259" i="3"/>
  <c r="G1259" i="3"/>
  <c r="F1259" i="3"/>
  <c r="J2378" i="3"/>
  <c r="G2378" i="3"/>
  <c r="F2378" i="3"/>
  <c r="J3490" i="3"/>
  <c r="G3490" i="3"/>
  <c r="F3490" i="3"/>
  <c r="J272" i="3"/>
  <c r="G272" i="3"/>
  <c r="F272" i="3"/>
  <c r="J2207" i="3"/>
  <c r="G2207" i="3"/>
  <c r="F2207" i="3"/>
  <c r="J654" i="3"/>
  <c r="G654" i="3"/>
  <c r="F654" i="3"/>
  <c r="J846" i="3"/>
  <c r="G846" i="3"/>
  <c r="F846" i="3"/>
  <c r="J2887" i="3"/>
  <c r="G2887" i="3"/>
  <c r="F2887" i="3"/>
  <c r="J826" i="3"/>
  <c r="G826" i="3"/>
  <c r="F826" i="3"/>
  <c r="J860" i="3"/>
  <c r="G860" i="3"/>
  <c r="F860" i="3"/>
  <c r="J2357" i="3"/>
  <c r="G2357" i="3"/>
  <c r="F2357" i="3"/>
  <c r="J2589" i="3"/>
  <c r="G2589" i="3"/>
  <c r="F2589" i="3"/>
  <c r="J242" i="3"/>
  <c r="G242" i="3"/>
  <c r="F242" i="3"/>
  <c r="J807" i="3"/>
  <c r="G807" i="3"/>
  <c r="F807" i="3"/>
  <c r="J1774" i="3"/>
  <c r="G1774" i="3"/>
  <c r="F1774" i="3"/>
  <c r="J3396" i="3"/>
  <c r="G3396" i="3"/>
  <c r="F3396" i="3"/>
  <c r="J700" i="3"/>
  <c r="G700" i="3"/>
  <c r="F700" i="3"/>
  <c r="J1727" i="3"/>
  <c r="G1727" i="3"/>
  <c r="F1727" i="3"/>
  <c r="J2513" i="3"/>
  <c r="G2513" i="3"/>
  <c r="F2513" i="3"/>
  <c r="J1821" i="3"/>
  <c r="G1821" i="3"/>
  <c r="F1821" i="3"/>
  <c r="J403" i="3"/>
  <c r="G403" i="3"/>
  <c r="F403" i="3"/>
  <c r="J408" i="3"/>
  <c r="G408" i="3"/>
  <c r="F408" i="3"/>
  <c r="J471" i="3"/>
  <c r="G471" i="3"/>
  <c r="F471" i="3"/>
  <c r="J1514" i="3"/>
  <c r="G1514" i="3"/>
  <c r="F1514" i="3"/>
  <c r="J796" i="3"/>
  <c r="G796" i="3"/>
  <c r="F796" i="3"/>
  <c r="J1015" i="3"/>
  <c r="G1015" i="3"/>
  <c r="F1015" i="3"/>
  <c r="J2236" i="3"/>
  <c r="G2236" i="3"/>
  <c r="F2236" i="3"/>
  <c r="J2579" i="3"/>
  <c r="G2579" i="3"/>
  <c r="F2579" i="3"/>
  <c r="J726" i="3"/>
  <c r="G726" i="3"/>
  <c r="F726" i="3"/>
  <c r="J660" i="3"/>
  <c r="G660" i="3"/>
  <c r="F660" i="3"/>
  <c r="J2229" i="3"/>
  <c r="G2229" i="3"/>
  <c r="F2229" i="3"/>
  <c r="J440" i="3"/>
  <c r="G440" i="3"/>
  <c r="F440" i="3"/>
  <c r="J1082" i="3"/>
  <c r="G1082" i="3"/>
  <c r="F1082" i="3"/>
  <c r="J1245" i="3"/>
  <c r="G1245" i="3"/>
  <c r="F1245" i="3"/>
  <c r="J1750" i="3"/>
  <c r="G1750" i="3"/>
  <c r="F1750" i="3"/>
  <c r="J2511" i="3"/>
  <c r="G2511" i="3"/>
  <c r="F2511" i="3"/>
  <c r="J3508" i="3"/>
  <c r="G3508" i="3"/>
  <c r="F3508" i="3"/>
  <c r="J2739" i="3"/>
  <c r="G2739" i="3"/>
  <c r="F2739" i="3"/>
  <c r="J765" i="3"/>
  <c r="G765" i="3"/>
  <c r="F765" i="3"/>
  <c r="J884" i="3"/>
  <c r="G884" i="3"/>
  <c r="F884" i="3"/>
  <c r="J1491" i="3"/>
  <c r="G1491" i="3"/>
  <c r="F1491" i="3"/>
  <c r="J2992" i="3"/>
  <c r="G2992" i="3"/>
  <c r="F2992" i="3"/>
  <c r="J1964" i="3"/>
  <c r="G1964" i="3"/>
  <c r="F1964" i="3"/>
  <c r="J2509" i="3"/>
  <c r="G2509" i="3"/>
  <c r="F2509" i="3"/>
  <c r="J3249" i="3"/>
  <c r="G3249" i="3"/>
  <c r="F3249" i="3"/>
  <c r="J3129" i="3"/>
  <c r="G3129" i="3"/>
  <c r="F3129" i="3"/>
  <c r="J1315" i="3"/>
  <c r="G1315" i="3"/>
  <c r="F1315" i="3"/>
  <c r="J1437" i="3"/>
  <c r="G1437" i="3"/>
  <c r="F1437" i="3"/>
  <c r="J2505" i="3"/>
  <c r="G2505" i="3"/>
  <c r="F2505" i="3"/>
  <c r="J2710" i="3"/>
  <c r="G2710" i="3"/>
  <c r="F2710" i="3"/>
  <c r="J3045" i="3"/>
  <c r="G3045" i="3"/>
  <c r="F3045" i="3"/>
  <c r="J2379" i="3"/>
  <c r="G2379" i="3"/>
  <c r="F2379" i="3"/>
  <c r="J839" i="3"/>
  <c r="G839" i="3"/>
  <c r="F839" i="3"/>
  <c r="J1645" i="3"/>
  <c r="G1645" i="3"/>
  <c r="F1645" i="3"/>
  <c r="J2865" i="3"/>
  <c r="G2865" i="3"/>
  <c r="F2865" i="3"/>
  <c r="J3399" i="3"/>
  <c r="G3399" i="3"/>
  <c r="F3399" i="3"/>
  <c r="J2625" i="3"/>
  <c r="G2625" i="3"/>
  <c r="F2625" i="3"/>
  <c r="J2752" i="3"/>
  <c r="G2752" i="3"/>
  <c r="F2752" i="3"/>
  <c r="J584" i="3"/>
  <c r="G584" i="3"/>
  <c r="F584" i="3"/>
  <c r="J1462" i="3"/>
  <c r="G1462" i="3"/>
  <c r="F1462" i="3"/>
  <c r="J1735" i="3"/>
  <c r="G1735" i="3"/>
  <c r="F1735" i="3"/>
  <c r="J2986" i="3"/>
  <c r="G2986" i="3"/>
  <c r="F2986" i="3"/>
  <c r="J3236" i="3"/>
  <c r="G3236" i="3"/>
  <c r="F3236" i="3"/>
  <c r="J1321" i="3"/>
  <c r="G1321" i="3"/>
  <c r="F1321" i="3"/>
  <c r="J2765" i="3"/>
  <c r="G2765" i="3"/>
  <c r="F2765" i="3"/>
  <c r="J3444" i="3"/>
  <c r="G3444" i="3"/>
  <c r="F3444" i="3"/>
  <c r="J1384" i="3"/>
  <c r="G1384" i="3"/>
  <c r="F1384" i="3"/>
  <c r="J1040" i="3"/>
  <c r="G1040" i="3"/>
  <c r="F1040" i="3"/>
  <c r="J2796" i="3"/>
  <c r="G2796" i="3"/>
  <c r="F2796" i="3"/>
  <c r="J3152" i="3"/>
  <c r="G3152" i="3"/>
  <c r="F3152" i="3"/>
  <c r="J3027" i="3"/>
  <c r="G3027" i="3"/>
  <c r="F3027" i="3"/>
  <c r="J2546" i="3"/>
  <c r="G2546" i="3"/>
  <c r="F2546" i="3"/>
  <c r="J3176" i="3"/>
  <c r="G3176" i="3"/>
  <c r="F3176" i="3"/>
  <c r="J3098" i="3"/>
  <c r="G3098" i="3"/>
  <c r="F3098" i="3"/>
  <c r="J1864" i="3"/>
  <c r="G1864" i="3"/>
  <c r="F1864" i="3"/>
  <c r="J1513" i="3"/>
  <c r="G1513" i="3"/>
  <c r="F1513" i="3"/>
  <c r="J712" i="3"/>
  <c r="G712" i="3"/>
  <c r="F712" i="3"/>
  <c r="J1301" i="3"/>
  <c r="G1301" i="3"/>
  <c r="F1301" i="3"/>
  <c r="J1915" i="3"/>
  <c r="G1915" i="3"/>
  <c r="F1915" i="3"/>
  <c r="J822" i="3"/>
  <c r="G822" i="3"/>
  <c r="F822" i="3"/>
  <c r="J490" i="3"/>
  <c r="G490" i="3"/>
  <c r="F490" i="3"/>
  <c r="J523" i="3"/>
  <c r="G523" i="3"/>
  <c r="F523" i="3"/>
  <c r="J1429" i="3"/>
  <c r="G1429" i="3"/>
  <c r="F1429" i="3"/>
  <c r="J2785" i="3"/>
  <c r="G2785" i="3"/>
  <c r="F2785" i="3"/>
  <c r="J2803" i="3"/>
  <c r="G2803" i="3"/>
  <c r="F2803" i="3"/>
  <c r="J1948" i="3"/>
  <c r="G1948" i="3"/>
  <c r="F1948" i="3"/>
  <c r="J428" i="3"/>
  <c r="G428" i="3"/>
  <c r="F428" i="3"/>
  <c r="J400" i="3"/>
  <c r="G400" i="3"/>
  <c r="F400" i="3"/>
  <c r="J1109" i="3"/>
  <c r="G1109" i="3"/>
  <c r="F1109" i="3"/>
  <c r="J2288" i="3"/>
  <c r="G2288" i="3"/>
  <c r="F2288" i="3"/>
  <c r="J2783" i="3"/>
  <c r="G2783" i="3"/>
  <c r="F2783" i="3"/>
  <c r="J679" i="3"/>
  <c r="G679" i="3"/>
  <c r="F679" i="3"/>
  <c r="J1095" i="3"/>
  <c r="G1095" i="3"/>
  <c r="F1095" i="3"/>
  <c r="J1982" i="3"/>
  <c r="G1982" i="3"/>
  <c r="F1982" i="3"/>
  <c r="J936" i="3"/>
  <c r="G936" i="3"/>
  <c r="F936" i="3"/>
  <c r="J1594" i="3"/>
  <c r="G1594" i="3"/>
  <c r="F1594" i="3"/>
  <c r="J2540" i="3"/>
  <c r="G2540" i="3"/>
  <c r="F2540" i="3"/>
  <c r="J2102" i="3"/>
  <c r="G2102" i="3"/>
  <c r="F2102" i="3"/>
  <c r="J3181" i="3"/>
  <c r="G3181" i="3"/>
  <c r="F3181" i="3"/>
  <c r="J1693" i="3"/>
  <c r="G1693" i="3"/>
  <c r="F1693" i="3"/>
  <c r="J2738" i="3"/>
  <c r="G2738" i="3"/>
  <c r="F2738" i="3"/>
  <c r="J1266" i="3"/>
  <c r="G1266" i="3"/>
  <c r="F1266" i="3"/>
  <c r="J1487" i="3"/>
  <c r="G1487" i="3"/>
  <c r="F1487" i="3"/>
  <c r="J2305" i="3"/>
  <c r="G2305" i="3"/>
  <c r="F2305" i="3"/>
  <c r="J1205" i="3"/>
  <c r="G1205" i="3"/>
  <c r="F1205" i="3"/>
  <c r="J2048" i="3"/>
  <c r="G2048" i="3"/>
  <c r="F2048" i="3"/>
  <c r="J2285" i="3"/>
  <c r="G2285" i="3"/>
  <c r="F2285" i="3"/>
  <c r="J540" i="3"/>
  <c r="G540" i="3"/>
  <c r="F540" i="3"/>
  <c r="J1348" i="3"/>
  <c r="G1348" i="3"/>
  <c r="F1348" i="3"/>
  <c r="J1619" i="3"/>
  <c r="G1619" i="3"/>
  <c r="F1619" i="3"/>
  <c r="J808" i="3"/>
  <c r="G808" i="3"/>
  <c r="F808" i="3"/>
  <c r="J1313" i="3"/>
  <c r="G1313" i="3"/>
  <c r="F1313" i="3"/>
  <c r="J1978" i="3"/>
  <c r="G1978" i="3"/>
  <c r="F1978" i="3"/>
  <c r="J674" i="3"/>
  <c r="G674" i="3"/>
  <c r="F674" i="3"/>
  <c r="J1794" i="3"/>
  <c r="G1794" i="3"/>
  <c r="F1794" i="3"/>
  <c r="J2005" i="3"/>
  <c r="G2005" i="3"/>
  <c r="F2005" i="3"/>
  <c r="J3162" i="3"/>
  <c r="G3162" i="3"/>
  <c r="F3162" i="3"/>
  <c r="J1334" i="3"/>
  <c r="G1334" i="3"/>
  <c r="F1334" i="3"/>
  <c r="J1986" i="3"/>
  <c r="G1986" i="3"/>
  <c r="F1986" i="3"/>
  <c r="J2658" i="3"/>
  <c r="G2658" i="3"/>
  <c r="F2658" i="3"/>
  <c r="J3389" i="3"/>
  <c r="G3389" i="3"/>
  <c r="F3389" i="3"/>
  <c r="J252" i="3"/>
  <c r="G252" i="3"/>
  <c r="F252" i="3"/>
  <c r="J2816" i="3"/>
  <c r="G2816" i="3"/>
  <c r="F2816" i="3"/>
  <c r="J1005" i="3"/>
  <c r="G1005" i="3"/>
  <c r="F1005" i="3"/>
  <c r="J1614" i="3"/>
  <c r="G1614" i="3"/>
  <c r="F1614" i="3"/>
  <c r="J3733" i="3"/>
  <c r="G3733" i="3"/>
  <c r="F3733" i="3"/>
  <c r="J690" i="3"/>
  <c r="G690" i="3"/>
  <c r="F690" i="3"/>
  <c r="J2210" i="3"/>
  <c r="G2210" i="3"/>
  <c r="F2210" i="3"/>
  <c r="J2925" i="3"/>
  <c r="G2925" i="3"/>
  <c r="F2925" i="3"/>
  <c r="J3366" i="3"/>
  <c r="G3366" i="3"/>
  <c r="F3366" i="3"/>
  <c r="J640" i="3"/>
  <c r="G640" i="3"/>
  <c r="F640" i="3"/>
  <c r="J1209" i="3"/>
  <c r="G1209" i="3"/>
  <c r="F1209" i="3"/>
  <c r="J1217" i="3"/>
  <c r="G1217" i="3"/>
  <c r="F1217" i="3"/>
  <c r="J1627" i="3"/>
  <c r="G1627" i="3"/>
  <c r="F1627" i="3"/>
  <c r="J2525" i="3"/>
  <c r="G2525" i="3"/>
  <c r="F2525" i="3"/>
  <c r="J623" i="3"/>
  <c r="G623" i="3"/>
  <c r="F623" i="3"/>
  <c r="J1853" i="3"/>
  <c r="G1853" i="3"/>
  <c r="F1853" i="3"/>
  <c r="J1669" i="3"/>
  <c r="G1669" i="3"/>
  <c r="F1669" i="3"/>
  <c r="J3732" i="3"/>
  <c r="G3732" i="3"/>
  <c r="F3732" i="3"/>
  <c r="J2076" i="3"/>
  <c r="G2076" i="3"/>
  <c r="F2076" i="3"/>
  <c r="J2598" i="3"/>
  <c r="G2598" i="3"/>
  <c r="F2598" i="3"/>
  <c r="J2964" i="3"/>
  <c r="G2964" i="3"/>
  <c r="F2964" i="3"/>
  <c r="J2856" i="3"/>
  <c r="G2856" i="3"/>
  <c r="F2856" i="3"/>
  <c r="J711" i="3"/>
  <c r="G711" i="3"/>
  <c r="F711" i="3"/>
  <c r="J1606" i="3"/>
  <c r="G1606" i="3"/>
  <c r="F1606" i="3"/>
  <c r="J1242" i="3"/>
  <c r="G1242" i="3"/>
  <c r="F1242" i="3"/>
  <c r="J1393" i="3"/>
  <c r="G1393" i="3"/>
  <c r="F1393" i="3"/>
  <c r="J1013" i="3"/>
  <c r="G1013" i="3"/>
  <c r="F1013" i="3"/>
  <c r="J1962" i="3"/>
  <c r="G1962" i="3"/>
  <c r="F1962" i="3"/>
  <c r="J2567" i="3"/>
  <c r="G2567" i="3"/>
  <c r="F2567" i="3"/>
  <c r="J3384" i="3"/>
  <c r="G3384" i="3"/>
  <c r="F3384" i="3"/>
  <c r="J1239" i="3"/>
  <c r="G1239" i="3"/>
  <c r="F1239" i="3"/>
  <c r="J2806" i="3"/>
  <c r="G2806" i="3"/>
  <c r="F2806" i="3"/>
  <c r="J1828" i="3"/>
  <c r="G1828" i="3"/>
  <c r="F1828" i="3"/>
  <c r="J921" i="3"/>
  <c r="G921" i="3"/>
  <c r="F921" i="3"/>
  <c r="J2204" i="3"/>
  <c r="G2204" i="3"/>
  <c r="F2204" i="3"/>
  <c r="J3271" i="3"/>
  <c r="G3271" i="3"/>
  <c r="F3271" i="3"/>
  <c r="J2128" i="3"/>
  <c r="G2128" i="3"/>
  <c r="F2128" i="3"/>
  <c r="J1783" i="3"/>
  <c r="G1783" i="3"/>
  <c r="F1783" i="3"/>
  <c r="J1497" i="3"/>
  <c r="G1497" i="3"/>
  <c r="F1497" i="3"/>
  <c r="J964" i="3"/>
  <c r="G964" i="3"/>
  <c r="F964" i="3"/>
  <c r="J2369" i="3"/>
  <c r="G2369" i="3"/>
  <c r="F2369" i="3"/>
  <c r="J3731" i="3"/>
  <c r="G3731" i="3"/>
  <c r="F3731" i="3"/>
  <c r="J1822" i="3"/>
  <c r="G1822" i="3"/>
  <c r="F1822" i="3"/>
  <c r="J1189" i="3"/>
  <c r="G1189" i="3"/>
  <c r="F1189" i="3"/>
  <c r="J2666" i="3"/>
  <c r="G2666" i="3"/>
  <c r="F2666" i="3"/>
  <c r="J3004" i="3"/>
  <c r="G3004" i="3"/>
  <c r="F3004" i="3"/>
  <c r="J1076" i="3"/>
  <c r="G1076" i="3"/>
  <c r="F1076" i="3"/>
  <c r="J2980" i="3"/>
  <c r="G2980" i="3"/>
  <c r="F2980" i="3"/>
  <c r="J2380" i="3"/>
  <c r="G2380" i="3"/>
  <c r="F2380" i="3"/>
  <c r="J1386" i="3"/>
  <c r="G1386" i="3"/>
  <c r="F1386" i="3"/>
  <c r="J3200" i="3"/>
  <c r="G3200" i="3"/>
  <c r="F3200" i="3"/>
  <c r="J1740" i="3"/>
  <c r="G1740" i="3"/>
  <c r="F1740" i="3"/>
  <c r="J3730" i="3"/>
  <c r="G3730" i="3"/>
  <c r="F3730" i="3"/>
  <c r="J1700" i="3"/>
  <c r="G1700" i="3"/>
  <c r="F1700" i="3"/>
  <c r="J1041" i="3"/>
  <c r="G1041" i="3"/>
  <c r="F1041" i="3"/>
  <c r="J3729" i="3"/>
  <c r="G3729" i="3"/>
  <c r="F3729" i="3"/>
  <c r="J784" i="3"/>
  <c r="G784" i="3"/>
  <c r="F784" i="3"/>
  <c r="J971" i="3"/>
  <c r="G971" i="3"/>
  <c r="F971" i="3"/>
  <c r="J3093" i="3"/>
  <c r="G3093" i="3"/>
  <c r="F3093" i="3"/>
  <c r="J2952" i="3"/>
  <c r="G2952" i="3"/>
  <c r="F2952" i="3"/>
  <c r="J2232" i="3"/>
  <c r="G2232" i="3"/>
  <c r="F2232" i="3"/>
  <c r="J3491" i="3"/>
  <c r="G3491" i="3"/>
  <c r="F3491" i="3"/>
  <c r="J2230" i="3"/>
  <c r="G2230" i="3"/>
  <c r="F2230" i="3"/>
  <c r="J1937" i="3"/>
  <c r="G1937" i="3"/>
  <c r="F1937" i="3"/>
  <c r="J3096" i="3"/>
  <c r="G3096" i="3"/>
  <c r="F3096" i="3"/>
  <c r="J3728" i="3"/>
  <c r="G3728" i="3"/>
  <c r="F3728" i="3"/>
  <c r="J2172" i="3"/>
  <c r="G2172" i="3"/>
  <c r="F2172" i="3"/>
  <c r="J2911" i="3"/>
  <c r="G2911" i="3"/>
  <c r="F2911" i="3"/>
  <c r="J3489" i="3"/>
  <c r="G3489" i="3"/>
  <c r="F3489" i="3"/>
  <c r="J2032" i="3"/>
  <c r="G2032" i="3"/>
  <c r="F2032" i="3"/>
  <c r="J2583" i="3"/>
  <c r="G2583" i="3"/>
  <c r="F2583" i="3"/>
  <c r="J2360" i="3"/>
  <c r="G2360" i="3"/>
  <c r="F2360" i="3"/>
  <c r="J1533" i="3"/>
  <c r="G1533" i="3"/>
  <c r="F1533" i="3"/>
  <c r="J2146" i="3"/>
  <c r="G2146" i="3"/>
  <c r="F2146" i="3"/>
  <c r="J2959" i="3"/>
  <c r="G2959" i="3"/>
  <c r="F2959" i="3"/>
  <c r="J2825" i="3"/>
  <c r="G2825" i="3"/>
  <c r="F2825" i="3"/>
  <c r="J2068" i="3"/>
  <c r="G2068" i="3"/>
  <c r="F2068" i="3"/>
  <c r="J2464" i="3"/>
  <c r="G2464" i="3"/>
  <c r="F2464" i="3"/>
  <c r="J3727" i="3"/>
  <c r="G3727" i="3"/>
  <c r="F3727" i="3"/>
  <c r="J2777" i="3"/>
  <c r="G2777" i="3"/>
  <c r="F2777" i="3"/>
  <c r="J3304" i="3"/>
  <c r="G3304" i="3"/>
  <c r="F3304" i="3"/>
  <c r="J3726" i="3"/>
  <c r="G3726" i="3"/>
  <c r="F3726" i="3"/>
  <c r="J3209" i="3"/>
  <c r="G3209" i="3"/>
  <c r="F3209" i="3"/>
  <c r="J658" i="3"/>
  <c r="G658" i="3"/>
  <c r="F658" i="3"/>
  <c r="J422" i="3"/>
  <c r="G422" i="3"/>
  <c r="F422" i="3"/>
  <c r="J714" i="3"/>
  <c r="G714" i="3"/>
  <c r="F714" i="3"/>
  <c r="J2194" i="3"/>
  <c r="G2194" i="3"/>
  <c r="F2194" i="3"/>
  <c r="J2402" i="3"/>
  <c r="G2402" i="3"/>
  <c r="F2402" i="3"/>
  <c r="J2974" i="3"/>
  <c r="G2974" i="3"/>
  <c r="F2974" i="3"/>
  <c r="J2415" i="3"/>
  <c r="G2415" i="3"/>
  <c r="F2415" i="3"/>
  <c r="J2117" i="3"/>
  <c r="G2117" i="3"/>
  <c r="F2117" i="3"/>
  <c r="J2664" i="3"/>
  <c r="G2664" i="3"/>
  <c r="F2664" i="3"/>
  <c r="J2900" i="3"/>
  <c r="G2900" i="3"/>
  <c r="F2900" i="3"/>
  <c r="J2932" i="3"/>
  <c r="G2932" i="3"/>
  <c r="F2932" i="3"/>
  <c r="J270" i="3"/>
  <c r="G270" i="3"/>
  <c r="F270" i="3"/>
  <c r="J1739" i="3"/>
  <c r="G1739" i="3"/>
  <c r="F1739" i="3"/>
  <c r="J1270" i="3"/>
  <c r="G1270" i="3"/>
  <c r="F1270" i="3"/>
  <c r="J2672" i="3"/>
  <c r="G2672" i="3"/>
  <c r="F2672" i="3"/>
  <c r="J1518" i="3"/>
  <c r="G1518" i="3"/>
  <c r="F1518" i="3"/>
  <c r="J2808" i="3"/>
  <c r="G2808" i="3"/>
  <c r="F2808" i="3"/>
  <c r="J2213" i="3"/>
  <c r="G2213" i="3"/>
  <c r="F2213" i="3"/>
  <c r="J1637" i="3"/>
  <c r="G1637" i="3"/>
  <c r="F1637" i="3"/>
  <c r="J3516" i="3"/>
  <c r="G3516" i="3"/>
  <c r="F3516" i="3"/>
  <c r="J1294" i="3"/>
  <c r="G1294" i="3"/>
  <c r="F1294" i="3"/>
  <c r="J1791" i="3"/>
  <c r="G1791" i="3"/>
  <c r="F1791" i="3"/>
  <c r="J2556" i="3"/>
  <c r="G2556" i="3"/>
  <c r="F2556" i="3"/>
  <c r="J3398" i="3"/>
  <c r="G3398" i="3"/>
  <c r="F3398" i="3"/>
  <c r="J3034" i="3"/>
  <c r="G3034" i="3"/>
  <c r="F3034" i="3"/>
  <c r="J2414" i="3"/>
  <c r="G2414" i="3"/>
  <c r="F2414" i="3"/>
  <c r="J1037" i="3"/>
  <c r="G1037" i="3"/>
  <c r="F1037" i="3"/>
  <c r="J3330" i="3"/>
  <c r="G3330" i="3"/>
  <c r="F3330" i="3"/>
  <c r="J2244" i="3"/>
  <c r="G2244" i="3"/>
  <c r="F2244" i="3"/>
  <c r="J2949" i="3"/>
  <c r="G2949" i="3"/>
  <c r="F2949" i="3"/>
  <c r="J3172" i="3"/>
  <c r="G3172" i="3"/>
  <c r="F3172" i="3"/>
  <c r="J1434" i="3"/>
  <c r="G1434" i="3"/>
  <c r="F1434" i="3"/>
  <c r="J801" i="3"/>
  <c r="G801" i="3"/>
  <c r="F801" i="3"/>
  <c r="J576" i="3"/>
  <c r="G576" i="3"/>
  <c r="F576" i="3"/>
  <c r="J1630" i="3"/>
  <c r="G1630" i="3"/>
  <c r="F1630" i="3"/>
  <c r="J3089" i="3"/>
  <c r="G3089" i="3"/>
  <c r="F3089" i="3"/>
  <c r="J1759" i="3"/>
  <c r="G1759" i="3"/>
  <c r="F1759" i="3"/>
  <c r="J2428" i="3"/>
  <c r="G2428" i="3"/>
  <c r="F2428" i="3"/>
  <c r="J2993" i="3"/>
  <c r="G2993" i="3"/>
  <c r="F2993" i="3"/>
  <c r="J1401" i="3"/>
  <c r="G1401" i="3"/>
  <c r="F1401" i="3"/>
  <c r="J2129" i="3"/>
  <c r="G2129" i="3"/>
  <c r="F2129" i="3"/>
  <c r="J2047" i="3"/>
  <c r="G2047" i="3"/>
  <c r="F2047" i="3"/>
  <c r="J2497" i="3"/>
  <c r="G2497" i="3"/>
  <c r="F2497" i="3"/>
  <c r="J2083" i="3"/>
  <c r="G2083" i="3"/>
  <c r="F2083" i="3"/>
  <c r="J3432" i="3"/>
  <c r="G3432" i="3"/>
  <c r="F3432" i="3"/>
  <c r="J2455" i="3"/>
  <c r="G2455" i="3"/>
  <c r="F2455" i="3"/>
  <c r="J402" i="3"/>
  <c r="G402" i="3"/>
  <c r="F402" i="3"/>
  <c r="J1142" i="3"/>
  <c r="G1142" i="3"/>
  <c r="F1142" i="3"/>
  <c r="J307" i="3"/>
  <c r="G307" i="3"/>
  <c r="F307" i="3"/>
  <c r="J175" i="3"/>
  <c r="G175" i="3"/>
  <c r="F175" i="3"/>
  <c r="J1578" i="3"/>
  <c r="G1578" i="3"/>
  <c r="F1578" i="3"/>
  <c r="J2317" i="3"/>
  <c r="G2317" i="3"/>
  <c r="F2317" i="3"/>
  <c r="J1546" i="3"/>
  <c r="G1546" i="3"/>
  <c r="F1546" i="3"/>
  <c r="J2433" i="3"/>
  <c r="G2433" i="3"/>
  <c r="F2433" i="3"/>
  <c r="J3725" i="3"/>
  <c r="G3725" i="3"/>
  <c r="F3725" i="3"/>
  <c r="J2055" i="3"/>
  <c r="G2055" i="3"/>
  <c r="F2055" i="3"/>
  <c r="J1105" i="3"/>
  <c r="G1105" i="3"/>
  <c r="F1105" i="3"/>
  <c r="J3724" i="3"/>
  <c r="G3724" i="3"/>
  <c r="F3724" i="3"/>
  <c r="J1831" i="3"/>
  <c r="G1831" i="3"/>
  <c r="F1831" i="3"/>
  <c r="J2372" i="3"/>
  <c r="G2372" i="3"/>
  <c r="F2372" i="3"/>
  <c r="J3499" i="3"/>
  <c r="G3499" i="3"/>
  <c r="F3499" i="3"/>
  <c r="J3723" i="3"/>
  <c r="G3723" i="3"/>
  <c r="F3723" i="3"/>
  <c r="J2021" i="3"/>
  <c r="G2021" i="3"/>
  <c r="F2021" i="3"/>
  <c r="J476" i="3"/>
  <c r="G476" i="3"/>
  <c r="F476" i="3"/>
  <c r="J3397" i="3"/>
  <c r="G3397" i="3"/>
  <c r="F3397" i="3"/>
  <c r="J2367" i="3"/>
  <c r="G2367" i="3"/>
  <c r="F2367" i="3"/>
  <c r="J1748" i="3"/>
  <c r="G1748" i="3"/>
  <c r="F1748" i="3"/>
  <c r="J1927" i="3"/>
  <c r="G1927" i="3"/>
  <c r="F1927" i="3"/>
  <c r="J2914" i="3"/>
  <c r="G2914" i="3"/>
  <c r="F2914" i="3"/>
  <c r="J1479" i="3"/>
  <c r="G1479" i="3"/>
  <c r="F1479" i="3"/>
  <c r="J1350" i="3"/>
  <c r="G1350" i="3"/>
  <c r="F1350" i="3"/>
  <c r="J1761" i="3"/>
  <c r="G1761" i="3"/>
  <c r="F1761" i="3"/>
  <c r="J3001" i="3"/>
  <c r="G3001" i="3"/>
  <c r="F3001" i="3"/>
  <c r="J2437" i="3"/>
  <c r="G2437" i="3"/>
  <c r="F2437" i="3"/>
  <c r="J3088" i="3"/>
  <c r="G3088" i="3"/>
  <c r="F3088" i="3"/>
  <c r="J2827" i="3"/>
  <c r="G2827" i="3"/>
  <c r="F2827" i="3"/>
  <c r="J3063" i="3"/>
  <c r="G3063" i="3"/>
  <c r="F3063" i="3"/>
  <c r="J2345" i="3"/>
  <c r="G2345" i="3"/>
  <c r="F2345" i="3"/>
  <c r="J1657" i="3"/>
  <c r="G1657" i="3"/>
  <c r="F1657" i="3"/>
  <c r="J1938" i="3"/>
  <c r="G1938" i="3"/>
  <c r="F1938" i="3"/>
  <c r="J1115" i="3"/>
  <c r="G1115" i="3"/>
  <c r="F1115" i="3"/>
  <c r="J1807" i="3"/>
  <c r="G1807" i="3"/>
  <c r="F1807" i="3"/>
  <c r="J2143" i="3"/>
  <c r="G2143" i="3"/>
  <c r="F2143" i="3"/>
  <c r="J642" i="3"/>
  <c r="G642" i="3"/>
  <c r="F642" i="3"/>
  <c r="J1235" i="3"/>
  <c r="G1235" i="3"/>
  <c r="F1235" i="3"/>
  <c r="J1063" i="3"/>
  <c r="G1063" i="3"/>
  <c r="F1063" i="3"/>
  <c r="J602" i="3"/>
  <c r="G602" i="3"/>
  <c r="F602" i="3"/>
  <c r="J2063" i="3"/>
  <c r="G2063" i="3"/>
  <c r="F2063" i="3"/>
  <c r="J1338" i="3"/>
  <c r="G1338" i="3"/>
  <c r="F1338" i="3"/>
  <c r="J3722" i="3"/>
  <c r="G3722" i="3"/>
  <c r="F3722" i="3"/>
  <c r="J3721" i="3"/>
  <c r="G3721" i="3"/>
  <c r="F3721" i="3"/>
  <c r="J2792" i="3"/>
  <c r="G2792" i="3"/>
  <c r="F2792" i="3"/>
  <c r="J740" i="3"/>
  <c r="G740" i="3"/>
  <c r="F740" i="3"/>
  <c r="J1204" i="3"/>
  <c r="G1204" i="3"/>
  <c r="F1204" i="3"/>
  <c r="J1106" i="3"/>
  <c r="G1106" i="3"/>
  <c r="F1106" i="3"/>
  <c r="J1059" i="3"/>
  <c r="G1059" i="3"/>
  <c r="F1059" i="3"/>
  <c r="J2395" i="3"/>
  <c r="G2395" i="3"/>
  <c r="F2395" i="3"/>
  <c r="J2636" i="3"/>
  <c r="G2636" i="3"/>
  <c r="F2636" i="3"/>
  <c r="J2793" i="3"/>
  <c r="G2793" i="3"/>
  <c r="F2793" i="3"/>
  <c r="J2089" i="3"/>
  <c r="G2089" i="3"/>
  <c r="F2089" i="3"/>
  <c r="J2886" i="3"/>
  <c r="G2886" i="3"/>
  <c r="F2886" i="3"/>
  <c r="J3443" i="3"/>
  <c r="G3443" i="3"/>
  <c r="F3443" i="3"/>
  <c r="J2921" i="3"/>
  <c r="G2921" i="3"/>
  <c r="F2921" i="3"/>
  <c r="J2726" i="3"/>
  <c r="G2726" i="3"/>
  <c r="F2726" i="3"/>
  <c r="J2646" i="3"/>
  <c r="G2646" i="3"/>
  <c r="F2646" i="3"/>
  <c r="J3301" i="3"/>
  <c r="G3301" i="3"/>
  <c r="F3301" i="3"/>
  <c r="J2286" i="3"/>
  <c r="G2286" i="3"/>
  <c r="F2286" i="3"/>
  <c r="J638" i="3"/>
  <c r="G638" i="3"/>
  <c r="F638" i="3"/>
  <c r="J1603" i="3"/>
  <c r="G1603" i="3"/>
  <c r="F1603" i="3"/>
  <c r="J3720" i="3"/>
  <c r="G3720" i="3"/>
  <c r="F3720" i="3"/>
  <c r="J2594" i="3"/>
  <c r="G2594" i="3"/>
  <c r="F2594" i="3"/>
  <c r="J2581" i="3"/>
  <c r="G2581" i="3"/>
  <c r="F2581" i="3"/>
  <c r="J1936" i="3"/>
  <c r="G1936" i="3"/>
  <c r="F1936" i="3"/>
  <c r="J2388" i="3"/>
  <c r="G2388" i="3"/>
  <c r="F2388" i="3"/>
  <c r="J3125" i="3"/>
  <c r="G3125" i="3"/>
  <c r="F3125" i="3"/>
  <c r="J2274" i="3"/>
  <c r="G2274" i="3"/>
  <c r="F2274" i="3"/>
  <c r="J2787" i="3"/>
  <c r="G2787" i="3"/>
  <c r="F2787" i="3"/>
  <c r="J2723" i="3"/>
  <c r="G2723" i="3"/>
  <c r="F2723" i="3"/>
  <c r="J2338" i="3"/>
  <c r="G2338" i="3"/>
  <c r="F2338" i="3"/>
  <c r="J3719" i="3"/>
  <c r="G3719" i="3"/>
  <c r="F3719" i="3"/>
  <c r="J3718" i="3"/>
  <c r="G3718" i="3"/>
  <c r="F3718" i="3"/>
  <c r="J3042" i="3"/>
  <c r="G3042" i="3"/>
  <c r="F3042" i="3"/>
  <c r="J2445" i="3"/>
  <c r="G2445" i="3"/>
  <c r="F2445" i="3"/>
  <c r="J3436" i="3"/>
  <c r="G3436" i="3"/>
  <c r="F3436" i="3"/>
  <c r="J2391" i="3"/>
  <c r="G2391" i="3"/>
  <c r="F2391" i="3"/>
  <c r="J2563" i="3"/>
  <c r="G2563" i="3"/>
  <c r="F2563" i="3"/>
  <c r="J2918" i="3"/>
  <c r="G2918" i="3"/>
  <c r="F2918" i="3"/>
  <c r="J3717" i="3"/>
  <c r="G3717" i="3"/>
  <c r="F3717" i="3"/>
  <c r="J2680" i="3"/>
  <c r="G2680" i="3"/>
  <c r="F2680" i="3"/>
  <c r="J2140" i="3"/>
  <c r="G2140" i="3"/>
  <c r="F2140" i="3"/>
  <c r="J1690" i="3"/>
  <c r="G1690" i="3"/>
  <c r="F1690" i="3"/>
  <c r="J3071" i="3"/>
  <c r="G3071" i="3"/>
  <c r="F3071" i="3"/>
  <c r="J3057" i="3"/>
  <c r="G3057" i="3"/>
  <c r="F3057" i="3"/>
  <c r="J848" i="3"/>
  <c r="G848" i="3"/>
  <c r="F848" i="3"/>
  <c r="J3716" i="3"/>
  <c r="G3716" i="3"/>
  <c r="F3716" i="3"/>
  <c r="J2673" i="3"/>
  <c r="G2673" i="3"/>
  <c r="F2673" i="3"/>
  <c r="J2702" i="3"/>
  <c r="G2702" i="3"/>
  <c r="F2702" i="3"/>
  <c r="J390" i="3"/>
  <c r="G390" i="3"/>
  <c r="F390" i="3"/>
  <c r="J3177" i="3"/>
  <c r="G3177" i="3"/>
  <c r="F3177" i="3"/>
  <c r="J3715" i="3"/>
  <c r="G3715" i="3"/>
  <c r="F3715" i="3"/>
  <c r="J2817" i="3"/>
  <c r="G2817" i="3"/>
  <c r="F2817" i="3"/>
  <c r="J3437" i="3"/>
  <c r="G3437" i="3"/>
  <c r="F3437" i="3"/>
  <c r="J1808" i="3"/>
  <c r="G1808" i="3"/>
  <c r="F1808" i="3"/>
  <c r="J3123" i="3"/>
  <c r="G3123" i="3"/>
  <c r="F3123" i="3"/>
  <c r="J3714" i="3"/>
  <c r="G3714" i="3"/>
  <c r="F3714" i="3"/>
  <c r="J2682" i="3"/>
  <c r="G2682" i="3"/>
  <c r="F2682" i="3"/>
  <c r="J1965" i="3"/>
  <c r="G1965" i="3"/>
  <c r="F1965" i="3"/>
  <c r="J1288" i="3"/>
  <c r="G1288" i="3"/>
  <c r="F1288" i="3"/>
  <c r="J1718" i="3"/>
  <c r="G1718" i="3"/>
  <c r="F1718" i="3"/>
  <c r="J2869" i="3"/>
  <c r="G2869" i="3"/>
  <c r="F2869" i="3"/>
  <c r="J2859" i="3"/>
  <c r="G2859" i="3"/>
  <c r="F2859" i="3"/>
  <c r="J2327" i="3"/>
  <c r="G2327" i="3"/>
  <c r="F2327" i="3"/>
  <c r="J3038" i="3"/>
  <c r="G3038" i="3"/>
  <c r="F3038" i="3"/>
  <c r="J3713" i="3"/>
  <c r="G3713" i="3"/>
  <c r="F3713" i="3"/>
  <c r="J3712" i="3"/>
  <c r="G3712" i="3"/>
  <c r="F3712" i="3"/>
  <c r="J1941" i="3"/>
  <c r="G1941" i="3"/>
  <c r="F1941" i="3"/>
  <c r="J875" i="3"/>
  <c r="G875" i="3"/>
  <c r="F875" i="3"/>
  <c r="J3711" i="3"/>
  <c r="G3711" i="3"/>
  <c r="F3711" i="3"/>
  <c r="J2539" i="3"/>
  <c r="G2539" i="3"/>
  <c r="F2539" i="3"/>
  <c r="J3710" i="3"/>
  <c r="G3710" i="3"/>
  <c r="F3710" i="3"/>
  <c r="J2676" i="3"/>
  <c r="G2676" i="3"/>
  <c r="F2676" i="3"/>
  <c r="J3070" i="3"/>
  <c r="G3070" i="3"/>
  <c r="F3070" i="3"/>
  <c r="J1444" i="3"/>
  <c r="G1444" i="3"/>
  <c r="F1444" i="3"/>
  <c r="J3488" i="3"/>
  <c r="G3488" i="3"/>
  <c r="F3488" i="3"/>
  <c r="J2358" i="3"/>
  <c r="G2358" i="3"/>
  <c r="F2358" i="3"/>
  <c r="J303" i="3"/>
  <c r="G303" i="3"/>
  <c r="F303" i="3"/>
  <c r="J3709" i="3"/>
  <c r="G3709" i="3"/>
  <c r="F3709" i="3"/>
  <c r="J3529" i="3"/>
  <c r="G3529" i="3"/>
  <c r="F3529" i="3"/>
  <c r="J2854" i="3"/>
  <c r="G2854" i="3"/>
  <c r="F2854" i="3"/>
  <c r="J3708" i="3"/>
  <c r="G3708" i="3"/>
  <c r="F3708" i="3"/>
  <c r="J1974" i="3"/>
  <c r="G1974" i="3"/>
  <c r="F1974" i="3"/>
  <c r="J1519" i="3"/>
  <c r="G1519" i="3"/>
  <c r="F1519" i="3"/>
  <c r="J3707" i="3"/>
  <c r="G3707" i="3"/>
  <c r="F3707" i="3"/>
  <c r="J2397" i="3"/>
  <c r="G2397" i="3"/>
  <c r="F2397" i="3"/>
  <c r="J2844" i="3"/>
  <c r="G2844" i="3"/>
  <c r="F2844" i="3"/>
  <c r="J3706" i="3"/>
  <c r="G3706" i="3"/>
  <c r="F3706" i="3"/>
  <c r="J3705" i="3"/>
  <c r="G3705" i="3"/>
  <c r="F3705" i="3"/>
  <c r="J2714" i="3"/>
  <c r="G2714" i="3"/>
  <c r="F2714" i="3"/>
  <c r="J463" i="3"/>
  <c r="G463" i="3"/>
  <c r="F463" i="3"/>
  <c r="J2466" i="3"/>
  <c r="G2466" i="3"/>
  <c r="F2466" i="3"/>
  <c r="J1817" i="3"/>
  <c r="G1817" i="3"/>
  <c r="F1817" i="3"/>
  <c r="J187" i="3"/>
  <c r="G187" i="3"/>
  <c r="F187" i="3"/>
  <c r="J3142" i="3"/>
  <c r="G3142" i="3"/>
  <c r="F3142" i="3"/>
  <c r="J2080" i="3"/>
  <c r="G2080" i="3"/>
  <c r="F2080" i="3"/>
  <c r="J1868" i="3"/>
  <c r="G1868" i="3"/>
  <c r="F1868" i="3"/>
  <c r="J3478" i="3"/>
  <c r="G3478" i="3"/>
  <c r="F3478" i="3"/>
  <c r="J1403" i="3"/>
  <c r="G1403" i="3"/>
  <c r="F1403" i="3"/>
  <c r="J2628" i="3"/>
  <c r="G2628" i="3"/>
  <c r="F2628" i="3"/>
  <c r="J889" i="3"/>
  <c r="G889" i="3"/>
  <c r="F889" i="3"/>
  <c r="J2359" i="3"/>
  <c r="G2359" i="3"/>
  <c r="F2359" i="3"/>
  <c r="J1078" i="3"/>
  <c r="G1078" i="3"/>
  <c r="F1078" i="3"/>
  <c r="J481" i="3"/>
  <c r="G481" i="3"/>
  <c r="F481" i="3"/>
  <c r="J1113" i="3"/>
  <c r="G1113" i="3"/>
  <c r="F1113" i="3"/>
  <c r="J931" i="3"/>
  <c r="G931" i="3"/>
  <c r="F931" i="3"/>
  <c r="J586" i="3"/>
  <c r="G586" i="3"/>
  <c r="F586" i="3"/>
  <c r="J2773" i="3"/>
  <c r="G2773" i="3"/>
  <c r="F2773" i="3"/>
  <c r="J1394" i="3"/>
  <c r="G1394" i="3"/>
  <c r="F1394" i="3"/>
  <c r="J2062" i="3"/>
  <c r="G2062" i="3"/>
  <c r="F2062" i="3"/>
  <c r="J1261" i="3"/>
  <c r="G1261" i="3"/>
  <c r="F1261" i="3"/>
  <c r="J2280" i="3"/>
  <c r="G2280" i="3"/>
  <c r="F2280" i="3"/>
  <c r="J3704" i="3"/>
  <c r="G3704" i="3"/>
  <c r="F3704" i="3"/>
  <c r="J1240" i="3"/>
  <c r="G1240" i="3"/>
  <c r="F1240" i="3"/>
  <c r="J1908" i="3"/>
  <c r="G1908" i="3"/>
  <c r="F1908" i="3"/>
  <c r="J1210" i="3"/>
  <c r="G1210" i="3"/>
  <c r="F1210" i="3"/>
  <c r="J3472" i="3"/>
  <c r="G3472" i="3"/>
  <c r="F3472" i="3"/>
  <c r="J2081" i="3"/>
  <c r="G2081" i="3"/>
  <c r="F2081" i="3"/>
  <c r="J1352" i="3"/>
  <c r="G1352" i="3"/>
  <c r="F1352" i="3"/>
  <c r="J3175" i="3"/>
  <c r="G3175" i="3"/>
  <c r="F3175" i="3"/>
  <c r="J2517" i="3"/>
  <c r="G2517" i="3"/>
  <c r="F2517" i="3"/>
  <c r="J2263" i="3"/>
  <c r="G2263" i="3"/>
  <c r="F2263" i="3"/>
  <c r="J2877" i="3"/>
  <c r="G2877" i="3"/>
  <c r="F2877" i="3"/>
  <c r="J2272" i="3"/>
  <c r="G2272" i="3"/>
  <c r="F2272" i="3"/>
  <c r="J1834" i="3"/>
  <c r="G1834" i="3"/>
  <c r="F1834" i="3"/>
  <c r="J2422" i="3"/>
  <c r="G2422" i="3"/>
  <c r="F2422" i="3"/>
  <c r="J1314" i="3"/>
  <c r="G1314" i="3"/>
  <c r="F1314" i="3"/>
  <c r="J2427" i="3"/>
  <c r="G2427" i="3"/>
  <c r="F2427" i="3"/>
  <c r="J1935" i="3"/>
  <c r="G1935" i="3"/>
  <c r="F1935" i="3"/>
  <c r="J2573" i="3"/>
  <c r="G2573" i="3"/>
  <c r="F2573" i="3"/>
  <c r="J1652" i="3"/>
  <c r="G1652" i="3"/>
  <c r="F1652" i="3"/>
  <c r="J3494" i="3"/>
  <c r="G3494" i="3"/>
  <c r="F3494" i="3"/>
  <c r="J2141" i="3"/>
  <c r="G2141" i="3"/>
  <c r="F2141" i="3"/>
  <c r="J2704" i="3"/>
  <c r="G2704" i="3"/>
  <c r="F2704" i="3"/>
  <c r="J1207" i="3"/>
  <c r="G1207" i="3"/>
  <c r="F1207" i="3"/>
  <c r="J1605" i="3"/>
  <c r="G1605" i="3"/>
  <c r="F1605" i="3"/>
  <c r="J598" i="3"/>
  <c r="G598" i="3"/>
  <c r="F598" i="3"/>
  <c r="J3703" i="3"/>
  <c r="G3703" i="3"/>
  <c r="F3703" i="3"/>
  <c r="J3018" i="3"/>
  <c r="G3018" i="3"/>
  <c r="F3018" i="3"/>
  <c r="J3000" i="3"/>
  <c r="G3000" i="3"/>
  <c r="F3000" i="3"/>
  <c r="J2875" i="3"/>
  <c r="G2875" i="3"/>
  <c r="F2875" i="3"/>
  <c r="J3702" i="3"/>
  <c r="G3702" i="3"/>
  <c r="F3702" i="3"/>
  <c r="J3701" i="3"/>
  <c r="G3701" i="3"/>
  <c r="F3701" i="3"/>
  <c r="J2459" i="3"/>
  <c r="G2459" i="3"/>
  <c r="F2459" i="3"/>
  <c r="J2690" i="3"/>
  <c r="G2690" i="3"/>
  <c r="F2690" i="3"/>
  <c r="J3700" i="3"/>
  <c r="G3700" i="3"/>
  <c r="F3700" i="3"/>
  <c r="J3699" i="3"/>
  <c r="G3699" i="3"/>
  <c r="F3699" i="3"/>
  <c r="J3698" i="3"/>
  <c r="G3698" i="3"/>
  <c r="F3698" i="3"/>
  <c r="J2410" i="3"/>
  <c r="G2410" i="3"/>
  <c r="F2410" i="3"/>
  <c r="J3697" i="3"/>
  <c r="G3697" i="3"/>
  <c r="F3697" i="3"/>
  <c r="J1481" i="3"/>
  <c r="G1481" i="3"/>
  <c r="F1481" i="3"/>
  <c r="J3696" i="3"/>
  <c r="G3696" i="3"/>
  <c r="F3696" i="3"/>
  <c r="J3452" i="3"/>
  <c r="G3452" i="3"/>
  <c r="F3452" i="3"/>
  <c r="J3136" i="3"/>
  <c r="G3136" i="3"/>
  <c r="F3136" i="3"/>
  <c r="J3418" i="3"/>
  <c r="G3418" i="3"/>
  <c r="F3418" i="3"/>
  <c r="J3080" i="3"/>
  <c r="G3080" i="3"/>
  <c r="F3080" i="3"/>
  <c r="J2591" i="3"/>
  <c r="G2591" i="3"/>
  <c r="F2591" i="3"/>
  <c r="J486" i="3"/>
  <c r="G486" i="3"/>
  <c r="F486" i="3"/>
  <c r="J3350" i="3"/>
  <c r="G3350" i="3"/>
  <c r="F3350" i="3"/>
  <c r="J3381" i="3"/>
  <c r="G3381" i="3"/>
  <c r="F3381" i="3"/>
  <c r="J2148" i="3"/>
  <c r="G2148" i="3"/>
  <c r="F2148" i="3"/>
  <c r="J3347" i="3"/>
  <c r="G3347" i="3"/>
  <c r="F3347" i="3"/>
  <c r="J2183" i="3"/>
  <c r="G2183" i="3"/>
  <c r="F2183" i="3"/>
  <c r="J2613" i="3"/>
  <c r="G2613" i="3"/>
  <c r="F2613" i="3"/>
  <c r="J2693" i="3"/>
  <c r="G2693" i="3"/>
  <c r="F2693" i="3"/>
  <c r="J3493" i="3"/>
  <c r="G3493" i="3"/>
  <c r="F3493" i="3"/>
  <c r="J2237" i="3"/>
  <c r="G2237" i="3"/>
  <c r="F2237" i="3"/>
  <c r="J3336" i="3"/>
  <c r="G3336" i="3"/>
  <c r="F3336" i="3"/>
  <c r="J2149" i="3"/>
  <c r="G2149" i="3"/>
  <c r="F2149" i="3"/>
  <c r="J2065" i="3"/>
  <c r="G2065" i="3"/>
  <c r="F2065" i="3"/>
  <c r="J2014" i="3"/>
  <c r="G2014" i="3"/>
  <c r="F2014" i="3"/>
  <c r="J2468" i="3"/>
  <c r="G2468" i="3"/>
  <c r="F2468" i="3"/>
  <c r="J2715" i="3"/>
  <c r="G2715" i="3"/>
  <c r="F2715" i="3"/>
  <c r="J1320" i="3"/>
  <c r="G1320" i="3"/>
  <c r="F1320" i="3"/>
  <c r="J3695" i="3"/>
  <c r="G3695" i="3"/>
  <c r="F3695" i="3"/>
  <c r="J2848" i="3"/>
  <c r="G2848" i="3"/>
  <c r="F2848" i="3"/>
  <c r="J3047" i="3"/>
  <c r="G3047" i="3"/>
  <c r="F3047" i="3"/>
  <c r="J3303" i="3"/>
  <c r="G3303" i="3"/>
  <c r="F3303" i="3"/>
  <c r="J1599" i="3"/>
  <c r="G1599" i="3"/>
  <c r="F1599" i="3"/>
  <c r="J3379" i="3"/>
  <c r="G3379" i="3"/>
  <c r="F3379" i="3"/>
  <c r="J1677" i="3"/>
  <c r="G1677" i="3"/>
  <c r="F1677" i="3"/>
  <c r="J2258" i="3"/>
  <c r="G2258" i="3"/>
  <c r="F2258" i="3"/>
  <c r="J2238" i="3"/>
  <c r="G2238" i="3"/>
  <c r="F2238" i="3"/>
  <c r="J2326" i="3"/>
  <c r="G2326" i="3"/>
  <c r="F2326" i="3"/>
  <c r="J2253" i="3"/>
  <c r="G2253" i="3"/>
  <c r="F2253" i="3"/>
  <c r="J1202" i="3"/>
  <c r="G1202" i="3"/>
  <c r="F1202" i="3"/>
  <c r="J3694" i="3"/>
  <c r="G3694" i="3"/>
  <c r="F3694" i="3"/>
  <c r="J3314" i="3"/>
  <c r="G3314" i="3"/>
  <c r="F3314" i="3"/>
  <c r="J2027" i="3"/>
  <c r="G2027" i="3"/>
  <c r="F2027" i="3"/>
  <c r="J776" i="3"/>
  <c r="G776" i="3"/>
  <c r="F776" i="3"/>
  <c r="J3170" i="3"/>
  <c r="G3170" i="3"/>
  <c r="F3170" i="3"/>
  <c r="J3693" i="3"/>
  <c r="G3693" i="3"/>
  <c r="F3693" i="3"/>
  <c r="J2051" i="3"/>
  <c r="G2051" i="3"/>
  <c r="F2051" i="3"/>
  <c r="J3260" i="3"/>
  <c r="G3260" i="3"/>
  <c r="F3260" i="3"/>
  <c r="J3533" i="3"/>
  <c r="G3533" i="3"/>
  <c r="F3533" i="3"/>
  <c r="J2842" i="3"/>
  <c r="G2842" i="3"/>
  <c r="F2842" i="3"/>
  <c r="J3299" i="3"/>
  <c r="G3299" i="3"/>
  <c r="F3299" i="3"/>
  <c r="J2413" i="3"/>
  <c r="G2413" i="3"/>
  <c r="F2413" i="3"/>
  <c r="J1804" i="3"/>
  <c r="G1804" i="3"/>
  <c r="F1804" i="3"/>
  <c r="J2798" i="3"/>
  <c r="G2798" i="3"/>
  <c r="F2798" i="3"/>
  <c r="J2788" i="3"/>
  <c r="G2788" i="3"/>
  <c r="F2788" i="3"/>
  <c r="J3692" i="3"/>
  <c r="G3692" i="3"/>
  <c r="F3692" i="3"/>
  <c r="J1460" i="3"/>
  <c r="G1460" i="3"/>
  <c r="F1460" i="3"/>
  <c r="J777" i="3"/>
  <c r="G777" i="3"/>
  <c r="F777" i="3"/>
  <c r="J1112" i="3"/>
  <c r="G1112" i="3"/>
  <c r="F1112" i="3"/>
  <c r="J2342" i="3"/>
  <c r="G2342" i="3"/>
  <c r="F2342" i="3"/>
  <c r="J2435" i="3"/>
  <c r="G2435" i="3"/>
  <c r="F2435" i="3"/>
  <c r="J3039" i="3"/>
  <c r="G3039" i="3"/>
  <c r="F3039" i="3"/>
  <c r="J959" i="3"/>
  <c r="G959" i="3"/>
  <c r="F959" i="3"/>
  <c r="J2202" i="3"/>
  <c r="G2202" i="3"/>
  <c r="F2202" i="3"/>
  <c r="J3691" i="3"/>
  <c r="G3691" i="3"/>
  <c r="F3691" i="3"/>
  <c r="J3690" i="3"/>
  <c r="G3690" i="3"/>
  <c r="F3690" i="3"/>
  <c r="J2651" i="3"/>
  <c r="G2651" i="3"/>
  <c r="F2651" i="3"/>
  <c r="J3689" i="3"/>
  <c r="G3689" i="3"/>
  <c r="F3689" i="3"/>
  <c r="J3197" i="3"/>
  <c r="G3197" i="3"/>
  <c r="F3197" i="3"/>
  <c r="J3140" i="3"/>
  <c r="G3140" i="3"/>
  <c r="F3140" i="3"/>
  <c r="J3103" i="3"/>
  <c r="G3103" i="3"/>
  <c r="F3103" i="3"/>
  <c r="J2942" i="3"/>
  <c r="G2942" i="3"/>
  <c r="F2942" i="3"/>
  <c r="J3688" i="3"/>
  <c r="G3688" i="3"/>
  <c r="F3688" i="3"/>
  <c r="J2995" i="3"/>
  <c r="G2995" i="3"/>
  <c r="F2995" i="3"/>
  <c r="J3143" i="3"/>
  <c r="G3143" i="3"/>
  <c r="F3143" i="3"/>
  <c r="J3269" i="3"/>
  <c r="G3269" i="3"/>
  <c r="F3269" i="3"/>
  <c r="J3687" i="3"/>
  <c r="G3687" i="3"/>
  <c r="F3687" i="3"/>
  <c r="J2868" i="3"/>
  <c r="G2868" i="3"/>
  <c r="F2868" i="3"/>
  <c r="J3686" i="3"/>
  <c r="G3686" i="3"/>
  <c r="F3686" i="3"/>
  <c r="J3685" i="3"/>
  <c r="G3685" i="3"/>
  <c r="F3685" i="3"/>
  <c r="J3684" i="3"/>
  <c r="G3684" i="3"/>
  <c r="F3684" i="3"/>
  <c r="J1572" i="3"/>
  <c r="G1572" i="3"/>
  <c r="F1572" i="3"/>
  <c r="J3532" i="3"/>
  <c r="G3532" i="3"/>
  <c r="F3532" i="3"/>
  <c r="J283" i="3"/>
  <c r="G283" i="3"/>
  <c r="F283" i="3"/>
  <c r="J983" i="3"/>
  <c r="G983" i="3"/>
  <c r="F983" i="3"/>
  <c r="J444" i="3"/>
  <c r="G444" i="3"/>
  <c r="F444" i="3"/>
  <c r="J1898" i="3"/>
  <c r="G1898" i="3"/>
  <c r="F1898" i="3"/>
  <c r="J841" i="3"/>
  <c r="G841" i="3"/>
  <c r="F841" i="3"/>
  <c r="J2256" i="3"/>
  <c r="G2256" i="3"/>
  <c r="F2256" i="3"/>
  <c r="J3008" i="3"/>
  <c r="G3008" i="3"/>
  <c r="F3008" i="3"/>
  <c r="J3156" i="3"/>
  <c r="G3156" i="3"/>
  <c r="F3156" i="3"/>
  <c r="J2611" i="3"/>
  <c r="G2611" i="3"/>
  <c r="F2611" i="3"/>
  <c r="J3342" i="3"/>
  <c r="G3342" i="3"/>
  <c r="F3342" i="3"/>
  <c r="J3410" i="3"/>
  <c r="G3410" i="3"/>
  <c r="F3410" i="3"/>
  <c r="J2650" i="3"/>
  <c r="G2650" i="3"/>
  <c r="F2650" i="3"/>
  <c r="J3352" i="3"/>
  <c r="G3352" i="3"/>
  <c r="F3352" i="3"/>
  <c r="J2242" i="3"/>
  <c r="G2242" i="3"/>
  <c r="F2242" i="3"/>
  <c r="J1310" i="3"/>
  <c r="G1310" i="3"/>
  <c r="F1310" i="3"/>
  <c r="J189" i="3"/>
  <c r="G189" i="3"/>
  <c r="F189" i="3"/>
  <c r="J382" i="3"/>
  <c r="G382" i="3"/>
  <c r="F382" i="3"/>
  <c r="J2328" i="3"/>
  <c r="G2328" i="3"/>
  <c r="F2328" i="3"/>
  <c r="J725" i="3"/>
  <c r="G725" i="3"/>
  <c r="F725" i="3"/>
  <c r="J371" i="3"/>
  <c r="G371" i="3"/>
  <c r="F371" i="3"/>
  <c r="J1091" i="3"/>
  <c r="G1091" i="3"/>
  <c r="F1091" i="3"/>
  <c r="J969" i="3"/>
  <c r="G969" i="3"/>
  <c r="F969" i="3"/>
  <c r="J1420" i="3"/>
  <c r="G1420" i="3"/>
  <c r="F1420" i="3"/>
  <c r="J2860" i="3"/>
  <c r="G2860" i="3"/>
  <c r="F2860" i="3"/>
  <c r="J1525" i="3"/>
  <c r="G1525" i="3"/>
  <c r="F1525" i="3"/>
  <c r="J2371" i="3"/>
  <c r="G2371" i="3"/>
  <c r="F2371" i="3"/>
  <c r="J1328" i="3"/>
  <c r="G1328" i="3"/>
  <c r="F1328" i="3"/>
  <c r="J1190" i="3"/>
  <c r="G1190" i="3"/>
  <c r="F1190" i="3"/>
  <c r="J1961" i="3"/>
  <c r="G1961" i="3"/>
  <c r="F1961" i="3"/>
  <c r="J1758" i="3"/>
  <c r="G1758" i="3"/>
  <c r="F1758" i="3"/>
  <c r="J3438" i="3"/>
  <c r="G3438" i="3"/>
  <c r="F3438" i="3"/>
  <c r="J1548" i="3"/>
  <c r="G1548" i="3"/>
  <c r="F1548" i="3"/>
  <c r="J1100" i="3"/>
  <c r="G1100" i="3"/>
  <c r="F1100" i="3"/>
  <c r="J973" i="3"/>
  <c r="G973" i="3"/>
  <c r="F973" i="3"/>
  <c r="J1351" i="3"/>
  <c r="G1351" i="3"/>
  <c r="F1351" i="3"/>
  <c r="J1892" i="3"/>
  <c r="G1892" i="3"/>
  <c r="F1892" i="3"/>
  <c r="J737" i="3"/>
  <c r="G737" i="3"/>
  <c r="F737" i="3"/>
  <c r="J2292" i="3"/>
  <c r="G2292" i="3"/>
  <c r="F2292" i="3"/>
  <c r="J451" i="3"/>
  <c r="G451" i="3"/>
  <c r="F451" i="3"/>
  <c r="J171" i="3"/>
  <c r="G171" i="3"/>
  <c r="F171" i="3"/>
  <c r="J363" i="3"/>
  <c r="G363" i="3"/>
  <c r="F363" i="3"/>
  <c r="J1832" i="3"/>
  <c r="G1832" i="3"/>
  <c r="F1832" i="3"/>
  <c r="J68" i="3"/>
  <c r="G68" i="3"/>
  <c r="F68" i="3"/>
  <c r="J2662" i="3"/>
  <c r="G2662" i="3"/>
  <c r="F2662" i="3"/>
  <c r="J454" i="3"/>
  <c r="G454" i="3"/>
  <c r="F454" i="3"/>
  <c r="J212" i="3"/>
  <c r="G212" i="3"/>
  <c r="F212" i="3"/>
  <c r="J2072" i="3"/>
  <c r="G2072" i="3"/>
  <c r="F2072" i="3"/>
  <c r="J3118" i="3"/>
  <c r="G3118" i="3"/>
  <c r="F3118" i="3"/>
  <c r="J862" i="3"/>
  <c r="G862" i="3"/>
  <c r="F862" i="3"/>
  <c r="J897" i="3"/>
  <c r="G897" i="3"/>
  <c r="F897" i="3"/>
  <c r="J3683" i="3"/>
  <c r="G3683" i="3"/>
  <c r="F3683" i="3"/>
  <c r="J1819" i="3"/>
  <c r="G1819" i="3"/>
  <c r="F1819" i="3"/>
  <c r="J1238" i="3"/>
  <c r="G1238" i="3"/>
  <c r="F1238" i="3"/>
  <c r="J3187" i="3"/>
  <c r="G3187" i="3"/>
  <c r="F3187" i="3"/>
  <c r="J1003" i="3"/>
  <c r="G1003" i="3"/>
  <c r="F1003" i="3"/>
  <c r="J1557" i="3"/>
  <c r="G1557" i="3"/>
  <c r="F1557" i="3"/>
  <c r="J1201" i="3"/>
  <c r="G1201" i="3"/>
  <c r="F1201" i="3"/>
  <c r="J2205" i="3"/>
  <c r="G2205" i="3"/>
  <c r="F2205" i="3"/>
  <c r="J1330" i="3"/>
  <c r="G1330" i="3"/>
  <c r="F1330" i="3"/>
  <c r="J1318" i="3"/>
  <c r="G1318" i="3"/>
  <c r="F1318" i="3"/>
  <c r="J359" i="3"/>
  <c r="G359" i="3"/>
  <c r="F359" i="3"/>
  <c r="J2275" i="3"/>
  <c r="G2275" i="3"/>
  <c r="F2275" i="3"/>
  <c r="J1893" i="3"/>
  <c r="G1893" i="3"/>
  <c r="F1893" i="3"/>
  <c r="J383" i="3"/>
  <c r="G383" i="3"/>
  <c r="F383" i="3"/>
  <c r="J3221" i="3"/>
  <c r="G3221" i="3"/>
  <c r="F3221" i="3"/>
  <c r="J1928" i="3"/>
  <c r="G1928" i="3"/>
  <c r="F1928" i="3"/>
  <c r="J644" i="3"/>
  <c r="G644" i="3"/>
  <c r="F644" i="3"/>
  <c r="J2498" i="3"/>
  <c r="G2498" i="3"/>
  <c r="F2498" i="3"/>
  <c r="J1152" i="3"/>
  <c r="G1152" i="3"/>
  <c r="F1152" i="3"/>
  <c r="J2855" i="3"/>
  <c r="G2855" i="3"/>
  <c r="F2855" i="3"/>
  <c r="J1216" i="3"/>
  <c r="G1216" i="3"/>
  <c r="F1216" i="3"/>
  <c r="J1475" i="3"/>
  <c r="G1475" i="3"/>
  <c r="F1475" i="3"/>
  <c r="J917" i="3"/>
  <c r="G917" i="3"/>
  <c r="F917" i="3"/>
  <c r="J2084" i="3"/>
  <c r="G2084" i="3"/>
  <c r="F2084" i="3"/>
  <c r="J2448" i="3"/>
  <c r="G2448" i="3"/>
  <c r="F2448" i="3"/>
  <c r="J2086" i="3"/>
  <c r="G2086" i="3"/>
  <c r="F2086" i="3"/>
  <c r="J1582" i="3"/>
  <c r="G1582" i="3"/>
  <c r="F1582" i="3"/>
  <c r="J2584" i="3"/>
  <c r="G2584" i="3"/>
  <c r="F2584" i="3"/>
  <c r="J3264" i="3"/>
  <c r="G3264" i="3"/>
  <c r="F3264" i="3"/>
  <c r="J2815" i="3"/>
  <c r="G2815" i="3"/>
  <c r="F2815" i="3"/>
  <c r="J2470" i="3"/>
  <c r="G2470" i="3"/>
  <c r="F2470" i="3"/>
  <c r="J3192" i="3"/>
  <c r="G3192" i="3"/>
  <c r="F3192" i="3"/>
  <c r="J2296" i="3"/>
  <c r="G2296" i="3"/>
  <c r="F2296" i="3"/>
  <c r="J3682" i="3"/>
  <c r="G3682" i="3"/>
  <c r="F3682" i="3"/>
  <c r="J3388" i="3"/>
  <c r="G3388" i="3"/>
  <c r="F3388" i="3"/>
  <c r="J1377" i="3"/>
  <c r="G1377" i="3"/>
  <c r="F1377" i="3"/>
  <c r="J2105" i="3"/>
  <c r="G2105" i="3"/>
  <c r="F2105" i="3"/>
  <c r="J2254" i="3"/>
  <c r="G2254" i="3"/>
  <c r="F2254" i="3"/>
  <c r="J3340" i="3"/>
  <c r="G3340" i="3"/>
  <c r="F3340" i="3"/>
  <c r="J2908" i="3"/>
  <c r="G2908" i="3"/>
  <c r="F2908" i="3"/>
  <c r="J775" i="3"/>
  <c r="G775" i="3"/>
  <c r="F775" i="3"/>
  <c r="J3308" i="3"/>
  <c r="G3308" i="3"/>
  <c r="F3308" i="3"/>
  <c r="J209" i="3"/>
  <c r="G209" i="3"/>
  <c r="F209" i="3"/>
  <c r="J2290" i="3"/>
  <c r="G2290" i="3"/>
  <c r="F2290" i="3"/>
  <c r="J3061" i="3"/>
  <c r="G3061" i="3"/>
  <c r="F3061" i="3"/>
  <c r="J557" i="3"/>
  <c r="G557" i="3"/>
  <c r="F557" i="3"/>
  <c r="J1850" i="3"/>
  <c r="G1850" i="3"/>
  <c r="F1850" i="3"/>
  <c r="J3681" i="3"/>
  <c r="G3681" i="3"/>
  <c r="F3681" i="3"/>
  <c r="J2794" i="3"/>
  <c r="G2794" i="3"/>
  <c r="F2794" i="3"/>
  <c r="J429" i="3"/>
  <c r="G429" i="3"/>
  <c r="F429" i="3"/>
  <c r="J3680" i="3"/>
  <c r="G3680" i="3"/>
  <c r="F3680" i="3"/>
  <c r="J1342" i="3"/>
  <c r="G1342" i="3"/>
  <c r="F1342" i="3"/>
  <c r="J2744" i="3"/>
  <c r="G2744" i="3"/>
  <c r="F2744" i="3"/>
  <c r="J626" i="3"/>
  <c r="G626" i="3"/>
  <c r="F626" i="3"/>
  <c r="J2595" i="3"/>
  <c r="G2595" i="3"/>
  <c r="F2595" i="3"/>
  <c r="J2480" i="3"/>
  <c r="G2480" i="3"/>
  <c r="F2480" i="3"/>
  <c r="J347" i="3"/>
  <c r="G347" i="3"/>
  <c r="F347" i="3"/>
  <c r="J2174" i="3"/>
  <c r="G2174" i="3"/>
  <c r="F2174" i="3"/>
  <c r="J1916" i="3"/>
  <c r="G1916" i="3"/>
  <c r="F1916" i="3"/>
  <c r="J3679" i="3"/>
  <c r="G3679" i="3"/>
  <c r="F3679" i="3"/>
  <c r="J1424" i="3"/>
  <c r="G1424" i="3"/>
  <c r="F1424" i="3"/>
  <c r="J47" i="3"/>
  <c r="G47" i="3"/>
  <c r="F47" i="3"/>
  <c r="J998" i="3"/>
  <c r="G998" i="3"/>
  <c r="F998" i="3"/>
  <c r="J313" i="3"/>
  <c r="G313" i="3"/>
  <c r="F313" i="3"/>
  <c r="J2797" i="3"/>
  <c r="G2797" i="3"/>
  <c r="F2797" i="3"/>
  <c r="J3678" i="3"/>
  <c r="G3678" i="3"/>
  <c r="F3678" i="3"/>
  <c r="J3378" i="3"/>
  <c r="G3378" i="3"/>
  <c r="F3378" i="3"/>
  <c r="J3346" i="3"/>
  <c r="G3346" i="3"/>
  <c r="F3346" i="3"/>
  <c r="J527" i="3"/>
  <c r="G527" i="3"/>
  <c r="F527" i="3"/>
  <c r="J3677" i="3"/>
  <c r="G3677" i="3"/>
  <c r="F3677" i="3"/>
  <c r="J1476" i="3"/>
  <c r="G1476" i="3"/>
  <c r="F1476" i="3"/>
  <c r="J2066" i="3"/>
  <c r="G2066" i="3"/>
  <c r="F2066" i="3"/>
  <c r="J593" i="3"/>
  <c r="G593" i="3"/>
  <c r="F593" i="3"/>
  <c r="J487" i="3"/>
  <c r="G487" i="3"/>
  <c r="F487" i="3"/>
  <c r="J2209" i="3"/>
  <c r="G2209" i="3"/>
  <c r="F2209" i="3"/>
  <c r="J2742" i="3"/>
  <c r="G2742" i="3"/>
  <c r="F2742" i="3"/>
  <c r="J478" i="3"/>
  <c r="G478" i="3"/>
  <c r="F478" i="3"/>
  <c r="J3676" i="3"/>
  <c r="G3676" i="3"/>
  <c r="F3676" i="3"/>
  <c r="J2070" i="3"/>
  <c r="G2070" i="3"/>
  <c r="F2070" i="3"/>
  <c r="J1454" i="3"/>
  <c r="G1454" i="3"/>
  <c r="F1454" i="3"/>
  <c r="J1298" i="3"/>
  <c r="G1298" i="3"/>
  <c r="F1298" i="3"/>
  <c r="J2562" i="3"/>
  <c r="G2562" i="3"/>
  <c r="F2562" i="3"/>
  <c r="J1539" i="3"/>
  <c r="G1539" i="3"/>
  <c r="F1539" i="3"/>
  <c r="J1262" i="3"/>
  <c r="G1262" i="3"/>
  <c r="F1262" i="3"/>
  <c r="J2099" i="3"/>
  <c r="G2099" i="3"/>
  <c r="F2099" i="3"/>
  <c r="J2954" i="3"/>
  <c r="G2954" i="3"/>
  <c r="F2954" i="3"/>
  <c r="J2871" i="3"/>
  <c r="G2871" i="3"/>
  <c r="F2871" i="3"/>
  <c r="J2671" i="3"/>
  <c r="G2671" i="3"/>
  <c r="F2671" i="3"/>
  <c r="J705" i="3"/>
  <c r="G705" i="3"/>
  <c r="F705" i="3"/>
  <c r="J1835" i="3"/>
  <c r="G1835" i="3"/>
  <c r="F1835" i="3"/>
  <c r="J1180" i="3"/>
  <c r="G1180" i="3"/>
  <c r="F1180" i="3"/>
  <c r="J697" i="3"/>
  <c r="G697" i="3"/>
  <c r="F697" i="3"/>
  <c r="J676" i="3"/>
  <c r="G676" i="3"/>
  <c r="F676" i="3"/>
  <c r="J106" i="3"/>
  <c r="G106" i="3"/>
  <c r="F106" i="3"/>
  <c r="J947" i="3"/>
  <c r="G947" i="3"/>
  <c r="F947" i="3"/>
  <c r="J2716" i="3"/>
  <c r="G2716" i="3"/>
  <c r="F2716" i="3"/>
  <c r="J1854" i="3"/>
  <c r="G1854" i="3"/>
  <c r="F1854" i="3"/>
  <c r="J488" i="3"/>
  <c r="G488" i="3"/>
  <c r="F488" i="3"/>
  <c r="J2420" i="3"/>
  <c r="G2420" i="3"/>
  <c r="F2420" i="3"/>
  <c r="J1083" i="3"/>
  <c r="G1083" i="3"/>
  <c r="F1083" i="3"/>
  <c r="J3040" i="3"/>
  <c r="G3040" i="3"/>
  <c r="F3040" i="3"/>
  <c r="J732" i="3"/>
  <c r="G732" i="3"/>
  <c r="F732" i="3"/>
  <c r="J1833" i="3"/>
  <c r="G1833" i="3"/>
  <c r="F1833" i="3"/>
  <c r="J1075" i="3"/>
  <c r="G1075" i="3"/>
  <c r="F1075" i="3"/>
  <c r="J1016" i="3"/>
  <c r="G1016" i="3"/>
  <c r="F1016" i="3"/>
  <c r="J50" i="3"/>
  <c r="G50" i="3"/>
  <c r="F50" i="3"/>
  <c r="J226" i="3"/>
  <c r="G226" i="3"/>
  <c r="F226" i="3"/>
  <c r="J1654" i="3"/>
  <c r="G1654" i="3"/>
  <c r="F1654" i="3"/>
  <c r="J757" i="3"/>
  <c r="G757" i="3"/>
  <c r="F757" i="3"/>
  <c r="J89" i="3"/>
  <c r="G89" i="3"/>
  <c r="F89" i="3"/>
  <c r="J75" i="3"/>
  <c r="G75" i="3"/>
  <c r="F75" i="3"/>
  <c r="J419" i="3"/>
  <c r="G419" i="3"/>
  <c r="F419" i="3"/>
  <c r="J1930" i="3"/>
  <c r="G1930" i="3"/>
  <c r="F1930" i="3"/>
  <c r="J524" i="3"/>
  <c r="G524" i="3"/>
  <c r="F524" i="3"/>
  <c r="J2145" i="3"/>
  <c r="G2145" i="3"/>
  <c r="F2145" i="3"/>
  <c r="J2463" i="3"/>
  <c r="G2463" i="3"/>
  <c r="F2463" i="3"/>
  <c r="J3675" i="3"/>
  <c r="G3675" i="3"/>
  <c r="F3675" i="3"/>
  <c r="J703" i="3"/>
  <c r="G703" i="3"/>
  <c r="F703" i="3"/>
  <c r="J1577" i="3"/>
  <c r="G1577" i="3"/>
  <c r="F1577" i="3"/>
  <c r="J2791" i="3"/>
  <c r="G2791" i="3"/>
  <c r="F2791" i="3"/>
  <c r="J149" i="3"/>
  <c r="G149" i="3"/>
  <c r="F149" i="3"/>
  <c r="J426" i="3"/>
  <c r="G426" i="3"/>
  <c r="F426" i="3"/>
  <c r="J637" i="3"/>
  <c r="G637" i="3"/>
  <c r="F637" i="3"/>
  <c r="J1466" i="3"/>
  <c r="G1466" i="3"/>
  <c r="F1466" i="3"/>
  <c r="J1777" i="3"/>
  <c r="G1777" i="3"/>
  <c r="F1777" i="3"/>
  <c r="J3674" i="3"/>
  <c r="G3674" i="3"/>
  <c r="F3674" i="3"/>
  <c r="J1000" i="3"/>
  <c r="G1000" i="3"/>
  <c r="F1000" i="3"/>
  <c r="J556" i="3"/>
  <c r="G556" i="3"/>
  <c r="F556" i="3"/>
  <c r="J1676" i="3"/>
  <c r="G1676" i="3"/>
  <c r="F1676" i="3"/>
  <c r="J905" i="3"/>
  <c r="G905" i="3"/>
  <c r="F905" i="3"/>
  <c r="J2142" i="3"/>
  <c r="G2142" i="3"/>
  <c r="F2142" i="3"/>
  <c r="J1370" i="3"/>
  <c r="G1370" i="3"/>
  <c r="F1370" i="3"/>
  <c r="J498" i="3"/>
  <c r="G498" i="3"/>
  <c r="F498" i="3"/>
  <c r="J2485" i="3"/>
  <c r="G2485" i="3"/>
  <c r="F2485" i="3"/>
  <c r="J3102" i="3"/>
  <c r="G3102" i="3"/>
  <c r="F3102" i="3"/>
  <c r="J3673" i="3"/>
  <c r="G3673" i="3"/>
  <c r="F3673" i="3"/>
  <c r="J219" i="3"/>
  <c r="G219" i="3"/>
  <c r="F219" i="3"/>
  <c r="J3513" i="3"/>
  <c r="G3513" i="3"/>
  <c r="F3513" i="3"/>
  <c r="J3230" i="3"/>
  <c r="G3230" i="3"/>
  <c r="F3230" i="3"/>
  <c r="J3296" i="3"/>
  <c r="G3296" i="3"/>
  <c r="F3296" i="3"/>
  <c r="J3050" i="3"/>
  <c r="G3050" i="3"/>
  <c r="F3050" i="3"/>
  <c r="J2874" i="3"/>
  <c r="G2874" i="3"/>
  <c r="F2874" i="3"/>
  <c r="J562" i="3"/>
  <c r="G562" i="3"/>
  <c r="F562" i="3"/>
  <c r="J1426" i="3"/>
  <c r="G1426" i="3"/>
  <c r="F1426" i="3"/>
  <c r="J1087" i="3"/>
  <c r="G1087" i="3"/>
  <c r="F1087" i="3"/>
  <c r="J1756" i="3"/>
  <c r="G1756" i="3"/>
  <c r="F1756" i="3"/>
  <c r="J2834" i="3"/>
  <c r="G2834" i="3"/>
  <c r="F2834" i="3"/>
  <c r="J2618" i="3"/>
  <c r="G2618" i="3"/>
  <c r="F2618" i="3"/>
  <c r="J1250" i="3"/>
  <c r="G1250" i="3"/>
  <c r="F1250" i="3"/>
  <c r="J819" i="3"/>
  <c r="G819" i="3"/>
  <c r="F819" i="3"/>
  <c r="J2222" i="3"/>
  <c r="G2222" i="3"/>
  <c r="F2222" i="3"/>
  <c r="J1499" i="3"/>
  <c r="G1499" i="3"/>
  <c r="F1499" i="3"/>
  <c r="J1224" i="3"/>
  <c r="G1224" i="3"/>
  <c r="F1224" i="3"/>
  <c r="J2711" i="3"/>
  <c r="G2711" i="3"/>
  <c r="F2711" i="3"/>
  <c r="J938" i="3"/>
  <c r="G938" i="3"/>
  <c r="F938" i="3"/>
  <c r="J420" i="3"/>
  <c r="G420" i="3"/>
  <c r="F420" i="3"/>
  <c r="J1172" i="3"/>
  <c r="G1172" i="3"/>
  <c r="F1172" i="3"/>
  <c r="J1972" i="3"/>
  <c r="G1972" i="3"/>
  <c r="F1972" i="3"/>
  <c r="J317" i="3"/>
  <c r="G317" i="3"/>
  <c r="F317" i="3"/>
  <c r="J989" i="3"/>
  <c r="G989" i="3"/>
  <c r="F989" i="3"/>
  <c r="J2071" i="3"/>
  <c r="G2071" i="3"/>
  <c r="F2071" i="3"/>
  <c r="J3672" i="3"/>
  <c r="G3672" i="3"/>
  <c r="F3672" i="3"/>
  <c r="J1285" i="3"/>
  <c r="G1285" i="3"/>
  <c r="F1285" i="3"/>
  <c r="J2891" i="3"/>
  <c r="G2891" i="3"/>
  <c r="F2891" i="3"/>
  <c r="J3151" i="3"/>
  <c r="G3151" i="3"/>
  <c r="F3151" i="3"/>
  <c r="J1584" i="3"/>
  <c r="G1584" i="3"/>
  <c r="F1584" i="3"/>
  <c r="J3466" i="3"/>
  <c r="G3466" i="3"/>
  <c r="F3466" i="3"/>
  <c r="J3671" i="3"/>
  <c r="G3671" i="3"/>
  <c r="F3671" i="3"/>
  <c r="J1590" i="3"/>
  <c r="G1590" i="3"/>
  <c r="F1590" i="3"/>
  <c r="J990" i="3"/>
  <c r="G990" i="3"/>
  <c r="F990" i="3"/>
  <c r="J3670" i="3"/>
  <c r="G3670" i="3"/>
  <c r="F3670" i="3"/>
  <c r="J2729" i="3"/>
  <c r="G2729" i="3"/>
  <c r="F2729" i="3"/>
  <c r="J2692" i="3"/>
  <c r="G2692" i="3"/>
  <c r="F2692" i="3"/>
  <c r="J3114" i="3"/>
  <c r="G3114" i="3"/>
  <c r="F3114" i="3"/>
  <c r="J2951" i="3"/>
  <c r="G2951" i="3"/>
  <c r="F2951" i="3"/>
  <c r="J3669" i="3"/>
  <c r="G3669" i="3"/>
  <c r="F3669" i="3"/>
  <c r="J132" i="3"/>
  <c r="G132" i="3"/>
  <c r="F132" i="3"/>
  <c r="J618" i="3"/>
  <c r="G618" i="3"/>
  <c r="F618" i="3"/>
  <c r="J1704" i="3"/>
  <c r="G1704" i="3"/>
  <c r="F1704" i="3"/>
  <c r="J2780" i="3"/>
  <c r="G2780" i="3"/>
  <c r="F2780" i="3"/>
  <c r="J1798" i="3"/>
  <c r="G1798" i="3"/>
  <c r="F1798" i="3"/>
  <c r="J3252" i="3"/>
  <c r="G3252" i="3"/>
  <c r="F3252" i="3"/>
  <c r="J2619" i="3"/>
  <c r="G2619" i="3"/>
  <c r="F2619" i="3"/>
  <c r="J2580" i="3"/>
  <c r="G2580" i="3"/>
  <c r="F2580" i="3"/>
  <c r="J526" i="3"/>
  <c r="G526" i="3"/>
  <c r="F526" i="3"/>
  <c r="J633" i="3"/>
  <c r="G633" i="3"/>
  <c r="F633" i="3"/>
  <c r="J1667" i="3"/>
  <c r="G1667" i="3"/>
  <c r="F1667" i="3"/>
  <c r="J1609" i="3"/>
  <c r="G1609" i="3"/>
  <c r="F1609" i="3"/>
  <c r="J651" i="3"/>
  <c r="G651" i="3"/>
  <c r="F651" i="3"/>
  <c r="J2605" i="3"/>
  <c r="G2605" i="3"/>
  <c r="F2605" i="3"/>
  <c r="J649" i="3"/>
  <c r="G649" i="3"/>
  <c r="F649" i="3"/>
  <c r="J2387" i="3"/>
  <c r="G2387" i="3"/>
  <c r="F2387" i="3"/>
  <c r="J1537" i="3"/>
  <c r="G1537" i="3"/>
  <c r="F1537" i="3"/>
  <c r="J2038" i="3"/>
  <c r="G2038" i="3"/>
  <c r="F2038" i="3"/>
  <c r="J2933" i="3"/>
  <c r="G2933" i="3"/>
  <c r="F2933" i="3"/>
  <c r="J1615" i="3"/>
  <c r="G1615" i="3"/>
  <c r="F1615" i="3"/>
  <c r="J1232" i="3"/>
  <c r="G1232" i="3"/>
  <c r="F1232" i="3"/>
  <c r="J1968" i="3"/>
  <c r="G1968" i="3"/>
  <c r="F1968" i="3"/>
  <c r="J3139" i="3"/>
  <c r="G3139" i="3"/>
  <c r="F3139" i="3"/>
  <c r="J2888" i="3"/>
  <c r="G2888" i="3"/>
  <c r="F2888" i="3"/>
  <c r="J2446" i="3"/>
  <c r="G2446" i="3"/>
  <c r="F2446" i="3"/>
  <c r="J3668" i="3"/>
  <c r="G3668" i="3"/>
  <c r="F3668" i="3"/>
  <c r="J1846" i="3"/>
  <c r="G1846" i="3"/>
  <c r="F1846" i="3"/>
  <c r="J1505" i="3"/>
  <c r="G1505" i="3"/>
  <c r="F1505" i="3"/>
  <c r="J2135" i="3"/>
  <c r="G2135" i="3"/>
  <c r="F2135" i="3"/>
  <c r="J1775" i="3"/>
  <c r="G1775" i="3"/>
  <c r="F1775" i="3"/>
  <c r="J1859" i="3"/>
  <c r="G1859" i="3"/>
  <c r="F1859" i="3"/>
  <c r="J1610" i="3"/>
  <c r="G1610" i="3"/>
  <c r="F1610" i="3"/>
  <c r="J2840" i="3"/>
  <c r="G2840" i="3"/>
  <c r="F2840" i="3"/>
  <c r="J384" i="3"/>
  <c r="G384" i="3"/>
  <c r="F384" i="3"/>
  <c r="J112" i="3"/>
  <c r="G112" i="3"/>
  <c r="F112" i="3"/>
  <c r="J1234" i="3"/>
  <c r="G1234" i="3"/>
  <c r="F1234" i="3"/>
  <c r="J3017" i="3"/>
  <c r="G3017" i="3"/>
  <c r="F3017" i="3"/>
  <c r="J1838" i="3"/>
  <c r="G1838" i="3"/>
  <c r="F1838" i="3"/>
  <c r="J2647" i="3"/>
  <c r="G2647" i="3"/>
  <c r="F2647" i="3"/>
  <c r="J2403" i="3"/>
  <c r="G2403" i="3"/>
  <c r="F2403" i="3"/>
  <c r="J1101" i="3"/>
  <c r="G1101" i="3"/>
  <c r="F1101" i="3"/>
  <c r="J1563" i="3"/>
  <c r="G1563" i="3"/>
  <c r="F1563" i="3"/>
  <c r="J1507" i="3"/>
  <c r="G1507" i="3"/>
  <c r="F1507" i="3"/>
  <c r="J3068" i="3"/>
  <c r="G3068" i="3"/>
  <c r="F3068" i="3"/>
  <c r="J2987" i="3"/>
  <c r="G2987" i="3"/>
  <c r="F2987" i="3"/>
  <c r="J1580" i="3"/>
  <c r="G1580" i="3"/>
  <c r="F1580" i="3"/>
  <c r="J2442" i="3"/>
  <c r="G2442" i="3"/>
  <c r="F2442" i="3"/>
  <c r="J2416" i="3"/>
  <c r="G2416" i="3"/>
  <c r="F2416" i="3"/>
  <c r="J1102" i="3"/>
  <c r="G1102" i="3"/>
  <c r="F1102" i="3"/>
  <c r="J2681" i="3"/>
  <c r="G2681" i="3"/>
  <c r="F2681" i="3"/>
  <c r="J2197" i="3"/>
  <c r="G2197" i="3"/>
  <c r="F2197" i="3"/>
  <c r="J2440" i="3"/>
  <c r="G2440" i="3"/>
  <c r="F2440" i="3"/>
  <c r="J1643" i="3"/>
  <c r="G1643" i="3"/>
  <c r="F1643" i="3"/>
  <c r="J1498" i="3"/>
  <c r="G1498" i="3"/>
  <c r="F1498" i="3"/>
  <c r="J1849" i="3"/>
  <c r="G1849" i="3"/>
  <c r="F1849" i="3"/>
  <c r="J2528" i="3"/>
  <c r="G2528" i="3"/>
  <c r="F2528" i="3"/>
  <c r="J994" i="3"/>
  <c r="G994" i="3"/>
  <c r="F994" i="3"/>
  <c r="J2339" i="3"/>
  <c r="G2339" i="3"/>
  <c r="F2339" i="3"/>
  <c r="J2421" i="3"/>
  <c r="G2421" i="3"/>
  <c r="F2421" i="3"/>
  <c r="J1136" i="3"/>
  <c r="G1136" i="3"/>
  <c r="F1136" i="3"/>
  <c r="J1662" i="3"/>
  <c r="G1662" i="3"/>
  <c r="F1662" i="3"/>
  <c r="J2332" i="3"/>
  <c r="G2332" i="3"/>
  <c r="F2332" i="3"/>
  <c r="J3667" i="3"/>
  <c r="G3667" i="3"/>
  <c r="F3667" i="3"/>
  <c r="J2133" i="3"/>
  <c r="G2133" i="3"/>
  <c r="F2133" i="3"/>
  <c r="J1287" i="3"/>
  <c r="G1287" i="3"/>
  <c r="F1287" i="3"/>
  <c r="J1478" i="3"/>
  <c r="G1478" i="3"/>
  <c r="F1478" i="3"/>
  <c r="J1374" i="3"/>
  <c r="G1374" i="3"/>
  <c r="F1374" i="3"/>
  <c r="J3363" i="3"/>
  <c r="G3363" i="3"/>
  <c r="F3363" i="3"/>
  <c r="J3005" i="3"/>
  <c r="G3005" i="3"/>
  <c r="F3005" i="3"/>
  <c r="J3666" i="3"/>
  <c r="G3666" i="3"/>
  <c r="F3666" i="3"/>
  <c r="J3331" i="3"/>
  <c r="G3331" i="3"/>
  <c r="F3331" i="3"/>
  <c r="J3371" i="3"/>
  <c r="G3371" i="3"/>
  <c r="F3371" i="3"/>
  <c r="J3104" i="3"/>
  <c r="G3104" i="3"/>
  <c r="F3104" i="3"/>
  <c r="J152" i="3"/>
  <c r="G152" i="3"/>
  <c r="F152" i="3"/>
  <c r="J577" i="3"/>
  <c r="G577" i="3"/>
  <c r="F577" i="3"/>
  <c r="J1438" i="3"/>
  <c r="G1438" i="3"/>
  <c r="F1438" i="3"/>
  <c r="J788" i="3"/>
  <c r="G788" i="3"/>
  <c r="F788" i="3"/>
  <c r="J447" i="3"/>
  <c r="G447" i="3"/>
  <c r="F447" i="3"/>
  <c r="J608" i="3"/>
  <c r="G608" i="3"/>
  <c r="F608" i="3"/>
  <c r="J1034" i="3"/>
  <c r="G1034" i="3"/>
  <c r="F1034" i="3"/>
  <c r="J1399" i="3"/>
  <c r="G1399" i="3"/>
  <c r="F1399" i="3"/>
  <c r="J1077" i="3"/>
  <c r="G1077" i="3"/>
  <c r="F1077" i="3"/>
  <c r="J340" i="3"/>
  <c r="G340" i="3"/>
  <c r="F340" i="3"/>
  <c r="J190" i="3"/>
  <c r="G190" i="3"/>
  <c r="F190" i="3"/>
  <c r="J380" i="3"/>
  <c r="G380" i="3"/>
  <c r="F380" i="3"/>
  <c r="J391" i="3"/>
  <c r="G391" i="3"/>
  <c r="F391" i="3"/>
  <c r="J1989" i="3"/>
  <c r="G1989" i="3"/>
  <c r="F1989" i="3"/>
  <c r="J91" i="3"/>
  <c r="G91" i="3"/>
  <c r="F91" i="3"/>
  <c r="J537" i="3"/>
  <c r="G537" i="3"/>
  <c r="F537" i="3"/>
  <c r="J184" i="3"/>
  <c r="G184" i="3"/>
  <c r="F184" i="3"/>
  <c r="J188" i="3"/>
  <c r="G188" i="3"/>
  <c r="F188" i="3"/>
  <c r="J661" i="3"/>
  <c r="G661" i="3"/>
  <c r="F661" i="3"/>
  <c r="J1212" i="3"/>
  <c r="G1212" i="3"/>
  <c r="F1212" i="3"/>
  <c r="J768" i="3"/>
  <c r="G768" i="3"/>
  <c r="F768" i="3"/>
  <c r="J353" i="3"/>
  <c r="G353" i="3"/>
  <c r="F353" i="3"/>
  <c r="J1145" i="3"/>
  <c r="G1145" i="3"/>
  <c r="F1145" i="3"/>
  <c r="J2973" i="3"/>
  <c r="G2973" i="3"/>
  <c r="F2973" i="3"/>
  <c r="J763" i="3"/>
  <c r="G763" i="3"/>
  <c r="F763" i="3"/>
  <c r="J709" i="3"/>
  <c r="G709" i="3"/>
  <c r="F709" i="3"/>
  <c r="J1140" i="3"/>
  <c r="G1140" i="3"/>
  <c r="F1140" i="3"/>
  <c r="J541" i="3"/>
  <c r="G541" i="3"/>
  <c r="F541" i="3"/>
  <c r="J1771" i="3"/>
  <c r="G1771" i="3"/>
  <c r="F1771" i="3"/>
  <c r="J3148" i="3"/>
  <c r="G3148" i="3"/>
  <c r="F3148" i="3"/>
  <c r="J3248" i="3"/>
  <c r="G3248" i="3"/>
  <c r="F3248" i="3"/>
  <c r="J2923" i="3"/>
  <c r="G2923" i="3"/>
  <c r="F2923" i="3"/>
  <c r="J1640" i="3"/>
  <c r="G1640" i="3"/>
  <c r="F1640" i="3"/>
  <c r="J3198" i="3"/>
  <c r="G3198" i="3"/>
  <c r="F3198" i="3"/>
  <c r="J1130" i="3"/>
  <c r="G1130" i="3"/>
  <c r="F1130" i="3"/>
  <c r="J1985" i="3"/>
  <c r="G1985" i="3"/>
  <c r="F1985" i="3"/>
  <c r="J2310" i="3"/>
  <c r="G2310" i="3"/>
  <c r="F2310" i="3"/>
  <c r="J2862" i="3"/>
  <c r="G2862" i="3"/>
  <c r="F2862" i="3"/>
  <c r="J794" i="3"/>
  <c r="G794" i="3"/>
  <c r="F794" i="3"/>
  <c r="J2972" i="3"/>
  <c r="G2972" i="3"/>
  <c r="F2972" i="3"/>
  <c r="J2107" i="3"/>
  <c r="G2107" i="3"/>
  <c r="F2107" i="3"/>
  <c r="J437" i="3"/>
  <c r="G437" i="3"/>
  <c r="F437" i="3"/>
  <c r="J158" i="3"/>
  <c r="G158" i="3"/>
  <c r="F158" i="3"/>
  <c r="J278" i="3"/>
  <c r="G278" i="3"/>
  <c r="F278" i="3"/>
  <c r="J330" i="3"/>
  <c r="G330" i="3"/>
  <c r="F330" i="3"/>
  <c r="J878" i="3"/>
  <c r="G878" i="3"/>
  <c r="F878" i="3"/>
  <c r="J536" i="3"/>
  <c r="G536" i="3"/>
  <c r="F536" i="3"/>
  <c r="J375" i="3"/>
  <c r="G375" i="3"/>
  <c r="F375" i="3"/>
  <c r="J233" i="3"/>
  <c r="G233" i="3"/>
  <c r="F233" i="3"/>
  <c r="J1453" i="3"/>
  <c r="G1453" i="3"/>
  <c r="F1453" i="3"/>
  <c r="J622" i="3"/>
  <c r="G622" i="3"/>
  <c r="F622" i="3"/>
  <c r="J397" i="3"/>
  <c r="G397" i="3"/>
  <c r="F397" i="3"/>
  <c r="J1276" i="3"/>
  <c r="G1276" i="3"/>
  <c r="F1276" i="3"/>
  <c r="J1516" i="3"/>
  <c r="G1516" i="3"/>
  <c r="F1516" i="3"/>
  <c r="J2735" i="3"/>
  <c r="G2735" i="3"/>
  <c r="F2735" i="3"/>
  <c r="J269" i="3"/>
  <c r="G269" i="3"/>
  <c r="F269" i="3"/>
  <c r="J743" i="3"/>
  <c r="G743" i="3"/>
  <c r="F743" i="3"/>
  <c r="J1660" i="3"/>
  <c r="G1660" i="3"/>
  <c r="F1660" i="3"/>
  <c r="J2781" i="3"/>
  <c r="G2781" i="3"/>
  <c r="F2781" i="3"/>
  <c r="J2016" i="3"/>
  <c r="G2016" i="3"/>
  <c r="F2016" i="3"/>
  <c r="J2607" i="3"/>
  <c r="G2607" i="3"/>
  <c r="F2607" i="3"/>
  <c r="J2688" i="3"/>
  <c r="G2688" i="3"/>
  <c r="F2688" i="3"/>
  <c r="J2621" i="3"/>
  <c r="G2621" i="3"/>
  <c r="F2621" i="3"/>
  <c r="J2127" i="3"/>
  <c r="G2127" i="3"/>
  <c r="F2127" i="3"/>
  <c r="J3496" i="3"/>
  <c r="G3496" i="3"/>
  <c r="F3496" i="3"/>
  <c r="J1442" i="3"/>
  <c r="G1442" i="3"/>
  <c r="F1442" i="3"/>
  <c r="J1324" i="3"/>
  <c r="G1324" i="3"/>
  <c r="F1324" i="3"/>
  <c r="J1977" i="3"/>
  <c r="G1977" i="3"/>
  <c r="F1977" i="3"/>
  <c r="J3183" i="3"/>
  <c r="G3183" i="3"/>
  <c r="F3183" i="3"/>
  <c r="J3101" i="3"/>
  <c r="G3101" i="3"/>
  <c r="F3101" i="3"/>
  <c r="J2195" i="3"/>
  <c r="G2195" i="3"/>
  <c r="F2195" i="3"/>
  <c r="J1419" i="3"/>
  <c r="G1419" i="3"/>
  <c r="F1419" i="3"/>
  <c r="J722" i="3"/>
  <c r="G722" i="3"/>
  <c r="F722" i="3"/>
  <c r="J1717" i="3"/>
  <c r="G1717" i="3"/>
  <c r="F1717" i="3"/>
  <c r="J3273" i="3"/>
  <c r="G3273" i="3"/>
  <c r="F3273" i="3"/>
  <c r="J3665" i="3"/>
  <c r="G3665" i="3"/>
  <c r="F3665" i="3"/>
  <c r="J3321" i="3"/>
  <c r="G3321" i="3"/>
  <c r="F3321" i="3"/>
  <c r="J65" i="3"/>
  <c r="G65" i="3"/>
  <c r="F65" i="3"/>
  <c r="J2960" i="3"/>
  <c r="G2960" i="3"/>
  <c r="F2960" i="3"/>
  <c r="J543" i="3"/>
  <c r="G543" i="3"/>
  <c r="F543" i="3"/>
  <c r="J717" i="3"/>
  <c r="G717" i="3"/>
  <c r="F717" i="3"/>
  <c r="J1913" i="3"/>
  <c r="G1913" i="3"/>
  <c r="F1913" i="3"/>
  <c r="J985" i="3"/>
  <c r="G985" i="3"/>
  <c r="F985" i="3"/>
  <c r="J85" i="3"/>
  <c r="G85" i="3"/>
  <c r="F85" i="3"/>
  <c r="J1877" i="3"/>
  <c r="G1877" i="3"/>
  <c r="F1877" i="3"/>
  <c r="J282" i="3"/>
  <c r="G282" i="3"/>
  <c r="F282" i="3"/>
  <c r="J2570" i="3"/>
  <c r="G2570" i="3"/>
  <c r="F2570" i="3"/>
  <c r="J1512" i="3"/>
  <c r="G1512" i="3"/>
  <c r="F1512" i="3"/>
  <c r="J3285" i="3"/>
  <c r="G3285" i="3"/>
  <c r="F3285" i="3"/>
  <c r="J3374" i="3"/>
  <c r="G3374" i="3"/>
  <c r="F3374" i="3"/>
  <c r="J3664" i="3"/>
  <c r="G3664" i="3"/>
  <c r="F3664" i="3"/>
  <c r="J3663" i="3"/>
  <c r="G3663" i="3"/>
  <c r="F3663" i="3"/>
  <c r="J2306" i="3"/>
  <c r="G2306" i="3"/>
  <c r="F2306" i="3"/>
  <c r="J2122" i="3"/>
  <c r="G2122" i="3"/>
  <c r="F2122" i="3"/>
  <c r="J1553" i="3"/>
  <c r="G1553" i="3"/>
  <c r="F1553" i="3"/>
  <c r="J3228" i="3"/>
  <c r="G3228" i="3"/>
  <c r="F3228" i="3"/>
  <c r="J1538" i="3"/>
  <c r="G1538" i="3"/>
  <c r="F1538" i="3"/>
  <c r="J1994" i="3"/>
  <c r="G1994" i="3"/>
  <c r="F1994" i="3"/>
  <c r="J3662" i="3"/>
  <c r="G3662" i="3"/>
  <c r="F3662" i="3"/>
  <c r="J3083" i="3"/>
  <c r="G3083" i="3"/>
  <c r="F3083" i="3"/>
  <c r="J1482" i="3"/>
  <c r="G1482" i="3"/>
  <c r="F1482" i="3"/>
  <c r="J200" i="3"/>
  <c r="G200" i="3"/>
  <c r="F200" i="3"/>
  <c r="J719" i="3"/>
  <c r="G719" i="3"/>
  <c r="F719" i="3"/>
  <c r="J2289" i="3"/>
  <c r="G2289" i="3"/>
  <c r="F2289" i="3"/>
  <c r="J2060" i="3"/>
  <c r="G2060" i="3"/>
  <c r="F2060" i="3"/>
  <c r="J563" i="3"/>
  <c r="G563" i="3"/>
  <c r="F563" i="3"/>
  <c r="J883" i="3"/>
  <c r="G883" i="3"/>
  <c r="F883" i="3"/>
  <c r="J1293" i="3"/>
  <c r="G1293" i="3"/>
  <c r="F1293" i="3"/>
  <c r="J3212" i="3"/>
  <c r="G3212" i="3"/>
  <c r="F3212" i="3"/>
  <c r="J1381" i="3"/>
  <c r="G1381" i="3"/>
  <c r="F1381" i="3"/>
  <c r="J368" i="3"/>
  <c r="G368" i="3"/>
  <c r="F368" i="3"/>
  <c r="J178" i="3"/>
  <c r="G178" i="3"/>
  <c r="F178" i="3"/>
  <c r="J927" i="3"/>
  <c r="G927" i="3"/>
  <c r="F927" i="3"/>
  <c r="J94" i="3"/>
  <c r="G94" i="3"/>
  <c r="F94" i="3"/>
  <c r="J95" i="3"/>
  <c r="G95" i="3"/>
  <c r="F95" i="3"/>
  <c r="J2694" i="3"/>
  <c r="G2694" i="3"/>
  <c r="F2694" i="3"/>
  <c r="J3422" i="3"/>
  <c r="G3422" i="3"/>
  <c r="F3422" i="3"/>
  <c r="J3661" i="3"/>
  <c r="G3661" i="3"/>
  <c r="F3661" i="3"/>
  <c r="J203" i="3"/>
  <c r="G203" i="3"/>
  <c r="F203" i="3"/>
  <c r="J1263" i="3"/>
  <c r="G1263" i="3"/>
  <c r="F1263" i="3"/>
  <c r="J548" i="3"/>
  <c r="G548" i="3"/>
  <c r="F548" i="3"/>
  <c r="J2669" i="3"/>
  <c r="G2669" i="3"/>
  <c r="F2669" i="3"/>
  <c r="J2085" i="3"/>
  <c r="G2085" i="3"/>
  <c r="F2085" i="3"/>
  <c r="J2282" i="3"/>
  <c r="G2282" i="3"/>
  <c r="F2282" i="3"/>
  <c r="J1148" i="3"/>
  <c r="G1148" i="3"/>
  <c r="F1148" i="3"/>
  <c r="J3660" i="3"/>
  <c r="G3660" i="3"/>
  <c r="F3660" i="3"/>
  <c r="J2575" i="3"/>
  <c r="G2575" i="3"/>
  <c r="F2575" i="3"/>
  <c r="J194" i="3"/>
  <c r="G194" i="3"/>
  <c r="F194" i="3"/>
  <c r="J1344" i="3"/>
  <c r="G1344" i="3"/>
  <c r="F1344" i="3"/>
  <c r="J1622" i="3"/>
  <c r="G1622" i="3"/>
  <c r="F1622" i="3"/>
  <c r="J919" i="3"/>
  <c r="G919" i="3"/>
  <c r="F919" i="3"/>
  <c r="J2774" i="3"/>
  <c r="G2774" i="3"/>
  <c r="F2774" i="3"/>
  <c r="J2125" i="3"/>
  <c r="G2125" i="3"/>
  <c r="F2125" i="3"/>
  <c r="J1867" i="3"/>
  <c r="G1867" i="3"/>
  <c r="F1867" i="3"/>
  <c r="J2807" i="3"/>
  <c r="G2807" i="3"/>
  <c r="F2807" i="3"/>
  <c r="J632" i="3"/>
  <c r="G632" i="3"/>
  <c r="F632" i="3"/>
  <c r="J1560" i="3"/>
  <c r="G1560" i="3"/>
  <c r="F1560" i="3"/>
  <c r="J1017" i="3"/>
  <c r="G1017" i="3"/>
  <c r="F1017" i="3"/>
  <c r="J1373" i="3"/>
  <c r="G1373" i="3"/>
  <c r="F1373" i="3"/>
  <c r="J3119" i="3"/>
  <c r="G3119" i="3"/>
  <c r="F3119" i="3"/>
  <c r="J1626" i="3"/>
  <c r="G1626" i="3"/>
  <c r="F1626" i="3"/>
  <c r="J1065" i="3"/>
  <c r="G1065" i="3"/>
  <c r="F1065" i="3"/>
  <c r="J1696" i="3"/>
  <c r="G1696" i="3"/>
  <c r="F1696" i="3"/>
  <c r="J2460" i="3"/>
  <c r="G2460" i="3"/>
  <c r="F2460" i="3"/>
  <c r="J2633" i="3"/>
  <c r="G2633" i="3"/>
  <c r="F2633" i="3"/>
  <c r="J1068" i="3"/>
  <c r="G1068" i="3"/>
  <c r="F1068" i="3"/>
  <c r="J2352" i="3"/>
  <c r="G2352" i="3"/>
  <c r="F2352" i="3"/>
  <c r="J3329" i="3"/>
  <c r="G3329" i="3"/>
  <c r="F3329" i="3"/>
  <c r="J2660" i="3"/>
  <c r="G2660" i="3"/>
  <c r="F2660" i="3"/>
  <c r="J3149" i="3"/>
  <c r="G3149" i="3"/>
  <c r="F3149" i="3"/>
  <c r="J1720" i="3"/>
  <c r="G1720" i="3"/>
  <c r="F1720" i="3"/>
  <c r="J591" i="3"/>
  <c r="G591" i="3"/>
  <c r="F591" i="3"/>
  <c r="J255" i="3"/>
  <c r="G255" i="3"/>
  <c r="F255" i="3"/>
  <c r="J386" i="3"/>
  <c r="G386" i="3"/>
  <c r="F386" i="3"/>
  <c r="J241" i="3"/>
  <c r="G241" i="3"/>
  <c r="F241" i="3"/>
  <c r="J3659" i="3"/>
  <c r="G3659" i="3"/>
  <c r="F3659" i="3"/>
  <c r="J3441" i="3"/>
  <c r="G3441" i="3"/>
  <c r="F3441" i="3"/>
  <c r="J3053" i="3"/>
  <c r="G3053" i="3"/>
  <c r="F3053" i="3"/>
  <c r="J1176" i="3"/>
  <c r="G1176" i="3"/>
  <c r="F1176" i="3"/>
  <c r="J795" i="3"/>
  <c r="G795" i="3"/>
  <c r="F795" i="3"/>
  <c r="J1174" i="3"/>
  <c r="G1174" i="3"/>
  <c r="F1174" i="3"/>
  <c r="J3013" i="3"/>
  <c r="G3013" i="3"/>
  <c r="F3013" i="3"/>
  <c r="J2804" i="3"/>
  <c r="G2804" i="3"/>
  <c r="F2804" i="3"/>
  <c r="J3517" i="3"/>
  <c r="G3517" i="3"/>
  <c r="F3517" i="3"/>
  <c r="J3079" i="3"/>
  <c r="G3079" i="3"/>
  <c r="F3079" i="3"/>
  <c r="J3501" i="3"/>
  <c r="G3501" i="3"/>
  <c r="F3501" i="3"/>
  <c r="J3315" i="3"/>
  <c r="G3315" i="3"/>
  <c r="F3315" i="3"/>
  <c r="J1435" i="3"/>
  <c r="G1435" i="3"/>
  <c r="F1435" i="3"/>
  <c r="J1048" i="3"/>
  <c r="G1048" i="3"/>
  <c r="F1048" i="3"/>
  <c r="J3267" i="3"/>
  <c r="G3267" i="3"/>
  <c r="F3267" i="3"/>
  <c r="J929" i="3"/>
  <c r="G929" i="3"/>
  <c r="F929" i="3"/>
  <c r="J3430" i="3"/>
  <c r="G3430" i="3"/>
  <c r="F3430" i="3"/>
  <c r="J3459" i="3"/>
  <c r="G3459" i="3"/>
  <c r="F3459" i="3"/>
  <c r="J968" i="3"/>
  <c r="G968" i="3"/>
  <c r="F968" i="3"/>
  <c r="J2425" i="3"/>
  <c r="G2425" i="3"/>
  <c r="F2425" i="3"/>
  <c r="J3390" i="3"/>
  <c r="G3390" i="3"/>
  <c r="F3390" i="3"/>
  <c r="J3446" i="3"/>
  <c r="G3446" i="3"/>
  <c r="F3446" i="3"/>
  <c r="J3658" i="3"/>
  <c r="G3658" i="3"/>
  <c r="F3658" i="3"/>
  <c r="J1897" i="3"/>
  <c r="G1897" i="3"/>
  <c r="F1897" i="3"/>
  <c r="J3657" i="3"/>
  <c r="G3657" i="3"/>
  <c r="F3657" i="3"/>
  <c r="J3656" i="3"/>
  <c r="G3656" i="3"/>
  <c r="F3656" i="3"/>
  <c r="J1157" i="3"/>
  <c r="G1157" i="3"/>
  <c r="F1157" i="3"/>
  <c r="J3217" i="3"/>
  <c r="G3217" i="3"/>
  <c r="F3217" i="3"/>
  <c r="J2962" i="3"/>
  <c r="G2962" i="3"/>
  <c r="F2962" i="3"/>
  <c r="J3655" i="3"/>
  <c r="G3655" i="3"/>
  <c r="F3655" i="3"/>
  <c r="J1790" i="3"/>
  <c r="G1790" i="3"/>
  <c r="F1790" i="3"/>
  <c r="J2482" i="3"/>
  <c r="G2482" i="3"/>
  <c r="F2482" i="3"/>
  <c r="J681" i="3"/>
  <c r="G681" i="3"/>
  <c r="F681" i="3"/>
  <c r="J3294" i="3"/>
  <c r="G3294" i="3"/>
  <c r="F3294" i="3"/>
  <c r="J2837" i="3"/>
  <c r="G2837" i="3"/>
  <c r="F2837" i="3"/>
  <c r="J2617" i="3"/>
  <c r="G2617" i="3"/>
  <c r="F2617" i="3"/>
  <c r="J3326" i="3"/>
  <c r="G3326" i="3"/>
  <c r="F3326" i="3"/>
  <c r="J1575" i="3"/>
  <c r="G1575" i="3"/>
  <c r="F1575" i="3"/>
  <c r="J830" i="3"/>
  <c r="G830" i="3"/>
  <c r="F830" i="3"/>
  <c r="J3654" i="3"/>
  <c r="G3654" i="3"/>
  <c r="F3654" i="3"/>
  <c r="J2319" i="3"/>
  <c r="G2319" i="3"/>
  <c r="F2319" i="3"/>
  <c r="J3064" i="3"/>
  <c r="G3064" i="3"/>
  <c r="F3064" i="3"/>
  <c r="J177" i="3"/>
  <c r="G177" i="3"/>
  <c r="F177" i="3"/>
  <c r="J558" i="3"/>
  <c r="G558" i="3"/>
  <c r="F558" i="3"/>
  <c r="J551" i="3"/>
  <c r="G551" i="3"/>
  <c r="F551" i="3"/>
  <c r="J2873" i="3"/>
  <c r="G2873" i="3"/>
  <c r="F2873" i="3"/>
  <c r="J1888" i="3"/>
  <c r="G1888" i="3"/>
  <c r="F1888" i="3"/>
  <c r="J3470" i="3"/>
  <c r="G3470" i="3"/>
  <c r="F3470" i="3"/>
  <c r="J744" i="3"/>
  <c r="G744" i="3"/>
  <c r="F744" i="3"/>
  <c r="J2553" i="3"/>
  <c r="G2553" i="3"/>
  <c r="F2553" i="3"/>
  <c r="J1509" i="3"/>
  <c r="G1509" i="3"/>
  <c r="F1509" i="3"/>
  <c r="J1055" i="3"/>
  <c r="G1055" i="3"/>
  <c r="F1055" i="3"/>
  <c r="J3164" i="3"/>
  <c r="G3164" i="3"/>
  <c r="F3164" i="3"/>
  <c r="J3247" i="3"/>
  <c r="G3247" i="3"/>
  <c r="F3247" i="3"/>
  <c r="J559" i="3"/>
  <c r="G559" i="3"/>
  <c r="F559" i="3"/>
  <c r="J1084" i="3"/>
  <c r="G1084" i="3"/>
  <c r="F1084" i="3"/>
  <c r="J1339" i="3"/>
  <c r="G1339" i="3"/>
  <c r="F1339" i="3"/>
  <c r="J1199" i="3"/>
  <c r="G1199" i="3"/>
  <c r="F1199" i="3"/>
  <c r="J1269" i="3"/>
  <c r="G1269" i="3"/>
  <c r="F1269" i="3"/>
  <c r="J1780" i="3"/>
  <c r="G1780" i="3"/>
  <c r="F1780" i="3"/>
  <c r="J1002" i="3"/>
  <c r="G1002" i="3"/>
  <c r="F1002" i="3"/>
  <c r="J1889" i="3"/>
  <c r="G1889" i="3"/>
  <c r="F1889" i="3"/>
  <c r="J3653" i="3"/>
  <c r="G3653" i="3"/>
  <c r="F3653" i="3"/>
  <c r="J569" i="3"/>
  <c r="G569" i="3"/>
  <c r="F569" i="3"/>
  <c r="J2727" i="3"/>
  <c r="G2727" i="3"/>
  <c r="F2727" i="3"/>
  <c r="J1492" i="3"/>
  <c r="G1492" i="3"/>
  <c r="F1492" i="3"/>
  <c r="J2186" i="3"/>
  <c r="G2186" i="3"/>
  <c r="F2186" i="3"/>
  <c r="J62" i="3"/>
  <c r="G62" i="3"/>
  <c r="F62" i="3"/>
  <c r="J60" i="3"/>
  <c r="G60" i="3"/>
  <c r="F60" i="3"/>
  <c r="J2138" i="3"/>
  <c r="G2138" i="3"/>
  <c r="F2138" i="3"/>
  <c r="J710" i="3"/>
  <c r="G710" i="3"/>
  <c r="F710" i="3"/>
  <c r="J1836" i="3"/>
  <c r="G1836" i="3"/>
  <c r="F1836" i="3"/>
  <c r="J630" i="3"/>
  <c r="G630" i="3"/>
  <c r="F630" i="3"/>
  <c r="J920" i="3"/>
  <c r="G920" i="3"/>
  <c r="F920" i="3"/>
  <c r="J594" i="3"/>
  <c r="G594" i="3"/>
  <c r="F594" i="3"/>
  <c r="J338" i="3"/>
  <c r="G338" i="3"/>
  <c r="F338" i="3"/>
  <c r="J673" i="3"/>
  <c r="G673" i="3"/>
  <c r="F673" i="3"/>
  <c r="J105" i="3"/>
  <c r="G105" i="3"/>
  <c r="F105" i="3"/>
  <c r="J857" i="3"/>
  <c r="G857" i="3"/>
  <c r="F857" i="3"/>
  <c r="J1860" i="3"/>
  <c r="G1860" i="3"/>
  <c r="F1860" i="3"/>
  <c r="J1227" i="3"/>
  <c r="G1227" i="3"/>
  <c r="F1227" i="3"/>
  <c r="J291" i="3"/>
  <c r="G291" i="3"/>
  <c r="F291" i="3"/>
  <c r="J759" i="3"/>
  <c r="G759" i="3"/>
  <c r="F759" i="3"/>
  <c r="J1500" i="3"/>
  <c r="G1500" i="3"/>
  <c r="F1500" i="3"/>
  <c r="J2123" i="3"/>
  <c r="G2123" i="3"/>
  <c r="F2123" i="3"/>
  <c r="J392" i="3"/>
  <c r="G392" i="3"/>
  <c r="F392" i="3"/>
  <c r="J293" i="3"/>
  <c r="G293" i="3"/>
  <c r="F293" i="3"/>
  <c r="J1062" i="3"/>
  <c r="G1062" i="3"/>
  <c r="F1062" i="3"/>
  <c r="J485" i="3"/>
  <c r="G485" i="3"/>
  <c r="F485" i="3"/>
  <c r="J117" i="3"/>
  <c r="G117" i="3"/>
  <c r="F117" i="3"/>
  <c r="J276" i="3"/>
  <c r="G276" i="3"/>
  <c r="F276" i="3"/>
  <c r="J833" i="3"/>
  <c r="G833" i="3"/>
  <c r="F833" i="3"/>
  <c r="J677" i="3"/>
  <c r="G677" i="3"/>
  <c r="F677" i="3"/>
  <c r="J782" i="3"/>
  <c r="G782" i="3"/>
  <c r="F782" i="3"/>
  <c r="J774" i="3"/>
  <c r="G774" i="3"/>
  <c r="F774" i="3"/>
  <c r="J217" i="3"/>
  <c r="G217" i="3"/>
  <c r="F217" i="3"/>
  <c r="J467" i="3"/>
  <c r="G467" i="3"/>
  <c r="F467" i="3"/>
  <c r="J107" i="3"/>
  <c r="G107" i="3"/>
  <c r="F107" i="3"/>
  <c r="J1625" i="3"/>
  <c r="G1625" i="3"/>
  <c r="F1625" i="3"/>
  <c r="J2858" i="3"/>
  <c r="G2858" i="3"/>
  <c r="F2858" i="3"/>
  <c r="J2333" i="3"/>
  <c r="G2333" i="3"/>
  <c r="F2333" i="3"/>
  <c r="J2750" i="3"/>
  <c r="G2750" i="3"/>
  <c r="F2750" i="3"/>
  <c r="J3194" i="3"/>
  <c r="G3194" i="3"/>
  <c r="F3194" i="3"/>
  <c r="J3373" i="3"/>
  <c r="G3373" i="3"/>
  <c r="F3373" i="3"/>
  <c r="J2304" i="3"/>
  <c r="G2304" i="3"/>
  <c r="F2304" i="3"/>
  <c r="J3146" i="3"/>
  <c r="G3146" i="3"/>
  <c r="F3146" i="3"/>
  <c r="J1707" i="3"/>
  <c r="G1707" i="3"/>
  <c r="F1707" i="3"/>
  <c r="J720" i="3"/>
  <c r="G720" i="3"/>
  <c r="F720" i="3"/>
  <c r="J361" i="3"/>
  <c r="G361" i="3"/>
  <c r="F361" i="3"/>
  <c r="J694" i="3"/>
  <c r="G694" i="3"/>
  <c r="F694" i="3"/>
  <c r="J468" i="3"/>
  <c r="G468" i="3"/>
  <c r="F468" i="3"/>
  <c r="J1698" i="3"/>
  <c r="G1698" i="3"/>
  <c r="F1698" i="3"/>
  <c r="J1484" i="3"/>
  <c r="G1484" i="3"/>
  <c r="F1484" i="3"/>
  <c r="J1001" i="3"/>
  <c r="G1001" i="3"/>
  <c r="F1001" i="3"/>
  <c r="J2208" i="3"/>
  <c r="G2208" i="3"/>
  <c r="F2208" i="3"/>
  <c r="J1349" i="3"/>
  <c r="G1349" i="3"/>
  <c r="F1349" i="3"/>
  <c r="J1730" i="3"/>
  <c r="G1730" i="3"/>
  <c r="F1730" i="3"/>
  <c r="J103" i="3"/>
  <c r="G103" i="3"/>
  <c r="F103" i="3"/>
  <c r="J993" i="3"/>
  <c r="G993" i="3"/>
  <c r="F993" i="3"/>
  <c r="J159" i="3"/>
  <c r="G159" i="3"/>
  <c r="F159" i="3"/>
  <c r="J702" i="3"/>
  <c r="G702" i="3"/>
  <c r="F702" i="3"/>
  <c r="J1129" i="3"/>
  <c r="G1129" i="3"/>
  <c r="F1129" i="3"/>
  <c r="J2375" i="3"/>
  <c r="G2375" i="3"/>
  <c r="F2375" i="3"/>
  <c r="J2271" i="3"/>
  <c r="G2271" i="3"/>
  <c r="F2271" i="3"/>
  <c r="J1810" i="3"/>
  <c r="G1810" i="3"/>
  <c r="F1810" i="3"/>
  <c r="J535" i="3"/>
  <c r="G535" i="3"/>
  <c r="F535" i="3"/>
  <c r="J1341" i="3"/>
  <c r="G1341" i="3"/>
  <c r="F1341" i="3"/>
  <c r="J520" i="3"/>
  <c r="G520" i="3"/>
  <c r="F520" i="3"/>
  <c r="J2843" i="3"/>
  <c r="G2843" i="3"/>
  <c r="F2843" i="3"/>
  <c r="J2700" i="3"/>
  <c r="G2700" i="3"/>
  <c r="F2700" i="3"/>
  <c r="J1231" i="3"/>
  <c r="G1231" i="3"/>
  <c r="F1231" i="3"/>
  <c r="J750" i="3"/>
  <c r="G750" i="3"/>
  <c r="F750" i="3"/>
  <c r="J239" i="3"/>
  <c r="G239" i="3"/>
  <c r="F239" i="3"/>
  <c r="J1012" i="3"/>
  <c r="G1012" i="3"/>
  <c r="F1012" i="3"/>
  <c r="J279" i="3"/>
  <c r="G279" i="3"/>
  <c r="F279" i="3"/>
  <c r="J1848" i="3"/>
  <c r="G1848" i="3"/>
  <c r="F1848" i="3"/>
  <c r="J1366" i="3"/>
  <c r="G1366" i="3"/>
  <c r="F1366" i="3"/>
  <c r="J3652" i="3"/>
  <c r="G3652" i="3"/>
  <c r="F3652" i="3"/>
  <c r="J417" i="3"/>
  <c r="G417" i="3"/>
  <c r="F417" i="3"/>
  <c r="J3312" i="3"/>
  <c r="G3312" i="3"/>
  <c r="F3312" i="3"/>
  <c r="J838" i="3"/>
  <c r="G838" i="3"/>
  <c r="F838" i="3"/>
  <c r="J3417" i="3"/>
  <c r="G3417" i="3"/>
  <c r="F3417" i="3"/>
  <c r="J869" i="3"/>
  <c r="G869" i="3"/>
  <c r="F869" i="3"/>
  <c r="J1480" i="3"/>
  <c r="G1480" i="3"/>
  <c r="F1480" i="3"/>
  <c r="J1766" i="3"/>
  <c r="G1766" i="3"/>
  <c r="F1766" i="3"/>
  <c r="J3133" i="3"/>
  <c r="G3133" i="3"/>
  <c r="F3133" i="3"/>
  <c r="J1816" i="3"/>
  <c r="G1816" i="3"/>
  <c r="F1816" i="3"/>
  <c r="J2250" i="3"/>
  <c r="G2250" i="3"/>
  <c r="F2250" i="3"/>
  <c r="J881" i="3"/>
  <c r="G881" i="3"/>
  <c r="F881" i="3"/>
  <c r="J741" i="3"/>
  <c r="G741" i="3"/>
  <c r="F741" i="3"/>
  <c r="J2246" i="3"/>
  <c r="G2246" i="3"/>
  <c r="F2246" i="3"/>
  <c r="J2057" i="3"/>
  <c r="G2057" i="3"/>
  <c r="F2057" i="3"/>
  <c r="J1496" i="3"/>
  <c r="G1496" i="3"/>
  <c r="F1496" i="3"/>
  <c r="J3223" i="3"/>
  <c r="G3223" i="3"/>
  <c r="F3223" i="3"/>
  <c r="J2939" i="3"/>
  <c r="G2939" i="3"/>
  <c r="F2939" i="3"/>
  <c r="J1461" i="3"/>
  <c r="G1461" i="3"/>
  <c r="F1461" i="3"/>
  <c r="J2602" i="3"/>
  <c r="G2602" i="3"/>
  <c r="F2602" i="3"/>
  <c r="J457" i="3"/>
  <c r="G457" i="3"/>
  <c r="F457" i="3"/>
  <c r="J3351" i="3"/>
  <c r="G3351" i="3"/>
  <c r="F3351" i="3"/>
  <c r="J231" i="3"/>
  <c r="G231" i="3"/>
  <c r="F231" i="3"/>
  <c r="J3414" i="3"/>
  <c r="G3414" i="3"/>
  <c r="F3414" i="3"/>
  <c r="J1124" i="3"/>
  <c r="G1124" i="3"/>
  <c r="F1124" i="3"/>
  <c r="J3278" i="3"/>
  <c r="G3278" i="3"/>
  <c r="F3278" i="3"/>
  <c r="J328" i="3"/>
  <c r="G328" i="3"/>
  <c r="F328" i="3"/>
  <c r="J3651" i="3"/>
  <c r="G3651" i="3"/>
  <c r="F3651" i="3"/>
  <c r="J387" i="3"/>
  <c r="G387" i="3"/>
  <c r="F387" i="3"/>
  <c r="J3482" i="3"/>
  <c r="G3482" i="3"/>
  <c r="F3482" i="3"/>
  <c r="J3322" i="3"/>
  <c r="G3322" i="3"/>
  <c r="F3322" i="3"/>
  <c r="J855" i="3"/>
  <c r="G855" i="3"/>
  <c r="F855" i="3"/>
  <c r="J2822" i="3"/>
  <c r="G2822" i="3"/>
  <c r="F2822" i="3"/>
  <c r="J2757" i="3"/>
  <c r="G2757" i="3"/>
  <c r="F2757" i="3"/>
  <c r="J587" i="3"/>
  <c r="G587" i="3"/>
  <c r="F587" i="3"/>
  <c r="J232" i="3"/>
  <c r="G232" i="3"/>
  <c r="F232" i="3"/>
  <c r="J1158" i="3"/>
  <c r="G1158" i="3"/>
  <c r="F1158" i="3"/>
  <c r="J37" i="3"/>
  <c r="G37" i="3"/>
  <c r="F37" i="3"/>
  <c r="J2630" i="3"/>
  <c r="G2630" i="3"/>
  <c r="F2630" i="3"/>
  <c r="J3361" i="3"/>
  <c r="G3361" i="3"/>
  <c r="F3361" i="3"/>
  <c r="J1331" i="3"/>
  <c r="G1331" i="3"/>
  <c r="F1331" i="3"/>
  <c r="J2507" i="3"/>
  <c r="G2507" i="3"/>
  <c r="F2507" i="3"/>
  <c r="J639" i="3"/>
  <c r="G639" i="3"/>
  <c r="F639" i="3"/>
  <c r="J1369" i="3"/>
  <c r="G1369" i="3"/>
  <c r="F1369" i="3"/>
  <c r="J3650" i="3"/>
  <c r="G3650" i="3"/>
  <c r="F3650" i="3"/>
  <c r="J667" i="3"/>
  <c r="G667" i="3"/>
  <c r="F667" i="3"/>
  <c r="J3386" i="3"/>
  <c r="G3386" i="3"/>
  <c r="F3386" i="3"/>
  <c r="J3649" i="3"/>
  <c r="G3649" i="3"/>
  <c r="F3649" i="3"/>
  <c r="J3167" i="3"/>
  <c r="G3167" i="3"/>
  <c r="F3167" i="3"/>
  <c r="J953" i="3"/>
  <c r="G953" i="3"/>
  <c r="F953" i="3"/>
  <c r="J1139" i="3"/>
  <c r="G1139" i="3"/>
  <c r="F1139" i="3"/>
  <c r="J222" i="3"/>
  <c r="G222" i="3"/>
  <c r="F222" i="3"/>
  <c r="J247" i="3"/>
  <c r="G247" i="3"/>
  <c r="F247" i="3"/>
  <c r="J1909" i="3"/>
  <c r="G1909" i="3"/>
  <c r="F1909" i="3"/>
  <c r="J3648" i="3"/>
  <c r="G3648" i="3"/>
  <c r="F3648" i="3"/>
  <c r="J2514" i="3"/>
  <c r="G2514" i="3"/>
  <c r="F2514" i="3"/>
  <c r="J280" i="3"/>
  <c r="G280" i="3"/>
  <c r="F280" i="3"/>
  <c r="J610" i="3"/>
  <c r="G610" i="3"/>
  <c r="F610" i="3"/>
  <c r="J1800" i="3"/>
  <c r="G1800" i="3"/>
  <c r="F1800" i="3"/>
  <c r="J1526" i="3"/>
  <c r="G1526" i="3"/>
  <c r="F1526" i="3"/>
  <c r="J1844" i="3"/>
  <c r="G1844" i="3"/>
  <c r="F1844" i="3"/>
  <c r="J573" i="3"/>
  <c r="G573" i="3"/>
  <c r="F573" i="3"/>
  <c r="J1992" i="3"/>
  <c r="G1992" i="3"/>
  <c r="F1992" i="3"/>
  <c r="J1600" i="3"/>
  <c r="G1600" i="3"/>
  <c r="F1600" i="3"/>
  <c r="J2161" i="3"/>
  <c r="G2161" i="3"/>
  <c r="F2161" i="3"/>
  <c r="J2971" i="3"/>
  <c r="G2971" i="3"/>
  <c r="F2971" i="3"/>
  <c r="J3647" i="3"/>
  <c r="G3647" i="3"/>
  <c r="F3647" i="3"/>
  <c r="J1649" i="3"/>
  <c r="G1649" i="3"/>
  <c r="F1649" i="3"/>
  <c r="J3067" i="3"/>
  <c r="G3067" i="3"/>
  <c r="F3067" i="3"/>
  <c r="J2701" i="3"/>
  <c r="G2701" i="3"/>
  <c r="F2701" i="3"/>
  <c r="J2569" i="3"/>
  <c r="G2569" i="3"/>
  <c r="F2569" i="3"/>
  <c r="J2748" i="3"/>
  <c r="G2748" i="3"/>
  <c r="F2748" i="3"/>
  <c r="J2325" i="3"/>
  <c r="G2325" i="3"/>
  <c r="F2325" i="3"/>
  <c r="J2884" i="3"/>
  <c r="G2884" i="3"/>
  <c r="F2884" i="3"/>
  <c r="J2830" i="3"/>
  <c r="G2830" i="3"/>
  <c r="F2830" i="3"/>
  <c r="J1264" i="3"/>
  <c r="G1264" i="3"/>
  <c r="F1264" i="3"/>
  <c r="J1547" i="3"/>
  <c r="G1547" i="3"/>
  <c r="F1547" i="3"/>
  <c r="J1823" i="3"/>
  <c r="G1823" i="3"/>
  <c r="F1823" i="3"/>
  <c r="J1411" i="3"/>
  <c r="G1411" i="3"/>
  <c r="F1411" i="3"/>
  <c r="J1604" i="3"/>
  <c r="G1604" i="3"/>
  <c r="F1604" i="3"/>
  <c r="J2623" i="3"/>
  <c r="G2623" i="3"/>
  <c r="F2623" i="3"/>
  <c r="J3408" i="3"/>
  <c r="G3408" i="3"/>
  <c r="F3408" i="3"/>
  <c r="J1311" i="3"/>
  <c r="G1311" i="3"/>
  <c r="F1311" i="3"/>
  <c r="J1441" i="3"/>
  <c r="G1441" i="3"/>
  <c r="F1441" i="3"/>
  <c r="J131" i="3"/>
  <c r="G131" i="3"/>
  <c r="F131" i="3"/>
  <c r="J2182" i="3"/>
  <c r="G2182" i="3"/>
  <c r="F2182" i="3"/>
  <c r="J2453" i="3"/>
  <c r="G2453" i="3"/>
  <c r="F2453" i="3"/>
  <c r="J2144" i="3"/>
  <c r="G2144" i="3"/>
  <c r="F2144" i="3"/>
  <c r="J2101" i="3"/>
  <c r="G2101" i="3"/>
  <c r="F2101" i="3"/>
  <c r="J2405" i="3"/>
  <c r="G2405" i="3"/>
  <c r="F2405" i="3"/>
  <c r="J2542" i="3"/>
  <c r="G2542" i="3"/>
  <c r="F2542" i="3"/>
  <c r="J2454" i="3"/>
  <c r="G2454" i="3"/>
  <c r="F2454" i="3"/>
  <c r="J909" i="3"/>
  <c r="G909" i="3"/>
  <c r="F909" i="3"/>
  <c r="J934" i="3"/>
  <c r="G934" i="3"/>
  <c r="F934" i="3"/>
  <c r="J620" i="3"/>
  <c r="G620" i="3"/>
  <c r="F620" i="3"/>
  <c r="J2475" i="3"/>
  <c r="G2475" i="3"/>
  <c r="F2475" i="3"/>
  <c r="J1439" i="3"/>
  <c r="G1439" i="3"/>
  <c r="F1439" i="3"/>
  <c r="J803" i="3"/>
  <c r="G803" i="3"/>
  <c r="F803" i="3"/>
  <c r="J2587" i="3"/>
  <c r="G2587" i="3"/>
  <c r="F2587" i="3"/>
  <c r="J3115" i="3"/>
  <c r="G3115" i="3"/>
  <c r="F3115" i="3"/>
  <c r="J3646" i="3"/>
  <c r="G3646" i="3"/>
  <c r="F3646" i="3"/>
  <c r="J1166" i="3"/>
  <c r="G1166" i="3"/>
  <c r="F1166" i="3"/>
  <c r="J2600" i="3"/>
  <c r="G2600" i="3"/>
  <c r="F2600" i="3"/>
  <c r="J892" i="3"/>
  <c r="G892" i="3"/>
  <c r="F892" i="3"/>
  <c r="J1070" i="3"/>
  <c r="G1070" i="3"/>
  <c r="F1070" i="3"/>
  <c r="J3145" i="3"/>
  <c r="G3145" i="3"/>
  <c r="F3145" i="3"/>
  <c r="J3163" i="3"/>
  <c r="G3163" i="3"/>
  <c r="F3163" i="3"/>
  <c r="J1405" i="3"/>
  <c r="G1405" i="3"/>
  <c r="F1405" i="3"/>
  <c r="J3048" i="3"/>
  <c r="G3048" i="3"/>
  <c r="F3048" i="3"/>
  <c r="J2724" i="3"/>
  <c r="G2724" i="3"/>
  <c r="F2724" i="3"/>
  <c r="J1991" i="3"/>
  <c r="G1991" i="3"/>
  <c r="F1991" i="3"/>
  <c r="J2330" i="3"/>
  <c r="G2330" i="3"/>
  <c r="F2330" i="3"/>
  <c r="J1138" i="3"/>
  <c r="G1138" i="3"/>
  <c r="F1138" i="3"/>
  <c r="J2800" i="3"/>
  <c r="G2800" i="3"/>
  <c r="F2800" i="3"/>
  <c r="J1946" i="3"/>
  <c r="G1946" i="3"/>
  <c r="F1946" i="3"/>
  <c r="J3645" i="3"/>
  <c r="G3645" i="3"/>
  <c r="F3645" i="3"/>
  <c r="J1225" i="3"/>
  <c r="G1225" i="3"/>
  <c r="F1225" i="3"/>
  <c r="J130" i="3"/>
  <c r="G130" i="3"/>
  <c r="F130" i="3"/>
  <c r="J3644" i="3"/>
  <c r="G3644" i="3"/>
  <c r="F3644" i="3"/>
  <c r="J3643" i="3"/>
  <c r="G3643" i="3"/>
  <c r="F3643" i="3"/>
  <c r="J3642" i="3"/>
  <c r="G3642" i="3"/>
  <c r="F3642" i="3"/>
  <c r="J1755" i="3"/>
  <c r="G1755" i="3"/>
  <c r="F1755" i="3"/>
  <c r="J2490" i="3"/>
  <c r="G2490" i="3"/>
  <c r="F2490" i="3"/>
  <c r="J1517" i="3"/>
  <c r="G1517" i="3"/>
  <c r="F1517" i="3"/>
  <c r="J3295" i="3"/>
  <c r="G3295" i="3"/>
  <c r="F3295" i="3"/>
  <c r="J3059" i="3"/>
  <c r="G3059" i="3"/>
  <c r="F3059" i="3"/>
  <c r="J1856" i="3"/>
  <c r="G1856" i="3"/>
  <c r="F1856" i="3"/>
  <c r="J3641" i="3"/>
  <c r="G3641" i="3"/>
  <c r="F3641" i="3"/>
  <c r="J1398" i="3"/>
  <c r="G1398" i="3"/>
  <c r="F1398" i="3"/>
  <c r="J1754" i="3"/>
  <c r="G1754" i="3"/>
  <c r="F1754" i="3"/>
  <c r="J3463" i="3"/>
  <c r="G3463" i="3"/>
  <c r="F3463" i="3"/>
  <c r="J2824" i="3"/>
  <c r="G2824" i="3"/>
  <c r="F2824" i="3"/>
  <c r="J2754" i="3"/>
  <c r="G2754" i="3"/>
  <c r="F2754" i="3"/>
  <c r="J1829" i="3"/>
  <c r="G1829" i="3"/>
  <c r="F1829" i="3"/>
  <c r="J3640" i="3"/>
  <c r="G3640" i="3"/>
  <c r="F3640" i="3"/>
  <c r="J2175" i="3"/>
  <c r="G2175" i="3"/>
  <c r="F2175" i="3"/>
  <c r="J3094" i="3"/>
  <c r="G3094" i="3"/>
  <c r="F3094" i="3"/>
  <c r="J2245" i="3"/>
  <c r="G2245" i="3"/>
  <c r="F2245" i="3"/>
  <c r="J2560" i="3"/>
  <c r="G2560" i="3"/>
  <c r="F2560" i="3"/>
  <c r="J3639" i="3"/>
  <c r="G3639" i="3"/>
  <c r="F3639" i="3"/>
  <c r="J2401" i="3"/>
  <c r="G2401" i="3"/>
  <c r="F2401" i="3"/>
  <c r="J3638" i="3"/>
  <c r="G3638" i="3"/>
  <c r="F3638" i="3"/>
  <c r="J1753" i="3"/>
  <c r="G1753" i="3"/>
  <c r="F1753" i="3"/>
  <c r="J2093" i="3"/>
  <c r="G2093" i="3"/>
  <c r="F2093" i="3"/>
  <c r="J3124" i="3"/>
  <c r="G3124" i="3"/>
  <c r="F3124" i="3"/>
  <c r="J2880" i="3"/>
  <c r="G2880" i="3"/>
  <c r="F2880" i="3"/>
  <c r="J3208" i="3"/>
  <c r="G3208" i="3"/>
  <c r="F3208" i="3"/>
  <c r="J3637" i="3"/>
  <c r="G3637" i="3"/>
  <c r="F3637" i="3"/>
  <c r="J2404" i="3"/>
  <c r="G2404" i="3"/>
  <c r="F2404" i="3"/>
  <c r="J1528" i="3"/>
  <c r="G1528" i="3"/>
  <c r="F1528" i="3"/>
  <c r="J754" i="3"/>
  <c r="G754" i="3"/>
  <c r="F754" i="3"/>
  <c r="J3202" i="3"/>
  <c r="G3202" i="3"/>
  <c r="F3202" i="3"/>
  <c r="J2034" i="3"/>
  <c r="G2034" i="3"/>
  <c r="F2034" i="3"/>
  <c r="J2429" i="3"/>
  <c r="G2429" i="3"/>
  <c r="F2429" i="3"/>
  <c r="J3636" i="3"/>
  <c r="G3636" i="3"/>
  <c r="F3636" i="3"/>
  <c r="J3231" i="3"/>
  <c r="G3231" i="3"/>
  <c r="F3231" i="3"/>
  <c r="J2389" i="3"/>
  <c r="G2389" i="3"/>
  <c r="F2389" i="3"/>
  <c r="J1340" i="3"/>
  <c r="G1340" i="3"/>
  <c r="F1340" i="3"/>
  <c r="J3440" i="3"/>
  <c r="G3440" i="3"/>
  <c r="F3440" i="3"/>
  <c r="J1681" i="3"/>
  <c r="G1681" i="3"/>
  <c r="F1681" i="3"/>
  <c r="J2708" i="3"/>
  <c r="G2708" i="3"/>
  <c r="F2708" i="3"/>
  <c r="J1885" i="3"/>
  <c r="G1885" i="3"/>
  <c r="F1885" i="3"/>
  <c r="J1194" i="3"/>
  <c r="G1194" i="3"/>
  <c r="F1194" i="3"/>
  <c r="J2269" i="3"/>
  <c r="G2269" i="3"/>
  <c r="F2269" i="3"/>
  <c r="J2217" i="3"/>
  <c r="G2217" i="3"/>
  <c r="F2217" i="3"/>
  <c r="J3256" i="3"/>
  <c r="G3256" i="3"/>
  <c r="F3256" i="3"/>
  <c r="J3204" i="3"/>
  <c r="G3204" i="3"/>
  <c r="F3204" i="3"/>
  <c r="J2687" i="3"/>
  <c r="G2687" i="3"/>
  <c r="F2687" i="3"/>
  <c r="J3108" i="3"/>
  <c r="G3108" i="3"/>
  <c r="F3108" i="3"/>
  <c r="J3415" i="3"/>
  <c r="G3415" i="3"/>
  <c r="F3415" i="3"/>
  <c r="J1307" i="3"/>
  <c r="G1307" i="3"/>
  <c r="F1307" i="3"/>
  <c r="J2876" i="3"/>
  <c r="G2876" i="3"/>
  <c r="F2876" i="3"/>
  <c r="J2684" i="3"/>
  <c r="G2684" i="3"/>
  <c r="F2684" i="3"/>
  <c r="J3635" i="3"/>
  <c r="G3635" i="3"/>
  <c r="F3635" i="3"/>
  <c r="J3433" i="3"/>
  <c r="G3433" i="3"/>
  <c r="F3433" i="3"/>
  <c r="J3634" i="3"/>
  <c r="G3634" i="3"/>
  <c r="F3634" i="3"/>
  <c r="J3189" i="3"/>
  <c r="G3189" i="3"/>
  <c r="F3189" i="3"/>
  <c r="J3240" i="3"/>
  <c r="G3240" i="3"/>
  <c r="F3240" i="3"/>
  <c r="J3186" i="3"/>
  <c r="G3186" i="3"/>
  <c r="F3186" i="3"/>
  <c r="J3126" i="3"/>
  <c r="G3126" i="3"/>
  <c r="F3126" i="3"/>
  <c r="J1923" i="3"/>
  <c r="G1923" i="3"/>
  <c r="F1923" i="3"/>
  <c r="J2484" i="3"/>
  <c r="G2484" i="3"/>
  <c r="F2484" i="3"/>
  <c r="J3633" i="3"/>
  <c r="G3633" i="3"/>
  <c r="F3633" i="3"/>
  <c r="J2730" i="3"/>
  <c r="G2730" i="3"/>
  <c r="F2730" i="3"/>
  <c r="J3338" i="3"/>
  <c r="G3338" i="3"/>
  <c r="F3338" i="3"/>
  <c r="J2761" i="3"/>
  <c r="G2761" i="3"/>
  <c r="F2761" i="3"/>
  <c r="J3394" i="3"/>
  <c r="G3394" i="3"/>
  <c r="F3394" i="3"/>
  <c r="J3632" i="3"/>
  <c r="G3632" i="3"/>
  <c r="F3632" i="3"/>
  <c r="J2283" i="3"/>
  <c r="G2283" i="3"/>
  <c r="F2283" i="3"/>
  <c r="J3631" i="3"/>
  <c r="G3631" i="3"/>
  <c r="F3631" i="3"/>
  <c r="J3300" i="3"/>
  <c r="G3300" i="3"/>
  <c r="F3300" i="3"/>
  <c r="J2571" i="3"/>
  <c r="G2571" i="3"/>
  <c r="F2571" i="3"/>
  <c r="J888" i="3"/>
  <c r="G888" i="3"/>
  <c r="F888" i="3"/>
  <c r="J3630" i="3"/>
  <c r="G3630" i="3"/>
  <c r="F3630" i="3"/>
  <c r="J3348" i="3"/>
  <c r="G3348" i="3"/>
  <c r="F3348" i="3"/>
  <c r="J3159" i="3"/>
  <c r="G3159" i="3"/>
  <c r="F3159" i="3"/>
  <c r="J3242" i="3"/>
  <c r="G3242" i="3"/>
  <c r="F3242" i="3"/>
  <c r="J3629" i="3"/>
  <c r="G3629" i="3"/>
  <c r="F3629" i="3"/>
  <c r="J2184" i="3"/>
  <c r="G2184" i="3"/>
  <c r="F2184" i="3"/>
  <c r="J3072" i="3"/>
  <c r="G3072" i="3"/>
  <c r="F3072" i="3"/>
  <c r="J3090" i="3"/>
  <c r="G3090" i="3"/>
  <c r="F3090" i="3"/>
  <c r="J3628" i="3"/>
  <c r="G3628" i="3"/>
  <c r="F3628" i="3"/>
  <c r="J3627" i="3"/>
  <c r="G3627" i="3"/>
  <c r="F3627" i="3"/>
  <c r="J3626" i="3"/>
  <c r="G3626" i="3"/>
  <c r="F3626" i="3"/>
  <c r="J3078" i="3"/>
  <c r="G3078" i="3"/>
  <c r="F3078" i="3"/>
  <c r="J3311" i="3"/>
  <c r="G3311" i="3"/>
  <c r="F3311" i="3"/>
  <c r="J1598" i="3"/>
  <c r="G1598" i="3"/>
  <c r="F1598" i="3"/>
  <c r="J3462" i="3"/>
  <c r="G3462" i="3"/>
  <c r="F3462" i="3"/>
  <c r="J2947" i="3"/>
  <c r="G2947" i="3"/>
  <c r="F2947" i="3"/>
  <c r="J3625" i="3"/>
  <c r="G3625" i="3"/>
  <c r="F3625" i="3"/>
  <c r="J3141" i="3"/>
  <c r="G3141" i="3"/>
  <c r="F3141" i="3"/>
  <c r="J2946" i="3"/>
  <c r="G2946" i="3"/>
  <c r="F2946" i="3"/>
  <c r="J2890" i="3"/>
  <c r="G2890" i="3"/>
  <c r="F2890" i="3"/>
  <c r="J2355" i="3"/>
  <c r="G2355" i="3"/>
  <c r="F2355" i="3"/>
  <c r="J2276" i="3"/>
  <c r="G2276" i="3"/>
  <c r="F2276" i="3"/>
  <c r="J3624" i="3"/>
  <c r="G3624" i="3"/>
  <c r="F3624" i="3"/>
  <c r="J3623" i="3"/>
  <c r="G3623" i="3"/>
  <c r="F3623" i="3"/>
  <c r="J3250" i="3"/>
  <c r="G3250" i="3"/>
  <c r="F3250" i="3"/>
  <c r="J3309" i="3"/>
  <c r="G3309" i="3"/>
  <c r="F3309" i="3"/>
  <c r="J2907" i="3"/>
  <c r="G2907" i="3"/>
  <c r="F2907" i="3"/>
  <c r="J3161" i="3"/>
  <c r="G3161" i="3"/>
  <c r="F3161" i="3"/>
  <c r="J2134" i="3"/>
  <c r="G2134" i="3"/>
  <c r="F2134" i="3"/>
  <c r="J3318" i="3"/>
  <c r="G3318" i="3"/>
  <c r="F3318" i="3"/>
  <c r="J1455" i="3"/>
  <c r="G1455" i="3"/>
  <c r="F1455" i="3"/>
  <c r="J2559" i="3"/>
  <c r="G2559" i="3"/>
  <c r="F2559" i="3"/>
  <c r="J1910" i="3"/>
  <c r="G1910" i="3"/>
  <c r="F1910" i="3"/>
  <c r="J2966" i="3"/>
  <c r="G2966" i="3"/>
  <c r="F2966" i="3"/>
  <c r="J2524" i="3"/>
  <c r="G2524" i="3"/>
  <c r="F2524" i="3"/>
  <c r="J1371" i="3"/>
  <c r="G1371" i="3"/>
  <c r="F1371" i="3"/>
  <c r="J3622" i="3"/>
  <c r="G3622" i="3"/>
  <c r="F3622" i="3"/>
  <c r="J2731" i="3"/>
  <c r="G2731" i="3"/>
  <c r="F2731" i="3"/>
  <c r="J3621" i="3"/>
  <c r="G3621" i="3"/>
  <c r="F3621" i="3"/>
  <c r="J2979" i="3"/>
  <c r="G2979" i="3"/>
  <c r="F2979" i="3"/>
  <c r="J134" i="3"/>
  <c r="G134" i="3"/>
  <c r="F134" i="3"/>
  <c r="J3620" i="3"/>
  <c r="G3620" i="3"/>
  <c r="F3620" i="3"/>
  <c r="J2831" i="3"/>
  <c r="G2831" i="3"/>
  <c r="F2831" i="3"/>
  <c r="J1468" i="3"/>
  <c r="G1468" i="3"/>
  <c r="F1468" i="3"/>
  <c r="J3372" i="3"/>
  <c r="G3372" i="3"/>
  <c r="F3372" i="3"/>
  <c r="J2709" i="3"/>
  <c r="G2709" i="3"/>
  <c r="F2709" i="3"/>
  <c r="J3619" i="3"/>
  <c r="G3619" i="3"/>
  <c r="F3619" i="3"/>
  <c r="J3618" i="3"/>
  <c r="G3618" i="3"/>
  <c r="F3618" i="3"/>
  <c r="J3617" i="3"/>
  <c r="G3617" i="3"/>
  <c r="F3617" i="3"/>
  <c r="J3453" i="3"/>
  <c r="G3453" i="3"/>
  <c r="F3453" i="3"/>
  <c r="J2522" i="3"/>
  <c r="G2522" i="3"/>
  <c r="F2522" i="3"/>
  <c r="J3616" i="3"/>
  <c r="G3616" i="3"/>
  <c r="F3616" i="3"/>
  <c r="J2026" i="3"/>
  <c r="G2026" i="3"/>
  <c r="F2026" i="3"/>
  <c r="J2737" i="3"/>
  <c r="G2737" i="3"/>
  <c r="F2737" i="3"/>
  <c r="J3065" i="3"/>
  <c r="G3065" i="3"/>
  <c r="F3065" i="3"/>
  <c r="J533" i="3"/>
  <c r="G533" i="3"/>
  <c r="F533" i="3"/>
  <c r="J2689" i="3"/>
  <c r="G2689" i="3"/>
  <c r="F2689" i="3"/>
  <c r="J449" i="3"/>
  <c r="G449" i="3"/>
  <c r="F449" i="3"/>
  <c r="J1427" i="3"/>
  <c r="G1427" i="3"/>
  <c r="F1427" i="3"/>
  <c r="J2491" i="3"/>
  <c r="G2491" i="3"/>
  <c r="F2491" i="3"/>
  <c r="J2826" i="3"/>
  <c r="G2826" i="3"/>
  <c r="F2826" i="3"/>
  <c r="J2165" i="3"/>
  <c r="G2165" i="3"/>
  <c r="F2165" i="3"/>
  <c r="J2518" i="3"/>
  <c r="G2518" i="3"/>
  <c r="F2518" i="3"/>
  <c r="J3615" i="3"/>
  <c r="G3615" i="3"/>
  <c r="F3615" i="3"/>
  <c r="J1561" i="3"/>
  <c r="G1561" i="3"/>
  <c r="F1561" i="3"/>
  <c r="J3011" i="3"/>
  <c r="G3011" i="3"/>
  <c r="F3011" i="3"/>
  <c r="J3614" i="3"/>
  <c r="G3614" i="3"/>
  <c r="F3614" i="3"/>
  <c r="J3613" i="3"/>
  <c r="G3613" i="3"/>
  <c r="F3613" i="3"/>
  <c r="J3612" i="3"/>
  <c r="G3612" i="3"/>
  <c r="F3612" i="3"/>
  <c r="J3611" i="3"/>
  <c r="G3611" i="3"/>
  <c r="F3611" i="3"/>
  <c r="J2718" i="3"/>
  <c r="G2718" i="3"/>
  <c r="F2718" i="3"/>
  <c r="J1586" i="3"/>
  <c r="G1586" i="3"/>
  <c r="F1586" i="3"/>
  <c r="J2909" i="3"/>
  <c r="G2909" i="3"/>
  <c r="F2909" i="3"/>
  <c r="J3052" i="3"/>
  <c r="G3052" i="3"/>
  <c r="F3052" i="3"/>
  <c r="J2315" i="3"/>
  <c r="G2315" i="3"/>
  <c r="F2315" i="3"/>
  <c r="J3130" i="3"/>
  <c r="G3130" i="3"/>
  <c r="F3130" i="3"/>
  <c r="J3610" i="3"/>
  <c r="G3610" i="3"/>
  <c r="F3610" i="3"/>
  <c r="J2013" i="3"/>
  <c r="G2013" i="3"/>
  <c r="F2013" i="3"/>
  <c r="J3609" i="3"/>
  <c r="G3609" i="3"/>
  <c r="F3609" i="3"/>
  <c r="J2568" i="3"/>
  <c r="G2568" i="3"/>
  <c r="F2568" i="3"/>
  <c r="J3608" i="3"/>
  <c r="G3608" i="3"/>
  <c r="F3608" i="3"/>
  <c r="J1049" i="3"/>
  <c r="G1049" i="3"/>
  <c r="F1049" i="3"/>
  <c r="J3607" i="3"/>
  <c r="G3607" i="3"/>
  <c r="F3607" i="3"/>
  <c r="J2990" i="3"/>
  <c r="G2990" i="3"/>
  <c r="F2990" i="3"/>
  <c r="J3434" i="3"/>
  <c r="G3434" i="3"/>
  <c r="F3434" i="3"/>
  <c r="J3087" i="3"/>
  <c r="G3087" i="3"/>
  <c r="F3087" i="3"/>
  <c r="J3606" i="3"/>
  <c r="G3606" i="3"/>
  <c r="F3606" i="3"/>
  <c r="J1160" i="3"/>
  <c r="G1160" i="3"/>
  <c r="F1160" i="3"/>
  <c r="J2423" i="3"/>
  <c r="G2423" i="3"/>
  <c r="F2423" i="3"/>
  <c r="J1990" i="3"/>
  <c r="G1990" i="3"/>
  <c r="F1990" i="3"/>
  <c r="J3605" i="3"/>
  <c r="G3605" i="3"/>
  <c r="F3605" i="3"/>
  <c r="J2212" i="3"/>
  <c r="G2212" i="3"/>
  <c r="F2212" i="3"/>
  <c r="J3100" i="3"/>
  <c r="G3100" i="3"/>
  <c r="F3100" i="3"/>
  <c r="J3049" i="3"/>
  <c r="G3049" i="3"/>
  <c r="F3049" i="3"/>
  <c r="J3007" i="3"/>
  <c r="G3007" i="3"/>
  <c r="F3007" i="3"/>
  <c r="J3031" i="3"/>
  <c r="G3031" i="3"/>
  <c r="F3031" i="3"/>
  <c r="J3604" i="3"/>
  <c r="G3604" i="3"/>
  <c r="F3604" i="3"/>
  <c r="J3484" i="3"/>
  <c r="G3484" i="3"/>
  <c r="F3484" i="3"/>
  <c r="J3603" i="3"/>
  <c r="G3603" i="3"/>
  <c r="F3603" i="3"/>
  <c r="J816" i="3"/>
  <c r="G816" i="3"/>
  <c r="F816" i="3"/>
  <c r="J2741" i="3"/>
  <c r="G2741" i="3"/>
  <c r="F2741" i="3"/>
  <c r="J3602" i="3"/>
  <c r="G3602" i="3"/>
  <c r="F3602" i="3"/>
  <c r="J1768" i="3"/>
  <c r="G1768" i="3"/>
  <c r="F1768" i="3"/>
  <c r="J3601" i="3"/>
  <c r="G3601" i="3"/>
  <c r="F3601" i="3"/>
  <c r="J3600" i="3"/>
  <c r="G3600" i="3"/>
  <c r="F3600" i="3"/>
  <c r="J2313" i="3"/>
  <c r="G2313" i="3"/>
  <c r="F2313" i="3"/>
  <c r="J1284" i="3"/>
  <c r="G1284" i="3"/>
  <c r="F1284" i="3"/>
  <c r="J1489" i="3"/>
  <c r="G1489" i="3"/>
  <c r="F1489" i="3"/>
  <c r="J2394" i="3"/>
  <c r="G2394" i="3"/>
  <c r="F2394" i="3"/>
  <c r="J2957" i="3"/>
  <c r="G2957" i="3"/>
  <c r="F2957" i="3"/>
  <c r="J2307" i="3"/>
  <c r="G2307" i="3"/>
  <c r="F2307" i="3"/>
  <c r="J815" i="3"/>
  <c r="G815" i="3"/>
  <c r="F815" i="3"/>
  <c r="J3429" i="3"/>
  <c r="G3429" i="3"/>
  <c r="F3429" i="3"/>
  <c r="J1811" i="3"/>
  <c r="G1811" i="3"/>
  <c r="F1811" i="3"/>
  <c r="J1536" i="3"/>
  <c r="G1536" i="3"/>
  <c r="F1536" i="3"/>
  <c r="J3599" i="3"/>
  <c r="G3599" i="3"/>
  <c r="F3599" i="3"/>
  <c r="J3153" i="3"/>
  <c r="G3153" i="3"/>
  <c r="F3153" i="3"/>
  <c r="J1412" i="3"/>
  <c r="G1412" i="3"/>
  <c r="F1412" i="3"/>
  <c r="J912" i="3"/>
  <c r="G912" i="3"/>
  <c r="F912" i="3"/>
  <c r="J3598" i="3"/>
  <c r="G3598" i="3"/>
  <c r="F3598" i="3"/>
  <c r="J2447" i="3"/>
  <c r="G2447" i="3"/>
  <c r="F2447" i="3"/>
  <c r="J2087" i="3"/>
  <c r="G2087" i="3"/>
  <c r="F2087" i="3"/>
  <c r="J1998" i="3"/>
  <c r="G1998" i="3"/>
  <c r="F1998" i="3"/>
  <c r="J1219" i="3"/>
  <c r="G1219" i="3"/>
  <c r="F1219" i="3"/>
  <c r="J3597" i="3"/>
  <c r="G3597" i="3"/>
  <c r="F3597" i="3"/>
  <c r="J2814" i="3"/>
  <c r="G2814" i="3"/>
  <c r="F2814" i="3"/>
  <c r="J3596" i="3"/>
  <c r="G3596" i="3"/>
  <c r="F3596" i="3"/>
  <c r="J978" i="3"/>
  <c r="G978" i="3"/>
  <c r="F978" i="3"/>
  <c r="J3211" i="3"/>
  <c r="G3211" i="3"/>
  <c r="F3211" i="3"/>
  <c r="J723" i="3"/>
  <c r="G723" i="3"/>
  <c r="F723" i="3"/>
  <c r="J1762" i="3"/>
  <c r="G1762" i="3"/>
  <c r="F1762" i="3"/>
  <c r="J596" i="3"/>
  <c r="G596" i="3"/>
  <c r="F596" i="3"/>
  <c r="J2234" i="3"/>
  <c r="G2234" i="3"/>
  <c r="F2234" i="3"/>
  <c r="J3265" i="3"/>
  <c r="G3265" i="3"/>
  <c r="F3265" i="3"/>
  <c r="J3595" i="3"/>
  <c r="G3595" i="3"/>
  <c r="F3595" i="3"/>
  <c r="J2685" i="3"/>
  <c r="G2685" i="3"/>
  <c r="F2685" i="3"/>
  <c r="J592" i="3"/>
  <c r="G592" i="3"/>
  <c r="F592" i="3"/>
  <c r="J33" i="3"/>
  <c r="G33" i="3"/>
  <c r="F33" i="3"/>
  <c r="J2108" i="3"/>
  <c r="G2108" i="3"/>
  <c r="F2108" i="3"/>
  <c r="J173" i="3"/>
  <c r="G173" i="3"/>
  <c r="F173" i="3"/>
  <c r="J3594" i="3"/>
  <c r="G3594" i="3"/>
  <c r="F3594" i="3"/>
  <c r="J78" i="3"/>
  <c r="G78" i="3"/>
  <c r="F78" i="3"/>
  <c r="J3593" i="3"/>
  <c r="G3593" i="3"/>
  <c r="F3593" i="3"/>
  <c r="J1302" i="3"/>
  <c r="G1302" i="3"/>
  <c r="F1302" i="3"/>
  <c r="J2364" i="3"/>
  <c r="G2364" i="3"/>
  <c r="F2364" i="3"/>
  <c r="J2023" i="3"/>
  <c r="G2023" i="3"/>
  <c r="F2023" i="3"/>
  <c r="J1661" i="3"/>
  <c r="G1661" i="3"/>
  <c r="F1661" i="3"/>
  <c r="J3592" i="3"/>
  <c r="G3592" i="3"/>
  <c r="F3592" i="3"/>
  <c r="J35" i="3"/>
  <c r="G35" i="3"/>
  <c r="F35" i="3"/>
  <c r="J3421" i="3"/>
  <c r="G3421" i="3"/>
  <c r="F3421" i="3"/>
  <c r="J32" i="3"/>
  <c r="G32" i="3"/>
  <c r="F32" i="3"/>
  <c r="J34" i="3"/>
  <c r="G34" i="3"/>
  <c r="F34" i="3"/>
  <c r="J3393" i="3"/>
  <c r="G3393" i="3"/>
  <c r="F3393" i="3"/>
  <c r="J358" i="3"/>
  <c r="G358" i="3"/>
  <c r="F358" i="3"/>
  <c r="J652" i="3"/>
  <c r="G652" i="3"/>
  <c r="F652" i="3"/>
  <c r="J3056" i="3"/>
  <c r="G3056" i="3"/>
  <c r="F3056" i="3"/>
  <c r="J3069" i="3"/>
  <c r="G3069" i="3"/>
  <c r="F3069" i="3"/>
  <c r="J3335" i="3"/>
  <c r="G3335" i="3"/>
  <c r="F3335" i="3"/>
  <c r="J2802" i="3"/>
  <c r="G2802" i="3"/>
  <c r="F2802" i="3"/>
  <c r="J1020" i="3"/>
  <c r="G1020" i="3"/>
  <c r="F1020" i="3"/>
  <c r="J3591" i="3"/>
  <c r="G3591" i="3"/>
  <c r="F3591" i="3"/>
  <c r="J2406" i="3"/>
  <c r="G2406" i="3"/>
  <c r="F2406" i="3"/>
  <c r="J3206" i="3"/>
  <c r="G3206" i="3"/>
  <c r="F3206" i="3"/>
  <c r="J2652" i="3"/>
  <c r="G2652" i="3"/>
  <c r="F2652" i="3"/>
  <c r="J1881" i="3"/>
  <c r="G1881" i="3"/>
  <c r="F1881" i="3"/>
  <c r="J3590" i="3"/>
  <c r="G3590" i="3"/>
  <c r="F3590" i="3"/>
  <c r="J2906" i="3"/>
  <c r="G2906" i="3"/>
  <c r="F2906" i="3"/>
  <c r="J3589" i="3"/>
  <c r="G3589" i="3"/>
  <c r="F3589" i="3"/>
  <c r="J1866" i="3"/>
  <c r="G1866" i="3"/>
  <c r="F1866" i="3"/>
  <c r="J3588" i="3"/>
  <c r="G3588" i="3"/>
  <c r="F3588" i="3"/>
  <c r="J3416" i="3"/>
  <c r="G3416" i="3"/>
  <c r="F3416" i="3"/>
  <c r="J1950" i="3"/>
  <c r="G1950" i="3"/>
  <c r="F1950" i="3"/>
  <c r="J624" i="3"/>
  <c r="G624" i="3"/>
  <c r="F624" i="3"/>
  <c r="J2374" i="3"/>
  <c r="G2374" i="3"/>
  <c r="F2374" i="3"/>
  <c r="J1666" i="3"/>
  <c r="G1666" i="3"/>
  <c r="F1666" i="3"/>
  <c r="J3587" i="3"/>
  <c r="G3587" i="3"/>
  <c r="F3587" i="3"/>
  <c r="J3043" i="3"/>
  <c r="G3043" i="3"/>
  <c r="F3043" i="3"/>
  <c r="J1644" i="3"/>
  <c r="G1644" i="3"/>
  <c r="F1644" i="3"/>
  <c r="J1456" i="3"/>
  <c r="G1456" i="3"/>
  <c r="F1456" i="3"/>
  <c r="J2215" i="3"/>
  <c r="G2215" i="3"/>
  <c r="F2215" i="3"/>
  <c r="J3030" i="3"/>
  <c r="G3030" i="3"/>
  <c r="F3030" i="3"/>
  <c r="J3099" i="3"/>
  <c r="G3099" i="3"/>
  <c r="F3099" i="3"/>
  <c r="J1919" i="3"/>
  <c r="G1919" i="3"/>
  <c r="F1919" i="3"/>
  <c r="J2713" i="3"/>
  <c r="G2713" i="3"/>
  <c r="F2713" i="3"/>
  <c r="J36" i="3"/>
  <c r="G36" i="3"/>
  <c r="F36" i="3"/>
  <c r="J225" i="3"/>
  <c r="G225" i="3"/>
  <c r="F225" i="3"/>
  <c r="J2657" i="3"/>
  <c r="G2657" i="3"/>
  <c r="F2657" i="3"/>
  <c r="J3586" i="3"/>
  <c r="G3586" i="3"/>
  <c r="F3586" i="3"/>
  <c r="J2712" i="3"/>
  <c r="G2712" i="3"/>
  <c r="F2712" i="3"/>
  <c r="J284" i="3"/>
  <c r="G284" i="3"/>
  <c r="F284" i="3"/>
  <c r="J2882" i="3"/>
  <c r="G2882" i="3"/>
  <c r="F2882" i="3"/>
  <c r="J2436" i="3"/>
  <c r="G2436" i="3"/>
  <c r="F2436" i="3"/>
  <c r="J910" i="3"/>
  <c r="G910" i="3"/>
  <c r="F910" i="3"/>
  <c r="J2120" i="3"/>
  <c r="G2120" i="3"/>
  <c r="F2120" i="3"/>
  <c r="J2620" i="3"/>
  <c r="G2620" i="3"/>
  <c r="F2620" i="3"/>
  <c r="J3225" i="3"/>
  <c r="G3225" i="3"/>
  <c r="F3225" i="3"/>
  <c r="J1363" i="3"/>
  <c r="G1363" i="3"/>
  <c r="F1363" i="3"/>
  <c r="J962" i="3"/>
  <c r="G962" i="3"/>
  <c r="F962" i="3"/>
  <c r="J185" i="3"/>
  <c r="G185" i="3"/>
  <c r="F185" i="3"/>
  <c r="J2896" i="3"/>
  <c r="G2896" i="3"/>
  <c r="F2896" i="3"/>
  <c r="J2543" i="3"/>
  <c r="G2543" i="3"/>
  <c r="F2543" i="3"/>
  <c r="J566" i="3"/>
  <c r="G566" i="3"/>
  <c r="F566" i="3"/>
  <c r="J2139" i="3"/>
  <c r="G2139" i="3"/>
  <c r="F2139" i="3"/>
  <c r="J1746" i="3"/>
  <c r="G1746" i="3"/>
  <c r="F1746" i="3"/>
  <c r="J2603" i="3"/>
  <c r="G2603" i="3"/>
  <c r="F2603" i="3"/>
  <c r="J2963" i="3"/>
  <c r="G2963" i="3"/>
  <c r="F2963" i="3"/>
  <c r="J3157" i="3"/>
  <c r="G3157" i="3"/>
  <c r="F3157" i="3"/>
  <c r="J3358" i="3"/>
  <c r="G3358" i="3"/>
  <c r="F3358" i="3"/>
  <c r="J2866" i="3"/>
  <c r="G2866" i="3"/>
  <c r="F2866" i="3"/>
  <c r="J2504" i="3"/>
  <c r="G2504" i="3"/>
  <c r="F2504" i="3"/>
  <c r="J1656" i="3"/>
  <c r="G1656" i="3"/>
  <c r="F1656" i="3"/>
  <c r="J1323" i="3"/>
  <c r="G1323" i="3"/>
  <c r="F1323" i="3"/>
  <c r="J2851" i="3"/>
  <c r="G2851" i="3"/>
  <c r="F2851" i="3"/>
  <c r="J1410" i="3"/>
  <c r="G1410" i="3"/>
  <c r="F1410" i="3"/>
  <c r="J3451" i="3"/>
  <c r="G3451" i="3"/>
  <c r="F3451" i="3"/>
  <c r="J3092" i="3"/>
  <c r="G3092" i="3"/>
  <c r="F3092" i="3"/>
  <c r="J113" i="3"/>
  <c r="G113" i="3"/>
  <c r="F113" i="3"/>
  <c r="J2535" i="3"/>
  <c r="G2535" i="3"/>
  <c r="F2535" i="3"/>
  <c r="J3477" i="3"/>
  <c r="G3477" i="3"/>
  <c r="F3477" i="3"/>
  <c r="J2821" i="3"/>
  <c r="G2821" i="3"/>
  <c r="F2821" i="3"/>
  <c r="J275" i="3"/>
  <c r="G275" i="3"/>
  <c r="F275" i="3"/>
  <c r="J1616" i="3"/>
  <c r="G1616" i="3"/>
  <c r="F1616" i="3"/>
  <c r="J1805" i="3"/>
  <c r="G1805" i="3"/>
  <c r="F1805" i="3"/>
  <c r="J438" i="3"/>
  <c r="G438" i="3"/>
  <c r="F438" i="3"/>
  <c r="J3097" i="3"/>
  <c r="G3097" i="3"/>
  <c r="F3097" i="3"/>
  <c r="J40" i="3"/>
  <c r="G40" i="3"/>
  <c r="F40" i="3"/>
  <c r="J1278" i="3"/>
  <c r="G1278" i="3"/>
  <c r="F1278" i="3"/>
  <c r="J3585" i="3"/>
  <c r="G3585" i="3"/>
  <c r="F3585" i="3"/>
  <c r="J3016" i="3"/>
  <c r="G3016" i="3"/>
  <c r="F3016" i="3"/>
  <c r="J260" i="3"/>
  <c r="G260" i="3"/>
  <c r="F260" i="3"/>
  <c r="J38" i="3"/>
  <c r="G38" i="3"/>
  <c r="F38" i="3"/>
  <c r="J1806" i="3"/>
  <c r="G1806" i="3"/>
  <c r="F1806" i="3"/>
  <c r="J3280" i="3"/>
  <c r="G3280" i="3"/>
  <c r="F3280" i="3"/>
  <c r="J2457" i="3"/>
  <c r="G2457" i="3"/>
  <c r="F2457" i="3"/>
  <c r="J810" i="3"/>
  <c r="G810" i="3"/>
  <c r="F810" i="3"/>
  <c r="J174" i="3"/>
  <c r="G174" i="3"/>
  <c r="F174" i="3"/>
  <c r="J3128" i="3"/>
  <c r="G3128" i="3"/>
  <c r="F3128" i="3"/>
  <c r="J3407" i="3"/>
  <c r="G3407" i="3"/>
  <c r="F3407" i="3"/>
  <c r="J145" i="3"/>
  <c r="G145" i="3"/>
  <c r="F145" i="3"/>
  <c r="J1545" i="3"/>
  <c r="G1545" i="3"/>
  <c r="F1545" i="3"/>
  <c r="J150" i="3"/>
  <c r="G150" i="3"/>
  <c r="F150" i="3"/>
  <c r="J1347" i="3"/>
  <c r="G1347" i="3"/>
  <c r="F1347" i="3"/>
  <c r="J3584" i="3"/>
  <c r="G3584" i="3"/>
  <c r="F3584" i="3"/>
  <c r="J1664" i="3"/>
  <c r="G1664" i="3"/>
  <c r="F1664" i="3"/>
  <c r="J2786" i="3"/>
  <c r="G2786" i="3"/>
  <c r="F2786" i="3"/>
  <c r="J1260" i="3"/>
  <c r="G1260" i="3"/>
  <c r="F1260" i="3"/>
  <c r="J2813" i="3"/>
  <c r="G2813" i="3"/>
  <c r="F2813" i="3"/>
  <c r="J2983" i="3"/>
  <c r="G2983" i="3"/>
  <c r="F2983" i="3"/>
  <c r="J3521" i="3"/>
  <c r="G3521" i="3"/>
  <c r="F3521" i="3"/>
  <c r="J1944" i="3"/>
  <c r="G1944" i="3"/>
  <c r="F1944" i="3"/>
  <c r="J3235" i="3"/>
  <c r="G3235" i="3"/>
  <c r="F3235" i="3"/>
  <c r="J2074" i="3"/>
  <c r="G2074" i="3"/>
  <c r="F2074" i="3"/>
  <c r="J366" i="3"/>
  <c r="G366" i="3"/>
  <c r="F366" i="3"/>
  <c r="J41" i="3"/>
  <c r="G41" i="3"/>
  <c r="F41" i="3"/>
  <c r="J101" i="3"/>
  <c r="G101" i="3"/>
  <c r="F101" i="3"/>
  <c r="J1511" i="3"/>
  <c r="G1511" i="3"/>
  <c r="F1511" i="3"/>
  <c r="J43" i="3"/>
  <c r="G43" i="3"/>
  <c r="F43" i="3"/>
  <c r="J74" i="3"/>
  <c r="G74" i="3"/>
  <c r="F74" i="3"/>
  <c r="J1535" i="3"/>
  <c r="G1535" i="3"/>
  <c r="F1535" i="3"/>
  <c r="J128" i="3"/>
  <c r="G128" i="3"/>
  <c r="F128" i="3"/>
  <c r="J2199" i="3"/>
  <c r="G2199" i="3"/>
  <c r="F2199" i="3"/>
  <c r="J446" i="3"/>
  <c r="G446" i="3"/>
  <c r="F446" i="3"/>
  <c r="J583" i="3"/>
  <c r="G583" i="3"/>
  <c r="F583" i="3"/>
  <c r="J2008" i="3"/>
  <c r="G2008" i="3"/>
  <c r="F2008" i="3"/>
  <c r="J305" i="3"/>
  <c r="G305" i="3"/>
  <c r="F305" i="3"/>
  <c r="J1957" i="3"/>
  <c r="G1957" i="3"/>
  <c r="F1957" i="3"/>
  <c r="J1300" i="3"/>
  <c r="G1300" i="3"/>
  <c r="F1300" i="3"/>
  <c r="J3302" i="3"/>
  <c r="G3302" i="3"/>
  <c r="F3302" i="3"/>
  <c r="J513" i="3"/>
  <c r="G513" i="3"/>
  <c r="F513" i="3"/>
  <c r="J835" i="3"/>
  <c r="G835" i="3"/>
  <c r="F835" i="3"/>
  <c r="J3583" i="3"/>
  <c r="G3583" i="3"/>
  <c r="F3583" i="3"/>
  <c r="J425" i="3"/>
  <c r="G425" i="3"/>
  <c r="F425" i="3"/>
  <c r="J409" i="3"/>
  <c r="G409" i="3"/>
  <c r="F409" i="3"/>
  <c r="J1721" i="3"/>
  <c r="G1721" i="3"/>
  <c r="F1721" i="3"/>
  <c r="J545" i="3"/>
  <c r="G545" i="3"/>
  <c r="F545" i="3"/>
  <c r="J2998" i="3"/>
  <c r="G2998" i="3"/>
  <c r="F2998" i="3"/>
  <c r="J1975" i="3"/>
  <c r="G1975" i="3"/>
  <c r="F1975" i="3"/>
  <c r="J3134" i="3"/>
  <c r="G3134" i="3"/>
  <c r="F3134" i="3"/>
  <c r="J2009" i="3"/>
  <c r="G2009" i="3"/>
  <c r="F2009" i="3"/>
  <c r="J2318" i="3"/>
  <c r="G2318" i="3"/>
  <c r="F2318" i="3"/>
  <c r="J1672" i="3"/>
  <c r="G1672" i="3"/>
  <c r="F1672" i="3"/>
  <c r="J1952" i="3"/>
  <c r="G1952" i="3"/>
  <c r="F1952" i="3"/>
  <c r="J3582" i="3"/>
  <c r="G3582" i="3"/>
  <c r="F3582" i="3"/>
  <c r="J791" i="3"/>
  <c r="G791" i="3"/>
  <c r="F791" i="3"/>
  <c r="J3044" i="3"/>
  <c r="G3044" i="3"/>
  <c r="F3044" i="3"/>
  <c r="J3009" i="3"/>
  <c r="G3009" i="3"/>
  <c r="F3009" i="3"/>
  <c r="J2678" i="3"/>
  <c r="G2678" i="3"/>
  <c r="F2678" i="3"/>
  <c r="J2316" i="3"/>
  <c r="G2316" i="3"/>
  <c r="F2316" i="3"/>
  <c r="J2532" i="3"/>
  <c r="G2532" i="3"/>
  <c r="F2532" i="3"/>
  <c r="J1081" i="3"/>
  <c r="G1081" i="3"/>
  <c r="F1081" i="3"/>
  <c r="J1325" i="3"/>
  <c r="G1325" i="3"/>
  <c r="F1325" i="3"/>
  <c r="J3581" i="3"/>
  <c r="G3581" i="3"/>
  <c r="F3581" i="3"/>
  <c r="J2545" i="3"/>
  <c r="G2545" i="3"/>
  <c r="F2545" i="3"/>
  <c r="J2622" i="3"/>
  <c r="G2622" i="3"/>
  <c r="F2622" i="3"/>
  <c r="J3580" i="3"/>
  <c r="G3580" i="3"/>
  <c r="F3580" i="3"/>
  <c r="J2067" i="3"/>
  <c r="G2067" i="3"/>
  <c r="F2067" i="3"/>
  <c r="J3579" i="3"/>
  <c r="G3579" i="3"/>
  <c r="F3579" i="3"/>
  <c r="J823" i="3"/>
  <c r="G823" i="3"/>
  <c r="F823" i="3"/>
  <c r="J926" i="3"/>
  <c r="G926" i="3"/>
  <c r="F926" i="3"/>
  <c r="J581" i="3"/>
  <c r="G581" i="3"/>
  <c r="F581" i="3"/>
  <c r="J324" i="3"/>
  <c r="G324" i="3"/>
  <c r="F324" i="3"/>
  <c r="J2469" i="3"/>
  <c r="G2469" i="3"/>
  <c r="F2469" i="3"/>
  <c r="J3578" i="3"/>
  <c r="G3578" i="3"/>
  <c r="F3578" i="3"/>
  <c r="J1527" i="3"/>
  <c r="G1527" i="3"/>
  <c r="F1527" i="3"/>
  <c r="J296" i="3"/>
  <c r="G296" i="3"/>
  <c r="F296" i="3"/>
  <c r="J480" i="3"/>
  <c r="G480" i="3"/>
  <c r="F480" i="3"/>
  <c r="J1099" i="3"/>
  <c r="G1099" i="3"/>
  <c r="F1099" i="3"/>
  <c r="J572" i="3"/>
  <c r="G572" i="3"/>
  <c r="F572" i="3"/>
  <c r="J798" i="3"/>
  <c r="G798" i="3"/>
  <c r="F798" i="3"/>
  <c r="J699" i="3"/>
  <c r="G699" i="3"/>
  <c r="F699" i="3"/>
  <c r="J163" i="3"/>
  <c r="G163" i="3"/>
  <c r="F163" i="3"/>
  <c r="J2988" i="3"/>
  <c r="G2988" i="3"/>
  <c r="F2988" i="3"/>
  <c r="J367" i="3"/>
  <c r="G367" i="3"/>
  <c r="F367" i="3"/>
  <c r="J2043" i="3"/>
  <c r="G2043" i="3"/>
  <c r="F2043" i="3"/>
  <c r="J799" i="3"/>
  <c r="G799" i="3"/>
  <c r="F799" i="3"/>
  <c r="J1215" i="3"/>
  <c r="G1215" i="3"/>
  <c r="F1215" i="3"/>
  <c r="J1184" i="3"/>
  <c r="G1184" i="3"/>
  <c r="F1184" i="3"/>
  <c r="J155" i="3"/>
  <c r="G155" i="3"/>
  <c r="F155" i="3"/>
  <c r="J1685" i="3"/>
  <c r="G1685" i="3"/>
  <c r="F1685" i="3"/>
  <c r="J2273" i="3"/>
  <c r="G2273" i="3"/>
  <c r="F2273" i="3"/>
  <c r="J2489" i="3"/>
  <c r="G2489" i="3"/>
  <c r="F2489" i="3"/>
  <c r="J127" i="3"/>
  <c r="G127" i="3"/>
  <c r="F127" i="3"/>
  <c r="J257" i="3"/>
  <c r="G257" i="3"/>
  <c r="F257" i="3"/>
  <c r="J137" i="3"/>
  <c r="G137" i="3"/>
  <c r="F137" i="3"/>
  <c r="J81" i="3"/>
  <c r="G81" i="3"/>
  <c r="F81" i="3"/>
  <c r="J1431" i="3"/>
  <c r="G1431" i="3"/>
  <c r="F1431" i="3"/>
  <c r="J2910" i="3"/>
  <c r="G2910" i="3"/>
  <c r="F2910" i="3"/>
  <c r="J1752" i="3"/>
  <c r="G1752" i="3"/>
  <c r="F1752" i="3"/>
  <c r="J865" i="3"/>
  <c r="G865" i="3"/>
  <c r="F865" i="3"/>
  <c r="J1477" i="3"/>
  <c r="G1477" i="3"/>
  <c r="F1477" i="3"/>
  <c r="J207" i="3"/>
  <c r="G207" i="3"/>
  <c r="F207" i="3"/>
  <c r="J2409" i="3"/>
  <c r="G2409" i="3"/>
  <c r="F2409" i="3"/>
  <c r="J1742" i="3"/>
  <c r="G1742" i="3"/>
  <c r="F1742" i="3"/>
  <c r="J2753" i="3"/>
  <c r="G2753" i="3"/>
  <c r="F2753" i="3"/>
  <c r="J290" i="3"/>
  <c r="G290" i="3"/>
  <c r="F290" i="3"/>
  <c r="J837" i="3"/>
  <c r="G837" i="3"/>
  <c r="F837" i="3"/>
  <c r="J214" i="3"/>
  <c r="G214" i="3"/>
  <c r="F214" i="3"/>
  <c r="J739" i="3"/>
  <c r="G739" i="3"/>
  <c r="F739" i="3"/>
  <c r="J93" i="3"/>
  <c r="G93" i="3"/>
  <c r="F93" i="3"/>
  <c r="J129" i="3"/>
  <c r="G129" i="3"/>
  <c r="F129" i="3"/>
  <c r="J206" i="3"/>
  <c r="G206" i="3"/>
  <c r="F206" i="3"/>
  <c r="J66" i="3"/>
  <c r="G66" i="3"/>
  <c r="F66" i="3"/>
  <c r="J2163" i="3"/>
  <c r="G2163" i="3"/>
  <c r="F2163" i="3"/>
  <c r="J1179" i="3"/>
  <c r="G1179" i="3"/>
  <c r="F1179" i="3"/>
  <c r="J609" i="3"/>
  <c r="G609" i="3"/>
  <c r="F609" i="3"/>
  <c r="J229" i="3"/>
  <c r="G229" i="3"/>
  <c r="F229" i="3"/>
  <c r="J1490" i="3"/>
  <c r="G1490" i="3"/>
  <c r="F1490" i="3"/>
  <c r="J1929" i="3"/>
  <c r="G1929" i="3"/>
  <c r="F1929" i="3"/>
  <c r="J56" i="3"/>
  <c r="G56" i="3"/>
  <c r="F56" i="3"/>
  <c r="J289" i="3"/>
  <c r="G289" i="3"/>
  <c r="F289" i="3"/>
  <c r="J125" i="3"/>
  <c r="G125" i="3"/>
  <c r="F125" i="3"/>
  <c r="J3577" i="3"/>
  <c r="G3577" i="3"/>
  <c r="F3577" i="3"/>
  <c r="J1933" i="3"/>
  <c r="G1933" i="3"/>
  <c r="F1933" i="3"/>
  <c r="J3576" i="3"/>
  <c r="G3576" i="3"/>
  <c r="F3576" i="3"/>
  <c r="J692" i="3"/>
  <c r="G692" i="3"/>
  <c r="F692" i="3"/>
  <c r="J898" i="3"/>
  <c r="G898" i="3"/>
  <c r="F898" i="3"/>
  <c r="J2614" i="3"/>
  <c r="G2614" i="3"/>
  <c r="F2614" i="3"/>
  <c r="J2919" i="3"/>
  <c r="G2919" i="3"/>
  <c r="F2919" i="3"/>
  <c r="J2118" i="3"/>
  <c r="G2118" i="3"/>
  <c r="F2118" i="3"/>
  <c r="J82" i="3"/>
  <c r="G82" i="3"/>
  <c r="F82" i="3"/>
  <c r="J73" i="3"/>
  <c r="G73" i="3"/>
  <c r="F73" i="3"/>
  <c r="J321" i="3"/>
  <c r="G321" i="3"/>
  <c r="F321" i="3"/>
  <c r="J116" i="3"/>
  <c r="G116" i="3"/>
  <c r="F116" i="3"/>
  <c r="J1402" i="3"/>
  <c r="G1402" i="3"/>
  <c r="F1402" i="3"/>
  <c r="J2094" i="3"/>
  <c r="G2094" i="3"/>
  <c r="F2094" i="3"/>
  <c r="J1595" i="3"/>
  <c r="G1595" i="3"/>
  <c r="F1595" i="3"/>
  <c r="J1814" i="3"/>
  <c r="G1814" i="3"/>
  <c r="F1814" i="3"/>
  <c r="J570" i="3"/>
  <c r="G570" i="3"/>
  <c r="F570" i="3"/>
  <c r="J211" i="3"/>
  <c r="G211" i="3"/>
  <c r="F211" i="3"/>
  <c r="J752" i="3"/>
  <c r="G752" i="3"/>
  <c r="F752" i="3"/>
  <c r="J3575" i="3"/>
  <c r="G3575" i="3"/>
  <c r="F3575" i="3"/>
  <c r="J3574" i="3"/>
  <c r="G3574" i="3"/>
  <c r="F3574" i="3"/>
  <c r="J3573" i="3"/>
  <c r="G3573" i="3"/>
  <c r="F3573" i="3"/>
  <c r="J648" i="3"/>
  <c r="G648" i="3"/>
  <c r="F648" i="3"/>
  <c r="J3572" i="3"/>
  <c r="G3572" i="3"/>
  <c r="F3572" i="3"/>
  <c r="J3571" i="3"/>
  <c r="G3571" i="3"/>
  <c r="F3571" i="3"/>
  <c r="J1279" i="3"/>
  <c r="G1279" i="3"/>
  <c r="F1279" i="3"/>
  <c r="J3570" i="3"/>
  <c r="G3570" i="3"/>
  <c r="F3570" i="3"/>
  <c r="J208" i="3"/>
  <c r="G208" i="3"/>
  <c r="F208" i="3"/>
  <c r="J1523" i="3"/>
  <c r="G1523" i="3"/>
  <c r="F1523" i="3"/>
  <c r="J3284" i="3"/>
  <c r="G3284" i="3"/>
  <c r="F3284" i="3"/>
  <c r="J331" i="3"/>
  <c r="G331" i="3"/>
  <c r="F331" i="3"/>
  <c r="J351" i="3"/>
  <c r="G351" i="3"/>
  <c r="F351" i="3"/>
  <c r="J401" i="3"/>
  <c r="G401" i="3"/>
  <c r="F401" i="3"/>
  <c r="J362" i="3"/>
  <c r="G362" i="3"/>
  <c r="F362" i="3"/>
  <c r="J3403" i="3"/>
  <c r="G3403" i="3"/>
  <c r="F3403" i="3"/>
  <c r="J873" i="3"/>
  <c r="G873" i="3"/>
  <c r="F873" i="3"/>
  <c r="J3147" i="3"/>
  <c r="G3147" i="3"/>
  <c r="F3147" i="3"/>
  <c r="J1995" i="3"/>
  <c r="G1995" i="3"/>
  <c r="F1995" i="3"/>
  <c r="J119" i="3"/>
  <c r="G119" i="3"/>
  <c r="F119" i="3"/>
  <c r="J1042" i="3"/>
  <c r="G1042" i="3"/>
  <c r="F1042" i="3"/>
  <c r="J3245" i="3"/>
  <c r="G3245" i="3"/>
  <c r="F3245" i="3"/>
  <c r="J2677" i="3"/>
  <c r="G2677" i="3"/>
  <c r="F2677" i="3"/>
  <c r="J1904" i="3"/>
  <c r="G1904" i="3"/>
  <c r="F1904" i="3"/>
  <c r="J1967" i="3"/>
  <c r="G1967" i="3"/>
  <c r="F1967" i="3"/>
  <c r="J785" i="3"/>
  <c r="G785" i="3"/>
  <c r="F785" i="3"/>
  <c r="J2775" i="3"/>
  <c r="G2775" i="3"/>
  <c r="F2775" i="3"/>
  <c r="J786" i="3"/>
  <c r="G786" i="3"/>
  <c r="F786" i="3"/>
  <c r="J1716" i="3"/>
  <c r="G1716" i="3"/>
  <c r="F1716" i="3"/>
  <c r="J3219" i="3"/>
  <c r="G3219" i="3"/>
  <c r="F3219" i="3"/>
  <c r="J288" i="3"/>
  <c r="G288" i="3"/>
  <c r="F288" i="3"/>
  <c r="J1506" i="3"/>
  <c r="G1506" i="3"/>
  <c r="F1506" i="3"/>
  <c r="J246" i="3"/>
  <c r="G246" i="3"/>
  <c r="F246" i="3"/>
  <c r="J1018" i="3"/>
  <c r="G1018" i="3"/>
  <c r="F1018" i="3"/>
  <c r="J1133" i="3"/>
  <c r="G1133" i="3"/>
  <c r="F1133" i="3"/>
  <c r="J778" i="3"/>
  <c r="G778" i="3"/>
  <c r="F778" i="3"/>
  <c r="J668" i="3"/>
  <c r="G668" i="3"/>
  <c r="F668" i="3"/>
  <c r="J3019" i="3"/>
  <c r="G3019" i="3"/>
  <c r="F3019" i="3"/>
  <c r="J162" i="3"/>
  <c r="G162" i="3"/>
  <c r="F162" i="3"/>
  <c r="J1857" i="3"/>
  <c r="G1857" i="3"/>
  <c r="F1857" i="3"/>
  <c r="J3021" i="3"/>
  <c r="G3021" i="3"/>
  <c r="F3021" i="3"/>
  <c r="J2533" i="3"/>
  <c r="G2533" i="3"/>
  <c r="F2533" i="3"/>
  <c r="J3569" i="3"/>
  <c r="G3569" i="3"/>
  <c r="F3569" i="3"/>
  <c r="J1458" i="3"/>
  <c r="G1458" i="3"/>
  <c r="F1458" i="3"/>
  <c r="J3074" i="3"/>
  <c r="G3074" i="3"/>
  <c r="F3074" i="3"/>
  <c r="J2878" i="3"/>
  <c r="G2878" i="3"/>
  <c r="F2878" i="3"/>
  <c r="J2092" i="3"/>
  <c r="G2092" i="3"/>
  <c r="F2092" i="3"/>
  <c r="J1531" i="3"/>
  <c r="G1531" i="3"/>
  <c r="F1531" i="3"/>
  <c r="J2734" i="3"/>
  <c r="G2734" i="3"/>
  <c r="F2734" i="3"/>
  <c r="J2779" i="3"/>
  <c r="G2779" i="3"/>
  <c r="F2779" i="3"/>
  <c r="J1472" i="3"/>
  <c r="G1472" i="3"/>
  <c r="F1472" i="3"/>
  <c r="J1684" i="3"/>
  <c r="G1684" i="3"/>
  <c r="F1684" i="3"/>
  <c r="J904" i="3"/>
  <c r="G904" i="3"/>
  <c r="F904" i="3"/>
  <c r="J1842" i="3"/>
  <c r="G1842" i="3"/>
  <c r="F1842" i="3"/>
  <c r="J729" i="3"/>
  <c r="G729" i="3"/>
  <c r="F729" i="3"/>
  <c r="J1223" i="3"/>
  <c r="G1223" i="3"/>
  <c r="F1223" i="3"/>
  <c r="J2686" i="3"/>
  <c r="G2686" i="3"/>
  <c r="F2686" i="3"/>
  <c r="J817" i="3"/>
  <c r="G817" i="3"/>
  <c r="F817" i="3"/>
  <c r="J2812" i="3"/>
  <c r="G2812" i="3"/>
  <c r="F2812" i="3"/>
  <c r="J1579" i="3"/>
  <c r="G1579" i="3"/>
  <c r="F1579" i="3"/>
  <c r="J220" i="3"/>
  <c r="G220" i="3"/>
  <c r="F220" i="3"/>
  <c r="J443" i="3"/>
  <c r="G443" i="3"/>
  <c r="F443" i="3"/>
  <c r="J2929" i="3"/>
  <c r="G2929" i="3"/>
  <c r="F2929" i="3"/>
  <c r="J1471" i="3"/>
  <c r="G1471" i="3"/>
  <c r="F1471" i="3"/>
  <c r="J2931" i="3"/>
  <c r="G2931" i="3"/>
  <c r="F2931" i="3"/>
  <c r="J123" i="3"/>
  <c r="G123" i="3"/>
  <c r="F123" i="3"/>
  <c r="J3568" i="3"/>
  <c r="G3568" i="3"/>
  <c r="F3568" i="3"/>
  <c r="J183" i="3"/>
  <c r="G183" i="3"/>
  <c r="F183" i="3"/>
  <c r="J820" i="3"/>
  <c r="G820" i="3"/>
  <c r="F820" i="3"/>
  <c r="J1872" i="3"/>
  <c r="G1872" i="3"/>
  <c r="F1872" i="3"/>
  <c r="J2576" i="3"/>
  <c r="G2576" i="3"/>
  <c r="F2576" i="3"/>
  <c r="J393" i="3"/>
  <c r="G393" i="3"/>
  <c r="F393" i="3"/>
  <c r="J415" i="3"/>
  <c r="G415" i="3"/>
  <c r="F415" i="3"/>
  <c r="J2418" i="3"/>
  <c r="G2418" i="3"/>
  <c r="F2418" i="3"/>
  <c r="J2312" i="3"/>
  <c r="G2312" i="3"/>
  <c r="F2312" i="3"/>
  <c r="J2220" i="3"/>
  <c r="G2220" i="3"/>
  <c r="F2220" i="3"/>
  <c r="J1566" i="3"/>
  <c r="G1566" i="3"/>
  <c r="F1566" i="3"/>
  <c r="J2335" i="3"/>
  <c r="G2335" i="3"/>
  <c r="F2335" i="3"/>
  <c r="J439" i="3"/>
  <c r="G439" i="3"/>
  <c r="F439" i="3"/>
  <c r="J771" i="3"/>
  <c r="G771" i="3"/>
  <c r="F771" i="3"/>
  <c r="J3567" i="3"/>
  <c r="G3567" i="3"/>
  <c r="F3567" i="3"/>
  <c r="J1299" i="3"/>
  <c r="G1299" i="3"/>
  <c r="F1299" i="3"/>
  <c r="J1355" i="3"/>
  <c r="G1355" i="3"/>
  <c r="F1355" i="3"/>
  <c r="J115" i="3"/>
  <c r="G115" i="3"/>
  <c r="F115" i="3"/>
  <c r="J2586" i="3"/>
  <c r="G2586" i="3"/>
  <c r="F2586" i="3"/>
  <c r="J1922" i="3"/>
  <c r="G1922" i="3"/>
  <c r="F1922" i="3"/>
  <c r="J937" i="3"/>
  <c r="G937" i="3"/>
  <c r="F937" i="3"/>
  <c r="J561" i="3"/>
  <c r="G561" i="3"/>
  <c r="F561" i="3"/>
  <c r="J1789" i="3"/>
  <c r="G1789" i="3"/>
  <c r="F1789" i="3"/>
  <c r="J756" i="3"/>
  <c r="G756" i="3"/>
  <c r="F756" i="3"/>
  <c r="J1744" i="3"/>
  <c r="G1744" i="3"/>
  <c r="F1744" i="3"/>
  <c r="J44" i="3"/>
  <c r="G44" i="3"/>
  <c r="F44" i="3"/>
  <c r="J54" i="3"/>
  <c r="G54" i="3"/>
  <c r="F54" i="3"/>
  <c r="J2554" i="3"/>
  <c r="G2554" i="3"/>
  <c r="F2554" i="3"/>
  <c r="J3566" i="3"/>
  <c r="G3566" i="3"/>
  <c r="F3566" i="3"/>
  <c r="J1258" i="3"/>
  <c r="G1258" i="3"/>
  <c r="F1258" i="3"/>
  <c r="J110" i="3"/>
  <c r="G110" i="3"/>
  <c r="F110" i="3"/>
  <c r="J48" i="3"/>
  <c r="G48" i="3"/>
  <c r="F48" i="3"/>
  <c r="J2487" i="3"/>
  <c r="G2487" i="3"/>
  <c r="F2487" i="3"/>
  <c r="J98" i="3"/>
  <c r="G98" i="3"/>
  <c r="F98" i="3"/>
  <c r="J2348" i="3"/>
  <c r="G2348" i="3"/>
  <c r="F2348" i="3"/>
  <c r="J3406" i="3"/>
  <c r="G3406" i="3"/>
  <c r="F3406" i="3"/>
  <c r="J64" i="3"/>
  <c r="G64" i="3"/>
  <c r="F64" i="3"/>
  <c r="J51" i="3"/>
  <c r="G51" i="3"/>
  <c r="F51" i="3"/>
  <c r="J234" i="3"/>
  <c r="G234" i="3"/>
  <c r="F234" i="3"/>
  <c r="J2249" i="3"/>
  <c r="G2249" i="3"/>
  <c r="F2249" i="3"/>
  <c r="J1022" i="3"/>
  <c r="G1022" i="3"/>
  <c r="F1022" i="3"/>
  <c r="J1785" i="3"/>
  <c r="G1785" i="3"/>
  <c r="F1785" i="3"/>
  <c r="J1880" i="3"/>
  <c r="G1880" i="3"/>
  <c r="F1880" i="3"/>
  <c r="J2354" i="3"/>
  <c r="G2354" i="3"/>
  <c r="F2354" i="3"/>
  <c r="J997" i="3"/>
  <c r="G997" i="3"/>
  <c r="F997" i="3"/>
  <c r="J1955" i="3"/>
  <c r="G1955" i="3"/>
  <c r="F1955" i="3"/>
  <c r="J1861" i="3"/>
  <c r="G1861" i="3"/>
  <c r="F1861" i="3"/>
  <c r="J489" i="3"/>
  <c r="G489" i="3"/>
  <c r="F489" i="3"/>
  <c r="J2432" i="3"/>
  <c r="G2432" i="3"/>
  <c r="F2432" i="3"/>
  <c r="J1621" i="3"/>
  <c r="G1621" i="3"/>
  <c r="F1621" i="3"/>
  <c r="J2176" i="3"/>
  <c r="G2176" i="3"/>
  <c r="F2176" i="3"/>
  <c r="J1931" i="3"/>
  <c r="G1931" i="3"/>
  <c r="F1931" i="3"/>
  <c r="J1110" i="3"/>
  <c r="G1110" i="3"/>
  <c r="F1110" i="3"/>
  <c r="J1380" i="3"/>
  <c r="G1380" i="3"/>
  <c r="F1380" i="3"/>
  <c r="J967" i="3"/>
  <c r="G967" i="3"/>
  <c r="F967" i="3"/>
  <c r="J1997" i="3"/>
  <c r="G1997" i="3"/>
  <c r="F1997" i="3"/>
  <c r="J595" i="3"/>
  <c r="G595" i="3"/>
  <c r="F595" i="3"/>
  <c r="J3226" i="3"/>
  <c r="G3226" i="3"/>
  <c r="F3226" i="3"/>
  <c r="J224" i="3"/>
  <c r="G224" i="3"/>
  <c r="F224" i="3"/>
  <c r="J227" i="3"/>
  <c r="G227" i="3"/>
  <c r="F227" i="3"/>
  <c r="J2675" i="3"/>
  <c r="G2675" i="3"/>
  <c r="F2675" i="3"/>
  <c r="J1932" i="3"/>
  <c r="G1932" i="3"/>
  <c r="F1932" i="3"/>
  <c r="J167" i="3"/>
  <c r="G167" i="3"/>
  <c r="F167" i="3"/>
  <c r="J1257" i="3"/>
  <c r="G1257" i="3"/>
  <c r="F1257" i="3"/>
  <c r="J268" i="3"/>
  <c r="G268" i="3"/>
  <c r="F268" i="3"/>
  <c r="J1812" i="3"/>
  <c r="G1812" i="3"/>
  <c r="F1812" i="3"/>
  <c r="J87" i="3"/>
  <c r="G87" i="3"/>
  <c r="F87" i="3"/>
  <c r="J2707" i="3"/>
  <c r="G2707" i="3"/>
  <c r="F2707" i="3"/>
  <c r="J789" i="3"/>
  <c r="G789" i="3"/>
  <c r="F789" i="3"/>
  <c r="J3112" i="3"/>
  <c r="G3112" i="3"/>
  <c r="F3112" i="3"/>
  <c r="J2152" i="3"/>
  <c r="G2152" i="3"/>
  <c r="F2152" i="3"/>
  <c r="J1486" i="3"/>
  <c r="G1486" i="3"/>
  <c r="F1486" i="3"/>
  <c r="J1903" i="3"/>
  <c r="G1903" i="3"/>
  <c r="F1903" i="3"/>
  <c r="J2179" i="3"/>
  <c r="G2179" i="3"/>
  <c r="F2179" i="3"/>
  <c r="J2073" i="3"/>
  <c r="G2073" i="3"/>
  <c r="F2073" i="3"/>
  <c r="J3233" i="3"/>
  <c r="G3233" i="3"/>
  <c r="F3233" i="3"/>
  <c r="J193" i="3"/>
  <c r="G193" i="3"/>
  <c r="F193" i="3"/>
  <c r="J745" i="3"/>
  <c r="G745" i="3"/>
  <c r="F745" i="3"/>
  <c r="J3565" i="3"/>
  <c r="G3565" i="3"/>
  <c r="F3565" i="3"/>
  <c r="J2206" i="3"/>
  <c r="G2206" i="3"/>
  <c r="F2206" i="3"/>
  <c r="J1375" i="3"/>
  <c r="G1375" i="3"/>
  <c r="F1375" i="3"/>
  <c r="J3564" i="3"/>
  <c r="G3564" i="3"/>
  <c r="F3564" i="3"/>
  <c r="J182" i="3"/>
  <c r="G182" i="3"/>
  <c r="F182" i="3"/>
  <c r="J336" i="3"/>
  <c r="G336" i="3"/>
  <c r="F336" i="3"/>
  <c r="J385" i="3"/>
  <c r="G385" i="3"/>
  <c r="F385" i="3"/>
  <c r="J253" i="3"/>
  <c r="G253" i="3"/>
  <c r="F253" i="3"/>
  <c r="J69" i="3"/>
  <c r="G69" i="3"/>
  <c r="F69" i="3"/>
  <c r="J3563" i="3"/>
  <c r="G3563" i="3"/>
  <c r="F3563" i="3"/>
  <c r="J2050" i="3"/>
  <c r="G2050" i="3"/>
  <c r="F2050" i="3"/>
  <c r="J603" i="3"/>
  <c r="G603" i="3"/>
  <c r="F603" i="3"/>
  <c r="J1132" i="3"/>
  <c r="G1132" i="3"/>
  <c r="F1132" i="3"/>
  <c r="J1567" i="3"/>
  <c r="G1567" i="3"/>
  <c r="F1567" i="3"/>
  <c r="J1309" i="3"/>
  <c r="G1309" i="3"/>
  <c r="F1309" i="3"/>
  <c r="J2541" i="3"/>
  <c r="G2541" i="3"/>
  <c r="F2541" i="3"/>
  <c r="J1788" i="3"/>
  <c r="G1788" i="3"/>
  <c r="F1788" i="3"/>
  <c r="J1787" i="3"/>
  <c r="G1787" i="3"/>
  <c r="F1787" i="3"/>
  <c r="J1421" i="3"/>
  <c r="G1421" i="3"/>
  <c r="F1421" i="3"/>
  <c r="J143" i="3"/>
  <c r="G143" i="3"/>
  <c r="F143" i="3"/>
  <c r="J205" i="3"/>
  <c r="G205" i="3"/>
  <c r="F205" i="3"/>
  <c r="J1837" i="3"/>
  <c r="G1837" i="3"/>
  <c r="F1837" i="3"/>
  <c r="J1423" i="3"/>
  <c r="G1423" i="3"/>
  <c r="F1423" i="3"/>
  <c r="J277" i="3"/>
  <c r="G277" i="3"/>
  <c r="F277" i="3"/>
  <c r="J100" i="3"/>
  <c r="G100" i="3"/>
  <c r="F100" i="3"/>
  <c r="J120" i="3"/>
  <c r="G120" i="3"/>
  <c r="F120" i="3"/>
  <c r="J599" i="3"/>
  <c r="G599" i="3"/>
  <c r="F599" i="3"/>
  <c r="J1569" i="3"/>
  <c r="G1569" i="3"/>
  <c r="F1569" i="3"/>
  <c r="J645" i="3"/>
  <c r="G645" i="3"/>
  <c r="F645" i="3"/>
  <c r="J1275" i="3"/>
  <c r="G1275" i="3"/>
  <c r="F1275" i="3"/>
  <c r="J991" i="3"/>
  <c r="G991" i="3"/>
  <c r="F991" i="3"/>
  <c r="J1715" i="3"/>
  <c r="G1715" i="3"/>
  <c r="F1715" i="3"/>
  <c r="J492" i="3"/>
  <c r="G492" i="3"/>
  <c r="F492" i="3"/>
  <c r="J528" i="3"/>
  <c r="G528" i="3"/>
  <c r="F528" i="3"/>
  <c r="J259" i="3"/>
  <c r="G259" i="3"/>
  <c r="F259" i="3"/>
  <c r="J1291" i="3"/>
  <c r="G1291" i="3"/>
  <c r="F1291" i="3"/>
  <c r="J493" i="3"/>
  <c r="G493" i="3"/>
  <c r="F493" i="3"/>
  <c r="J505" i="3"/>
  <c r="G505" i="3"/>
  <c r="F505" i="3"/>
  <c r="J1135" i="3"/>
  <c r="G1135" i="3"/>
  <c r="F1135" i="3"/>
  <c r="J1126" i="3"/>
  <c r="G1126" i="3"/>
  <c r="F1126" i="3"/>
  <c r="J3281" i="3"/>
  <c r="G3281" i="3"/>
  <c r="F3281" i="3"/>
  <c r="J3413" i="3"/>
  <c r="G3413" i="3"/>
  <c r="F3413" i="3"/>
  <c r="J3339" i="3"/>
  <c r="G3339" i="3"/>
  <c r="F3339" i="3"/>
  <c r="J2155" i="3"/>
  <c r="G2155" i="3"/>
  <c r="F2155" i="3"/>
  <c r="J1164" i="3"/>
  <c r="G1164" i="3"/>
  <c r="F1164" i="3"/>
  <c r="J237" i="3"/>
  <c r="G237" i="3"/>
  <c r="F237" i="3"/>
  <c r="J3562" i="3"/>
  <c r="G3562" i="3"/>
  <c r="F3562" i="3"/>
  <c r="J753" i="3"/>
  <c r="G753" i="3"/>
  <c r="F753" i="3"/>
  <c r="J2297" i="3"/>
  <c r="G2297" i="3"/>
  <c r="F2297" i="3"/>
  <c r="J2424" i="3"/>
  <c r="G2424" i="3"/>
  <c r="F2424" i="3"/>
  <c r="J204" i="3"/>
  <c r="G204" i="3"/>
  <c r="F204" i="3"/>
  <c r="J1029" i="3"/>
  <c r="G1029" i="3"/>
  <c r="F1029" i="3"/>
  <c r="J1061" i="3"/>
  <c r="G1061" i="3"/>
  <c r="F1061" i="3"/>
  <c r="J2382" i="3"/>
  <c r="G2382" i="3"/>
  <c r="F2382" i="3"/>
  <c r="J2820" i="3"/>
  <c r="G2820" i="3"/>
  <c r="F2820" i="3"/>
  <c r="J460" i="3"/>
  <c r="G460" i="3"/>
  <c r="F460" i="3"/>
  <c r="J3561" i="3"/>
  <c r="G3561" i="3"/>
  <c r="F3561" i="3"/>
  <c r="J858" i="3"/>
  <c r="G858" i="3"/>
  <c r="F858" i="3"/>
  <c r="J349" i="3"/>
  <c r="G349" i="3"/>
  <c r="F349" i="3"/>
  <c r="J2298" i="3"/>
  <c r="G2298" i="3"/>
  <c r="F2298" i="3"/>
  <c r="J895" i="3"/>
  <c r="G895" i="3"/>
  <c r="F895" i="3"/>
  <c r="J907" i="3"/>
  <c r="G907" i="3"/>
  <c r="F907" i="3"/>
  <c r="J3560" i="3"/>
  <c r="G3560" i="3"/>
  <c r="F3560" i="3"/>
  <c r="J318" i="3"/>
  <c r="G318" i="3"/>
  <c r="F318" i="3"/>
  <c r="J3559" i="3"/>
  <c r="G3559" i="3"/>
  <c r="F3559" i="3"/>
  <c r="J508" i="3"/>
  <c r="G508" i="3"/>
  <c r="F508" i="3"/>
  <c r="J944" i="3"/>
  <c r="G944" i="3"/>
  <c r="F944" i="3"/>
  <c r="J1400" i="3"/>
  <c r="G1400" i="3"/>
  <c r="F1400" i="3"/>
  <c r="J3558" i="3"/>
  <c r="G3558" i="3"/>
  <c r="F3558" i="3"/>
  <c r="J2893" i="3"/>
  <c r="G2893" i="3"/>
  <c r="F2893" i="3"/>
  <c r="J3514" i="3"/>
  <c r="G3514" i="3"/>
  <c r="F3514" i="3"/>
  <c r="J3354" i="3"/>
  <c r="G3354" i="3"/>
  <c r="F3354" i="3"/>
  <c r="J1979" i="3"/>
  <c r="G1979" i="3"/>
  <c r="F1979" i="3"/>
  <c r="J3325" i="3"/>
  <c r="G3325" i="3"/>
  <c r="F3325" i="3"/>
  <c r="J3121" i="3"/>
  <c r="G3121" i="3"/>
  <c r="F3121" i="3"/>
  <c r="J416" i="3"/>
  <c r="G416" i="3"/>
  <c r="F416" i="3"/>
  <c r="J3409" i="3"/>
  <c r="G3409" i="3"/>
  <c r="F3409" i="3"/>
  <c r="J724" i="3"/>
  <c r="G724" i="3"/>
  <c r="F724" i="3"/>
  <c r="J3557" i="3"/>
  <c r="G3557" i="3"/>
  <c r="F3557" i="3"/>
  <c r="J3144" i="3"/>
  <c r="G3144" i="3"/>
  <c r="F3144" i="3"/>
  <c r="J2137" i="3"/>
  <c r="G2137" i="3"/>
  <c r="F2137" i="3"/>
  <c r="J3556" i="3"/>
  <c r="G3556" i="3"/>
  <c r="F3556" i="3"/>
  <c r="J1446" i="3"/>
  <c r="G1446" i="3"/>
  <c r="F1446" i="3"/>
  <c r="J404" i="3"/>
  <c r="G404" i="3"/>
  <c r="F404" i="3"/>
  <c r="J312" i="3"/>
  <c r="G312" i="3"/>
  <c r="F312" i="3"/>
  <c r="J3555" i="3"/>
  <c r="G3555" i="3"/>
  <c r="F3555" i="3"/>
  <c r="J684" i="3"/>
  <c r="G684" i="3"/>
  <c r="F684" i="3"/>
  <c r="J2857" i="3"/>
  <c r="G2857" i="3"/>
  <c r="F2857" i="3"/>
  <c r="J3095" i="3"/>
  <c r="G3095" i="3"/>
  <c r="F3095" i="3"/>
  <c r="J683" i="3"/>
  <c r="G683" i="3"/>
  <c r="F683" i="3"/>
  <c r="J3554" i="3"/>
  <c r="G3554" i="3"/>
  <c r="F3554" i="3"/>
  <c r="J370" i="3"/>
  <c r="G370" i="3"/>
  <c r="F370" i="3"/>
  <c r="J2341" i="3"/>
  <c r="G2341" i="3"/>
  <c r="F2341" i="3"/>
  <c r="J604" i="3"/>
  <c r="G604" i="3"/>
  <c r="F604" i="3"/>
  <c r="J2863" i="3"/>
  <c r="G2863" i="3"/>
  <c r="F2863" i="3"/>
  <c r="J3471" i="3"/>
  <c r="G3471" i="3"/>
  <c r="F3471" i="3"/>
  <c r="J2251" i="3"/>
  <c r="G2251" i="3"/>
  <c r="F2251" i="3"/>
  <c r="J3553" i="3"/>
  <c r="G3553" i="3"/>
  <c r="F3553" i="3"/>
  <c r="J1354" i="3"/>
  <c r="G1354" i="3"/>
  <c r="F1354" i="3"/>
  <c r="J2295" i="3"/>
  <c r="G2295" i="3"/>
  <c r="F2295" i="3"/>
  <c r="J3552" i="3"/>
  <c r="G3552" i="3"/>
  <c r="F3552" i="3"/>
  <c r="J655" i="3"/>
  <c r="G655" i="3"/>
  <c r="F655" i="3"/>
  <c r="J3234" i="3"/>
  <c r="G3234" i="3"/>
  <c r="F3234" i="3"/>
  <c r="J3551" i="3"/>
  <c r="G3551" i="3"/>
  <c r="F3551" i="3"/>
  <c r="J3550" i="3"/>
  <c r="G3550" i="3"/>
  <c r="F3550" i="3"/>
  <c r="J525" i="3"/>
  <c r="G525" i="3"/>
  <c r="F525" i="3"/>
  <c r="J3091" i="3"/>
  <c r="G3091" i="3"/>
  <c r="F3091" i="3"/>
  <c r="J3549" i="3"/>
  <c r="G3549" i="3"/>
  <c r="F3549" i="3"/>
  <c r="J121" i="3"/>
  <c r="G121" i="3"/>
  <c r="F121" i="3"/>
  <c r="J1045" i="3"/>
  <c r="G1045" i="3"/>
  <c r="F1045" i="3"/>
  <c r="J3548" i="3"/>
  <c r="G3548" i="3"/>
  <c r="F3548" i="3"/>
  <c r="J1573" i="3"/>
  <c r="G1573" i="3"/>
  <c r="F1573" i="3"/>
  <c r="J304" i="3"/>
  <c r="G304" i="3"/>
  <c r="F304" i="3"/>
  <c r="J88" i="3"/>
  <c r="G88" i="3"/>
  <c r="F88" i="3"/>
  <c r="J195" i="3"/>
  <c r="G195" i="3"/>
  <c r="F195" i="3"/>
  <c r="J2223" i="3"/>
  <c r="G2223" i="3"/>
  <c r="F2223" i="3"/>
  <c r="J2121" i="3"/>
  <c r="G2121" i="3"/>
  <c r="F2121" i="3"/>
  <c r="J2017" i="3"/>
  <c r="G2017" i="3"/>
  <c r="F2017" i="3"/>
  <c r="J828" i="3"/>
  <c r="G828" i="3"/>
  <c r="F828" i="3"/>
  <c r="J141" i="3"/>
  <c r="G141" i="3"/>
  <c r="F141" i="3"/>
  <c r="J53" i="3"/>
  <c r="G53" i="3"/>
  <c r="F53" i="3"/>
  <c r="J2811" i="3"/>
  <c r="G2811" i="3"/>
  <c r="F2811" i="3"/>
  <c r="J3341" i="3"/>
  <c r="G3341" i="3"/>
  <c r="F3341" i="3"/>
  <c r="J118" i="3"/>
  <c r="G118" i="3"/>
  <c r="F118" i="3"/>
  <c r="J773" i="3"/>
  <c r="G773" i="3"/>
  <c r="F773" i="3"/>
  <c r="J2764" i="3"/>
  <c r="G2764" i="3"/>
  <c r="F2764" i="3"/>
  <c r="J142" i="3"/>
  <c r="G142" i="3"/>
  <c r="F142" i="3"/>
  <c r="J1026" i="3"/>
  <c r="G1026" i="3"/>
  <c r="F1026" i="3"/>
  <c r="J3547" i="3"/>
  <c r="G3547" i="3"/>
  <c r="F3547" i="3"/>
  <c r="J3546" i="3"/>
  <c r="G3546" i="3"/>
  <c r="F3546" i="3"/>
  <c r="J1648" i="3"/>
  <c r="G1648" i="3"/>
  <c r="F1648" i="3"/>
  <c r="J2696" i="3"/>
  <c r="G2696" i="3"/>
  <c r="F2696" i="3"/>
  <c r="J2597" i="3"/>
  <c r="G2597" i="3"/>
  <c r="F2597" i="3"/>
  <c r="J332" i="3"/>
  <c r="G332" i="3"/>
  <c r="F332" i="3"/>
  <c r="J1636" i="3"/>
  <c r="G1636" i="3"/>
  <c r="F1636" i="3"/>
  <c r="J3545" i="3"/>
  <c r="G3545" i="3"/>
  <c r="F3545" i="3"/>
  <c r="J473" i="3"/>
  <c r="G473" i="3"/>
  <c r="F473" i="3"/>
  <c r="J2512" i="3"/>
  <c r="G2512" i="3"/>
  <c r="F2512" i="3"/>
  <c r="J3544" i="3"/>
  <c r="G3544" i="3"/>
  <c r="F3544" i="3"/>
  <c r="J1722" i="3"/>
  <c r="G1722" i="3"/>
  <c r="F1722" i="3"/>
  <c r="J3244" i="3"/>
  <c r="G3244" i="3"/>
  <c r="F3244" i="3"/>
  <c r="J3543" i="3"/>
  <c r="G3543" i="3"/>
  <c r="F3543" i="3"/>
  <c r="J3243" i="3"/>
  <c r="G3243" i="3"/>
  <c r="F3243" i="3"/>
  <c r="J156" i="3"/>
  <c r="G156" i="3"/>
  <c r="F156" i="3"/>
  <c r="J2224" i="3"/>
  <c r="G2224" i="3"/>
  <c r="F2224" i="3"/>
  <c r="J3328" i="3"/>
  <c r="G3328" i="3"/>
  <c r="F3328" i="3"/>
  <c r="J3412" i="3"/>
  <c r="G3412" i="3"/>
  <c r="F3412" i="3"/>
  <c r="J1447" i="3"/>
  <c r="G1447" i="3"/>
  <c r="F1447" i="3"/>
  <c r="J2214" i="3"/>
  <c r="G2214" i="3"/>
  <c r="F2214" i="3"/>
  <c r="J3255" i="3"/>
  <c r="G3255" i="3"/>
  <c r="F3255" i="3"/>
  <c r="J804" i="3"/>
  <c r="G804" i="3"/>
  <c r="F804" i="3"/>
  <c r="J3184" i="3"/>
  <c r="G3184" i="3"/>
  <c r="F3184" i="3"/>
  <c r="J650" i="3"/>
  <c r="G650" i="3"/>
  <c r="F650" i="3"/>
  <c r="J63" i="3"/>
  <c r="G63" i="3"/>
  <c r="F63" i="3"/>
  <c r="J948" i="3"/>
  <c r="G948" i="3"/>
  <c r="F948" i="3"/>
  <c r="J356" i="3"/>
  <c r="G356" i="3"/>
  <c r="F356" i="3"/>
  <c r="J1025" i="3"/>
  <c r="G1025" i="3"/>
  <c r="F1025" i="3"/>
  <c r="J3542" i="3"/>
  <c r="G3542" i="3"/>
  <c r="F3542" i="3"/>
  <c r="J3541" i="3"/>
  <c r="G3541" i="3"/>
  <c r="F3541" i="3"/>
  <c r="J3540" i="3"/>
  <c r="G3540" i="3"/>
  <c r="F3540" i="3"/>
  <c r="J2516" i="3"/>
  <c r="G2516" i="3"/>
  <c r="F2516" i="3"/>
  <c r="J2000" i="3"/>
  <c r="G2000" i="3"/>
  <c r="F2000" i="3"/>
  <c r="J1233" i="3"/>
  <c r="G1233" i="3"/>
  <c r="F1233" i="3"/>
  <c r="J2113" i="3"/>
  <c r="G2113" i="3"/>
  <c r="F2113" i="3"/>
  <c r="J1899" i="3"/>
  <c r="G1899" i="3"/>
  <c r="F1899" i="3"/>
  <c r="J496" i="3"/>
  <c r="G496" i="3"/>
  <c r="F496" i="3"/>
  <c r="J1651" i="3"/>
  <c r="G1651" i="3"/>
  <c r="F1651" i="3"/>
  <c r="J3246" i="3"/>
  <c r="G3246" i="3"/>
  <c r="F3246" i="3"/>
  <c r="J2839" i="3"/>
  <c r="G2839" i="3"/>
  <c r="F2839" i="3"/>
  <c r="J2164" i="3"/>
  <c r="G2164" i="3"/>
  <c r="F2164" i="3"/>
  <c r="J3539" i="3"/>
  <c r="G3539" i="3"/>
  <c r="F3539" i="3"/>
  <c r="J3334" i="3"/>
  <c r="G3334" i="3"/>
  <c r="F3334" i="3"/>
  <c r="J2670" i="3"/>
  <c r="G2670" i="3"/>
  <c r="F2670" i="3"/>
  <c r="J3263" i="3"/>
  <c r="G3263" i="3"/>
  <c r="F3263" i="3"/>
  <c r="J2588" i="3"/>
  <c r="G2588" i="3"/>
  <c r="F2588" i="3"/>
  <c r="J148" i="3"/>
  <c r="G148" i="3"/>
  <c r="F148" i="3"/>
  <c r="J230" i="3"/>
  <c r="G230" i="3"/>
  <c r="F230" i="3"/>
  <c r="J2534" i="3"/>
  <c r="G2534" i="3"/>
  <c r="F2534" i="3"/>
  <c r="J2936" i="3"/>
  <c r="G2936" i="3"/>
  <c r="F2936" i="3"/>
  <c r="J2393" i="3"/>
  <c r="G2393" i="3"/>
  <c r="F2393" i="3"/>
  <c r="J3538" i="3"/>
  <c r="G3538" i="3"/>
  <c r="F3538" i="3"/>
  <c r="J2106" i="3"/>
  <c r="G2106" i="3"/>
  <c r="F2106" i="3"/>
  <c r="J3537" i="3"/>
  <c r="G3537" i="3"/>
  <c r="F3537" i="3"/>
  <c r="J111" i="3"/>
  <c r="G111" i="3"/>
  <c r="F111" i="3"/>
  <c r="J213" i="3"/>
  <c r="G213" i="3"/>
  <c r="F213" i="3"/>
  <c r="J3046" i="3"/>
  <c r="G3046" i="3"/>
  <c r="F3046" i="3"/>
  <c r="J346" i="3"/>
  <c r="G346" i="3"/>
  <c r="F346" i="3"/>
  <c r="J223" i="3"/>
  <c r="G223" i="3"/>
  <c r="F223" i="3"/>
  <c r="J707" i="3"/>
  <c r="G707" i="3"/>
  <c r="F707" i="3"/>
  <c r="J665" i="3"/>
  <c r="G665" i="3"/>
  <c r="F665" i="3"/>
  <c r="J3536" i="3"/>
  <c r="G3536" i="3"/>
  <c r="F3536" i="3"/>
  <c r="J45" i="3"/>
  <c r="G45" i="3"/>
  <c r="F45" i="3"/>
  <c r="J58" i="3"/>
  <c r="G58" i="3"/>
  <c r="F58" i="3"/>
  <c r="J2075" i="3"/>
  <c r="G2075" i="3"/>
  <c r="F2075" i="3"/>
  <c r="J1304" i="3"/>
  <c r="G1304" i="3"/>
  <c r="F1304" i="3"/>
  <c r="J7" i="3"/>
  <c r="G7" i="3"/>
  <c r="R9" i="3"/>
  <c r="Q9" i="3"/>
  <c r="P9" i="3"/>
  <c r="O9" i="3"/>
  <c r="N9" i="3"/>
  <c r="M9" i="3"/>
  <c r="R30" i="3"/>
  <c r="Q30" i="3"/>
  <c r="P30" i="3"/>
  <c r="O30" i="3"/>
  <c r="N30" i="3"/>
  <c r="M30" i="3"/>
  <c r="R6" i="3"/>
  <c r="Q6" i="3"/>
  <c r="P6" i="3"/>
  <c r="O6" i="3"/>
  <c r="N6" i="3"/>
  <c r="M6" i="3"/>
  <c r="B165" i="2"/>
  <c r="L4" i="5"/>
  <c r="K4" i="5"/>
  <c r="J4" i="5"/>
  <c r="I4" i="5"/>
  <c r="H4" i="5"/>
  <c r="G4" i="5"/>
  <c r="F8" i="5"/>
  <c r="F46" i="5"/>
  <c r="F18" i="5"/>
  <c r="F36" i="5"/>
  <c r="F10" i="5"/>
  <c r="F75" i="5"/>
  <c r="F32" i="5"/>
  <c r="F74" i="5"/>
  <c r="F60" i="5"/>
  <c r="F17" i="5"/>
  <c r="F43" i="5"/>
  <c r="F51" i="5"/>
  <c r="F56" i="5"/>
  <c r="F33" i="5"/>
  <c r="F59" i="5"/>
  <c r="F73" i="5"/>
  <c r="F37" i="5"/>
  <c r="F45" i="5"/>
  <c r="F39" i="5"/>
  <c r="F11" i="5"/>
  <c r="F23" i="5"/>
  <c r="F14" i="5"/>
  <c r="F72" i="5"/>
  <c r="F71" i="5"/>
  <c r="F19" i="5"/>
  <c r="F52" i="5"/>
  <c r="F38" i="5"/>
  <c r="F34" i="5"/>
  <c r="F42" i="5"/>
  <c r="F41" i="5"/>
  <c r="F57" i="5"/>
  <c r="F29" i="5"/>
  <c r="F70" i="5"/>
  <c r="F55" i="5"/>
  <c r="F13" i="5"/>
  <c r="F22" i="5"/>
  <c r="F54" i="5"/>
  <c r="F58" i="5"/>
  <c r="F24" i="5"/>
  <c r="F7" i="5"/>
  <c r="F4" i="5" s="1"/>
  <c r="F6" i="5"/>
  <c r="F69" i="5"/>
  <c r="F20" i="5"/>
  <c r="F25" i="5"/>
  <c r="F28" i="5"/>
  <c r="F68" i="5"/>
  <c r="F61" i="5"/>
  <c r="F50" i="5"/>
  <c r="F67" i="5"/>
  <c r="F53" i="5"/>
  <c r="F47" i="5"/>
  <c r="F35" i="5"/>
  <c r="F66" i="5"/>
  <c r="F16" i="5"/>
  <c r="F31" i="5"/>
  <c r="F12" i="5"/>
  <c r="F30" i="5"/>
  <c r="F65" i="5"/>
  <c r="F48" i="5"/>
  <c r="F62" i="5"/>
  <c r="F21" i="5"/>
  <c r="F15" i="5"/>
  <c r="F27" i="5"/>
  <c r="F64" i="5"/>
  <c r="F26" i="5"/>
  <c r="F49" i="5"/>
  <c r="F40" i="5"/>
  <c r="F44" i="5"/>
  <c r="F63" i="5"/>
  <c r="F9" i="5"/>
  <c r="J124" i="1"/>
  <c r="G124" i="1"/>
  <c r="F124" i="1"/>
  <c r="J312" i="1"/>
  <c r="G312" i="1"/>
  <c r="F312" i="1"/>
  <c r="J1555" i="1"/>
  <c r="G1555" i="1"/>
  <c r="F1555" i="1"/>
  <c r="J1554" i="1"/>
  <c r="G1554" i="1"/>
  <c r="F1554" i="1"/>
  <c r="J690" i="1"/>
  <c r="G690" i="1"/>
  <c r="F690" i="1"/>
  <c r="J497" i="1"/>
  <c r="G497" i="1"/>
  <c r="F497" i="1"/>
  <c r="J1553" i="1"/>
  <c r="G1553" i="1"/>
  <c r="F1553" i="1"/>
  <c r="J695" i="1"/>
  <c r="G695" i="1"/>
  <c r="F695" i="1"/>
  <c r="J760" i="1"/>
  <c r="G760" i="1"/>
  <c r="F760" i="1"/>
  <c r="J1552" i="1"/>
  <c r="G1552" i="1"/>
  <c r="F1552" i="1"/>
  <c r="J1551" i="1"/>
  <c r="G1551" i="1"/>
  <c r="F1551" i="1"/>
  <c r="J1550" i="1"/>
  <c r="G1550" i="1"/>
  <c r="F1550" i="1"/>
  <c r="J1549" i="1"/>
  <c r="G1549" i="1"/>
  <c r="F1549" i="1"/>
  <c r="J836" i="1"/>
  <c r="G836" i="1"/>
  <c r="F836" i="1"/>
  <c r="J624" i="1"/>
  <c r="G624" i="1"/>
  <c r="F624" i="1"/>
  <c r="J1548" i="1"/>
  <c r="G1548" i="1"/>
  <c r="F1548" i="1"/>
  <c r="J704" i="1"/>
  <c r="G704" i="1"/>
  <c r="F704" i="1"/>
  <c r="J1547" i="1"/>
  <c r="G1547" i="1"/>
  <c r="F1547" i="1"/>
  <c r="J304" i="1"/>
  <c r="G304" i="1"/>
  <c r="F304" i="1"/>
  <c r="J798" i="1"/>
  <c r="G798" i="1"/>
  <c r="F798" i="1"/>
  <c r="J1546" i="1"/>
  <c r="G1546" i="1"/>
  <c r="F1546" i="1"/>
  <c r="J825" i="1"/>
  <c r="G825" i="1"/>
  <c r="F825" i="1"/>
  <c r="J1545" i="1"/>
  <c r="G1545" i="1"/>
  <c r="F1545" i="1"/>
  <c r="J818" i="1"/>
  <c r="G818" i="1"/>
  <c r="F818" i="1"/>
  <c r="J532" i="1"/>
  <c r="G532" i="1"/>
  <c r="F532" i="1"/>
  <c r="J814" i="1"/>
  <c r="G814" i="1"/>
  <c r="F814" i="1"/>
  <c r="J1544" i="1"/>
  <c r="G1544" i="1"/>
  <c r="F1544" i="1"/>
  <c r="J1543" i="1"/>
  <c r="G1543" i="1"/>
  <c r="F1543" i="1"/>
  <c r="J1542" i="1"/>
  <c r="G1542" i="1"/>
  <c r="F1542" i="1"/>
  <c r="J1541" i="1"/>
  <c r="G1541" i="1"/>
  <c r="F1541" i="1"/>
  <c r="J398" i="1"/>
  <c r="G398" i="1"/>
  <c r="F398" i="1"/>
  <c r="J582" i="1"/>
  <c r="G582" i="1"/>
  <c r="F582" i="1"/>
  <c r="J1540" i="1"/>
  <c r="G1540" i="1"/>
  <c r="F1540" i="1"/>
  <c r="J816" i="1"/>
  <c r="G816" i="1"/>
  <c r="F816" i="1"/>
  <c r="J443" i="1"/>
  <c r="G443" i="1"/>
  <c r="F443" i="1"/>
  <c r="J1539" i="1"/>
  <c r="G1539" i="1"/>
  <c r="F1539" i="1"/>
  <c r="J90" i="1"/>
  <c r="G90" i="1"/>
  <c r="F90" i="1"/>
  <c r="J682" i="1"/>
  <c r="G682" i="1"/>
  <c r="F682" i="1"/>
  <c r="J1538" i="1"/>
  <c r="G1538" i="1"/>
  <c r="F1538" i="1"/>
  <c r="J1537" i="1"/>
  <c r="G1537" i="1"/>
  <c r="F1537" i="1"/>
  <c r="J1536" i="1"/>
  <c r="G1536" i="1"/>
  <c r="F1536" i="1"/>
  <c r="J1535" i="1"/>
  <c r="G1535" i="1"/>
  <c r="F1535" i="1"/>
  <c r="J1534" i="1"/>
  <c r="G1534" i="1"/>
  <c r="F1534" i="1"/>
  <c r="J394" i="1"/>
  <c r="G394" i="1"/>
  <c r="F394" i="1"/>
  <c r="J330" i="1"/>
  <c r="G330" i="1"/>
  <c r="F330" i="1"/>
  <c r="J1533" i="1"/>
  <c r="G1533" i="1"/>
  <c r="F1533" i="1"/>
  <c r="J629" i="1"/>
  <c r="G629" i="1"/>
  <c r="F629" i="1"/>
  <c r="J1532" i="1"/>
  <c r="G1532" i="1"/>
  <c r="F1532" i="1"/>
  <c r="J1531" i="1"/>
  <c r="G1531" i="1"/>
  <c r="F1531" i="1"/>
  <c r="J654" i="1"/>
  <c r="G654" i="1"/>
  <c r="F654" i="1"/>
  <c r="J1530" i="1"/>
  <c r="G1530" i="1"/>
  <c r="F1530" i="1"/>
  <c r="J1529" i="1"/>
  <c r="G1529" i="1"/>
  <c r="F1529" i="1"/>
  <c r="J1528" i="1"/>
  <c r="G1528" i="1"/>
  <c r="F1528" i="1"/>
  <c r="J1527" i="1"/>
  <c r="G1527" i="1"/>
  <c r="F1527" i="1"/>
  <c r="J517" i="1"/>
  <c r="G517" i="1"/>
  <c r="F517" i="1"/>
  <c r="J102" i="1"/>
  <c r="G102" i="1"/>
  <c r="F102" i="1"/>
  <c r="J710" i="1"/>
  <c r="G710" i="1"/>
  <c r="F710" i="1"/>
  <c r="J41" i="1"/>
  <c r="G41" i="1"/>
  <c r="F41" i="1"/>
  <c r="J65" i="1"/>
  <c r="G65" i="1"/>
  <c r="F65" i="1"/>
  <c r="J1526" i="1"/>
  <c r="G1526" i="1"/>
  <c r="F1526" i="1"/>
  <c r="J225" i="1"/>
  <c r="G225" i="1"/>
  <c r="F225" i="1"/>
  <c r="J564" i="1"/>
  <c r="G564" i="1"/>
  <c r="F564" i="1"/>
  <c r="J74" i="1"/>
  <c r="G74" i="1"/>
  <c r="F74" i="1"/>
  <c r="J451" i="1"/>
  <c r="G451" i="1"/>
  <c r="F451" i="1"/>
  <c r="J40" i="1"/>
  <c r="G40" i="1"/>
  <c r="F40" i="1"/>
  <c r="J69" i="1"/>
  <c r="G69" i="1"/>
  <c r="F69" i="1"/>
  <c r="J110" i="1"/>
  <c r="G110" i="1"/>
  <c r="F110" i="1"/>
  <c r="J127" i="1"/>
  <c r="G127" i="1"/>
  <c r="F127" i="1"/>
  <c r="J49" i="1"/>
  <c r="G49" i="1"/>
  <c r="F49" i="1"/>
  <c r="J650" i="1"/>
  <c r="G650" i="1"/>
  <c r="F650" i="1"/>
  <c r="J602" i="1"/>
  <c r="G602" i="1"/>
  <c r="F602" i="1"/>
  <c r="J1525" i="1"/>
  <c r="G1525" i="1"/>
  <c r="F1525" i="1"/>
  <c r="J612" i="1"/>
  <c r="G612" i="1"/>
  <c r="F612" i="1"/>
  <c r="J209" i="1"/>
  <c r="G209" i="1"/>
  <c r="F209" i="1"/>
  <c r="J1524" i="1"/>
  <c r="G1524" i="1"/>
  <c r="F1524" i="1"/>
  <c r="J45" i="1"/>
  <c r="G45" i="1"/>
  <c r="F45" i="1"/>
  <c r="C148" i="2" s="1"/>
  <c r="J435" i="1"/>
  <c r="G435" i="1"/>
  <c r="F435" i="1"/>
  <c r="J1523" i="1"/>
  <c r="G1523" i="1"/>
  <c r="F1523" i="1"/>
  <c r="J48" i="1"/>
  <c r="G48" i="1"/>
  <c r="F48" i="1"/>
  <c r="J1522" i="1"/>
  <c r="G1522" i="1"/>
  <c r="F1522" i="1"/>
  <c r="J661" i="1"/>
  <c r="G661" i="1"/>
  <c r="F661" i="1"/>
  <c r="J1521" i="1"/>
  <c r="G1521" i="1"/>
  <c r="F1521" i="1"/>
  <c r="J1520" i="1"/>
  <c r="G1520" i="1"/>
  <c r="F1520" i="1"/>
  <c r="J483" i="1"/>
  <c r="G483" i="1"/>
  <c r="F483" i="1"/>
  <c r="J1519" i="1"/>
  <c r="G1519" i="1"/>
  <c r="F1519" i="1"/>
  <c r="J1518" i="1"/>
  <c r="G1518" i="1"/>
  <c r="F1518" i="1"/>
  <c r="J1517" i="1"/>
  <c r="G1517" i="1"/>
  <c r="F1517" i="1"/>
  <c r="J1516" i="1"/>
  <c r="G1516" i="1"/>
  <c r="F1516" i="1"/>
  <c r="J1515" i="1"/>
  <c r="G1515" i="1"/>
  <c r="F1515" i="1"/>
  <c r="J1514" i="1"/>
  <c r="G1514" i="1"/>
  <c r="F1514" i="1"/>
  <c r="J1513" i="1"/>
  <c r="G1513" i="1"/>
  <c r="F1513" i="1"/>
  <c r="J740" i="1"/>
  <c r="G740" i="1"/>
  <c r="F740" i="1"/>
  <c r="J1512" i="1"/>
  <c r="G1512" i="1"/>
  <c r="F1512" i="1"/>
  <c r="J1511" i="1"/>
  <c r="G1511" i="1"/>
  <c r="F1511" i="1"/>
  <c r="J1510" i="1"/>
  <c r="G1510" i="1"/>
  <c r="F1510" i="1"/>
  <c r="J1509" i="1"/>
  <c r="G1509" i="1"/>
  <c r="F1509" i="1"/>
  <c r="J1508" i="1"/>
  <c r="G1508" i="1"/>
  <c r="F1508" i="1"/>
  <c r="J1507" i="1"/>
  <c r="G1507" i="1"/>
  <c r="F1507" i="1"/>
  <c r="J1506" i="1"/>
  <c r="G1506" i="1"/>
  <c r="F1506" i="1"/>
  <c r="J1505" i="1"/>
  <c r="G1505" i="1"/>
  <c r="F1505" i="1"/>
  <c r="J1504" i="1"/>
  <c r="G1504" i="1"/>
  <c r="F1504" i="1"/>
  <c r="J1503" i="1"/>
  <c r="G1503" i="1"/>
  <c r="F1503" i="1"/>
  <c r="J1502" i="1"/>
  <c r="G1502" i="1"/>
  <c r="F1502" i="1"/>
  <c r="J1501" i="1"/>
  <c r="G1501" i="1"/>
  <c r="F1501" i="1"/>
  <c r="J1500" i="1"/>
  <c r="G1500" i="1"/>
  <c r="F1500" i="1"/>
  <c r="J1499" i="1"/>
  <c r="G1499" i="1"/>
  <c r="F1499" i="1"/>
  <c r="J1498" i="1"/>
  <c r="G1498" i="1"/>
  <c r="F1498" i="1"/>
  <c r="J556" i="1"/>
  <c r="G556" i="1"/>
  <c r="F556" i="1"/>
  <c r="J1497" i="1"/>
  <c r="G1497" i="1"/>
  <c r="F1497" i="1"/>
  <c r="J1496" i="1"/>
  <c r="G1496" i="1"/>
  <c r="F1496" i="1"/>
  <c r="J1495" i="1"/>
  <c r="G1495" i="1"/>
  <c r="F1495" i="1"/>
  <c r="J1494" i="1"/>
  <c r="G1494" i="1"/>
  <c r="F1494" i="1"/>
  <c r="J604" i="1"/>
  <c r="G604" i="1"/>
  <c r="F604" i="1"/>
  <c r="J477" i="1"/>
  <c r="G477" i="1"/>
  <c r="F477" i="1"/>
  <c r="J1493" i="1"/>
  <c r="G1493" i="1"/>
  <c r="F1493" i="1"/>
  <c r="J1492" i="1"/>
  <c r="G1492" i="1"/>
  <c r="F1492" i="1"/>
  <c r="J473" i="1"/>
  <c r="G473" i="1"/>
  <c r="F473" i="1"/>
  <c r="J1491" i="1"/>
  <c r="G1491" i="1"/>
  <c r="F1491" i="1"/>
  <c r="J1490" i="1"/>
  <c r="G1490" i="1"/>
  <c r="F1490" i="1"/>
  <c r="J1489" i="1"/>
  <c r="G1489" i="1"/>
  <c r="F1489" i="1"/>
  <c r="J1488" i="1"/>
  <c r="G1488" i="1"/>
  <c r="F1488" i="1"/>
  <c r="J1487" i="1"/>
  <c r="G1487" i="1"/>
  <c r="F1487" i="1"/>
  <c r="J193" i="1"/>
  <c r="G193" i="1"/>
  <c r="F193" i="1"/>
  <c r="J1486" i="1"/>
  <c r="G1486" i="1"/>
  <c r="F1486" i="1"/>
  <c r="J1485" i="1"/>
  <c r="G1485" i="1"/>
  <c r="F1485" i="1"/>
  <c r="J776" i="1"/>
  <c r="G776" i="1"/>
  <c r="F776" i="1"/>
  <c r="J1484" i="1"/>
  <c r="G1484" i="1"/>
  <c r="F1484" i="1"/>
  <c r="J1483" i="1"/>
  <c r="G1483" i="1"/>
  <c r="F1483" i="1"/>
  <c r="J1482" i="1"/>
  <c r="G1482" i="1"/>
  <c r="F1482" i="1"/>
  <c r="J1481" i="1"/>
  <c r="G1481" i="1"/>
  <c r="F1481" i="1"/>
  <c r="J1480" i="1"/>
  <c r="G1480" i="1"/>
  <c r="F1480" i="1"/>
  <c r="J1479" i="1"/>
  <c r="G1479" i="1"/>
  <c r="F1479" i="1"/>
  <c r="J1478" i="1"/>
  <c r="G1478" i="1"/>
  <c r="F1478" i="1"/>
  <c r="J1477" i="1"/>
  <c r="G1477" i="1"/>
  <c r="F1477" i="1"/>
  <c r="J1476" i="1"/>
  <c r="G1476" i="1"/>
  <c r="F1476" i="1"/>
  <c r="J1475" i="1"/>
  <c r="G1475" i="1"/>
  <c r="F1475" i="1"/>
  <c r="J1474" i="1"/>
  <c r="G1474" i="1"/>
  <c r="F1474" i="1"/>
  <c r="J605" i="1"/>
  <c r="G605" i="1"/>
  <c r="F605" i="1"/>
  <c r="J1473" i="1"/>
  <c r="G1473" i="1"/>
  <c r="F1473" i="1"/>
  <c r="J1472" i="1"/>
  <c r="G1472" i="1"/>
  <c r="F1472" i="1"/>
  <c r="J1471" i="1"/>
  <c r="G1471" i="1"/>
  <c r="F1471" i="1"/>
  <c r="J1470" i="1"/>
  <c r="G1470" i="1"/>
  <c r="F1470" i="1"/>
  <c r="J727" i="1"/>
  <c r="G727" i="1"/>
  <c r="F727" i="1"/>
  <c r="J1469" i="1"/>
  <c r="G1469" i="1"/>
  <c r="F1469" i="1"/>
  <c r="J777" i="1"/>
  <c r="G777" i="1"/>
  <c r="F777" i="1"/>
  <c r="J273" i="1"/>
  <c r="G273" i="1"/>
  <c r="F273" i="1"/>
  <c r="J1468" i="1"/>
  <c r="G1468" i="1"/>
  <c r="F1468" i="1"/>
  <c r="J132" i="1"/>
  <c r="G132" i="1"/>
  <c r="F132" i="1"/>
  <c r="J212" i="1"/>
  <c r="G212" i="1"/>
  <c r="F212" i="1"/>
  <c r="J1467" i="1"/>
  <c r="G1467" i="1"/>
  <c r="F1467" i="1"/>
  <c r="J1466" i="1"/>
  <c r="G1466" i="1"/>
  <c r="F1466" i="1"/>
  <c r="J714" i="1"/>
  <c r="G714" i="1"/>
  <c r="F714" i="1"/>
  <c r="J1465" i="1"/>
  <c r="G1465" i="1"/>
  <c r="F1465" i="1"/>
  <c r="J1464" i="1"/>
  <c r="G1464" i="1"/>
  <c r="F1464" i="1"/>
  <c r="J1463" i="1"/>
  <c r="G1463" i="1"/>
  <c r="F1463" i="1"/>
  <c r="J1462" i="1"/>
  <c r="G1462" i="1"/>
  <c r="F1462" i="1"/>
  <c r="J1461" i="1"/>
  <c r="G1461" i="1"/>
  <c r="F1461" i="1"/>
  <c r="J1460" i="1"/>
  <c r="G1460" i="1"/>
  <c r="F1460" i="1"/>
  <c r="J167" i="1"/>
  <c r="G167" i="1"/>
  <c r="F167" i="1"/>
  <c r="J558" i="1"/>
  <c r="G558" i="1"/>
  <c r="F558" i="1"/>
  <c r="J1459" i="1"/>
  <c r="G1459" i="1"/>
  <c r="F1459" i="1"/>
  <c r="J1458" i="1"/>
  <c r="G1458" i="1"/>
  <c r="F1458" i="1"/>
  <c r="J1457" i="1"/>
  <c r="G1457" i="1"/>
  <c r="F1457" i="1"/>
  <c r="J1456" i="1"/>
  <c r="G1456" i="1"/>
  <c r="F1456" i="1"/>
  <c r="J100" i="1"/>
  <c r="G100" i="1"/>
  <c r="F100" i="1"/>
  <c r="J1455" i="1"/>
  <c r="G1455" i="1"/>
  <c r="F1455" i="1"/>
  <c r="J577" i="1"/>
  <c r="G577" i="1"/>
  <c r="F577" i="1"/>
  <c r="J773" i="1"/>
  <c r="G773" i="1"/>
  <c r="F773" i="1"/>
  <c r="J1454" i="1"/>
  <c r="G1454" i="1"/>
  <c r="F1454" i="1"/>
  <c r="J1453" i="1"/>
  <c r="G1453" i="1"/>
  <c r="F1453" i="1"/>
  <c r="J1452" i="1"/>
  <c r="G1452" i="1"/>
  <c r="F1452" i="1"/>
  <c r="J513" i="1"/>
  <c r="G513" i="1"/>
  <c r="F513" i="1"/>
  <c r="J1451" i="1"/>
  <c r="G1451" i="1"/>
  <c r="F1451" i="1"/>
  <c r="J1450" i="1"/>
  <c r="G1450" i="1"/>
  <c r="F1450" i="1"/>
  <c r="J1449" i="1"/>
  <c r="G1449" i="1"/>
  <c r="F1449" i="1"/>
  <c r="J1448" i="1"/>
  <c r="G1448" i="1"/>
  <c r="F1448" i="1"/>
  <c r="J1447" i="1"/>
  <c r="G1447" i="1"/>
  <c r="F1447" i="1"/>
  <c r="J1446" i="1"/>
  <c r="G1446" i="1"/>
  <c r="F1446" i="1"/>
  <c r="J1445" i="1"/>
  <c r="G1445" i="1"/>
  <c r="F1445" i="1"/>
  <c r="J1444" i="1"/>
  <c r="G1444" i="1"/>
  <c r="F1444" i="1"/>
  <c r="J1443" i="1"/>
  <c r="G1443" i="1"/>
  <c r="F1443" i="1"/>
  <c r="J1442" i="1"/>
  <c r="G1442" i="1"/>
  <c r="F1442" i="1"/>
  <c r="J1441" i="1"/>
  <c r="G1441" i="1"/>
  <c r="F1441" i="1"/>
  <c r="J502" i="1"/>
  <c r="G502" i="1"/>
  <c r="F502" i="1"/>
  <c r="J1440" i="1"/>
  <c r="G1440" i="1"/>
  <c r="F1440" i="1"/>
  <c r="J1439" i="1"/>
  <c r="G1439" i="1"/>
  <c r="F1439" i="1"/>
  <c r="J1438" i="1"/>
  <c r="G1438" i="1"/>
  <c r="F1438" i="1"/>
  <c r="J1437" i="1"/>
  <c r="G1437" i="1"/>
  <c r="F1437" i="1"/>
  <c r="J1436" i="1"/>
  <c r="G1436" i="1"/>
  <c r="F1436" i="1"/>
  <c r="J205" i="1"/>
  <c r="G205" i="1"/>
  <c r="F205" i="1"/>
  <c r="J1435" i="1"/>
  <c r="G1435" i="1"/>
  <c r="F1435" i="1"/>
  <c r="J600" i="1"/>
  <c r="G600" i="1"/>
  <c r="F600" i="1"/>
  <c r="J1434" i="1"/>
  <c r="G1434" i="1"/>
  <c r="F1434" i="1"/>
  <c r="J1433" i="1"/>
  <c r="G1433" i="1"/>
  <c r="F1433" i="1"/>
  <c r="J1432" i="1"/>
  <c r="G1432" i="1"/>
  <c r="F1432" i="1"/>
  <c r="J191" i="1"/>
  <c r="G191" i="1"/>
  <c r="F191" i="1"/>
  <c r="J1431" i="1"/>
  <c r="G1431" i="1"/>
  <c r="F1431" i="1"/>
  <c r="J1430" i="1"/>
  <c r="G1430" i="1"/>
  <c r="F1430" i="1"/>
  <c r="J1429" i="1"/>
  <c r="G1429" i="1"/>
  <c r="F1429" i="1"/>
  <c r="J202" i="1"/>
  <c r="G202" i="1"/>
  <c r="F202" i="1"/>
  <c r="J168" i="1"/>
  <c r="G168" i="1"/>
  <c r="F168" i="1"/>
  <c r="J420" i="1"/>
  <c r="G420" i="1"/>
  <c r="F420" i="1"/>
  <c r="J129" i="1"/>
  <c r="G129" i="1"/>
  <c r="F129" i="1"/>
  <c r="J1428" i="1"/>
  <c r="G1428" i="1"/>
  <c r="F1428" i="1"/>
  <c r="J1427" i="1"/>
  <c r="G1427" i="1"/>
  <c r="F1427" i="1"/>
  <c r="J589" i="1"/>
  <c r="G589" i="1"/>
  <c r="F589" i="1"/>
  <c r="J1426" i="1"/>
  <c r="G1426" i="1"/>
  <c r="F1426" i="1"/>
  <c r="J1425" i="1"/>
  <c r="G1425" i="1"/>
  <c r="F1425" i="1"/>
  <c r="J1424" i="1"/>
  <c r="G1424" i="1"/>
  <c r="F1424" i="1"/>
  <c r="J1423" i="1"/>
  <c r="G1423" i="1"/>
  <c r="F1423" i="1"/>
  <c r="J543" i="1"/>
  <c r="G543" i="1"/>
  <c r="F543" i="1"/>
  <c r="J1422" i="1"/>
  <c r="G1422" i="1"/>
  <c r="F1422" i="1"/>
  <c r="J1421" i="1"/>
  <c r="G1421" i="1"/>
  <c r="F1421" i="1"/>
  <c r="J1420" i="1"/>
  <c r="G1420" i="1"/>
  <c r="F1420" i="1"/>
  <c r="J1419" i="1"/>
  <c r="G1419" i="1"/>
  <c r="F1419" i="1"/>
  <c r="J1418" i="1"/>
  <c r="G1418" i="1"/>
  <c r="F1418" i="1"/>
  <c r="J1417" i="1"/>
  <c r="G1417" i="1"/>
  <c r="F1417" i="1"/>
  <c r="J1416" i="1"/>
  <c r="G1416" i="1"/>
  <c r="F1416" i="1"/>
  <c r="J1415" i="1"/>
  <c r="G1415" i="1"/>
  <c r="F1415" i="1"/>
  <c r="J1414" i="1"/>
  <c r="G1414" i="1"/>
  <c r="F1414" i="1"/>
  <c r="J1413" i="1"/>
  <c r="G1413" i="1"/>
  <c r="F1413" i="1"/>
  <c r="J1412" i="1"/>
  <c r="G1412" i="1"/>
  <c r="F1412" i="1"/>
  <c r="J1411" i="1"/>
  <c r="G1411" i="1"/>
  <c r="F1411" i="1"/>
  <c r="J215" i="1"/>
  <c r="G215" i="1"/>
  <c r="F215" i="1"/>
  <c r="J1410" i="1"/>
  <c r="G1410" i="1"/>
  <c r="F1410" i="1"/>
  <c r="J1409" i="1"/>
  <c r="G1409" i="1"/>
  <c r="F1409" i="1"/>
  <c r="J243" i="1"/>
  <c r="G243" i="1"/>
  <c r="F243" i="1"/>
  <c r="J1408" i="1"/>
  <c r="G1408" i="1"/>
  <c r="F1408" i="1"/>
  <c r="J1407" i="1"/>
  <c r="G1407" i="1"/>
  <c r="F1407" i="1"/>
  <c r="J1406" i="1"/>
  <c r="G1406" i="1"/>
  <c r="F1406" i="1"/>
  <c r="J1405" i="1"/>
  <c r="G1405" i="1"/>
  <c r="F1405" i="1"/>
  <c r="J1404" i="1"/>
  <c r="G1404" i="1"/>
  <c r="F1404" i="1"/>
  <c r="J1403" i="1"/>
  <c r="G1403" i="1"/>
  <c r="F1403" i="1"/>
  <c r="J1402" i="1"/>
  <c r="G1402" i="1"/>
  <c r="F1402" i="1"/>
  <c r="J1401" i="1"/>
  <c r="G1401" i="1"/>
  <c r="F1401" i="1"/>
  <c r="J1400" i="1"/>
  <c r="G1400" i="1"/>
  <c r="F1400" i="1"/>
  <c r="J1399" i="1"/>
  <c r="G1399" i="1"/>
  <c r="F1399" i="1"/>
  <c r="J716" i="1"/>
  <c r="G716" i="1"/>
  <c r="F716" i="1"/>
  <c r="J1398" i="1"/>
  <c r="G1398" i="1"/>
  <c r="F1398" i="1"/>
  <c r="J1397" i="1"/>
  <c r="G1397" i="1"/>
  <c r="F1397" i="1"/>
  <c r="J666" i="1"/>
  <c r="G666" i="1"/>
  <c r="F666" i="1"/>
  <c r="J1396" i="1"/>
  <c r="G1396" i="1"/>
  <c r="F1396" i="1"/>
  <c r="J652" i="1"/>
  <c r="G652" i="1"/>
  <c r="F652" i="1"/>
  <c r="J1395" i="1"/>
  <c r="G1395" i="1"/>
  <c r="F1395" i="1"/>
  <c r="J1394" i="1"/>
  <c r="G1394" i="1"/>
  <c r="F1394" i="1"/>
  <c r="J1393" i="1"/>
  <c r="G1393" i="1"/>
  <c r="F1393" i="1"/>
  <c r="J1392" i="1"/>
  <c r="G1392" i="1"/>
  <c r="F1392" i="1"/>
  <c r="J1391" i="1"/>
  <c r="G1391" i="1"/>
  <c r="F1391" i="1"/>
  <c r="J1390" i="1"/>
  <c r="G1390" i="1"/>
  <c r="F1390" i="1"/>
  <c r="J314" i="1"/>
  <c r="G314" i="1"/>
  <c r="F314" i="1"/>
  <c r="J828" i="1"/>
  <c r="G828" i="1"/>
  <c r="F828" i="1"/>
  <c r="J1389" i="1"/>
  <c r="G1389" i="1"/>
  <c r="F1389" i="1"/>
  <c r="J1388" i="1"/>
  <c r="G1388" i="1"/>
  <c r="F1388" i="1"/>
  <c r="J1387" i="1"/>
  <c r="G1387" i="1"/>
  <c r="F1387" i="1"/>
  <c r="J768" i="1"/>
  <c r="G768" i="1"/>
  <c r="F768" i="1"/>
  <c r="J1386" i="1"/>
  <c r="G1386" i="1"/>
  <c r="F1386" i="1"/>
  <c r="J1385" i="1"/>
  <c r="G1385" i="1"/>
  <c r="F1385" i="1"/>
  <c r="J1384" i="1"/>
  <c r="G1384" i="1"/>
  <c r="F1384" i="1"/>
  <c r="J1383" i="1"/>
  <c r="G1383" i="1"/>
  <c r="F1383" i="1"/>
  <c r="J1382" i="1"/>
  <c r="G1382" i="1"/>
  <c r="F1382" i="1"/>
  <c r="J1381" i="1"/>
  <c r="G1381" i="1"/>
  <c r="F1381" i="1"/>
  <c r="J522" i="1"/>
  <c r="G522" i="1"/>
  <c r="F522" i="1"/>
  <c r="J1380" i="1"/>
  <c r="G1380" i="1"/>
  <c r="F1380" i="1"/>
  <c r="J1379" i="1"/>
  <c r="G1379" i="1"/>
  <c r="F1379" i="1"/>
  <c r="J1378" i="1"/>
  <c r="G1378" i="1"/>
  <c r="F1378" i="1"/>
  <c r="J668" i="1"/>
  <c r="G668" i="1"/>
  <c r="F668" i="1"/>
  <c r="J722" i="1"/>
  <c r="G722" i="1"/>
  <c r="F722" i="1"/>
  <c r="J1377" i="1"/>
  <c r="G1377" i="1"/>
  <c r="F1377" i="1"/>
  <c r="J1376" i="1"/>
  <c r="G1376" i="1"/>
  <c r="F1376" i="1"/>
  <c r="J1375" i="1"/>
  <c r="G1375" i="1"/>
  <c r="F1375" i="1"/>
  <c r="J775" i="1"/>
  <c r="G775" i="1"/>
  <c r="F775" i="1"/>
  <c r="J1374" i="1"/>
  <c r="G1374" i="1"/>
  <c r="F1374" i="1"/>
  <c r="J1373" i="1"/>
  <c r="G1373" i="1"/>
  <c r="F1373" i="1"/>
  <c r="J1372" i="1"/>
  <c r="G1372" i="1"/>
  <c r="F1372" i="1"/>
  <c r="J1371" i="1"/>
  <c r="G1371" i="1"/>
  <c r="F1371" i="1"/>
  <c r="J499" i="1"/>
  <c r="G499" i="1"/>
  <c r="F499" i="1"/>
  <c r="J1370" i="1"/>
  <c r="G1370" i="1"/>
  <c r="F1370" i="1"/>
  <c r="J1369" i="1"/>
  <c r="G1369" i="1"/>
  <c r="F1369" i="1"/>
  <c r="J1368" i="1"/>
  <c r="G1368" i="1"/>
  <c r="F1368" i="1"/>
  <c r="J737" i="1"/>
  <c r="G737" i="1"/>
  <c r="F737" i="1"/>
  <c r="J1367" i="1"/>
  <c r="G1367" i="1"/>
  <c r="F1367" i="1"/>
  <c r="J659" i="1"/>
  <c r="G659" i="1"/>
  <c r="F659" i="1"/>
  <c r="J1366" i="1"/>
  <c r="G1366" i="1"/>
  <c r="F1366" i="1"/>
  <c r="J1365" i="1"/>
  <c r="G1365" i="1"/>
  <c r="F1365" i="1"/>
  <c r="J1364" i="1"/>
  <c r="G1364" i="1"/>
  <c r="F1364" i="1"/>
  <c r="J1363" i="1"/>
  <c r="G1363" i="1"/>
  <c r="F1363" i="1"/>
  <c r="J96" i="1"/>
  <c r="G96" i="1"/>
  <c r="F96" i="1"/>
  <c r="J637" i="1"/>
  <c r="G637" i="1"/>
  <c r="F637" i="1"/>
  <c r="J672" i="1"/>
  <c r="G672" i="1"/>
  <c r="F672" i="1"/>
  <c r="J1362" i="1"/>
  <c r="G1362" i="1"/>
  <c r="F1362" i="1"/>
  <c r="J461" i="1"/>
  <c r="G461" i="1"/>
  <c r="F461" i="1"/>
  <c r="J204" i="1"/>
  <c r="G204" i="1"/>
  <c r="F204" i="1"/>
  <c r="J1361" i="1"/>
  <c r="G1361" i="1"/>
  <c r="F1361" i="1"/>
  <c r="J1360" i="1"/>
  <c r="G1360" i="1"/>
  <c r="F1360" i="1"/>
  <c r="J1359" i="1"/>
  <c r="G1359" i="1"/>
  <c r="F1359" i="1"/>
  <c r="J1358" i="1"/>
  <c r="G1358" i="1"/>
  <c r="F1358" i="1"/>
  <c r="J1357" i="1"/>
  <c r="G1357" i="1"/>
  <c r="F1357" i="1"/>
  <c r="J1356" i="1"/>
  <c r="G1356" i="1"/>
  <c r="F1356" i="1"/>
  <c r="J1355" i="1"/>
  <c r="G1355" i="1"/>
  <c r="F1355" i="1"/>
  <c r="J1354" i="1"/>
  <c r="G1354" i="1"/>
  <c r="F1354" i="1"/>
  <c r="J1353" i="1"/>
  <c r="G1353" i="1"/>
  <c r="F1353" i="1"/>
  <c r="J1352" i="1"/>
  <c r="G1352" i="1"/>
  <c r="F1352" i="1"/>
  <c r="J1351" i="1"/>
  <c r="G1351" i="1"/>
  <c r="F1351" i="1"/>
  <c r="J1350" i="1"/>
  <c r="G1350" i="1"/>
  <c r="F1350" i="1"/>
  <c r="J1349" i="1"/>
  <c r="G1349" i="1"/>
  <c r="F1349" i="1"/>
  <c r="J803" i="1"/>
  <c r="G803" i="1"/>
  <c r="F803" i="1"/>
  <c r="J1348" i="1"/>
  <c r="G1348" i="1"/>
  <c r="F1348" i="1"/>
  <c r="J763" i="1"/>
  <c r="G763" i="1"/>
  <c r="F763" i="1"/>
  <c r="J785" i="1"/>
  <c r="G785" i="1"/>
  <c r="F785" i="1"/>
  <c r="J1347" i="1"/>
  <c r="G1347" i="1"/>
  <c r="F1347" i="1"/>
  <c r="J1346" i="1"/>
  <c r="G1346" i="1"/>
  <c r="F1346" i="1"/>
  <c r="J1345" i="1"/>
  <c r="G1345" i="1"/>
  <c r="F1345" i="1"/>
  <c r="J1344" i="1"/>
  <c r="G1344" i="1"/>
  <c r="F1344" i="1"/>
  <c r="J1343" i="1"/>
  <c r="G1343" i="1"/>
  <c r="F1343" i="1"/>
  <c r="J1342" i="1"/>
  <c r="G1342" i="1"/>
  <c r="F1342" i="1"/>
  <c r="J709" i="1"/>
  <c r="G709" i="1"/>
  <c r="F709" i="1"/>
  <c r="J1341" i="1"/>
  <c r="G1341" i="1"/>
  <c r="F1341" i="1"/>
  <c r="J1340" i="1"/>
  <c r="G1340" i="1"/>
  <c r="F1340" i="1"/>
  <c r="J1339" i="1"/>
  <c r="G1339" i="1"/>
  <c r="F1339" i="1"/>
  <c r="J1338" i="1"/>
  <c r="G1338" i="1"/>
  <c r="F1338" i="1"/>
  <c r="J1337" i="1"/>
  <c r="G1337" i="1"/>
  <c r="F1337" i="1"/>
  <c r="J681" i="1"/>
  <c r="G681" i="1"/>
  <c r="F681" i="1"/>
  <c r="J523" i="1"/>
  <c r="G523" i="1"/>
  <c r="F523" i="1"/>
  <c r="J1336" i="1"/>
  <c r="G1336" i="1"/>
  <c r="F1336" i="1"/>
  <c r="J310" i="1"/>
  <c r="G310" i="1"/>
  <c r="F310" i="1"/>
  <c r="J1335" i="1"/>
  <c r="G1335" i="1"/>
  <c r="F1335" i="1"/>
  <c r="J1334" i="1"/>
  <c r="G1334" i="1"/>
  <c r="F1334" i="1"/>
  <c r="J1333" i="1"/>
  <c r="G1333" i="1"/>
  <c r="F1333" i="1"/>
  <c r="J1332" i="1"/>
  <c r="G1332" i="1"/>
  <c r="F1332" i="1"/>
  <c r="J1331" i="1"/>
  <c r="G1331" i="1"/>
  <c r="F1331" i="1"/>
  <c r="J540" i="1"/>
  <c r="G540" i="1"/>
  <c r="F540" i="1"/>
  <c r="J1330" i="1"/>
  <c r="G1330" i="1"/>
  <c r="F1330" i="1"/>
  <c r="J1329" i="1"/>
  <c r="G1329" i="1"/>
  <c r="F1329" i="1"/>
  <c r="J331" i="1"/>
  <c r="G331" i="1"/>
  <c r="F331" i="1"/>
  <c r="J1328" i="1"/>
  <c r="G1328" i="1"/>
  <c r="F1328" i="1"/>
  <c r="J1327" i="1"/>
  <c r="G1327" i="1"/>
  <c r="F1327" i="1"/>
  <c r="J213" i="1"/>
  <c r="G213" i="1"/>
  <c r="F213" i="1"/>
  <c r="J402" i="1"/>
  <c r="G402" i="1"/>
  <c r="F402" i="1"/>
  <c r="J617" i="1"/>
  <c r="G617" i="1"/>
  <c r="F617" i="1"/>
  <c r="J1326" i="1"/>
  <c r="G1326" i="1"/>
  <c r="F1326" i="1"/>
  <c r="J1325" i="1"/>
  <c r="G1325" i="1"/>
  <c r="F1325" i="1"/>
  <c r="J1324" i="1"/>
  <c r="G1324" i="1"/>
  <c r="F1324" i="1"/>
  <c r="J1323" i="1"/>
  <c r="G1323" i="1"/>
  <c r="F1323" i="1"/>
  <c r="J1322" i="1"/>
  <c r="G1322" i="1"/>
  <c r="F1322" i="1"/>
  <c r="J674" i="1"/>
  <c r="G674" i="1"/>
  <c r="F674" i="1"/>
  <c r="J1321" i="1"/>
  <c r="G1321" i="1"/>
  <c r="F1321" i="1"/>
  <c r="J1320" i="1"/>
  <c r="G1320" i="1"/>
  <c r="F1320" i="1"/>
  <c r="J1319" i="1"/>
  <c r="G1319" i="1"/>
  <c r="F1319" i="1"/>
  <c r="J1318" i="1"/>
  <c r="G1318" i="1"/>
  <c r="F1318" i="1"/>
  <c r="J1317" i="1"/>
  <c r="G1317" i="1"/>
  <c r="F1317" i="1"/>
  <c r="J1316" i="1"/>
  <c r="G1316" i="1"/>
  <c r="F1316" i="1"/>
  <c r="J663" i="1"/>
  <c r="G663" i="1"/>
  <c r="F663" i="1"/>
  <c r="J1315" i="1"/>
  <c r="G1315" i="1"/>
  <c r="F1315" i="1"/>
  <c r="J1314" i="1"/>
  <c r="G1314" i="1"/>
  <c r="F1314" i="1"/>
  <c r="J1313" i="1"/>
  <c r="G1313" i="1"/>
  <c r="F1313" i="1"/>
  <c r="J1312" i="1"/>
  <c r="G1312" i="1"/>
  <c r="F1312" i="1"/>
  <c r="J1311" i="1"/>
  <c r="G1311" i="1"/>
  <c r="F1311" i="1"/>
  <c r="J1310" i="1"/>
  <c r="G1310" i="1"/>
  <c r="F1310" i="1"/>
  <c r="J1309" i="1"/>
  <c r="G1309" i="1"/>
  <c r="F1309" i="1"/>
  <c r="J478" i="1"/>
  <c r="G478" i="1"/>
  <c r="F478" i="1"/>
  <c r="J1308" i="1"/>
  <c r="G1308" i="1"/>
  <c r="F1308" i="1"/>
  <c r="J700" i="1"/>
  <c r="G700" i="1"/>
  <c r="F700" i="1"/>
  <c r="J1307" i="1"/>
  <c r="G1307" i="1"/>
  <c r="F1307" i="1"/>
  <c r="J1306" i="1"/>
  <c r="G1306" i="1"/>
  <c r="F1306" i="1"/>
  <c r="J1305" i="1"/>
  <c r="G1305" i="1"/>
  <c r="F1305" i="1"/>
  <c r="J1304" i="1"/>
  <c r="G1304" i="1"/>
  <c r="F1304" i="1"/>
  <c r="J1303" i="1"/>
  <c r="G1303" i="1"/>
  <c r="F1303" i="1"/>
  <c r="J1302" i="1"/>
  <c r="G1302" i="1"/>
  <c r="F1302" i="1"/>
  <c r="J1301" i="1"/>
  <c r="G1301" i="1"/>
  <c r="F1301" i="1"/>
  <c r="J562" i="1"/>
  <c r="G562" i="1"/>
  <c r="F562" i="1"/>
  <c r="J1300" i="1"/>
  <c r="G1300" i="1"/>
  <c r="F1300" i="1"/>
  <c r="J237" i="1"/>
  <c r="G237" i="1"/>
  <c r="F237" i="1"/>
  <c r="J1299" i="1"/>
  <c r="G1299" i="1"/>
  <c r="F1299" i="1"/>
  <c r="J1298" i="1"/>
  <c r="G1298" i="1"/>
  <c r="F1298" i="1"/>
  <c r="J1297" i="1"/>
  <c r="G1297" i="1"/>
  <c r="F1297" i="1"/>
  <c r="J1296" i="1"/>
  <c r="G1296" i="1"/>
  <c r="F1296" i="1"/>
  <c r="J1295" i="1"/>
  <c r="G1295" i="1"/>
  <c r="F1295" i="1"/>
  <c r="J1294" i="1"/>
  <c r="G1294" i="1"/>
  <c r="F1294" i="1"/>
  <c r="J1293" i="1"/>
  <c r="G1293" i="1"/>
  <c r="F1293" i="1"/>
  <c r="J683" i="1"/>
  <c r="G683" i="1"/>
  <c r="F683" i="1"/>
  <c r="J1292" i="1"/>
  <c r="G1292" i="1"/>
  <c r="F1292" i="1"/>
  <c r="J551" i="1"/>
  <c r="G551" i="1"/>
  <c r="F551" i="1"/>
  <c r="J444" i="1"/>
  <c r="G444" i="1"/>
  <c r="F444" i="1"/>
  <c r="J607" i="1"/>
  <c r="G607" i="1"/>
  <c r="F607" i="1"/>
  <c r="J448" i="1"/>
  <c r="G448" i="1"/>
  <c r="F448" i="1"/>
  <c r="J1291" i="1"/>
  <c r="G1291" i="1"/>
  <c r="F1291" i="1"/>
  <c r="J1290" i="1"/>
  <c r="G1290" i="1"/>
  <c r="F1290" i="1"/>
  <c r="J1289" i="1"/>
  <c r="G1289" i="1"/>
  <c r="F1289" i="1"/>
  <c r="J1288" i="1"/>
  <c r="G1288" i="1"/>
  <c r="F1288" i="1"/>
  <c r="J1287" i="1"/>
  <c r="G1287" i="1"/>
  <c r="F1287" i="1"/>
  <c r="J1286" i="1"/>
  <c r="G1286" i="1"/>
  <c r="F1286" i="1"/>
  <c r="J747" i="1"/>
  <c r="G747" i="1"/>
  <c r="F747" i="1"/>
  <c r="J1285" i="1"/>
  <c r="G1285" i="1"/>
  <c r="F1285" i="1"/>
  <c r="J1284" i="1"/>
  <c r="G1284" i="1"/>
  <c r="F1284" i="1"/>
  <c r="J718" i="1"/>
  <c r="G718" i="1"/>
  <c r="F718" i="1"/>
  <c r="J397" i="1"/>
  <c r="G397" i="1"/>
  <c r="F397" i="1"/>
  <c r="J493" i="1"/>
  <c r="G493" i="1"/>
  <c r="F493" i="1"/>
  <c r="J428" i="1"/>
  <c r="G428" i="1"/>
  <c r="F428" i="1"/>
  <c r="J1283" i="1"/>
  <c r="G1283" i="1"/>
  <c r="F1283" i="1"/>
  <c r="J1282" i="1"/>
  <c r="G1282" i="1"/>
  <c r="F1282" i="1"/>
  <c r="J1281" i="1"/>
  <c r="G1281" i="1"/>
  <c r="F1281" i="1"/>
  <c r="J419" i="1"/>
  <c r="G419" i="1"/>
  <c r="F419" i="1"/>
  <c r="J1280" i="1"/>
  <c r="G1280" i="1"/>
  <c r="F1280" i="1"/>
  <c r="J1279" i="1"/>
  <c r="G1279" i="1"/>
  <c r="F1279" i="1"/>
  <c r="J1278" i="1"/>
  <c r="G1278" i="1"/>
  <c r="F1278" i="1"/>
  <c r="J770" i="1"/>
  <c r="G770" i="1"/>
  <c r="F770" i="1"/>
  <c r="J791" i="1"/>
  <c r="G791" i="1"/>
  <c r="F791" i="1"/>
  <c r="J539" i="1"/>
  <c r="G539" i="1"/>
  <c r="F539" i="1"/>
  <c r="J1277" i="1"/>
  <c r="G1277" i="1"/>
  <c r="F1277" i="1"/>
  <c r="J544" i="1"/>
  <c r="G544" i="1"/>
  <c r="F544" i="1"/>
  <c r="J1276" i="1"/>
  <c r="G1276" i="1"/>
  <c r="F1276" i="1"/>
  <c r="J786" i="1"/>
  <c r="G786" i="1"/>
  <c r="F786" i="1"/>
  <c r="J1275" i="1"/>
  <c r="G1275" i="1"/>
  <c r="F1275" i="1"/>
  <c r="J1274" i="1"/>
  <c r="G1274" i="1"/>
  <c r="F1274" i="1"/>
  <c r="J1273" i="1"/>
  <c r="G1273" i="1"/>
  <c r="F1273" i="1"/>
  <c r="J1272" i="1"/>
  <c r="G1272" i="1"/>
  <c r="F1272" i="1"/>
  <c r="J1271" i="1"/>
  <c r="G1271" i="1"/>
  <c r="F1271" i="1"/>
  <c r="J501" i="1"/>
  <c r="G501" i="1"/>
  <c r="F501" i="1"/>
  <c r="J200" i="1"/>
  <c r="G200" i="1"/>
  <c r="F200" i="1"/>
  <c r="J230" i="1"/>
  <c r="G230" i="1"/>
  <c r="F230" i="1"/>
  <c r="J572" i="1"/>
  <c r="G572" i="1"/>
  <c r="F572" i="1"/>
  <c r="J1270" i="1"/>
  <c r="G1270" i="1"/>
  <c r="F1270" i="1"/>
  <c r="J628" i="1"/>
  <c r="G628" i="1"/>
  <c r="F628" i="1"/>
  <c r="J1269" i="1"/>
  <c r="G1269" i="1"/>
  <c r="F1269" i="1"/>
  <c r="J1268" i="1"/>
  <c r="G1268" i="1"/>
  <c r="F1268" i="1"/>
  <c r="J1267" i="1"/>
  <c r="G1267" i="1"/>
  <c r="F1267" i="1"/>
  <c r="J1266" i="1"/>
  <c r="G1266" i="1"/>
  <c r="F1266" i="1"/>
  <c r="J1265" i="1"/>
  <c r="G1265" i="1"/>
  <c r="F1265" i="1"/>
  <c r="J1264" i="1"/>
  <c r="G1264" i="1"/>
  <c r="F1264" i="1"/>
  <c r="J1263" i="1"/>
  <c r="G1263" i="1"/>
  <c r="F1263" i="1"/>
  <c r="J1262" i="1"/>
  <c r="G1262" i="1"/>
  <c r="F1262" i="1"/>
  <c r="J1261" i="1"/>
  <c r="G1261" i="1"/>
  <c r="F1261" i="1"/>
  <c r="J1260" i="1"/>
  <c r="G1260" i="1"/>
  <c r="F1260" i="1"/>
  <c r="J1259" i="1"/>
  <c r="G1259" i="1"/>
  <c r="F1259" i="1"/>
  <c r="J241" i="1"/>
  <c r="G241" i="1"/>
  <c r="F241" i="1"/>
  <c r="J369" i="1"/>
  <c r="G369" i="1"/>
  <c r="F369" i="1"/>
  <c r="J1258" i="1"/>
  <c r="G1258" i="1"/>
  <c r="F1258" i="1"/>
  <c r="J227" i="1"/>
  <c r="G227" i="1"/>
  <c r="F227" i="1"/>
  <c r="J1257" i="1"/>
  <c r="G1257" i="1"/>
  <c r="F1257" i="1"/>
  <c r="J320" i="1"/>
  <c r="G320" i="1"/>
  <c r="F320" i="1"/>
  <c r="J169" i="1"/>
  <c r="G169" i="1"/>
  <c r="F169" i="1"/>
  <c r="J732" i="1"/>
  <c r="G732" i="1"/>
  <c r="F732" i="1"/>
  <c r="J1256" i="1"/>
  <c r="G1256" i="1"/>
  <c r="F1256" i="1"/>
  <c r="J1255" i="1"/>
  <c r="G1255" i="1"/>
  <c r="F1255" i="1"/>
  <c r="J391" i="1"/>
  <c r="G391" i="1"/>
  <c r="F391" i="1"/>
  <c r="J712" i="1"/>
  <c r="G712" i="1"/>
  <c r="F712" i="1"/>
  <c r="J1254" i="1"/>
  <c r="G1254" i="1"/>
  <c r="F1254" i="1"/>
  <c r="J472" i="1"/>
  <c r="G472" i="1"/>
  <c r="F472" i="1"/>
  <c r="J1253" i="1"/>
  <c r="G1253" i="1"/>
  <c r="F1253" i="1"/>
  <c r="J1252" i="1"/>
  <c r="G1252" i="1"/>
  <c r="F1252" i="1"/>
  <c r="J1251" i="1"/>
  <c r="G1251" i="1"/>
  <c r="F1251" i="1"/>
  <c r="J528" i="1"/>
  <c r="G528" i="1"/>
  <c r="F528" i="1"/>
  <c r="J1250" i="1"/>
  <c r="G1250" i="1"/>
  <c r="F1250" i="1"/>
  <c r="J1249" i="1"/>
  <c r="G1249" i="1"/>
  <c r="F1249" i="1"/>
  <c r="J1248" i="1"/>
  <c r="G1248" i="1"/>
  <c r="F1248" i="1"/>
  <c r="J678" i="1"/>
  <c r="G678" i="1"/>
  <c r="F678" i="1"/>
  <c r="J749" i="1"/>
  <c r="G749" i="1"/>
  <c r="F749" i="1"/>
  <c r="J1247" i="1"/>
  <c r="G1247" i="1"/>
  <c r="F1247" i="1"/>
  <c r="J1246" i="1"/>
  <c r="G1246" i="1"/>
  <c r="F1246" i="1"/>
  <c r="J1245" i="1"/>
  <c r="G1245" i="1"/>
  <c r="F1245" i="1"/>
  <c r="J1244" i="1"/>
  <c r="G1244" i="1"/>
  <c r="F1244" i="1"/>
  <c r="J1243" i="1"/>
  <c r="G1243" i="1"/>
  <c r="F1243" i="1"/>
  <c r="J1242" i="1"/>
  <c r="G1242" i="1"/>
  <c r="F1242" i="1"/>
  <c r="J1241" i="1"/>
  <c r="G1241" i="1"/>
  <c r="F1241" i="1"/>
  <c r="J382" i="1"/>
  <c r="G382" i="1"/>
  <c r="F382" i="1"/>
  <c r="J1240" i="1"/>
  <c r="G1240" i="1"/>
  <c r="F1240" i="1"/>
  <c r="J1239" i="1"/>
  <c r="G1239" i="1"/>
  <c r="F1239" i="1"/>
  <c r="J133" i="1"/>
  <c r="G133" i="1"/>
  <c r="F133" i="1"/>
  <c r="J197" i="1"/>
  <c r="G197" i="1"/>
  <c r="F197" i="1"/>
  <c r="J742" i="1"/>
  <c r="G742" i="1"/>
  <c r="F742" i="1"/>
  <c r="J685" i="1"/>
  <c r="G685" i="1"/>
  <c r="F685" i="1"/>
  <c r="J1238" i="1"/>
  <c r="G1238" i="1"/>
  <c r="F1238" i="1"/>
  <c r="J538" i="1"/>
  <c r="G538" i="1"/>
  <c r="F538" i="1"/>
  <c r="J352" i="1"/>
  <c r="G352" i="1"/>
  <c r="F352" i="1"/>
  <c r="J1237" i="1"/>
  <c r="G1237" i="1"/>
  <c r="F1237" i="1"/>
  <c r="J1236" i="1"/>
  <c r="G1236" i="1"/>
  <c r="F1236" i="1"/>
  <c r="J1235" i="1"/>
  <c r="G1235" i="1"/>
  <c r="F1235" i="1"/>
  <c r="J412" i="1"/>
  <c r="G412" i="1"/>
  <c r="F412" i="1"/>
  <c r="J328" i="1"/>
  <c r="G328" i="1"/>
  <c r="F328" i="1"/>
  <c r="J1234" i="1"/>
  <c r="G1234" i="1"/>
  <c r="F1234" i="1"/>
  <c r="J603" i="1"/>
  <c r="G603" i="1"/>
  <c r="F603" i="1"/>
  <c r="J669" i="1"/>
  <c r="G669" i="1"/>
  <c r="F669" i="1"/>
  <c r="J774" i="1"/>
  <c r="G774" i="1"/>
  <c r="F774" i="1"/>
  <c r="J675" i="1"/>
  <c r="G675" i="1"/>
  <c r="F675" i="1"/>
  <c r="J738" i="1"/>
  <c r="G738" i="1"/>
  <c r="F738" i="1"/>
  <c r="J1233" i="1"/>
  <c r="G1233" i="1"/>
  <c r="F1233" i="1"/>
  <c r="J1232" i="1"/>
  <c r="G1232" i="1"/>
  <c r="F1232" i="1"/>
  <c r="J797" i="1"/>
  <c r="G797" i="1"/>
  <c r="F797" i="1"/>
  <c r="J1231" i="1"/>
  <c r="G1231" i="1"/>
  <c r="F1231" i="1"/>
  <c r="J1230" i="1"/>
  <c r="G1230" i="1"/>
  <c r="F1230" i="1"/>
  <c r="J1229" i="1"/>
  <c r="G1229" i="1"/>
  <c r="F1229" i="1"/>
  <c r="J1228" i="1"/>
  <c r="G1228" i="1"/>
  <c r="F1228" i="1"/>
  <c r="J1227" i="1"/>
  <c r="G1227" i="1"/>
  <c r="F1227" i="1"/>
  <c r="J646" i="1"/>
  <c r="G646" i="1"/>
  <c r="F646" i="1"/>
  <c r="J1226" i="1"/>
  <c r="G1226" i="1"/>
  <c r="F1226" i="1"/>
  <c r="J1225" i="1"/>
  <c r="G1225" i="1"/>
  <c r="F1225" i="1"/>
  <c r="J767" i="1"/>
  <c r="G767" i="1"/>
  <c r="F767" i="1"/>
  <c r="J1224" i="1"/>
  <c r="G1224" i="1"/>
  <c r="F1224" i="1"/>
  <c r="J1223" i="1"/>
  <c r="G1223" i="1"/>
  <c r="F1223" i="1"/>
  <c r="J748" i="1"/>
  <c r="G748" i="1"/>
  <c r="F748" i="1"/>
  <c r="J778" i="1"/>
  <c r="G778" i="1"/>
  <c r="F778" i="1"/>
  <c r="J351" i="1"/>
  <c r="G351" i="1"/>
  <c r="F351" i="1"/>
  <c r="J772" i="1"/>
  <c r="G772" i="1"/>
  <c r="F772" i="1"/>
  <c r="J810" i="1"/>
  <c r="G810" i="1"/>
  <c r="F810" i="1"/>
  <c r="J1222" i="1"/>
  <c r="G1222" i="1"/>
  <c r="F1222" i="1"/>
  <c r="J1221" i="1"/>
  <c r="G1221" i="1"/>
  <c r="F1221" i="1"/>
  <c r="J1220" i="1"/>
  <c r="G1220" i="1"/>
  <c r="F1220" i="1"/>
  <c r="J733" i="1"/>
  <c r="G733" i="1"/>
  <c r="F733" i="1"/>
  <c r="J322" i="1"/>
  <c r="G322" i="1"/>
  <c r="F322" i="1"/>
  <c r="J1219" i="1"/>
  <c r="G1219" i="1"/>
  <c r="F1219" i="1"/>
  <c r="J1218" i="1"/>
  <c r="G1218" i="1"/>
  <c r="F1218" i="1"/>
  <c r="J648" i="1"/>
  <c r="G648" i="1"/>
  <c r="F648" i="1"/>
  <c r="J1217" i="1"/>
  <c r="G1217" i="1"/>
  <c r="F1217" i="1"/>
  <c r="J490" i="1"/>
  <c r="G490" i="1"/>
  <c r="F490" i="1"/>
  <c r="J355" i="1"/>
  <c r="G355" i="1"/>
  <c r="F355" i="1"/>
  <c r="J1216" i="1"/>
  <c r="G1216" i="1"/>
  <c r="F1216" i="1"/>
  <c r="J1215" i="1"/>
  <c r="G1215" i="1"/>
  <c r="F1215" i="1"/>
  <c r="J1214" i="1"/>
  <c r="G1214" i="1"/>
  <c r="F1214" i="1"/>
  <c r="J506" i="1"/>
  <c r="G506" i="1"/>
  <c r="F506" i="1"/>
  <c r="J1213" i="1"/>
  <c r="G1213" i="1"/>
  <c r="F1213" i="1"/>
  <c r="J1212" i="1"/>
  <c r="G1212" i="1"/>
  <c r="F1212" i="1"/>
  <c r="J1211" i="1"/>
  <c r="G1211" i="1"/>
  <c r="F1211" i="1"/>
  <c r="J1210" i="1"/>
  <c r="G1210" i="1"/>
  <c r="F1210" i="1"/>
  <c r="J1209" i="1"/>
  <c r="G1209" i="1"/>
  <c r="F1209" i="1"/>
  <c r="J449" i="1"/>
  <c r="G449" i="1"/>
  <c r="F449" i="1"/>
  <c r="J285" i="1"/>
  <c r="G285" i="1"/>
  <c r="F285" i="1"/>
  <c r="J575" i="1"/>
  <c r="G575" i="1"/>
  <c r="F575" i="1"/>
  <c r="J1208" i="1"/>
  <c r="G1208" i="1"/>
  <c r="F1208" i="1"/>
  <c r="J1207" i="1"/>
  <c r="G1207" i="1"/>
  <c r="F1207" i="1"/>
  <c r="J261" i="1"/>
  <c r="G261" i="1"/>
  <c r="F261" i="1"/>
  <c r="J553" i="1"/>
  <c r="G553" i="1"/>
  <c r="F553" i="1"/>
  <c r="J703" i="1"/>
  <c r="G703" i="1"/>
  <c r="F703" i="1"/>
  <c r="J514" i="1"/>
  <c r="G514" i="1"/>
  <c r="F514" i="1"/>
  <c r="J79" i="1"/>
  <c r="G79" i="1"/>
  <c r="F79" i="1"/>
  <c r="J1206" i="1"/>
  <c r="G1206" i="1"/>
  <c r="F1206" i="1"/>
  <c r="J258" i="1"/>
  <c r="G258" i="1"/>
  <c r="F258" i="1"/>
  <c r="J272" i="1"/>
  <c r="G272" i="1"/>
  <c r="F272" i="1"/>
  <c r="J1205" i="1"/>
  <c r="G1205" i="1"/>
  <c r="F1205" i="1"/>
  <c r="J54" i="1"/>
  <c r="G54" i="1"/>
  <c r="F54" i="1"/>
  <c r="J789" i="1"/>
  <c r="G789" i="1"/>
  <c r="F789" i="1"/>
  <c r="J216" i="1"/>
  <c r="G216" i="1"/>
  <c r="F216" i="1"/>
  <c r="J50" i="1"/>
  <c r="G50" i="1"/>
  <c r="F50" i="1"/>
  <c r="J1204" i="1"/>
  <c r="G1204" i="1"/>
  <c r="F1204" i="1"/>
  <c r="J203" i="1"/>
  <c r="G203" i="1"/>
  <c r="F203" i="1"/>
  <c r="J317" i="1"/>
  <c r="G317" i="1"/>
  <c r="F317" i="1"/>
  <c r="J309" i="1"/>
  <c r="G309" i="1"/>
  <c r="F309" i="1"/>
  <c r="J677" i="1"/>
  <c r="G677" i="1"/>
  <c r="F677" i="1"/>
  <c r="J1203" i="1"/>
  <c r="G1203" i="1"/>
  <c r="F1203" i="1"/>
  <c r="J1202" i="1"/>
  <c r="G1202" i="1"/>
  <c r="F1202" i="1"/>
  <c r="J188" i="1"/>
  <c r="G188" i="1"/>
  <c r="F188" i="1"/>
  <c r="J788" i="1"/>
  <c r="G788" i="1"/>
  <c r="F788" i="1"/>
  <c r="J1201" i="1"/>
  <c r="G1201" i="1"/>
  <c r="F1201" i="1"/>
  <c r="J1200" i="1"/>
  <c r="G1200" i="1"/>
  <c r="F1200" i="1"/>
  <c r="J249" i="1"/>
  <c r="G249" i="1"/>
  <c r="F249" i="1"/>
  <c r="J154" i="1"/>
  <c r="G154" i="1"/>
  <c r="F154" i="1"/>
  <c r="J623" i="1"/>
  <c r="G623" i="1"/>
  <c r="F623" i="1"/>
  <c r="J1199" i="1"/>
  <c r="G1199" i="1"/>
  <c r="F1199" i="1"/>
  <c r="J1198" i="1"/>
  <c r="G1198" i="1"/>
  <c r="F1198" i="1"/>
  <c r="J1197" i="1"/>
  <c r="G1197" i="1"/>
  <c r="F1197" i="1"/>
  <c r="J1196" i="1"/>
  <c r="G1196" i="1"/>
  <c r="F1196" i="1"/>
  <c r="J1195" i="1"/>
  <c r="G1195" i="1"/>
  <c r="F1195" i="1"/>
  <c r="J42" i="1"/>
  <c r="G42" i="1"/>
  <c r="F42" i="1"/>
  <c r="J1194" i="1"/>
  <c r="G1194" i="1"/>
  <c r="F1194" i="1"/>
  <c r="J456" i="1"/>
  <c r="G456" i="1"/>
  <c r="F456" i="1"/>
  <c r="J627" i="1"/>
  <c r="G627" i="1"/>
  <c r="F627" i="1"/>
  <c r="J1193" i="1"/>
  <c r="G1193" i="1"/>
  <c r="F1193" i="1"/>
  <c r="J422" i="1"/>
  <c r="G422" i="1"/>
  <c r="F422" i="1"/>
  <c r="J284" i="1"/>
  <c r="G284" i="1"/>
  <c r="F284" i="1"/>
  <c r="J754" i="1"/>
  <c r="G754" i="1"/>
  <c r="F754" i="1"/>
  <c r="J809" i="1"/>
  <c r="G809" i="1"/>
  <c r="F809" i="1"/>
  <c r="J726" i="1"/>
  <c r="G726" i="1"/>
  <c r="F726" i="1"/>
  <c r="J1192" i="1"/>
  <c r="G1192" i="1"/>
  <c r="F1192" i="1"/>
  <c r="J268" i="1"/>
  <c r="G268" i="1"/>
  <c r="F268" i="1"/>
  <c r="J1191" i="1"/>
  <c r="G1191" i="1"/>
  <c r="F1191" i="1"/>
  <c r="J619" i="1"/>
  <c r="G619" i="1"/>
  <c r="F619" i="1"/>
  <c r="J182" i="1"/>
  <c r="G182" i="1"/>
  <c r="F182" i="1"/>
  <c r="J1190" i="1"/>
  <c r="G1190" i="1"/>
  <c r="F1190" i="1"/>
  <c r="J1189" i="1"/>
  <c r="G1189" i="1"/>
  <c r="F1189" i="1"/>
  <c r="J1188" i="1"/>
  <c r="G1188" i="1"/>
  <c r="F1188" i="1"/>
  <c r="J620" i="1"/>
  <c r="G620" i="1"/>
  <c r="F620" i="1"/>
  <c r="J1187" i="1"/>
  <c r="G1187" i="1"/>
  <c r="F1187" i="1"/>
  <c r="J687" i="1"/>
  <c r="G687" i="1"/>
  <c r="F687" i="1"/>
  <c r="J1186" i="1"/>
  <c r="G1186" i="1"/>
  <c r="F1186" i="1"/>
  <c r="J549" i="1"/>
  <c r="G549" i="1"/>
  <c r="F549" i="1"/>
  <c r="J526" i="1"/>
  <c r="G526" i="1"/>
  <c r="F526" i="1"/>
  <c r="J1185" i="1"/>
  <c r="G1185" i="1"/>
  <c r="F1185" i="1"/>
  <c r="J1184" i="1"/>
  <c r="G1184" i="1"/>
  <c r="F1184" i="1"/>
  <c r="J335" i="1"/>
  <c r="G335" i="1"/>
  <c r="F335" i="1"/>
  <c r="J1183" i="1"/>
  <c r="G1183" i="1"/>
  <c r="F1183" i="1"/>
  <c r="J375" i="1"/>
  <c r="G375" i="1"/>
  <c r="F375" i="1"/>
  <c r="J1182" i="1"/>
  <c r="G1182" i="1"/>
  <c r="F1182" i="1"/>
  <c r="J301" i="1"/>
  <c r="G301" i="1"/>
  <c r="F301" i="1"/>
  <c r="J573" i="1"/>
  <c r="G573" i="1"/>
  <c r="F573" i="1"/>
  <c r="J1181" i="1"/>
  <c r="G1181" i="1"/>
  <c r="F1181" i="1"/>
  <c r="J1180" i="1"/>
  <c r="G1180" i="1"/>
  <c r="F1180" i="1"/>
  <c r="J611" i="1"/>
  <c r="G611" i="1"/>
  <c r="F611" i="1"/>
  <c r="J131" i="1"/>
  <c r="G131" i="1"/>
  <c r="F131" i="1"/>
  <c r="J373" i="1"/>
  <c r="G373" i="1"/>
  <c r="F373" i="1"/>
  <c r="J1179" i="1"/>
  <c r="G1179" i="1"/>
  <c r="F1179" i="1"/>
  <c r="J176" i="1"/>
  <c r="G176" i="1"/>
  <c r="F176" i="1"/>
  <c r="J729" i="1"/>
  <c r="G729" i="1"/>
  <c r="F729" i="1"/>
  <c r="J525" i="1"/>
  <c r="G525" i="1"/>
  <c r="F525" i="1"/>
  <c r="J242" i="1"/>
  <c r="G242" i="1"/>
  <c r="F242" i="1"/>
  <c r="J346" i="1"/>
  <c r="G346" i="1"/>
  <c r="F346" i="1"/>
  <c r="J62" i="1"/>
  <c r="G62" i="1"/>
  <c r="F62" i="1"/>
  <c r="J106" i="1"/>
  <c r="G106" i="1"/>
  <c r="F106" i="1"/>
  <c r="J570" i="1"/>
  <c r="G570" i="1"/>
  <c r="F570" i="1"/>
  <c r="J586" i="1"/>
  <c r="G586" i="1"/>
  <c r="F586" i="1"/>
  <c r="J1178" i="1"/>
  <c r="G1178" i="1"/>
  <c r="F1178" i="1"/>
  <c r="J1177" i="1"/>
  <c r="G1177" i="1"/>
  <c r="F1177" i="1"/>
  <c r="J1176" i="1"/>
  <c r="G1176" i="1"/>
  <c r="F1176" i="1"/>
  <c r="J1175" i="1"/>
  <c r="G1175" i="1"/>
  <c r="F1175" i="1"/>
  <c r="J270" i="1"/>
  <c r="G270" i="1"/>
  <c r="F270" i="1"/>
  <c r="J1174" i="1"/>
  <c r="G1174" i="1"/>
  <c r="F1174" i="1"/>
  <c r="J638" i="1"/>
  <c r="G638" i="1"/>
  <c r="F638" i="1"/>
  <c r="J407" i="1"/>
  <c r="G407" i="1"/>
  <c r="F407" i="1"/>
  <c r="J288" i="1"/>
  <c r="G288" i="1"/>
  <c r="F288" i="1"/>
  <c r="J67" i="1"/>
  <c r="G67" i="1"/>
  <c r="F67" i="1"/>
  <c r="J1173" i="1"/>
  <c r="G1173" i="1"/>
  <c r="F1173" i="1"/>
  <c r="J455" i="1"/>
  <c r="G455" i="1"/>
  <c r="F455" i="1"/>
  <c r="J644" i="1"/>
  <c r="G644" i="1"/>
  <c r="F644" i="1"/>
  <c r="J826" i="1"/>
  <c r="G826" i="1"/>
  <c r="F826" i="1"/>
  <c r="J1172" i="1"/>
  <c r="G1172" i="1"/>
  <c r="F1172" i="1"/>
  <c r="J1171" i="1"/>
  <c r="G1171" i="1"/>
  <c r="F1171" i="1"/>
  <c r="J1170" i="1"/>
  <c r="G1170" i="1"/>
  <c r="F1170" i="1"/>
  <c r="J125" i="1"/>
  <c r="G125" i="1"/>
  <c r="F125" i="1"/>
  <c r="J1169" i="1"/>
  <c r="G1169" i="1"/>
  <c r="F1169" i="1"/>
  <c r="J121" i="1"/>
  <c r="G121" i="1"/>
  <c r="F121" i="1"/>
  <c r="J296" i="1"/>
  <c r="G296" i="1"/>
  <c r="F296" i="1"/>
  <c r="J1168" i="1"/>
  <c r="G1168" i="1"/>
  <c r="F1168" i="1"/>
  <c r="J186" i="1"/>
  <c r="G186" i="1"/>
  <c r="F186" i="1"/>
  <c r="J1167" i="1"/>
  <c r="G1167" i="1"/>
  <c r="F1167" i="1"/>
  <c r="J372" i="1"/>
  <c r="G372" i="1"/>
  <c r="F372" i="1"/>
  <c r="J1166" i="1"/>
  <c r="G1166" i="1"/>
  <c r="F1166" i="1"/>
  <c r="J113" i="1"/>
  <c r="G113" i="1"/>
  <c r="F113" i="1"/>
  <c r="J170" i="1"/>
  <c r="G170" i="1"/>
  <c r="F170" i="1"/>
  <c r="J71" i="1"/>
  <c r="G71" i="1"/>
  <c r="F71" i="1"/>
  <c r="J1165" i="1"/>
  <c r="G1165" i="1"/>
  <c r="F1165" i="1"/>
  <c r="J1164" i="1"/>
  <c r="G1164" i="1"/>
  <c r="F1164" i="1"/>
  <c r="J1163" i="1"/>
  <c r="G1163" i="1"/>
  <c r="F1163" i="1"/>
  <c r="J1162" i="1"/>
  <c r="G1162" i="1"/>
  <c r="F1162" i="1"/>
  <c r="J353" i="1"/>
  <c r="G353" i="1"/>
  <c r="F353" i="1"/>
  <c r="J1161" i="1"/>
  <c r="G1161" i="1"/>
  <c r="F1161" i="1"/>
  <c r="J183" i="1"/>
  <c r="G183" i="1"/>
  <c r="F183" i="1"/>
  <c r="J34" i="1"/>
  <c r="G34" i="1"/>
  <c r="F34" i="1"/>
  <c r="J599" i="1"/>
  <c r="G599" i="1"/>
  <c r="F599" i="1"/>
  <c r="J36" i="1"/>
  <c r="G36" i="1"/>
  <c r="F36" i="1"/>
  <c r="J1160" i="1"/>
  <c r="G1160" i="1"/>
  <c r="F1160" i="1"/>
  <c r="J1159" i="1"/>
  <c r="G1159" i="1"/>
  <c r="F1159" i="1"/>
  <c r="J679" i="1"/>
  <c r="G679" i="1"/>
  <c r="F679" i="1"/>
  <c r="J488" i="1"/>
  <c r="G488" i="1"/>
  <c r="F488" i="1"/>
  <c r="J583" i="1"/>
  <c r="G583" i="1"/>
  <c r="F583" i="1"/>
  <c r="J442" i="1"/>
  <c r="G442" i="1"/>
  <c r="F442" i="1"/>
  <c r="J415" i="1"/>
  <c r="G415" i="1"/>
  <c r="F415" i="1"/>
  <c r="J1158" i="1"/>
  <c r="G1158" i="1"/>
  <c r="F1158" i="1"/>
  <c r="J359" i="1"/>
  <c r="G359" i="1"/>
  <c r="F359" i="1"/>
  <c r="J264" i="1"/>
  <c r="G264" i="1"/>
  <c r="F264" i="1"/>
  <c r="J1157" i="1"/>
  <c r="G1157" i="1"/>
  <c r="F1157" i="1"/>
  <c r="J248" i="1"/>
  <c r="G248" i="1"/>
  <c r="F248" i="1"/>
  <c r="J1156" i="1"/>
  <c r="G1156" i="1"/>
  <c r="F1156" i="1"/>
  <c r="J662" i="1"/>
  <c r="G662" i="1"/>
  <c r="F662" i="1"/>
  <c r="J175" i="1"/>
  <c r="G175" i="1"/>
  <c r="F175" i="1"/>
  <c r="J315" i="1"/>
  <c r="G315" i="1"/>
  <c r="F315" i="1"/>
  <c r="J1155" i="1"/>
  <c r="G1155" i="1"/>
  <c r="F1155" i="1"/>
  <c r="J802" i="1"/>
  <c r="G802" i="1"/>
  <c r="F802" i="1"/>
  <c r="J1154" i="1"/>
  <c r="G1154" i="1"/>
  <c r="F1154" i="1"/>
  <c r="J1153" i="1"/>
  <c r="G1153" i="1"/>
  <c r="F1153" i="1"/>
  <c r="J815" i="1"/>
  <c r="G815" i="1"/>
  <c r="F815" i="1"/>
  <c r="J536" i="1"/>
  <c r="G536" i="1"/>
  <c r="F536" i="1"/>
  <c r="J386" i="1"/>
  <c r="G386" i="1"/>
  <c r="F386" i="1"/>
  <c r="J1152" i="1"/>
  <c r="G1152" i="1"/>
  <c r="F1152" i="1"/>
  <c r="J1151" i="1"/>
  <c r="G1151" i="1"/>
  <c r="F1151" i="1"/>
  <c r="J1150" i="1"/>
  <c r="G1150" i="1"/>
  <c r="F1150" i="1"/>
  <c r="J1149" i="1"/>
  <c r="G1149" i="1"/>
  <c r="F1149" i="1"/>
  <c r="J377" i="1"/>
  <c r="G377" i="1"/>
  <c r="F377" i="1"/>
  <c r="J1148" i="1"/>
  <c r="G1148" i="1"/>
  <c r="F1148" i="1"/>
  <c r="J1147" i="1"/>
  <c r="G1147" i="1"/>
  <c r="F1147" i="1"/>
  <c r="J144" i="1"/>
  <c r="G144" i="1"/>
  <c r="F144" i="1"/>
  <c r="J783" i="1"/>
  <c r="G783" i="1"/>
  <c r="F783" i="1"/>
  <c r="J338" i="1"/>
  <c r="G338" i="1"/>
  <c r="F338" i="1"/>
  <c r="J561" i="1"/>
  <c r="G561" i="1"/>
  <c r="F561" i="1"/>
  <c r="J327" i="1"/>
  <c r="G327" i="1"/>
  <c r="F327" i="1"/>
  <c r="J383" i="1"/>
  <c r="G383" i="1"/>
  <c r="F383" i="1"/>
  <c r="J118" i="1"/>
  <c r="G118" i="1"/>
  <c r="F118" i="1"/>
  <c r="J1146" i="1"/>
  <c r="G1146" i="1"/>
  <c r="F1146" i="1"/>
  <c r="J711" i="1"/>
  <c r="G711" i="1"/>
  <c r="F711" i="1"/>
  <c r="J1145" i="1"/>
  <c r="G1145" i="1"/>
  <c r="F1145" i="1"/>
  <c r="J149" i="1"/>
  <c r="G149" i="1"/>
  <c r="F149" i="1"/>
  <c r="J146" i="1"/>
  <c r="G146" i="1"/>
  <c r="F146" i="1"/>
  <c r="J430" i="1"/>
  <c r="G430" i="1"/>
  <c r="F430" i="1"/>
  <c r="J793" i="1"/>
  <c r="G793" i="1"/>
  <c r="F793" i="1"/>
  <c r="J416" i="1"/>
  <c r="G416" i="1"/>
  <c r="F416" i="1"/>
  <c r="J156" i="1"/>
  <c r="G156" i="1"/>
  <c r="F156" i="1"/>
  <c r="J93" i="1"/>
  <c r="G93" i="1"/>
  <c r="F93" i="1"/>
  <c r="J337" i="1"/>
  <c r="G337" i="1"/>
  <c r="F337" i="1"/>
  <c r="J253" i="1"/>
  <c r="G253" i="1"/>
  <c r="F253" i="1"/>
  <c r="J542" i="1"/>
  <c r="G542" i="1"/>
  <c r="F542" i="1"/>
  <c r="J457" i="1"/>
  <c r="G457" i="1"/>
  <c r="F457" i="1"/>
  <c r="J701" i="1"/>
  <c r="G701" i="1"/>
  <c r="F701" i="1"/>
  <c r="J1144" i="1"/>
  <c r="G1144" i="1"/>
  <c r="F1144" i="1"/>
  <c r="J1143" i="1"/>
  <c r="G1143" i="1"/>
  <c r="F1143" i="1"/>
  <c r="J608" i="1"/>
  <c r="G608" i="1"/>
  <c r="F608" i="1"/>
  <c r="J1142" i="1"/>
  <c r="G1142" i="1"/>
  <c r="F1142" i="1"/>
  <c r="J808" i="1"/>
  <c r="G808" i="1"/>
  <c r="F808" i="1"/>
  <c r="J673" i="1"/>
  <c r="G673" i="1"/>
  <c r="F673" i="1"/>
  <c r="J371" i="1"/>
  <c r="G371" i="1"/>
  <c r="F371" i="1"/>
  <c r="J1141" i="1"/>
  <c r="G1141" i="1"/>
  <c r="F1141" i="1"/>
  <c r="J104" i="1"/>
  <c r="G104" i="1"/>
  <c r="F104" i="1"/>
  <c r="J500" i="1"/>
  <c r="G500" i="1"/>
  <c r="F500" i="1"/>
  <c r="J85" i="1"/>
  <c r="G85" i="1"/>
  <c r="F85" i="1"/>
  <c r="J94" i="1"/>
  <c r="G94" i="1"/>
  <c r="F94" i="1"/>
  <c r="J1140" i="1"/>
  <c r="G1140" i="1"/>
  <c r="F1140" i="1"/>
  <c r="J1139" i="1"/>
  <c r="G1139" i="1"/>
  <c r="F1139" i="1"/>
  <c r="J1138" i="1"/>
  <c r="G1138" i="1"/>
  <c r="F1138" i="1"/>
  <c r="J474" i="1"/>
  <c r="G474" i="1"/>
  <c r="F474" i="1"/>
  <c r="J1137" i="1"/>
  <c r="G1137" i="1"/>
  <c r="F1137" i="1"/>
  <c r="J616" i="1"/>
  <c r="G616" i="1"/>
  <c r="F616" i="1"/>
  <c r="J403" i="1"/>
  <c r="G403" i="1"/>
  <c r="F403" i="1"/>
  <c r="J365" i="1"/>
  <c r="G365" i="1"/>
  <c r="F365" i="1"/>
  <c r="J574" i="1"/>
  <c r="G574" i="1"/>
  <c r="F574" i="1"/>
  <c r="J452" i="1"/>
  <c r="G452" i="1"/>
  <c r="F452" i="1"/>
  <c r="J1136" i="1"/>
  <c r="G1136" i="1"/>
  <c r="F1136" i="1"/>
  <c r="J762" i="1"/>
  <c r="G762" i="1"/>
  <c r="F762" i="1"/>
  <c r="J308" i="1"/>
  <c r="G308" i="1"/>
  <c r="F308" i="1"/>
  <c r="J32" i="1"/>
  <c r="G32" i="1"/>
  <c r="F32" i="1"/>
  <c r="J171" i="1"/>
  <c r="G171" i="1"/>
  <c r="F171" i="1"/>
  <c r="J33" i="1"/>
  <c r="G33" i="1"/>
  <c r="F33" i="1"/>
  <c r="J340" i="1"/>
  <c r="G340" i="1"/>
  <c r="F340" i="1"/>
  <c r="J362" i="1"/>
  <c r="G362" i="1"/>
  <c r="F362" i="1"/>
  <c r="J1135" i="1"/>
  <c r="G1135" i="1"/>
  <c r="F1135" i="1"/>
  <c r="J694" i="1"/>
  <c r="G694" i="1"/>
  <c r="F694" i="1"/>
  <c r="J632" i="1"/>
  <c r="G632" i="1"/>
  <c r="F632" i="1"/>
  <c r="J529" i="1"/>
  <c r="G529" i="1"/>
  <c r="F529" i="1"/>
  <c r="J1134" i="1"/>
  <c r="G1134" i="1"/>
  <c r="F1134" i="1"/>
  <c r="J336" i="1"/>
  <c r="G336" i="1"/>
  <c r="F336" i="1"/>
  <c r="J1133" i="1"/>
  <c r="G1133" i="1"/>
  <c r="F1133" i="1"/>
  <c r="J185" i="1"/>
  <c r="G185" i="1"/>
  <c r="F185" i="1"/>
  <c r="J123" i="1"/>
  <c r="G123" i="1"/>
  <c r="F123" i="1"/>
  <c r="J557" i="1"/>
  <c r="G557" i="1"/>
  <c r="F557" i="1"/>
  <c r="J210" i="1"/>
  <c r="G210" i="1"/>
  <c r="F210" i="1"/>
  <c r="J109" i="1"/>
  <c r="G109" i="1"/>
  <c r="F109" i="1"/>
  <c r="J1132" i="1"/>
  <c r="G1132" i="1"/>
  <c r="F1132" i="1"/>
  <c r="J58" i="1"/>
  <c r="G58" i="1"/>
  <c r="F58" i="1"/>
  <c r="J179" i="1"/>
  <c r="G179" i="1"/>
  <c r="F179" i="1"/>
  <c r="J1131" i="1"/>
  <c r="G1131" i="1"/>
  <c r="F1131" i="1"/>
  <c r="J53" i="1"/>
  <c r="G53" i="1"/>
  <c r="F53" i="1"/>
  <c r="J728" i="1"/>
  <c r="G728" i="1"/>
  <c r="F728" i="1"/>
  <c r="J229" i="1"/>
  <c r="G229" i="1"/>
  <c r="F229" i="1"/>
  <c r="J1130" i="1"/>
  <c r="G1130" i="1"/>
  <c r="F1130" i="1"/>
  <c r="J1129" i="1"/>
  <c r="G1129" i="1"/>
  <c r="F1129" i="1"/>
  <c r="J660" i="1"/>
  <c r="G660" i="1"/>
  <c r="F660" i="1"/>
  <c r="J101" i="1"/>
  <c r="G101" i="1"/>
  <c r="F101" i="1"/>
  <c r="J37" i="1"/>
  <c r="G37" i="1"/>
  <c r="F37" i="1"/>
  <c r="J128" i="1"/>
  <c r="G128" i="1"/>
  <c r="F128" i="1"/>
  <c r="J766" i="1"/>
  <c r="G766" i="1"/>
  <c r="F766" i="1"/>
  <c r="J263" i="1"/>
  <c r="G263" i="1"/>
  <c r="F263" i="1"/>
  <c r="J395" i="1"/>
  <c r="G395" i="1"/>
  <c r="F395" i="1"/>
  <c r="J1128" i="1"/>
  <c r="G1128" i="1"/>
  <c r="F1128" i="1"/>
  <c r="J552" i="1"/>
  <c r="G552" i="1"/>
  <c r="F552" i="1"/>
  <c r="J1127" i="1"/>
  <c r="G1127" i="1"/>
  <c r="F1127" i="1"/>
  <c r="J1126" i="1"/>
  <c r="G1126" i="1"/>
  <c r="F1126" i="1"/>
  <c r="J406" i="1"/>
  <c r="G406" i="1"/>
  <c r="F406" i="1"/>
  <c r="J181" i="1"/>
  <c r="G181" i="1"/>
  <c r="F181" i="1"/>
  <c r="J469" i="1"/>
  <c r="G469" i="1"/>
  <c r="F469" i="1"/>
  <c r="J424" i="1"/>
  <c r="G424" i="1"/>
  <c r="F424" i="1"/>
  <c r="J533" i="1"/>
  <c r="G533" i="1"/>
  <c r="F533" i="1"/>
  <c r="J601" i="1"/>
  <c r="G601" i="1"/>
  <c r="F601" i="1"/>
  <c r="J245" i="1"/>
  <c r="G245" i="1"/>
  <c r="F245" i="1"/>
  <c r="J436" i="1"/>
  <c r="G436" i="1"/>
  <c r="F436" i="1"/>
  <c r="J480" i="1"/>
  <c r="G480" i="1"/>
  <c r="F480" i="1"/>
  <c r="J366" i="1"/>
  <c r="G366" i="1"/>
  <c r="F366" i="1"/>
  <c r="J462" i="1"/>
  <c r="G462" i="1"/>
  <c r="F462" i="1"/>
  <c r="J579" i="1"/>
  <c r="G579" i="1"/>
  <c r="F579" i="1"/>
  <c r="J765" i="1"/>
  <c r="G765" i="1"/>
  <c r="F765" i="1"/>
  <c r="J1125" i="1"/>
  <c r="G1125" i="1"/>
  <c r="F1125" i="1"/>
  <c r="J817" i="1"/>
  <c r="G817" i="1"/>
  <c r="F817" i="1"/>
  <c r="J1124" i="1"/>
  <c r="G1124" i="1"/>
  <c r="F1124" i="1"/>
  <c r="J1123" i="1"/>
  <c r="G1123" i="1"/>
  <c r="F1123" i="1"/>
  <c r="J759" i="1"/>
  <c r="G759" i="1"/>
  <c r="F759" i="1"/>
  <c r="J689" i="1"/>
  <c r="G689" i="1"/>
  <c r="F689" i="1"/>
  <c r="J1122" i="1"/>
  <c r="G1122" i="1"/>
  <c r="F1122" i="1"/>
  <c r="J1121" i="1"/>
  <c r="G1121" i="1"/>
  <c r="F1121" i="1"/>
  <c r="J1120" i="1"/>
  <c r="G1120" i="1"/>
  <c r="F1120" i="1"/>
  <c r="J140" i="1"/>
  <c r="G140" i="1"/>
  <c r="F140" i="1"/>
  <c r="J294" i="1"/>
  <c r="G294" i="1"/>
  <c r="F294" i="1"/>
  <c r="J279" i="1"/>
  <c r="G279" i="1"/>
  <c r="F279" i="1"/>
  <c r="J595" i="1"/>
  <c r="G595" i="1"/>
  <c r="F595" i="1"/>
  <c r="J303" i="1"/>
  <c r="G303" i="1"/>
  <c r="F303" i="1"/>
  <c r="J503" i="1"/>
  <c r="G503" i="1"/>
  <c r="F503" i="1"/>
  <c r="J319" i="1"/>
  <c r="G319" i="1"/>
  <c r="F319" i="1"/>
  <c r="J299" i="1"/>
  <c r="G299" i="1"/>
  <c r="F299" i="1"/>
  <c r="J173" i="1"/>
  <c r="G173" i="1"/>
  <c r="F173" i="1"/>
  <c r="J138" i="1"/>
  <c r="G138" i="1"/>
  <c r="F138" i="1"/>
  <c r="J481" i="1"/>
  <c r="G481" i="1"/>
  <c r="F481" i="1"/>
  <c r="J496" i="1"/>
  <c r="G496" i="1"/>
  <c r="F496" i="1"/>
  <c r="J1119" i="1"/>
  <c r="G1119" i="1"/>
  <c r="F1119" i="1"/>
  <c r="J361" i="1"/>
  <c r="G361" i="1"/>
  <c r="F361" i="1"/>
  <c r="J1118" i="1"/>
  <c r="G1118" i="1"/>
  <c r="F1118" i="1"/>
  <c r="J143" i="1"/>
  <c r="G143" i="1"/>
  <c r="F143" i="1"/>
  <c r="J1117" i="1"/>
  <c r="G1117" i="1"/>
  <c r="F1117" i="1"/>
  <c r="J206" i="1"/>
  <c r="G206" i="1"/>
  <c r="F206" i="1"/>
  <c r="J1116" i="1"/>
  <c r="G1116" i="1"/>
  <c r="F1116" i="1"/>
  <c r="J471" i="1"/>
  <c r="G471" i="1"/>
  <c r="F471" i="1"/>
  <c r="J1115" i="1"/>
  <c r="G1115" i="1"/>
  <c r="F1115" i="1"/>
  <c r="J1114" i="1"/>
  <c r="G1114" i="1"/>
  <c r="F1114" i="1"/>
  <c r="J222" i="1"/>
  <c r="G222" i="1"/>
  <c r="F222" i="1"/>
  <c r="J800" i="1"/>
  <c r="G800" i="1"/>
  <c r="F800" i="1"/>
  <c r="J329" i="1"/>
  <c r="G329" i="1"/>
  <c r="F329" i="1"/>
  <c r="J537" i="1"/>
  <c r="G537" i="1"/>
  <c r="F537" i="1"/>
  <c r="J306" i="1"/>
  <c r="G306" i="1"/>
  <c r="F306" i="1"/>
  <c r="J376" i="1"/>
  <c r="G376" i="1"/>
  <c r="F376" i="1"/>
  <c r="J566" i="1"/>
  <c r="G566" i="1"/>
  <c r="F566" i="1"/>
  <c r="J645" i="1"/>
  <c r="G645" i="1"/>
  <c r="F645" i="1"/>
  <c r="J287" i="1"/>
  <c r="G287" i="1"/>
  <c r="F287" i="1"/>
  <c r="J223" i="1"/>
  <c r="G223" i="1"/>
  <c r="F223" i="1"/>
  <c r="J692" i="1"/>
  <c r="G692" i="1"/>
  <c r="F692" i="1"/>
  <c r="J723" i="1"/>
  <c r="G723" i="1"/>
  <c r="F723" i="1"/>
  <c r="J524" i="1"/>
  <c r="G524" i="1"/>
  <c r="F524" i="1"/>
  <c r="J341" i="1"/>
  <c r="G341" i="1"/>
  <c r="F341" i="1"/>
  <c r="J1113" i="1"/>
  <c r="G1113" i="1"/>
  <c r="F1113" i="1"/>
  <c r="J565" i="1"/>
  <c r="G565" i="1"/>
  <c r="F565" i="1"/>
  <c r="J313" i="1"/>
  <c r="G313" i="1"/>
  <c r="F313" i="1"/>
  <c r="J252" i="1"/>
  <c r="G252" i="1"/>
  <c r="F252" i="1"/>
  <c r="J116" i="1"/>
  <c r="G116" i="1"/>
  <c r="F116" i="1"/>
  <c r="J1112" i="1"/>
  <c r="G1112" i="1"/>
  <c r="F1112" i="1"/>
  <c r="J479" i="1"/>
  <c r="G479" i="1"/>
  <c r="F479" i="1"/>
  <c r="J721" i="1"/>
  <c r="G721" i="1"/>
  <c r="F721" i="1"/>
  <c r="J554" i="1"/>
  <c r="G554" i="1"/>
  <c r="F554" i="1"/>
  <c r="J293" i="1"/>
  <c r="G293" i="1"/>
  <c r="F293" i="1"/>
  <c r="J1111" i="1"/>
  <c r="G1111" i="1"/>
  <c r="F1111" i="1"/>
  <c r="J720" i="1"/>
  <c r="G720" i="1"/>
  <c r="F720" i="1"/>
  <c r="J178" i="1"/>
  <c r="G178" i="1"/>
  <c r="F178" i="1"/>
  <c r="J374" i="1"/>
  <c r="G374" i="1"/>
  <c r="F374" i="1"/>
  <c r="J1110" i="1"/>
  <c r="G1110" i="1"/>
  <c r="F1110" i="1"/>
  <c r="J752" i="1"/>
  <c r="G752" i="1"/>
  <c r="F752" i="1"/>
  <c r="J518" i="1"/>
  <c r="G518" i="1"/>
  <c r="F518" i="1"/>
  <c r="J470" i="1"/>
  <c r="G470" i="1"/>
  <c r="F470" i="1"/>
  <c r="J486" i="1"/>
  <c r="G486" i="1"/>
  <c r="F486" i="1"/>
  <c r="J390" i="1"/>
  <c r="G390" i="1"/>
  <c r="F390" i="1"/>
  <c r="J467" i="1"/>
  <c r="G467" i="1"/>
  <c r="F467" i="1"/>
  <c r="J1109" i="1"/>
  <c r="G1109" i="1"/>
  <c r="F1109" i="1"/>
  <c r="J235" i="1"/>
  <c r="G235" i="1"/>
  <c r="F235" i="1"/>
  <c r="J201" i="1"/>
  <c r="G201" i="1"/>
  <c r="F201" i="1"/>
  <c r="J260" i="1"/>
  <c r="G260" i="1"/>
  <c r="F260" i="1"/>
  <c r="J1108" i="1"/>
  <c r="G1108" i="1"/>
  <c r="F1108" i="1"/>
  <c r="J468" i="1"/>
  <c r="G468" i="1"/>
  <c r="F468" i="1"/>
  <c r="J257" i="1"/>
  <c r="G257" i="1"/>
  <c r="F257" i="1"/>
  <c r="J1107" i="1"/>
  <c r="G1107" i="1"/>
  <c r="F1107" i="1"/>
  <c r="J1106" i="1"/>
  <c r="G1106" i="1"/>
  <c r="F1106" i="1"/>
  <c r="J622" i="1"/>
  <c r="G622" i="1"/>
  <c r="F622" i="1"/>
  <c r="J1105" i="1"/>
  <c r="G1105" i="1"/>
  <c r="F1105" i="1"/>
  <c r="J166" i="1"/>
  <c r="G166" i="1"/>
  <c r="F166" i="1"/>
  <c r="J281" i="1"/>
  <c r="G281" i="1"/>
  <c r="F281" i="1"/>
  <c r="J1104" i="1"/>
  <c r="G1104" i="1"/>
  <c r="F1104" i="1"/>
  <c r="J824" i="1"/>
  <c r="G824" i="1"/>
  <c r="F824" i="1"/>
  <c r="J1103" i="1"/>
  <c r="G1103" i="1"/>
  <c r="F1103" i="1"/>
  <c r="J717" i="1"/>
  <c r="G717" i="1"/>
  <c r="F717" i="1"/>
  <c r="J256" i="1"/>
  <c r="G256" i="1"/>
  <c r="F256" i="1"/>
  <c r="J267" i="1"/>
  <c r="G267" i="1"/>
  <c r="F267" i="1"/>
  <c r="J425" i="1"/>
  <c r="G425" i="1"/>
  <c r="F425" i="1"/>
  <c r="J838" i="1"/>
  <c r="G838" i="1"/>
  <c r="F838" i="1"/>
  <c r="J220" i="1"/>
  <c r="G220" i="1"/>
  <c r="F220" i="1"/>
  <c r="J1102" i="1"/>
  <c r="G1102" i="1"/>
  <c r="F1102" i="1"/>
  <c r="J99" i="1"/>
  <c r="G99" i="1"/>
  <c r="F99" i="1"/>
  <c r="J568" i="1"/>
  <c r="G568" i="1"/>
  <c r="F568" i="1"/>
  <c r="J1101" i="1"/>
  <c r="G1101" i="1"/>
  <c r="F1101" i="1"/>
  <c r="J1100" i="1"/>
  <c r="G1100" i="1"/>
  <c r="F1100" i="1"/>
  <c r="J655" i="1"/>
  <c r="G655" i="1"/>
  <c r="F655" i="1"/>
  <c r="J1099" i="1"/>
  <c r="G1099" i="1"/>
  <c r="F1099" i="1"/>
  <c r="J1098" i="1"/>
  <c r="G1098" i="1"/>
  <c r="F1098" i="1"/>
  <c r="J465" i="1"/>
  <c r="G465" i="1"/>
  <c r="F465" i="1"/>
  <c r="J509" i="1"/>
  <c r="G509" i="1"/>
  <c r="F509" i="1"/>
  <c r="J214" i="1"/>
  <c r="G214" i="1"/>
  <c r="F214" i="1"/>
  <c r="J1097" i="1"/>
  <c r="G1097" i="1"/>
  <c r="F1097" i="1"/>
  <c r="J698" i="1"/>
  <c r="G698" i="1"/>
  <c r="F698" i="1"/>
  <c r="J1096" i="1"/>
  <c r="G1096" i="1"/>
  <c r="F1096" i="1"/>
  <c r="J1095" i="1"/>
  <c r="G1095" i="1"/>
  <c r="F1095" i="1"/>
  <c r="J1094" i="1"/>
  <c r="G1094" i="1"/>
  <c r="F1094" i="1"/>
  <c r="J1093" i="1"/>
  <c r="G1093" i="1"/>
  <c r="F1093" i="1"/>
  <c r="J107" i="1"/>
  <c r="G107" i="1"/>
  <c r="F107" i="1"/>
  <c r="J1092" i="1"/>
  <c r="G1092" i="1"/>
  <c r="F1092" i="1"/>
  <c r="J534" i="1"/>
  <c r="G534" i="1"/>
  <c r="F534" i="1"/>
  <c r="J521" i="1"/>
  <c r="G521" i="1"/>
  <c r="F521" i="1"/>
  <c r="J458" i="1"/>
  <c r="G458" i="1"/>
  <c r="F458" i="1"/>
  <c r="J615" i="1"/>
  <c r="G615" i="1"/>
  <c r="F615" i="1"/>
  <c r="J1091" i="1"/>
  <c r="G1091" i="1"/>
  <c r="F1091" i="1"/>
  <c r="J634" i="1"/>
  <c r="G634" i="1"/>
  <c r="F634" i="1"/>
  <c r="J584" i="1"/>
  <c r="G584" i="1"/>
  <c r="F584" i="1"/>
  <c r="J466" i="1"/>
  <c r="G466" i="1"/>
  <c r="F466" i="1"/>
  <c r="J642" i="1"/>
  <c r="G642" i="1"/>
  <c r="F642" i="1"/>
  <c r="J559" i="1"/>
  <c r="G559" i="1"/>
  <c r="F559" i="1"/>
  <c r="J550" i="1"/>
  <c r="G550" i="1"/>
  <c r="F550" i="1"/>
  <c r="J286" i="1"/>
  <c r="G286" i="1"/>
  <c r="F286" i="1"/>
  <c r="J356" i="1"/>
  <c r="G356" i="1"/>
  <c r="F356" i="1"/>
  <c r="J151" i="1"/>
  <c r="G151" i="1"/>
  <c r="F151" i="1"/>
  <c r="J1090" i="1"/>
  <c r="G1090" i="1"/>
  <c r="F1090" i="1"/>
  <c r="J635" i="1"/>
  <c r="G635" i="1"/>
  <c r="F635" i="1"/>
  <c r="J1089" i="1"/>
  <c r="G1089" i="1"/>
  <c r="F1089" i="1"/>
  <c r="J1088" i="1"/>
  <c r="G1088" i="1"/>
  <c r="F1088" i="1"/>
  <c r="J255" i="1"/>
  <c r="G255" i="1"/>
  <c r="F255" i="1"/>
  <c r="J192" i="1"/>
  <c r="G192" i="1"/>
  <c r="F192" i="1"/>
  <c r="J581" i="1"/>
  <c r="G581" i="1"/>
  <c r="F581" i="1"/>
  <c r="J277" i="1"/>
  <c r="G277" i="1"/>
  <c r="F277" i="1"/>
  <c r="J1087" i="1"/>
  <c r="G1087" i="1"/>
  <c r="F1087" i="1"/>
  <c r="J613" i="1"/>
  <c r="G613" i="1"/>
  <c r="F613" i="1"/>
  <c r="J91" i="1"/>
  <c r="G91" i="1"/>
  <c r="F91" i="1"/>
  <c r="J66" i="1"/>
  <c r="G66" i="1"/>
  <c r="F66" i="1"/>
  <c r="J1086" i="1"/>
  <c r="G1086" i="1"/>
  <c r="F1086" i="1"/>
  <c r="J80" i="1"/>
  <c r="G80" i="1"/>
  <c r="F80" i="1"/>
  <c r="J708" i="1"/>
  <c r="G708" i="1"/>
  <c r="F708" i="1"/>
  <c r="J1085" i="1"/>
  <c r="G1085" i="1"/>
  <c r="F1085" i="1"/>
  <c r="J59" i="1"/>
  <c r="G59" i="1"/>
  <c r="F59" i="1"/>
  <c r="J194" i="1"/>
  <c r="G194" i="1"/>
  <c r="F194" i="1"/>
  <c r="J598" i="1"/>
  <c r="G598" i="1"/>
  <c r="F598" i="1"/>
  <c r="J1084" i="1"/>
  <c r="G1084" i="1"/>
  <c r="F1084" i="1"/>
  <c r="J812" i="1"/>
  <c r="G812" i="1"/>
  <c r="F812" i="1"/>
  <c r="J1083" i="1"/>
  <c r="G1083" i="1"/>
  <c r="F1083" i="1"/>
  <c r="J324" i="1"/>
  <c r="G324" i="1"/>
  <c r="F324" i="1"/>
  <c r="J1082" i="1"/>
  <c r="G1082" i="1"/>
  <c r="F1082" i="1"/>
  <c r="J670" i="1"/>
  <c r="G670" i="1"/>
  <c r="F670" i="1"/>
  <c r="J1081" i="1"/>
  <c r="G1081" i="1"/>
  <c r="F1081" i="1"/>
  <c r="J1080" i="1"/>
  <c r="G1080" i="1"/>
  <c r="F1080" i="1"/>
  <c r="J429" i="1"/>
  <c r="G429" i="1"/>
  <c r="F429" i="1"/>
  <c r="J232" i="1"/>
  <c r="G232" i="1"/>
  <c r="F232" i="1"/>
  <c r="J1079" i="1"/>
  <c r="G1079" i="1"/>
  <c r="F1079" i="1"/>
  <c r="J150" i="1"/>
  <c r="G150" i="1"/>
  <c r="F150" i="1"/>
  <c r="J228" i="1"/>
  <c r="G228" i="1"/>
  <c r="F228" i="1"/>
  <c r="J283" i="1"/>
  <c r="G283" i="1"/>
  <c r="F283" i="1"/>
  <c r="J1078" i="1"/>
  <c r="G1078" i="1"/>
  <c r="F1078" i="1"/>
  <c r="J1077" i="1"/>
  <c r="G1077" i="1"/>
  <c r="F1077" i="1"/>
  <c r="J238" i="1"/>
  <c r="G238" i="1"/>
  <c r="F238" i="1"/>
  <c r="J1076" i="1"/>
  <c r="G1076" i="1"/>
  <c r="F1076" i="1"/>
  <c r="J476" i="1"/>
  <c r="G476" i="1"/>
  <c r="F476" i="1"/>
  <c r="J1075" i="1"/>
  <c r="G1075" i="1"/>
  <c r="F1075" i="1"/>
  <c r="J745" i="1"/>
  <c r="G745" i="1"/>
  <c r="F745" i="1"/>
  <c r="J1074" i="1"/>
  <c r="G1074" i="1"/>
  <c r="F1074" i="1"/>
  <c r="J1073" i="1"/>
  <c r="G1073" i="1"/>
  <c r="F1073" i="1"/>
  <c r="J221" i="1"/>
  <c r="G221" i="1"/>
  <c r="F221" i="1"/>
  <c r="J519" i="1"/>
  <c r="G519" i="1"/>
  <c r="F519" i="1"/>
  <c r="J784" i="1"/>
  <c r="G784" i="1"/>
  <c r="F784" i="1"/>
  <c r="J349" i="1"/>
  <c r="G349" i="1"/>
  <c r="F349" i="1"/>
  <c r="J591" i="1"/>
  <c r="G591" i="1"/>
  <c r="F591" i="1"/>
  <c r="J316" i="1"/>
  <c r="G316" i="1"/>
  <c r="F316" i="1"/>
  <c r="J103" i="1"/>
  <c r="G103" i="1"/>
  <c r="F103" i="1"/>
  <c r="J651" i="1"/>
  <c r="G651" i="1"/>
  <c r="F651" i="1"/>
  <c r="J354" i="1"/>
  <c r="G354" i="1"/>
  <c r="F354" i="1"/>
  <c r="J381" i="1"/>
  <c r="G381" i="1"/>
  <c r="F381" i="1"/>
  <c r="J1072" i="1"/>
  <c r="G1072" i="1"/>
  <c r="F1072" i="1"/>
  <c r="J184" i="1"/>
  <c r="G184" i="1"/>
  <c r="F184" i="1"/>
  <c r="J162" i="1"/>
  <c r="G162" i="1"/>
  <c r="F162" i="1"/>
  <c r="J231" i="1"/>
  <c r="G231" i="1"/>
  <c r="F231" i="1"/>
  <c r="J39" i="1"/>
  <c r="G39" i="1"/>
  <c r="F39" i="1"/>
  <c r="J122" i="1"/>
  <c r="G122" i="1"/>
  <c r="F122" i="1"/>
  <c r="J731" i="1"/>
  <c r="G731" i="1"/>
  <c r="F731" i="1"/>
  <c r="J155" i="1"/>
  <c r="G155" i="1"/>
  <c r="F155" i="1"/>
  <c r="J187" i="1"/>
  <c r="G187" i="1"/>
  <c r="F187" i="1"/>
  <c r="J1071" i="1"/>
  <c r="G1071" i="1"/>
  <c r="F1071" i="1"/>
  <c r="J278" i="1"/>
  <c r="G278" i="1"/>
  <c r="F278" i="1"/>
  <c r="J609" i="1"/>
  <c r="G609" i="1"/>
  <c r="F609" i="1"/>
  <c r="J385" i="1"/>
  <c r="G385" i="1"/>
  <c r="F385" i="1"/>
  <c r="J614" i="1"/>
  <c r="G614" i="1"/>
  <c r="F614" i="1"/>
  <c r="J597" i="1"/>
  <c r="G597" i="1"/>
  <c r="F597" i="1"/>
  <c r="J801" i="1"/>
  <c r="G801" i="1"/>
  <c r="F801" i="1"/>
  <c r="J831" i="1"/>
  <c r="G831" i="1"/>
  <c r="F831" i="1"/>
  <c r="J1070" i="1"/>
  <c r="G1070" i="1"/>
  <c r="F1070" i="1"/>
  <c r="J1069" i="1"/>
  <c r="G1069" i="1"/>
  <c r="F1069" i="1"/>
  <c r="J196" i="1"/>
  <c r="G196" i="1"/>
  <c r="F196" i="1"/>
  <c r="J98" i="1"/>
  <c r="G98" i="1"/>
  <c r="F98" i="1"/>
  <c r="J1068" i="1"/>
  <c r="G1068" i="1"/>
  <c r="F1068" i="1"/>
  <c r="J84" i="1"/>
  <c r="G84" i="1"/>
  <c r="F84" i="1"/>
  <c r="J1067" i="1"/>
  <c r="G1067" i="1"/>
  <c r="F1067" i="1"/>
  <c r="J190" i="1"/>
  <c r="G190" i="1"/>
  <c r="F190" i="1"/>
  <c r="J658" i="1"/>
  <c r="G658" i="1"/>
  <c r="F658" i="1"/>
  <c r="J676" i="1"/>
  <c r="G676" i="1"/>
  <c r="F676" i="1"/>
  <c r="J736" i="1"/>
  <c r="G736" i="1"/>
  <c r="F736" i="1"/>
  <c r="J697" i="1"/>
  <c r="G697" i="1"/>
  <c r="F697" i="1"/>
  <c r="J833" i="1"/>
  <c r="G833" i="1"/>
  <c r="F833" i="1"/>
  <c r="J505" i="1"/>
  <c r="G505" i="1"/>
  <c r="F505" i="1"/>
  <c r="J492" i="1"/>
  <c r="G492" i="1"/>
  <c r="F492" i="1"/>
  <c r="J440" i="1"/>
  <c r="G440" i="1"/>
  <c r="F440" i="1"/>
  <c r="J208" i="1"/>
  <c r="G208" i="1"/>
  <c r="F208" i="1"/>
  <c r="J1066" i="1"/>
  <c r="G1066" i="1"/>
  <c r="F1066" i="1"/>
  <c r="J334" i="1"/>
  <c r="G334" i="1"/>
  <c r="F334" i="1"/>
  <c r="J345" i="1"/>
  <c r="G345" i="1"/>
  <c r="F345" i="1"/>
  <c r="J643" i="1"/>
  <c r="G643" i="1"/>
  <c r="F643" i="1"/>
  <c r="J592" i="1"/>
  <c r="G592" i="1"/>
  <c r="F592" i="1"/>
  <c r="J1065" i="1"/>
  <c r="G1065" i="1"/>
  <c r="F1065" i="1"/>
  <c r="J1064" i="1"/>
  <c r="G1064" i="1"/>
  <c r="F1064" i="1"/>
  <c r="J1063" i="1"/>
  <c r="G1063" i="1"/>
  <c r="F1063" i="1"/>
  <c r="J649" i="1"/>
  <c r="G649" i="1"/>
  <c r="F649" i="1"/>
  <c r="J484" i="1"/>
  <c r="G484" i="1"/>
  <c r="F484" i="1"/>
  <c r="J1062" i="1"/>
  <c r="G1062" i="1"/>
  <c r="F1062" i="1"/>
  <c r="J218" i="1"/>
  <c r="G218" i="1"/>
  <c r="F218" i="1"/>
  <c r="J81" i="1"/>
  <c r="G81" i="1"/>
  <c r="F81" i="1"/>
  <c r="J576" i="1"/>
  <c r="G576" i="1"/>
  <c r="F576" i="1"/>
  <c r="J152" i="1"/>
  <c r="G152" i="1"/>
  <c r="F152" i="1"/>
  <c r="J1061" i="1"/>
  <c r="G1061" i="1"/>
  <c r="F1061" i="1"/>
  <c r="J535" i="1"/>
  <c r="G535" i="1"/>
  <c r="F535" i="1"/>
  <c r="J363" i="1"/>
  <c r="G363" i="1"/>
  <c r="F363" i="1"/>
  <c r="J411" i="1"/>
  <c r="G411" i="1"/>
  <c r="F411" i="1"/>
  <c r="J1060" i="1"/>
  <c r="G1060" i="1"/>
  <c r="F1060" i="1"/>
  <c r="J1059" i="1"/>
  <c r="G1059" i="1"/>
  <c r="F1059" i="1"/>
  <c r="J1058" i="1"/>
  <c r="G1058" i="1"/>
  <c r="F1058" i="1"/>
  <c r="J487" i="1"/>
  <c r="G487" i="1"/>
  <c r="F487" i="1"/>
  <c r="J799" i="1"/>
  <c r="G799" i="1"/>
  <c r="F799" i="1"/>
  <c r="J1057" i="1"/>
  <c r="G1057" i="1"/>
  <c r="F1057" i="1"/>
  <c r="J1056" i="1"/>
  <c r="G1056" i="1"/>
  <c r="F1056" i="1"/>
  <c r="J725" i="1"/>
  <c r="G725" i="1"/>
  <c r="F725" i="1"/>
  <c r="J1055" i="1"/>
  <c r="G1055" i="1"/>
  <c r="F1055" i="1"/>
  <c r="J1054" i="1"/>
  <c r="G1054" i="1"/>
  <c r="F1054" i="1"/>
  <c r="J1053" i="1"/>
  <c r="G1053" i="1"/>
  <c r="F1053" i="1"/>
  <c r="J541" i="1"/>
  <c r="G541" i="1"/>
  <c r="F541" i="1"/>
  <c r="J343" i="1"/>
  <c r="G343" i="1"/>
  <c r="F343" i="1"/>
  <c r="J569" i="1"/>
  <c r="G569" i="1"/>
  <c r="F569" i="1"/>
  <c r="J1052" i="1"/>
  <c r="G1052" i="1"/>
  <c r="F1052" i="1"/>
  <c r="J1051" i="1"/>
  <c r="G1051" i="1"/>
  <c r="F1051" i="1"/>
  <c r="J1050" i="1"/>
  <c r="G1050" i="1"/>
  <c r="F1050" i="1"/>
  <c r="J1049" i="1"/>
  <c r="G1049" i="1"/>
  <c r="F1049" i="1"/>
  <c r="J1048" i="1"/>
  <c r="G1048" i="1"/>
  <c r="F1048" i="1"/>
  <c r="J1047" i="1"/>
  <c r="G1047" i="1"/>
  <c r="F1047" i="1"/>
  <c r="J1046" i="1"/>
  <c r="G1046" i="1"/>
  <c r="F1046" i="1"/>
  <c r="J626" i="1"/>
  <c r="G626" i="1"/>
  <c r="F626" i="1"/>
  <c r="J1045" i="1"/>
  <c r="G1045" i="1"/>
  <c r="F1045" i="1"/>
  <c r="J1044" i="1"/>
  <c r="G1044" i="1"/>
  <c r="F1044" i="1"/>
  <c r="J111" i="1"/>
  <c r="G111" i="1"/>
  <c r="F111" i="1"/>
  <c r="J548" i="1"/>
  <c r="G548" i="1"/>
  <c r="F548" i="1"/>
  <c r="J1043" i="1"/>
  <c r="G1043" i="1"/>
  <c r="F1043" i="1"/>
  <c r="J396" i="1"/>
  <c r="G396" i="1"/>
  <c r="F396" i="1"/>
  <c r="J453" i="1"/>
  <c r="G453" i="1"/>
  <c r="F453" i="1"/>
  <c r="J392" i="1"/>
  <c r="G392" i="1"/>
  <c r="F392" i="1"/>
  <c r="J680" i="1"/>
  <c r="G680" i="1"/>
  <c r="F680" i="1"/>
  <c r="J821" i="1"/>
  <c r="G821" i="1"/>
  <c r="F821" i="1"/>
  <c r="J114" i="1"/>
  <c r="G114" i="1"/>
  <c r="F114" i="1"/>
  <c r="J269" i="1"/>
  <c r="G269" i="1"/>
  <c r="F269" i="1"/>
  <c r="J76" i="1"/>
  <c r="G76" i="1"/>
  <c r="F76" i="1"/>
  <c r="J164" i="1"/>
  <c r="G164" i="1"/>
  <c r="F164" i="1"/>
  <c r="J311" i="1"/>
  <c r="G311" i="1"/>
  <c r="F311" i="1"/>
  <c r="J580" i="1"/>
  <c r="G580" i="1"/>
  <c r="F580" i="1"/>
  <c r="J198" i="1"/>
  <c r="G198" i="1"/>
  <c r="F198" i="1"/>
  <c r="J1042" i="1"/>
  <c r="G1042" i="1"/>
  <c r="F1042" i="1"/>
  <c r="J35" i="1"/>
  <c r="G35" i="1"/>
  <c r="F35" i="1"/>
  <c r="J161" i="1"/>
  <c r="G161" i="1"/>
  <c r="F161" i="1"/>
  <c r="J1041" i="1"/>
  <c r="G1041" i="1"/>
  <c r="F1041" i="1"/>
  <c r="J761" i="1"/>
  <c r="G761" i="1"/>
  <c r="F761" i="1"/>
  <c r="J495" i="1"/>
  <c r="G495" i="1"/>
  <c r="F495" i="1"/>
  <c r="J426" i="1"/>
  <c r="G426" i="1"/>
  <c r="F426" i="1"/>
  <c r="J445" i="1"/>
  <c r="G445" i="1"/>
  <c r="F445" i="1"/>
  <c r="J289" i="1"/>
  <c r="G289" i="1"/>
  <c r="F289" i="1"/>
  <c r="J590" i="1"/>
  <c r="G590" i="1"/>
  <c r="F590" i="1"/>
  <c r="J1040" i="1"/>
  <c r="G1040" i="1"/>
  <c r="F1040" i="1"/>
  <c r="J433" i="1"/>
  <c r="G433" i="1"/>
  <c r="F433" i="1"/>
  <c r="J1039" i="1"/>
  <c r="G1039" i="1"/>
  <c r="F1039" i="1"/>
  <c r="J115" i="1"/>
  <c r="G115" i="1"/>
  <c r="F115" i="1"/>
  <c r="J172" i="1"/>
  <c r="G172" i="1"/>
  <c r="F172" i="1"/>
  <c r="J105" i="1"/>
  <c r="G105" i="1"/>
  <c r="F105" i="1"/>
  <c r="J485" i="1"/>
  <c r="G485" i="1"/>
  <c r="F485" i="1"/>
  <c r="J405" i="1"/>
  <c r="G405" i="1"/>
  <c r="F405" i="1"/>
  <c r="J83" i="1"/>
  <c r="G83" i="1"/>
  <c r="F83" i="1"/>
  <c r="J219" i="1"/>
  <c r="G219" i="1"/>
  <c r="F219" i="1"/>
  <c r="J463" i="1"/>
  <c r="G463" i="1"/>
  <c r="F463" i="1"/>
  <c r="J158" i="1"/>
  <c r="G158" i="1"/>
  <c r="F158" i="1"/>
  <c r="J63" i="1"/>
  <c r="G63" i="1"/>
  <c r="F63" i="1"/>
  <c r="J735" i="1"/>
  <c r="G735" i="1"/>
  <c r="F735" i="1"/>
  <c r="J1038" i="1"/>
  <c r="G1038" i="1"/>
  <c r="F1038" i="1"/>
  <c r="J1037" i="1"/>
  <c r="G1037" i="1"/>
  <c r="F1037" i="1"/>
  <c r="J163" i="1"/>
  <c r="G163" i="1"/>
  <c r="F163" i="1"/>
  <c r="J1036" i="1"/>
  <c r="G1036" i="1"/>
  <c r="F1036" i="1"/>
  <c r="J1035" i="1"/>
  <c r="G1035" i="1"/>
  <c r="F1035" i="1"/>
  <c r="J1034" i="1"/>
  <c r="G1034" i="1"/>
  <c r="F1034" i="1"/>
  <c r="J43" i="1"/>
  <c r="G43" i="1"/>
  <c r="F43" i="1"/>
  <c r="J1033" i="1"/>
  <c r="G1033" i="1"/>
  <c r="F1033" i="1"/>
  <c r="J1032" i="1"/>
  <c r="G1032" i="1"/>
  <c r="F1032" i="1"/>
  <c r="J1031" i="1"/>
  <c r="G1031" i="1"/>
  <c r="F1031" i="1"/>
  <c r="J837" i="1"/>
  <c r="G837" i="1"/>
  <c r="F837" i="1"/>
  <c r="J1030" i="1"/>
  <c r="G1030" i="1"/>
  <c r="F1030" i="1"/>
  <c r="J636" i="1"/>
  <c r="G636" i="1"/>
  <c r="F636" i="1"/>
  <c r="J347" i="1"/>
  <c r="G347" i="1"/>
  <c r="F347" i="1"/>
  <c r="J1029" i="1"/>
  <c r="G1029" i="1"/>
  <c r="F1029" i="1"/>
  <c r="J594" i="1"/>
  <c r="G594" i="1"/>
  <c r="F594" i="1"/>
  <c r="J641" i="1"/>
  <c r="G641" i="1"/>
  <c r="F641" i="1"/>
  <c r="J1028" i="1"/>
  <c r="G1028" i="1"/>
  <c r="F1028" i="1"/>
  <c r="J1027" i="1"/>
  <c r="G1027" i="1"/>
  <c r="F1027" i="1"/>
  <c r="J1026" i="1"/>
  <c r="G1026" i="1"/>
  <c r="F1026" i="1"/>
  <c r="J1025" i="1"/>
  <c r="G1025" i="1"/>
  <c r="F1025" i="1"/>
  <c r="J1024" i="1"/>
  <c r="G1024" i="1"/>
  <c r="F1024" i="1"/>
  <c r="J1023" i="1"/>
  <c r="G1023" i="1"/>
  <c r="F1023" i="1"/>
  <c r="J1022" i="1"/>
  <c r="G1022" i="1"/>
  <c r="F1022" i="1"/>
  <c r="J1021" i="1"/>
  <c r="G1021" i="1"/>
  <c r="F1021" i="1"/>
  <c r="J546" i="1"/>
  <c r="G546" i="1"/>
  <c r="F546" i="1"/>
  <c r="J1020" i="1"/>
  <c r="G1020" i="1"/>
  <c r="F1020" i="1"/>
  <c r="J1019" i="1"/>
  <c r="G1019" i="1"/>
  <c r="F1019" i="1"/>
  <c r="J1018" i="1"/>
  <c r="G1018" i="1"/>
  <c r="F1018" i="1"/>
  <c r="J1017" i="1"/>
  <c r="G1017" i="1"/>
  <c r="F1017" i="1"/>
  <c r="J1016" i="1"/>
  <c r="G1016" i="1"/>
  <c r="F1016" i="1"/>
  <c r="J751" i="1"/>
  <c r="G751" i="1"/>
  <c r="F751" i="1"/>
  <c r="J413" i="1"/>
  <c r="G413" i="1"/>
  <c r="F413" i="1"/>
  <c r="J702" i="1"/>
  <c r="G702" i="1"/>
  <c r="F702" i="1"/>
  <c r="J516" i="1"/>
  <c r="G516" i="1"/>
  <c r="F516" i="1"/>
  <c r="J805" i="1"/>
  <c r="G805" i="1"/>
  <c r="F805" i="1"/>
  <c r="J1015" i="1"/>
  <c r="G1015" i="1"/>
  <c r="F1015" i="1"/>
  <c r="J531" i="1"/>
  <c r="G531" i="1"/>
  <c r="F531" i="1"/>
  <c r="J781" i="1"/>
  <c r="G781" i="1"/>
  <c r="F781" i="1"/>
  <c r="J136" i="1"/>
  <c r="G136" i="1"/>
  <c r="F136" i="1"/>
  <c r="J1014" i="1"/>
  <c r="G1014" i="1"/>
  <c r="F1014" i="1"/>
  <c r="J1013" i="1"/>
  <c r="G1013" i="1"/>
  <c r="F1013" i="1"/>
  <c r="J1012" i="1"/>
  <c r="G1012" i="1"/>
  <c r="F1012" i="1"/>
  <c r="J1011" i="1"/>
  <c r="G1011" i="1"/>
  <c r="F1011" i="1"/>
  <c r="J302" i="1"/>
  <c r="G302" i="1"/>
  <c r="F302" i="1"/>
  <c r="J95" i="1"/>
  <c r="G95" i="1"/>
  <c r="F95" i="1"/>
  <c r="J1010" i="1"/>
  <c r="G1010" i="1"/>
  <c r="F1010" i="1"/>
  <c r="J189" i="1"/>
  <c r="G189" i="1"/>
  <c r="F189" i="1"/>
  <c r="J1009" i="1"/>
  <c r="G1009" i="1"/>
  <c r="F1009" i="1"/>
  <c r="J811" i="1"/>
  <c r="G811" i="1"/>
  <c r="F811" i="1"/>
  <c r="J1008" i="1"/>
  <c r="G1008" i="1"/>
  <c r="F1008" i="1"/>
  <c r="J639" i="1"/>
  <c r="G639" i="1"/>
  <c r="F639" i="1"/>
  <c r="J1007" i="1"/>
  <c r="G1007" i="1"/>
  <c r="F1007" i="1"/>
  <c r="J1006" i="1"/>
  <c r="G1006" i="1"/>
  <c r="F1006" i="1"/>
  <c r="J1005" i="1"/>
  <c r="G1005" i="1"/>
  <c r="F1005" i="1"/>
  <c r="J1004" i="1"/>
  <c r="G1004" i="1"/>
  <c r="F1004" i="1"/>
  <c r="J1003" i="1"/>
  <c r="G1003" i="1"/>
  <c r="F1003" i="1"/>
  <c r="J512" i="1"/>
  <c r="G512" i="1"/>
  <c r="F512" i="1"/>
  <c r="J251" i="1"/>
  <c r="G251" i="1"/>
  <c r="F251" i="1"/>
  <c r="J734" i="1"/>
  <c r="G734" i="1"/>
  <c r="F734" i="1"/>
  <c r="J1002" i="1"/>
  <c r="G1002" i="1"/>
  <c r="F1002" i="1"/>
  <c r="J275" i="1"/>
  <c r="G275" i="1"/>
  <c r="F275" i="1"/>
  <c r="J587" i="1"/>
  <c r="G587" i="1"/>
  <c r="F587" i="1"/>
  <c r="J1001" i="1"/>
  <c r="G1001" i="1"/>
  <c r="F1001" i="1"/>
  <c r="J401" i="1"/>
  <c r="G401" i="1"/>
  <c r="F401" i="1"/>
  <c r="J1000" i="1"/>
  <c r="G1000" i="1"/>
  <c r="F1000" i="1"/>
  <c r="J271" i="1"/>
  <c r="G271" i="1"/>
  <c r="F271" i="1"/>
  <c r="J794" i="1"/>
  <c r="G794" i="1"/>
  <c r="F794" i="1"/>
  <c r="J560" i="1"/>
  <c r="G560" i="1"/>
  <c r="F560" i="1"/>
  <c r="J743" i="1"/>
  <c r="G743" i="1"/>
  <c r="F743" i="1"/>
  <c r="J835" i="1"/>
  <c r="G835" i="1"/>
  <c r="F835" i="1"/>
  <c r="J823" i="1"/>
  <c r="G823" i="1"/>
  <c r="F823" i="1"/>
  <c r="J999" i="1"/>
  <c r="G999" i="1"/>
  <c r="F999" i="1"/>
  <c r="J998" i="1"/>
  <c r="G998" i="1"/>
  <c r="F998" i="1"/>
  <c r="J640" i="1"/>
  <c r="G640" i="1"/>
  <c r="F640" i="1"/>
  <c r="J489" i="1"/>
  <c r="G489" i="1"/>
  <c r="F489" i="1"/>
  <c r="J719" i="1"/>
  <c r="G719" i="1"/>
  <c r="F719" i="1"/>
  <c r="J806" i="1"/>
  <c r="G806" i="1"/>
  <c r="F806" i="1"/>
  <c r="J180" i="1"/>
  <c r="G180" i="1"/>
  <c r="F180" i="1"/>
  <c r="J997" i="1"/>
  <c r="G997" i="1"/>
  <c r="F997" i="1"/>
  <c r="J389" i="1"/>
  <c r="G389" i="1"/>
  <c r="F389" i="1"/>
  <c r="J779" i="1"/>
  <c r="G779" i="1"/>
  <c r="F779" i="1"/>
  <c r="J996" i="1"/>
  <c r="G996" i="1"/>
  <c r="F996" i="1"/>
  <c r="J741" i="1"/>
  <c r="G741" i="1"/>
  <c r="F741" i="1"/>
  <c r="J995" i="1"/>
  <c r="G995" i="1"/>
  <c r="F995" i="1"/>
  <c r="J357" i="1"/>
  <c r="G357" i="1"/>
  <c r="F357" i="1"/>
  <c r="J653" i="1"/>
  <c r="G653" i="1"/>
  <c r="F653" i="1"/>
  <c r="J994" i="1"/>
  <c r="G994" i="1"/>
  <c r="F994" i="1"/>
  <c r="J195" i="1"/>
  <c r="G195" i="1"/>
  <c r="F195" i="1"/>
  <c r="J647" i="1"/>
  <c r="G647" i="1"/>
  <c r="F647" i="1"/>
  <c r="J993" i="1"/>
  <c r="G993" i="1"/>
  <c r="F993" i="1"/>
  <c r="J547" i="1"/>
  <c r="G547" i="1"/>
  <c r="F547" i="1"/>
  <c r="J992" i="1"/>
  <c r="G992" i="1"/>
  <c r="F992" i="1"/>
  <c r="J991" i="1"/>
  <c r="G991" i="1"/>
  <c r="F991" i="1"/>
  <c r="J990" i="1"/>
  <c r="G990" i="1"/>
  <c r="F990" i="1"/>
  <c r="J989" i="1"/>
  <c r="G989" i="1"/>
  <c r="F989" i="1"/>
  <c r="J713" i="1"/>
  <c r="G713" i="1"/>
  <c r="F713" i="1"/>
  <c r="J988" i="1"/>
  <c r="G988" i="1"/>
  <c r="F988" i="1"/>
  <c r="J266" i="1"/>
  <c r="G266" i="1"/>
  <c r="F266" i="1"/>
  <c r="J987" i="1"/>
  <c r="G987" i="1"/>
  <c r="F987" i="1"/>
  <c r="J724" i="1"/>
  <c r="G724" i="1"/>
  <c r="F724" i="1"/>
  <c r="J744" i="1"/>
  <c r="G744" i="1"/>
  <c r="F744" i="1"/>
  <c r="J986" i="1"/>
  <c r="G986" i="1"/>
  <c r="F986" i="1"/>
  <c r="J985" i="1"/>
  <c r="G985" i="1"/>
  <c r="F985" i="1"/>
  <c r="J588" i="1"/>
  <c r="G588" i="1"/>
  <c r="F588" i="1"/>
  <c r="J691" i="1"/>
  <c r="G691" i="1"/>
  <c r="F691" i="1"/>
  <c r="J44" i="1"/>
  <c r="G44" i="1"/>
  <c r="F44" i="1"/>
  <c r="J984" i="1"/>
  <c r="G984" i="1"/>
  <c r="F984" i="1"/>
  <c r="J983" i="1"/>
  <c r="G983" i="1"/>
  <c r="F983" i="1"/>
  <c r="J664" i="1"/>
  <c r="G664" i="1"/>
  <c r="F664" i="1"/>
  <c r="J982" i="1"/>
  <c r="G982" i="1"/>
  <c r="F982" i="1"/>
  <c r="J981" i="1"/>
  <c r="G981" i="1"/>
  <c r="F981" i="1"/>
  <c r="J980" i="1"/>
  <c r="G980" i="1"/>
  <c r="F980" i="1"/>
  <c r="J979" i="1"/>
  <c r="G979" i="1"/>
  <c r="F979" i="1"/>
  <c r="J978" i="1"/>
  <c r="G978" i="1"/>
  <c r="F978" i="1"/>
  <c r="J332" i="1"/>
  <c r="G332" i="1"/>
  <c r="F332" i="1"/>
  <c r="J977" i="1"/>
  <c r="G977" i="1"/>
  <c r="F977" i="1"/>
  <c r="J790" i="1"/>
  <c r="G790" i="1"/>
  <c r="F790" i="1"/>
  <c r="J976" i="1"/>
  <c r="G976" i="1"/>
  <c r="F976" i="1"/>
  <c r="J827" i="1"/>
  <c r="G827" i="1"/>
  <c r="F827" i="1"/>
  <c r="J975" i="1"/>
  <c r="G975" i="1"/>
  <c r="F975" i="1"/>
  <c r="J88" i="1"/>
  <c r="G88" i="1"/>
  <c r="F88" i="1"/>
  <c r="J974" i="1"/>
  <c r="G974" i="1"/>
  <c r="F974" i="1"/>
  <c r="J973" i="1"/>
  <c r="G973" i="1"/>
  <c r="F973" i="1"/>
  <c r="J769" i="1"/>
  <c r="G769" i="1"/>
  <c r="F769" i="1"/>
  <c r="J830" i="1"/>
  <c r="G830" i="1"/>
  <c r="F830" i="1"/>
  <c r="J972" i="1"/>
  <c r="G972" i="1"/>
  <c r="F972" i="1"/>
  <c r="J804" i="1"/>
  <c r="G804" i="1"/>
  <c r="F804" i="1"/>
  <c r="J971" i="1"/>
  <c r="G971" i="1"/>
  <c r="F971" i="1"/>
  <c r="J970" i="1"/>
  <c r="G970" i="1"/>
  <c r="F970" i="1"/>
  <c r="J969" i="1"/>
  <c r="G969" i="1"/>
  <c r="F969" i="1"/>
  <c r="J968" i="1"/>
  <c r="G968" i="1"/>
  <c r="F968" i="1"/>
  <c r="J967" i="1"/>
  <c r="G967" i="1"/>
  <c r="F967" i="1"/>
  <c r="J966" i="1"/>
  <c r="G966" i="1"/>
  <c r="F966" i="1"/>
  <c r="J259" i="1"/>
  <c r="G259" i="1"/>
  <c r="F259" i="1"/>
  <c r="J423" i="1"/>
  <c r="G423" i="1"/>
  <c r="F423" i="1"/>
  <c r="J965" i="1"/>
  <c r="G965" i="1"/>
  <c r="F965" i="1"/>
  <c r="J964" i="1"/>
  <c r="G964" i="1"/>
  <c r="F964" i="1"/>
  <c r="J963" i="1"/>
  <c r="G963" i="1"/>
  <c r="F963" i="1"/>
  <c r="J112" i="1"/>
  <c r="G112" i="1"/>
  <c r="F112" i="1"/>
  <c r="J339" i="1"/>
  <c r="G339" i="1"/>
  <c r="F339" i="1"/>
  <c r="J585" i="1"/>
  <c r="G585" i="1"/>
  <c r="F585" i="1"/>
  <c r="J962" i="1"/>
  <c r="G962" i="1"/>
  <c r="F962" i="1"/>
  <c r="J961" i="1"/>
  <c r="G961" i="1"/>
  <c r="F961" i="1"/>
  <c r="J699" i="1"/>
  <c r="G699" i="1"/>
  <c r="F699" i="1"/>
  <c r="J418" i="1"/>
  <c r="G418" i="1"/>
  <c r="F418" i="1"/>
  <c r="J960" i="1"/>
  <c r="G960" i="1"/>
  <c r="F960" i="1"/>
  <c r="J959" i="1"/>
  <c r="G959" i="1"/>
  <c r="F959" i="1"/>
  <c r="J464" i="1"/>
  <c r="G464" i="1"/>
  <c r="F464" i="1"/>
  <c r="J958" i="1"/>
  <c r="G958" i="1"/>
  <c r="F958" i="1"/>
  <c r="J665" i="1"/>
  <c r="G665" i="1"/>
  <c r="F665" i="1"/>
  <c r="J957" i="1"/>
  <c r="G957" i="1"/>
  <c r="F957" i="1"/>
  <c r="J325" i="1"/>
  <c r="G325" i="1"/>
  <c r="F325" i="1"/>
  <c r="J956" i="1"/>
  <c r="G956" i="1"/>
  <c r="F956" i="1"/>
  <c r="J545" i="1"/>
  <c r="G545" i="1"/>
  <c r="F545" i="1"/>
  <c r="J792" i="1"/>
  <c r="G792" i="1"/>
  <c r="F792" i="1"/>
  <c r="J64" i="1"/>
  <c r="G64" i="1"/>
  <c r="F64" i="1"/>
  <c r="J358" i="1"/>
  <c r="G358" i="1"/>
  <c r="F358" i="1"/>
  <c r="J55" i="1"/>
  <c r="G55" i="1"/>
  <c r="F55" i="1"/>
  <c r="J52" i="1"/>
  <c r="G52" i="1"/>
  <c r="F52" i="1"/>
  <c r="J656" i="1"/>
  <c r="G656" i="1"/>
  <c r="F656" i="1"/>
  <c r="J247" i="1"/>
  <c r="G247" i="1"/>
  <c r="F247" i="1"/>
  <c r="J494" i="1"/>
  <c r="G494" i="1"/>
  <c r="F494" i="1"/>
  <c r="J706" i="1"/>
  <c r="G706" i="1"/>
  <c r="F706" i="1"/>
  <c r="J955" i="1"/>
  <c r="G955" i="1"/>
  <c r="F955" i="1"/>
  <c r="J56" i="1"/>
  <c r="G56" i="1"/>
  <c r="F56" i="1"/>
  <c r="J348" i="1"/>
  <c r="G348" i="1"/>
  <c r="F348" i="1"/>
  <c r="J954" i="1"/>
  <c r="G954" i="1"/>
  <c r="F954" i="1"/>
  <c r="J953" i="1"/>
  <c r="G953" i="1"/>
  <c r="F953" i="1"/>
  <c r="J399" i="1"/>
  <c r="G399" i="1"/>
  <c r="F399" i="1"/>
  <c r="J832" i="1"/>
  <c r="G832" i="1"/>
  <c r="F832" i="1"/>
  <c r="J380" i="1"/>
  <c r="G380" i="1"/>
  <c r="F380" i="1"/>
  <c r="J82" i="1"/>
  <c r="G82" i="1"/>
  <c r="F82" i="1"/>
  <c r="J446" i="1"/>
  <c r="G446" i="1"/>
  <c r="F446" i="1"/>
  <c r="J606" i="1"/>
  <c r="G606" i="1"/>
  <c r="F606" i="1"/>
  <c r="J750" i="1"/>
  <c r="G750" i="1"/>
  <c r="F750" i="1"/>
  <c r="J952" i="1"/>
  <c r="G952" i="1"/>
  <c r="F952" i="1"/>
  <c r="J951" i="1"/>
  <c r="G951" i="1"/>
  <c r="F951" i="1"/>
  <c r="J226" i="1"/>
  <c r="G226" i="1"/>
  <c r="F226" i="1"/>
  <c r="J300" i="1"/>
  <c r="G300" i="1"/>
  <c r="F300" i="1"/>
  <c r="J139" i="1"/>
  <c r="G139" i="1"/>
  <c r="F139" i="1"/>
  <c r="J89" i="1"/>
  <c r="G89" i="1"/>
  <c r="F89" i="1"/>
  <c r="J321" i="1"/>
  <c r="G321" i="1"/>
  <c r="F321" i="1"/>
  <c r="J159" i="1"/>
  <c r="G159" i="1"/>
  <c r="F159" i="1"/>
  <c r="J46" i="1"/>
  <c r="G46" i="1"/>
  <c r="F46" i="1"/>
  <c r="J950" i="1"/>
  <c r="G950" i="1"/>
  <c r="F950" i="1"/>
  <c r="J141" i="1"/>
  <c r="G141" i="1"/>
  <c r="F141" i="1"/>
  <c r="J482" i="1"/>
  <c r="G482" i="1"/>
  <c r="F482" i="1"/>
  <c r="J610" i="1"/>
  <c r="G610" i="1"/>
  <c r="F610" i="1"/>
  <c r="J949" i="1"/>
  <c r="G949" i="1"/>
  <c r="F949" i="1"/>
  <c r="J807" i="1"/>
  <c r="G807" i="1"/>
  <c r="F807" i="1"/>
  <c r="J948" i="1"/>
  <c r="G948" i="1"/>
  <c r="F948" i="1"/>
  <c r="J409" i="1"/>
  <c r="G409" i="1"/>
  <c r="F409" i="1"/>
  <c r="J947" i="1"/>
  <c r="G947" i="1"/>
  <c r="F947" i="1"/>
  <c r="J946" i="1"/>
  <c r="G946" i="1"/>
  <c r="F946" i="1"/>
  <c r="J945" i="1"/>
  <c r="G945" i="1"/>
  <c r="F945" i="1"/>
  <c r="J944" i="1"/>
  <c r="G944" i="1"/>
  <c r="F944" i="1"/>
  <c r="J943" i="1"/>
  <c r="G943" i="1"/>
  <c r="F943" i="1"/>
  <c r="J342" i="1"/>
  <c r="G342" i="1"/>
  <c r="F342" i="1"/>
  <c r="J97" i="1"/>
  <c r="G97" i="1"/>
  <c r="F97" i="1"/>
  <c r="J439" i="1"/>
  <c r="G439" i="1"/>
  <c r="F439" i="1"/>
  <c r="J942" i="1"/>
  <c r="G942" i="1"/>
  <c r="F942" i="1"/>
  <c r="J307" i="1"/>
  <c r="G307" i="1"/>
  <c r="F307" i="1"/>
  <c r="J755" i="1"/>
  <c r="G755" i="1"/>
  <c r="F755" i="1"/>
  <c r="J820" i="1"/>
  <c r="G820" i="1"/>
  <c r="F820" i="1"/>
  <c r="J941" i="1"/>
  <c r="G941" i="1"/>
  <c r="F941" i="1"/>
  <c r="J940" i="1"/>
  <c r="G940" i="1"/>
  <c r="F940" i="1"/>
  <c r="J160" i="1"/>
  <c r="G160" i="1"/>
  <c r="F160" i="1"/>
  <c r="J939" i="1"/>
  <c r="G939" i="1"/>
  <c r="F939" i="1"/>
  <c r="J384" i="1"/>
  <c r="G384" i="1"/>
  <c r="F384" i="1"/>
  <c r="J705" i="1"/>
  <c r="G705" i="1"/>
  <c r="F705" i="1"/>
  <c r="J938" i="1"/>
  <c r="G938" i="1"/>
  <c r="F938" i="1"/>
  <c r="J937" i="1"/>
  <c r="G937" i="1"/>
  <c r="F937" i="1"/>
  <c r="J936" i="1"/>
  <c r="G936" i="1"/>
  <c r="F936" i="1"/>
  <c r="J935" i="1"/>
  <c r="G935" i="1"/>
  <c r="F935" i="1"/>
  <c r="J410" i="1"/>
  <c r="G410" i="1"/>
  <c r="F410" i="1"/>
  <c r="J934" i="1"/>
  <c r="G934" i="1"/>
  <c r="F934" i="1"/>
  <c r="J933" i="1"/>
  <c r="G933" i="1"/>
  <c r="F933" i="1"/>
  <c r="J932" i="1"/>
  <c r="G932" i="1"/>
  <c r="F932" i="1"/>
  <c r="J199" i="1"/>
  <c r="G199" i="1"/>
  <c r="F199" i="1"/>
  <c r="J254" i="1"/>
  <c r="G254" i="1"/>
  <c r="F254" i="1"/>
  <c r="J931" i="1"/>
  <c r="G931" i="1"/>
  <c r="F931" i="1"/>
  <c r="J367" i="1"/>
  <c r="G367" i="1"/>
  <c r="F367" i="1"/>
  <c r="J930" i="1"/>
  <c r="G930" i="1"/>
  <c r="F930" i="1"/>
  <c r="J379" i="1"/>
  <c r="G379" i="1"/>
  <c r="F379" i="1"/>
  <c r="J929" i="1"/>
  <c r="G929" i="1"/>
  <c r="F929" i="1"/>
  <c r="J224" i="1"/>
  <c r="G224" i="1"/>
  <c r="F224" i="1"/>
  <c r="J280" i="1"/>
  <c r="G280" i="1"/>
  <c r="F280" i="1"/>
  <c r="J119" i="1"/>
  <c r="G119" i="1"/>
  <c r="F119" i="1"/>
  <c r="J108" i="1"/>
  <c r="G108" i="1"/>
  <c r="F108" i="1"/>
  <c r="J928" i="1"/>
  <c r="G928" i="1"/>
  <c r="F928" i="1"/>
  <c r="J630" i="1"/>
  <c r="G630" i="1"/>
  <c r="F630" i="1"/>
  <c r="J174" i="1"/>
  <c r="G174" i="1"/>
  <c r="F174" i="1"/>
  <c r="J246" i="1"/>
  <c r="G246" i="1"/>
  <c r="F246" i="1"/>
  <c r="J207" i="1"/>
  <c r="G207" i="1"/>
  <c r="F207" i="1"/>
  <c r="J927" i="1"/>
  <c r="G927" i="1"/>
  <c r="F927" i="1"/>
  <c r="J926" i="1"/>
  <c r="G926" i="1"/>
  <c r="F926" i="1"/>
  <c r="J822" i="1"/>
  <c r="G822" i="1"/>
  <c r="F822" i="1"/>
  <c r="J295" i="1"/>
  <c r="G295" i="1"/>
  <c r="F295" i="1"/>
  <c r="J177" i="1"/>
  <c r="G177" i="1"/>
  <c r="F177" i="1"/>
  <c r="J507" i="1"/>
  <c r="G507" i="1"/>
  <c r="F507" i="1"/>
  <c r="J925" i="1"/>
  <c r="G925" i="1"/>
  <c r="F925" i="1"/>
  <c r="J305" i="1"/>
  <c r="G305" i="1"/>
  <c r="F305" i="1"/>
  <c r="J924" i="1"/>
  <c r="G924" i="1"/>
  <c r="F924" i="1"/>
  <c r="J72" i="1"/>
  <c r="G72" i="1"/>
  <c r="F72" i="1"/>
  <c r="J454" i="1"/>
  <c r="G454" i="1"/>
  <c r="F454" i="1"/>
  <c r="J447" i="1"/>
  <c r="G447" i="1"/>
  <c r="F447" i="1"/>
  <c r="J715" i="1"/>
  <c r="G715" i="1"/>
  <c r="F715" i="1"/>
  <c r="J829" i="1"/>
  <c r="G829" i="1"/>
  <c r="F829" i="1"/>
  <c r="J771" i="1"/>
  <c r="G771" i="1"/>
  <c r="F771" i="1"/>
  <c r="J378" i="1"/>
  <c r="G378" i="1"/>
  <c r="F378" i="1"/>
  <c r="J923" i="1"/>
  <c r="G923" i="1"/>
  <c r="F923" i="1"/>
  <c r="J686" i="1"/>
  <c r="G686" i="1"/>
  <c r="F686" i="1"/>
  <c r="J922" i="1"/>
  <c r="G922" i="1"/>
  <c r="F922" i="1"/>
  <c r="J746" i="1"/>
  <c r="G746" i="1"/>
  <c r="F746" i="1"/>
  <c r="J921" i="1"/>
  <c r="G921" i="1"/>
  <c r="F921" i="1"/>
  <c r="J491" i="1"/>
  <c r="G491" i="1"/>
  <c r="F491" i="1"/>
  <c r="J47" i="1"/>
  <c r="G47" i="1"/>
  <c r="F47" i="1"/>
  <c r="J920" i="1"/>
  <c r="G920" i="1"/>
  <c r="F920" i="1"/>
  <c r="J919" i="1"/>
  <c r="G919" i="1"/>
  <c r="F919" i="1"/>
  <c r="J707" i="1"/>
  <c r="G707" i="1"/>
  <c r="F707" i="1"/>
  <c r="J117" i="1"/>
  <c r="G117" i="1"/>
  <c r="F117" i="1"/>
  <c r="J918" i="1"/>
  <c r="G918" i="1"/>
  <c r="F918" i="1"/>
  <c r="J510" i="1"/>
  <c r="G510" i="1"/>
  <c r="F510" i="1"/>
  <c r="J344" i="1"/>
  <c r="G344" i="1"/>
  <c r="F344" i="1"/>
  <c r="J130" i="1"/>
  <c r="G130" i="1"/>
  <c r="F130" i="1"/>
  <c r="J291" i="1"/>
  <c r="G291" i="1"/>
  <c r="F291" i="1"/>
  <c r="J917" i="1"/>
  <c r="G917" i="1"/>
  <c r="F917" i="1"/>
  <c r="J819" i="1"/>
  <c r="G819" i="1"/>
  <c r="F819" i="1"/>
  <c r="J916" i="1"/>
  <c r="G916" i="1"/>
  <c r="F916" i="1"/>
  <c r="J795" i="1"/>
  <c r="G795" i="1"/>
  <c r="F795" i="1"/>
  <c r="J915" i="1"/>
  <c r="G915" i="1"/>
  <c r="F915" i="1"/>
  <c r="J914" i="1"/>
  <c r="G914" i="1"/>
  <c r="F914" i="1"/>
  <c r="J38" i="1"/>
  <c r="G38" i="1"/>
  <c r="F38" i="1"/>
  <c r="J427" i="1"/>
  <c r="G427" i="1"/>
  <c r="F427" i="1"/>
  <c r="J696" i="1"/>
  <c r="G696" i="1"/>
  <c r="F696" i="1"/>
  <c r="J913" i="1"/>
  <c r="G913" i="1"/>
  <c r="F913" i="1"/>
  <c r="J912" i="1"/>
  <c r="G912" i="1"/>
  <c r="F912" i="1"/>
  <c r="J911" i="1"/>
  <c r="G911" i="1"/>
  <c r="F911" i="1"/>
  <c r="J910" i="1"/>
  <c r="G910" i="1"/>
  <c r="F910" i="1"/>
  <c r="J909" i="1"/>
  <c r="G909" i="1"/>
  <c r="F909" i="1"/>
  <c r="J908" i="1"/>
  <c r="G908" i="1"/>
  <c r="F908" i="1"/>
  <c r="J625" i="1"/>
  <c r="G625" i="1"/>
  <c r="F625" i="1"/>
  <c r="J907" i="1"/>
  <c r="G907" i="1"/>
  <c r="F907" i="1"/>
  <c r="J51" i="1"/>
  <c r="G51" i="1"/>
  <c r="F51" i="1"/>
  <c r="J527" i="1"/>
  <c r="G527" i="1"/>
  <c r="F527" i="1"/>
  <c r="J387" i="1"/>
  <c r="G387" i="1"/>
  <c r="F387" i="1"/>
  <c r="J437" i="1"/>
  <c r="G437" i="1"/>
  <c r="F437" i="1"/>
  <c r="J450" i="1"/>
  <c r="G450" i="1"/>
  <c r="F450" i="1"/>
  <c r="J400" i="1"/>
  <c r="G400" i="1"/>
  <c r="F400" i="1"/>
  <c r="J906" i="1"/>
  <c r="G906" i="1"/>
  <c r="F906" i="1"/>
  <c r="J905" i="1"/>
  <c r="G905" i="1"/>
  <c r="F905" i="1"/>
  <c r="J323" i="1"/>
  <c r="G323" i="1"/>
  <c r="F323" i="1"/>
  <c r="J904" i="1"/>
  <c r="G904" i="1"/>
  <c r="F904" i="1"/>
  <c r="J903" i="1"/>
  <c r="G903" i="1"/>
  <c r="F903" i="1"/>
  <c r="J578" i="1"/>
  <c r="G578" i="1"/>
  <c r="F578" i="1"/>
  <c r="J631" i="1"/>
  <c r="G631" i="1"/>
  <c r="F631" i="1"/>
  <c r="J813" i="1"/>
  <c r="G813" i="1"/>
  <c r="F813" i="1"/>
  <c r="J902" i="1"/>
  <c r="G902" i="1"/>
  <c r="F902" i="1"/>
  <c r="J165" i="1"/>
  <c r="G165" i="1"/>
  <c r="F165" i="1"/>
  <c r="J57" i="1"/>
  <c r="G57" i="1"/>
  <c r="F57" i="1"/>
  <c r="J901" i="1"/>
  <c r="G901" i="1"/>
  <c r="F901" i="1"/>
  <c r="J240" i="1"/>
  <c r="G240" i="1"/>
  <c r="F240" i="1"/>
  <c r="J900" i="1"/>
  <c r="G900" i="1"/>
  <c r="F900" i="1"/>
  <c r="J899" i="1"/>
  <c r="G899" i="1"/>
  <c r="F899" i="1"/>
  <c r="J244" i="1"/>
  <c r="G244" i="1"/>
  <c r="F244" i="1"/>
  <c r="J693" i="1"/>
  <c r="G693" i="1"/>
  <c r="F693" i="1"/>
  <c r="J757" i="1"/>
  <c r="G757" i="1"/>
  <c r="F757" i="1"/>
  <c r="J898" i="1"/>
  <c r="G898" i="1"/>
  <c r="F898" i="1"/>
  <c r="J318" i="1"/>
  <c r="G318" i="1"/>
  <c r="F318" i="1"/>
  <c r="J839" i="1"/>
  <c r="G839" i="1"/>
  <c r="F839" i="1"/>
  <c r="J897" i="1"/>
  <c r="G897" i="1"/>
  <c r="F897" i="1"/>
  <c r="J290" i="1"/>
  <c r="G290" i="1"/>
  <c r="F290" i="1"/>
  <c r="J61" i="1"/>
  <c r="G61" i="1"/>
  <c r="F61" i="1"/>
  <c r="J417" i="1"/>
  <c r="G417" i="1"/>
  <c r="F417" i="1"/>
  <c r="J563" i="1"/>
  <c r="G563" i="1"/>
  <c r="F563" i="1"/>
  <c r="J896" i="1"/>
  <c r="G896" i="1"/>
  <c r="F896" i="1"/>
  <c r="J234" i="1"/>
  <c r="G234" i="1"/>
  <c r="F234" i="1"/>
  <c r="J895" i="1"/>
  <c r="G895" i="1"/>
  <c r="F895" i="1"/>
  <c r="J567" i="1"/>
  <c r="G567" i="1"/>
  <c r="F567" i="1"/>
  <c r="J350" i="1"/>
  <c r="G350" i="1"/>
  <c r="F350" i="1"/>
  <c r="J520" i="1"/>
  <c r="G520" i="1"/>
  <c r="F520" i="1"/>
  <c r="J780" i="1"/>
  <c r="G780" i="1"/>
  <c r="F780" i="1"/>
  <c r="J894" i="1"/>
  <c r="G894" i="1"/>
  <c r="F894" i="1"/>
  <c r="J893" i="1"/>
  <c r="G893" i="1"/>
  <c r="F893" i="1"/>
  <c r="J684" i="1"/>
  <c r="G684" i="1"/>
  <c r="F684" i="1"/>
  <c r="J388" i="1"/>
  <c r="G388" i="1"/>
  <c r="F388" i="1"/>
  <c r="J530" i="1"/>
  <c r="G530" i="1"/>
  <c r="F530" i="1"/>
  <c r="J892" i="1"/>
  <c r="G892" i="1"/>
  <c r="F892" i="1"/>
  <c r="J475" i="1"/>
  <c r="G475" i="1"/>
  <c r="F475" i="1"/>
  <c r="J891" i="1"/>
  <c r="G891" i="1"/>
  <c r="F891" i="1"/>
  <c r="J217" i="1"/>
  <c r="G217" i="1"/>
  <c r="F217" i="1"/>
  <c r="J890" i="1"/>
  <c r="G890" i="1"/>
  <c r="F890" i="1"/>
  <c r="J441" i="1"/>
  <c r="G441" i="1"/>
  <c r="F441" i="1"/>
  <c r="J889" i="1"/>
  <c r="G889" i="1"/>
  <c r="F889" i="1"/>
  <c r="J888" i="1"/>
  <c r="G888" i="1"/>
  <c r="F888" i="1"/>
  <c r="J887" i="1"/>
  <c r="G887" i="1"/>
  <c r="F887" i="1"/>
  <c r="J886" i="1"/>
  <c r="G886" i="1"/>
  <c r="F886" i="1"/>
  <c r="J78" i="1"/>
  <c r="G78" i="1"/>
  <c r="F78" i="1"/>
  <c r="J885" i="1"/>
  <c r="G885" i="1"/>
  <c r="F885" i="1"/>
  <c r="J265" i="1"/>
  <c r="G265" i="1"/>
  <c r="F265" i="1"/>
  <c r="J884" i="1"/>
  <c r="G884" i="1"/>
  <c r="F884" i="1"/>
  <c r="J883" i="1"/>
  <c r="G883" i="1"/>
  <c r="F883" i="1"/>
  <c r="J739" i="1"/>
  <c r="G739" i="1"/>
  <c r="F739" i="1"/>
  <c r="J621" i="1"/>
  <c r="G621" i="1"/>
  <c r="F621" i="1"/>
  <c r="J882" i="1"/>
  <c r="G882" i="1"/>
  <c r="F882" i="1"/>
  <c r="J408" i="1"/>
  <c r="G408" i="1"/>
  <c r="F408" i="1"/>
  <c r="J667" i="1"/>
  <c r="G667" i="1"/>
  <c r="F667" i="1"/>
  <c r="J153" i="1"/>
  <c r="G153" i="1"/>
  <c r="F153" i="1"/>
  <c r="J881" i="1"/>
  <c r="G881" i="1"/>
  <c r="F881" i="1"/>
  <c r="J880" i="1"/>
  <c r="G880" i="1"/>
  <c r="F880" i="1"/>
  <c r="J879" i="1"/>
  <c r="G879" i="1"/>
  <c r="F879" i="1"/>
  <c r="J239" i="1"/>
  <c r="G239" i="1"/>
  <c r="F239" i="1"/>
  <c r="J262" i="1"/>
  <c r="G262" i="1"/>
  <c r="F262" i="1"/>
  <c r="J142" i="1"/>
  <c r="G142" i="1"/>
  <c r="F142" i="1"/>
  <c r="J211" i="1"/>
  <c r="G211" i="1"/>
  <c r="F211" i="1"/>
  <c r="J633" i="1"/>
  <c r="G633" i="1"/>
  <c r="F633" i="1"/>
  <c r="J70" i="1"/>
  <c r="G70" i="1"/>
  <c r="F70" i="1"/>
  <c r="J368" i="1"/>
  <c r="G368" i="1"/>
  <c r="F368" i="1"/>
  <c r="J147" i="1"/>
  <c r="G147" i="1"/>
  <c r="F147" i="1"/>
  <c r="J878" i="1"/>
  <c r="G878" i="1"/>
  <c r="F878" i="1"/>
  <c r="J782" i="1"/>
  <c r="G782" i="1"/>
  <c r="F782" i="1"/>
  <c r="J796" i="1"/>
  <c r="G796" i="1"/>
  <c r="F796" i="1"/>
  <c r="J877" i="1"/>
  <c r="G877" i="1"/>
  <c r="F877" i="1"/>
  <c r="J157" i="1"/>
  <c r="G157" i="1"/>
  <c r="F157" i="1"/>
  <c r="J276" i="1"/>
  <c r="G276" i="1"/>
  <c r="F276" i="1"/>
  <c r="J753" i="1"/>
  <c r="G753" i="1"/>
  <c r="F753" i="1"/>
  <c r="J876" i="1"/>
  <c r="G876" i="1"/>
  <c r="F876" i="1"/>
  <c r="J730" i="1"/>
  <c r="G730" i="1"/>
  <c r="F730" i="1"/>
  <c r="J671" i="1"/>
  <c r="G671" i="1"/>
  <c r="F671" i="1"/>
  <c r="J756" i="1"/>
  <c r="G756" i="1"/>
  <c r="F756" i="1"/>
  <c r="J875" i="1"/>
  <c r="G875" i="1"/>
  <c r="F875" i="1"/>
  <c r="J571" i="1"/>
  <c r="G571" i="1"/>
  <c r="F571" i="1"/>
  <c r="J593" i="1"/>
  <c r="G593" i="1"/>
  <c r="F593" i="1"/>
  <c r="J250" i="1"/>
  <c r="G250" i="1"/>
  <c r="F250" i="1"/>
  <c r="J596" i="1"/>
  <c r="G596" i="1"/>
  <c r="F596" i="1"/>
  <c r="J511" i="1"/>
  <c r="G511" i="1"/>
  <c r="F511" i="1"/>
  <c r="J874" i="1"/>
  <c r="G874" i="1"/>
  <c r="F874" i="1"/>
  <c r="J421" i="1"/>
  <c r="G421" i="1"/>
  <c r="F421" i="1"/>
  <c r="J873" i="1"/>
  <c r="G873" i="1"/>
  <c r="F873" i="1"/>
  <c r="J73" i="1"/>
  <c r="G73" i="1"/>
  <c r="F73" i="1"/>
  <c r="J86" i="1"/>
  <c r="G86" i="1"/>
  <c r="F86" i="1"/>
  <c r="J75" i="1"/>
  <c r="G75" i="1"/>
  <c r="F75" i="1"/>
  <c r="J872" i="1"/>
  <c r="G872" i="1"/>
  <c r="F872" i="1"/>
  <c r="J298" i="1"/>
  <c r="G298" i="1"/>
  <c r="F298" i="1"/>
  <c r="J871" i="1"/>
  <c r="G871" i="1"/>
  <c r="F871" i="1"/>
  <c r="J618" i="1"/>
  <c r="G618" i="1"/>
  <c r="F618" i="1"/>
  <c r="J870" i="1"/>
  <c r="G870" i="1"/>
  <c r="F870" i="1"/>
  <c r="J869" i="1"/>
  <c r="G869" i="1"/>
  <c r="F869" i="1"/>
  <c r="J233" i="1"/>
  <c r="G233" i="1"/>
  <c r="F233" i="1"/>
  <c r="J393" i="1"/>
  <c r="G393" i="1"/>
  <c r="F393" i="1"/>
  <c r="J148" i="1"/>
  <c r="G148" i="1"/>
  <c r="F148" i="1"/>
  <c r="J764" i="1"/>
  <c r="G764" i="1"/>
  <c r="F764" i="1"/>
  <c r="J333" i="1"/>
  <c r="G333" i="1"/>
  <c r="F333" i="1"/>
  <c r="J282" i="1"/>
  <c r="G282" i="1"/>
  <c r="F282" i="1"/>
  <c r="J438" i="1"/>
  <c r="G438" i="1"/>
  <c r="F438" i="1"/>
  <c r="J460" i="1"/>
  <c r="G460" i="1"/>
  <c r="F460" i="1"/>
  <c r="J868" i="1"/>
  <c r="G868" i="1"/>
  <c r="F868" i="1"/>
  <c r="J92" i="1"/>
  <c r="G92" i="1"/>
  <c r="F92" i="1"/>
  <c r="J834" i="1"/>
  <c r="G834" i="1"/>
  <c r="F834" i="1"/>
  <c r="J432" i="1"/>
  <c r="G432" i="1"/>
  <c r="F432" i="1"/>
  <c r="J297" i="1"/>
  <c r="G297" i="1"/>
  <c r="F297" i="1"/>
  <c r="J498" i="1"/>
  <c r="G498" i="1"/>
  <c r="F498" i="1"/>
  <c r="J657" i="1"/>
  <c r="G657" i="1"/>
  <c r="F657" i="1"/>
  <c r="J434" i="1"/>
  <c r="G434" i="1"/>
  <c r="F434" i="1"/>
  <c r="J137" i="1"/>
  <c r="G137" i="1"/>
  <c r="F137" i="1"/>
  <c r="J126" i="1"/>
  <c r="G126" i="1"/>
  <c r="F126" i="1"/>
  <c r="J867" i="1"/>
  <c r="G867" i="1"/>
  <c r="F867" i="1"/>
  <c r="J326" i="1"/>
  <c r="G326" i="1"/>
  <c r="F326" i="1"/>
  <c r="J866" i="1"/>
  <c r="G866" i="1"/>
  <c r="F866" i="1"/>
  <c r="J865" i="1"/>
  <c r="G865" i="1"/>
  <c r="F865" i="1"/>
  <c r="J864" i="1"/>
  <c r="G864" i="1"/>
  <c r="F864" i="1"/>
  <c r="J145" i="1"/>
  <c r="G145" i="1"/>
  <c r="F145" i="1"/>
  <c r="J77" i="1"/>
  <c r="G77" i="1"/>
  <c r="F77" i="1"/>
  <c r="J87" i="1"/>
  <c r="G87" i="1"/>
  <c r="F87" i="1"/>
  <c r="J370" i="1"/>
  <c r="G370" i="1"/>
  <c r="F370" i="1"/>
  <c r="J274" i="1"/>
  <c r="G274" i="1"/>
  <c r="F274" i="1"/>
  <c r="J504" i="1"/>
  <c r="G504" i="1"/>
  <c r="F504" i="1"/>
  <c r="J787" i="1"/>
  <c r="G787" i="1"/>
  <c r="F787" i="1"/>
  <c r="J134" i="1"/>
  <c r="G134" i="1"/>
  <c r="F134" i="1"/>
  <c r="J758" i="1"/>
  <c r="G758" i="1"/>
  <c r="F758" i="1"/>
  <c r="J404" i="1"/>
  <c r="G404" i="1"/>
  <c r="F404" i="1"/>
  <c r="J863" i="1"/>
  <c r="G863" i="1"/>
  <c r="F863" i="1"/>
  <c r="J862" i="1"/>
  <c r="G862" i="1"/>
  <c r="F862" i="1"/>
  <c r="J861" i="1"/>
  <c r="G861" i="1"/>
  <c r="F861" i="1"/>
  <c r="J236" i="1"/>
  <c r="G236" i="1"/>
  <c r="F236" i="1"/>
  <c r="J860" i="1"/>
  <c r="G860" i="1"/>
  <c r="F860" i="1"/>
  <c r="J68" i="1"/>
  <c r="G68" i="1"/>
  <c r="F68" i="1"/>
  <c r="J135" i="1"/>
  <c r="G135" i="1"/>
  <c r="F135" i="1"/>
  <c r="J431" i="1"/>
  <c r="G431" i="1"/>
  <c r="F431" i="1"/>
  <c r="J120" i="1"/>
  <c r="G120" i="1"/>
  <c r="F120" i="1"/>
  <c r="J688" i="1"/>
  <c r="G688" i="1"/>
  <c r="F688" i="1"/>
  <c r="J859" i="1"/>
  <c r="G859" i="1"/>
  <c r="F859" i="1"/>
  <c r="J858" i="1"/>
  <c r="G858" i="1"/>
  <c r="F858" i="1"/>
  <c r="J555" i="1"/>
  <c r="G555" i="1"/>
  <c r="F555" i="1"/>
  <c r="J60" i="1"/>
  <c r="G60" i="1"/>
  <c r="F60" i="1"/>
  <c r="J857" i="1"/>
  <c r="G857" i="1"/>
  <c r="F857" i="1"/>
  <c r="J515" i="1"/>
  <c r="G515" i="1"/>
  <c r="F515" i="1"/>
  <c r="J856" i="1"/>
  <c r="G856" i="1"/>
  <c r="F856" i="1"/>
  <c r="J855" i="1"/>
  <c r="G855" i="1"/>
  <c r="F855" i="1"/>
  <c r="J360" i="1"/>
  <c r="G360" i="1"/>
  <c r="F360" i="1"/>
  <c r="J854" i="1"/>
  <c r="G854" i="1"/>
  <c r="F854" i="1"/>
  <c r="J853" i="1"/>
  <c r="G853" i="1"/>
  <c r="F853" i="1"/>
  <c r="J852" i="1"/>
  <c r="G852" i="1"/>
  <c r="F852" i="1"/>
  <c r="J851" i="1"/>
  <c r="G851" i="1"/>
  <c r="F851" i="1"/>
  <c r="J850" i="1"/>
  <c r="G850" i="1"/>
  <c r="F850" i="1"/>
  <c r="J849" i="1"/>
  <c r="G849" i="1"/>
  <c r="F849" i="1"/>
  <c r="J848" i="1"/>
  <c r="G848" i="1"/>
  <c r="F848" i="1"/>
  <c r="J364" i="1"/>
  <c r="G364" i="1"/>
  <c r="F364" i="1"/>
  <c r="J847" i="1"/>
  <c r="G847" i="1"/>
  <c r="F847" i="1"/>
  <c r="J508" i="1"/>
  <c r="G508" i="1"/>
  <c r="F508" i="1"/>
  <c r="J846" i="1"/>
  <c r="G846" i="1"/>
  <c r="F846" i="1"/>
  <c r="J459" i="1"/>
  <c r="G459" i="1"/>
  <c r="F459" i="1"/>
  <c r="J292" i="1"/>
  <c r="G292" i="1"/>
  <c r="F292" i="1"/>
  <c r="J845" i="1"/>
  <c r="G845" i="1"/>
  <c r="F845" i="1"/>
  <c r="J844" i="1"/>
  <c r="G844" i="1"/>
  <c r="F844" i="1"/>
  <c r="J843" i="1"/>
  <c r="G843" i="1"/>
  <c r="F843" i="1"/>
  <c r="J842" i="1"/>
  <c r="G842" i="1"/>
  <c r="F842" i="1"/>
  <c r="J841" i="1"/>
  <c r="G841" i="1"/>
  <c r="F841" i="1"/>
  <c r="J414" i="1"/>
  <c r="G414" i="1"/>
  <c r="F414" i="1"/>
  <c r="F840" i="1"/>
  <c r="J840" i="1"/>
  <c r="G840" i="1"/>
  <c r="R30" i="1"/>
  <c r="Q30" i="1"/>
  <c r="P30" i="1"/>
  <c r="O30" i="1"/>
  <c r="N30" i="1"/>
  <c r="M30" i="1"/>
  <c r="G7" i="1"/>
  <c r="J7" i="1"/>
  <c r="R9" i="1"/>
  <c r="Q9" i="1"/>
  <c r="P9" i="1"/>
  <c r="O9" i="1"/>
  <c r="N9" i="1"/>
  <c r="M9" i="1"/>
  <c r="R6" i="1"/>
  <c r="Q6" i="1"/>
  <c r="P6" i="1"/>
  <c r="O6" i="1"/>
  <c r="N6" i="1"/>
  <c r="M6" i="1"/>
  <c r="L9" i="3" l="1"/>
  <c r="I9" i="3"/>
  <c r="G9" i="3"/>
  <c r="G30" i="3"/>
  <c r="F30" i="3"/>
  <c r="J30" i="3"/>
  <c r="J30" i="1"/>
  <c r="G30" i="1"/>
  <c r="G9" i="1"/>
  <c r="I9" i="1"/>
  <c r="L9" i="1"/>
  <c r="F30" i="1"/>
  <c r="G4" i="7"/>
  <c r="B122" i="4" l="1"/>
  <c r="B120" i="4"/>
  <c r="B118" i="4"/>
  <c r="B116" i="4"/>
  <c r="B114" i="4"/>
  <c r="B112" i="4"/>
  <c r="B110" i="4"/>
  <c r="B108" i="4"/>
  <c r="B106" i="4"/>
  <c r="B104" i="4"/>
  <c r="B102" i="4"/>
  <c r="C122" i="4"/>
  <c r="D122" i="4" s="1"/>
  <c r="C121" i="4"/>
  <c r="C120" i="4"/>
  <c r="D120" i="4" s="1"/>
  <c r="C119" i="4"/>
  <c r="D119" i="4" s="1"/>
  <c r="C118" i="4"/>
  <c r="D118" i="4" s="1"/>
  <c r="C117" i="4"/>
  <c r="D117" i="4" s="1"/>
  <c r="C116" i="4"/>
  <c r="C115" i="4"/>
  <c r="C114" i="4"/>
  <c r="D114" i="4" s="1"/>
  <c r="C113" i="4"/>
  <c r="C112" i="4"/>
  <c r="D112" i="4" s="1"/>
  <c r="C111" i="4"/>
  <c r="D111" i="4" s="1"/>
  <c r="C110" i="4"/>
  <c r="D110" i="4" s="1"/>
  <c r="C109" i="4"/>
  <c r="D109" i="4" s="1"/>
  <c r="C108" i="4"/>
  <c r="C107" i="4"/>
  <c r="C106" i="4"/>
  <c r="D106" i="4" s="1"/>
  <c r="C105" i="4"/>
  <c r="C104" i="4"/>
  <c r="D104" i="4" s="1"/>
  <c r="C103" i="4"/>
  <c r="D103" i="4" s="1"/>
  <c r="C102" i="4"/>
  <c r="D102" i="4" s="1"/>
  <c r="B121" i="4"/>
  <c r="B119" i="4"/>
  <c r="B117" i="4"/>
  <c r="B115" i="4"/>
  <c r="B113" i="4"/>
  <c r="B111" i="4"/>
  <c r="B109" i="4"/>
  <c r="B107" i="4"/>
  <c r="B105" i="4"/>
  <c r="B103" i="4"/>
  <c r="C135" i="2"/>
  <c r="C134" i="2"/>
  <c r="C133" i="2"/>
  <c r="C132" i="2"/>
  <c r="C131" i="2"/>
  <c r="C130" i="2"/>
  <c r="D130" i="2" s="1"/>
  <c r="C129" i="2"/>
  <c r="C128" i="2"/>
  <c r="C127" i="2"/>
  <c r="C126" i="2"/>
  <c r="D126" i="2" s="1"/>
  <c r="C125" i="2"/>
  <c r="C124" i="2"/>
  <c r="C123" i="2"/>
  <c r="C122" i="2"/>
  <c r="D122" i="2" s="1"/>
  <c r="C121" i="2"/>
  <c r="C120" i="2"/>
  <c r="C119" i="2"/>
  <c r="C118" i="2"/>
  <c r="D118" i="2" s="1"/>
  <c r="C117" i="2"/>
  <c r="C116" i="2"/>
  <c r="C115" i="2"/>
  <c r="B135" i="2"/>
  <c r="B134" i="2"/>
  <c r="B133" i="2"/>
  <c r="B132" i="2"/>
  <c r="B131" i="2"/>
  <c r="B130" i="2"/>
  <c r="B129" i="2"/>
  <c r="B128" i="2"/>
  <c r="B127" i="2"/>
  <c r="B126" i="2"/>
  <c r="B125" i="2"/>
  <c r="B124" i="2"/>
  <c r="B123" i="2"/>
  <c r="B122" i="2"/>
  <c r="B121" i="2"/>
  <c r="B120" i="2"/>
  <c r="B119" i="2"/>
  <c r="B118" i="2"/>
  <c r="B117" i="2"/>
  <c r="B116" i="2"/>
  <c r="B115" i="2"/>
  <c r="D107" i="4" l="1"/>
  <c r="D115" i="4"/>
  <c r="D108" i="4"/>
  <c r="D116" i="4"/>
  <c r="D105" i="4"/>
  <c r="D113" i="4"/>
  <c r="D121" i="4"/>
  <c r="D134" i="2"/>
  <c r="D115" i="2"/>
  <c r="D119" i="2"/>
  <c r="D123" i="2"/>
  <c r="D127" i="2"/>
  <c r="D131" i="2"/>
  <c r="D135" i="2"/>
  <c r="D116" i="2"/>
  <c r="D120" i="2"/>
  <c r="D124" i="2"/>
  <c r="D128" i="2"/>
  <c r="D132" i="2"/>
  <c r="D117" i="2"/>
  <c r="D121" i="2"/>
  <c r="D125" i="2"/>
  <c r="D129" i="2"/>
  <c r="D133" i="2"/>
  <c r="B159" i="4"/>
  <c r="C138" i="4"/>
  <c r="B166" i="2" l="1"/>
  <c r="C149" i="2"/>
  <c r="A103" i="4" l="1"/>
  <c r="A104" i="4" s="1"/>
  <c r="A105" i="4" s="1"/>
  <c r="A106" i="4" s="1"/>
  <c r="A107" i="4" s="1"/>
  <c r="A108" i="4" s="1"/>
  <c r="A109" i="4" s="1"/>
  <c r="A110" i="4" s="1"/>
  <c r="A111" i="4" s="1"/>
  <c r="A112" i="4" s="1"/>
  <c r="A113" i="4" s="1"/>
  <c r="A114" i="4" s="1"/>
  <c r="A115" i="4" s="1"/>
  <c r="A116" i="4" s="1"/>
  <c r="A117" i="4" s="1"/>
  <c r="A118" i="4" s="1"/>
  <c r="A119" i="4" s="1"/>
  <c r="A120" i="4" s="1"/>
  <c r="A121" i="4" s="1"/>
  <c r="A122" i="4" s="1"/>
  <c r="A116" i="2"/>
  <c r="A117" i="2" s="1"/>
  <c r="A118" i="2" s="1"/>
  <c r="A119" i="2" s="1"/>
  <c r="A120" i="2" s="1"/>
  <c r="A121" i="2" s="1"/>
  <c r="A122" i="2" s="1"/>
  <c r="A123" i="2" s="1"/>
  <c r="A124" i="2" s="1"/>
  <c r="A125" i="2" s="1"/>
  <c r="A126" i="2" s="1"/>
  <c r="A127" i="2" s="1"/>
  <c r="A128" i="2" s="1"/>
  <c r="A129" i="2" s="1"/>
  <c r="A130" i="2" s="1"/>
  <c r="A131" i="2" s="1"/>
  <c r="A132" i="2" s="1"/>
  <c r="A133" i="2" s="1"/>
  <c r="A134" i="2" s="1"/>
  <c r="A135" i="2" s="1"/>
  <c r="A4" i="4" l="1"/>
  <c r="A5" i="4" s="1"/>
  <c r="A6" i="4" s="1"/>
  <c r="A7" i="4" s="1"/>
  <c r="A8" i="4" s="1"/>
  <c r="A9" i="4" s="1"/>
  <c r="A10" i="4" s="1"/>
  <c r="A11" i="4" s="1"/>
  <c r="A12" i="4" s="1"/>
  <c r="A13" i="4" s="1"/>
  <c r="A14" i="4" s="1"/>
  <c r="A15" i="4" s="1"/>
  <c r="A16" i="4" s="1"/>
  <c r="A17" i="4" s="1"/>
  <c r="A18" i="4" s="1"/>
  <c r="A19" i="4" s="1"/>
  <c r="A20" i="4" s="1"/>
  <c r="A21" i="4" s="1"/>
  <c r="A22" i="4" s="1"/>
  <c r="A23" i="4" s="1"/>
  <c r="A19" i="2"/>
  <c r="A20" i="2" s="1"/>
  <c r="A21" i="2" s="1"/>
  <c r="A22" i="2" s="1"/>
  <c r="A23" i="2" s="1"/>
  <c r="A24" i="2" s="1"/>
  <c r="A25" i="2" s="1"/>
  <c r="A26" i="2" s="1"/>
  <c r="A27" i="2" s="1"/>
  <c r="A28" i="2" s="1"/>
  <c r="A29" i="2" s="1"/>
  <c r="A30" i="2" s="1"/>
  <c r="A31" i="2" s="1"/>
  <c r="A32" i="2" s="1"/>
  <c r="A33" i="2" s="1"/>
  <c r="A34" i="2" s="1"/>
  <c r="A35" i="2" s="1"/>
  <c r="A36" i="2" s="1"/>
  <c r="A37" i="2" s="1"/>
  <c r="A38" i="2" s="1"/>
  <c r="A53" i="4"/>
  <c r="A54" i="4" s="1"/>
  <c r="A55" i="4" s="1"/>
  <c r="A56" i="4" s="1"/>
  <c r="A57" i="4" s="1"/>
  <c r="A58" i="4" s="1"/>
  <c r="A59" i="4" s="1"/>
  <c r="A60" i="4" s="1"/>
  <c r="A61" i="4" s="1"/>
  <c r="A62" i="4" s="1"/>
  <c r="A63" i="4" s="1"/>
  <c r="A64" i="4" s="1"/>
  <c r="A65" i="4" s="1"/>
  <c r="A66" i="4" s="1"/>
  <c r="A67" i="4" s="1"/>
  <c r="A68" i="4" s="1"/>
  <c r="A69" i="4" s="1"/>
  <c r="A70" i="4" s="1"/>
  <c r="A71" i="4" s="1"/>
  <c r="A72" i="4" s="1"/>
  <c r="A29" i="4"/>
  <c r="A30" i="4" s="1"/>
  <c r="A31" i="4" s="1"/>
  <c r="A32" i="4" s="1"/>
  <c r="A33" i="4" s="1"/>
  <c r="A34" i="4" s="1"/>
  <c r="A35" i="4" s="1"/>
  <c r="A36" i="4" s="1"/>
  <c r="A37" i="4" s="1"/>
  <c r="A38" i="4" s="1"/>
  <c r="A39" i="4" s="1"/>
  <c r="A40" i="4" s="1"/>
  <c r="A41" i="4" s="1"/>
  <c r="A42" i="4" s="1"/>
  <c r="A43" i="4" s="1"/>
  <c r="A44" i="4" s="1"/>
  <c r="A45" i="4" s="1"/>
  <c r="A46" i="4" s="1"/>
  <c r="A47" i="4" s="1"/>
  <c r="A48" i="4" s="1"/>
  <c r="D10" i="3"/>
  <c r="A67" i="2"/>
  <c r="A68" i="2" s="1"/>
  <c r="A69" i="2" s="1"/>
  <c r="A70" i="2" s="1"/>
  <c r="A71" i="2" s="1"/>
  <c r="A72" i="2" s="1"/>
  <c r="A73" i="2" s="1"/>
  <c r="A74" i="2" s="1"/>
  <c r="A75" i="2" s="1"/>
  <c r="A76" i="2" s="1"/>
  <c r="A77" i="2" s="1"/>
  <c r="A78" i="2" s="1"/>
  <c r="A79" i="2" s="1"/>
  <c r="A80" i="2" s="1"/>
  <c r="A81" i="2" s="1"/>
  <c r="A82" i="2" s="1"/>
  <c r="A83" i="2" s="1"/>
  <c r="A84" i="2" s="1"/>
  <c r="A85" i="2" s="1"/>
  <c r="A86" i="2" s="1"/>
  <c r="A43" i="2"/>
  <c r="A44" i="2" s="1"/>
  <c r="A45" i="2" s="1"/>
  <c r="A46" i="2" s="1"/>
  <c r="A47" i="2" s="1"/>
  <c r="A48" i="2" s="1"/>
  <c r="A49" i="2" s="1"/>
  <c r="A50" i="2" s="1"/>
  <c r="A51" i="2" s="1"/>
  <c r="A52" i="2" s="1"/>
  <c r="A53" i="2" s="1"/>
  <c r="A54" i="2" s="1"/>
  <c r="A55" i="2" s="1"/>
  <c r="A56" i="2" s="1"/>
  <c r="A57" i="2" s="1"/>
  <c r="A58" i="2" s="1"/>
  <c r="A59" i="2" s="1"/>
  <c r="A60" i="2" s="1"/>
  <c r="A61" i="2" s="1"/>
  <c r="A62" i="2" s="1"/>
  <c r="P10" i="3" l="1"/>
  <c r="N10" i="3"/>
  <c r="G10" i="3" s="1"/>
  <c r="Q10" i="3"/>
  <c r="M10" i="3"/>
  <c r="O10" i="3"/>
  <c r="R10" i="3"/>
  <c r="I10" i="3"/>
  <c r="L10" i="3"/>
  <c r="D11" i="3"/>
  <c r="R11" i="3" l="1"/>
  <c r="N11" i="3"/>
  <c r="M11" i="3"/>
  <c r="G11" i="3" s="1"/>
  <c r="P11" i="3"/>
  <c r="O11" i="3"/>
  <c r="Q11" i="3"/>
  <c r="L11" i="3"/>
  <c r="I11" i="3"/>
  <c r="J10" i="3"/>
  <c r="D12" i="3"/>
  <c r="D10" i="1"/>
  <c r="P12" i="3" l="1"/>
  <c r="O12" i="3"/>
  <c r="R12" i="3"/>
  <c r="Q12" i="3"/>
  <c r="M12" i="3"/>
  <c r="N12" i="3"/>
  <c r="L12" i="3"/>
  <c r="I12" i="3"/>
  <c r="J11" i="3"/>
  <c r="P10" i="1"/>
  <c r="O10" i="1"/>
  <c r="R10" i="1"/>
  <c r="N10" i="1"/>
  <c r="M10" i="1"/>
  <c r="Q10" i="1"/>
  <c r="L10" i="1"/>
  <c r="I10" i="1"/>
  <c r="D13" i="3"/>
  <c r="D11" i="1"/>
  <c r="R13" i="3" l="1"/>
  <c r="N13" i="3"/>
  <c r="Q13" i="3"/>
  <c r="O13" i="3"/>
  <c r="M13" i="3"/>
  <c r="P13" i="3"/>
  <c r="L13" i="3"/>
  <c r="I13" i="3"/>
  <c r="G12" i="3"/>
  <c r="J12" i="3"/>
  <c r="R11" i="1"/>
  <c r="N11" i="1"/>
  <c r="Q11" i="1"/>
  <c r="M11" i="1"/>
  <c r="P11" i="1"/>
  <c r="O11" i="1"/>
  <c r="G10" i="1"/>
  <c r="L11" i="1"/>
  <c r="I11" i="1"/>
  <c r="J10" i="1"/>
  <c r="D14" i="3"/>
  <c r="D12" i="1"/>
  <c r="J13" i="3" l="1"/>
  <c r="P14" i="3"/>
  <c r="N14" i="3"/>
  <c r="G14" i="3" s="1"/>
  <c r="Q14" i="3"/>
  <c r="M14" i="3"/>
  <c r="O14" i="3"/>
  <c r="R14" i="3"/>
  <c r="I14" i="3"/>
  <c r="L14" i="3"/>
  <c r="G13" i="3"/>
  <c r="P12" i="1"/>
  <c r="O12" i="1"/>
  <c r="R12" i="1"/>
  <c r="N12" i="1"/>
  <c r="Q12" i="1"/>
  <c r="M12" i="1"/>
  <c r="G12" i="1" s="1"/>
  <c r="G11" i="1"/>
  <c r="L12" i="1"/>
  <c r="I12" i="1"/>
  <c r="J11" i="1"/>
  <c r="D15" i="3"/>
  <c r="D13" i="1"/>
  <c r="J14" i="3" l="1"/>
  <c r="R15" i="3"/>
  <c r="N15" i="3"/>
  <c r="M15" i="3"/>
  <c r="G15" i="3" s="1"/>
  <c r="P15" i="3"/>
  <c r="O15" i="3"/>
  <c r="Q15" i="3"/>
  <c r="I15" i="3"/>
  <c r="L15" i="3"/>
  <c r="R13" i="1"/>
  <c r="N13" i="1"/>
  <c r="Q13" i="1"/>
  <c r="M13" i="1"/>
  <c r="G13" i="1" s="1"/>
  <c r="P13" i="1"/>
  <c r="O13" i="1"/>
  <c r="I13" i="1"/>
  <c r="L13" i="1"/>
  <c r="J12" i="1"/>
  <c r="D16" i="3"/>
  <c r="D14" i="1"/>
  <c r="P16" i="3" l="1"/>
  <c r="O16" i="3"/>
  <c r="R16" i="3"/>
  <c r="Q16" i="3"/>
  <c r="M16" i="3"/>
  <c r="N16" i="3"/>
  <c r="L16" i="3"/>
  <c r="I16" i="3"/>
  <c r="J15" i="3"/>
  <c r="P14" i="1"/>
  <c r="O14" i="1"/>
  <c r="R14" i="1"/>
  <c r="N14" i="1"/>
  <c r="Q14" i="1"/>
  <c r="M14" i="1"/>
  <c r="L14" i="1"/>
  <c r="I14" i="1"/>
  <c r="J13" i="1"/>
  <c r="D17" i="3"/>
  <c r="D15" i="1"/>
  <c r="R17" i="3" l="1"/>
  <c r="N17" i="3"/>
  <c r="Q17" i="3"/>
  <c r="O17" i="3"/>
  <c r="M17" i="3"/>
  <c r="G17" i="3" s="1"/>
  <c r="P17" i="3"/>
  <c r="I17" i="3"/>
  <c r="L17" i="3"/>
  <c r="G16" i="3"/>
  <c r="J16" i="3"/>
  <c r="R15" i="1"/>
  <c r="N15" i="1"/>
  <c r="Q15" i="1"/>
  <c r="M15" i="1"/>
  <c r="G15" i="1" s="1"/>
  <c r="P15" i="1"/>
  <c r="O15" i="1"/>
  <c r="G14" i="1"/>
  <c r="L15" i="1"/>
  <c r="I15" i="1"/>
  <c r="J14" i="1"/>
  <c r="D18" i="3"/>
  <c r="D16" i="1"/>
  <c r="J17" i="3" l="1"/>
  <c r="P18" i="3"/>
  <c r="N18" i="3"/>
  <c r="G18" i="3" s="1"/>
  <c r="Q18" i="3"/>
  <c r="M18" i="3"/>
  <c r="O18" i="3"/>
  <c r="R18" i="3"/>
  <c r="L18" i="3"/>
  <c r="I18" i="3"/>
  <c r="P16" i="1"/>
  <c r="O16" i="1"/>
  <c r="R16" i="1"/>
  <c r="N16" i="1"/>
  <c r="Q16" i="1"/>
  <c r="M16" i="1"/>
  <c r="L16" i="1"/>
  <c r="I16" i="1"/>
  <c r="J15" i="1"/>
  <c r="D19" i="3"/>
  <c r="D17" i="1"/>
  <c r="J18" i="3" l="1"/>
  <c r="R19" i="3"/>
  <c r="N19" i="3"/>
  <c r="M19" i="3"/>
  <c r="G19" i="3" s="1"/>
  <c r="P19" i="3"/>
  <c r="O19" i="3"/>
  <c r="J19" i="3" s="1"/>
  <c r="Q19" i="3"/>
  <c r="I19" i="3"/>
  <c r="L19" i="3"/>
  <c r="G16" i="1"/>
  <c r="R17" i="1"/>
  <c r="N17" i="1"/>
  <c r="Q17" i="1"/>
  <c r="M17" i="1"/>
  <c r="P17" i="1"/>
  <c r="O17" i="1"/>
  <c r="L17" i="1"/>
  <c r="I17" i="1"/>
  <c r="J16" i="1"/>
  <c r="D20" i="3"/>
  <c r="D18" i="1"/>
  <c r="P20" i="3" l="1"/>
  <c r="O20" i="3"/>
  <c r="R20" i="3"/>
  <c r="Q20" i="3"/>
  <c r="M20" i="3"/>
  <c r="N20" i="3"/>
  <c r="L20" i="3"/>
  <c r="I20" i="3"/>
  <c r="P18" i="1"/>
  <c r="O18" i="1"/>
  <c r="R18" i="1"/>
  <c r="N18" i="1"/>
  <c r="Q18" i="1"/>
  <c r="M18" i="1"/>
  <c r="G17" i="1"/>
  <c r="J17" i="1"/>
  <c r="L18" i="1"/>
  <c r="I18" i="1"/>
  <c r="D21" i="3"/>
  <c r="D19" i="1"/>
  <c r="R21" i="3" l="1"/>
  <c r="N21" i="3"/>
  <c r="Q21" i="3"/>
  <c r="O21" i="3"/>
  <c r="J21" i="3" s="1"/>
  <c r="M21" i="3"/>
  <c r="G21" i="3" s="1"/>
  <c r="P21" i="3"/>
  <c r="L21" i="3"/>
  <c r="I21" i="3"/>
  <c r="G20" i="3"/>
  <c r="J20" i="3"/>
  <c r="G18" i="1"/>
  <c r="R19" i="1"/>
  <c r="N19" i="1"/>
  <c r="Q19" i="1"/>
  <c r="M19" i="1"/>
  <c r="P19" i="1"/>
  <c r="O19" i="1"/>
  <c r="I19" i="1"/>
  <c r="L19" i="1"/>
  <c r="J18" i="1"/>
  <c r="D22" i="3"/>
  <c r="D20" i="1"/>
  <c r="P22" i="3" l="1"/>
  <c r="O22" i="3"/>
  <c r="N22" i="3"/>
  <c r="Q22" i="3"/>
  <c r="M22" i="3"/>
  <c r="R22" i="3"/>
  <c r="L22" i="3"/>
  <c r="I22" i="3"/>
  <c r="P20" i="1"/>
  <c r="O20" i="1"/>
  <c r="R20" i="1"/>
  <c r="N20" i="1"/>
  <c r="Q20" i="1"/>
  <c r="M20" i="1"/>
  <c r="G20" i="1" s="1"/>
  <c r="G19" i="1"/>
  <c r="I20" i="1"/>
  <c r="L20" i="1"/>
  <c r="J19" i="1"/>
  <c r="D23" i="3"/>
  <c r="D21" i="1"/>
  <c r="R23" i="3" l="1"/>
  <c r="N23" i="3"/>
  <c r="Q23" i="3"/>
  <c r="P23" i="3"/>
  <c r="O23" i="3"/>
  <c r="J23" i="3" s="1"/>
  <c r="M23" i="3"/>
  <c r="G23" i="3" s="1"/>
  <c r="L23" i="3"/>
  <c r="I23" i="3"/>
  <c r="G22" i="3"/>
  <c r="J22" i="3"/>
  <c r="R21" i="1"/>
  <c r="N21" i="1"/>
  <c r="Q21" i="1"/>
  <c r="M21" i="1"/>
  <c r="P21" i="1"/>
  <c r="O21" i="1"/>
  <c r="I21" i="1"/>
  <c r="L21" i="1"/>
  <c r="J20" i="1"/>
  <c r="D24" i="3"/>
  <c r="D22" i="1"/>
  <c r="P24" i="3" l="1"/>
  <c r="R24" i="3"/>
  <c r="Q24" i="3"/>
  <c r="M24" i="3"/>
  <c r="O24" i="3"/>
  <c r="J24" i="3" s="1"/>
  <c r="N24" i="3"/>
  <c r="L24" i="3"/>
  <c r="I24" i="3"/>
  <c r="G21" i="1"/>
  <c r="P22" i="1"/>
  <c r="O22" i="1"/>
  <c r="R22" i="1"/>
  <c r="N22" i="1"/>
  <c r="Q22" i="1"/>
  <c r="M22" i="1"/>
  <c r="G22" i="1" s="1"/>
  <c r="L22" i="1"/>
  <c r="I22" i="1"/>
  <c r="J21" i="1"/>
  <c r="D25" i="3"/>
  <c r="D23" i="1"/>
  <c r="R25" i="3" l="1"/>
  <c r="N25" i="3"/>
  <c r="M25" i="3"/>
  <c r="G25" i="3" s="1"/>
  <c r="O25" i="3"/>
  <c r="Q25" i="3"/>
  <c r="P25" i="3"/>
  <c r="I25" i="3"/>
  <c r="L25" i="3"/>
  <c r="G24" i="3"/>
  <c r="R23" i="1"/>
  <c r="N23" i="1"/>
  <c r="Q23" i="1"/>
  <c r="M23" i="1"/>
  <c r="P23" i="1"/>
  <c r="O23" i="1"/>
  <c r="L23" i="1"/>
  <c r="I23" i="1"/>
  <c r="J22" i="1"/>
  <c r="D26" i="3"/>
  <c r="D24" i="1"/>
  <c r="J25" i="3" l="1"/>
  <c r="P26" i="3"/>
  <c r="O26" i="3"/>
  <c r="N26" i="3"/>
  <c r="G26" i="3" s="1"/>
  <c r="Q26" i="3"/>
  <c r="M26" i="3"/>
  <c r="R26" i="3"/>
  <c r="I26" i="3"/>
  <c r="L26" i="3"/>
  <c r="G23" i="1"/>
  <c r="P24" i="1"/>
  <c r="O24" i="1"/>
  <c r="R24" i="1"/>
  <c r="N24" i="1"/>
  <c r="Q24" i="1"/>
  <c r="M24" i="1"/>
  <c r="G24" i="1" s="1"/>
  <c r="I24" i="1"/>
  <c r="L24" i="1"/>
  <c r="J23" i="1"/>
  <c r="D27" i="3"/>
  <c r="D25" i="1"/>
  <c r="J26" i="3" l="1"/>
  <c r="R27" i="3"/>
  <c r="N27" i="3"/>
  <c r="Q27" i="3"/>
  <c r="O27" i="3"/>
  <c r="M27" i="3"/>
  <c r="G27" i="3" s="1"/>
  <c r="P27" i="3"/>
  <c r="L27" i="3"/>
  <c r="I27" i="3"/>
  <c r="R25" i="1"/>
  <c r="N25" i="1"/>
  <c r="Q25" i="1"/>
  <c r="M25" i="1"/>
  <c r="G25" i="1" s="1"/>
  <c r="P25" i="1"/>
  <c r="O25" i="1"/>
  <c r="L25" i="1"/>
  <c r="I25" i="1"/>
  <c r="J24" i="1"/>
  <c r="D28" i="3"/>
  <c r="D26" i="1"/>
  <c r="P28" i="3" l="1"/>
  <c r="O28" i="3"/>
  <c r="N28" i="3"/>
  <c r="G28" i="3" s="1"/>
  <c r="Q28" i="3"/>
  <c r="M28" i="3"/>
  <c r="R28" i="3"/>
  <c r="I28" i="3"/>
  <c r="L28" i="3"/>
  <c r="J27" i="3"/>
  <c r="P26" i="1"/>
  <c r="O26" i="1"/>
  <c r="R26" i="1"/>
  <c r="N26" i="1"/>
  <c r="Q26" i="1"/>
  <c r="M26" i="1"/>
  <c r="I26" i="1"/>
  <c r="L26" i="1"/>
  <c r="J25" i="1"/>
  <c r="D29" i="3"/>
  <c r="D27" i="1"/>
  <c r="R29" i="3" l="1"/>
  <c r="N29" i="3"/>
  <c r="Q29" i="3"/>
  <c r="O29" i="3"/>
  <c r="J29" i="3" s="1"/>
  <c r="M29" i="3"/>
  <c r="G29" i="3" s="1"/>
  <c r="P29" i="3"/>
  <c r="I29" i="3"/>
  <c r="L29" i="3"/>
  <c r="L8" i="3" s="1"/>
  <c r="J28" i="3"/>
  <c r="R27" i="1"/>
  <c r="N27" i="1"/>
  <c r="Q27" i="1"/>
  <c r="M27" i="1"/>
  <c r="G27" i="1" s="1"/>
  <c r="P27" i="1"/>
  <c r="O27" i="1"/>
  <c r="G26" i="1"/>
  <c r="L27" i="1"/>
  <c r="I27" i="1"/>
  <c r="J26" i="1"/>
  <c r="I8" i="3"/>
  <c r="D28" i="1"/>
  <c r="P28" i="1" l="1"/>
  <c r="O28" i="1"/>
  <c r="R28" i="1"/>
  <c r="N28" i="1"/>
  <c r="Q28" i="1"/>
  <c r="M28" i="1"/>
  <c r="G28" i="1" s="1"/>
  <c r="L28" i="1"/>
  <c r="I28" i="1"/>
  <c r="J27" i="1"/>
  <c r="D29" i="1"/>
  <c r="R29" i="1" l="1"/>
  <c r="N29" i="1"/>
  <c r="Q29" i="1"/>
  <c r="M29" i="1"/>
  <c r="G29" i="1" s="1"/>
  <c r="P29" i="1"/>
  <c r="O29" i="1"/>
  <c r="L29" i="1"/>
  <c r="L8" i="1" s="1"/>
  <c r="I29" i="1"/>
  <c r="I8" i="1" s="1"/>
  <c r="J28" i="1"/>
  <c r="J29" i="1" l="1"/>
  <c r="M8" i="1" l="1"/>
  <c r="N8" i="1"/>
  <c r="R8" i="1"/>
  <c r="J9" i="1"/>
  <c r="J8" i="1" s="1"/>
  <c r="Q8" i="1"/>
  <c r="O8" i="1"/>
  <c r="P8" i="1"/>
  <c r="K16" i="1" l="1"/>
  <c r="K11" i="1"/>
  <c r="K27" i="1"/>
  <c r="K26" i="1"/>
  <c r="K18" i="1"/>
  <c r="K21" i="1"/>
  <c r="K25" i="1"/>
  <c r="K22" i="1"/>
  <c r="K20" i="1"/>
  <c r="K12" i="1"/>
  <c r="K9" i="1"/>
  <c r="K23" i="1"/>
  <c r="K10" i="1"/>
  <c r="K15" i="1"/>
  <c r="K29" i="1"/>
  <c r="K28" i="1"/>
  <c r="K17" i="1"/>
  <c r="K13" i="1"/>
  <c r="K14" i="1"/>
  <c r="K19" i="1"/>
  <c r="K24" i="1"/>
  <c r="G8" i="1"/>
  <c r="H9" i="1" s="1"/>
  <c r="K8" i="1" l="1"/>
  <c r="H26" i="1"/>
  <c r="H28" i="1"/>
  <c r="H17" i="1"/>
  <c r="H29" i="1"/>
  <c r="H21" i="1"/>
  <c r="H15" i="1"/>
  <c r="H25" i="1"/>
  <c r="H10" i="1"/>
  <c r="H11" i="1"/>
  <c r="H13" i="1"/>
  <c r="H12" i="1"/>
  <c r="H16" i="1"/>
  <c r="H14" i="1"/>
  <c r="H18" i="1"/>
  <c r="H19" i="1"/>
  <c r="H24" i="1"/>
  <c r="H22" i="1"/>
  <c r="H23" i="1"/>
  <c r="H20" i="1"/>
  <c r="H27" i="1"/>
  <c r="H8" i="1" l="1"/>
  <c r="M8" i="3"/>
  <c r="G8" i="3"/>
  <c r="H20" i="3" s="1"/>
  <c r="P8" i="3"/>
  <c r="R8" i="3"/>
  <c r="O8" i="3"/>
  <c r="J9" i="3"/>
  <c r="J8" i="3" s="1"/>
  <c r="K25" i="3" s="1"/>
  <c r="N8" i="3"/>
  <c r="Q8" i="3"/>
  <c r="K9" i="3" l="1"/>
  <c r="H18" i="3"/>
  <c r="H27" i="3"/>
  <c r="H22" i="3"/>
  <c r="H14" i="3"/>
  <c r="H9" i="3"/>
  <c r="H25" i="3"/>
  <c r="H26" i="3"/>
  <c r="H12" i="3"/>
  <c r="H21" i="3"/>
  <c r="K21" i="3"/>
  <c r="K12" i="3"/>
  <c r="K10" i="3"/>
  <c r="K28" i="3"/>
  <c r="K22" i="3"/>
  <c r="K15" i="3"/>
  <c r="K26" i="3"/>
  <c r="K14" i="3"/>
  <c r="H19" i="3"/>
  <c r="H28" i="3"/>
  <c r="K19" i="3"/>
  <c r="K23" i="3"/>
  <c r="K27" i="3"/>
  <c r="K29" i="3"/>
  <c r="K16" i="3"/>
  <c r="H17" i="3"/>
  <c r="H23" i="3"/>
  <c r="H15" i="3"/>
  <c r="H24" i="3"/>
  <c r="H13" i="3"/>
  <c r="K18" i="3"/>
  <c r="K17" i="3"/>
  <c r="K20" i="3"/>
  <c r="K13" i="3"/>
  <c r="K11" i="3"/>
  <c r="K24" i="3"/>
  <c r="H29" i="3"/>
  <c r="H11" i="3"/>
  <c r="H16" i="3"/>
  <c r="H10" i="3"/>
  <c r="H8" i="3" l="1"/>
  <c r="K8" i="3"/>
</calcChain>
</file>

<file path=xl/sharedStrings.xml><?xml version="1.0" encoding="utf-8"?>
<sst xmlns="http://schemas.openxmlformats.org/spreadsheetml/2006/main" count="39115" uniqueCount="8362">
  <si>
    <t>Product label</t>
  </si>
  <si>
    <t>TOTAL</t>
  </si>
  <si>
    <t>All products</t>
  </si>
  <si>
    <t>270112</t>
  </si>
  <si>
    <t>260111</t>
  </si>
  <si>
    <t>870323</t>
  </si>
  <si>
    <t>870421</t>
  </si>
  <si>
    <t>842139</t>
  </si>
  <si>
    <t>260200</t>
  </si>
  <si>
    <t>760110</t>
  </si>
  <si>
    <t>870322</t>
  </si>
  <si>
    <t>100590</t>
  </si>
  <si>
    <t>261400</t>
  </si>
  <si>
    <t>470200</t>
  </si>
  <si>
    <t>080510</t>
  </si>
  <si>
    <t>271600</t>
  </si>
  <si>
    <t>220421</t>
  </si>
  <si>
    <t>720211</t>
  </si>
  <si>
    <t>260300</t>
  </si>
  <si>
    <t>740400</t>
  </si>
  <si>
    <t>760612</t>
  </si>
  <si>
    <t>080810</t>
  </si>
  <si>
    <t>080610</t>
  </si>
  <si>
    <t>720429</t>
  </si>
  <si>
    <t>261510</t>
  </si>
  <si>
    <t>870899</t>
  </si>
  <si>
    <t>390210</t>
  </si>
  <si>
    <t>220429</t>
  </si>
  <si>
    <t>720839</t>
  </si>
  <si>
    <t>847490</t>
  </si>
  <si>
    <t>730890</t>
  </si>
  <si>
    <t>843149</t>
  </si>
  <si>
    <t>300490</t>
  </si>
  <si>
    <t>870431</t>
  </si>
  <si>
    <t>720110</t>
  </si>
  <si>
    <t>840999</t>
  </si>
  <si>
    <t>870332</t>
  </si>
  <si>
    <t>170199</t>
  </si>
  <si>
    <t>870410</t>
  </si>
  <si>
    <t>871000</t>
  </si>
  <si>
    <t>330499</t>
  </si>
  <si>
    <t>240220</t>
  </si>
  <si>
    <t>840820</t>
  </si>
  <si>
    <t>280920</t>
  </si>
  <si>
    <t>940190</t>
  </si>
  <si>
    <t>271019</t>
  </si>
  <si>
    <t>860900</t>
  </si>
  <si>
    <t>480419</t>
  </si>
  <si>
    <t>440122</t>
  </si>
  <si>
    <t>210690</t>
  </si>
  <si>
    <t>271220</t>
  </si>
  <si>
    <t>750512</t>
  </si>
  <si>
    <t>841391</t>
  </si>
  <si>
    <t>811100</t>
  </si>
  <si>
    <t>720219</t>
  </si>
  <si>
    <t>870829</t>
  </si>
  <si>
    <t>080550</t>
  </si>
  <si>
    <t>390230</t>
  </si>
  <si>
    <t>382490</t>
  </si>
  <si>
    <t>721933</t>
  </si>
  <si>
    <t>080520</t>
  </si>
  <si>
    <t>080540</t>
  </si>
  <si>
    <t>732690</t>
  </si>
  <si>
    <t>401120</t>
  </si>
  <si>
    <t>848180</t>
  </si>
  <si>
    <t>750110</t>
  </si>
  <si>
    <t>841381</t>
  </si>
  <si>
    <t>870333</t>
  </si>
  <si>
    <t>870422</t>
  </si>
  <si>
    <t>730840</t>
  </si>
  <si>
    <t>110313</t>
  </si>
  <si>
    <t>260700</t>
  </si>
  <si>
    <t>230990</t>
  </si>
  <si>
    <t>310290</t>
  </si>
  <si>
    <t>280469</t>
  </si>
  <si>
    <t>252329</t>
  </si>
  <si>
    <t>151219</t>
  </si>
  <si>
    <t>760820</t>
  </si>
  <si>
    <t>410411</t>
  </si>
  <si>
    <t>392690</t>
  </si>
  <si>
    <t>401110</t>
  </si>
  <si>
    <t>220710</t>
  </si>
  <si>
    <t>210390</t>
  </si>
  <si>
    <t>220600</t>
  </si>
  <si>
    <t>381400</t>
  </si>
  <si>
    <t>760120</t>
  </si>
  <si>
    <t>200990</t>
  </si>
  <si>
    <t>870892</t>
  </si>
  <si>
    <t>843139</t>
  </si>
  <si>
    <t>842959</t>
  </si>
  <si>
    <t>760200</t>
  </si>
  <si>
    <t>721049</t>
  </si>
  <si>
    <t>340220</t>
  </si>
  <si>
    <t>843143</t>
  </si>
  <si>
    <t>853710</t>
  </si>
  <si>
    <t>382370</t>
  </si>
  <si>
    <t>080940</t>
  </si>
  <si>
    <t>847420</t>
  </si>
  <si>
    <t>080620</t>
  </si>
  <si>
    <t>840710</t>
  </si>
  <si>
    <t>290512</t>
  </si>
  <si>
    <t>080440</t>
  </si>
  <si>
    <t>841111</t>
  </si>
  <si>
    <t>720249</t>
  </si>
  <si>
    <t>270799</t>
  </si>
  <si>
    <t>110100</t>
  </si>
  <si>
    <t>340119</t>
  </si>
  <si>
    <t>360300</t>
  </si>
  <si>
    <t>250300</t>
  </si>
  <si>
    <t>847130</t>
  </si>
  <si>
    <t>291411</t>
  </si>
  <si>
    <t>470329</t>
  </si>
  <si>
    <t>901890</t>
  </si>
  <si>
    <t>200870</t>
  </si>
  <si>
    <t>870880</t>
  </si>
  <si>
    <t>870190</t>
  </si>
  <si>
    <t>721391</t>
  </si>
  <si>
    <t>100510</t>
  </si>
  <si>
    <t>870850</t>
  </si>
  <si>
    <t>410210</t>
  </si>
  <si>
    <t>480256</t>
  </si>
  <si>
    <t>847410</t>
  </si>
  <si>
    <t>150790</t>
  </si>
  <si>
    <t>870331</t>
  </si>
  <si>
    <t>220300</t>
  </si>
  <si>
    <t>847989</t>
  </si>
  <si>
    <t>721420</t>
  </si>
  <si>
    <t>481910</t>
  </si>
  <si>
    <t>847330</t>
  </si>
  <si>
    <t>390110</t>
  </si>
  <si>
    <t>330720</t>
  </si>
  <si>
    <t>210410</t>
  </si>
  <si>
    <t>291412</t>
  </si>
  <si>
    <t>750210</t>
  </si>
  <si>
    <t>840991</t>
  </si>
  <si>
    <t>340290</t>
  </si>
  <si>
    <t>170490</t>
  </si>
  <si>
    <t>854420</t>
  </si>
  <si>
    <t>320120</t>
  </si>
  <si>
    <t>271320</t>
  </si>
  <si>
    <t>220210</t>
  </si>
  <si>
    <t>490199</t>
  </si>
  <si>
    <t>382200</t>
  </si>
  <si>
    <t>750610</t>
  </si>
  <si>
    <t>270740</t>
  </si>
  <si>
    <t>853690</t>
  </si>
  <si>
    <t>870423</t>
  </si>
  <si>
    <t>340120</t>
  </si>
  <si>
    <t>870324</t>
  </si>
  <si>
    <t>283324</t>
  </si>
  <si>
    <t>330210</t>
  </si>
  <si>
    <t>870210</t>
  </si>
  <si>
    <t>848340</t>
  </si>
  <si>
    <t>190531</t>
  </si>
  <si>
    <t>731210</t>
  </si>
  <si>
    <t>731815</t>
  </si>
  <si>
    <t>020714</t>
  </si>
  <si>
    <t>842199</t>
  </si>
  <si>
    <t>310520</t>
  </si>
  <si>
    <t>270120</t>
  </si>
  <si>
    <t>380400</t>
  </si>
  <si>
    <t>820719</t>
  </si>
  <si>
    <t>330590</t>
  </si>
  <si>
    <t>731021</t>
  </si>
  <si>
    <t>284990</t>
  </si>
  <si>
    <t>852910</t>
  </si>
  <si>
    <t>871639</t>
  </si>
  <si>
    <t>842123</t>
  </si>
  <si>
    <t>940600</t>
  </si>
  <si>
    <t>340111</t>
  </si>
  <si>
    <t>847190</t>
  </si>
  <si>
    <t>730690</t>
  </si>
  <si>
    <t>390690</t>
  </si>
  <si>
    <t>870870</t>
  </si>
  <si>
    <t>701090</t>
  </si>
  <si>
    <t>040310</t>
  </si>
  <si>
    <t>310590</t>
  </si>
  <si>
    <t>842951</t>
  </si>
  <si>
    <t>390410</t>
  </si>
  <si>
    <t>853890</t>
  </si>
  <si>
    <t>711319</t>
  </si>
  <si>
    <t>731029</t>
  </si>
  <si>
    <t>850440</t>
  </si>
  <si>
    <t>841590</t>
  </si>
  <si>
    <t>940360</t>
  </si>
  <si>
    <t>392330</t>
  </si>
  <si>
    <t>720230</t>
  </si>
  <si>
    <t>091099</t>
  </si>
  <si>
    <t>730799</t>
  </si>
  <si>
    <t>401163</t>
  </si>
  <si>
    <t>151710</t>
  </si>
  <si>
    <t>847480</t>
  </si>
  <si>
    <t>253010</t>
  </si>
  <si>
    <t>340219</t>
  </si>
  <si>
    <t>100630</t>
  </si>
  <si>
    <t>842920</t>
  </si>
  <si>
    <t>282010</t>
  </si>
  <si>
    <t>080290</t>
  </si>
  <si>
    <t>320890</t>
  </si>
  <si>
    <t>411390</t>
  </si>
  <si>
    <t>853720</t>
  </si>
  <si>
    <t>841370</t>
  </si>
  <si>
    <t>261590</t>
  </si>
  <si>
    <t>870120</t>
  </si>
  <si>
    <t>640299</t>
  </si>
  <si>
    <t>283526</t>
  </si>
  <si>
    <t>721720</t>
  </si>
  <si>
    <t>870590</t>
  </si>
  <si>
    <t>330610</t>
  </si>
  <si>
    <t>070190</t>
  </si>
  <si>
    <t>040110</t>
  </si>
  <si>
    <t>860699</t>
  </si>
  <si>
    <t>720229</t>
  </si>
  <si>
    <t>902830</t>
  </si>
  <si>
    <t>730900</t>
  </si>
  <si>
    <t>940540</t>
  </si>
  <si>
    <t>848390</t>
  </si>
  <si>
    <t>290711</t>
  </si>
  <si>
    <t>251611</t>
  </si>
  <si>
    <t>730820</t>
  </si>
  <si>
    <t>320290</t>
  </si>
  <si>
    <t>741110</t>
  </si>
  <si>
    <t>480100</t>
  </si>
  <si>
    <t>401199</t>
  </si>
  <si>
    <t>401019</t>
  </si>
  <si>
    <t>843049</t>
  </si>
  <si>
    <t>842121</t>
  </si>
  <si>
    <t>870893</t>
  </si>
  <si>
    <t>842720</t>
  </si>
  <si>
    <t>440310</t>
  </si>
  <si>
    <t>200919</t>
  </si>
  <si>
    <t>903180</t>
  </si>
  <si>
    <t>841191</t>
  </si>
  <si>
    <t>220410</t>
  </si>
  <si>
    <t>400220</t>
  </si>
  <si>
    <t>321519</t>
  </si>
  <si>
    <t>721070</t>
  </si>
  <si>
    <t>853620</t>
  </si>
  <si>
    <t>121299</t>
  </si>
  <si>
    <t>847990</t>
  </si>
  <si>
    <t>730830</t>
  </si>
  <si>
    <t>441820</t>
  </si>
  <si>
    <t>871631</t>
  </si>
  <si>
    <t>970190</t>
  </si>
  <si>
    <t>392329</t>
  </si>
  <si>
    <t>848310</t>
  </si>
  <si>
    <t>848330</t>
  </si>
  <si>
    <t>842890</t>
  </si>
  <si>
    <t>220290</t>
  </si>
  <si>
    <t>720854</t>
  </si>
  <si>
    <t>820713</t>
  </si>
  <si>
    <t>700721</t>
  </si>
  <si>
    <t>392350</t>
  </si>
  <si>
    <t>690890</t>
  </si>
  <si>
    <t>310210</t>
  </si>
  <si>
    <t>190410</t>
  </si>
  <si>
    <t>330520</t>
  </si>
  <si>
    <t>300230</t>
  </si>
  <si>
    <t>271490</t>
  </si>
  <si>
    <t>740721</t>
  </si>
  <si>
    <t>350790</t>
  </si>
  <si>
    <t>870490</t>
  </si>
  <si>
    <t>200520</t>
  </si>
  <si>
    <t>721632</t>
  </si>
  <si>
    <t>840890</t>
  </si>
  <si>
    <t>850710</t>
  </si>
  <si>
    <t>847149</t>
  </si>
  <si>
    <t>854460</t>
  </si>
  <si>
    <t>391739</t>
  </si>
  <si>
    <t>851660</t>
  </si>
  <si>
    <t>080930</t>
  </si>
  <si>
    <t>640590</t>
  </si>
  <si>
    <t>640419</t>
  </si>
  <si>
    <t>940180</t>
  </si>
  <si>
    <t>040210</t>
  </si>
  <si>
    <t>081090</t>
  </si>
  <si>
    <t>620342</t>
  </si>
  <si>
    <t>391721</t>
  </si>
  <si>
    <t>852691</t>
  </si>
  <si>
    <t>392190</t>
  </si>
  <si>
    <t>190590</t>
  </si>
  <si>
    <t>271290</t>
  </si>
  <si>
    <t>510529</t>
  </si>
  <si>
    <t>392321</t>
  </si>
  <si>
    <t>842131</t>
  </si>
  <si>
    <t>761699</t>
  </si>
  <si>
    <t>841850</t>
  </si>
  <si>
    <t>210500</t>
  </si>
  <si>
    <t>732591</t>
  </si>
  <si>
    <t>260400</t>
  </si>
  <si>
    <t>871640</t>
  </si>
  <si>
    <t>070310</t>
  </si>
  <si>
    <t>391740</t>
  </si>
  <si>
    <t>392390</t>
  </si>
  <si>
    <t>481810</t>
  </si>
  <si>
    <t>730630</t>
  </si>
  <si>
    <t>220720</t>
  </si>
  <si>
    <t>760692</t>
  </si>
  <si>
    <t>190420</t>
  </si>
  <si>
    <t>903289</t>
  </si>
  <si>
    <t>841829</t>
  </si>
  <si>
    <t>440710</t>
  </si>
  <si>
    <t>970110</t>
  </si>
  <si>
    <t>843890</t>
  </si>
  <si>
    <t>230400</t>
  </si>
  <si>
    <t>870894</t>
  </si>
  <si>
    <t>391729</t>
  </si>
  <si>
    <t>200190</t>
  </si>
  <si>
    <t>230910</t>
  </si>
  <si>
    <t>160419</t>
  </si>
  <si>
    <t>842481</t>
  </si>
  <si>
    <t>321590</t>
  </si>
  <si>
    <t>040690</t>
  </si>
  <si>
    <t>200929</t>
  </si>
  <si>
    <t>848350</t>
  </si>
  <si>
    <t>721410</t>
  </si>
  <si>
    <t>390120</t>
  </si>
  <si>
    <t>360500</t>
  </si>
  <si>
    <t>901819</t>
  </si>
  <si>
    <t>200969</t>
  </si>
  <si>
    <t>940490</t>
  </si>
  <si>
    <t>200850</t>
  </si>
  <si>
    <t>852990</t>
  </si>
  <si>
    <t>160100</t>
  </si>
  <si>
    <t>190490</t>
  </si>
  <si>
    <t>392310</t>
  </si>
  <si>
    <t>850680</t>
  </si>
  <si>
    <t>710692</t>
  </si>
  <si>
    <t>841830</t>
  </si>
  <si>
    <t>848220</t>
  </si>
  <si>
    <t>842952</t>
  </si>
  <si>
    <t>481920</t>
  </si>
  <si>
    <t>271210</t>
  </si>
  <si>
    <t>853190</t>
  </si>
  <si>
    <t>180690</t>
  </si>
  <si>
    <t>721631</t>
  </si>
  <si>
    <t>160413</t>
  </si>
  <si>
    <t>841510</t>
  </si>
  <si>
    <t>841490</t>
  </si>
  <si>
    <t>720851</t>
  </si>
  <si>
    <t>271119</t>
  </si>
  <si>
    <t>300390</t>
  </si>
  <si>
    <t>940410</t>
  </si>
  <si>
    <t>120991</t>
  </si>
  <si>
    <t>940320</t>
  </si>
  <si>
    <t>220830</t>
  </si>
  <si>
    <t>841319</t>
  </si>
  <si>
    <t>610910</t>
  </si>
  <si>
    <t>401693</t>
  </si>
  <si>
    <t>870321</t>
  </si>
  <si>
    <t>940350</t>
  </si>
  <si>
    <t>340600</t>
  </si>
  <si>
    <t>401699</t>
  </si>
  <si>
    <t>480411</t>
  </si>
  <si>
    <t>720510</t>
  </si>
  <si>
    <t>870891</t>
  </si>
  <si>
    <t>100640</t>
  </si>
  <si>
    <t>901580</t>
  </si>
  <si>
    <t>841989</t>
  </si>
  <si>
    <t>320990</t>
  </si>
  <si>
    <t>721935</t>
  </si>
  <si>
    <t>853630</t>
  </si>
  <si>
    <t>843041</t>
  </si>
  <si>
    <t>843629</t>
  </si>
  <si>
    <t>841480</t>
  </si>
  <si>
    <t>847180</t>
  </si>
  <si>
    <t>210610</t>
  </si>
  <si>
    <t>610990</t>
  </si>
  <si>
    <t>320910</t>
  </si>
  <si>
    <t>480511</t>
  </si>
  <si>
    <t>700521</t>
  </si>
  <si>
    <t>902300</t>
  </si>
  <si>
    <t>090240</t>
  </si>
  <si>
    <t>040120</t>
  </si>
  <si>
    <t>392410</t>
  </si>
  <si>
    <t>850433</t>
  </si>
  <si>
    <t>270119</t>
  </si>
  <si>
    <t>830990</t>
  </si>
  <si>
    <t>721633</t>
  </si>
  <si>
    <t>560313</t>
  </si>
  <si>
    <t>870840</t>
  </si>
  <si>
    <t>110220</t>
  </si>
  <si>
    <t>200979</t>
  </si>
  <si>
    <t>841899</t>
  </si>
  <si>
    <t>850213</t>
  </si>
  <si>
    <t>210320</t>
  </si>
  <si>
    <t>271500</t>
  </si>
  <si>
    <t>850153</t>
  </si>
  <si>
    <t>340510</t>
  </si>
  <si>
    <t>200899</t>
  </si>
  <si>
    <t>482110</t>
  </si>
  <si>
    <t>200799</t>
  </si>
  <si>
    <t>721030</t>
  </si>
  <si>
    <t>721012</t>
  </si>
  <si>
    <t>841821</t>
  </si>
  <si>
    <t>293090</t>
  </si>
  <si>
    <t>902780</t>
  </si>
  <si>
    <t>330690</t>
  </si>
  <si>
    <t>854690</t>
  </si>
  <si>
    <t>848420</t>
  </si>
  <si>
    <t>020130</t>
  </si>
  <si>
    <t>392490</t>
  </si>
  <si>
    <t>400942</t>
  </si>
  <si>
    <t>290960</t>
  </si>
  <si>
    <t>841221</t>
  </si>
  <si>
    <t>200971</t>
  </si>
  <si>
    <t>940161</t>
  </si>
  <si>
    <t>290519</t>
  </si>
  <si>
    <t>870290</t>
  </si>
  <si>
    <t>842490</t>
  </si>
  <si>
    <t>382440</t>
  </si>
  <si>
    <t>721590</t>
  </si>
  <si>
    <t>340399</t>
  </si>
  <si>
    <t>160420</t>
  </si>
  <si>
    <t>392010</t>
  </si>
  <si>
    <t>170410</t>
  </si>
  <si>
    <t>720990</t>
  </si>
  <si>
    <t>853650</t>
  </si>
  <si>
    <t>381590</t>
  </si>
  <si>
    <t>721699</t>
  </si>
  <si>
    <t>843810</t>
  </si>
  <si>
    <t>350699</t>
  </si>
  <si>
    <t>845530</t>
  </si>
  <si>
    <t>871680</t>
  </si>
  <si>
    <t>150710</t>
  </si>
  <si>
    <t>940330</t>
  </si>
  <si>
    <t>330790</t>
  </si>
  <si>
    <t>300420</t>
  </si>
  <si>
    <t>481890</t>
  </si>
  <si>
    <t>630790</t>
  </si>
  <si>
    <t>847170</t>
  </si>
  <si>
    <t>200939</t>
  </si>
  <si>
    <t>847141</t>
  </si>
  <si>
    <t>300510</t>
  </si>
  <si>
    <t>190110</t>
  </si>
  <si>
    <t>640399</t>
  </si>
  <si>
    <t>871120</t>
  </si>
  <si>
    <t>848280</t>
  </si>
  <si>
    <t>020230</t>
  </si>
  <si>
    <t>481159</t>
  </si>
  <si>
    <t>820559</t>
  </si>
  <si>
    <t>842489</t>
  </si>
  <si>
    <t>630629</t>
  </si>
  <si>
    <t>853110</t>
  </si>
  <si>
    <t>040221</t>
  </si>
  <si>
    <t>250100</t>
  </si>
  <si>
    <t>844319</t>
  </si>
  <si>
    <t>252210</t>
  </si>
  <si>
    <t>420500</t>
  </si>
  <si>
    <t>680293</t>
  </si>
  <si>
    <t>730490</t>
  </si>
  <si>
    <t>761090</t>
  </si>
  <si>
    <t>110812</t>
  </si>
  <si>
    <t>842290</t>
  </si>
  <si>
    <t>871690</t>
  </si>
  <si>
    <t>392620</t>
  </si>
  <si>
    <t>391231</t>
  </si>
  <si>
    <t>120999</t>
  </si>
  <si>
    <t>848110</t>
  </si>
  <si>
    <t>650610</t>
  </si>
  <si>
    <t>291819</t>
  </si>
  <si>
    <t>620462</t>
  </si>
  <si>
    <t>330300</t>
  </si>
  <si>
    <t>841810</t>
  </si>
  <si>
    <t>850239</t>
  </si>
  <si>
    <t>732599</t>
  </si>
  <si>
    <t>830140</t>
  </si>
  <si>
    <t>841330</t>
  </si>
  <si>
    <t>731420</t>
  </si>
  <si>
    <t>854470</t>
  </si>
  <si>
    <t>842619</t>
  </si>
  <si>
    <t>441520</t>
  </si>
  <si>
    <t>151229</t>
  </si>
  <si>
    <t>731439</t>
  </si>
  <si>
    <t>901310</t>
  </si>
  <si>
    <t>081040</t>
  </si>
  <si>
    <t>081340</t>
  </si>
  <si>
    <t>901590</t>
  </si>
  <si>
    <t>731010</t>
  </si>
  <si>
    <t>841459</t>
  </si>
  <si>
    <t>830249</t>
  </si>
  <si>
    <t>730290</t>
  </si>
  <si>
    <t>020120</t>
  </si>
  <si>
    <t>252321</t>
  </si>
  <si>
    <t>391723</t>
  </si>
  <si>
    <t>170112</t>
  </si>
  <si>
    <t>482020</t>
  </si>
  <si>
    <t>848190</t>
  </si>
  <si>
    <t>720890</t>
  </si>
  <si>
    <t>853590</t>
  </si>
  <si>
    <t>841990</t>
  </si>
  <si>
    <t>481099</t>
  </si>
  <si>
    <t>330491</t>
  </si>
  <si>
    <t>210230</t>
  </si>
  <si>
    <t>691090</t>
  </si>
  <si>
    <t>491199</t>
  </si>
  <si>
    <t>842940</t>
  </si>
  <si>
    <t>731300</t>
  </si>
  <si>
    <t>850421</t>
  </si>
  <si>
    <t>902000</t>
  </si>
  <si>
    <t>902680</t>
  </si>
  <si>
    <t>851240</t>
  </si>
  <si>
    <t>100610</t>
  </si>
  <si>
    <t>681099</t>
  </si>
  <si>
    <t>761010</t>
  </si>
  <si>
    <t>851610</t>
  </si>
  <si>
    <t>401012</t>
  </si>
  <si>
    <t>320611</t>
  </si>
  <si>
    <t>180631</t>
  </si>
  <si>
    <t>620343</t>
  </si>
  <si>
    <t>841869</t>
  </si>
  <si>
    <t>850152</t>
  </si>
  <si>
    <t>850422</t>
  </si>
  <si>
    <t>940429</t>
  </si>
  <si>
    <t>854430</t>
  </si>
  <si>
    <t>720852</t>
  </si>
  <si>
    <t>321290</t>
  </si>
  <si>
    <t>284390</t>
  </si>
  <si>
    <t>340520</t>
  </si>
  <si>
    <t>902610</t>
  </si>
  <si>
    <t>071010</t>
  </si>
  <si>
    <t>330410</t>
  </si>
  <si>
    <t>320820</t>
  </si>
  <si>
    <t>847150</t>
  </si>
  <si>
    <t>293629</t>
  </si>
  <si>
    <t>851679</t>
  </si>
  <si>
    <t>843780</t>
  </si>
  <si>
    <t>390720</t>
  </si>
  <si>
    <t>850300</t>
  </si>
  <si>
    <t>842790</t>
  </si>
  <si>
    <t>220890</t>
  </si>
  <si>
    <t>340130</t>
  </si>
  <si>
    <t>848410</t>
  </si>
  <si>
    <t>842129</t>
  </si>
  <si>
    <t>720221</t>
  </si>
  <si>
    <t>251910</t>
  </si>
  <si>
    <t>321490</t>
  </si>
  <si>
    <t>690490</t>
  </si>
  <si>
    <t>852610</t>
  </si>
  <si>
    <t>848210</t>
  </si>
  <si>
    <t>732393</t>
  </si>
  <si>
    <t>180620</t>
  </si>
  <si>
    <t>190120</t>
  </si>
  <si>
    <t>330430</t>
  </si>
  <si>
    <t>850110</t>
  </si>
  <si>
    <t>701010</t>
  </si>
  <si>
    <t>721710</t>
  </si>
  <si>
    <t>620349</t>
  </si>
  <si>
    <t>390760</t>
  </si>
  <si>
    <t>121410</t>
  </si>
  <si>
    <t>721650</t>
  </si>
  <si>
    <t>482190</t>
  </si>
  <si>
    <t>480257</t>
  </si>
  <si>
    <t>843110</t>
  </si>
  <si>
    <t>854390</t>
  </si>
  <si>
    <t>721499</t>
  </si>
  <si>
    <t>392590</t>
  </si>
  <si>
    <t>300440</t>
  </si>
  <si>
    <t>390791</t>
  </si>
  <si>
    <t>630533</t>
  </si>
  <si>
    <t>848071</t>
  </si>
  <si>
    <t>391710</t>
  </si>
  <si>
    <t>491110</t>
  </si>
  <si>
    <t>200911</t>
  </si>
  <si>
    <t>391990</t>
  </si>
  <si>
    <t>850211</t>
  </si>
  <si>
    <t>780600</t>
  </si>
  <si>
    <t>200811</t>
  </si>
  <si>
    <t>640411</t>
  </si>
  <si>
    <t>903090</t>
  </si>
  <si>
    <t>090230</t>
  </si>
  <si>
    <t>040229</t>
  </si>
  <si>
    <t>730719</t>
  </si>
  <si>
    <t>760711</t>
  </si>
  <si>
    <t>640340</t>
  </si>
  <si>
    <t>392210</t>
  </si>
  <si>
    <t>851150</t>
  </si>
  <si>
    <t>850720</t>
  </si>
  <si>
    <t>442190</t>
  </si>
  <si>
    <t>870810</t>
  </si>
  <si>
    <t>091091</t>
  </si>
  <si>
    <t>854411</t>
  </si>
  <si>
    <t>700529</t>
  </si>
  <si>
    <t>847160</t>
  </si>
  <si>
    <t>381230</t>
  </si>
  <si>
    <t>721399</t>
  </si>
  <si>
    <t>300590</t>
  </si>
  <si>
    <t>591190</t>
  </si>
  <si>
    <t>831110</t>
  </si>
  <si>
    <t>848130</t>
  </si>
  <si>
    <t>482010</t>
  </si>
  <si>
    <t>200949</t>
  </si>
  <si>
    <t>090411</t>
  </si>
  <si>
    <t>630190</t>
  </si>
  <si>
    <t>611599</t>
  </si>
  <si>
    <t>720927</t>
  </si>
  <si>
    <t>730791</t>
  </si>
  <si>
    <t>392020</t>
  </si>
  <si>
    <t>842833</t>
  </si>
  <si>
    <t>780110</t>
  </si>
  <si>
    <t>482090</t>
  </si>
  <si>
    <t>730120</t>
  </si>
  <si>
    <t>170230</t>
  </si>
  <si>
    <t>481930</t>
  </si>
  <si>
    <t>853120</t>
  </si>
  <si>
    <t>851629</t>
  </si>
  <si>
    <t>390422</t>
  </si>
  <si>
    <t>853530</t>
  </si>
  <si>
    <t>190190</t>
  </si>
  <si>
    <t>680610</t>
  </si>
  <si>
    <t>847439</t>
  </si>
  <si>
    <t>902920</t>
  </si>
  <si>
    <t>680422</t>
  </si>
  <si>
    <t>392099</t>
  </si>
  <si>
    <t>721310</t>
  </si>
  <si>
    <t>761290</t>
  </si>
  <si>
    <t>851680</t>
  </si>
  <si>
    <t>611780</t>
  </si>
  <si>
    <t>961220</t>
  </si>
  <si>
    <t>381121</t>
  </si>
  <si>
    <t>401039</t>
  </si>
  <si>
    <t>720430</t>
  </si>
  <si>
    <t>820790</t>
  </si>
  <si>
    <t>481940</t>
  </si>
  <si>
    <t>870390</t>
  </si>
  <si>
    <t>843390</t>
  </si>
  <si>
    <t>210210</t>
  </si>
  <si>
    <t>690510</t>
  </si>
  <si>
    <t>854140</t>
  </si>
  <si>
    <t>731449</t>
  </si>
  <si>
    <t>540772</t>
  </si>
  <si>
    <t>721669</t>
  </si>
  <si>
    <t>841950</t>
  </si>
  <si>
    <t>780199</t>
  </si>
  <si>
    <t>940370</t>
  </si>
  <si>
    <t>390940</t>
  </si>
  <si>
    <t>400219</t>
  </si>
  <si>
    <t>940510</t>
  </si>
  <si>
    <t>490290</t>
  </si>
  <si>
    <t>620640</t>
  </si>
  <si>
    <t>842839</t>
  </si>
  <si>
    <t>842240</t>
  </si>
  <si>
    <t>190230</t>
  </si>
  <si>
    <t>040299</t>
  </si>
  <si>
    <t>843790</t>
  </si>
  <si>
    <t>391910</t>
  </si>
  <si>
    <t>381900</t>
  </si>
  <si>
    <t>848360</t>
  </si>
  <si>
    <t>200961</t>
  </si>
  <si>
    <t>730439</t>
  </si>
  <si>
    <t>732620</t>
  </si>
  <si>
    <t>851140</t>
  </si>
  <si>
    <t>846781</t>
  </si>
  <si>
    <t>854419</t>
  </si>
  <si>
    <t>841430</t>
  </si>
  <si>
    <t>520710</t>
  </si>
  <si>
    <t>731431</t>
  </si>
  <si>
    <t>850434</t>
  </si>
  <si>
    <t>251990</t>
  </si>
  <si>
    <t>741300</t>
  </si>
  <si>
    <t>842531</t>
  </si>
  <si>
    <t>070200</t>
  </si>
  <si>
    <t>721790</t>
  </si>
  <si>
    <t>731589</t>
  </si>
  <si>
    <t>284920</t>
  </si>
  <si>
    <t>240399</t>
  </si>
  <si>
    <t>330730</t>
  </si>
  <si>
    <t>760720</t>
  </si>
  <si>
    <t>170191</t>
  </si>
  <si>
    <t>853180</t>
  </si>
  <si>
    <t>847290</t>
  </si>
  <si>
    <t>848140</t>
  </si>
  <si>
    <t>870510</t>
  </si>
  <si>
    <t>740729</t>
  </si>
  <si>
    <t>854790</t>
  </si>
  <si>
    <t>401290</t>
  </si>
  <si>
    <t>853661</t>
  </si>
  <si>
    <t>440799</t>
  </si>
  <si>
    <t>840219</t>
  </si>
  <si>
    <t>700711</t>
  </si>
  <si>
    <t>620690</t>
  </si>
  <si>
    <t>847982</t>
  </si>
  <si>
    <t>820600</t>
  </si>
  <si>
    <t>480255</t>
  </si>
  <si>
    <t>490110</t>
  </si>
  <si>
    <t>850490</t>
  </si>
  <si>
    <t>270400</t>
  </si>
  <si>
    <t>721931</t>
  </si>
  <si>
    <t>843280</t>
  </si>
  <si>
    <t>480300</t>
  </si>
  <si>
    <t>871610</t>
  </si>
  <si>
    <t>731100</t>
  </si>
  <si>
    <t>701990</t>
  </si>
  <si>
    <t>730729</t>
  </si>
  <si>
    <t>731816</t>
  </si>
  <si>
    <t>390190</t>
  </si>
  <si>
    <t>852190</t>
  </si>
  <si>
    <t>850780</t>
  </si>
  <si>
    <t>391732</t>
  </si>
  <si>
    <t>851110</t>
  </si>
  <si>
    <t>330749</t>
  </si>
  <si>
    <t>621710</t>
  </si>
  <si>
    <t>960390</t>
  </si>
  <si>
    <t>722860</t>
  </si>
  <si>
    <t>310490</t>
  </si>
  <si>
    <t>620590</t>
  </si>
  <si>
    <t>950691</t>
  </si>
  <si>
    <t>681599</t>
  </si>
  <si>
    <t>850140</t>
  </si>
  <si>
    <t>851650</t>
  </si>
  <si>
    <t>611790</t>
  </si>
  <si>
    <t>730449</t>
  </si>
  <si>
    <t>081020</t>
  </si>
  <si>
    <t>381600</t>
  </si>
  <si>
    <t>480269</t>
  </si>
  <si>
    <t>732399</t>
  </si>
  <si>
    <t>401161</t>
  </si>
  <si>
    <t>841440</t>
  </si>
  <si>
    <t>570320</t>
  </si>
  <si>
    <t>300339</t>
  </si>
  <si>
    <t>200912</t>
  </si>
  <si>
    <t>291814</t>
  </si>
  <si>
    <t>847431</t>
  </si>
  <si>
    <t>840690</t>
  </si>
  <si>
    <t>510820</t>
  </si>
  <si>
    <t>870710</t>
  </si>
  <si>
    <t>830300</t>
  </si>
  <si>
    <t>252310</t>
  </si>
  <si>
    <t>160290</t>
  </si>
  <si>
    <t>841840</t>
  </si>
  <si>
    <t>700319</t>
  </si>
  <si>
    <t>330510</t>
  </si>
  <si>
    <t>490810</t>
  </si>
  <si>
    <t>321410</t>
  </si>
  <si>
    <t>441890</t>
  </si>
  <si>
    <t>901490</t>
  </si>
  <si>
    <t>320810</t>
  </si>
  <si>
    <t>830250</t>
  </si>
  <si>
    <t>151620</t>
  </si>
  <si>
    <t>600690</t>
  </si>
  <si>
    <t>020220</t>
  </si>
  <si>
    <t>271111</t>
  </si>
  <si>
    <t>283620</t>
  </si>
  <si>
    <t>340590</t>
  </si>
  <si>
    <t>870540</t>
  </si>
  <si>
    <t>730300</t>
  </si>
  <si>
    <t>842230</t>
  </si>
  <si>
    <t>081190</t>
  </si>
  <si>
    <t>940390</t>
  </si>
  <si>
    <t>670100</t>
  </si>
  <si>
    <t>960810</t>
  </si>
  <si>
    <t>730721</t>
  </si>
  <si>
    <t>620520</t>
  </si>
  <si>
    <t>410692</t>
  </si>
  <si>
    <t>200559</t>
  </si>
  <si>
    <t>850450</t>
  </si>
  <si>
    <t>410711</t>
  </si>
  <si>
    <t>020713</t>
  </si>
  <si>
    <t>330190</t>
  </si>
  <si>
    <t>843141</t>
  </si>
  <si>
    <t>831000</t>
  </si>
  <si>
    <t>843069</t>
  </si>
  <si>
    <t>840790</t>
  </si>
  <si>
    <t>902290</t>
  </si>
  <si>
    <t>841290</t>
  </si>
  <si>
    <t>290511</t>
  </si>
  <si>
    <t>120890</t>
  </si>
  <si>
    <t>481490</t>
  </si>
  <si>
    <t>843880</t>
  </si>
  <si>
    <t>853521</t>
  </si>
  <si>
    <t>230630</t>
  </si>
  <si>
    <t>420219</t>
  </si>
  <si>
    <t>060290</t>
  </si>
  <si>
    <t>292910</t>
  </si>
  <si>
    <t>340319</t>
  </si>
  <si>
    <t>845929</t>
  </si>
  <si>
    <t>170290</t>
  </si>
  <si>
    <t>410799</t>
  </si>
  <si>
    <t>902620</t>
  </si>
  <si>
    <t>842519</t>
  </si>
  <si>
    <t>482390</t>
  </si>
  <si>
    <t>870432</t>
  </si>
  <si>
    <t>070610</t>
  </si>
  <si>
    <t>731819</t>
  </si>
  <si>
    <t>040510</t>
  </si>
  <si>
    <t>851430</t>
  </si>
  <si>
    <t>820750</t>
  </si>
  <si>
    <t>711719</t>
  </si>
  <si>
    <t>160250</t>
  </si>
  <si>
    <t>721640</t>
  </si>
  <si>
    <t>151590</t>
  </si>
  <si>
    <t>550340</t>
  </si>
  <si>
    <t>851490</t>
  </si>
  <si>
    <t>630260</t>
  </si>
  <si>
    <t>370790</t>
  </si>
  <si>
    <t>846729</t>
  </si>
  <si>
    <t>611030</t>
  </si>
  <si>
    <t>690810</t>
  </si>
  <si>
    <t>820570</t>
  </si>
  <si>
    <t>151190</t>
  </si>
  <si>
    <t>830210</t>
  </si>
  <si>
    <t>847780</t>
  </si>
  <si>
    <t>110423</t>
  </si>
  <si>
    <t>940560</t>
  </si>
  <si>
    <t>790310</t>
  </si>
  <si>
    <t>680911</t>
  </si>
  <si>
    <t>731700</t>
  </si>
  <si>
    <t>440320</t>
  </si>
  <si>
    <t>680800</t>
  </si>
  <si>
    <t>610590</t>
  </si>
  <si>
    <t>850132</t>
  </si>
  <si>
    <t>392049</t>
  </si>
  <si>
    <t>850151</t>
  </si>
  <si>
    <t>151800</t>
  </si>
  <si>
    <t>870520</t>
  </si>
  <si>
    <t>630140</t>
  </si>
  <si>
    <t>392290</t>
  </si>
  <si>
    <t>240120</t>
  </si>
  <si>
    <t>620469</t>
  </si>
  <si>
    <t>848299</t>
  </si>
  <si>
    <t>843840</t>
  </si>
  <si>
    <t>440399</t>
  </si>
  <si>
    <t>392119</t>
  </si>
  <si>
    <t>640359</t>
  </si>
  <si>
    <t>841229</t>
  </si>
  <si>
    <t>810590</t>
  </si>
  <si>
    <t>320649</t>
  </si>
  <si>
    <t>848490</t>
  </si>
  <si>
    <t>610510</t>
  </si>
  <si>
    <t>090121</t>
  </si>
  <si>
    <t>830241</t>
  </si>
  <si>
    <t>940340</t>
  </si>
  <si>
    <t>070110</t>
  </si>
  <si>
    <t>081310</t>
  </si>
  <si>
    <t>310229</t>
  </si>
  <si>
    <t>392510</t>
  </si>
  <si>
    <t>480524</t>
  </si>
  <si>
    <t>630590</t>
  </si>
  <si>
    <t>481013</t>
  </si>
  <si>
    <t>841981</t>
  </si>
  <si>
    <t>401011</t>
  </si>
  <si>
    <t>280110</t>
  </si>
  <si>
    <t>850212</t>
  </si>
  <si>
    <t>320417</t>
  </si>
  <si>
    <t>722090</t>
  </si>
  <si>
    <t>310100</t>
  </si>
  <si>
    <t>350510</t>
  </si>
  <si>
    <t>700729</t>
  </si>
  <si>
    <t>381519</t>
  </si>
  <si>
    <t>721250</t>
  </si>
  <si>
    <t>280700</t>
  </si>
  <si>
    <t>871190</t>
  </si>
  <si>
    <t>283429</t>
  </si>
  <si>
    <t>731290</t>
  </si>
  <si>
    <t>902750</t>
  </si>
  <si>
    <t>382000</t>
  </si>
  <si>
    <t>590699</t>
  </si>
  <si>
    <t>690919</t>
  </si>
  <si>
    <t>853929</t>
  </si>
  <si>
    <t>721491</t>
  </si>
  <si>
    <t>950699</t>
  </si>
  <si>
    <t>851829</t>
  </si>
  <si>
    <t>750400</t>
  </si>
  <si>
    <t>843290</t>
  </si>
  <si>
    <t>640219</t>
  </si>
  <si>
    <t>691200</t>
  </si>
  <si>
    <t>851220</t>
  </si>
  <si>
    <t>721621</t>
  </si>
  <si>
    <t>871200</t>
  </si>
  <si>
    <t>400591</t>
  </si>
  <si>
    <t>380190</t>
  </si>
  <si>
    <t>330119</t>
  </si>
  <si>
    <t>841861</t>
  </si>
  <si>
    <t>842410</t>
  </si>
  <si>
    <t>880320</t>
  </si>
  <si>
    <t>540710</t>
  </si>
  <si>
    <t>843420</t>
  </si>
  <si>
    <t>940169</t>
  </si>
  <si>
    <t>080450</t>
  </si>
  <si>
    <t>831130</t>
  </si>
  <si>
    <t>640319</t>
  </si>
  <si>
    <t>850161</t>
  </si>
  <si>
    <t>731829</t>
  </si>
  <si>
    <t>830230</t>
  </si>
  <si>
    <t>040390</t>
  </si>
  <si>
    <t>090111</t>
  </si>
  <si>
    <t>681510</t>
  </si>
  <si>
    <t>300450</t>
  </si>
  <si>
    <t>890399</t>
  </si>
  <si>
    <t>902190</t>
  </si>
  <si>
    <t>870990</t>
  </si>
  <si>
    <t>690210</t>
  </si>
  <si>
    <t>570490</t>
  </si>
  <si>
    <t>843230</t>
  </si>
  <si>
    <t>321511</t>
  </si>
  <si>
    <t>330710</t>
  </si>
  <si>
    <t>843351</t>
  </si>
  <si>
    <t>040630</t>
  </si>
  <si>
    <t>900110</t>
  </si>
  <si>
    <t>820770</t>
  </si>
  <si>
    <t>847790</t>
  </si>
  <si>
    <t>120600</t>
  </si>
  <si>
    <t>732090</t>
  </si>
  <si>
    <t>722850</t>
  </si>
  <si>
    <t>842549</t>
  </si>
  <si>
    <t>290514</t>
  </si>
  <si>
    <t>960820</t>
  </si>
  <si>
    <t>871492</t>
  </si>
  <si>
    <t>902820</t>
  </si>
  <si>
    <t>732490</t>
  </si>
  <si>
    <t>853669</t>
  </si>
  <si>
    <t>330290</t>
  </si>
  <si>
    <t>080910</t>
  </si>
  <si>
    <t>841583</t>
  </si>
  <si>
    <t>610329</t>
  </si>
  <si>
    <t>790700</t>
  </si>
  <si>
    <t>842389</t>
  </si>
  <si>
    <t>340211</t>
  </si>
  <si>
    <t>611090</t>
  </si>
  <si>
    <t>340490</t>
  </si>
  <si>
    <t>210130</t>
  </si>
  <si>
    <t>850610</t>
  </si>
  <si>
    <t>441090</t>
  </si>
  <si>
    <t>854590</t>
  </si>
  <si>
    <t>902790</t>
  </si>
  <si>
    <t>071090</t>
  </si>
  <si>
    <t>680223</t>
  </si>
  <si>
    <t>960321</t>
  </si>
  <si>
    <t>851230</t>
  </si>
  <si>
    <t>732111</t>
  </si>
  <si>
    <t>481950</t>
  </si>
  <si>
    <t>853810</t>
  </si>
  <si>
    <t>853400</t>
  </si>
  <si>
    <t>190219</t>
  </si>
  <si>
    <t>391590</t>
  </si>
  <si>
    <t>400921</t>
  </si>
  <si>
    <t>440410</t>
  </si>
  <si>
    <t>940290</t>
  </si>
  <si>
    <t>281121</t>
  </si>
  <si>
    <t>620449</t>
  </si>
  <si>
    <t>481390</t>
  </si>
  <si>
    <t>570500</t>
  </si>
  <si>
    <t>950629</t>
  </si>
  <si>
    <t>020319</t>
  </si>
  <si>
    <t>071310</t>
  </si>
  <si>
    <t>420299</t>
  </si>
  <si>
    <t>060110</t>
  </si>
  <si>
    <t>730810</t>
  </si>
  <si>
    <t>220860</t>
  </si>
  <si>
    <t>391731</t>
  </si>
  <si>
    <t>903040</t>
  </si>
  <si>
    <t>720719</t>
  </si>
  <si>
    <t>350610</t>
  </si>
  <si>
    <t>611130</t>
  </si>
  <si>
    <t>121190</t>
  </si>
  <si>
    <t>851529</t>
  </si>
  <si>
    <t>420221</t>
  </si>
  <si>
    <t>940310</t>
  </si>
  <si>
    <t>580632</t>
  </si>
  <si>
    <t>401162</t>
  </si>
  <si>
    <t>280429</t>
  </si>
  <si>
    <t>401193</t>
  </si>
  <si>
    <t>420100</t>
  </si>
  <si>
    <t>850432</t>
  </si>
  <si>
    <t>901510</t>
  </si>
  <si>
    <t>853649</t>
  </si>
  <si>
    <t>481820</t>
  </si>
  <si>
    <t>620530</t>
  </si>
  <si>
    <t>690290</t>
  </si>
  <si>
    <t>621210</t>
  </si>
  <si>
    <t>630622</t>
  </si>
  <si>
    <t>903089</t>
  </si>
  <si>
    <t>630399</t>
  </si>
  <si>
    <t>391890</t>
  </si>
  <si>
    <t>810520</t>
  </si>
  <si>
    <t>843850</t>
  </si>
  <si>
    <t>010599</t>
  </si>
  <si>
    <t>721061</t>
  </si>
  <si>
    <t>722230</t>
  </si>
  <si>
    <t>843120</t>
  </si>
  <si>
    <t>442090</t>
  </si>
  <si>
    <t>330112</t>
  </si>
  <si>
    <t>070820</t>
  </si>
  <si>
    <t>050590</t>
  </si>
  <si>
    <t>842542</t>
  </si>
  <si>
    <t>480519</t>
  </si>
  <si>
    <t>330129</t>
  </si>
  <si>
    <t>790500</t>
  </si>
  <si>
    <t>846789</t>
  </si>
  <si>
    <t>841451</t>
  </si>
  <si>
    <t>740710</t>
  </si>
  <si>
    <t>390319</t>
  </si>
  <si>
    <t>970300</t>
  </si>
  <si>
    <t>691110</t>
  </si>
  <si>
    <t>842539</t>
  </si>
  <si>
    <t>620459</t>
  </si>
  <si>
    <t>721011</t>
  </si>
  <si>
    <t>846721</t>
  </si>
  <si>
    <t>610349</t>
  </si>
  <si>
    <t>611120</t>
  </si>
  <si>
    <t>711790</t>
  </si>
  <si>
    <t>251612</t>
  </si>
  <si>
    <t>720711</t>
  </si>
  <si>
    <t>701690</t>
  </si>
  <si>
    <t>010690</t>
  </si>
  <si>
    <t>730792</t>
  </si>
  <si>
    <t>848320</t>
  </si>
  <si>
    <t>950430</t>
  </si>
  <si>
    <t>870130</t>
  </si>
  <si>
    <t>481141</t>
  </si>
  <si>
    <t>292390</t>
  </si>
  <si>
    <t>720529</t>
  </si>
  <si>
    <t>380130</t>
  </si>
  <si>
    <t>190510</t>
  </si>
  <si>
    <t>441299</t>
  </si>
  <si>
    <t>121490</t>
  </si>
  <si>
    <t>901480</t>
  </si>
  <si>
    <t>200410</t>
  </si>
  <si>
    <t>844140</t>
  </si>
  <si>
    <t>252020</t>
  </si>
  <si>
    <t>820520</t>
  </si>
  <si>
    <t>440110</t>
  </si>
  <si>
    <t>151211</t>
  </si>
  <si>
    <t>841280</t>
  </si>
  <si>
    <t>721090</t>
  </si>
  <si>
    <t>390750</t>
  </si>
  <si>
    <t>180610</t>
  </si>
  <si>
    <t>640110</t>
  </si>
  <si>
    <t>721550</t>
  </si>
  <si>
    <t>730110</t>
  </si>
  <si>
    <t>841311</t>
  </si>
  <si>
    <t>390799</t>
  </si>
  <si>
    <t>071080</t>
  </si>
  <si>
    <t>040490</t>
  </si>
  <si>
    <t>220110</t>
  </si>
  <si>
    <t>847910</t>
  </si>
  <si>
    <t>731512</t>
  </si>
  <si>
    <t>250810</t>
  </si>
  <si>
    <t>845011</t>
  </si>
  <si>
    <t>870310</t>
  </si>
  <si>
    <t>841891</t>
  </si>
  <si>
    <t>080430</t>
  </si>
  <si>
    <t>310390</t>
  </si>
  <si>
    <t>730711</t>
  </si>
  <si>
    <t>440890</t>
  </si>
  <si>
    <t>210112</t>
  </si>
  <si>
    <t>841790</t>
  </si>
  <si>
    <t>080410</t>
  </si>
  <si>
    <t>392530</t>
  </si>
  <si>
    <t>640510</t>
  </si>
  <si>
    <t>282490</t>
  </si>
  <si>
    <t>830910</t>
  </si>
  <si>
    <t>940171</t>
  </si>
  <si>
    <t>400912</t>
  </si>
  <si>
    <t>830110</t>
  </si>
  <si>
    <t>060390</t>
  </si>
  <si>
    <t>721661</t>
  </si>
  <si>
    <t>640420</t>
  </si>
  <si>
    <t>610690</t>
  </si>
  <si>
    <t>220900</t>
  </si>
  <si>
    <t>380110</t>
  </si>
  <si>
    <t>820420</t>
  </si>
  <si>
    <t>400599</t>
  </si>
  <si>
    <t>730640</t>
  </si>
  <si>
    <t>200931</t>
  </si>
  <si>
    <t>180632</t>
  </si>
  <si>
    <t>732410</t>
  </si>
  <si>
    <t>570231</t>
  </si>
  <si>
    <t>830400</t>
  </si>
  <si>
    <t>871499</t>
  </si>
  <si>
    <t>760410</t>
  </si>
  <si>
    <t>611190</t>
  </si>
  <si>
    <t>260500</t>
  </si>
  <si>
    <t>710610</t>
  </si>
  <si>
    <t>060220</t>
  </si>
  <si>
    <t>282810</t>
  </si>
  <si>
    <t>902690</t>
  </si>
  <si>
    <t>282300</t>
  </si>
  <si>
    <t>283210</t>
  </si>
  <si>
    <t>851590</t>
  </si>
  <si>
    <t>210330</t>
  </si>
  <si>
    <t>850940</t>
  </si>
  <si>
    <t>902219</t>
  </si>
  <si>
    <t>830242</t>
  </si>
  <si>
    <t>670490</t>
  </si>
  <si>
    <t>842611</t>
  </si>
  <si>
    <t>844190</t>
  </si>
  <si>
    <t>721610</t>
  </si>
  <si>
    <t>681019</t>
  </si>
  <si>
    <t>401169</t>
  </si>
  <si>
    <t>902730</t>
  </si>
  <si>
    <t>440420</t>
  </si>
  <si>
    <t>540761</t>
  </si>
  <si>
    <t>854330</t>
  </si>
  <si>
    <t>851310</t>
  </si>
  <si>
    <t>731822</t>
  </si>
  <si>
    <t>590700</t>
  </si>
  <si>
    <t>630900</t>
  </si>
  <si>
    <t>721119</t>
  </si>
  <si>
    <t>610821</t>
  </si>
  <si>
    <t>852713</t>
  </si>
  <si>
    <t>300610</t>
  </si>
  <si>
    <t>900410</t>
  </si>
  <si>
    <t>840290</t>
  </si>
  <si>
    <t>843359</t>
  </si>
  <si>
    <t>390390</t>
  </si>
  <si>
    <t>350691</t>
  </si>
  <si>
    <t>381800</t>
  </si>
  <si>
    <t>760429</t>
  </si>
  <si>
    <t>590390</t>
  </si>
  <si>
    <t>842699</t>
  </si>
  <si>
    <t>710590</t>
  </si>
  <si>
    <t>120929</t>
  </si>
  <si>
    <t>110319</t>
  </si>
  <si>
    <t>630619</t>
  </si>
  <si>
    <t>151790</t>
  </si>
  <si>
    <t>480220</t>
  </si>
  <si>
    <t>300410</t>
  </si>
  <si>
    <t>611490</t>
  </si>
  <si>
    <t>330620</t>
  </si>
  <si>
    <t>732619</t>
  </si>
  <si>
    <t>871150</t>
  </si>
  <si>
    <t>853080</t>
  </si>
  <si>
    <t>841939</t>
  </si>
  <si>
    <t>090122</t>
  </si>
  <si>
    <t>731582</t>
  </si>
  <si>
    <t>871620</t>
  </si>
  <si>
    <t>731419</t>
  </si>
  <si>
    <t>630532</t>
  </si>
  <si>
    <t>680919</t>
  </si>
  <si>
    <t>681011</t>
  </si>
  <si>
    <t>902890</t>
  </si>
  <si>
    <t>820411</t>
  </si>
  <si>
    <t>391810</t>
  </si>
  <si>
    <t>731450</t>
  </si>
  <si>
    <t>847329</t>
  </si>
  <si>
    <t>630120</t>
  </si>
  <si>
    <t>853540</t>
  </si>
  <si>
    <t>410120</t>
  </si>
  <si>
    <t>071333</t>
  </si>
  <si>
    <t>841199</t>
  </si>
  <si>
    <t>340213</t>
  </si>
  <si>
    <t>030549</t>
  </si>
  <si>
    <t>820110</t>
  </si>
  <si>
    <t>391000</t>
  </si>
  <si>
    <t>691010</t>
  </si>
  <si>
    <t>300439</t>
  </si>
  <si>
    <t>293690</t>
  </si>
  <si>
    <t>721129</t>
  </si>
  <si>
    <t>903190</t>
  </si>
  <si>
    <t>400941</t>
  </si>
  <si>
    <t>010290</t>
  </si>
  <si>
    <t>853529</t>
  </si>
  <si>
    <t>280519</t>
  </si>
  <si>
    <t>481710</t>
  </si>
  <si>
    <t>020727</t>
  </si>
  <si>
    <t>910111</t>
  </si>
  <si>
    <t>310221</t>
  </si>
  <si>
    <t>282090</t>
  </si>
  <si>
    <t>293999</t>
  </si>
  <si>
    <t>330113</t>
  </si>
  <si>
    <t>848230</t>
  </si>
  <si>
    <t>850164</t>
  </si>
  <si>
    <t>670300</t>
  </si>
  <si>
    <t>300220</t>
  </si>
  <si>
    <t>846229</t>
  </si>
  <si>
    <t>841410</t>
  </si>
  <si>
    <t>820412</t>
  </si>
  <si>
    <t>610711</t>
  </si>
  <si>
    <t>420292</t>
  </si>
  <si>
    <t>620319</t>
  </si>
  <si>
    <t>401691</t>
  </si>
  <si>
    <t>252230</t>
  </si>
  <si>
    <t>851690</t>
  </si>
  <si>
    <t>630221</t>
  </si>
  <si>
    <t>842511</t>
  </si>
  <si>
    <t>070951</t>
  </si>
  <si>
    <t>640291</t>
  </si>
  <si>
    <t>200551</t>
  </si>
  <si>
    <t>200791</t>
  </si>
  <si>
    <t>851830</t>
  </si>
  <si>
    <t>821599</t>
  </si>
  <si>
    <t>940179</t>
  </si>
  <si>
    <t>901780</t>
  </si>
  <si>
    <t>841710</t>
  </si>
  <si>
    <t>520819</t>
  </si>
  <si>
    <t>252910</t>
  </si>
  <si>
    <t>252100</t>
  </si>
  <si>
    <t>842390</t>
  </si>
  <si>
    <t>847350</t>
  </si>
  <si>
    <t>846799</t>
  </si>
  <si>
    <t>901540</t>
  </si>
  <si>
    <t>420212</t>
  </si>
  <si>
    <t>481019</t>
  </si>
  <si>
    <t>720853</t>
  </si>
  <si>
    <t>902214</t>
  </si>
  <si>
    <t>410712</t>
  </si>
  <si>
    <t>900490</t>
  </si>
  <si>
    <t>070959</t>
  </si>
  <si>
    <t>391290</t>
  </si>
  <si>
    <t>901831</t>
  </si>
  <si>
    <t>851640</t>
  </si>
  <si>
    <t>690390</t>
  </si>
  <si>
    <t>200490</t>
  </si>
  <si>
    <t>400911</t>
  </si>
  <si>
    <t>560790</t>
  </si>
  <si>
    <t>842091</t>
  </si>
  <si>
    <t>730722</t>
  </si>
  <si>
    <t>840510</t>
  </si>
  <si>
    <t>901832</t>
  </si>
  <si>
    <t>381010</t>
  </si>
  <si>
    <t>842831</t>
  </si>
  <si>
    <t>570190</t>
  </si>
  <si>
    <t>702000</t>
  </si>
  <si>
    <t>843510</t>
  </si>
  <si>
    <t>610342</t>
  </si>
  <si>
    <t>300660</t>
  </si>
  <si>
    <t>620630</t>
  </si>
  <si>
    <t>640192</t>
  </si>
  <si>
    <t>482030</t>
  </si>
  <si>
    <t>851539</t>
  </si>
  <si>
    <t>481960</t>
  </si>
  <si>
    <t>731511</t>
  </si>
  <si>
    <t>821210</t>
  </si>
  <si>
    <t>482320</t>
  </si>
  <si>
    <t>420330</t>
  </si>
  <si>
    <t>820900</t>
  </si>
  <si>
    <t>843710</t>
  </si>
  <si>
    <t>841581</t>
  </si>
  <si>
    <t>903149</t>
  </si>
  <si>
    <t>481039</t>
  </si>
  <si>
    <t>380992</t>
  </si>
  <si>
    <t>481151</t>
  </si>
  <si>
    <t>690100</t>
  </si>
  <si>
    <t>040410</t>
  </si>
  <si>
    <t>640199</t>
  </si>
  <si>
    <t>130219</t>
  </si>
  <si>
    <t>720916</t>
  </si>
  <si>
    <t>701399</t>
  </si>
  <si>
    <t>481690</t>
  </si>
  <si>
    <t>901811</t>
  </si>
  <si>
    <t>210420</t>
  </si>
  <si>
    <t>590320</t>
  </si>
  <si>
    <t>220190</t>
  </si>
  <si>
    <t>481830</t>
  </si>
  <si>
    <t>300290</t>
  </si>
  <si>
    <t>381190</t>
  </si>
  <si>
    <t>846719</t>
  </si>
  <si>
    <t>841520</t>
  </si>
  <si>
    <t>630710</t>
  </si>
  <si>
    <t>610343</t>
  </si>
  <si>
    <t>840212</t>
  </si>
  <si>
    <t>630231</t>
  </si>
  <si>
    <t>630222</t>
  </si>
  <si>
    <t>847950</t>
  </si>
  <si>
    <t>730429</t>
  </si>
  <si>
    <t>381090</t>
  </si>
  <si>
    <t>620339</t>
  </si>
  <si>
    <t>200941</t>
  </si>
  <si>
    <t>843039</t>
  </si>
  <si>
    <t>392610</t>
  </si>
  <si>
    <t>010511</t>
  </si>
  <si>
    <t>071339</t>
  </si>
  <si>
    <t>845019</t>
  </si>
  <si>
    <t>390730</t>
  </si>
  <si>
    <t>840390</t>
  </si>
  <si>
    <t>903010</t>
  </si>
  <si>
    <t>610339</t>
  </si>
  <si>
    <t>850131</t>
  </si>
  <si>
    <t>321000</t>
  </si>
  <si>
    <t>660110</t>
  </si>
  <si>
    <t>842810</t>
  </si>
  <si>
    <t>853921</t>
  </si>
  <si>
    <t>903290</t>
  </si>
  <si>
    <t>843061</t>
  </si>
  <si>
    <t>843319</t>
  </si>
  <si>
    <t>293359</t>
  </si>
  <si>
    <t>090190</t>
  </si>
  <si>
    <t>741220</t>
  </si>
  <si>
    <t>722240</t>
  </si>
  <si>
    <t>741999</t>
  </si>
  <si>
    <t>841350</t>
  </si>
  <si>
    <t>360100</t>
  </si>
  <si>
    <t>850134</t>
  </si>
  <si>
    <t>283322</t>
  </si>
  <si>
    <t>846694</t>
  </si>
  <si>
    <t>843311</t>
  </si>
  <si>
    <t>640391</t>
  </si>
  <si>
    <t>620452</t>
  </si>
  <si>
    <t>732112</t>
  </si>
  <si>
    <t>841690</t>
  </si>
  <si>
    <t>841360</t>
  </si>
  <si>
    <t>070490</t>
  </si>
  <si>
    <t>731441</t>
  </si>
  <si>
    <t>841919</t>
  </si>
  <si>
    <t>900659</t>
  </si>
  <si>
    <t>831190</t>
  </si>
  <si>
    <t>711100</t>
  </si>
  <si>
    <t>310510</t>
  </si>
  <si>
    <t>960310</t>
  </si>
  <si>
    <t>284690</t>
  </si>
  <si>
    <t>160415</t>
  </si>
  <si>
    <t>842710</t>
  </si>
  <si>
    <t>660199</t>
  </si>
  <si>
    <t>940130</t>
  </si>
  <si>
    <t>950490</t>
  </si>
  <si>
    <t>400829</t>
  </si>
  <si>
    <t>293930</t>
  </si>
  <si>
    <t>300670</t>
  </si>
  <si>
    <t>843610</t>
  </si>
  <si>
    <t>722599</t>
  </si>
  <si>
    <t>281511</t>
  </si>
  <si>
    <t>940599</t>
  </si>
  <si>
    <t>731590</t>
  </si>
  <si>
    <t>730793</t>
  </si>
  <si>
    <t>630539</t>
  </si>
  <si>
    <t>620920</t>
  </si>
  <si>
    <t>370710</t>
  </si>
  <si>
    <t>620439</t>
  </si>
  <si>
    <t>851580</t>
  </si>
  <si>
    <t>441510</t>
  </si>
  <si>
    <t>890790</t>
  </si>
  <si>
    <t>845229</t>
  </si>
  <si>
    <t>152190</t>
  </si>
  <si>
    <t>390950</t>
  </si>
  <si>
    <t>200600</t>
  </si>
  <si>
    <t>170240</t>
  </si>
  <si>
    <t>390490</t>
  </si>
  <si>
    <t>170219</t>
  </si>
  <si>
    <t>732190</t>
  </si>
  <si>
    <t>401220</t>
  </si>
  <si>
    <t>720720</t>
  </si>
  <si>
    <t>630239</t>
  </si>
  <si>
    <t>480254</t>
  </si>
  <si>
    <t>722990</t>
  </si>
  <si>
    <t>630229</t>
  </si>
  <si>
    <t>591110</t>
  </si>
  <si>
    <t>902710</t>
  </si>
  <si>
    <t>040819</t>
  </si>
  <si>
    <t>681091</t>
  </si>
  <si>
    <t>722300</t>
  </si>
  <si>
    <t>280300</t>
  </si>
  <si>
    <t>730210</t>
  </si>
  <si>
    <t>854320</t>
  </si>
  <si>
    <t>680690</t>
  </si>
  <si>
    <t>620453</t>
  </si>
  <si>
    <t>380991</t>
  </si>
  <si>
    <t>820890</t>
  </si>
  <si>
    <t>330420</t>
  </si>
  <si>
    <t>843131</t>
  </si>
  <si>
    <t>961210</t>
  </si>
  <si>
    <t>721730</t>
  </si>
  <si>
    <t>854890</t>
  </si>
  <si>
    <t>870530</t>
  </si>
  <si>
    <t>870110</t>
  </si>
  <si>
    <t>700719</t>
  </si>
  <si>
    <t>961610</t>
  </si>
  <si>
    <t>010619</t>
  </si>
  <si>
    <t>200819</t>
  </si>
  <si>
    <t>430230</t>
  </si>
  <si>
    <t>280610</t>
  </si>
  <si>
    <t>760719</t>
  </si>
  <si>
    <t>610443</t>
  </si>
  <si>
    <t>630312</t>
  </si>
  <si>
    <t>150910</t>
  </si>
  <si>
    <t>740322</t>
  </si>
  <si>
    <t>400931</t>
  </si>
  <si>
    <t>711311</t>
  </si>
  <si>
    <t>190540</t>
  </si>
  <si>
    <t>840721</t>
  </si>
  <si>
    <t>820220</t>
  </si>
  <si>
    <t>901839</t>
  </si>
  <si>
    <t>600191</t>
  </si>
  <si>
    <t>850220</t>
  </si>
  <si>
    <t>841911</t>
  </si>
  <si>
    <t>820320</t>
  </si>
  <si>
    <t>110290</t>
  </si>
  <si>
    <t>820740</t>
  </si>
  <si>
    <t>621133</t>
  </si>
  <si>
    <t>846890</t>
  </si>
  <si>
    <t>390290</t>
  </si>
  <si>
    <t>300340</t>
  </si>
  <si>
    <t>851840</t>
  </si>
  <si>
    <t>610610</t>
  </si>
  <si>
    <t>360490</t>
  </si>
  <si>
    <t>320500</t>
  </si>
  <si>
    <t>020610</t>
  </si>
  <si>
    <t>810110</t>
  </si>
  <si>
    <t>701310</t>
  </si>
  <si>
    <t>620333</t>
  </si>
  <si>
    <t>690220</t>
  </si>
  <si>
    <t>901090</t>
  </si>
  <si>
    <t>730650</t>
  </si>
  <si>
    <t>310430</t>
  </si>
  <si>
    <t>843680</t>
  </si>
  <si>
    <t>293349</t>
  </si>
  <si>
    <t>220850</t>
  </si>
  <si>
    <t>610449</t>
  </si>
  <si>
    <t>820590</t>
  </si>
  <si>
    <t>401610</t>
  </si>
  <si>
    <t>560210</t>
  </si>
  <si>
    <t>090112</t>
  </si>
  <si>
    <t>470620</t>
  </si>
  <si>
    <t>846693</t>
  </si>
  <si>
    <t>110710</t>
  </si>
  <si>
    <t>842119</t>
  </si>
  <si>
    <t>846880</t>
  </si>
  <si>
    <t>040520</t>
  </si>
  <si>
    <t>854110</t>
  </si>
  <si>
    <t>843210</t>
  </si>
  <si>
    <t>780200</t>
  </si>
  <si>
    <t>950790</t>
  </si>
  <si>
    <t>851190</t>
  </si>
  <si>
    <t>620329</t>
  </si>
  <si>
    <t>844180</t>
  </si>
  <si>
    <t>620442</t>
  </si>
  <si>
    <t>420329</t>
  </si>
  <si>
    <t>150420</t>
  </si>
  <si>
    <t>841920</t>
  </si>
  <si>
    <t>293621</t>
  </si>
  <si>
    <t>843142</t>
  </si>
  <si>
    <t>020311</t>
  </si>
  <si>
    <t>853910</t>
  </si>
  <si>
    <t>843490</t>
  </si>
  <si>
    <t>842420</t>
  </si>
  <si>
    <t>400922</t>
  </si>
  <si>
    <t>080711</t>
  </si>
  <si>
    <t>901010</t>
  </si>
  <si>
    <t>310280</t>
  </si>
  <si>
    <t>560394</t>
  </si>
  <si>
    <t>621132</t>
  </si>
  <si>
    <t>590190</t>
  </si>
  <si>
    <t>680421</t>
  </si>
  <si>
    <t>901920</t>
  </si>
  <si>
    <t>481850</t>
  </si>
  <si>
    <t>846791</t>
  </si>
  <si>
    <t>842832</t>
  </si>
  <si>
    <t>283329</t>
  </si>
  <si>
    <t>940550</t>
  </si>
  <si>
    <t>621790</t>
  </si>
  <si>
    <t>846599</t>
  </si>
  <si>
    <t>841582</t>
  </si>
  <si>
    <t>940421</t>
  </si>
  <si>
    <t>560750</t>
  </si>
  <si>
    <t>821192</t>
  </si>
  <si>
    <t>640220</t>
  </si>
  <si>
    <t>621139</t>
  </si>
  <si>
    <t>853939</t>
  </si>
  <si>
    <t>854290</t>
  </si>
  <si>
    <t>901849</t>
  </si>
  <si>
    <t>290410</t>
  </si>
  <si>
    <t>820130</t>
  </si>
  <si>
    <t>283319</t>
  </si>
  <si>
    <t>722211</t>
  </si>
  <si>
    <t>690990</t>
  </si>
  <si>
    <t>851671</t>
  </si>
  <si>
    <t>821220</t>
  </si>
  <si>
    <t>845590</t>
  </si>
  <si>
    <t>401519</t>
  </si>
  <si>
    <t>720610</t>
  </si>
  <si>
    <t>721691</t>
  </si>
  <si>
    <t>741129</t>
  </si>
  <si>
    <t>848079</t>
  </si>
  <si>
    <t>170390</t>
  </si>
  <si>
    <t>630612</t>
  </si>
  <si>
    <t>847310</t>
  </si>
  <si>
    <t>200510</t>
  </si>
  <si>
    <t>820510</t>
  </si>
  <si>
    <t>843699</t>
  </si>
  <si>
    <t>271099</t>
  </si>
  <si>
    <t>650699</t>
  </si>
  <si>
    <t>841780</t>
  </si>
  <si>
    <t>260120</t>
  </si>
  <si>
    <t>401511</t>
  </si>
  <si>
    <t>293430</t>
  </si>
  <si>
    <t>860400</t>
  </si>
  <si>
    <t>610190</t>
  </si>
  <si>
    <t>842820</t>
  </si>
  <si>
    <t>732310</t>
  </si>
  <si>
    <t>853641</t>
  </si>
  <si>
    <t>691490</t>
  </si>
  <si>
    <t>847810</t>
  </si>
  <si>
    <t>848120</t>
  </si>
  <si>
    <t>160414</t>
  </si>
  <si>
    <t>610453</t>
  </si>
  <si>
    <t>851822</t>
  </si>
  <si>
    <t>520949</t>
  </si>
  <si>
    <t>610469</t>
  </si>
  <si>
    <t>350520</t>
  </si>
  <si>
    <t>480530</t>
  </si>
  <si>
    <t>320412</t>
  </si>
  <si>
    <t>160232</t>
  </si>
  <si>
    <t>847029</t>
  </si>
  <si>
    <t>854519</t>
  </si>
  <si>
    <t>282590</t>
  </si>
  <si>
    <t>420229</t>
  </si>
  <si>
    <t>841239</t>
  </si>
  <si>
    <t>580790</t>
  </si>
  <si>
    <t>610463</t>
  </si>
  <si>
    <t>740819</t>
  </si>
  <si>
    <t>851180</t>
  </si>
  <si>
    <t>070690</t>
  </si>
  <si>
    <t>210111</t>
  </si>
  <si>
    <t>481014</t>
  </si>
  <si>
    <t>701790</t>
  </si>
  <si>
    <t>841392</t>
  </si>
  <si>
    <t>860800</t>
  </si>
  <si>
    <t>760691</t>
  </si>
  <si>
    <t>621040</t>
  </si>
  <si>
    <t>701959</t>
  </si>
  <si>
    <t>481029</t>
  </si>
  <si>
    <t>300210</t>
  </si>
  <si>
    <t>381300</t>
  </si>
  <si>
    <t>640620</t>
  </si>
  <si>
    <t>820551</t>
  </si>
  <si>
    <t>040590</t>
  </si>
  <si>
    <t>847689</t>
  </si>
  <si>
    <t>910229</t>
  </si>
  <si>
    <t>903039</t>
  </si>
  <si>
    <t>845020</t>
  </si>
  <si>
    <t>610442</t>
  </si>
  <si>
    <t>630130</t>
  </si>
  <si>
    <t>721190</t>
  </si>
  <si>
    <t>080719</t>
  </si>
  <si>
    <t>291631</t>
  </si>
  <si>
    <t>902140</t>
  </si>
  <si>
    <t>730459</t>
  </si>
  <si>
    <t>700992</t>
  </si>
  <si>
    <t>850163</t>
  </si>
  <si>
    <t>251690</t>
  </si>
  <si>
    <t>600590</t>
  </si>
  <si>
    <t>110412</t>
  </si>
  <si>
    <t>840220</t>
  </si>
  <si>
    <t>400821</t>
  </si>
  <si>
    <t>200710</t>
  </si>
  <si>
    <t>851850</t>
  </si>
  <si>
    <t>853610</t>
  </si>
  <si>
    <t>903300</t>
  </si>
  <si>
    <t>820760</t>
  </si>
  <si>
    <t>741210</t>
  </si>
  <si>
    <t>620443</t>
  </si>
  <si>
    <t>401031</t>
  </si>
  <si>
    <t>680790</t>
  </si>
  <si>
    <t>290545</t>
  </si>
  <si>
    <t>590310</t>
  </si>
  <si>
    <t>732394</t>
  </si>
  <si>
    <t>560819</t>
  </si>
  <si>
    <t>560749</t>
  </si>
  <si>
    <t>320720</t>
  </si>
  <si>
    <t>380210</t>
  </si>
  <si>
    <t>871140</t>
  </si>
  <si>
    <t>640520</t>
  </si>
  <si>
    <t>903210</t>
  </si>
  <si>
    <t>680990</t>
  </si>
  <si>
    <t>842612</t>
  </si>
  <si>
    <t>200540</t>
  </si>
  <si>
    <t>850120</t>
  </si>
  <si>
    <t>843360</t>
  </si>
  <si>
    <t>480459</t>
  </si>
  <si>
    <t>290329</t>
  </si>
  <si>
    <t>846711</t>
  </si>
  <si>
    <t>310420</t>
  </si>
  <si>
    <t>291090</t>
  </si>
  <si>
    <t>280440</t>
  </si>
  <si>
    <t>482370</t>
  </si>
  <si>
    <t>440729</t>
  </si>
  <si>
    <t>320415</t>
  </si>
  <si>
    <t>310310</t>
  </si>
  <si>
    <t>480439</t>
  </si>
  <si>
    <t>500790</t>
  </si>
  <si>
    <t>690320</t>
  </si>
  <si>
    <t>611020</t>
  </si>
  <si>
    <t>283650</t>
  </si>
  <si>
    <t>760611</t>
  </si>
  <si>
    <t>902129</t>
  </si>
  <si>
    <t>321100</t>
  </si>
  <si>
    <t>850162</t>
  </si>
  <si>
    <t>960340</t>
  </si>
  <si>
    <t>610620</t>
  </si>
  <si>
    <t>843229</t>
  </si>
  <si>
    <t>480890</t>
  </si>
  <si>
    <t>070410</t>
  </si>
  <si>
    <t>701110</t>
  </si>
  <si>
    <t>080590</t>
  </si>
  <si>
    <t>401192</t>
  </si>
  <si>
    <t>400129</t>
  </si>
  <si>
    <t>400700</t>
  </si>
  <si>
    <t>851521</t>
  </si>
  <si>
    <t>420222</t>
  </si>
  <si>
    <t>290531</t>
  </si>
  <si>
    <t>391690</t>
  </si>
  <si>
    <t>230210</t>
  </si>
  <si>
    <t>961000</t>
  </si>
  <si>
    <t>130239</t>
  </si>
  <si>
    <t>620433</t>
  </si>
  <si>
    <t>851810</t>
  </si>
  <si>
    <t>901380</t>
  </si>
  <si>
    <t>283919</t>
  </si>
  <si>
    <t>841460</t>
  </si>
  <si>
    <t>610120</t>
  </si>
  <si>
    <t>846722</t>
  </si>
  <si>
    <t>180500</t>
  </si>
  <si>
    <t>910211</t>
  </si>
  <si>
    <t>040610</t>
  </si>
  <si>
    <t>200921</t>
  </si>
  <si>
    <t>480990</t>
  </si>
  <si>
    <t>392111</t>
  </si>
  <si>
    <t>110419</t>
  </si>
  <si>
    <t>282890</t>
  </si>
  <si>
    <t>720690</t>
  </si>
  <si>
    <t>442010</t>
  </si>
  <si>
    <t>820299</t>
  </si>
  <si>
    <t>620990</t>
  </si>
  <si>
    <t>160220</t>
  </si>
  <si>
    <t>400690</t>
  </si>
  <si>
    <t>690590</t>
  </si>
  <si>
    <t>610829</t>
  </si>
  <si>
    <t>400932</t>
  </si>
  <si>
    <t>790400</t>
  </si>
  <si>
    <t>610462</t>
  </si>
  <si>
    <t>630720</t>
  </si>
  <si>
    <t>847340</t>
  </si>
  <si>
    <t>820810</t>
  </si>
  <si>
    <t>284210</t>
  </si>
  <si>
    <t>841340</t>
  </si>
  <si>
    <t>610322</t>
  </si>
  <si>
    <t>850519</t>
  </si>
  <si>
    <t>851290</t>
  </si>
  <si>
    <t>551511</t>
  </si>
  <si>
    <t>902990</t>
  </si>
  <si>
    <t>846210</t>
  </si>
  <si>
    <t>847730</t>
  </si>
  <si>
    <t>846692</t>
  </si>
  <si>
    <t>900150</t>
  </si>
  <si>
    <t>401130</t>
  </si>
  <si>
    <t>540720</t>
  </si>
  <si>
    <t>700910</t>
  </si>
  <si>
    <t>520849</t>
  </si>
  <si>
    <t>480810</t>
  </si>
  <si>
    <t>630232</t>
  </si>
  <si>
    <t>480258</t>
  </si>
  <si>
    <t>846792</t>
  </si>
  <si>
    <t>720926</t>
  </si>
  <si>
    <t>851821</t>
  </si>
  <si>
    <t>020410</t>
  </si>
  <si>
    <t>560890</t>
  </si>
  <si>
    <t>560729</t>
  </si>
  <si>
    <t>701939</t>
  </si>
  <si>
    <t>491000</t>
  </si>
  <si>
    <t>900190</t>
  </si>
  <si>
    <t>871130</t>
  </si>
  <si>
    <t>732020</t>
  </si>
  <si>
    <t>020629</t>
  </si>
  <si>
    <t>480429</t>
  </si>
  <si>
    <t>550320</t>
  </si>
  <si>
    <t>845012</t>
  </si>
  <si>
    <t>382410</t>
  </si>
  <si>
    <t>853931</t>
  </si>
  <si>
    <t>610341</t>
  </si>
  <si>
    <t>902230</t>
  </si>
  <si>
    <t>852721</t>
  </si>
  <si>
    <t>902580</t>
  </si>
  <si>
    <t>851711</t>
  </si>
  <si>
    <t>271410</t>
  </si>
  <si>
    <t>160239</t>
  </si>
  <si>
    <t>902480</t>
  </si>
  <si>
    <t>250840</t>
  </si>
  <si>
    <t>950662</t>
  </si>
  <si>
    <t>051199</t>
  </si>
  <si>
    <t>900319</t>
  </si>
  <si>
    <t>250590</t>
  </si>
  <si>
    <t>846620</t>
  </si>
  <si>
    <t>560129</t>
  </si>
  <si>
    <t>842330</t>
  </si>
  <si>
    <t>620332</t>
  </si>
  <si>
    <t>380590</t>
  </si>
  <si>
    <t>290949</t>
  </si>
  <si>
    <t>731414</t>
  </si>
  <si>
    <t>620899</t>
  </si>
  <si>
    <t>291419</t>
  </si>
  <si>
    <t>252220</t>
  </si>
  <si>
    <t>080420</t>
  </si>
  <si>
    <t>570390</t>
  </si>
  <si>
    <t>630510</t>
  </si>
  <si>
    <t>848250</t>
  </si>
  <si>
    <t>630291</t>
  </si>
  <si>
    <t>030319</t>
  </si>
  <si>
    <t>846591</t>
  </si>
  <si>
    <t>630210</t>
  </si>
  <si>
    <t>610520</t>
  </si>
  <si>
    <t>853510</t>
  </si>
  <si>
    <t>252390</t>
  </si>
  <si>
    <t>392061</t>
  </si>
  <si>
    <t>430219</t>
  </si>
  <si>
    <t>280421</t>
  </si>
  <si>
    <t>620463</t>
  </si>
  <si>
    <t>110520</t>
  </si>
  <si>
    <t>391400</t>
  </si>
  <si>
    <t>901812</t>
  </si>
  <si>
    <t>691190</t>
  </si>
  <si>
    <t>731412</t>
  </si>
  <si>
    <t>844010</t>
  </si>
  <si>
    <t>100890</t>
  </si>
  <si>
    <t>761490</t>
  </si>
  <si>
    <t>520512</t>
  </si>
  <si>
    <t>844250</t>
  </si>
  <si>
    <t>731519</t>
  </si>
  <si>
    <t>842430</t>
  </si>
  <si>
    <t>620341</t>
  </si>
  <si>
    <t>081290</t>
  </si>
  <si>
    <t>852692</t>
  </si>
  <si>
    <t>720441</t>
  </si>
  <si>
    <t>520942</t>
  </si>
  <si>
    <t>540791</t>
  </si>
  <si>
    <t>820190</t>
  </si>
  <si>
    <t>440910</t>
  </si>
  <si>
    <t>960850</t>
  </si>
  <si>
    <t>480920</t>
  </si>
  <si>
    <t>290532</t>
  </si>
  <si>
    <t>820780</t>
  </si>
  <si>
    <t>842219</t>
  </si>
  <si>
    <t>650400</t>
  </si>
  <si>
    <t>850431</t>
  </si>
  <si>
    <t>960910</t>
  </si>
  <si>
    <t>100620</t>
  </si>
  <si>
    <t>901390</t>
  </si>
  <si>
    <t>210310</t>
  </si>
  <si>
    <t>732010</t>
  </si>
  <si>
    <t>441400</t>
  </si>
  <si>
    <t>611249</t>
  </si>
  <si>
    <t>940520</t>
  </si>
  <si>
    <t>731600</t>
  </si>
  <si>
    <t>611420</t>
  </si>
  <si>
    <t>071332</t>
  </si>
  <si>
    <t>441810</t>
  </si>
  <si>
    <t>960329</t>
  </si>
  <si>
    <t>710510</t>
  </si>
  <si>
    <t>071290</t>
  </si>
  <si>
    <t>851020</t>
  </si>
  <si>
    <t>281700</t>
  </si>
  <si>
    <t>843691</t>
  </si>
  <si>
    <t>841231</t>
  </si>
  <si>
    <t>690710</t>
  </si>
  <si>
    <t>640320</t>
  </si>
  <si>
    <t>510710</t>
  </si>
  <si>
    <t>070960</t>
  </si>
  <si>
    <t>293500</t>
  </si>
  <si>
    <t>610439</t>
  </si>
  <si>
    <t>010639</t>
  </si>
  <si>
    <t>850520</t>
  </si>
  <si>
    <t>851890</t>
  </si>
  <si>
    <t>901910</t>
  </si>
  <si>
    <t>491191</t>
  </si>
  <si>
    <t>851519</t>
  </si>
  <si>
    <t>330530</t>
  </si>
  <si>
    <t>852719</t>
  </si>
  <si>
    <t>940120</t>
  </si>
  <si>
    <t>090412</t>
  </si>
  <si>
    <t>721990</t>
  </si>
  <si>
    <t>030219</t>
  </si>
  <si>
    <t>850790</t>
  </si>
  <si>
    <t>630299</t>
  </si>
  <si>
    <t>820210</t>
  </si>
  <si>
    <t>610719</t>
  </si>
  <si>
    <t>291550</t>
  </si>
  <si>
    <t>070700</t>
  </si>
  <si>
    <t>960711</t>
  </si>
  <si>
    <t>283990</t>
  </si>
  <si>
    <t>620322</t>
  </si>
  <si>
    <t>722540</t>
  </si>
  <si>
    <t>400811</t>
  </si>
  <si>
    <t>481190</t>
  </si>
  <si>
    <t>853210</t>
  </si>
  <si>
    <t>490890</t>
  </si>
  <si>
    <t>902519</t>
  </si>
  <si>
    <t>300650</t>
  </si>
  <si>
    <t>610429</t>
  </si>
  <si>
    <t>901050</t>
  </si>
  <si>
    <t>850980</t>
  </si>
  <si>
    <t>901850</t>
  </si>
  <si>
    <t>843830</t>
  </si>
  <si>
    <t>282690</t>
  </si>
  <si>
    <t>441900</t>
  </si>
  <si>
    <t>282990</t>
  </si>
  <si>
    <t>720840</t>
  </si>
  <si>
    <t>720825</t>
  </si>
  <si>
    <t>070320</t>
  </si>
  <si>
    <t>910119</t>
  </si>
  <si>
    <t>280800</t>
  </si>
  <si>
    <t>732219</t>
  </si>
  <si>
    <t>620119</t>
  </si>
  <si>
    <t>170211</t>
  </si>
  <si>
    <t>300620</t>
  </si>
  <si>
    <t>284700</t>
  </si>
  <si>
    <t>620193</t>
  </si>
  <si>
    <t>850590</t>
  </si>
  <si>
    <t>130190</t>
  </si>
  <si>
    <t>820540</t>
  </si>
  <si>
    <t>847050</t>
  </si>
  <si>
    <t>282110</t>
  </si>
  <si>
    <t>200210</t>
  </si>
  <si>
    <t>320490</t>
  </si>
  <si>
    <t>390512</t>
  </si>
  <si>
    <t>761610</t>
  </si>
  <si>
    <t>282732</t>
  </si>
  <si>
    <t>640351</t>
  </si>
  <si>
    <t>730511</t>
  </si>
  <si>
    <t>630319</t>
  </si>
  <si>
    <t>845430</t>
  </si>
  <si>
    <t>480240</t>
  </si>
  <si>
    <t>842122</t>
  </si>
  <si>
    <t>740610</t>
  </si>
  <si>
    <t>701890</t>
  </si>
  <si>
    <t>611011</t>
  </si>
  <si>
    <t>870600</t>
  </si>
  <si>
    <t>900290</t>
  </si>
  <si>
    <t>610419</t>
  </si>
  <si>
    <t>950510</t>
  </si>
  <si>
    <t>580710</t>
  </si>
  <si>
    <t>460199</t>
  </si>
  <si>
    <t>283539</t>
  </si>
  <si>
    <t>382430</t>
  </si>
  <si>
    <t>400610</t>
  </si>
  <si>
    <t>700991</t>
  </si>
  <si>
    <t>961800</t>
  </si>
  <si>
    <t>620829</t>
  </si>
  <si>
    <t>200290</t>
  </si>
  <si>
    <t>845969</t>
  </si>
  <si>
    <t>670420</t>
  </si>
  <si>
    <t>510990</t>
  </si>
  <si>
    <t>620199</t>
  </si>
  <si>
    <t>731811</t>
  </si>
  <si>
    <t>152000</t>
  </si>
  <si>
    <t>250510</t>
  </si>
  <si>
    <t>846490</t>
  </si>
  <si>
    <t>350190</t>
  </si>
  <si>
    <t>350110</t>
  </si>
  <si>
    <t>480262</t>
  </si>
  <si>
    <t>841382</t>
  </si>
  <si>
    <t>251320</t>
  </si>
  <si>
    <t>690790</t>
  </si>
  <si>
    <t>847010</t>
  </si>
  <si>
    <t>392340</t>
  </si>
  <si>
    <t>732181</t>
  </si>
  <si>
    <t>847710</t>
  </si>
  <si>
    <t>291813</t>
  </si>
  <si>
    <t>010420</t>
  </si>
  <si>
    <t>722219</t>
  </si>
  <si>
    <t>280430</t>
  </si>
  <si>
    <t>846595</t>
  </si>
  <si>
    <t>382311</t>
  </si>
  <si>
    <t>230230</t>
  </si>
  <si>
    <t>960720</t>
  </si>
  <si>
    <t>210120</t>
  </si>
  <si>
    <t>411510</t>
  </si>
  <si>
    <t>481730</t>
  </si>
  <si>
    <t>842220</t>
  </si>
  <si>
    <t>851410</t>
  </si>
  <si>
    <t>283630</t>
  </si>
  <si>
    <t>621600</t>
  </si>
  <si>
    <t>382319</t>
  </si>
  <si>
    <t>620930</t>
  </si>
  <si>
    <t>170310</t>
  </si>
  <si>
    <t>294200</t>
  </si>
  <si>
    <t>020210</t>
  </si>
  <si>
    <t>701919</t>
  </si>
  <si>
    <t>282630</t>
  </si>
  <si>
    <t>294190</t>
  </si>
  <si>
    <t>845210</t>
  </si>
  <si>
    <t>081330</t>
  </si>
  <si>
    <t>680530</t>
  </si>
  <si>
    <t>721230</t>
  </si>
  <si>
    <t>150990</t>
  </si>
  <si>
    <t>843999</t>
  </si>
  <si>
    <t>620719</t>
  </si>
  <si>
    <t>110510</t>
  </si>
  <si>
    <t>420231</t>
  </si>
  <si>
    <t>620711</t>
  </si>
  <si>
    <t>631090</t>
  </si>
  <si>
    <t>680210</t>
  </si>
  <si>
    <t>731824</t>
  </si>
  <si>
    <t>960899</t>
  </si>
  <si>
    <t>670419</t>
  </si>
  <si>
    <t>902110</t>
  </si>
  <si>
    <t>401310</t>
  </si>
  <si>
    <t>841090</t>
  </si>
  <si>
    <t>843240</t>
  </si>
  <si>
    <t>846593</t>
  </si>
  <si>
    <t>560312</t>
  </si>
  <si>
    <t>841122</t>
  </si>
  <si>
    <t>845290</t>
  </si>
  <si>
    <t>840734</t>
  </si>
  <si>
    <t>721210</t>
  </si>
  <si>
    <t>850410</t>
  </si>
  <si>
    <t>580123</t>
  </si>
  <si>
    <t>845180</t>
  </si>
  <si>
    <t>020442</t>
  </si>
  <si>
    <t>950890</t>
  </si>
  <si>
    <t>732182</t>
  </si>
  <si>
    <t>630392</t>
  </si>
  <si>
    <t>851130</t>
  </si>
  <si>
    <t>821000</t>
  </si>
  <si>
    <t>843860</t>
  </si>
  <si>
    <t>620429</t>
  </si>
  <si>
    <t>841620</t>
  </si>
  <si>
    <t>821520</t>
  </si>
  <si>
    <t>520852</t>
  </si>
  <si>
    <t>741533</t>
  </si>
  <si>
    <t>611610</t>
  </si>
  <si>
    <t>960350</t>
  </si>
  <si>
    <t>071190</t>
  </si>
  <si>
    <t>380700</t>
  </si>
  <si>
    <t>846390</t>
  </si>
  <si>
    <t>680520</t>
  </si>
  <si>
    <t>391510</t>
  </si>
  <si>
    <t>910219</t>
  </si>
  <si>
    <t>482340</t>
  </si>
  <si>
    <t>370130</t>
  </si>
  <si>
    <t>721914</t>
  </si>
  <si>
    <t>291529</t>
  </si>
  <si>
    <t>291560</t>
  </si>
  <si>
    <t>902490</t>
  </si>
  <si>
    <t>750890</t>
  </si>
  <si>
    <t>340212</t>
  </si>
  <si>
    <t>481149</t>
  </si>
  <si>
    <t>731821</t>
  </si>
  <si>
    <t>844230</t>
  </si>
  <si>
    <t>610819</t>
  </si>
  <si>
    <t>391733</t>
  </si>
  <si>
    <t>070511</t>
  </si>
  <si>
    <t>540120</t>
  </si>
  <si>
    <t>902212</t>
  </si>
  <si>
    <t>830890</t>
  </si>
  <si>
    <t>370210</t>
  </si>
  <si>
    <t>851672</t>
  </si>
  <si>
    <t>292249</t>
  </si>
  <si>
    <t>391190</t>
  </si>
  <si>
    <t>270600</t>
  </si>
  <si>
    <t>701190</t>
  </si>
  <si>
    <t>611019</t>
  </si>
  <si>
    <t>847432</t>
  </si>
  <si>
    <t>732392</t>
  </si>
  <si>
    <t>390599</t>
  </si>
  <si>
    <t>740829</t>
  </si>
  <si>
    <t>392220</t>
  </si>
  <si>
    <t>840310</t>
  </si>
  <si>
    <t>847890</t>
  </si>
  <si>
    <t>401390</t>
  </si>
  <si>
    <t>080720</t>
  </si>
  <si>
    <t>903110</t>
  </si>
  <si>
    <t>520859</t>
  </si>
  <si>
    <t>690600</t>
  </si>
  <si>
    <t>480620</t>
  </si>
  <si>
    <t>320710</t>
  </si>
  <si>
    <t>570299</t>
  </si>
  <si>
    <t>090220</t>
  </si>
  <si>
    <t>961620</t>
  </si>
  <si>
    <t>293499</t>
  </si>
  <si>
    <t>830150</t>
  </si>
  <si>
    <t>851210</t>
  </si>
  <si>
    <t>842320</t>
  </si>
  <si>
    <t>841960</t>
  </si>
  <si>
    <t>845899</t>
  </si>
  <si>
    <t>420211</t>
  </si>
  <si>
    <t>420310</t>
  </si>
  <si>
    <t>820830</t>
  </si>
  <si>
    <t>610459</t>
  </si>
  <si>
    <t>690410</t>
  </si>
  <si>
    <t>610452</t>
  </si>
  <si>
    <t>852729</t>
  </si>
  <si>
    <t>611212</t>
  </si>
  <si>
    <t>845970</t>
  </si>
  <si>
    <t>291539</t>
  </si>
  <si>
    <t>090210</t>
  </si>
  <si>
    <t>940140</t>
  </si>
  <si>
    <t>620419</t>
  </si>
  <si>
    <t>845221</t>
  </si>
  <si>
    <t>900130</t>
  </si>
  <si>
    <t>611219</t>
  </si>
  <si>
    <t>481110</t>
  </si>
  <si>
    <t>854150</t>
  </si>
  <si>
    <t>190220</t>
  </si>
  <si>
    <t>380993</t>
  </si>
  <si>
    <t>950590</t>
  </si>
  <si>
    <t>845940</t>
  </si>
  <si>
    <t>851631</t>
  </si>
  <si>
    <t>960190</t>
  </si>
  <si>
    <t>591000</t>
  </si>
  <si>
    <t>842191</t>
  </si>
  <si>
    <t>281810</t>
  </si>
  <si>
    <t>841420</t>
  </si>
  <si>
    <t>950669</t>
  </si>
  <si>
    <t>480525</t>
  </si>
  <si>
    <t>551421</t>
  </si>
  <si>
    <t>040620</t>
  </si>
  <si>
    <t>842930</t>
  </si>
  <si>
    <t>210220</t>
  </si>
  <si>
    <t>871500</t>
  </si>
  <si>
    <t>950420</t>
  </si>
  <si>
    <t>850650</t>
  </si>
  <si>
    <t>610832</t>
  </si>
  <si>
    <t>854190</t>
  </si>
  <si>
    <t>283525</t>
  </si>
  <si>
    <t>610822</t>
  </si>
  <si>
    <t>844720</t>
  </si>
  <si>
    <t>380290</t>
  </si>
  <si>
    <t>190532</t>
  </si>
  <si>
    <t>180400</t>
  </si>
  <si>
    <t>841940</t>
  </si>
  <si>
    <t>071420</t>
  </si>
  <si>
    <t>081010</t>
  </si>
  <si>
    <t>844110</t>
  </si>
  <si>
    <t>490210</t>
  </si>
  <si>
    <t>310250</t>
  </si>
  <si>
    <t>560311</t>
  </si>
  <si>
    <t>250900</t>
  </si>
  <si>
    <t>691390</t>
  </si>
  <si>
    <t>700600</t>
  </si>
  <si>
    <t>842112</t>
  </si>
  <si>
    <t>680710</t>
  </si>
  <si>
    <t>830170</t>
  </si>
  <si>
    <t>560121</t>
  </si>
  <si>
    <t>731812</t>
  </si>
  <si>
    <t>283410</t>
  </si>
  <si>
    <t>854720</t>
  </si>
  <si>
    <t>830260</t>
  </si>
  <si>
    <t>391239</t>
  </si>
  <si>
    <t>960990</t>
  </si>
  <si>
    <t>820310</t>
  </si>
  <si>
    <t>722490</t>
  </si>
  <si>
    <t>844790</t>
  </si>
  <si>
    <t>620432</t>
  </si>
  <si>
    <t>240110</t>
  </si>
  <si>
    <t>820140</t>
  </si>
  <si>
    <t>630110</t>
  </si>
  <si>
    <t>903120</t>
  </si>
  <si>
    <t>960719</t>
  </si>
  <si>
    <t>401590</t>
  </si>
  <si>
    <t>851632</t>
  </si>
  <si>
    <t>283421</t>
  </si>
  <si>
    <t>490191</t>
  </si>
  <si>
    <t>720410</t>
  </si>
  <si>
    <t>903031</t>
  </si>
  <si>
    <t>292129</t>
  </si>
  <si>
    <t>380690</t>
  </si>
  <si>
    <t>392630</t>
  </si>
  <si>
    <t>610332</t>
  </si>
  <si>
    <t>830629</t>
  </si>
  <si>
    <t>340530</t>
  </si>
  <si>
    <t>392640</t>
  </si>
  <si>
    <t>310240</t>
  </si>
  <si>
    <t>590610</t>
  </si>
  <si>
    <t>731814</t>
  </si>
  <si>
    <t>511119</t>
  </si>
  <si>
    <t>681591</t>
  </si>
  <si>
    <t>730723</t>
  </si>
  <si>
    <t>610433</t>
  </si>
  <si>
    <t>731823</t>
  </si>
  <si>
    <t>340311</t>
  </si>
  <si>
    <t>150500</t>
  </si>
  <si>
    <t>060210</t>
  </si>
  <si>
    <t>321390</t>
  </si>
  <si>
    <t>901320</t>
  </si>
  <si>
    <t>440810</t>
  </si>
  <si>
    <t>110311</t>
  </si>
  <si>
    <t>854520</t>
  </si>
  <si>
    <t>821490</t>
  </si>
  <si>
    <t>570241</t>
  </si>
  <si>
    <t>901730</t>
  </si>
  <si>
    <t>320619</t>
  </si>
  <si>
    <t>848291</t>
  </si>
  <si>
    <t>610811</t>
  </si>
  <si>
    <t>732391</t>
  </si>
  <si>
    <t>845420</t>
  </si>
  <si>
    <t>731813</t>
  </si>
  <si>
    <t>200830</t>
  </si>
  <si>
    <t>831120</t>
  </si>
  <si>
    <t>630493</t>
  </si>
  <si>
    <t>401700</t>
  </si>
  <si>
    <t>846592</t>
  </si>
  <si>
    <t>070390</t>
  </si>
  <si>
    <t>902139</t>
  </si>
  <si>
    <t>640610</t>
  </si>
  <si>
    <t>854129</t>
  </si>
  <si>
    <t>720838</t>
  </si>
  <si>
    <t>848060</t>
  </si>
  <si>
    <t>845610</t>
  </si>
  <si>
    <t>903281</t>
  </si>
  <si>
    <t>190240</t>
  </si>
  <si>
    <t>293369</t>
  </si>
  <si>
    <t>846190</t>
  </si>
  <si>
    <t>110819</t>
  </si>
  <si>
    <t>821110</t>
  </si>
  <si>
    <t>400510</t>
  </si>
  <si>
    <t>520839</t>
  </si>
  <si>
    <t>841320</t>
  </si>
  <si>
    <t>392030</t>
  </si>
  <si>
    <t>851440</t>
  </si>
  <si>
    <t>691410</t>
  </si>
  <si>
    <t>282720</t>
  </si>
  <si>
    <t>283321</t>
  </si>
  <si>
    <t>961100</t>
  </si>
  <si>
    <t>283531</t>
  </si>
  <si>
    <t>844400</t>
  </si>
  <si>
    <t>842211</t>
  </si>
  <si>
    <t>846039</t>
  </si>
  <si>
    <t>540110</t>
  </si>
  <si>
    <t>853922</t>
  </si>
  <si>
    <t>842382</t>
  </si>
  <si>
    <t>281820</t>
  </si>
  <si>
    <t>901180</t>
  </si>
  <si>
    <t>846299</t>
  </si>
  <si>
    <t>630391</t>
  </si>
  <si>
    <t>830160</t>
  </si>
  <si>
    <t>870821</t>
  </si>
  <si>
    <t>281830</t>
  </si>
  <si>
    <t>480540</t>
  </si>
  <si>
    <t>283529</t>
  </si>
  <si>
    <t>292429</t>
  </si>
  <si>
    <t>282739</t>
  </si>
  <si>
    <t>610432</t>
  </si>
  <si>
    <t>851531</t>
  </si>
  <si>
    <t>850690</t>
  </si>
  <si>
    <t>010410</t>
  </si>
  <si>
    <t>490900</t>
  </si>
  <si>
    <t>920790</t>
  </si>
  <si>
    <t>847720</t>
  </si>
  <si>
    <t>520939</t>
  </si>
  <si>
    <t>853340</t>
  </si>
  <si>
    <t>961590</t>
  </si>
  <si>
    <t>847210</t>
  </si>
  <si>
    <t>847090</t>
  </si>
  <si>
    <t>071040</t>
  </si>
  <si>
    <t>848030</t>
  </si>
  <si>
    <t>291811</t>
  </si>
  <si>
    <t>110720</t>
  </si>
  <si>
    <t>710420</t>
  </si>
  <si>
    <t>900219</t>
  </si>
  <si>
    <t>292990</t>
  </si>
  <si>
    <t>292119</t>
  </si>
  <si>
    <t>660320</t>
  </si>
  <si>
    <t>961700</t>
  </si>
  <si>
    <t>711320</t>
  </si>
  <si>
    <t>901720</t>
  </si>
  <si>
    <t>071390</t>
  </si>
  <si>
    <t>410441</t>
  </si>
  <si>
    <t>610290</t>
  </si>
  <si>
    <t>420291</t>
  </si>
  <si>
    <t>281520</t>
  </si>
  <si>
    <t>320416</t>
  </si>
  <si>
    <t>621149</t>
  </si>
  <si>
    <t>560410</t>
  </si>
  <si>
    <t>050690</t>
  </si>
  <si>
    <t>392112</t>
  </si>
  <si>
    <t>251749</t>
  </si>
  <si>
    <t>570330</t>
  </si>
  <si>
    <t>080231</t>
  </si>
  <si>
    <t>611699</t>
  </si>
  <si>
    <t>841720</t>
  </si>
  <si>
    <t>481720</t>
  </si>
  <si>
    <t>291739</t>
  </si>
  <si>
    <t>370110</t>
  </si>
  <si>
    <t>081050</t>
  </si>
  <si>
    <t>700510</t>
  </si>
  <si>
    <t>621490</t>
  </si>
  <si>
    <t>847021</t>
  </si>
  <si>
    <t>732429</t>
  </si>
  <si>
    <t>340700</t>
  </si>
  <si>
    <t>170220</t>
  </si>
  <si>
    <t>840410</t>
  </si>
  <si>
    <t>844240</t>
  </si>
  <si>
    <t>340540</t>
  </si>
  <si>
    <t>845190</t>
  </si>
  <si>
    <t>842099</t>
  </si>
  <si>
    <t>854130</t>
  </si>
  <si>
    <t>844590</t>
  </si>
  <si>
    <t>900140</t>
  </si>
  <si>
    <t>291619</t>
  </si>
  <si>
    <t>070890</t>
  </si>
  <si>
    <t>410719</t>
  </si>
  <si>
    <t>251730</t>
  </si>
  <si>
    <t>680410</t>
  </si>
  <si>
    <t>711620</t>
  </si>
  <si>
    <t>580810</t>
  </si>
  <si>
    <t>392520</t>
  </si>
  <si>
    <t>480261</t>
  </si>
  <si>
    <t>910199</t>
  </si>
  <si>
    <t>270900</t>
  </si>
  <si>
    <t>845121</t>
  </si>
  <si>
    <t>761410</t>
  </si>
  <si>
    <t>621010</t>
  </si>
  <si>
    <t>846221</t>
  </si>
  <si>
    <t>392043</t>
  </si>
  <si>
    <t>020321</t>
  </si>
  <si>
    <t>611710</t>
  </si>
  <si>
    <t>811300</t>
  </si>
  <si>
    <t>291429</t>
  </si>
  <si>
    <t>401410</t>
  </si>
  <si>
    <t>600531</t>
  </si>
  <si>
    <t>845921</t>
  </si>
  <si>
    <t>611430</t>
  </si>
  <si>
    <t>551599</t>
  </si>
  <si>
    <t>480210</t>
  </si>
  <si>
    <t>620113</t>
  </si>
  <si>
    <t>540743</t>
  </si>
  <si>
    <t>901210</t>
  </si>
  <si>
    <t>040900</t>
  </si>
  <si>
    <t>560900</t>
  </si>
  <si>
    <t>610230</t>
  </si>
  <si>
    <t>310560</t>
  </si>
  <si>
    <t>902720</t>
  </si>
  <si>
    <t>020622</t>
  </si>
  <si>
    <t>732290</t>
  </si>
  <si>
    <t>820239</t>
  </si>
  <si>
    <t>761300</t>
  </si>
  <si>
    <t>760310</t>
  </si>
  <si>
    <t>360690</t>
  </si>
  <si>
    <t>960629</t>
  </si>
  <si>
    <t>680299</t>
  </si>
  <si>
    <t>850990</t>
  </si>
  <si>
    <t>300320</t>
  </si>
  <si>
    <t>760900</t>
  </si>
  <si>
    <t>840420</t>
  </si>
  <si>
    <t>830810</t>
  </si>
  <si>
    <t>620331</t>
  </si>
  <si>
    <t>846090</t>
  </si>
  <si>
    <t>600110</t>
  </si>
  <si>
    <t>283911</t>
  </si>
  <si>
    <t>551311</t>
  </si>
  <si>
    <t>130120</t>
  </si>
  <si>
    <t>401490</t>
  </si>
  <si>
    <t>291590</t>
  </si>
  <si>
    <t>820530</t>
  </si>
  <si>
    <t>440831</t>
  </si>
  <si>
    <t>842541</t>
  </si>
  <si>
    <t>021099</t>
  </si>
  <si>
    <t>701931</t>
  </si>
  <si>
    <t>843320</t>
  </si>
  <si>
    <t>292250</t>
  </si>
  <si>
    <t>902590</t>
  </si>
  <si>
    <t>400520</t>
  </si>
  <si>
    <t>580639</t>
  </si>
  <si>
    <t>140190</t>
  </si>
  <si>
    <t>540773</t>
  </si>
  <si>
    <t>391722</t>
  </si>
  <si>
    <t>390890</t>
  </si>
  <si>
    <t>630259</t>
  </si>
  <si>
    <t>830710</t>
  </si>
  <si>
    <t>391390</t>
  </si>
  <si>
    <t>151529</t>
  </si>
  <si>
    <t>844839</t>
  </si>
  <si>
    <t>481160</t>
  </si>
  <si>
    <t>854089</t>
  </si>
  <si>
    <t>220590</t>
  </si>
  <si>
    <t>030759</t>
  </si>
  <si>
    <t>820840</t>
  </si>
  <si>
    <t>441700</t>
  </si>
  <si>
    <t>842381</t>
  </si>
  <si>
    <t>830120</t>
  </si>
  <si>
    <t>640212</t>
  </si>
  <si>
    <t>281119</t>
  </si>
  <si>
    <t>600121</t>
  </si>
  <si>
    <t>551299</t>
  </si>
  <si>
    <t>610130</t>
  </si>
  <si>
    <t>761100</t>
  </si>
  <si>
    <t>392113</t>
  </si>
  <si>
    <t>910129</t>
  </si>
  <si>
    <t>071220</t>
  </si>
  <si>
    <t>382450</t>
  </si>
  <si>
    <t>848240</t>
  </si>
  <si>
    <t>845140</t>
  </si>
  <si>
    <t>252010</t>
  </si>
  <si>
    <t>190520</t>
  </si>
  <si>
    <t>830220</t>
  </si>
  <si>
    <t>821300</t>
  </si>
  <si>
    <t>821420</t>
  </si>
  <si>
    <t>150890</t>
  </si>
  <si>
    <t>950631</t>
  </si>
  <si>
    <t>240210</t>
  </si>
  <si>
    <t>480449</t>
  </si>
  <si>
    <t>621590</t>
  </si>
  <si>
    <t>851030</t>
  </si>
  <si>
    <t>610892</t>
  </si>
  <si>
    <t>441840</t>
  </si>
  <si>
    <t>844859</t>
  </si>
  <si>
    <t>940210</t>
  </si>
  <si>
    <t>846610</t>
  </si>
  <si>
    <t>670210</t>
  </si>
  <si>
    <t>380510</t>
  </si>
  <si>
    <t>520419</t>
  </si>
  <si>
    <t>680423</t>
  </si>
  <si>
    <t>110811</t>
  </si>
  <si>
    <t>950639</t>
  </si>
  <si>
    <t>846691</t>
  </si>
  <si>
    <t>551693</t>
  </si>
  <si>
    <t>960621</t>
  </si>
  <si>
    <t>901410</t>
  </si>
  <si>
    <t>350400</t>
  </si>
  <si>
    <t>381119</t>
  </si>
  <si>
    <t>282200</t>
  </si>
  <si>
    <t>271312</t>
  </si>
  <si>
    <t>251200</t>
  </si>
  <si>
    <t>900720</t>
  </si>
  <si>
    <t>020725</t>
  </si>
  <si>
    <t>900699</t>
  </si>
  <si>
    <t>845130</t>
  </si>
  <si>
    <t>381129</t>
  </si>
  <si>
    <t>621112</t>
  </si>
  <si>
    <t>540239</t>
  </si>
  <si>
    <t>820240</t>
  </si>
  <si>
    <t>110429</t>
  </si>
  <si>
    <t>400819</t>
  </si>
  <si>
    <t>852290</t>
  </si>
  <si>
    <t>420340</t>
  </si>
  <si>
    <t>620293</t>
  </si>
  <si>
    <t>481031</t>
  </si>
  <si>
    <t>900220</t>
  </si>
  <si>
    <t>283522</t>
  </si>
  <si>
    <t>842840</t>
  </si>
  <si>
    <t>521059</t>
  </si>
  <si>
    <t>846291</t>
  </si>
  <si>
    <t>920890</t>
  </si>
  <si>
    <t>621050</t>
  </si>
  <si>
    <t>851390</t>
  </si>
  <si>
    <t>621142</t>
  </si>
  <si>
    <t>540752</t>
  </si>
  <si>
    <t>961519</t>
  </si>
  <si>
    <t>680300</t>
  </si>
  <si>
    <t>620219</t>
  </si>
  <si>
    <t>900390</t>
  </si>
  <si>
    <t>620312</t>
  </si>
  <si>
    <t>740919</t>
  </si>
  <si>
    <t>900791</t>
  </si>
  <si>
    <t>481092</t>
  </si>
  <si>
    <t>722830</t>
  </si>
  <si>
    <t>620299</t>
  </si>
  <si>
    <t>843621</t>
  </si>
  <si>
    <t>960610</t>
  </si>
  <si>
    <t>540262</t>
  </si>
  <si>
    <t>780419</t>
  </si>
  <si>
    <t>400211</t>
  </si>
  <si>
    <t>900651</t>
  </si>
  <si>
    <t>200820</t>
  </si>
  <si>
    <t>200570</t>
  </si>
  <si>
    <t>380630</t>
  </si>
  <si>
    <t>901530</t>
  </si>
  <si>
    <t>700800</t>
  </si>
  <si>
    <t>961380</t>
  </si>
  <si>
    <t>844630</t>
  </si>
  <si>
    <t>610799</t>
  </si>
  <si>
    <t>846029</t>
  </si>
  <si>
    <t>900630</t>
  </si>
  <si>
    <t>481022</t>
  </si>
  <si>
    <t>901813</t>
  </si>
  <si>
    <t>680430</t>
  </si>
  <si>
    <t>560314</t>
  </si>
  <si>
    <t>761520</t>
  </si>
  <si>
    <t>030229</t>
  </si>
  <si>
    <t>391310</t>
  </si>
  <si>
    <t>071021</t>
  </si>
  <si>
    <t>291719</t>
  </si>
  <si>
    <t>621143</t>
  </si>
  <si>
    <t>551519</t>
  </si>
  <si>
    <t>846150</t>
  </si>
  <si>
    <t>401219</t>
  </si>
  <si>
    <t>660390</t>
  </si>
  <si>
    <t>080111</t>
  </si>
  <si>
    <t>610899</t>
  </si>
  <si>
    <t>680229</t>
  </si>
  <si>
    <t>030329</t>
  </si>
  <si>
    <t>400299</t>
  </si>
  <si>
    <t>721924</t>
  </si>
  <si>
    <t>420232</t>
  </si>
  <si>
    <t>853229</t>
  </si>
  <si>
    <t>840590</t>
  </si>
  <si>
    <t>290312</t>
  </si>
  <si>
    <t>621111</t>
  </si>
  <si>
    <t>690911</t>
  </si>
  <si>
    <t>020726</t>
  </si>
  <si>
    <t>830130</t>
  </si>
  <si>
    <t>830630</t>
  </si>
  <si>
    <t>840490</t>
  </si>
  <si>
    <t>910690</t>
  </si>
  <si>
    <t>680510</t>
  </si>
  <si>
    <t>970600</t>
  </si>
  <si>
    <t>610839</t>
  </si>
  <si>
    <t>481620</t>
  </si>
  <si>
    <t>720836</t>
  </si>
  <si>
    <t>283327</t>
  </si>
  <si>
    <t>360410</t>
  </si>
  <si>
    <t>610831</t>
  </si>
  <si>
    <t>600199</t>
  </si>
  <si>
    <t>871493</t>
  </si>
  <si>
    <t>732421</t>
  </si>
  <si>
    <t>721622</t>
  </si>
  <si>
    <t>730431</t>
  </si>
  <si>
    <t>961310</t>
  </si>
  <si>
    <t>820340</t>
  </si>
  <si>
    <t>151110</t>
  </si>
  <si>
    <t>610712</t>
  </si>
  <si>
    <t>846820</t>
  </si>
  <si>
    <t>821410</t>
  </si>
  <si>
    <t>620729</t>
  </si>
  <si>
    <t>845380</t>
  </si>
  <si>
    <t>940430</t>
  </si>
  <si>
    <t>350300</t>
  </si>
  <si>
    <t>900792</t>
  </si>
  <si>
    <t>620213</t>
  </si>
  <si>
    <t>844311</t>
  </si>
  <si>
    <t>900691</t>
  </si>
  <si>
    <t>292800</t>
  </si>
  <si>
    <t>853990</t>
  </si>
  <si>
    <t>620431</t>
  </si>
  <si>
    <t>401140</t>
  </si>
  <si>
    <t>670290</t>
  </si>
  <si>
    <t>871491</t>
  </si>
  <si>
    <t>640312</t>
  </si>
  <si>
    <t>830590</t>
  </si>
  <si>
    <t>721240</t>
  </si>
  <si>
    <t>382313</t>
  </si>
  <si>
    <t>551313</t>
  </si>
  <si>
    <t>071331</t>
  </si>
  <si>
    <t>540769</t>
  </si>
  <si>
    <t>950619</t>
  </si>
  <si>
    <t>190211</t>
  </si>
  <si>
    <t>620721</t>
  </si>
  <si>
    <t>721220</t>
  </si>
  <si>
    <t>842310</t>
  </si>
  <si>
    <t>853932</t>
  </si>
  <si>
    <t>392062</t>
  </si>
  <si>
    <t>300640</t>
  </si>
  <si>
    <t>284150</t>
  </si>
  <si>
    <t>850240</t>
  </si>
  <si>
    <t>940110</t>
  </si>
  <si>
    <t>821194</t>
  </si>
  <si>
    <t>420321</t>
  </si>
  <si>
    <t>620799</t>
  </si>
  <si>
    <t>846330</t>
  </si>
  <si>
    <t>300630</t>
  </si>
  <si>
    <t>871310</t>
  </si>
  <si>
    <t>290230</t>
  </si>
  <si>
    <t>830510</t>
  </si>
  <si>
    <t>820730</t>
  </si>
  <si>
    <t>020430</t>
  </si>
  <si>
    <t>960330</t>
  </si>
  <si>
    <t>600532</t>
  </si>
  <si>
    <t>071350</t>
  </si>
  <si>
    <t>846420</t>
  </si>
  <si>
    <t>680221</t>
  </si>
  <si>
    <t>731990</t>
  </si>
  <si>
    <t>531100</t>
  </si>
  <si>
    <t>740620</t>
  </si>
  <si>
    <t>520931</t>
  </si>
  <si>
    <t>630499</t>
  </si>
  <si>
    <t>110430</t>
  </si>
  <si>
    <t>630491</t>
  </si>
  <si>
    <t>630251</t>
  </si>
  <si>
    <t>850730</t>
  </si>
  <si>
    <t>853949</t>
  </si>
  <si>
    <t>920810</t>
  </si>
  <si>
    <t>845730</t>
  </si>
  <si>
    <t>790390</t>
  </si>
  <si>
    <t>382100</t>
  </si>
  <si>
    <t>480591</t>
  </si>
  <si>
    <t>620891</t>
  </si>
  <si>
    <t>291521</t>
  </si>
  <si>
    <t>081320</t>
  </si>
  <si>
    <t>850630</t>
  </si>
  <si>
    <t>291570</t>
  </si>
  <si>
    <t>701810</t>
  </si>
  <si>
    <t>560721</t>
  </si>
  <si>
    <t>821193</t>
  </si>
  <si>
    <t>590900</t>
  </si>
  <si>
    <t>740911</t>
  </si>
  <si>
    <t>430390</t>
  </si>
  <si>
    <t>110813</t>
  </si>
  <si>
    <t>820330</t>
  </si>
  <si>
    <t>121300</t>
  </si>
  <si>
    <t>390610</t>
  </si>
  <si>
    <t>910121</t>
  </si>
  <si>
    <t>841931</t>
  </si>
  <si>
    <t>551449</t>
  </si>
  <si>
    <t>320411</t>
  </si>
  <si>
    <t>950632</t>
  </si>
  <si>
    <t>200580</t>
  </si>
  <si>
    <t>871494</t>
  </si>
  <si>
    <t>540793</t>
  </si>
  <si>
    <t>610422</t>
  </si>
  <si>
    <t>410419</t>
  </si>
  <si>
    <t>620461</t>
  </si>
  <si>
    <t>020690</t>
  </si>
  <si>
    <t>300310</t>
  </si>
  <si>
    <t>851420</t>
  </si>
  <si>
    <t>901060</t>
  </si>
  <si>
    <t>732510</t>
  </si>
  <si>
    <t>920710</t>
  </si>
  <si>
    <t>411420</t>
  </si>
  <si>
    <t>800700</t>
  </si>
  <si>
    <t>610444</t>
  </si>
  <si>
    <t>580890</t>
  </si>
  <si>
    <t>540782</t>
  </si>
  <si>
    <t>070810</t>
  </si>
  <si>
    <t>820160</t>
  </si>
  <si>
    <t>845490</t>
  </si>
  <si>
    <t>420239</t>
  </si>
  <si>
    <t>392059</t>
  </si>
  <si>
    <t>910610</t>
  </si>
  <si>
    <t>610721</t>
  </si>
  <si>
    <t>902910</t>
  </si>
  <si>
    <t>281000</t>
  </si>
  <si>
    <t>731442</t>
  </si>
  <si>
    <t>292320</t>
  </si>
  <si>
    <t>650700</t>
  </si>
  <si>
    <t>871390</t>
  </si>
  <si>
    <t>580219</t>
  </si>
  <si>
    <t>291815</t>
  </si>
  <si>
    <t>560811</t>
  </si>
  <si>
    <t>481032</t>
  </si>
  <si>
    <t>900890</t>
  </si>
  <si>
    <t>610413</t>
  </si>
  <si>
    <t>340420</t>
  </si>
  <si>
    <t>741539</t>
  </si>
  <si>
    <t>441300</t>
  </si>
  <si>
    <t>581091</t>
  </si>
  <si>
    <t>292159</t>
  </si>
  <si>
    <t>560290</t>
  </si>
  <si>
    <t>441600</t>
  </si>
  <si>
    <t>281122</t>
  </si>
  <si>
    <t>701940</t>
  </si>
  <si>
    <t>490300</t>
  </si>
  <si>
    <t>520411</t>
  </si>
  <si>
    <t>620821</t>
  </si>
  <si>
    <t>480512</t>
  </si>
  <si>
    <t>531090</t>
  </si>
  <si>
    <t>903020</t>
  </si>
  <si>
    <t>621420</t>
  </si>
  <si>
    <t>293399</t>
  </si>
  <si>
    <t>846594</t>
  </si>
  <si>
    <t>630419</t>
  </si>
  <si>
    <t>842630</t>
  </si>
  <si>
    <t>391620</t>
  </si>
  <si>
    <t>852110</t>
  </si>
  <si>
    <t>071022</t>
  </si>
  <si>
    <t>482040</t>
  </si>
  <si>
    <t>901841</t>
  </si>
  <si>
    <t>550932</t>
  </si>
  <si>
    <t>960400</t>
  </si>
  <si>
    <t>392079</t>
  </si>
  <si>
    <t>821191</t>
  </si>
  <si>
    <t>850640</t>
  </si>
  <si>
    <t>250700</t>
  </si>
  <si>
    <t>450490</t>
  </si>
  <si>
    <t>900580</t>
  </si>
  <si>
    <t>320730</t>
  </si>
  <si>
    <t>854620</t>
  </si>
  <si>
    <t>080212</t>
  </si>
  <si>
    <t>540490</t>
  </si>
  <si>
    <t>401032</t>
  </si>
  <si>
    <t>901790</t>
  </si>
  <si>
    <t>460290</t>
  </si>
  <si>
    <t>520420</t>
  </si>
  <si>
    <t>820720</t>
  </si>
  <si>
    <t>200310</t>
  </si>
  <si>
    <t>722220</t>
  </si>
  <si>
    <t>320419</t>
  </si>
  <si>
    <t>901600</t>
  </si>
  <si>
    <t>580620</t>
  </si>
  <si>
    <t>330125</t>
  </si>
  <si>
    <t>610333</t>
  </si>
  <si>
    <t>722012</t>
  </si>
  <si>
    <t>910299</t>
  </si>
  <si>
    <t>830520</t>
  </si>
  <si>
    <t>940530</t>
  </si>
  <si>
    <t>293339</t>
  </si>
  <si>
    <t>611211</t>
  </si>
  <si>
    <t>370390</t>
  </si>
  <si>
    <t>200110</t>
  </si>
  <si>
    <t>844130</t>
  </si>
  <si>
    <t>020443</t>
  </si>
  <si>
    <t>700231</t>
  </si>
  <si>
    <t>081400</t>
  </si>
  <si>
    <t>200390</t>
  </si>
  <si>
    <t>900211</t>
  </si>
  <si>
    <t>440839</t>
  </si>
  <si>
    <t>381220</t>
  </si>
  <si>
    <t>920600</t>
  </si>
  <si>
    <t>050100</t>
  </si>
  <si>
    <t>854079</t>
  </si>
  <si>
    <t>390130</t>
  </si>
  <si>
    <t>271121</t>
  </si>
  <si>
    <t>900510</t>
  </si>
  <si>
    <t>843330</t>
  </si>
  <si>
    <t>843590</t>
  </si>
  <si>
    <t>430310</t>
  </si>
  <si>
    <t>620412</t>
  </si>
  <si>
    <t>252330</t>
  </si>
  <si>
    <t>560393</t>
  </si>
  <si>
    <t>760421</t>
  </si>
  <si>
    <t>091030</t>
  </si>
  <si>
    <t>020422</t>
  </si>
  <si>
    <t>481420</t>
  </si>
  <si>
    <t>711420</t>
  </si>
  <si>
    <t>920999</t>
  </si>
  <si>
    <t>570210</t>
  </si>
  <si>
    <t>390311</t>
  </si>
  <si>
    <t>843820</t>
  </si>
  <si>
    <t>841210</t>
  </si>
  <si>
    <t>291732</t>
  </si>
  <si>
    <t>620413</t>
  </si>
  <si>
    <t>230690</t>
  </si>
  <si>
    <t>842111</t>
  </si>
  <si>
    <t>851010</t>
  </si>
  <si>
    <t>580211</t>
  </si>
  <si>
    <t>110630</t>
  </si>
  <si>
    <t>847590</t>
  </si>
  <si>
    <t>845090</t>
  </si>
  <si>
    <t>490599</t>
  </si>
  <si>
    <t>411520</t>
  </si>
  <si>
    <t>240290</t>
  </si>
  <si>
    <t>820231</t>
  </si>
  <si>
    <t>901290</t>
  </si>
  <si>
    <t>320413</t>
  </si>
  <si>
    <t>560490</t>
  </si>
  <si>
    <t>820291</t>
  </si>
  <si>
    <t>830790</t>
  </si>
  <si>
    <t>370400</t>
  </si>
  <si>
    <t>901120</t>
  </si>
  <si>
    <t>846239</t>
  </si>
  <si>
    <t>251710</t>
  </si>
  <si>
    <t>900311</t>
  </si>
  <si>
    <t>630520</t>
  </si>
  <si>
    <t>852712</t>
  </si>
  <si>
    <t>151329</t>
  </si>
  <si>
    <t>940592</t>
  </si>
  <si>
    <t>920290</t>
  </si>
  <si>
    <t>390421</t>
  </si>
  <si>
    <t>842860</t>
  </si>
  <si>
    <t>740500</t>
  </si>
  <si>
    <t>160412</t>
  </si>
  <si>
    <t>600290</t>
  </si>
  <si>
    <t>282120</t>
  </si>
  <si>
    <t>760810</t>
  </si>
  <si>
    <t>290930</t>
  </si>
  <si>
    <t>845959</t>
  </si>
  <si>
    <t>340391</t>
  </si>
  <si>
    <t>080132</t>
  </si>
  <si>
    <t>844520</t>
  </si>
  <si>
    <t>051000</t>
  </si>
  <si>
    <t>251512</t>
  </si>
  <si>
    <t>846810</t>
  </si>
  <si>
    <t>290290</t>
  </si>
  <si>
    <t>370199</t>
  </si>
  <si>
    <t>481320</t>
  </si>
  <si>
    <t>902810</t>
  </si>
  <si>
    <t>847759</t>
  </si>
  <si>
    <t>440121</t>
  </si>
  <si>
    <t>390710</t>
  </si>
  <si>
    <t>550390</t>
  </si>
  <si>
    <t>620192</t>
  </si>
  <si>
    <t>711590</t>
  </si>
  <si>
    <t>250610</t>
  </si>
  <si>
    <t>851511</t>
  </si>
  <si>
    <t>290490</t>
  </si>
  <si>
    <t>901820</t>
  </si>
  <si>
    <t>901520</t>
  </si>
  <si>
    <t>846249</t>
  </si>
  <si>
    <t>847981</t>
  </si>
  <si>
    <t>850511</t>
  </si>
  <si>
    <t>761210</t>
  </si>
  <si>
    <t>830820</t>
  </si>
  <si>
    <t>741510</t>
  </si>
  <si>
    <t>845710</t>
  </si>
  <si>
    <t>442110</t>
  </si>
  <si>
    <t>581100</t>
  </si>
  <si>
    <t>540781</t>
  </si>
  <si>
    <t>853339</t>
  </si>
  <si>
    <t>540754</t>
  </si>
  <si>
    <t>961511</t>
  </si>
  <si>
    <t>621290</t>
  </si>
  <si>
    <t>853329</t>
  </si>
  <si>
    <t>871110</t>
  </si>
  <si>
    <t>390521</t>
  </si>
  <si>
    <t>300431</t>
  </si>
  <si>
    <t>848049</t>
  </si>
  <si>
    <t>021011</t>
  </si>
  <si>
    <t>950710</t>
  </si>
  <si>
    <t>551110</t>
  </si>
  <si>
    <t>071340</t>
  </si>
  <si>
    <t>610729</t>
  </si>
  <si>
    <t>600129</t>
  </si>
  <si>
    <t>620422</t>
  </si>
  <si>
    <t>821290</t>
  </si>
  <si>
    <t>940591</t>
  </si>
  <si>
    <t>610891</t>
  </si>
  <si>
    <t>282710</t>
  </si>
  <si>
    <t>540269</t>
  </si>
  <si>
    <t>570110</t>
  </si>
  <si>
    <t>070970</t>
  </si>
  <si>
    <t>293020</t>
  </si>
  <si>
    <t>020724</t>
  </si>
  <si>
    <t>847230</t>
  </si>
  <si>
    <t>847629</t>
  </si>
  <si>
    <t>600621</t>
  </si>
  <si>
    <t>284290</t>
  </si>
  <si>
    <t>290629</t>
  </si>
  <si>
    <t>481200</t>
  </si>
  <si>
    <t>300190</t>
  </si>
  <si>
    <t>220510</t>
  </si>
  <si>
    <t>130232</t>
  </si>
  <si>
    <t>701020</t>
  </si>
  <si>
    <t>590110</t>
  </si>
  <si>
    <t>847690</t>
  </si>
  <si>
    <t>480700</t>
  </si>
  <si>
    <t>845720</t>
  </si>
  <si>
    <t>842691</t>
  </si>
  <si>
    <t>482210</t>
  </si>
  <si>
    <t>902410</t>
  </si>
  <si>
    <t>570239</t>
  </si>
  <si>
    <t>480431</t>
  </si>
  <si>
    <t>630800</t>
  </si>
  <si>
    <t>840211</t>
  </si>
  <si>
    <t>740821</t>
  </si>
  <si>
    <t>860610</t>
  </si>
  <si>
    <t>370510</t>
  </si>
  <si>
    <t>950440</t>
  </si>
  <si>
    <t>680291</t>
  </si>
  <si>
    <t>610461</t>
  </si>
  <si>
    <t>846040</t>
  </si>
  <si>
    <t>600632</t>
  </si>
  <si>
    <t>631010</t>
  </si>
  <si>
    <t>650691</t>
  </si>
  <si>
    <t>481310</t>
  </si>
  <si>
    <t>800110</t>
  </si>
  <si>
    <t>871495</t>
  </si>
  <si>
    <t>010190</t>
  </si>
  <si>
    <t>390320</t>
  </si>
  <si>
    <t>392051</t>
  </si>
  <si>
    <t>845150</t>
  </si>
  <si>
    <t>630253</t>
  </si>
  <si>
    <t>845110</t>
  </si>
  <si>
    <t>900590</t>
  </si>
  <si>
    <t>620112</t>
  </si>
  <si>
    <t>283699</t>
  </si>
  <si>
    <t>091020</t>
  </si>
  <si>
    <t>845521</t>
  </si>
  <si>
    <t>520832</t>
  </si>
  <si>
    <t>511190</t>
  </si>
  <si>
    <t>711411</t>
  </si>
  <si>
    <t>391610</t>
  </si>
  <si>
    <t>854011</t>
  </si>
  <si>
    <t>721810</t>
  </si>
  <si>
    <t>741820</t>
  </si>
  <si>
    <t>760519</t>
  </si>
  <si>
    <t>550190</t>
  </si>
  <si>
    <t>200860</t>
  </si>
  <si>
    <t>620444</t>
  </si>
  <si>
    <t>721510</t>
  </si>
  <si>
    <t>401692</t>
  </si>
  <si>
    <t>120799</t>
  </si>
  <si>
    <t>320740</t>
  </si>
  <si>
    <t>390330</t>
  </si>
  <si>
    <t>701610</t>
  </si>
  <si>
    <t>080119</t>
  </si>
  <si>
    <t>853230</t>
  </si>
  <si>
    <t>620292</t>
  </si>
  <si>
    <t>910700</t>
  </si>
  <si>
    <t>290219</t>
  </si>
  <si>
    <t>151550</t>
  </si>
  <si>
    <t>800300</t>
  </si>
  <si>
    <t>390810</t>
  </si>
  <si>
    <t>370120</t>
  </si>
  <si>
    <t>071120</t>
  </si>
  <si>
    <t>620722</t>
  </si>
  <si>
    <t>950720</t>
  </si>
  <si>
    <t>700312</t>
  </si>
  <si>
    <t>382590</t>
  </si>
  <si>
    <t>081110</t>
  </si>
  <si>
    <t>540753</t>
  </si>
  <si>
    <t>401033</t>
  </si>
  <si>
    <t>441850</t>
  </si>
  <si>
    <t>110814</t>
  </si>
  <si>
    <t>291812</t>
  </si>
  <si>
    <t>330741</t>
  </si>
  <si>
    <t>160411</t>
  </si>
  <si>
    <t>843930</t>
  </si>
  <si>
    <t>740990</t>
  </si>
  <si>
    <t>722619</t>
  </si>
  <si>
    <t>281210</t>
  </si>
  <si>
    <t>490510</t>
  </si>
  <si>
    <t>590290</t>
  </si>
  <si>
    <t>550510</t>
  </si>
  <si>
    <t>251511</t>
  </si>
  <si>
    <t>611241</t>
  </si>
  <si>
    <t>620822</t>
  </si>
  <si>
    <t>711711</t>
  </si>
  <si>
    <t>490591</t>
  </si>
  <si>
    <t>290611</t>
  </si>
  <si>
    <t>910529</t>
  </si>
  <si>
    <t>630492</t>
  </si>
  <si>
    <t>320210</t>
  </si>
  <si>
    <t>520833</t>
  </si>
  <si>
    <t>321210</t>
  </si>
  <si>
    <t>821510</t>
  </si>
  <si>
    <t>151519</t>
  </si>
  <si>
    <t>851633</t>
  </si>
  <si>
    <t>845390</t>
  </si>
  <si>
    <t>520300</t>
  </si>
  <si>
    <t>790111</t>
  </si>
  <si>
    <t>620212</t>
  </si>
  <si>
    <t>290220</t>
  </si>
  <si>
    <t>731581</t>
  </si>
  <si>
    <t>560741</t>
  </si>
  <si>
    <t>292242</t>
  </si>
  <si>
    <t>580421</t>
  </si>
  <si>
    <t>290919</t>
  </si>
  <si>
    <t>320190</t>
  </si>
  <si>
    <t>901814</t>
  </si>
  <si>
    <t>620819</t>
  </si>
  <si>
    <t>283110</t>
  </si>
  <si>
    <t>740939</t>
  </si>
  <si>
    <t>390440</t>
  </si>
  <si>
    <t>170260</t>
  </si>
  <si>
    <t>750720</t>
  </si>
  <si>
    <t>722820</t>
  </si>
  <si>
    <t>854099</t>
  </si>
  <si>
    <t>320300</t>
  </si>
  <si>
    <t>570249</t>
  </si>
  <si>
    <t>910599</t>
  </si>
  <si>
    <t>845230</t>
  </si>
  <si>
    <t>590800</t>
  </si>
  <si>
    <t>960500</t>
  </si>
  <si>
    <t>350710</t>
  </si>
  <si>
    <t>200880</t>
  </si>
  <si>
    <t>960920</t>
  </si>
  <si>
    <t>848050</t>
  </si>
  <si>
    <t>290559</t>
  </si>
  <si>
    <t>600122</t>
  </si>
  <si>
    <t>151419</t>
  </si>
  <si>
    <t>853290</t>
  </si>
  <si>
    <t>270810</t>
  </si>
  <si>
    <t>621320</t>
  </si>
  <si>
    <t>282619</t>
  </si>
  <si>
    <t>920190</t>
  </si>
  <si>
    <t>910221</t>
  </si>
  <si>
    <t>901710</t>
  </si>
  <si>
    <t>381210</t>
  </si>
  <si>
    <t>741529</t>
  </si>
  <si>
    <t>846231</t>
  </si>
  <si>
    <t>293627</t>
  </si>
  <si>
    <t>621430</t>
  </si>
  <si>
    <t>520210</t>
  </si>
  <si>
    <t>290549</t>
  </si>
  <si>
    <t>410449</t>
  </si>
  <si>
    <t>151319</t>
  </si>
  <si>
    <t>285000</t>
  </si>
  <si>
    <t>520959</t>
  </si>
  <si>
    <t>621520</t>
  </si>
  <si>
    <t>551329</t>
  </si>
  <si>
    <t>120740</t>
  </si>
  <si>
    <t>820820</t>
  </si>
  <si>
    <t>071029</t>
  </si>
  <si>
    <t>591140</t>
  </si>
  <si>
    <t>761691</t>
  </si>
  <si>
    <t>392069</t>
  </si>
  <si>
    <t>550810</t>
  </si>
  <si>
    <t>294000</t>
  </si>
  <si>
    <t>845931</t>
  </si>
  <si>
    <t>710691</t>
  </si>
  <si>
    <t>901190</t>
  </si>
  <si>
    <t>710490</t>
  </si>
  <si>
    <t>401150</t>
  </si>
  <si>
    <t>540742</t>
  </si>
  <si>
    <t>890130</t>
  </si>
  <si>
    <t>293628</t>
  </si>
  <si>
    <t>401035</t>
  </si>
  <si>
    <t>520790</t>
  </si>
  <si>
    <t>961390</t>
  </si>
  <si>
    <t>844711</t>
  </si>
  <si>
    <t>950659</t>
  </si>
  <si>
    <t>540792</t>
  </si>
  <si>
    <t>290323</t>
  </si>
  <si>
    <t>190430</t>
  </si>
  <si>
    <t>580640</t>
  </si>
  <si>
    <t>040640</t>
  </si>
  <si>
    <t>292690</t>
  </si>
  <si>
    <t>760320</t>
  </si>
  <si>
    <t>071320</t>
  </si>
  <si>
    <t>520811</t>
  </si>
  <si>
    <t>390529</t>
  </si>
  <si>
    <t>760521</t>
  </si>
  <si>
    <t>482050</t>
  </si>
  <si>
    <t>843352</t>
  </si>
  <si>
    <t>370320</t>
  </si>
  <si>
    <t>620411</t>
  </si>
  <si>
    <t>560122</t>
  </si>
  <si>
    <t>250870</t>
  </si>
  <si>
    <t>520829</t>
  </si>
  <si>
    <t>490600</t>
  </si>
  <si>
    <t>600634</t>
  </si>
  <si>
    <t>900669</t>
  </si>
  <si>
    <t>732211</t>
  </si>
  <si>
    <t>611693</t>
  </si>
  <si>
    <t>071410</t>
  </si>
  <si>
    <t>292310</t>
  </si>
  <si>
    <t>610220</t>
  </si>
  <si>
    <t>520299</t>
  </si>
  <si>
    <t>760529</t>
  </si>
  <si>
    <t>611300</t>
  </si>
  <si>
    <t>540232</t>
  </si>
  <si>
    <t>701710</t>
  </si>
  <si>
    <t>580190</t>
  </si>
  <si>
    <t>291639</t>
  </si>
  <si>
    <t>400400</t>
  </si>
  <si>
    <t>150600</t>
  </si>
  <si>
    <t>810199</t>
  </si>
  <si>
    <t>280511</t>
  </si>
  <si>
    <t>511290</t>
  </si>
  <si>
    <t>151000</t>
  </si>
  <si>
    <t>520932</t>
  </si>
  <si>
    <t>610323</t>
  </si>
  <si>
    <t>551321</t>
  </si>
  <si>
    <t>841610</t>
  </si>
  <si>
    <t>740929</t>
  </si>
  <si>
    <t>850660</t>
  </si>
  <si>
    <t>670411</t>
  </si>
  <si>
    <t>521225</t>
  </si>
  <si>
    <t>620892</t>
  </si>
  <si>
    <t>845910</t>
  </si>
  <si>
    <t>900653</t>
  </si>
  <si>
    <t>401320</t>
  </si>
  <si>
    <t>848010</t>
  </si>
  <si>
    <t>960840</t>
  </si>
  <si>
    <t>620323</t>
  </si>
  <si>
    <t>251741</t>
  </si>
  <si>
    <t>846596</t>
  </si>
  <si>
    <t>630293</t>
  </si>
  <si>
    <t>610423</t>
  </si>
  <si>
    <t>844819</t>
  </si>
  <si>
    <t>845310</t>
  </si>
  <si>
    <t>842010</t>
  </si>
  <si>
    <t>540744</t>
  </si>
  <si>
    <t>845129</t>
  </si>
  <si>
    <t>741521</t>
  </si>
  <si>
    <t>370590</t>
  </si>
  <si>
    <t>621220</t>
  </si>
  <si>
    <t>871496</t>
  </si>
  <si>
    <t>270300</t>
  </si>
  <si>
    <t>910521</t>
  </si>
  <si>
    <t>080211</t>
  </si>
  <si>
    <t>570310</t>
  </si>
  <si>
    <t>510910</t>
  </si>
  <si>
    <t>430400</t>
  </si>
  <si>
    <t>950661</t>
  </si>
  <si>
    <t>290544</t>
  </si>
  <si>
    <t>621020</t>
  </si>
  <si>
    <t>902511</t>
  </si>
  <si>
    <t>540233</t>
  </si>
  <si>
    <t>610331</t>
  </si>
  <si>
    <t>010512</t>
  </si>
  <si>
    <t>841630</t>
  </si>
  <si>
    <t>291511</t>
  </si>
  <si>
    <t>450200</t>
  </si>
  <si>
    <t>551219</t>
  </si>
  <si>
    <t>284590</t>
  </si>
  <si>
    <t>580220</t>
  </si>
  <si>
    <t>620610</t>
  </si>
  <si>
    <t>845939</t>
  </si>
  <si>
    <t>321310</t>
  </si>
  <si>
    <t>540783</t>
  </si>
  <si>
    <t>010310</t>
  </si>
  <si>
    <t>847529</t>
  </si>
  <si>
    <t>050800</t>
  </si>
  <si>
    <t>282760</t>
  </si>
  <si>
    <t>551512</t>
  </si>
  <si>
    <t>690310</t>
  </si>
  <si>
    <t>820150</t>
  </si>
  <si>
    <t>520511</t>
  </si>
  <si>
    <t>847621</t>
  </si>
  <si>
    <t>910390</t>
  </si>
  <si>
    <t>550620</t>
  </si>
  <si>
    <t>847920</t>
  </si>
  <si>
    <t>611692</t>
  </si>
  <si>
    <t>711419</t>
  </si>
  <si>
    <t>844831</t>
  </si>
  <si>
    <t>252620</t>
  </si>
  <si>
    <t>020423</t>
  </si>
  <si>
    <t>851621</t>
  </si>
  <si>
    <t>900661</t>
  </si>
  <si>
    <t>846410</t>
  </si>
  <si>
    <t>847930</t>
  </si>
  <si>
    <t>580429</t>
  </si>
  <si>
    <t>846630</t>
  </si>
  <si>
    <t>620791</t>
  </si>
  <si>
    <t>160231</t>
  </si>
  <si>
    <t>920110</t>
  </si>
  <si>
    <t>540261</t>
  </si>
  <si>
    <t>844120</t>
  </si>
  <si>
    <t>283311</t>
  </si>
  <si>
    <t>280410</t>
  </si>
  <si>
    <t>290619</t>
  </si>
  <si>
    <t>281610</t>
  </si>
  <si>
    <t>560130</t>
  </si>
  <si>
    <t>600490</t>
  </si>
  <si>
    <t>920590</t>
  </si>
  <si>
    <t>071151</t>
  </si>
  <si>
    <t>320414</t>
  </si>
  <si>
    <t>521019</t>
  </si>
  <si>
    <t>382549</t>
  </si>
  <si>
    <t>200950</t>
  </si>
  <si>
    <t>620441</t>
  </si>
  <si>
    <t>020421</t>
  </si>
  <si>
    <t>390220</t>
  </si>
  <si>
    <t>691310</t>
  </si>
  <si>
    <t>294150</t>
  </si>
  <si>
    <t>844849</t>
  </si>
  <si>
    <t>843991</t>
  </si>
  <si>
    <t>521039</t>
  </si>
  <si>
    <t>292700</t>
  </si>
  <si>
    <t>570232</t>
  </si>
  <si>
    <t>080131</t>
  </si>
  <si>
    <t>151311</t>
  </si>
  <si>
    <t>846140</t>
  </si>
  <si>
    <t>903082</t>
  </si>
  <si>
    <t>482290</t>
  </si>
  <si>
    <t>390920</t>
  </si>
  <si>
    <t>845811</t>
  </si>
  <si>
    <t>090620</t>
  </si>
  <si>
    <t>252520</t>
  </si>
  <si>
    <t>390469</t>
  </si>
  <si>
    <t>630240</t>
  </si>
  <si>
    <t>847030</t>
  </si>
  <si>
    <t>071030</t>
  </si>
  <si>
    <t>081120</t>
  </si>
  <si>
    <t>843410</t>
  </si>
  <si>
    <t>551694</t>
  </si>
  <si>
    <t>580900</t>
  </si>
  <si>
    <t>845320</t>
  </si>
  <si>
    <t>871420</t>
  </si>
  <si>
    <t>283510</t>
  </si>
  <si>
    <t>800120</t>
  </si>
  <si>
    <t>380910</t>
  </si>
  <si>
    <t>330124</t>
  </si>
  <si>
    <t>600624</t>
  </si>
  <si>
    <t>521149</t>
  </si>
  <si>
    <t>140490</t>
  </si>
  <si>
    <t>294130</t>
  </si>
  <si>
    <t>450310</t>
  </si>
  <si>
    <t>060240</t>
  </si>
  <si>
    <t>480610</t>
  </si>
  <si>
    <t>390530</t>
  </si>
  <si>
    <t>580631</t>
  </si>
  <si>
    <t>851120</t>
  </si>
  <si>
    <t>961320</t>
  </si>
  <si>
    <t>480550</t>
  </si>
  <si>
    <t>450410</t>
  </si>
  <si>
    <t>071490</t>
  </si>
  <si>
    <t>721113</t>
  </si>
  <si>
    <t>440791</t>
  </si>
  <si>
    <t>370232</t>
  </si>
  <si>
    <t>151610</t>
  </si>
  <si>
    <t>610441</t>
  </si>
  <si>
    <t>830610</t>
  </si>
  <si>
    <t>853390</t>
  </si>
  <si>
    <t>731520</t>
  </si>
  <si>
    <t>540220</t>
  </si>
  <si>
    <t>900610</t>
  </si>
  <si>
    <t>400300</t>
  </si>
  <si>
    <t>844090</t>
  </si>
  <si>
    <t>621030</t>
  </si>
  <si>
    <t>701820</t>
  </si>
  <si>
    <t>580410</t>
  </si>
  <si>
    <t>741910</t>
  </si>
  <si>
    <t>902150</t>
  </si>
  <si>
    <t>480592</t>
  </si>
  <si>
    <t>480451</t>
  </si>
  <si>
    <t>370239</t>
  </si>
  <si>
    <t>470311</t>
  </si>
  <si>
    <t>848020</t>
  </si>
  <si>
    <t>700490</t>
  </si>
  <si>
    <t>911390</t>
  </si>
  <si>
    <t>960622</t>
  </si>
  <si>
    <t>251520</t>
  </si>
  <si>
    <t>070930</t>
  </si>
  <si>
    <t>847751</t>
  </si>
  <si>
    <t>720928</t>
  </si>
  <si>
    <t>390591</t>
  </si>
  <si>
    <t>950651</t>
  </si>
  <si>
    <t>851090</t>
  </si>
  <si>
    <t>470100</t>
  </si>
  <si>
    <t>580126</t>
  </si>
  <si>
    <t>910519</t>
  </si>
  <si>
    <t>660200</t>
  </si>
  <si>
    <t>390740</t>
  </si>
  <si>
    <t>071140</t>
  </si>
  <si>
    <t>621440</t>
  </si>
  <si>
    <t>080232</t>
  </si>
  <si>
    <t>581099</t>
  </si>
  <si>
    <t>560391</t>
  </si>
  <si>
    <t>520812</t>
  </si>
  <si>
    <t>291241</t>
  </si>
  <si>
    <t>911490</t>
  </si>
  <si>
    <t>580610</t>
  </si>
  <si>
    <t>610791</t>
  </si>
  <si>
    <t>741991</t>
  </si>
  <si>
    <t>700420</t>
  </si>
  <si>
    <t>401034</t>
  </si>
  <si>
    <t>611231</t>
  </si>
  <si>
    <t>550911</t>
  </si>
  <si>
    <t>030520</t>
  </si>
  <si>
    <t>846510</t>
  </si>
  <si>
    <t>580121</t>
  </si>
  <si>
    <t>520821</t>
  </si>
  <si>
    <t>620811</t>
  </si>
  <si>
    <t>291533</t>
  </si>
  <si>
    <t>680100</t>
  </si>
  <si>
    <t>846120</t>
  </si>
  <si>
    <t>950640</t>
  </si>
  <si>
    <t>350219</t>
  </si>
  <si>
    <t>390519</t>
  </si>
  <si>
    <t>700320</t>
  </si>
  <si>
    <t>540231</t>
  </si>
  <si>
    <t>320641</t>
  </si>
  <si>
    <t>620111</t>
  </si>
  <si>
    <t>291822</t>
  </si>
  <si>
    <t>440726</t>
  </si>
  <si>
    <t>293329</t>
  </si>
  <si>
    <t>030311</t>
  </si>
  <si>
    <t>611239</t>
  </si>
  <si>
    <t>521223</t>
  </si>
  <si>
    <t>846310</t>
  </si>
  <si>
    <t>854020</t>
  </si>
  <si>
    <t>900120</t>
  </si>
  <si>
    <t>294110</t>
  </si>
  <si>
    <t>253090</t>
  </si>
  <si>
    <t>580122</t>
  </si>
  <si>
    <t>360610</t>
  </si>
  <si>
    <t>903141</t>
  </si>
  <si>
    <t>610210</t>
  </si>
  <si>
    <t>580133</t>
  </si>
  <si>
    <t>521049</t>
  </si>
  <si>
    <t>841932</t>
  </si>
  <si>
    <t>290539</t>
  </si>
  <si>
    <t>610722</t>
  </si>
  <si>
    <t>700239</t>
  </si>
  <si>
    <t>722620</t>
  </si>
  <si>
    <t>570220</t>
  </si>
  <si>
    <t>620423</t>
  </si>
  <si>
    <t>300331</t>
  </si>
  <si>
    <t>850231</t>
  </si>
  <si>
    <t>591120</t>
  </si>
  <si>
    <t>480593</t>
  </si>
  <si>
    <t>620620</t>
  </si>
  <si>
    <t>960860</t>
  </si>
  <si>
    <t>846011</t>
  </si>
  <si>
    <t>550969</t>
  </si>
  <si>
    <t>540774</t>
  </si>
  <si>
    <t>570292</t>
  </si>
  <si>
    <t>843920</t>
  </si>
  <si>
    <t>820560</t>
  </si>
  <si>
    <t>280512</t>
  </si>
  <si>
    <t>900652</t>
  </si>
  <si>
    <t>621510</t>
  </si>
  <si>
    <t>854040</t>
  </si>
  <si>
    <t>590500</t>
  </si>
  <si>
    <t>853310</t>
  </si>
  <si>
    <t>293890</t>
  </si>
  <si>
    <t>580136</t>
  </si>
  <si>
    <t>853941</t>
  </si>
  <si>
    <t>844519</t>
  </si>
  <si>
    <t>370244</t>
  </si>
  <si>
    <t>282751</t>
  </si>
  <si>
    <t>681490</t>
  </si>
  <si>
    <t>620311</t>
  </si>
  <si>
    <t>180320</t>
  </si>
  <si>
    <t>841011</t>
  </si>
  <si>
    <t>811299</t>
  </si>
  <si>
    <t>701590</t>
  </si>
  <si>
    <t>722920</t>
  </si>
  <si>
    <t>701720</t>
  </si>
  <si>
    <t>810990</t>
  </si>
  <si>
    <t>390450</t>
  </si>
  <si>
    <t>650100</t>
  </si>
  <si>
    <t>902131</t>
  </si>
  <si>
    <t>041000</t>
  </si>
  <si>
    <t>521159</t>
  </si>
  <si>
    <t>550820</t>
  </si>
  <si>
    <t>521224</t>
  </si>
  <si>
    <t>100830</t>
  </si>
  <si>
    <t>521031</t>
  </si>
  <si>
    <t>551339</t>
  </si>
  <si>
    <t>910212</t>
  </si>
  <si>
    <t>391211</t>
  </si>
  <si>
    <t>660191</t>
  </si>
  <si>
    <t>570242</t>
  </si>
  <si>
    <t>854160</t>
  </si>
  <si>
    <t>847510</t>
  </si>
  <si>
    <t>560229</t>
  </si>
  <si>
    <t>550912</t>
  </si>
  <si>
    <t>700220</t>
  </si>
  <si>
    <t>821195</t>
  </si>
  <si>
    <t>350290</t>
  </si>
  <si>
    <t>292219</t>
  </si>
  <si>
    <t>282520</t>
  </si>
  <si>
    <t>821591</t>
  </si>
  <si>
    <t>620451</t>
  </si>
  <si>
    <t>740931</t>
  </si>
  <si>
    <t>950670</t>
  </si>
  <si>
    <t>380120</t>
  </si>
  <si>
    <t>290713</t>
  </si>
  <si>
    <t>621120</t>
  </si>
  <si>
    <t>250200</t>
  </si>
  <si>
    <t>290719</t>
  </si>
  <si>
    <t>700210</t>
  </si>
  <si>
    <t>902121</t>
  </si>
  <si>
    <t>551319</t>
  </si>
  <si>
    <t>581010</t>
  </si>
  <si>
    <t>910591</t>
  </si>
  <si>
    <t>620211</t>
  </si>
  <si>
    <t>701952</t>
  </si>
  <si>
    <t>151530</t>
  </si>
  <si>
    <t>290729</t>
  </si>
  <si>
    <t>240130</t>
  </si>
  <si>
    <t>845522</t>
  </si>
  <si>
    <t>151511</t>
  </si>
  <si>
    <t>900640</t>
  </si>
  <si>
    <t>848041</t>
  </si>
  <si>
    <t>560221</t>
  </si>
  <si>
    <t>830621</t>
  </si>
  <si>
    <t>540810</t>
  </si>
  <si>
    <t>701951</t>
  </si>
  <si>
    <t>903220</t>
  </si>
  <si>
    <t>370231</t>
  </si>
  <si>
    <t>250830</t>
  </si>
  <si>
    <t>551341</t>
  </si>
  <si>
    <t>291829</t>
  </si>
  <si>
    <t>291816</t>
  </si>
  <si>
    <t>920992</t>
  </si>
  <si>
    <t>910310</t>
  </si>
  <si>
    <t>680292</t>
  </si>
  <si>
    <t>540784</t>
  </si>
  <si>
    <t>291512</t>
  </si>
  <si>
    <t>293391</t>
  </si>
  <si>
    <t>280120</t>
  </si>
  <si>
    <t>580230</t>
  </si>
  <si>
    <t>382510</t>
  </si>
  <si>
    <t>840110</t>
  </si>
  <si>
    <t>392094</t>
  </si>
  <si>
    <t>551419</t>
  </si>
  <si>
    <t>293911</t>
  </si>
  <si>
    <t>853222</t>
  </si>
  <si>
    <t>850740</t>
  </si>
  <si>
    <t>910990</t>
  </si>
  <si>
    <t>540794</t>
  </si>
  <si>
    <t>844851</t>
  </si>
  <si>
    <t>780411</t>
  </si>
  <si>
    <t>411410</t>
  </si>
  <si>
    <t>790120</t>
  </si>
  <si>
    <t>960630</t>
  </si>
  <si>
    <t>844512</t>
  </si>
  <si>
    <t>902213</t>
  </si>
  <si>
    <t>847940</t>
  </si>
  <si>
    <t>611691</t>
  </si>
  <si>
    <t>260600</t>
  </si>
  <si>
    <t>911090</t>
  </si>
  <si>
    <t>060230</t>
  </si>
  <si>
    <t>841012</t>
  </si>
  <si>
    <t>701391</t>
  </si>
  <si>
    <t>960891</t>
  </si>
  <si>
    <t>293219</t>
  </si>
  <si>
    <t>711610</t>
  </si>
  <si>
    <t>540249</t>
  </si>
  <si>
    <t>610431</t>
  </si>
  <si>
    <t>293624</t>
  </si>
  <si>
    <t>230500</t>
  </si>
  <si>
    <t>291010</t>
  </si>
  <si>
    <t>291229</t>
  </si>
  <si>
    <t>293623</t>
  </si>
  <si>
    <t>540823</t>
  </si>
  <si>
    <t>550953</t>
  </si>
  <si>
    <t>910890</t>
  </si>
  <si>
    <t>960200</t>
  </si>
  <si>
    <t>050290</t>
  </si>
  <si>
    <t>330130</t>
  </si>
  <si>
    <t>621410</t>
  </si>
  <si>
    <t>920510</t>
  </si>
  <si>
    <t>630411</t>
  </si>
  <si>
    <t>030343</t>
  </si>
  <si>
    <t>291470</t>
  </si>
  <si>
    <t>550999</t>
  </si>
  <si>
    <t>847740</t>
  </si>
  <si>
    <t>600631</t>
  </si>
  <si>
    <t>710812</t>
  </si>
  <si>
    <t>290529</t>
  </si>
  <si>
    <t>230649</t>
  </si>
  <si>
    <t>291249</t>
  </si>
  <si>
    <t>200891</t>
  </si>
  <si>
    <t>080122</t>
  </si>
  <si>
    <t>843910</t>
  </si>
  <si>
    <t>550110</t>
  </si>
  <si>
    <t>550330</t>
  </si>
  <si>
    <t>701400</t>
  </si>
  <si>
    <t>920930</t>
  </si>
  <si>
    <t>540831</t>
  </si>
  <si>
    <t>370243</t>
  </si>
  <si>
    <t>282550</t>
  </si>
  <si>
    <t>021091</t>
  </si>
  <si>
    <t>740940</t>
  </si>
  <si>
    <t>620291</t>
  </si>
  <si>
    <t>540741</t>
  </si>
  <si>
    <t>621230</t>
  </si>
  <si>
    <t>960110</t>
  </si>
  <si>
    <t>920120</t>
  </si>
  <si>
    <t>320110</t>
  </si>
  <si>
    <t>490400</t>
  </si>
  <si>
    <t>910400</t>
  </si>
  <si>
    <t>600644</t>
  </si>
  <si>
    <t>280450</t>
  </si>
  <si>
    <t>620191</t>
  </si>
  <si>
    <t>521119</t>
  </si>
  <si>
    <t>551349</t>
  </si>
  <si>
    <t>291219</t>
  </si>
  <si>
    <t>550690</t>
  </si>
  <si>
    <t>701912</t>
  </si>
  <si>
    <t>581092</t>
  </si>
  <si>
    <t>741011</t>
  </si>
  <si>
    <t>120750</t>
  </si>
  <si>
    <t>853321</t>
  </si>
  <si>
    <t>410330</t>
  </si>
  <si>
    <t>290941</t>
  </si>
  <si>
    <t>290920</t>
  </si>
  <si>
    <t>600390</t>
  </si>
  <si>
    <t>847521</t>
  </si>
  <si>
    <t>400270</t>
  </si>
  <si>
    <t>910819</t>
  </si>
  <si>
    <t>521142</t>
  </si>
  <si>
    <t>530720</t>
  </si>
  <si>
    <t>411200</t>
  </si>
  <si>
    <t>590490</t>
  </si>
  <si>
    <t>540730</t>
  </si>
  <si>
    <t>510610</t>
  </si>
  <si>
    <t>293622</t>
  </si>
  <si>
    <t>293919</t>
  </si>
  <si>
    <t>550921</t>
  </si>
  <si>
    <t>293299</t>
  </si>
  <si>
    <t>910511</t>
  </si>
  <si>
    <t>590691</t>
  </si>
  <si>
    <t>160416</t>
  </si>
  <si>
    <t>741022</t>
  </si>
  <si>
    <t>370256</t>
  </si>
  <si>
    <t>550931</t>
  </si>
  <si>
    <t>580110</t>
  </si>
  <si>
    <t>292419</t>
  </si>
  <si>
    <t>540751</t>
  </si>
  <si>
    <t>901110</t>
  </si>
  <si>
    <t>600623</t>
  </si>
  <si>
    <t>551229</t>
  </si>
  <si>
    <t>480630</t>
  </si>
  <si>
    <t>600633</t>
  </si>
  <si>
    <t>080222</t>
  </si>
  <si>
    <t>911011</t>
  </si>
  <si>
    <t>130231</t>
  </si>
  <si>
    <t>551429</t>
  </si>
  <si>
    <t>290543</t>
  </si>
  <si>
    <t>480442</t>
  </si>
  <si>
    <t>251810</t>
  </si>
  <si>
    <t>551613</t>
  </si>
  <si>
    <t>370191</t>
  </si>
  <si>
    <t>854610</t>
  </si>
  <si>
    <t>500400</t>
  </si>
  <si>
    <t>530121</t>
  </si>
  <si>
    <t>450390</t>
  </si>
  <si>
    <t>580500</t>
  </si>
  <si>
    <t>860110</t>
  </si>
  <si>
    <t>293790</t>
  </si>
  <si>
    <t>580430</t>
  </si>
  <si>
    <t>610451</t>
  </si>
  <si>
    <t>920991</t>
  </si>
  <si>
    <t>910291</t>
  </si>
  <si>
    <t>950611</t>
  </si>
  <si>
    <t>844832</t>
  </si>
  <si>
    <t>911190</t>
  </si>
  <si>
    <t>070529</t>
  </si>
  <si>
    <t>270730</t>
  </si>
  <si>
    <t>540834</t>
  </si>
  <si>
    <t>741122</t>
  </si>
  <si>
    <t>392114</t>
  </si>
  <si>
    <t>844629</t>
  </si>
  <si>
    <t>530210</t>
  </si>
  <si>
    <t>531010</t>
  </si>
  <si>
    <t>401036</t>
  </si>
  <si>
    <t>621390</t>
  </si>
  <si>
    <t>681520</t>
  </si>
  <si>
    <t>550922</t>
  </si>
  <si>
    <t>291821</t>
  </si>
  <si>
    <t>140110</t>
  </si>
  <si>
    <t>071239</t>
  </si>
  <si>
    <t>551411</t>
  </si>
  <si>
    <t>293319</t>
  </si>
  <si>
    <t>292212</t>
  </si>
  <si>
    <t>845620</t>
  </si>
  <si>
    <t>854060</t>
  </si>
  <si>
    <t>300432</t>
  </si>
  <si>
    <t>282612</t>
  </si>
  <si>
    <t>080121</t>
  </si>
  <si>
    <t>551691</t>
  </si>
  <si>
    <t>230330</t>
  </si>
  <si>
    <t>300120</t>
  </si>
  <si>
    <t>530110</t>
  </si>
  <si>
    <t>551090</t>
  </si>
  <si>
    <t>910191</t>
  </si>
  <si>
    <t>293410</t>
  </si>
  <si>
    <t>180100</t>
  </si>
  <si>
    <t>293625</t>
  </si>
  <si>
    <t>530390</t>
  </si>
  <si>
    <t>151499</t>
  </si>
  <si>
    <t>480640</t>
  </si>
  <si>
    <t>853224</t>
  </si>
  <si>
    <t>284329</t>
  </si>
  <si>
    <t>283330</t>
  </si>
  <si>
    <t>282731</t>
  </si>
  <si>
    <t>551513</t>
  </si>
  <si>
    <t>560500</t>
  </si>
  <si>
    <t>920210</t>
  </si>
  <si>
    <t>292519</t>
  </si>
  <si>
    <t>320650</t>
  </si>
  <si>
    <t>391212</t>
  </si>
  <si>
    <t>511300</t>
  </si>
  <si>
    <t>750712</t>
  </si>
  <si>
    <t>290950</t>
  </si>
  <si>
    <t>854091</t>
  </si>
  <si>
    <t>741012</t>
  </si>
  <si>
    <t>911120</t>
  </si>
  <si>
    <t>551692</t>
  </si>
  <si>
    <t>270220</t>
  </si>
  <si>
    <t>853331</t>
  </si>
  <si>
    <t>551423</t>
  </si>
  <si>
    <t>550959</t>
  </si>
  <si>
    <t>470319</t>
  </si>
  <si>
    <t>911180</t>
  </si>
  <si>
    <t>511211</t>
  </si>
  <si>
    <t>710229</t>
  </si>
  <si>
    <t>040811</t>
  </si>
  <si>
    <t>520831</t>
  </si>
  <si>
    <t>440792</t>
  </si>
  <si>
    <t>810430</t>
  </si>
  <si>
    <t>291532</t>
  </si>
  <si>
    <t>392071</t>
  </si>
  <si>
    <t>911410</t>
  </si>
  <si>
    <t>700530</t>
  </si>
  <si>
    <t>844900</t>
  </si>
  <si>
    <t>844621</t>
  </si>
  <si>
    <t>521213</t>
  </si>
  <si>
    <t>292149</t>
  </si>
  <si>
    <t>740329</t>
  </si>
  <si>
    <t>080221</t>
  </si>
  <si>
    <t>521212</t>
  </si>
  <si>
    <t>600240</t>
  </si>
  <si>
    <t>540259</t>
  </si>
  <si>
    <t>750511</t>
  </si>
  <si>
    <t>390430</t>
  </si>
  <si>
    <t>510620</t>
  </si>
  <si>
    <t>750711</t>
  </si>
  <si>
    <t>540832</t>
  </si>
  <si>
    <t>521131</t>
  </si>
  <si>
    <t>520645</t>
  </si>
  <si>
    <t>540251</t>
  </si>
  <si>
    <t>480441</t>
  </si>
  <si>
    <t>520921</t>
  </si>
  <si>
    <t>600192</t>
  </si>
  <si>
    <t>350211</t>
  </si>
  <si>
    <t>320642</t>
  </si>
  <si>
    <t>540771</t>
  </si>
  <si>
    <t>392063</t>
  </si>
  <si>
    <t>290911</t>
  </si>
  <si>
    <t>511220</t>
  </si>
  <si>
    <t>292145</t>
  </si>
  <si>
    <t>252510</t>
  </si>
  <si>
    <t>293959</t>
  </si>
  <si>
    <t>151321</t>
  </si>
  <si>
    <t>521139</t>
  </si>
  <si>
    <t>520548</t>
  </si>
  <si>
    <t>551642</t>
  </si>
  <si>
    <t>590410</t>
  </si>
  <si>
    <t>700330</t>
  </si>
  <si>
    <t>540349</t>
  </si>
  <si>
    <t>540833</t>
  </si>
  <si>
    <t>550120</t>
  </si>
  <si>
    <t>620421</t>
  </si>
  <si>
    <t>750522</t>
  </si>
  <si>
    <t>294120</t>
  </si>
  <si>
    <t>180310</t>
  </si>
  <si>
    <t>410791</t>
  </si>
  <si>
    <t>280470</t>
  </si>
  <si>
    <t>950810</t>
  </si>
  <si>
    <t>853225</t>
  </si>
  <si>
    <t>151521</t>
  </si>
  <si>
    <t>291632</t>
  </si>
  <si>
    <t>290715</t>
  </si>
  <si>
    <t>560600</t>
  </si>
  <si>
    <t>600610</t>
  </si>
  <si>
    <t>090300</t>
  </si>
  <si>
    <t>511120</t>
  </si>
  <si>
    <t>551291</t>
  </si>
  <si>
    <t>293719</t>
  </si>
  <si>
    <t>540821</t>
  </si>
  <si>
    <t>520521</t>
  </si>
  <si>
    <t>681410</t>
  </si>
  <si>
    <t>540500</t>
  </si>
  <si>
    <t>293626</t>
  </si>
  <si>
    <t>911320</t>
  </si>
  <si>
    <t>530820</t>
  </si>
  <si>
    <t>292610</t>
  </si>
  <si>
    <t>230320</t>
  </si>
  <si>
    <t>392073</t>
  </si>
  <si>
    <t>293711</t>
  </si>
  <si>
    <t>570291</t>
  </si>
  <si>
    <t>530890</t>
  </si>
  <si>
    <t>551030</t>
  </si>
  <si>
    <t>551643</t>
  </si>
  <si>
    <t>844712</t>
  </si>
  <si>
    <t>292229</t>
  </si>
  <si>
    <t>121020</t>
  </si>
  <si>
    <t>844540</t>
  </si>
  <si>
    <t>292214</t>
  </si>
  <si>
    <t>720120</t>
  </si>
  <si>
    <t>520611</t>
  </si>
  <si>
    <t>551211</t>
  </si>
  <si>
    <t>722611</t>
  </si>
  <si>
    <t>551130</t>
  </si>
  <si>
    <t>551614</t>
  </si>
  <si>
    <t>854121</t>
  </si>
  <si>
    <t>845240</t>
  </si>
  <si>
    <t>950410</t>
  </si>
  <si>
    <t>854229</t>
  </si>
  <si>
    <t>852510</t>
  </si>
  <si>
    <t>852520</t>
  </si>
  <si>
    <t>871419</t>
  </si>
  <si>
    <t>290369</t>
  </si>
  <si>
    <t>251622</t>
  </si>
  <si>
    <t>070990</t>
  </si>
  <si>
    <t>100820</t>
  </si>
  <si>
    <t>040130</t>
  </si>
  <si>
    <t>481840</t>
  </si>
  <si>
    <t>482360</t>
  </si>
  <si>
    <t>611512</t>
  </si>
  <si>
    <t>640699</t>
  </si>
  <si>
    <t>650510</t>
  </si>
  <si>
    <t>820120</t>
  </si>
  <si>
    <t>701339</t>
  </si>
  <si>
    <t>441214</t>
  </si>
  <si>
    <t>580390</t>
  </si>
  <si>
    <t>610319</t>
  </si>
  <si>
    <t>030378</t>
  </si>
  <si>
    <t>090830</t>
  </si>
  <si>
    <t>100400</t>
  </si>
  <si>
    <t>120220</t>
  </si>
  <si>
    <t>294140</t>
  </si>
  <si>
    <t>380840</t>
  </si>
  <si>
    <t>900810</t>
  </si>
  <si>
    <t>852439</t>
  </si>
  <si>
    <t>910911</t>
  </si>
  <si>
    <t>851939</t>
  </si>
  <si>
    <t>852330</t>
  </si>
  <si>
    <t>580135</t>
  </si>
  <si>
    <t>611592</t>
  </si>
  <si>
    <t>550961</t>
  </si>
  <si>
    <t>551012</t>
  </si>
  <si>
    <t>490700</t>
  </si>
  <si>
    <t>440130</t>
  </si>
  <si>
    <t>120210</t>
  </si>
  <si>
    <t>030360</t>
  </si>
  <si>
    <t>681310</t>
  </si>
  <si>
    <t>720450</t>
  </si>
  <si>
    <t>844530</t>
  </si>
  <si>
    <t>844359</t>
  </si>
  <si>
    <t>854441</t>
  </si>
  <si>
    <t>852540</t>
  </si>
  <si>
    <t>903083</t>
  </si>
  <si>
    <t>460120</t>
  </si>
  <si>
    <t>441830</t>
  </si>
  <si>
    <t>441039</t>
  </si>
  <si>
    <t>441129</t>
  </si>
  <si>
    <t>292520</t>
  </si>
  <si>
    <t>291620</t>
  </si>
  <si>
    <t>030420</t>
  </si>
  <si>
    <t>030623</t>
  </si>
  <si>
    <t>120720</t>
  </si>
  <si>
    <t>090500</t>
  </si>
  <si>
    <t>080820</t>
  </si>
  <si>
    <t>100110</t>
  </si>
  <si>
    <t>080300</t>
  </si>
  <si>
    <t>852320</t>
  </si>
  <si>
    <t>740110</t>
  </si>
  <si>
    <t>560110</t>
  </si>
  <si>
    <t>611511</t>
  </si>
  <si>
    <t>630631</t>
  </si>
  <si>
    <t>290890</t>
  </si>
  <si>
    <t>380810</t>
  </si>
  <si>
    <t>010110</t>
  </si>
  <si>
    <t>091010</t>
  </si>
  <si>
    <t>090920</t>
  </si>
  <si>
    <t>090420</t>
  </si>
  <si>
    <t>852739</t>
  </si>
  <si>
    <t>550951</t>
  </si>
  <si>
    <t>550310</t>
  </si>
  <si>
    <t>611591</t>
  </si>
  <si>
    <t>681110</t>
  </si>
  <si>
    <t>621141</t>
  </si>
  <si>
    <t>731930</t>
  </si>
  <si>
    <t>732183</t>
  </si>
  <si>
    <t>750521</t>
  </si>
  <si>
    <t>110210</t>
  </si>
  <si>
    <t>090810</t>
  </si>
  <si>
    <t>040700</t>
  </si>
  <si>
    <t>030379</t>
  </si>
  <si>
    <t>060310</t>
  </si>
  <si>
    <t>080920</t>
  </si>
  <si>
    <t>380820</t>
  </si>
  <si>
    <t>851790</t>
  </si>
  <si>
    <t>848590</t>
  </si>
  <si>
    <t>900830</t>
  </si>
  <si>
    <t>900840</t>
  </si>
  <si>
    <t>810196</t>
  </si>
  <si>
    <t>701321</t>
  </si>
  <si>
    <t>701329</t>
  </si>
  <si>
    <t>480830</t>
  </si>
  <si>
    <t>090940</t>
  </si>
  <si>
    <t>100300</t>
  </si>
  <si>
    <t>170111</t>
  </si>
  <si>
    <t>200320</t>
  </si>
  <si>
    <t>030110</t>
  </si>
  <si>
    <t>060410</t>
  </si>
  <si>
    <t>293379</t>
  </si>
  <si>
    <t>200980</t>
  </si>
  <si>
    <t>285100</t>
  </si>
  <si>
    <t>291890</t>
  </si>
  <si>
    <t>293229</t>
  </si>
  <si>
    <t>240310</t>
  </si>
  <si>
    <t>290330</t>
  </si>
  <si>
    <t>441199</t>
  </si>
  <si>
    <t>540610</t>
  </si>
  <si>
    <t>540822</t>
  </si>
  <si>
    <t>540241</t>
  </si>
  <si>
    <t>730410</t>
  </si>
  <si>
    <t>850910</t>
  </si>
  <si>
    <t>851719</t>
  </si>
  <si>
    <t>852732</t>
  </si>
  <si>
    <t>950390</t>
  </si>
  <si>
    <t>090910</t>
  </si>
  <si>
    <t>090610</t>
  </si>
  <si>
    <t>090700</t>
  </si>
  <si>
    <t>110620</t>
  </si>
  <si>
    <t>060499</t>
  </si>
  <si>
    <t>291421</t>
  </si>
  <si>
    <t>293942</t>
  </si>
  <si>
    <t>540410</t>
  </si>
  <si>
    <t>460210</t>
  </si>
  <si>
    <t>611593</t>
  </si>
  <si>
    <t>852731</t>
  </si>
  <si>
    <t>940150</t>
  </si>
  <si>
    <t>854319</t>
  </si>
  <si>
    <t>732113</t>
  </si>
  <si>
    <t>730620</t>
  </si>
  <si>
    <t>844390</t>
  </si>
  <si>
    <t>630649</t>
  </si>
  <si>
    <t>611519</t>
  </si>
  <si>
    <t>530590</t>
  </si>
  <si>
    <t>441119</t>
  </si>
  <si>
    <t>370253</t>
  </si>
  <si>
    <t>291900</t>
  </si>
  <si>
    <t>283660</t>
  </si>
  <si>
    <t>250629</t>
  </si>
  <si>
    <t>251319</t>
  </si>
  <si>
    <t>252810</t>
  </si>
  <si>
    <t>080240</t>
  </si>
  <si>
    <t>090820</t>
  </si>
  <si>
    <t>200892</t>
  </si>
  <si>
    <t>010592</t>
  </si>
  <si>
    <t>020734</t>
  </si>
  <si>
    <t>845699</t>
  </si>
  <si>
    <t>851999</t>
  </si>
  <si>
    <t>852813</t>
  </si>
  <si>
    <t>960831</t>
  </si>
  <si>
    <t>380830</t>
  </si>
  <si>
    <t>293949</t>
  </si>
  <si>
    <t>010519</t>
  </si>
  <si>
    <t>080250</t>
  </si>
  <si>
    <t>200590</t>
  </si>
  <si>
    <t>090930</t>
  </si>
  <si>
    <t>611520</t>
  </si>
  <si>
    <t>630699</t>
  </si>
  <si>
    <t>681390</t>
  </si>
  <si>
    <t>701331</t>
  </si>
  <si>
    <t>701332</t>
  </si>
  <si>
    <t>540243</t>
  </si>
  <si>
    <t>550962</t>
  </si>
  <si>
    <t>441213</t>
  </si>
  <si>
    <t>441219</t>
  </si>
  <si>
    <t>731920</t>
  </si>
  <si>
    <t>761511</t>
  </si>
  <si>
    <t>854389</t>
  </si>
  <si>
    <t>854210</t>
  </si>
  <si>
    <t>940380</t>
  </si>
  <si>
    <t>910919</t>
  </si>
  <si>
    <t>460191</t>
  </si>
  <si>
    <t>540210</t>
  </si>
  <si>
    <t>290810</t>
  </si>
  <si>
    <t>271011</t>
  </si>
  <si>
    <t>370295</t>
  </si>
  <si>
    <t>010210</t>
  </si>
  <si>
    <t>870839</t>
  </si>
  <si>
    <t>960839</t>
  </si>
  <si>
    <t>851780</t>
  </si>
  <si>
    <t>846920</t>
  </si>
  <si>
    <t>810419</t>
  </si>
  <si>
    <t>844329</t>
  </si>
  <si>
    <t>293100</t>
  </si>
  <si>
    <t>030410</t>
  </si>
  <si>
    <t>090950</t>
  </si>
  <si>
    <t>252890</t>
  </si>
  <si>
    <t>121220</t>
  </si>
  <si>
    <t>441029</t>
  </si>
  <si>
    <t>481410</t>
  </si>
  <si>
    <t>550700</t>
  </si>
  <si>
    <t>551439</t>
  </si>
  <si>
    <t>640691</t>
  </si>
  <si>
    <t>844330</t>
  </si>
  <si>
    <t>761519</t>
  </si>
  <si>
    <t>741819</t>
  </si>
  <si>
    <t>730610</t>
  </si>
  <si>
    <t>730660</t>
  </si>
  <si>
    <t>844321</t>
  </si>
  <si>
    <t>820580</t>
  </si>
  <si>
    <t>900719</t>
  </si>
  <si>
    <t>871411</t>
  </si>
  <si>
    <t>854459</t>
  </si>
  <si>
    <t>852390</t>
  </si>
  <si>
    <t>852812</t>
  </si>
  <si>
    <t>852821</t>
  </si>
  <si>
    <t>852830</t>
  </si>
  <si>
    <t>851750</t>
  </si>
  <si>
    <t>961420</t>
  </si>
  <si>
    <t>030371</t>
  </si>
  <si>
    <t>030321</t>
  </si>
  <si>
    <t>060491</t>
  </si>
  <si>
    <t>160520</t>
  </si>
  <si>
    <t>300680</t>
  </si>
  <si>
    <t>600642</t>
  </si>
  <si>
    <t>650590</t>
  </si>
  <si>
    <t>440920</t>
  </si>
  <si>
    <t>380890</t>
  </si>
  <si>
    <t>440200</t>
  </si>
  <si>
    <t>Live animals; animal products </t>
  </si>
  <si>
    <t>Vegetable products</t>
  </si>
  <si>
    <t>Animal or vegetable fats and oils and their cleavage products; prepared edible fats; animal or vegetable waxes</t>
  </si>
  <si>
    <t>Prepared foodstuffs; beverages, spirits and vinegar; tobacco and manufactured tobacco substitutes </t>
  </si>
  <si>
    <t>Mineral products </t>
  </si>
  <si>
    <t>Products of the chemical or allied industries </t>
  </si>
  <si>
    <t>Plastics and articles thereof; rubber and articles thereof </t>
  </si>
  <si>
    <t>Raw hides and skins, leather, furskins and articles thereof; saddlery and harness; travel goods, handbags and similar containers; articles of animal gut (other than silk-worm gut) </t>
  </si>
  <si>
    <t>Wood and articles of wood; wood charcoal; cork and articles of cork; manufactures of straw, of esparto or of other plaiting materials; basketware and wickerwork</t>
  </si>
  <si>
    <t>Pulp of wood or of other fibrous cellulosic material; recovered (waste and scrap) paper or paperboard; paper and paperboard and articles thereof </t>
  </si>
  <si>
    <t>Textiles and textile articles </t>
  </si>
  <si>
    <t>Footwear, headgear, umbrellas, sun umbrellas, walking-sticks, seat-sticks, whips, riding-crops and parts thereof; prepared feathers and articles made therewith; artificial flowers; articles of human hair </t>
  </si>
  <si>
    <t>Articles of stone, plaster, cement, asbestos, mica or similar materials; ceramic products; glass and glassware </t>
  </si>
  <si>
    <t>Natural or cultured pearls, precious or semi-precious stones, precious metals, metals clad with precious metal and articles thereof; imitation jewellery; coin thereof; imitation jewellery; coin </t>
  </si>
  <si>
    <t>Base metals and articles of base metal </t>
  </si>
  <si>
    <t>Machinery and mechanical appliances; electrical equipment; parts thereof; sound recorders and reproducers, television image and sound recorders and reproducers, and parts and accessories of such articles </t>
  </si>
  <si>
    <t>Vehicles, aircraft, vessels and associated transport equipment </t>
  </si>
  <si>
    <t>Optical, photographic, cinematographic, measuring, checking, precision, medical or surgical instruments and apparatus; clocks and watches; musical instruments; parts and accessories thereof </t>
  </si>
  <si>
    <t>Arms and ammunition; parts and accessories thereof </t>
  </si>
  <si>
    <t>Miscellaneous manufactured articles </t>
  </si>
  <si>
    <t>Works of art, collectors’ pieces and antiques </t>
  </si>
  <si>
    <t>HS6</t>
  </si>
  <si>
    <t>HS2</t>
  </si>
  <si>
    <t>HS Section</t>
  </si>
  <si>
    <t># HS6 subheads</t>
  </si>
  <si>
    <t>US$ 1000</t>
  </si>
  <si>
    <t>Value share</t>
  </si>
  <si>
    <t>H2</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</si>
  <si>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</si>
  <si>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</si>
  <si>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</si>
  <si>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</si>
  <si>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</si>
  <si>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</si>
  <si>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</si>
  <si>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</si>
  <si>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</si>
  <si>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</si>
  <si>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</si>
  <si>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</si>
  <si>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</si>
  <si>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</si>
  <si>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</si>
  <si>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</si>
  <si>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</si>
  <si>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</si>
  <si>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</si>
  <si>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</si>
  <si>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</si>
  <si>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</si>
  <si>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</si>
  <si>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</si>
  <si>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</si>
  <si>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</si>
  <si>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</si>
  <si>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</si>
  <si>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</si>
  <si>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</si>
  <si>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</si>
  <si>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</si>
  <si>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</si>
  <si>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</si>
  <si>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</si>
  <si>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</si>
  <si>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</si>
  <si>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</si>
  <si>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</si>
  <si>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</si>
  <si>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</si>
  <si>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</si>
  <si>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</si>
  <si>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</si>
  <si>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</si>
  <si>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</si>
  <si>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</si>
  <si>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</si>
  <si>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</si>
  <si>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</si>
  <si>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</si>
  <si>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</si>
  <si>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</si>
  <si>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</si>
  <si>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</si>
  <si>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</si>
  <si>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</si>
  <si>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</si>
  <si>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</si>
  <si>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</si>
  <si>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</si>
  <si>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</si>
  <si>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</si>
  <si>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</si>
  <si>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</si>
  <si>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</si>
  <si>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</si>
  <si>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</si>
  <si>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</si>
  <si>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</si>
  <si>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</si>
  <si>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</si>
  <si>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</si>
  <si>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</si>
  <si>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</si>
  <si>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</si>
  <si>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78</t>
  </si>
  <si>
    <t>79</t>
  </si>
  <si>
    <t>80</t>
  </si>
  <si>
    <t>81</t>
  </si>
  <si>
    <t>82</t>
  </si>
  <si>
    <t>83</t>
  </si>
  <si>
    <t>84</t>
  </si>
  <si>
    <t>85</t>
  </si>
  <si>
    <t>86</t>
  </si>
  <si>
    <t>87</t>
  </si>
  <si>
    <t>88</t>
  </si>
  <si>
    <t>89</t>
  </si>
  <si>
    <t>90</t>
  </si>
  <si>
    <t>91</t>
  </si>
  <si>
    <t>92</t>
  </si>
  <si>
    <t>94</t>
  </si>
  <si>
    <t>95</t>
  </si>
  <si>
    <t>96</t>
  </si>
  <si>
    <t>97</t>
  </si>
  <si>
    <t>HS version</t>
  </si>
  <si>
    <t>Total in HS 1-97</t>
  </si>
  <si>
    <t># HS subheads</t>
  </si>
  <si>
    <t># subheads</t>
  </si>
  <si>
    <t>No. HS 6-digit subheads exported (left axis)</t>
  </si>
  <si>
    <t>Export graphs</t>
  </si>
  <si>
    <t>Bubble sizes and labels relate to number of HS 6-digit subheads within the Section which were exported</t>
  </si>
  <si>
    <t>Import graphs</t>
  </si>
  <si>
    <t>Bubble sizes and labels relate to number of HS 6-digit subheads within the Section which were imported</t>
  </si>
  <si>
    <t>Nomenclature</t>
  </si>
  <si>
    <t>ProductCode</t>
  </si>
  <si>
    <t>PartnerName</t>
  </si>
  <si>
    <t>TradeFlowName</t>
  </si>
  <si>
    <t xml:space="preserve">2007 in 1000 USD </t>
  </si>
  <si>
    <t xml:space="preserve">2008 in 1000 USD </t>
  </si>
  <si>
    <t xml:space="preserve">2009 in 1000 USD </t>
  </si>
  <si>
    <t xml:space="preserve">2010 in 1000 USD </t>
  </si>
  <si>
    <t xml:space="preserve">2011 in 1000 USD </t>
  </si>
  <si>
    <t xml:space="preserve">2012 in 1000 USD </t>
  </si>
  <si>
    <t>Aruba</t>
  </si>
  <si>
    <t>Export</t>
  </si>
  <si>
    <t>Afghanistan</t>
  </si>
  <si>
    <t>Angola</t>
  </si>
  <si>
    <t>United Arab Emirates</t>
  </si>
  <si>
    <t>Argentina</t>
  </si>
  <si>
    <t>Armenia</t>
  </si>
  <si>
    <t>Australia</t>
  </si>
  <si>
    <t>Austria</t>
  </si>
  <si>
    <t>Azerbaijan</t>
  </si>
  <si>
    <t>Burundi</t>
  </si>
  <si>
    <t>Belgium</t>
  </si>
  <si>
    <t>Benin</t>
  </si>
  <si>
    <t>Burkina Faso</t>
  </si>
  <si>
    <t>Bangladesh</t>
  </si>
  <si>
    <t>Bulgaria</t>
  </si>
  <si>
    <t>Bahrain</t>
  </si>
  <si>
    <t>Bahamas, The</t>
  </si>
  <si>
    <t>Belarus</t>
  </si>
  <si>
    <t>Belize</t>
  </si>
  <si>
    <t>Bolivia</t>
  </si>
  <si>
    <t>Brazil</t>
  </si>
  <si>
    <t>Brunei</t>
  </si>
  <si>
    <t>Bhutan</t>
  </si>
  <si>
    <t>Botswana</t>
  </si>
  <si>
    <t>Central African Republic</t>
  </si>
  <si>
    <t>Canada</t>
  </si>
  <si>
    <t>Switzerland</t>
  </si>
  <si>
    <t>Chile</t>
  </si>
  <si>
    <t>China</t>
  </si>
  <si>
    <t>Cote d'Ivoire</t>
  </si>
  <si>
    <t>Cameroon</t>
  </si>
  <si>
    <t>Congo, Rep.</t>
  </si>
  <si>
    <t>Colombia</t>
  </si>
  <si>
    <t>Costa Rica</t>
  </si>
  <si>
    <t>Cuba</t>
  </si>
  <si>
    <t>Cyprus</t>
  </si>
  <si>
    <t>Czech Republic</t>
  </si>
  <si>
    <t>Germany</t>
  </si>
  <si>
    <t>Djibouti</t>
  </si>
  <si>
    <t>Dominica</t>
  </si>
  <si>
    <t>Denmark</t>
  </si>
  <si>
    <t>Dominican Republic</t>
  </si>
  <si>
    <t>Algeria</t>
  </si>
  <si>
    <t>Ecuador</t>
  </si>
  <si>
    <t>Egypt, Arab Rep.</t>
  </si>
  <si>
    <t>Eritrea</t>
  </si>
  <si>
    <t>Spain</t>
  </si>
  <si>
    <t>Estonia</t>
  </si>
  <si>
    <t>Ethiopia(excludes Eritrea)</t>
  </si>
  <si>
    <t>Finland</t>
  </si>
  <si>
    <t>Falkland Island</t>
  </si>
  <si>
    <t>France</t>
  </si>
  <si>
    <t>Faeroe Islands</t>
  </si>
  <si>
    <t>Gabon</t>
  </si>
  <si>
    <t>United Kingdom</t>
  </si>
  <si>
    <t>Georgia</t>
  </si>
  <si>
    <t>Ghana</t>
  </si>
  <si>
    <t>Guinea</t>
  </si>
  <si>
    <t>Gambia, The</t>
  </si>
  <si>
    <t>Greece</t>
  </si>
  <si>
    <t>Greenland</t>
  </si>
  <si>
    <t>Guatemala</t>
  </si>
  <si>
    <t>Hong Kong, China</t>
  </si>
  <si>
    <t>Honduras</t>
  </si>
  <si>
    <t>Croatia</t>
  </si>
  <si>
    <t>Haiti</t>
  </si>
  <si>
    <t>Hungary</t>
  </si>
  <si>
    <t>Indonesia</t>
  </si>
  <si>
    <t>India</t>
  </si>
  <si>
    <t>Ireland</t>
  </si>
  <si>
    <t>Iran, Islamic Rep.</t>
  </si>
  <si>
    <t>Iraq</t>
  </si>
  <si>
    <t>Iceland</t>
  </si>
  <si>
    <t>Israel</t>
  </si>
  <si>
    <t>Italy</t>
  </si>
  <si>
    <t>Jamaica</t>
  </si>
  <si>
    <t>Jordan</t>
  </si>
  <si>
    <t>Japan</t>
  </si>
  <si>
    <t>Kazakhstan</t>
  </si>
  <si>
    <t>Kenya</t>
  </si>
  <si>
    <t>Cambodia</t>
  </si>
  <si>
    <t>Kiribati</t>
  </si>
  <si>
    <t>Korea, Rep.</t>
  </si>
  <si>
    <t>Kuwait</t>
  </si>
  <si>
    <t>Lao PDR</t>
  </si>
  <si>
    <t>Lebanon</t>
  </si>
  <si>
    <t>Liberia</t>
  </si>
  <si>
    <t>Libya</t>
  </si>
  <si>
    <t>Sri Lanka</t>
  </si>
  <si>
    <t>Lithuania</t>
  </si>
  <si>
    <t>Luxembourg</t>
  </si>
  <si>
    <t>Latvia</t>
  </si>
  <si>
    <t>Macao</t>
  </si>
  <si>
    <t>Morocco</t>
  </si>
  <si>
    <t>Moldova</t>
  </si>
  <si>
    <t>Madagascar</t>
  </si>
  <si>
    <t>Maldives</t>
  </si>
  <si>
    <t>Mexico</t>
  </si>
  <si>
    <t>Mali</t>
  </si>
  <si>
    <t>Malta</t>
  </si>
  <si>
    <t>Mauritania</t>
  </si>
  <si>
    <t>Montserrat</t>
  </si>
  <si>
    <t>Mauritius</t>
  </si>
  <si>
    <t>Malawi</t>
  </si>
  <si>
    <t>Malaysia</t>
  </si>
  <si>
    <t>Namibia</t>
  </si>
  <si>
    <t>New Caledonia</t>
  </si>
  <si>
    <t>Niger</t>
  </si>
  <si>
    <t>Nigeria</t>
  </si>
  <si>
    <t>Nicaragua</t>
  </si>
  <si>
    <t>Netherlands</t>
  </si>
  <si>
    <t>Norway</t>
  </si>
  <si>
    <t>New Zealand</t>
  </si>
  <si>
    <t>Other Asia, nes</t>
  </si>
  <si>
    <t>Oman</t>
  </si>
  <si>
    <t>Pakistan</t>
  </si>
  <si>
    <t>Panama</t>
  </si>
  <si>
    <t>Peru</t>
  </si>
  <si>
    <t>Philippines</t>
  </si>
  <si>
    <t>Poland</t>
  </si>
  <si>
    <t>Korea, Dem. Rep.</t>
  </si>
  <si>
    <t>Portugal</t>
  </si>
  <si>
    <t>Paraguay</t>
  </si>
  <si>
    <t>Qatar</t>
  </si>
  <si>
    <t>Romania</t>
  </si>
  <si>
    <t>Russian Federation</t>
  </si>
  <si>
    <t>Rwanda</t>
  </si>
  <si>
    <t>Saudi Arabia</t>
  </si>
  <si>
    <t>Fm Sudan</t>
  </si>
  <si>
    <t>Senegal</t>
  </si>
  <si>
    <t>Serbia, FR(Serbia/Montenegro)</t>
  </si>
  <si>
    <t>Singapore</t>
  </si>
  <si>
    <t>Sierra Leone</t>
  </si>
  <si>
    <t>El Salvador</t>
  </si>
  <si>
    <t>Somalia</t>
  </si>
  <si>
    <t>Sudan</t>
  </si>
  <si>
    <t>Suriname</t>
  </si>
  <si>
    <t>Slovak Republic</t>
  </si>
  <si>
    <t>Slovenia</t>
  </si>
  <si>
    <t>Sweden</t>
  </si>
  <si>
    <t>Swaziland</t>
  </si>
  <si>
    <t>Seychelles</t>
  </si>
  <si>
    <t>Syrian Arab Republic</t>
  </si>
  <si>
    <t>Chad</t>
  </si>
  <si>
    <t>Togo</t>
  </si>
  <si>
    <t>Thailand</t>
  </si>
  <si>
    <t>Tajikistan</t>
  </si>
  <si>
    <t>Turkmenistan</t>
  </si>
  <si>
    <t>East Timor</t>
  </si>
  <si>
    <t>Tonga</t>
  </si>
  <si>
    <t>Tunisia</t>
  </si>
  <si>
    <t>Turkey</t>
  </si>
  <si>
    <t>Tanzania</t>
  </si>
  <si>
    <t>Uganda</t>
  </si>
  <si>
    <t>Ukraine</t>
  </si>
  <si>
    <t>Unspecified</t>
  </si>
  <si>
    <t>Uruguay</t>
  </si>
  <si>
    <t>United States</t>
  </si>
  <si>
    <t>Uzbekistan</t>
  </si>
  <si>
    <t>Holy See</t>
  </si>
  <si>
    <t>St. Vincent and the Grenadines</t>
  </si>
  <si>
    <t>Venezuela</t>
  </si>
  <si>
    <t>Vietnam</t>
  </si>
  <si>
    <t>Samoa</t>
  </si>
  <si>
    <t>Yemen</t>
  </si>
  <si>
    <t>Zimbabwe</t>
  </si>
  <si>
    <t>No. of markets (right axis)</t>
  </si>
  <si>
    <t>Note: EU countries counted separately.</t>
  </si>
  <si>
    <t>Source:</t>
  </si>
  <si>
    <t>Import</t>
  </si>
  <si>
    <t>South Africa</t>
  </si>
  <si>
    <t>No. HS 6-digit subheads imported (left axis)</t>
  </si>
  <si>
    <t>No. of supplying countries (right axis)</t>
  </si>
  <si>
    <t>Change in export share</t>
  </si>
  <si>
    <t>Change in import share</t>
  </si>
  <si>
    <t>All other products</t>
  </si>
  <si>
    <t>Light oils</t>
  </si>
  <si>
    <t>EU28</t>
  </si>
  <si>
    <t>All others</t>
  </si>
  <si>
    <t>Change</t>
  </si>
  <si>
    <t>Check</t>
  </si>
  <si>
    <t>930629</t>
  </si>
  <si>
    <t>93</t>
  </si>
  <si>
    <t/>
  </si>
  <si>
    <t>Total</t>
  </si>
  <si>
    <t>930119</t>
  </si>
  <si>
    <t>930190</t>
  </si>
  <si>
    <t>petroleum oils and oils obtained from bituminous minerals, crude</t>
  </si>
  <si>
    <t>cocoa beans, whole or broken, raw or roasted</t>
  </si>
  <si>
    <t>fresh or dried cashew nuts, in shell</t>
  </si>
  <si>
    <t>gold, incl. gold plated with platinum, unwrought, for non-monetary purposes (excl. gold in powder form)</t>
  </si>
  <si>
    <t>manganese ores and concentrates, incl. ferruginous manganese ores and concentrates, with a manganese content of &gt;= 20%, calculated on the dry weight</t>
  </si>
  <si>
    <t>light oils and preparations, of petroleum or bituminous minerals which &gt;= 90% by volume 'incl. losses' distil at 210░c 'astm d 86 method'</t>
  </si>
  <si>
    <t>sheets for veneering, incl. those obtained by slicing laminated wood, for plywood or for other similar laminated wood and other wood, sawn lengthwise, sliced or peeled, whether or not planed, sanded, spliced or end-jointed, of a thickness of &lt;= 6 mm (excl. tropical wood specified in subheading note 1 to this chapter and coniferous wood)</t>
  </si>
  <si>
    <t>unused postage, revenue or similar stamps of current or new issue in the country in which they have, or will have, a recognised face value; stamp-impressed paper; banknotes; cheque forms; stock, share or bond certificates and similar documents of title</t>
  </si>
  <si>
    <t>motor cars and other motor vehicles principally designed for the transport of persons, incl. station wagons and racing cars, with spark-ignition internal combustion reciprocating piston engine of a cylinder capacity &gt; 1.500 cm│ but &lt;= 3.000 cm│ (excl. vehicles for the transport of persons on snow and other specially designed vehicles of subheading 8703.10)</t>
  </si>
  <si>
    <t>motor vehicles for the transport of goods, with compression-ignition internal combustion piston engine 'diesel or semi-diesel engine' of a gross vehicle weight &lt;= 5 t (excl. dumpers for off-highway use of subheading 8704.10 and special purpose motor vehicles of heading 8705)</t>
  </si>
  <si>
    <t>cement clinkers</t>
  </si>
  <si>
    <t>broken rice</t>
  </si>
  <si>
    <t>self-propelled mechanical shovels, excavators and shovel loaders (excl. self-propelled mechanical shovels with a 360ª revolving superstructure and front-end shovel loaders)</t>
  </si>
  <si>
    <t>cane or beet sugar and chemically pure sucrose, in solid form (excl. cane and beet sugar containing added flavouring or colouring and raw sugar)</t>
  </si>
  <si>
    <t>semi-milled or wholly milled rice, whether or not polished or glazed</t>
  </si>
  <si>
    <t>frozen cuts and edible offal of fowls of the species gallus domesticus</t>
  </si>
  <si>
    <t>pure-bred breeding horses and asses</t>
  </si>
  <si>
    <t>live horses, asses, mules and hinnies (excl. pure-bred for breeding)</t>
  </si>
  <si>
    <t>pure-bred breeding bovines</t>
  </si>
  <si>
    <t>live bovine animals (excl. pure-bred for breeding)</t>
  </si>
  <si>
    <t>pure-bred breeding swine</t>
  </si>
  <si>
    <t>live sheep</t>
  </si>
  <si>
    <t>live goats</t>
  </si>
  <si>
    <t>live fowls of the species gallus domesticus, weighing &lt;= 185 g (excl. turkeys and guinea fowls)</t>
  </si>
  <si>
    <t>live domestic turkeys, weighing &lt;= 185 g</t>
  </si>
  <si>
    <t>live domestic ducks, geese and guinea fowls, weighing &lt;= 185 g</t>
  </si>
  <si>
    <t>live fowls of the species gallus domesticus, weighing &gt; 185 g but &lt;= 2 kg</t>
  </si>
  <si>
    <t>live domestic ducks, geese, turkeys and guinea fowls, weighing &gt; 185 g</t>
  </si>
  <si>
    <t>live mammals (excl. primates, whales, dolphins and purpoises 'mammals of the order cetacea', manatees and dugongs 'mammals of the order sirenia' and horses, asses, mules, hinnies, bovines, pigs, sheep and goats)</t>
  </si>
  <si>
    <t>live birds (excl. birds of prey and psittaciformes 'incl. parrots, parrakeets, macaws and cockatoos')</t>
  </si>
  <si>
    <t>live animals (excl. mammals, reptiles, birds, fish, crustaceans, molluscs and other aquatic invertebrates and cultures of micro-organisms, etc.)</t>
  </si>
  <si>
    <t>fresh or chilled bovine cuts, with bone in (excl. carcases and 1/2 carcases)</t>
  </si>
  <si>
    <t>fresh or chilled bovine meat, boneless</t>
  </si>
  <si>
    <t>frozen bovine carcases and halfcarcases</t>
  </si>
  <si>
    <t>frozen bovine cuts, with bone in (excl. carcases and half-carcases)</t>
  </si>
  <si>
    <t>frozen, boneless meat of bovine animals</t>
  </si>
  <si>
    <t>fresh or chilled carcases and half-carcases of swine</t>
  </si>
  <si>
    <t>fresh or chilled meat of swine (excl. carcases and half-carcases, and hams, shoulders and cuts thereof, with bone in)</t>
  </si>
  <si>
    <t>frozen carcases and half-carcases of swine</t>
  </si>
  <si>
    <t>fresh or chilled lamb carcases and half-carcases</t>
  </si>
  <si>
    <t>fresh or chilled sheep carcases and half-carcases (excl. lambs)</t>
  </si>
  <si>
    <t>fresh or chilled cuts of sheep, with bone in (excl. carcases and half-carcases)</t>
  </si>
  <si>
    <t>fresh or chilled boneless cuts of sheep</t>
  </si>
  <si>
    <t>frozen lamb carcases and half-carcases</t>
  </si>
  <si>
    <t>frozen cuts of sheep, with bone in (excl. carcases and half-carcases)</t>
  </si>
  <si>
    <t>frozen boneless cuts of sheep</t>
  </si>
  <si>
    <t>fresh or chilled edible offal of bovine animals</t>
  </si>
  <si>
    <t>frozen edible bovine livers</t>
  </si>
  <si>
    <t>frozen edible bovine offal (excl. tongues and livers)</t>
  </si>
  <si>
    <t>frozen edible offal of sheep, goats, horses, asses, mules and hinnies</t>
  </si>
  <si>
    <t>fresh or chilled cuts and edible offal of fowls of the species gallus domesticus</t>
  </si>
  <si>
    <t>fresh or chilled turkeys of the species domesticus, not cut in pieces</t>
  </si>
  <si>
    <t>frozen cuts and edible offal of turkeys of the species domesticus</t>
  </si>
  <si>
    <t>hams, shoulders and cuts thereof of swine, salted, in brine, dried or smoked, with bone in</t>
  </si>
  <si>
    <t>meat and edible offal, salted, in brine, dried or smoked, and edible flours and meals of meat or meat offal, of primates</t>
  </si>
  <si>
    <t>meat and edible offal, salted, in brine, dried or smoked, and edible flours and meals of meat and meat offal (excl. meat of bovine animals and swine and meat and edible offal of primates, whales, dolphins and purpoises 'mammals of the order cetacea', manatees and dugongs 'mammals of the order sirenia' and reptiles)</t>
  </si>
  <si>
    <t>live ornamental fish</t>
  </si>
  <si>
    <t>fresh or chilled salmonidae (excl. trout 'salmo trutta, oncorhynchus mykiss, oncorhynchus clarki, oncorhynchus aguabonita, oncorhynchus gilae, oncorhynchus apache and oncorhynchus chrysogaster', pacific salmon 'oncorhynchus nerka, oncorhynchus gorbuscha, oncorhynchus keta, oncorhynchus tschawytscha, oncorhynchus kisutch, oncorhynchus masou and oncorhynchus rhodurus', atlantic salmon 'salmo salar' and danube salmon 'hucho hucho')</t>
  </si>
  <si>
    <t>fresh or chilled flat fish 'pleuronectidae, bothidae, cynoglossidae, soleidae, scophthalmidae and catharidae' (excl. halibut 'reinhardtius hippoglossoides, hippoglossus hippoglossus and hippoglossus stenolepis', plaice 'pleuronectes platessa' and sole 'solea spp.')</t>
  </si>
  <si>
    <t>frozen sockeye salmon [red salmon] 'oncorhynchus nerka'</t>
  </si>
  <si>
    <t>frozen pacific salmon 'oncorhynchus gorbuscha, oncorhynchus keta, oncorhynchus tschawytscha, oncorhynchus kisutch, oncorhynchus masou and oncorhynchus rhodurus' (excl. sockeye salmon [red salmon] 'oncorhynchus nerka')</t>
  </si>
  <si>
    <t>frozen trout 'salmo trutta, oncorhynchus mykiss, oncorhynchus clarki, oncorhynchus aguabonita, oncorhynchus gilae, oncorhynchus apache and oncorhynchus chrysogaster'</t>
  </si>
  <si>
    <t>frozen salmonidae (excl. pacific salmon, atlantic salmon, danube salmon and trout)</t>
  </si>
  <si>
    <t>frozen skipjack or stripe-bellied bonito 'euthynnus -katsuwonus- pelamis'</t>
  </si>
  <si>
    <t>frozen cod 'gadus morhua, gadus ogac and gadus macrocephalus'</t>
  </si>
  <si>
    <t>frozen sardines 'sardina pilchardus, sardinops spp.', sardinella 'sardinella spp.' and brisling or sprats 'sprattus sprattus'</t>
  </si>
  <si>
    <t>frozen hake 'merluccius spp., urophycis spp.'</t>
  </si>
  <si>
    <t>frozen freshwater and saltwater fish (excl. salmonidae, flat fish, tunas, skipjack or stripe-bellied bonito, herrings, cod, sardines, sardinella, brisling or sprats, haddock, coalfish, mackerel, dogfish and other sharks, eels, sea bass and hake)</t>
  </si>
  <si>
    <t>fresh or chilled fillets and other fish meat, whether or not minced</t>
  </si>
  <si>
    <t>frozen fish fillets</t>
  </si>
  <si>
    <t>fish livers and roes, dried, smoked, salted or in brine</t>
  </si>
  <si>
    <t>smoked fish, incl. fillets (excl. pacific salmon, atlantic salmon, danube salmon and herrings)</t>
  </si>
  <si>
    <t>shrimps and prawns, whether in shell or not, live, dried, salted or in brine, incl. shrimps and prawns in shell, cooked by steaming or by boiling in water</t>
  </si>
  <si>
    <t>octopus 'octopus spp.', frozen, dried, salted or in brine, with or without shell</t>
  </si>
  <si>
    <t>milk and cream of a fat content by weight of &lt;= 1%, not concentrated nor containing added sugar or other sweetening matter</t>
  </si>
  <si>
    <t>milk and cream of a fat content by weight of &gt; 1% but &lt;= 6%, not concentrated nor containing added sugar or other sweetening matter</t>
  </si>
  <si>
    <t>milk and cream of a fat content by weight of &gt; 6%, not concentrated nor containing added sugar or other sweetening matter</t>
  </si>
  <si>
    <t>milk and cream in solid forms, of a fat content by weight of &lt;= 1,5%</t>
  </si>
  <si>
    <t>milk and cream in solid forms, of a fat content by weight of &gt; 1,5%, unsweetened</t>
  </si>
  <si>
    <t>milk and cream in solid forms, of a fat content by weight of &gt; 1,5%, sweetened</t>
  </si>
  <si>
    <t>milk and cream, concentrated and sweetened (excl. in solid forms)</t>
  </si>
  <si>
    <t>yogurt, whether or not flavoured or containing added sugar or other sweetening matter, fruits, nuts or cocoa</t>
  </si>
  <si>
    <t>buttermilk, curdled milk and cream, kephir and other fermented or acidified milk and cream, whether or not concentrated or flavoured or containing added sugar or other sweetening matter, fruits, nuts or cocoa (excl. yogurt)</t>
  </si>
  <si>
    <t>whey and modified whey, whether or not concentrated or containing added sugar or other sweetening matter</t>
  </si>
  <si>
    <t>products consisting of natural milk constituents, whether or not sweetened, n.e.s.</t>
  </si>
  <si>
    <t>butter (excl. dehydrated butter and ghee)</t>
  </si>
  <si>
    <t>dairy spreads of a fat content, by weight, of &gt;= 39% but &lt; 80%</t>
  </si>
  <si>
    <t>fats and oils derived from milk, and dehydrated butter and ghee (excl. natural butter, recombined butter and whey butter)</t>
  </si>
  <si>
    <t>fresh cheese 'unripened or uncured cheese', incl. whey cheese, and curd</t>
  </si>
  <si>
    <t>grated or powdered cheese</t>
  </si>
  <si>
    <t>processed cheese, not grated or powdered</t>
  </si>
  <si>
    <t>blue-veined cheese</t>
  </si>
  <si>
    <t>cheese (excl. fresh cheese, incl. whey cheese, not fermented, curd, processed cheese, blue-veined cheese, and grated or powdered cheese)</t>
  </si>
  <si>
    <t>birds' eggs, in shell, fresh, preserved or cooked</t>
  </si>
  <si>
    <t>dried egg yolks, whether or not sweetened</t>
  </si>
  <si>
    <t>egg yolks, fresh, cooked by steaming or boiling in water, moulded, frozen or otherwise preserved, whether or not sweetened (excl. dried)</t>
  </si>
  <si>
    <t>natural honey</t>
  </si>
  <si>
    <t>turtles' eggs, birds' nests and other edible products of animal origin, n.e.s.</t>
  </si>
  <si>
    <t>human hair, unworked, whether or not washed or scoured; waste of human hair</t>
  </si>
  <si>
    <t>badger and other brush making hair and waste thereof</t>
  </si>
  <si>
    <t>skins and other parts of birds, with their feathers or down, feathers and parts of feathers, whether or not with trimmed edges, not further worked than cleaned, disinfected or treated for preservation; powder and waste of feathers or parts of feathers (excl. feathers used for stuffing and down)</t>
  </si>
  <si>
    <t>bones and horn-cores and their powder and waste, unworked, defatted, degelatinised or simply prepared (excl. ossein and bones treated with acid and cut to shape)</t>
  </si>
  <si>
    <t>coral and similar materials, shells of molluscs, crustaceans or echinoderms, cuttle-bone, powder and waste thereof, unworked or simply prepared but not otherwise worked or cut to shape</t>
  </si>
  <si>
    <t>ambergris, castoreum, civet and musk; cantharides; bile, whether or not dried; glands and other animal products used in the preparation of pharmaceutical products, fresh, chilled, frozen or otherwise provisionally preserved</t>
  </si>
  <si>
    <t>products of animal origin, n.e.s., dead animals, unfit for human consumption (excl. fish, crustaceans, molluscs or other aquatic invertebrates)</t>
  </si>
  <si>
    <t>bulbs, tubers, tuberous roots, corms, crowns and rhizomes, dormant (excl. those used for human consumption and chicory plants and roots)</t>
  </si>
  <si>
    <t>unrooted cuttings and slips</t>
  </si>
  <si>
    <t>edible fruit or nut trees, shrubs and bushes, whether or not grafted</t>
  </si>
  <si>
    <t>rhododendrons and azaleas, grafted or not</t>
  </si>
  <si>
    <t>roses, whether or not grafted</t>
  </si>
  <si>
    <t>live plants, incl. their roots, and mushroom spawn (excl. bulbs, tubers, tuberous roots, corms, crowns and rhizomes, incl. chicory plants and roots, unrooted cuttings and slips, fruit and nut trees, rhododendrons, azaleas and roses)</t>
  </si>
  <si>
    <t>fresh cut flowers and flower buds, for bouquets or for ornamental purposes</t>
  </si>
  <si>
    <t>dried, dyed, bleached, impregnated or otherwise prepared cut flowers and buds, for bouquets or for ornamental purposes</t>
  </si>
  <si>
    <t>mosses and lichens for bouquets or for ornamental purposes, fresh, dried, dyed, bleached, impregnated or otherwise prepared</t>
  </si>
  <si>
    <t>foliage, branches and other parts of plants, without flowers or flower buds, grasses, fresh, for bouquets or ornamental purposes</t>
  </si>
  <si>
    <t>foliage, branches and other parts of plants, without flowers or flower buds, grasses, for bouquets or ornamental purposes, dried, dyed, bleached, impregnated or otherwise prepared</t>
  </si>
  <si>
    <t>seed potatoes</t>
  </si>
  <si>
    <t>fresh or chilled potatoes (excl. seed)</t>
  </si>
  <si>
    <t>tomatoes, fresh or chilled</t>
  </si>
  <si>
    <t>fresh or chilled onions and shallots</t>
  </si>
  <si>
    <t>garlic, fresh or chilled</t>
  </si>
  <si>
    <t>leeks and other alliaceous vegetables, fresh or chilled (excl. onions, shallots and garlic)</t>
  </si>
  <si>
    <t>fresh or chilled cauliflowers and headed broccoli</t>
  </si>
  <si>
    <t>fresh or chilled cabbages, kohlrabi, kale and similar edible brassicas (excl. cauliflowers, headed broccoli and brussels sprouts)</t>
  </si>
  <si>
    <t>fresh or chilled cabbage lettuce</t>
  </si>
  <si>
    <t>fresh or chilled chicory (excl. witloof chicory)</t>
  </si>
  <si>
    <t>fresh or chilled carrots and turnips</t>
  </si>
  <si>
    <t>fresh or chilled salad beetroot, salsify, celeriac, radishes and similar edible roots (excl. carrots and turnips)</t>
  </si>
  <si>
    <t>cucumbers and gherkins, fresh or chilled</t>
  </si>
  <si>
    <t>fresh or chilled peas 'pisum sativum', shelled or unshelled</t>
  </si>
  <si>
    <t>fresh or chilled beans 'vigna spp., phaseolus spp.', shelled or unshelled</t>
  </si>
  <si>
    <t>fresh or chilled leguminous vegetables, shelled or unshelled (excl. peas 'pisum sativum' and beans 'vigna spp., phaseolus spp.')</t>
  </si>
  <si>
    <t>fresh or chilled aubergines 'eggplants'</t>
  </si>
  <si>
    <t>fresh or chilled mushrooms of the genus 'agaricus'</t>
  </si>
  <si>
    <t>fresh or chilled edible mushrooms (excl. mushrooms of the genus 'agaricus' and truffles)</t>
  </si>
  <si>
    <t>fresh or chilled fruits of the genus capsicum or pimenta</t>
  </si>
  <si>
    <t>fresh or chilled spinach, new zealand spinach and orache spinach</t>
  </si>
  <si>
    <t>fresh or chilled vegetables (excl. potatoes, tomatoes, vegetables of the allium spp., cabbages of the genus brassica, lettuces of the species lactuca sativa and cichorium, carrots, turnips, salad beetroot, salsify, celeriac, radishes and similar edible roots, cucumbers and gherkins, leguminous vegetables, artichokes, asparagus, aubergines, mushrooms, truffles, fruits of the genus capsicum or of the genus pimenta, spinach, new zealand spinach and orache spinach)</t>
  </si>
  <si>
    <t>potatoes, uncooked or cooked by steaming or by boiling in water, frozen</t>
  </si>
  <si>
    <t>shelled or unshelled peas 'pisum sativum', uncooked or cooked by steaming or by boiling in water, frozen</t>
  </si>
  <si>
    <t>shelled or unshelled beans 'vigna spp., phaseolus spp.', uncooked or cooked by steaming or by boiling in water, frozen</t>
  </si>
  <si>
    <t>leguminous vegetables, shelled or unshelled, uncooked or cooked by steaming or by boiling in water, frozen (excl. peas and beans)</t>
  </si>
  <si>
    <t>spinach, new zealand spinach and orache spinach, uncooked or cooked by steaming or by boiling in water, frozen</t>
  </si>
  <si>
    <t>sweetcorn, uncooked or cooked by steaming or by boiling in water, frozen</t>
  </si>
  <si>
    <t>vegetables, uncooked or cooked by steaming or by boiling in water, frozen (excl. potatoes, leguminous vegetables, spinach, new zealand spinach, orache spinach, and sweetcorn)</t>
  </si>
  <si>
    <t>mixtures of vegetables, uncooked or cooked by steaming or by boiling in water, frozen</t>
  </si>
  <si>
    <t>olives, provisionally preserved, e.g. by sulphur dioxide gas, in brine, in sulphur water or in other preservative solutions, but unsuitable in that state for immediate consumption</t>
  </si>
  <si>
    <t>cucumbers and gherkins provisionally preserved, e.g. by sulphur dioxide gas, in brine, in sulphur water or in other preservative solutions, but unsuitable in that state for immediate consumption</t>
  </si>
  <si>
    <t>mushrooms of the genus 'agaricus', provisionally preserved, e.g., by sulphur dioxide gas, in brine, in sulphur water or in other preservative solutions, but unsuitable in that state for immediate consumption</t>
  </si>
  <si>
    <t>vegetables and mixtures of vegetables provisionally preserved, e.g. by sulphur dioxide gas, in brine, in sulphur water or in other preservative solutions, but unsuitable in that state for immediate consumption (excl. onions, olives, capers, cucumbers and gherkins, not mixed)</t>
  </si>
  <si>
    <t>dried onions, whole, cut, sliced, broken or in powder, but not further prepared</t>
  </si>
  <si>
    <t>dried mushrooms and truffles, whole, cut, sliced, broken or in powder, but not further prepared (excl. mushrooms of the genus 'agaricus', wood ears 'auricularia spp.' and jelly fungi 'tremella spp.')</t>
  </si>
  <si>
    <t>dried vegetables and mixtures of vegetables, whole, cut, sliced, broken or in powder, but not further prepared (excl. onions, mushrooms and truffles, not mixed)</t>
  </si>
  <si>
    <t>dried, shelled peas 'pisum sativum', whether or not skinned or split</t>
  </si>
  <si>
    <t>dried, shelled chickpeas 'garbanzos', whether or not skinned or split</t>
  </si>
  <si>
    <t>dried, shelled beans of species 'vigna mungo [l.] hepper or vigna radiata [l.] wilczek', whether or not skinned or split</t>
  </si>
  <si>
    <t>dried, shelled small red 'adzuki' beans 'phaseolus or vigna angularis', whether or not skinned or split</t>
  </si>
  <si>
    <t>dried, shelled kidney beans 'phaseolus vulgaris', whether or not skinned or split</t>
  </si>
  <si>
    <t>dried, shelled beans 'vigna and phaseolus', whether or not skinned or split (excl. beans of species 'vigna mungo [l] hepper or vigna radiata [l.] wilczek', small red 'adzuki' beans and kidney beans)</t>
  </si>
  <si>
    <t>dried, shelled lentils, whether or not skinned or split</t>
  </si>
  <si>
    <t>dried, shelled broad beans 'vicia faba var. major' and horse beans 'vicia faba var. equina and vicia faba var. minor', whether or not skinned or split</t>
  </si>
  <si>
    <t>dried, shelled leguminous vegetables, whether or not skinned or split (excl. peas, chickpeas, beans, lentils, broad beans and horse beans)</t>
  </si>
  <si>
    <t>fresh, chilled, frozen or dried roots and tubers of manioc 'cassava', whether or not sliced or in the form of pellets</t>
  </si>
  <si>
    <t>sweet potatoes, fresh, chilled, frozen or dried, whether or not sliced or in the form of pellets</t>
  </si>
  <si>
    <t>roots and tubers of arrowroot, salep, jerusalem artichokes and similar roots and tubers with high starch or inulin content, fresh, chilled, frozen or dried, whether or not sliced or in the form of pellets and sago pith (excl. manioc 'cassava' and sweet potatoes)</t>
  </si>
  <si>
    <t>desiccated coconuts</t>
  </si>
  <si>
    <t>fresh coconuts, whether or not shelled or peeled</t>
  </si>
  <si>
    <t>fresh or dried brazil nuts, in shell</t>
  </si>
  <si>
    <t>fresh or dried brazil nuts, shelled</t>
  </si>
  <si>
    <t>fresh or dried cashew nuts, shelled</t>
  </si>
  <si>
    <t>fresh or dried almonds in shell</t>
  </si>
  <si>
    <t>fresh or dried almonds, shelled and peeled</t>
  </si>
  <si>
    <t>fresh or dried hazelnuts or filberts 'corylus spp.', in shell</t>
  </si>
  <si>
    <t>fresh or dried hazelnuts or filberts 'corylus spp.', shelled and peeled</t>
  </si>
  <si>
    <t>fresh or dried walnuts in shell</t>
  </si>
  <si>
    <t>fresh or dried walnuts, shelled and peeled</t>
  </si>
  <si>
    <t>fresh or dried chestnuts 'castanea spp.', whether or not shelled or peeled</t>
  </si>
  <si>
    <t>fresh or dried pistachios, whether or not shelled or peeled</t>
  </si>
  <si>
    <t>nuts, fresh or dried, whether or not shelled or peeled (excl. coconuts, brazil nuts, cashew nuts, almonds, hazelnuts, walnuts, chestnuts 'castania spp.' and pistachios)</t>
  </si>
  <si>
    <t>bananas, incl. plantains, fresh or dried</t>
  </si>
  <si>
    <t>fresh or dried dates</t>
  </si>
  <si>
    <t>fresh or dried figs</t>
  </si>
  <si>
    <t>fresh or dried pineapples</t>
  </si>
  <si>
    <t>fresh or dried avocados</t>
  </si>
  <si>
    <t>fresh or dried guavas, mangoes and mangosteens</t>
  </si>
  <si>
    <t>fresh or dried oranges</t>
  </si>
  <si>
    <t>fresh or dried mandarins incl. tangerines and satsumas, clementines, wilkings and similar citrus hybrids</t>
  </si>
  <si>
    <t>fresh or dried grapefruit</t>
  </si>
  <si>
    <t>fresh or dried lemons 'citrus limon, citrus limonum' and limes 'citrus aurantifolia, citrus latifolia'</t>
  </si>
  <si>
    <t>fresh or dried citrus fruit (excl. oranges, lemons 'citrus limon, citrus limonum', limes 'citrus aurantifolia, citrus latifolia', grapefruit, mandarins, incl. tangerines and satsumas, clementines, wilkings and similar citrus hybrids)</t>
  </si>
  <si>
    <t>fresh grapes</t>
  </si>
  <si>
    <t>dried grapes</t>
  </si>
  <si>
    <t>fresh watermelons</t>
  </si>
  <si>
    <t>fresh melons (excl. watermelons)</t>
  </si>
  <si>
    <t>fresh pawpaws 'papayas'</t>
  </si>
  <si>
    <t>fresh apples</t>
  </si>
  <si>
    <t>fresh pears and quinces</t>
  </si>
  <si>
    <t>fresh apricots</t>
  </si>
  <si>
    <t>fresh cherries</t>
  </si>
  <si>
    <t>fresh peaches, incl. nectarines</t>
  </si>
  <si>
    <t>fresh plums and sloes</t>
  </si>
  <si>
    <t>fresh strawberries</t>
  </si>
  <si>
    <t>fresh raspberries, blackberries, mulberries and loganberries</t>
  </si>
  <si>
    <t>fresh cranberries, bilberries and other fruits of the genus vaccinium</t>
  </si>
  <si>
    <t>fresh kiwifruit</t>
  </si>
  <si>
    <t>fresh tamarinds, cashew apples, jackfruit, lychees, sapodillo plums, passion fruit, carambola, pitahaya and other edible fruit (excl. nuts, bananas, dates, figs, pineapples, avocados, guavas, mangoes, mangosteens, papaws 'papayas', citrus fruit, grapes, melons, apples, pears quinces, apricots, cherries, peaches, plums, sloes, strawberries, raspberries, mulberries, blackberries, loganberries, black, white or red currants, gooseberries, cranberries, fruits of the genus vaccinium, kiwifruit and durians)</t>
  </si>
  <si>
    <t>frozen strawberries, uncooked or cooked by steaming or boiling in water, whether or not sweetened</t>
  </si>
  <si>
    <t>frozen raspberries, blackberries, mulberries, loganberries, black-, white- or red currants and gooseberries, uncooked or cooked by steaming or boiling in water, whether or not sweetened</t>
  </si>
  <si>
    <t>frozen fruit and nuts, uncooked or cooked by steaming or boiling in water, whether or not sweetened (excl. strawberries, raspberries, blackberries, mulberries, loganberries, black, white or red currants and gooseberries)</t>
  </si>
  <si>
    <t>fruit and nuts, provisionally preserved, e.g. by sulphur dioxide gas, in brine, in sulphur water or in other preservative solutions, but unsuitable in that state for immediate consumption (excl. cherries)</t>
  </si>
  <si>
    <t>dried apricots</t>
  </si>
  <si>
    <t>dried prunes</t>
  </si>
  <si>
    <t>dried apples</t>
  </si>
  <si>
    <t>dried peaches, pears, papaws 'papayas', tamarinds and other edible fruits (excl. nuts, bananas, dates, figs, pineapples, avocados, guavas, mangoes, mangosteens, citrus fruit, grapes apricots, prunes and apples, unmixed)</t>
  </si>
  <si>
    <t>peel of citrus fruit or melons, incl. watermelons, fresh, frozen, dried or provisionally preserved in brine, or in water with other additives</t>
  </si>
  <si>
    <t>coffee (excl. roasted and decaffeinated)</t>
  </si>
  <si>
    <t>decaffeinated coffee (excl. roasted)</t>
  </si>
  <si>
    <t>roasted coffee (excl. decaffeinated)</t>
  </si>
  <si>
    <t>roasted, decaffeinated coffee</t>
  </si>
  <si>
    <t>coffee husks and skins; coffee substitutes containing coffee in any proportion</t>
  </si>
  <si>
    <t>green tea in immediate packings of &lt;= 3 kg</t>
  </si>
  <si>
    <t>green tea in immediate packings of &gt; 3 kg</t>
  </si>
  <si>
    <t>black fermented tea and partly fermented tea, whether or not flavoured, in immediate packings of &lt;= 3 kg</t>
  </si>
  <si>
    <t>black fermented tea and partly fermented tea, whether or not flavoured, in immediate packings of &gt; 3 kg</t>
  </si>
  <si>
    <t>mate</t>
  </si>
  <si>
    <t>pepper of the genus piper, neither crushed nor ground</t>
  </si>
  <si>
    <t>pepper of the genus piper, crushed or ground</t>
  </si>
  <si>
    <t>fruits of the genus capsicum or of the genus pimenta, dried or crushed or ground</t>
  </si>
  <si>
    <t>vanilla</t>
  </si>
  <si>
    <t>cinnamon and cinnamon-tree flowers (excl. crushed and ground)</t>
  </si>
  <si>
    <t>crushed or ground cinnamon and cinnamon-tree flowers</t>
  </si>
  <si>
    <t>cloves, whole fruit, cloves and stems</t>
  </si>
  <si>
    <t>nutmeg</t>
  </si>
  <si>
    <t>mace</t>
  </si>
  <si>
    <t>cardamoms</t>
  </si>
  <si>
    <t>seeds of anise or badian</t>
  </si>
  <si>
    <t>coriander seeds</t>
  </si>
  <si>
    <t>cumin seeds</t>
  </si>
  <si>
    <t>caraway seeds</t>
  </si>
  <si>
    <t>seeds of fennel; juniper berries</t>
  </si>
  <si>
    <t>ginger</t>
  </si>
  <si>
    <t>saffron</t>
  </si>
  <si>
    <t>turmeric 'curcuma'</t>
  </si>
  <si>
    <t>mixtures of different types of spices</t>
  </si>
  <si>
    <t>spices (excl. pepper of the genus piper, fruit of the genus capsicum or of the genus pimenta, vanilla, cinnamon, cinnamontree flowers, clove 'wholefruit', clove stems, nutmeg, mace, cardamoms, seeds of anise, badian, fennel, coriander, cumin and caraway, and juniper berries, ginger, saffron, turmeric 'curcuma', thyme, bay leaves, curry and mixtures of various types of spices)</t>
  </si>
  <si>
    <t>durum wheat</t>
  </si>
  <si>
    <t>barley</t>
  </si>
  <si>
    <t>oats</t>
  </si>
  <si>
    <t>maize seed</t>
  </si>
  <si>
    <t>maize (excl. seed)</t>
  </si>
  <si>
    <t>rice in the husk, 'paddy' or rough</t>
  </si>
  <si>
    <t>husked or brown rice</t>
  </si>
  <si>
    <t>millet (excl. grain sorghum)</t>
  </si>
  <si>
    <t>canary seed</t>
  </si>
  <si>
    <t>cereals (excl. wheat and meslin, rye, barley, oats, maize, rice, buckwheat, millet, canary seed and grain sorghum)</t>
  </si>
  <si>
    <t>wheat or meslin flour</t>
  </si>
  <si>
    <t>rye flour</t>
  </si>
  <si>
    <t>maize 'corn' flour</t>
  </si>
  <si>
    <t>cereal flours (excl. wheat, meslin, rye, maize and rice)</t>
  </si>
  <si>
    <t>groats and meal of wheat</t>
  </si>
  <si>
    <t>groats and meal of maize 'corn'</t>
  </si>
  <si>
    <t>groats and meal of cereals (excl. wheat and maize)</t>
  </si>
  <si>
    <t>rolled or flaked grains of oats</t>
  </si>
  <si>
    <t>rolled or flaked grains of cereals (excl. barley and oats)</t>
  </si>
  <si>
    <t>hulled, pearled, sliced, kibbled or otherwise worked maize grains (excl. maize flour)</t>
  </si>
  <si>
    <t>grains of cereals, hulled, pearled, sliced, kibbled or otherwise worked (excl. oats and maize, grain flour and husked and semi- or wholly milled rice and broken rice)</t>
  </si>
  <si>
    <t>germ of cereals, whole, rolled, flaked or ground</t>
  </si>
  <si>
    <t>flour, meal and powder of potatoes</t>
  </si>
  <si>
    <t>flakes, granules and pellets of potatoes</t>
  </si>
  <si>
    <t>flour, meal and powder of sago or of roots or tubers of manioc, arrowroot, salep, sweet potatoes and similar roots and tubers with a high content of starch or inulin of heading 0714</t>
  </si>
  <si>
    <t>flour, meal and powder of produce of chapter 8 'edible fruit and nuts; peel of citrus fruits or melons'</t>
  </si>
  <si>
    <t>malt (excl. roasted)</t>
  </si>
  <si>
    <t>roasted malt</t>
  </si>
  <si>
    <t>wheat starch</t>
  </si>
  <si>
    <t>maize starch</t>
  </si>
  <si>
    <t>potato starch</t>
  </si>
  <si>
    <t>manioc starch</t>
  </si>
  <si>
    <t>starch (excl. wheat, maize, potato and manioc)</t>
  </si>
  <si>
    <t>groundnuts in shell, not roasted or otherwise cooked</t>
  </si>
  <si>
    <t>shelled groundnuts, whether or not broken (excl. roasted or otherwise cooked)</t>
  </si>
  <si>
    <t>sunflower seeds, whether or not broken</t>
  </si>
  <si>
    <t>cotton seeds, whether or not broken</t>
  </si>
  <si>
    <t>sesamum seeds, whether or not broken</t>
  </si>
  <si>
    <t>mustard seeds, whether or not broken</t>
  </si>
  <si>
    <t>oil seeds and oleaginous fruits, whether or not broken (excl. edible nuts, olives, soya beans, groundnuts, copra, linseed, rape or colza seeds, sunflower seeds, palm nuts and kernels, cotton, castor oil, sesamum, mustard, safflower and poppy seeds)</t>
  </si>
  <si>
    <t>flours and meal of oil seeds or oleaginous fruit (excl. soya and mustard)</t>
  </si>
  <si>
    <t>seeds of forage plants for sowing (excl. of cereals and of sugar beet, alfalfa, clover 'trifolium spp.', fescue, kentucky blue grass 'poa pratensis l.', ryegrass 'lolium multiflorum lam., lolium perenne l.' and timothy grass)</t>
  </si>
  <si>
    <t>vegetable seeds, for sowing</t>
  </si>
  <si>
    <t>seeds, fruits and spores, for sowing (excl. leguminous vegetables and sweetcorn, coffee, tea, mat╔ and spices, cereals, oil seeds and oleaginous fruits, beets, forage plants, vegetable seeds, and seeds of herbaceous plants cultivated mainly for flowers or used primarily in perfumery, medicaments or for insecticidal, fungicidal or similar purposes)</t>
  </si>
  <si>
    <t>hop cones, ground, powdered or in the form of pellets; lupulin</t>
  </si>
  <si>
    <t>plants, parts of plants, incl. seeds and fruits, used primarily in perfumery, in pharmacy or for insecticidal, fungicidal or similar purposes, fresh or dried, whether or not cut, crushed or powdered (excl. liquorice and ginseng roots, coca leaf and poppy straw)</t>
  </si>
  <si>
    <t>seaweeds and other algae, fresh, chilled, frozen or dried, whether or not ground</t>
  </si>
  <si>
    <t>fruit stones and kernels and other vegetable products, incl. unroasted chicory roots of the variety cichorium intybus sativum, of a kind used primarily for human consumption, n.e.s.</t>
  </si>
  <si>
    <t>cereal straw and husks, unprepared, whether or not chopped, ground, pressed or in the form of pellets</t>
  </si>
  <si>
    <t>alfalfa meal and pellets</t>
  </si>
  <si>
    <t>swedes, mangolds, fodder roots, hay, lucerne 'alfalfa', clover, sainfoin, forage kale, lupines, vetches and similar forage products, whether or not in the form of pellets (excl. lucerne 'alfalfa' meal and pellets)</t>
  </si>
  <si>
    <t>natural gum arabic</t>
  </si>
  <si>
    <t>natural gums, resins, gum-resins, balsams and other natural oleoresins (excl. gum arabic)</t>
  </si>
  <si>
    <t>vegetable saps and extracts (excl. liquorice, hops, pryrethrum, roots of plants containing rotenone and opium)</t>
  </si>
  <si>
    <t>agar-agar, whether or not modified</t>
  </si>
  <si>
    <t>mucilages and thickeners, derived from locust beans, locust bean seeds or guar seeds, whether or not modified</t>
  </si>
  <si>
    <t>mucilages and thickeners derived from vegetable products, whether or not modified (excl. from locust beans, locust bean seeds, guar seeds and agar-agar)</t>
  </si>
  <si>
    <t>bamboos</t>
  </si>
  <si>
    <t>reeds, rushes, osier, raffia, cleaned, bleached or dyed cereal straw, lime bark and other vegetable materials of a kind used primarily for plaiting (excl. bamboos and rattans)</t>
  </si>
  <si>
    <t>vegetable products n.e.s</t>
  </si>
  <si>
    <t>fats and oils of fish and their fractions, whether or not refined (excl. liver oils and chemically modified)</t>
  </si>
  <si>
    <t>wool grease and fatty substances derived therefrom, incl. lanolin</t>
  </si>
  <si>
    <t>other animal fats and oils and their fractions, whether or not refined, but not chemically modified (excl. pig fat, poultry fat, fats of bovine animals, sheep and goats, fats of fish and other marine animals, lard stearin, lard oil, oloestearin, oleo-oil, tallow oil, wool grease and fatty substances derived therefrom)</t>
  </si>
  <si>
    <t>crude soya-bean oil, whether or not degummed</t>
  </si>
  <si>
    <t>soya-bean oil and its fractions, whether or not refined (excl. chemically modified and crude)</t>
  </si>
  <si>
    <t>groundnut oil and its fractions, whether or not refined (excl. chemically modified and crude)</t>
  </si>
  <si>
    <t>virgin olive oil and its fractions obtained from the fruit of the olive tree solely by mechanical or other physical means under conditions that do not lead to deterioration of the oil</t>
  </si>
  <si>
    <t>olive oil and fractions obtained from the fruit of the olive tree solely by mechanical or other physical means under conditions that do not lead to deterioration of the oil (excl. virgin and chemically modified)</t>
  </si>
  <si>
    <t>other oils and their fractions, obtained solely from olives, whether or not refined, but not chemically modified, incl. blends of these oils or fractions with oils or fractions of heading 1509</t>
  </si>
  <si>
    <t>crude palm oil</t>
  </si>
  <si>
    <t>palm oil and its fractions, whether or not refined (excl. chemically modified and crude)</t>
  </si>
  <si>
    <t>crude sunflower-seed or safflower oil</t>
  </si>
  <si>
    <t>sunflower-seed or safflower oil and their fractions, whether or not refined, but not chemically modified (excl. crude)</t>
  </si>
  <si>
    <t>cotton-seed oil and its fractions, whether or not refined, but not chemically modified (excl. crude)</t>
  </si>
  <si>
    <t>crude coconut oil</t>
  </si>
  <si>
    <t>coconut oil and its fractions, whether or not refined, but not chemically modified (excl. crude)</t>
  </si>
  <si>
    <t>crude palm kernel and babassu oil</t>
  </si>
  <si>
    <t>palm kernel and babassu oil and their fractions, whether or not refined, but not chemically modified (excl. crude)</t>
  </si>
  <si>
    <t>low erucic acid rape or colza oil 'fixed oil which has an erucic acid content of &lt; 2%' and its fractions, whether or not refined, but not chemically modified (excl. crude)</t>
  </si>
  <si>
    <t>high erucic acid rape or colza oil 'fixed oil which has an erucic acid content of &gt;= 2%', and mustard oil, and fractions thereof, whether or not refined, but not chemically modified (excl. crude)</t>
  </si>
  <si>
    <t>crude linseed oil</t>
  </si>
  <si>
    <t>linseed oil and fractions thereof, whether or not refined, but not chemically modified (excl. crude)</t>
  </si>
  <si>
    <t>crude maize oil</t>
  </si>
  <si>
    <t>maize oil and fractions thereof, whether or not refined, but not chemically modified (excl. crude)</t>
  </si>
  <si>
    <t>castor oil and fractions thereof, whether or not refined, but not chemically modified</t>
  </si>
  <si>
    <t>sesame oil and its fractions, whether or not refined, but not chemically modified</t>
  </si>
  <si>
    <t>fixed vegetable fats and oils and their fractions, whether or not refined, but not chemically modified (excl. soya-bean, groundnut, olive, palm, sunflower-seed, safflower, cotton-seed, coconut, palm kernel, babassu, rape, colza and mustard, linseed, maize, castor, tung and sesame oil)</t>
  </si>
  <si>
    <t>animal fats and oils and their fractions, partly or wholly hydrogenated, inter-esterified, re-esterified or elaidinised, whether or not refined, but not further prepared</t>
  </si>
  <si>
    <t>vegetable fats and oils and their fractions, partly or wholly hydrogenated, inter-esterified, re-esterified or elaidinised, whether or not refined, but not further prepared</t>
  </si>
  <si>
    <t>margarine (excl. liquid)</t>
  </si>
  <si>
    <t>edible mixtures or preparations of animal or vegetable fats or oils and edible fractions of different fats or oils (excl. fats, oils and their fractions, partly or wholly hydrogenated, inter-esterified, re-esterified or elaidinised, whether or not refined, but not further prepared, mixtures of olive oils and their fractions, and solid margarine)</t>
  </si>
  <si>
    <t>animal or vegetable fats and oils and their fractions, boiled, oxidised, dehydrated, sulphurised, blown, polymerised by heat in vacuum or in inert gas or otherwise chemically modified, inedible mixtures or preparations of animal or vegetable fats or oils or of fractions of different fats or oils, n.e.s.</t>
  </si>
  <si>
    <t>glycerol, crude; glycerol waters and glycerol lyes</t>
  </si>
  <si>
    <t>beeswax, other insect waxes and spermaceti, whether or not refined or coloured</t>
  </si>
  <si>
    <t>sausages and similar products, of meat, offal or blood; food preparations based on these products</t>
  </si>
  <si>
    <t>preparations of liver of any animal (excl. sausages and similar products and finely homogenised preparations put up for retail sale as infant food or for dietetic purposes, in containers of a net weight of &lt;= 250 g)</t>
  </si>
  <si>
    <t>meat or offal of turkeys 'gallus domesticus', prepared or preserved (excl. sausages and similar products, and finely homogenised preparations put up for retail sale as infant food or for dietetic purposes, in containers of a net weight of &lt;= 250 g, preparations of liver and meat extracts and juices)</t>
  </si>
  <si>
    <t>meat or offal of fowls of the species 'gallus domesticus', prepared or preserved (excl. of meat or offal of turkeys 'gallus domesticus' or guinea fowl, sausages and similar products, finely homogenised preparations put up for retail sale as infant food or for dietetic purposes, in containers of a net weight of &lt;= 250 g, preparations of liver and meat extracts and juices)</t>
  </si>
  <si>
    <t>prepared or preserved meat or meat offal of ducks, geese and guinea fowl of the species domesticus (excl. sausages and similar products, finely homogenised preparations put up for retail sale as infant food or for dietetic purposes, in containers of a net weight of &lt;= 250 g, preparations of liver and meat extracts and juices)</t>
  </si>
  <si>
    <t>prepared or preserved meat or offal of bovine animals (excl. sausages and similar products, finely homogenised preparations put up for retail sale as infant food or for dietetic purposes, in containers of a net weight of &lt;= 250 g, preparations of liver and meat extracts and juices)</t>
  </si>
  <si>
    <t>prepared or preserved meat, offal or blood (excl. meat or offal of poultry, swine and bovine animals, sausages and similar products, finely homogenised preparations put up for retail sale as infant food or for dietetic purposes, in containers of a net weight of &lt;= 250 g, preparations of liver and meat extracts and juices)</t>
  </si>
  <si>
    <t>prepared or preserved salmon, whole or in pieces (excl. minced)</t>
  </si>
  <si>
    <t>prepared or preserved herrings, whole or in pieces (excl. minced)</t>
  </si>
  <si>
    <t>prepared or preserved sardines, sardinella and brisling or sprats, whole or in pieces (excl. minced)</t>
  </si>
  <si>
    <t>prepared or preserved tunas, skipjack and atlantic bonito, whole or in pieces (excl. minced)</t>
  </si>
  <si>
    <t>prepared or preserved mackerel, whole or in pieces (excl. minced)</t>
  </si>
  <si>
    <t>prepared or preserved anchovies, whole or in pieces (excl. minced)</t>
  </si>
  <si>
    <t>prepared or preserved fish, whole or in pieces (excl. minced and salmon, herrings, sardines, sardinella, brisling or sprats, tunas, skipjack and atlantic bonito, bonito 'sarda spp.', mackerel and anchovies)</t>
  </si>
  <si>
    <t>prepared or preserved fish (excl. whole or in pieces)</t>
  </si>
  <si>
    <t>shrimps and prawns, prepared or preserved</t>
  </si>
  <si>
    <t>raw cane sugar (excl. added flavouring or colouring)</t>
  </si>
  <si>
    <t>raw beet sugar (excl. added flavouring or colouring)</t>
  </si>
  <si>
    <t>refined cane or beet sugar, containing added flavouring or colouring, in solid form</t>
  </si>
  <si>
    <t>lactose in solid form and lactose syrup, not containing added flavouring or colouring matter, containing by weight &gt;= 99% lactose, expressed as anhydrous lactose, calculated on the dry matter</t>
  </si>
  <si>
    <t>lactose in solid form and lactose syrup, not containing added flavouring or colouring matter, containing by weight &lt; 99% lactose, expressed as anhydrous lactose, calculated on the dry matter</t>
  </si>
  <si>
    <t>maple sugar, in solid form, and maple syrup (excl. flavoured or coloured)</t>
  </si>
  <si>
    <t>glucose in solid form and glucose syrup, not containing added flavouring or colouring matter and not containing fructose or containing in the dry state, &lt; 20% by weight of fructose</t>
  </si>
  <si>
    <t>glucose in solid form and glucose syrup, not containing added flavouring or colouring matter, and containing in the dry state &gt;= 20% and &lt; 50% by weight of fructose (excl. invert sugar)</t>
  </si>
  <si>
    <t>fructose in solid form and fructose syrup, not containing added flavouring or colouring matter and containing in the dry state &gt; 50% by weight of fructose (excl. chemically pure fructose and invert sugar)</t>
  </si>
  <si>
    <t>sugars in solid form, incl. invert sugar and chemically pure maltose, and sugar and sugar syrup blends containing in the dry state 50% by weight of fructose, not flavoured or coloured, artificial honey, whether or not mixed with natural honey and caramel (excl. cane or beet sugar, chemically pure sucrose, lactose, maple sugar, glucose, fructose, and syrups thereof)</t>
  </si>
  <si>
    <t>cane molasses resulting from the extraction or refining of sugar</t>
  </si>
  <si>
    <t>beet molasses resulting from the extraction or refining of sugar</t>
  </si>
  <si>
    <t>chewing gum, whether or not sugar-coated</t>
  </si>
  <si>
    <t>sugar confectionery not containing cocoa, incl. white chocolate (excl. chewing gum)</t>
  </si>
  <si>
    <t>cocoa paste (excl. defatted)</t>
  </si>
  <si>
    <t>cocoa paste, wholly or partly defatted</t>
  </si>
  <si>
    <t>cocoa butter, fat and oil</t>
  </si>
  <si>
    <t>cocoa powder, not containing added sugar or other sweetening matter</t>
  </si>
  <si>
    <t>cocoa powder, sweetened</t>
  </si>
  <si>
    <t>chocolate and other food preparations containing cocoa, in blocks, slabs or bars weighing &gt; 2 kg or in liquid, paste, powder, granular or other bulk form, in containers or immediate packings of a content &gt; 2 kg (excl. cocoa powder)</t>
  </si>
  <si>
    <t>chocolate and other preparations containing cocoa, in blocks, slabs or bars of &lt;= 2 kg, filled</t>
  </si>
  <si>
    <t>chocolate and other preparations containing cocoa, in blocks, slabs or bars of &lt;= 2 kg (excl. filled)</t>
  </si>
  <si>
    <t>chocolate and other preparations containing cocoa, in containers or immediate packings of &lt;= 2 kg (excl. in blocks, slabs or bars and cocoa powder)</t>
  </si>
  <si>
    <t>food preparations for infant use, put up for retail sale, of flour, groats, meal, starch or malt extract, not containing cocoa or containing &lt; 40% by weight of cocoa calculated on a totally defatted basis, n.e.s. and of milk, sour cream, whey, yoghourt, kefir or similar goods of heading 0401 to 0404, not containing cocoa or containing &lt; 5% by weight of cocoa calculated on a totally defatted basis, n.e.s.</t>
  </si>
  <si>
    <t>mixes and doughs of flour, groats, meal, starch or malt extract, not containing cocoa or containing &lt; 40% by weight of cocoa calculated on a totally defatted basis, n.e.s. and of mixes and doughs of milk, cream, butter milk, sour milk, sour cream, whey, yoghourt, kefir or similar goods of heading 0401 to 0404, not containing cocoa or containing &lt; 5% by weight of cocoa calculated on a totally defatted basis, n.e.s., for the preparation of bakers' wares of heading 1905</t>
  </si>
  <si>
    <t>malt extract; food preparations of flour, groats, meal, starch or malt extract, not containing cocoa or containing &lt; 40% by weight of cocoa calculated on a totally defatted basis, n.e.s. and food preparations of milk, cream, butter milk, sour milk, sour cream, whey, yogurt, kephir or similar goods of heading 0401 to 0404, not containing cocoa or containing &lt; 5% by weight of cocoa calculated on a totally defatted basis, n.e.s. (excl. for infant use, put up for retail sale, and mixes and doughs for the preparation of bakers' wares of heading 1905)</t>
  </si>
  <si>
    <t>uncooked pasta, not stuffed or otherwise prepared, containing eggs</t>
  </si>
  <si>
    <t>uncooked pasta, not stuffed or otherwise prepared, not containing eggs</t>
  </si>
  <si>
    <t>pasta, stuffed with meat or other substances, whether or not cooked or otherwise prepared</t>
  </si>
  <si>
    <t>pasta, cooked or otherwise prepared (excl. stuffed)</t>
  </si>
  <si>
    <t>couscous, whether or not prepared</t>
  </si>
  <si>
    <t>prepared foods obtained by swelling or roasting cereals or cereal products, e.g. corn flakes</t>
  </si>
  <si>
    <t>prepared foods obtained from unroasted cereal flakes or from mixtures of unroasted cereal flakes and roasted cereal flakes or swelled cereals</t>
  </si>
  <si>
    <t>bulgur wheat in the form of worked grains, obtained by cooking hard wheat grains</t>
  </si>
  <si>
    <t>cereals (excl. maize [corn]) in grain or flake form or other worked grains, pre-cooked or otherwise prepared, n.e.s. (excl. flour, groats and meal, food preparations obtained by swelling or roasting or from unroasted cereal flakes or from mixtures of unroasted cereal flakes and roasted cereal flakes or swelled cereals and bulgur wheat)</t>
  </si>
  <si>
    <t>crispbread</t>
  </si>
  <si>
    <t>gingerbread and the like, whether or not containing cocoa</t>
  </si>
  <si>
    <t>sweet biscuits</t>
  </si>
  <si>
    <t>waffles and wafers</t>
  </si>
  <si>
    <t>rusks, toasted bread and similar toasted products</t>
  </si>
  <si>
    <t>bread, pastry, cakes, biscuits and other bakers' wares, whether or not containing cocoa; communion wafers, empty cachets of a kind suitable for pharmaceutical use, sealing wafers, rice paper and similar products (excl. crispbread, gingerbread and the like, sweet biscuits, waffles and wafers with water content of &lt;= 10%, rusks, toasted bread and similar toasted products)</t>
  </si>
  <si>
    <t>cucumbers and gherkins, prepared or preserved by vinegar or acetic acid</t>
  </si>
  <si>
    <t>vegetables, fruit, nuts and other edible parts of plants, prepared or preserved by vinegar or acetic acid (excl. cucumbers and gherkins)</t>
  </si>
  <si>
    <t>tomatoes, whole or in pieces, prepared or preserved otherwise than by vinegar or acetic acid</t>
  </si>
  <si>
    <t>tomatoes, prepared or preserved otherwise than by vinegar or acetic acid (excl. whole or in pieces)</t>
  </si>
  <si>
    <t>mushrooms of the genus 'agaricus', prepared or preserved otherwise than by vinegar or acetic acid</t>
  </si>
  <si>
    <t>truffles, prepared or preserved otherwise than by vinegar or acetic acid</t>
  </si>
  <si>
    <t>mushrooms, prepared or preserved otherwise than by vinegar or acetic acid (excl. mushrooms of the genus 'agaricus')</t>
  </si>
  <si>
    <t>potatoes, prepared or preserved otherwise than by vinegar or acetic acid, frozen</t>
  </si>
  <si>
    <t>vegetables and mixtures of vegetables, prepared or preserved otherwise than by vinegar or acetic acid, frozen (excl. preserved by sugar, and tomatoes, mushrooms, truffles and potatoes, unmixed)</t>
  </si>
  <si>
    <t>homogenised vegetables put up for retail sale as infant food or for dietetic purposes, in containers of &lt;= 250 g</t>
  </si>
  <si>
    <t>potatoes, prepared or preserved otherwise than by vinegar or acetic acid (excl. frozen)</t>
  </si>
  <si>
    <t>peas 'pisum sativum', prepared or preserved otherwise than by vinegar or acetic acid (excl. frozen)</t>
  </si>
  <si>
    <t>shelled beans 'vigna spp., phaseolus spp.', prepared or preserved otherwise than by vinegar or acetic acid (excl. frozen)</t>
  </si>
  <si>
    <t>unshelled beans 'vigna spp., phaseolus spp.', prepared or preserved otherwise than by vinegar or acetic acid (excl. frozen)</t>
  </si>
  <si>
    <t>olives, prepared or preserved otherwise than by vinegar or acetic acid (excl. frozen)</t>
  </si>
  <si>
    <t>sweet corn 'zea mays var. saccharata', prepared or preserved otherwise than by vinegar or acetic acid (excl. frozen)</t>
  </si>
  <si>
    <t>vegetables and mixtures of vegetables, prepared or preserved otherwise than by vinegar, non-frozen (excl. preserved by sugar, homogenised vegetables of subheading 2005.10, and tomatoes, mushrooms, truffles, potatoes, peas 'pisum sativum', beans 'vigna, phaseolus', asparagus, olives and sweetcorn 'zea mays var. saccharata', unmixed)</t>
  </si>
  <si>
    <t>vegetables, fruit, nuts, fruit-peel and other edible parts of plants, preserved by sugar 'drained, glac╔ or crystallised'</t>
  </si>
  <si>
    <t>homogenised preparations of jams, jellies, marmalades, fruit or nut pur╔es and nut pastes, obtained by cooking, whether or not containing added sugar or other sweetening matter, put up for retail sale as infant food or for dietetic purposes, in containers of &lt;= 250 g</t>
  </si>
  <si>
    <t>citrus fruit jams, jellies, marmalades, pur╔es or pastes, obtained by cooking, whether or not containing added sugar or other sweetening matter (excl. homogenised preparations of subheading 2007.10)</t>
  </si>
  <si>
    <t>jams, jellies, marmalades, pur╔es or pastes of fruit, obtained by cooking, whether or not containing added sugar or other sweetening matter (excl. citrus fruit and homogenised preparations of subheading 2007.10)</t>
  </si>
  <si>
    <t>groundnuts, prepared or preserved (excl. preserved with sugar)</t>
  </si>
  <si>
    <t>nuts and other seeds, incl. mixtures, prepared or preserved (excl. prepared or preserved with vinegar, preserved with sugar but not laid in syrup, jams, fruit jellies, marmalades, fruit pur╔e and pastes, obtained by cooking, and groundnuts)</t>
  </si>
  <si>
    <t>pineapples, prepared or preserved, whether or not containing added sugar or other sweetening matter or spirit (excl. preserved with sugar but not laid in syrup, jams, fruit jellies, marmalades, fruit pur╔e and pastes, obtained by cooking)</t>
  </si>
  <si>
    <t>citrus fruit, prepared or preserved, whether or not containing added sugar or other sweetening matter or spirit, n.e.s.</t>
  </si>
  <si>
    <t>apricots, prepared or preserved, whether or not containing added sugar or other sweetening matter or spirit (excl. preserved with sugar but not laid in syrup, jams, fruit jellies, marmalades, fruit pur╔e and pastes, obtained by cooking)</t>
  </si>
  <si>
    <t>cherries, prepared or preserved, whether or not containing added sugar or other sweetening matter or spirit (excl. preserved with sugar but not laid in syrup, jams, fruit jellies, marmalades, fruit pur╔e and pastes, obtained by cooking)</t>
  </si>
  <si>
    <t>peaches, incl. nectarines, prepared or preserved, whether or not containing added sugar or other sweetening matter or spirit (excl. preserved with sugar but not laid in syrup, jams, fruit jellies, marmalades, fruit pur╔e and pastes, obtained by cooking)</t>
  </si>
  <si>
    <t>strawberries, prepared or preserved, whether or not containing added sugar or other sweetening matter or spirit, n.e.s.</t>
  </si>
  <si>
    <t>palm hearts, prepared or preserved, whether or not containing added sugar or other sweetening matter or spirit (excl. prepared or preserved with vinegar)</t>
  </si>
  <si>
    <t>mixtures of fruits, nuts and other edible parts of plants, prepared or preserved, whether or not containing added sugar or other sweetening matter or spirit (excl. mixtures of nuts, groundnuts and other seeds and preparations of the m▄sli type based on unroasted cereal flakes of subheading 1904.20.10, and prepared or preserved with vinegar, preserved with sugar but not laid in syrup, jams, fruit jellies, marmalades, fruit pur╔e and pastes, obtained by cooking)</t>
  </si>
  <si>
    <t>fruit and other edible parts of plants, prepared or preserved, whether or not containing added sugar or other sweetening matter or spirit (excl. prepared or preserved with vinegar, preserved with sugar but not laid in syrup, jams, fruit jellies, marmalades, fruit pur╔e and pastes, obtained by cooking, and nuts, groundnuts and other seeds, pineapples, citrus fruits, pears, apricots, cherries, peaches and strawberries)</t>
  </si>
  <si>
    <t>frozen orange juice, unfermented, whether or not containing added sugar or other sweetening matter (excl. containing spirit)</t>
  </si>
  <si>
    <t>orange juice, unfermented, brix value &lt;= 20 at 20ªc, whether or not containing added sugar or other sweetening matter (excl. containing spirit and frozen)</t>
  </si>
  <si>
    <t>orange juice, unfermented, whether or not containing added sugar or other sweetening matter (excl. containing spirit, frozen, and of a brix value &lt;= 20 at 20░c)</t>
  </si>
  <si>
    <t>grapefruit juice, unfermented, brix value &lt;= 20 at 20ªc, whether or not containing added sugar or other sweetening matter (excl. containing spirit)</t>
  </si>
  <si>
    <t>grapefruit juice, unfermented, brix value &gt; 20 at 20░c, whether or not containing added sugar or other sweetening matter (excl. containing spirit)</t>
  </si>
  <si>
    <t>single citrus fruit juice, unfermented, brix value &lt;= 20 at 20░c, whether or not containing added sugar or other sweetening matter (excl. containing spirit, mixtures, orange juice and grapefruit juice)</t>
  </si>
  <si>
    <t>single citrus fruit juice, unfermented, brix value &gt; 20 at 20░c, whether or not containing added sugar or other sweetening matter (excl. containing spirit, mixtures, orange juice and grapefruit juice)</t>
  </si>
  <si>
    <t>pineapple juice, unfermented, brix value &lt;= 20 at 20░c, whether or not containing added sugar or other sweetening matter (excl. containing spirit)</t>
  </si>
  <si>
    <t>pineapple juice, unfermented, brix value &gt; 20 at 20░c, whether or not containing added sugar or other sweetening matter (excl. containing spirit)</t>
  </si>
  <si>
    <t>tomato juice, unfermented, whether or not containing added sugar or other sweetening matter (excl. containing spirit)</t>
  </si>
  <si>
    <t>grape juice, incl. grape must, unfermented, brix value &lt;= 30 at 20░c, whether or not containing added sugar or other sweetening matter (excl. containing spirit)</t>
  </si>
  <si>
    <t>grape juice, incl. grape must, unfermented, brix value &gt; 30 at 20░c, whether or not containing added sugar or other sweetening matter (excl. containing spirit)</t>
  </si>
  <si>
    <t>apple juice, unfermented, brix value &lt;= 20 at 20░c, whether or not containing added sugar or other sweetening matter (excl. containing spirit)</t>
  </si>
  <si>
    <t>apple juice, unfermented, brix value &gt; 20 at 20░c, whether or not containing added sugar or other sweetening matter (excl. containing spirit)</t>
  </si>
  <si>
    <t>juice of fruit or vegetables, unfermented, whether or not containing added sugar or other sweetening matter (excl. containing spirit, mixtures, and juice of citrus fruit, pineapples, tomatoes, grapes, incl. grape must and apples)</t>
  </si>
  <si>
    <t>mixtures of fruit juices, incl. grape must, and vegetable juices, unfermented, whether or not containing added sugar or other sweetening matter (excl. containing spirit)</t>
  </si>
  <si>
    <t>extracts, essences and concentrates, of coffee</t>
  </si>
  <si>
    <t>preparations with a basis of extracts, essences or concentrates of coffee or with a basis of coffee</t>
  </si>
  <si>
    <t>extracts, essences and concentrates, of tea or mate, and preparations with a basis of these extracts, essences or concentrates, or with a basis of tea or mat╔</t>
  </si>
  <si>
    <t>roasted chicory and other roasted coffee substitutes, and extracts, essences and concentrates thereof</t>
  </si>
  <si>
    <t>active yeasts</t>
  </si>
  <si>
    <t>inactive yeasts; other dead single-cell micro-organisms (excl. packaged as medicaments)</t>
  </si>
  <si>
    <t>prepared baking powders</t>
  </si>
  <si>
    <t>soya sauce</t>
  </si>
  <si>
    <t>tomato ketchup and other tomato sauces</t>
  </si>
  <si>
    <t>mustard flour and meal, whether or not prepared, and mustard</t>
  </si>
  <si>
    <t>preparations for sauces and prepared sauces; mixed condiments and seasonings (excl. soya sauce, tomato ketchup and other tomato sauces, mustard, and mustard flour and meal)</t>
  </si>
  <si>
    <t>soups and broths and preparations therefor</t>
  </si>
  <si>
    <t>food preparations consisting of finely homogenised mixtures of two or more basic ingredients, such as meat, fish, vegetables or fruit, put up for retail sale as infant food or for dietetic purposes, in containers of &lt;= 250g</t>
  </si>
  <si>
    <t>ice cream and other edible ice, whether or not containing cocoa</t>
  </si>
  <si>
    <t>protein concentrates and textured protein substances</t>
  </si>
  <si>
    <t>food preparations, n.e.s.</t>
  </si>
  <si>
    <t>mineral waters and aerated waters, not containing added sugar, other sweetening matter or flavoured</t>
  </si>
  <si>
    <t>ordinary natural water, not containing added sugar, other sweetening matter or flavoured; ice and snow (excl. mineral waters and aerated waters, sea water, distilled water, conductivity water or water of similar purity)</t>
  </si>
  <si>
    <t>waters, incl. mineral and aerated, with added sugar, sweetener or flavour, for direct consumption as a beverage</t>
  </si>
  <si>
    <t>non-alcoholic beverages (excl. water, fruit or vegetable juices and milk)</t>
  </si>
  <si>
    <t>beer made from malt</t>
  </si>
  <si>
    <t>sparkling wine of fresh grapes</t>
  </si>
  <si>
    <t>wine of fresh grapes, incl. fortified wines, and grape must whose fermentation has been arrested by the addition of alcohol, in containers of &lt;= 2 l (excl. sparkling wine)</t>
  </si>
  <si>
    <t>wine of fresh grapes, incl. fortified wines, and grape must whose fermentation has been arrested by the addition of alcohol, in containers of &gt; 2 l (excl. sparkling wine)</t>
  </si>
  <si>
    <t>vermouth and other wine of fresh grapes, flavoured with plants or aromatic substances, in containers of &lt;= 2 l</t>
  </si>
  <si>
    <t>vermouth and other wine of fresh grapes, flavoured with plants or aromatic substances, in containers of &gt; 2 l</t>
  </si>
  <si>
    <t>cider, perry, mead and other fermented beverages and mixtures of fermented beverages and non-alcoholic beverages, n.e.s. (excl. beer, wine or fresh grapes, grape must, vermouth and other wine of fresh grapes flavoured with plants or aromatic substances)</t>
  </si>
  <si>
    <t>undenatured ethyl alcohol, of actual alcoholic strength of &gt;= 80%</t>
  </si>
  <si>
    <t>denatured ethyl alcohol and other spirits of any strength</t>
  </si>
  <si>
    <t>whiskies</t>
  </si>
  <si>
    <t>gin and geneva</t>
  </si>
  <si>
    <t>vodka</t>
  </si>
  <si>
    <t>ethyl alcohol of an alcoholic strength of &lt; 80% vol, not denatured; spirits and other spirituous beverages (excl. compound alcoholic preparations of a kind used for the manufacture of beverages, spirits obtained by distilling grape wine or grape marc, whiskies, rum, tafia, gin, geneva, vodka, liqueurs and cordials)</t>
  </si>
  <si>
    <t>vinegar, fermented vinegar and substitutes for vinegar obtained from acetic acid</t>
  </si>
  <si>
    <t>bran, sharps and other residues of maize 'corn', whether or not in the form of pellets, derived from sifting, milling or other working</t>
  </si>
  <si>
    <t>bran, sharps and other residues of wheat, whether or not in the form of pellets, derived from sifting, milling or other working</t>
  </si>
  <si>
    <t>beet-pulp, bagasse and other waste of sugar manufacture</t>
  </si>
  <si>
    <t>brewing or distilling dregs and waste</t>
  </si>
  <si>
    <t>oilcake and other solid residues, whether or not ground or in the form of pellets, resulting from the extraction of soya-bean oil</t>
  </si>
  <si>
    <t>oilcake and other solid residues, whether or not ground or in the form of pellets, resulting from the extraction of groundnut oil</t>
  </si>
  <si>
    <t>oilcake and other solid residues, whether or not ground or in the form of pellets, resulting from the extraction of sunflower seeds</t>
  </si>
  <si>
    <t>oilcake and other solid residues, whether or not ground or in the form of pellets, resulting from the extraction of high erucic acid rape or colza seeds 'yielding a fixed oil which has an erucic acid content of &gt;= 2% and yielding a solid component of glucosinolates of &gt;= 30 micromoles/g'</t>
  </si>
  <si>
    <t>oilcake and other solid residues, whether or not ground or in the form of pellets, resulting from the extraction of vegetable fats or oils (excl. of cotton seeds, linseed, sunflower seeds, rape or colza seeds, coconut or copra, palm nuts or kernels, maize 'corn' germ, or from the extraction of soya-bean oil or groundnut oil)</t>
  </si>
  <si>
    <t>dog or cat food, put up for retail sale</t>
  </si>
  <si>
    <t>preparations of a kind used in animal feeding (excl. dog or cat food put up for retail sale)</t>
  </si>
  <si>
    <t>tobacco, unstemmed or unstripped</t>
  </si>
  <si>
    <t>tobacco, partly or wholly stemmed or stripped, otherwise unmanufactured</t>
  </si>
  <si>
    <t>tobacco refuse</t>
  </si>
  <si>
    <t>cigars, cheroots and cigarillos containing tobacco</t>
  </si>
  <si>
    <t>cigarettes, containing tobacco</t>
  </si>
  <si>
    <t>cigars, cheroots, cigarillos and cigarettes consisting wholly of tobacco substitutes</t>
  </si>
  <si>
    <t>smoking tobacco, whether or not containing tobacco substitutes in any proportion</t>
  </si>
  <si>
    <t>chewing tobacco, snuff and other manufactured tobacco and manufactured tobacco substitutes, and tobacco powder, tobacco extracts and essences (excl. cigars, cheroots, cigarillos and cigarettes, smoking tobacco whether or not containing tobacco substitutes in any proportion, 'homogenised' or 'reconstituted' tobacco, nicotine extracted from the tobacco plant and insecticides manufactured from tobacco extracts and essences)</t>
  </si>
  <si>
    <t>salts, incl. table salt and denatured salt, and pure sodium chloride, whether or not in aqueous solution or containing added anti-caking or free-flowing agents; sea water</t>
  </si>
  <si>
    <t>unroasted iron pyrites</t>
  </si>
  <si>
    <t>sulphur of all kinds (excl. sublimed sulphur, precipitated sulphur and colloidal sulphur)</t>
  </si>
  <si>
    <t>silica sands and quartz sands, whether or not coloured</t>
  </si>
  <si>
    <t>natural sands of all kinds, whether or not coloured (excl. silica sands, quartz sands, gold- and platinum-bearing sands, zircon, rutile and ilmenite sands, monazite sands, and tar or asphalt sands)</t>
  </si>
  <si>
    <t>quartz (excl. quartz sands)</t>
  </si>
  <si>
    <t>quartzite, merely cut, by sawing or otherwise, in blocks or slabs of a square or rectangular shape (excl. roughly trimmed)</t>
  </si>
  <si>
    <t>kaolin and other kaolinic clays, whether or not calcined</t>
  </si>
  <si>
    <t>bentonite</t>
  </si>
  <si>
    <t>fireclay (excl. kaolin and other kaolinic clays and expanded clay)</t>
  </si>
  <si>
    <t>clays (excl. fireclay, kaolin and other kaolinic clays and expanded clay)</t>
  </si>
  <si>
    <t>chamotte or dinas earths</t>
  </si>
  <si>
    <t>chalk</t>
  </si>
  <si>
    <t>siliceous fossil meals, e.g. kieselguhr, tripolite and diatomite, and similar siliceous earths, whether or not calcined, of an apparent specific gravity of &lt;= 1</t>
  </si>
  <si>
    <t>pumice stone, crushed or ground</t>
  </si>
  <si>
    <t>emery; natural corundum, natural garnet and other natural abrasives, whether or not heattreated</t>
  </si>
  <si>
    <t>marble and travertine, crude or roughly trimmed</t>
  </si>
  <si>
    <t>marble and travertine, merely cut, by sawing or otherwise, into blocks or slabs of a square or rectangular shape</t>
  </si>
  <si>
    <t>ecaussine and other calcareous monumental or building stone of an apparent specific gravity of &gt;= 2,5, and alabaster, whether or not roughly trimmed or merely cut, by sawing or otherwise, into blocks or slabs of a square or rectangular shape (excl. in the form of granules, chippings or powder, and marble and travertine)</t>
  </si>
  <si>
    <t>granite, crude or roughly trimmed (excl. already with the characteristics of setts, curbstones and flagstones)</t>
  </si>
  <si>
    <t>granite, merely cut, by sawing or otherwise, into blocks or slabs of a square or rectangular shape (excl. already with the characteristics of setts, curbstones and flagstones)</t>
  </si>
  <si>
    <t>sandstone, merely cut, by sawing or otherwise, into blocks or slabs of a square or rectangular shape (excl. already with the characteristics of setts, curbstones and flagstones)</t>
  </si>
  <si>
    <t>porphyry, basalt and other monumental or building stone, whether or not roughly trimmed or merely cut, by sawing or otherwise, into blocks or slabs of a square or rectangular shape (excl. in the form of granules, chippings or powder, or already with the characteristics of setts, curbstones and flagstones, monumental or building stone of an apparent specific gravity of &gt;= 2,5, granite and sandstone)</t>
  </si>
  <si>
    <t>pebbles, gravel, broken or crushed stone, for concrete aggregates, for road metalling or for railway or other ballast, shingle and flint, whether or not heat-treated</t>
  </si>
  <si>
    <t>tarred macadam</t>
  </si>
  <si>
    <t>marble granules, chippings and powder, whether or not heat-treated</t>
  </si>
  <si>
    <t>granules, chippings and powder, whether or not heat-treated, of travertine, ecaussine, alabaster, basalt, granite, sandstone, porphyry, syenite, lava, gneiss, trachyte and other rocks of heading 2515 and 2516 (excl. marble)</t>
  </si>
  <si>
    <t>crude dolomite, not calcined or not sintered, incl. dolomite roughly trimmed or merely cut, by sawing or otherwise, into blocks or slabs of a rectangular 'incl. square' shape (excl. broken or crushed dolomite for concrete aggregates, road metalling or railway or other ballast)</t>
  </si>
  <si>
    <t>natural magnesium carbonate 'magnesite'</t>
  </si>
  <si>
    <t>fused magnesia; dead-burned 'sintered' magnesia, whether or not containing small quantities of other oxides added before sintering; other magnesium oxide (excl. natural magnesium carbonate 'magnesite')</t>
  </si>
  <si>
    <t>gypsum; anhydrite</t>
  </si>
  <si>
    <t>plasters consisting of calcined gypsum or calcium sulphate, whether or not coloured, with or without small quantities of accelerators or retarders</t>
  </si>
  <si>
    <t>limestone flux; limestone and other calcareous stone, of a kind used for the manufacture of lime or cement</t>
  </si>
  <si>
    <t>quicklime</t>
  </si>
  <si>
    <t>slaked lime</t>
  </si>
  <si>
    <t>hydraulic lime (excl. pure calcium oxide and calcium hydroxide)</t>
  </si>
  <si>
    <t>white portland cement, whether or not artificially coloured</t>
  </si>
  <si>
    <t>portland cement (excl. white, whether or not artificially coloured)</t>
  </si>
  <si>
    <t>aluminous cement</t>
  </si>
  <si>
    <t>cement, whether or not coloured (excl. aluminous cement and portland cement)</t>
  </si>
  <si>
    <t>crude mica and mica rifted into sheets or splittings</t>
  </si>
  <si>
    <t>mica powder</t>
  </si>
  <si>
    <t>natural steatite and talc, crushed or powdered</t>
  </si>
  <si>
    <t>sodium borates, natural, and concentrates thereof, whether or not calcined (excl. sodium borates separated from natural brine)</t>
  </si>
  <si>
    <t>borates, natural, and concentrates thereof, whether or not calcined, and natural boric acids containing &lt;= 85% of h3bo3 calculated on the dry weight (excl. sodium borates and concentrates thereof and borates separated from natural brine)</t>
  </si>
  <si>
    <t>feldspar</t>
  </si>
  <si>
    <t>vermiculite, perlite and chlorites, unexpanded</t>
  </si>
  <si>
    <t>arsenic sulfides, alunite, pozzuolana, earth colours and other mineral substances, n.e.s.</t>
  </si>
  <si>
    <t>non-agglomerated iron ores and concentrates (excl. roasted iron pyrites)</t>
  </si>
  <si>
    <t>roasted iron pyrites</t>
  </si>
  <si>
    <t>copper ores and concentrates</t>
  </si>
  <si>
    <t>nickel ores and concentrates</t>
  </si>
  <si>
    <t>cobalt ores and concentrates</t>
  </si>
  <si>
    <t>aluminium ores and concentrates</t>
  </si>
  <si>
    <t>lead ores and concentrates</t>
  </si>
  <si>
    <t>titanium ores and concentrates</t>
  </si>
  <si>
    <t>zirconium ores and concentrates</t>
  </si>
  <si>
    <t>niobium, tantalum or vanadium ores and concentrates</t>
  </si>
  <si>
    <t>bituminous coal, whether or not pulverised, non-agglomerated</t>
  </si>
  <si>
    <t>coal, whether or not pulverised, non-agglomerated (excl. anthracite and bituminous coal)</t>
  </si>
  <si>
    <t>briquettes, ovoids and similar solid fuels manufactured from coal</t>
  </si>
  <si>
    <t>agglomerated lignite (excl. jet)</t>
  </si>
  <si>
    <t>peat, incl. peat litter, whether or not agglomerated</t>
  </si>
  <si>
    <t>coke and semi-coke of coal, of lignite or of peat, whether or not agglomerated; retort carbon</t>
  </si>
  <si>
    <t>tar distilled from coal, from lignite or from peat, and other mineral tars, whether or not dehydrated or partially distilled, incl. reconstituted tars</t>
  </si>
  <si>
    <t>xylol 'xylenes' containing &gt; 50% of xylenes (excl. chemically defined)</t>
  </si>
  <si>
    <t>naphthalene containing &gt; 50% of naphtalene (excl. chemically defined)</t>
  </si>
  <si>
    <t>oils and other products of the distillation of high temperature coal tars; similar products in which the weight of the aromatic constituents exceeds that of the non-aromatic constituents (excl. chemically-defined compounds, benzol 'benzene', toluol 'toluene', xylol 'xylenes', naphthalene, aromatic hydrocarbon mixtures of subheading 2707.50, phenols and creosote oils)</t>
  </si>
  <si>
    <t>pitch obtained from coal tar or from other mineral tars</t>
  </si>
  <si>
    <t>medium oils and preparations, of petroleum or bituminous minerals, n.e.s.</t>
  </si>
  <si>
    <t>waste oils containing mainly petroleum or bituminous minerals (excl. those containing polychlorinated biphenyls [pcbs], polychlorinated terphenyls [pcts] or polybrominated biphenyls [pbbs])</t>
  </si>
  <si>
    <t>natural gas, liquefied</t>
  </si>
  <si>
    <t>gaseous hydrocarbons, liquefied, n.e.s. (excl. natural gas, propane, butane, ethylene, propylene, butylene and butadiene)</t>
  </si>
  <si>
    <t>natural gas in gaseous state</t>
  </si>
  <si>
    <t>petroleum jelly</t>
  </si>
  <si>
    <t>paraffin wax containing &lt; 0,75% by weight of oil</t>
  </si>
  <si>
    <t>paraffin wax, microcrystalline petroleum wax, slack wax, ozokerite, lignite wax, peat wax, other mineral waxes, and similar products obtained by synthesis or by other processes, whether or not coloured (excl. petroleum jelly and paraffin wax containing &lt; 0,75% by weight of oil)</t>
  </si>
  <si>
    <t>petroleum coke, calcined</t>
  </si>
  <si>
    <t>petroleum bitumen</t>
  </si>
  <si>
    <t>bituminous or oil shale and tar sands</t>
  </si>
  <si>
    <t>bitumen and asphalt, natural; asphaltites and asphaltic rocks</t>
  </si>
  <si>
    <t>bituminous mastics, cut-backs and other bituminous mixtures based on natural asphalt, on natural bitumen, on petroleum bitumen, on mineral tar or on mineral tar pitch</t>
  </si>
  <si>
    <t>electrical energy</t>
  </si>
  <si>
    <t>chlorine</t>
  </si>
  <si>
    <t>iodine</t>
  </si>
  <si>
    <t>carbon 'carbon blacks and other forms of carbon', n.e.s.</t>
  </si>
  <si>
    <t>hydrogen</t>
  </si>
  <si>
    <t>argon</t>
  </si>
  <si>
    <t>rare gases (excl. argon)</t>
  </si>
  <si>
    <t>nitrogen</t>
  </si>
  <si>
    <t>oxygen</t>
  </si>
  <si>
    <t>boron; tellurium</t>
  </si>
  <si>
    <t>silicon containing &lt; 99,99% by weight of silicon</t>
  </si>
  <si>
    <t>phosphorus</t>
  </si>
  <si>
    <t>sodium</t>
  </si>
  <si>
    <t>calcium</t>
  </si>
  <si>
    <t>alkali or alkaline-earth metals  (excl. sodium and calcium)</t>
  </si>
  <si>
    <t>hydrogen chloride 'hydrochloric acid'</t>
  </si>
  <si>
    <t>sulphuric acid; oleum</t>
  </si>
  <si>
    <t>nitric acid; sulphonitric acids</t>
  </si>
  <si>
    <t>phosphoric acid; polyphosphoric acids, whether or not chemically defined</t>
  </si>
  <si>
    <t>oxides of boron; boric acids</t>
  </si>
  <si>
    <t>inorganic acids (excl. hydrogen chloride 'hydrochloric acid', chlorosulphuric acid, sulphuric acid, oleum, nitric acid, sulphonitric acids, phosphoric acid, polyphosphoric acids, boric acids and hydrogen fluoride 'hydrofluoric acid')</t>
  </si>
  <si>
    <t>carbon dioxide</t>
  </si>
  <si>
    <t>silicon dioxide</t>
  </si>
  <si>
    <t>chlorides and chloride oxides</t>
  </si>
  <si>
    <t>sodium hydroxide 'caustic soda' solid</t>
  </si>
  <si>
    <t>potassium hydroxide 'caustic potash'</t>
  </si>
  <si>
    <t>hydroxide and peroxide of magnesium</t>
  </si>
  <si>
    <t>zinc oxide; zinc peroxide</t>
  </si>
  <si>
    <t>corundum, artificial, whether or not chemically defined</t>
  </si>
  <si>
    <t>aluminium oxide (excl. artificial corundum)</t>
  </si>
  <si>
    <t>aluminium hydroxide</t>
  </si>
  <si>
    <t>manganese dioxide</t>
  </si>
  <si>
    <t>manganese oxides (excl. manganese dioxide)</t>
  </si>
  <si>
    <t>iron oxides and hydroxides</t>
  </si>
  <si>
    <t>earth colours containing &gt;= 70% by weight of combined iron evaluated as fe2o3</t>
  </si>
  <si>
    <t>cobalt oxides and hydroxides; commercial cobalt oxides</t>
  </si>
  <si>
    <t>titanium oxides</t>
  </si>
  <si>
    <t>lead oxides (excl. monoxide 'litharge, massicot')</t>
  </si>
  <si>
    <t>lithium oxide and hydroxide</t>
  </si>
  <si>
    <t>copper oxides and hydroxides</t>
  </si>
  <si>
    <t>bases, inorganic, and metal oxides, hydroxides and peroxides, n.e.s.</t>
  </si>
  <si>
    <t>fluoride of aluminium</t>
  </si>
  <si>
    <t>fluorides (excl. of ammonium, sodium and aluminium)</t>
  </si>
  <si>
    <t>sodium hexafluoroaluminate 'synthetic cryolite'</t>
  </si>
  <si>
    <t>fluorosilicates, fluoroaluminates and other complex fluorine salts (excl. fluorosilicates of sodium or of potassium and sodium hexafluoroaluminate 'synthetic cryolite')</t>
  </si>
  <si>
    <t>ammonium chloride</t>
  </si>
  <si>
    <t>calcium chloride</t>
  </si>
  <si>
    <t>magnesium chloride</t>
  </si>
  <si>
    <t>aluminium chloride</t>
  </si>
  <si>
    <t>chlorides (excl. ammonium, calcium, magnesium, aluminium, iron, cobalt, nickel and zinc chloride)</t>
  </si>
  <si>
    <t>bromides of sodium or of potassium</t>
  </si>
  <si>
    <t>iodides and iodide oxides</t>
  </si>
  <si>
    <t>calcium hypochlorites, incl. commercial calcium hypochlorite</t>
  </si>
  <si>
    <t>hypochlorites, chlorites and hypobromites (excl. calcium hypochlorites)</t>
  </si>
  <si>
    <t>perchlorates; bromates and perbromates; iodates and periodates</t>
  </si>
  <si>
    <t>dithionite and sulfoxylate of sodium</t>
  </si>
  <si>
    <t>sodium sulphites</t>
  </si>
  <si>
    <t>disodium sulphate</t>
  </si>
  <si>
    <t>sodium sulphates (excl. disodium)</t>
  </si>
  <si>
    <t>sulphate of magnesium</t>
  </si>
  <si>
    <t>sulphate of aluminium</t>
  </si>
  <si>
    <t>sulphates of nickel</t>
  </si>
  <si>
    <t>sulphate of barium</t>
  </si>
  <si>
    <t>sulphates (excl. of sodium, magnesium, aluminium, chromium, nickel, copper, zinc and barium)</t>
  </si>
  <si>
    <t>alums</t>
  </si>
  <si>
    <t>nitrites</t>
  </si>
  <si>
    <t>nitrate of potassium</t>
  </si>
  <si>
    <t>nitrates (excl. of potassium)</t>
  </si>
  <si>
    <t>phosphinates 'hypophosphites' and phosphonates 'phosphites'</t>
  </si>
  <si>
    <t>mono- or disodium phosphate</t>
  </si>
  <si>
    <t>calcium hydrogenorthophosphate 'dicalcium phosphate'</t>
  </si>
  <si>
    <t>phosphates of calcium (excl. calcium hydrogenorthophosphate 'dicalcium phosphate')</t>
  </si>
  <si>
    <t>phosphates (excl. phosphates of monosodium, disodium, trisodium, of potassium and of calcium)</t>
  </si>
  <si>
    <t>sodium triphosphate 'sodium tripolyphosphate', whether or not chemically defined</t>
  </si>
  <si>
    <t>polyphosphates, whether or not chemically defined (excl. sodium triphosphate 'sodium tripolyphosphate')</t>
  </si>
  <si>
    <t>disodium carbonate</t>
  </si>
  <si>
    <t>sodium hydrogencarbonate 'sodium bicarbonate'</t>
  </si>
  <si>
    <t>calcium carbonate</t>
  </si>
  <si>
    <t>barium carbonate</t>
  </si>
  <si>
    <t>carbonates and peroxocarbonates 'percarbonates' (excl. commercial ammonium carbonate and other ammonium carbonates, disodium carbonate, sodium hydrogencarbonate 'sodium bicarbonate', potassium carbonates, calcium carbonate, barium carbonate, lead carbonate, lithium carbonates and strontium carbonate)</t>
  </si>
  <si>
    <t>metasilicates of sodium, incl. commercial metasilicates</t>
  </si>
  <si>
    <t>silicates of sodium, incl. commercial silicates (excl. sodium metasilicates)</t>
  </si>
  <si>
    <t>silicates, incl. commercial alkali metal silicates (excl. sodium and potassium silicates)</t>
  </si>
  <si>
    <t>chromates and dichromates; peroxochromates (excl. chromates of zinc or of lead and sodium dichromate)</t>
  </si>
  <si>
    <t>double or complex silicates of inorganic acids or peroxoacids, incl. aluminosilicates whether or not chemically defined</t>
  </si>
  <si>
    <t>salts of inorganic acids or peroxoacids (excl. of oxometallic or peroxometallic acids, double or complex silicates [incl. aluminosilicates whether or not chemically defined] and azides)</t>
  </si>
  <si>
    <t>silver compounds, inorganic or organic, whether or not chemically defined (excl. silver nitrate)</t>
  </si>
  <si>
    <t>inorganic or organic compounds of precious metals, whether or not chemically defined (excl. silver and gold); amalgams of precious metals</t>
  </si>
  <si>
    <t>non-radioactive isotopes; inorganic or organic compounds of such isotopes, whether or not chemically defined (excl. heavy water 'deuterium oxide')</t>
  </si>
  <si>
    <t>compounds, inorganic or organic, of rare-earth metals, of yttrium or of scandium or of mixtures of these metals (excl. cerium)</t>
  </si>
  <si>
    <t>hydrogen peroxide, whether or not solidified with urea</t>
  </si>
  <si>
    <t>carbides of silicon, whether or not chemically defined</t>
  </si>
  <si>
    <t>carbides, whether or not chemically defined (excl. of calcium or silicon)</t>
  </si>
  <si>
    <t>hydrides, nitrides, azides, silicides and borides, whether or not chemically defined (excl. compounds which are also carbides of heading 2849)</t>
  </si>
  <si>
    <t>inorganic compounds, incl. distilled or conductivity water and water of similar purity, n.e.s.; liquid air, whether or not rare gases have been removed; compressed air; amalgams (other than amalgams of precious metals)</t>
  </si>
  <si>
    <t>cyclanes, cyclenes and cycloterpenes (excl. cyclohexane)</t>
  </si>
  <si>
    <t>benzene</t>
  </si>
  <si>
    <t>toluene</t>
  </si>
  <si>
    <t>cyclic hydrocarbons (excl. cyclanes, cyclenes, benzene, toluene, xylenes, styrene, ethylbenzene and cumene)</t>
  </si>
  <si>
    <t>dichloromethane 'methylene chloride'</t>
  </si>
  <si>
    <t>tetrachloroethylene 'perchloroethylene'</t>
  </si>
  <si>
    <t>unsaturated chlorinated derivatives of acyclic hydrocarbons (excl. vinyl chloride 'chloroethylene', trichloroethylene and tetrachloroethylene 'perchloroethylene')</t>
  </si>
  <si>
    <t>fluorinated, brominated or iodinated derivatives of acyclic hydrocarbons</t>
  </si>
  <si>
    <t>halogenated derivatives of aromatic hydrocarbons (excl. chlorobenzene, o-dichlorobenzene and p-dichlorobenzene, hexachlorobenzene and ddt '1,1,1-trichloro-2,2-bis[p-chlorophenyl]ethane')</t>
  </si>
  <si>
    <t>derivatives of hydrocarbons containing only sulpho groups, their salts and ethyl esters</t>
  </si>
  <si>
    <t>sulphonated, nitrated or nitrosated derivatives of hydrocarbons, whether or not halogenated (excl. those containing only sulpho, nitro or nitroso groups)</t>
  </si>
  <si>
    <t>methanol 'methyl alcohol'</t>
  </si>
  <si>
    <t>propan-1-ol 'propyl alcohol' and propan-2-ol 'isopropyl alcohol'</t>
  </si>
  <si>
    <t>butanols (excl. butan-1-ol 'n-butyl alcohol')</t>
  </si>
  <si>
    <t>saturated monohydric acyclic alcohols (excl. methanol 'methyl alcohol', propan-1-ol 'propyl alcohol', propan-2-ol 'isopropyl alcohol', butanols, pentanol 'amyl alcohol' and isomers thereof, octanol 'octyl alcohol' and isomers thereof, dodecan-1-ol 'lauryl alcohol', hexadecan-1-ol 'cetyl alcohol' and octadecan-1-ol 'stearyl alcohol')</t>
  </si>
  <si>
    <t>unsaturated monohydric acyclic alcohols (excl. acyclic terpene alcohols)</t>
  </si>
  <si>
    <t>ethylene glycol 'ethanediol'</t>
  </si>
  <si>
    <t>propylene glycol 'propane-1,2-diol'</t>
  </si>
  <si>
    <t>diols (excl. ethylene glycol 'ethanediol' and propylene glycol 'propane-1,2-diol')</t>
  </si>
  <si>
    <t>mannitol</t>
  </si>
  <si>
    <t>d-glucitol 'sorbitol'</t>
  </si>
  <si>
    <t>glycerol</t>
  </si>
  <si>
    <t>tri- and other polyhydric acyclic alcohols (excl. 2-ethyl-2-'hydroxymethyl' propane-1,3-diol 'trimethylolpropane', pentaerythritol, mannitol, d-glucitol 'sorbitol' and glycerol)</t>
  </si>
  <si>
    <t>halogenated, sulphonated, nitrated or nitrosated derivatives or acyclic alcohols (excl. ethchlorvynol 'inn')</t>
  </si>
  <si>
    <t>menthol</t>
  </si>
  <si>
    <t>cyclanic, cyclenic or cycloterpenic alcohols and their halogenated, sulphonated, nitrated or nitrosated derivatives (excl. menthol, cyclohexanol, methylcyclohexanols, dimethylcyclohexanols, sterols, inositols and terpineols)</t>
  </si>
  <si>
    <t>aromatic cyclic alcohols and their halogenated, sulphonated, nitrated or nitrosated derivatives (excl. benzyl alcohol)</t>
  </si>
  <si>
    <t>phenol 'hydroxybenzene' and its salts</t>
  </si>
  <si>
    <t>octylphenol, nonylphenol and their isomers; salts thereof</t>
  </si>
  <si>
    <t>naphthols and their salts</t>
  </si>
  <si>
    <t>monophenols (excl. phenol 'hydroxybenzene' and its salts, cresols and their salts, octylphenol, nonylphenol and their isomers and salts thereof, xylenols and their salts and naphthols and their salts)</t>
  </si>
  <si>
    <t>polyphenols and phenol-alcohols (excl. resorcinol and hydroquinone 'quinol' and their salts, and 4,4'-isopropylidenediphenol 'bisphenol a, diphenylolpropane' and its salts)</t>
  </si>
  <si>
    <t>derivatives containing only halogen substituents and their salts, of phenols or phenol-alcohols</t>
  </si>
  <si>
    <t>halogenated, sulphonated, nitrated or nitrosated derivatives of phenoles or phenol-alcohols (excl. derivatives containing only halogen substitutes and their salts or only sulpho groups, their salts and esters)</t>
  </si>
  <si>
    <t>diethyl ether</t>
  </si>
  <si>
    <t>acyclic ethers and their halogenated, sulphonated, nitrated or nitrosated derivatives (excl. diethyl ether)</t>
  </si>
  <si>
    <t>cyclanic, cyclenic or cycloterpenic ethers and their halogenated, sulphonated, nitrated or nitrosated derivatives</t>
  </si>
  <si>
    <t>aromatic ethers and their halogenated, sulphonated, nitrated or nitrosated derivatives</t>
  </si>
  <si>
    <t>2,2'-oxydiethanol 'diethylene glycol, digol'</t>
  </si>
  <si>
    <t>ether-alcohols and their halogenated, sulphonated, nitrated or nitrosated derivatives (excl. 2,2'-oxydiethanol 'diethylene glycol, digol' and monoalkylethers of ethylene glycol or of diethylene glycol)</t>
  </si>
  <si>
    <t>ether-phenols, ether-alcohol-phenols and their halogenated, sulphonated, nitrated or nitrosated derivatives</t>
  </si>
  <si>
    <t>alcohol peroxides, ether peroxides, ketone peroxides and their halogenated, sulphonated, nitrated or nitrosated derivatives</t>
  </si>
  <si>
    <t>oxirane 'ethylene oxide'</t>
  </si>
  <si>
    <t>epoxides, epoxyalcohols, epoxyphenols and epoxyethers, with a three-membered ring, and their halogenated, sulphonated, nitrated or nitrosated derivatives (excl. oxirane 'ethylene oxide', methyloxirane 'propylene oxide' and 1-chloro-2,3-epoxypropane 'epichlorohydrin')</t>
  </si>
  <si>
    <t>acyclic aldehydes, without other oxygen function (excl. methanal 'formaldehyde', ethanal 'acetaldehyde' and butanal 'butyraldehyde, normal isomer')</t>
  </si>
  <si>
    <t>cyclic aldehydes, without other oxygen function (excl. benzaldehyde)</t>
  </si>
  <si>
    <t>vanillin '4-hydroxy-3-methoxybenzaldehyde'</t>
  </si>
  <si>
    <t>aldehyde-ethers, aldehyde-phenols and aldehydes with other oxygen function (excl. ethylvanillin '3-ethoxy-4-hydroxybenzaldehyde' and vanillin '4-hydroxy-3-methoxybenzaldehyde')</t>
  </si>
  <si>
    <t>acetone</t>
  </si>
  <si>
    <t>butanone 'methyl ethyl ketone'</t>
  </si>
  <si>
    <t>acyclic ketones, without other oxygen function (excl. acetone, butanone 'methyl ethyl ketone' and 4-methylpentan-2-one 'methyl isobutyl ketone')</t>
  </si>
  <si>
    <t>camphor</t>
  </si>
  <si>
    <t>cyclanic, cyclenic or cycloterpenic ketones, without other oxygen function (excl. camphor, cyclohexanone, methylcyclohexanones, ionones and methylionones)</t>
  </si>
  <si>
    <t>halogenated, sulphonated, nitrated or nitrosated derivatives of ketones or quinones</t>
  </si>
  <si>
    <t>formic acid</t>
  </si>
  <si>
    <t>salts of formic acid</t>
  </si>
  <si>
    <t>acetic acid</t>
  </si>
  <si>
    <t>salts of acetic acid (excl. sodium and cobalt)</t>
  </si>
  <si>
    <t>vinyl acetate</t>
  </si>
  <si>
    <t>n-butyl acetate</t>
  </si>
  <si>
    <t>esters of acetic acid (excl. ethyl, vinyl, n-butyl, isobutyl and 2-ethoxyethyl acetates)</t>
  </si>
  <si>
    <t>propionic acid, its salts and esters</t>
  </si>
  <si>
    <t>butanoic acids, pentanoic acids, their salts and esters</t>
  </si>
  <si>
    <t>palmitic acid, stearic acid, their salts and esters</t>
  </si>
  <si>
    <t>saturated acyclic monocarboxylic acids, their anhydrides, halides, peroxides and peroxyacids; their halogenated, sulphonated, nitrated or nitrosated derivatives (excl. formic acid and acetic acid, mono-, di- or trichloroacetic acids, proprionic acid, butanoic and pentanoic acids, palmitic and stearic acids, their salts and esters, and acetic anhydride)</t>
  </si>
  <si>
    <t>unsaturated acyclic monocarboxylic acids, their anhydrides, halides, peroxides, peroxyacids and halogenated, sulphonated, nitrated or nitrosated derivatives (excl. acrylic acid and its salts and esters, methacrylic acid and its salts and esters, and oleic, linoleic or linolenic acids, their salts and esters)</t>
  </si>
  <si>
    <t>cyclanic, cyclenic or cycloterpenic monocarboxylic acids, their anhydrides, halides, peroxides, peroxyacids and their halogenated, sulphonated, nitrated or nitrosated derivatives</t>
  </si>
  <si>
    <t>benzoic acid, its salts and esters</t>
  </si>
  <si>
    <t>benzoyl peroxide and benzoyl chloride</t>
  </si>
  <si>
    <t>aromatic monocarboxylic acids, their anhydrides, halides, peroxides, peroxyacids and their halogenated, sulphonated, nitrated or nitrosated derivatives (excl. benzoic acid, its salts and esters, benzoyl peroxide, benzoyl chloride, and phenylacetic acid, its salts and esters)</t>
  </si>
  <si>
    <t>acyclic polycarboxylic acids, their anhydrides, halides, peroxides, peroxyacids and their halogenated, sulphonated, nitrated or nitrosated derivatives (excl. oxalic acid, its salts and esters, adipic acid, its salts and esters, azelaic acid, sebacic acid, their salts and esters and maleic anhydride)</t>
  </si>
  <si>
    <t>dioctyl orthophthalates</t>
  </si>
  <si>
    <t>aromatic polycarboxylic acids, their anhydrides, halides, peroxides, peroxyacids and their halogenated, sulphonated, nitrated or nitrosated derivatives (excl. esters of orthophthalic acid, phthalic anhydride, terephthalic acid and its salts and dimethyl terephthalate)</t>
  </si>
  <si>
    <t>lactic acid, its salts and esters</t>
  </si>
  <si>
    <t>tartaric acid</t>
  </si>
  <si>
    <t>salts and esters of tartaric acid</t>
  </si>
  <si>
    <t>citric acid</t>
  </si>
  <si>
    <t>salts and esters of citric acid</t>
  </si>
  <si>
    <t>gluconic acid, its salts and esters</t>
  </si>
  <si>
    <t>carboxylic acids with additional oxygen function and their anhydrides, halides, peroxides and peroxyacids; their halogenated, sulphonated, nitrated or nitrosated derivatives (excl. lactic acid, tartaric acid, citric acid, gluconic acid, and their salts and esters)</t>
  </si>
  <si>
    <t>salicylic acid and its salts</t>
  </si>
  <si>
    <t>o-acetylsalicylic acid, its salts and esters</t>
  </si>
  <si>
    <t>carboxylic acids with phenol function but without other oxygen function, their anhydrides, halides, peroxides, peroxyacids and their halogenated, sulphonated, nitrated or nitrosated derivatives (excl. salicylic acid and o-acetylsalicylic acid, and their salts and esters)</t>
  </si>
  <si>
    <t>carboxylic acids with additional oxygen function and their anhydrides, halides, peroxides and peroxyacids; their halogenated, sulphonated, nitrated or nitrosated derivatives (excl. only with alcohol, phenol, aldehyde or ketone function)</t>
  </si>
  <si>
    <t>phosphoric esters and their salts, incl. lactophosphates; their halogenated, sulphonated, nitrated or nitrosated derivatives</t>
  </si>
  <si>
    <t>acyclic monoamines and their derivatives; salts thereof (excl. methylamine, dimethylamine, trimethylamine, diethylamine and their salts)</t>
  </si>
  <si>
    <t>acyclic polyamines and their derivatives; salts thereof (excl. ethylenediamine and hexamethylenediamine, and their salts)</t>
  </si>
  <si>
    <t>1-naphthylamine 'alpha-naphthylamine', 2-naphthylamine 'betanaphthylamine' and their derivatives; salts thereof</t>
  </si>
  <si>
    <t>aromatic monoamines and derivatives; salts thereof (excl. aniline, toluidines, diphenylamine, 1-naphthylamine 'alpha-naphthylamine', 2-naphthylamine 'beta-naphthylamine' and their derivatives, and salts thereof, and amfetamine 'inn', benzfetamine 'inn', dexamfetamine 'inn', etilamfetamine 'inn', fencamfamine 'inn', lefetamine 'inn', levamfetamine 'inn', mefenorex 'inn' and phentermine 'inn', and salts thereof)</t>
  </si>
  <si>
    <t>aromatic polyamines and their derivatives; salts thereof (excl. o-phenylenediamine, m-phenylenediamine, p-phenylenediamine or diaminotoluenes and their derivatives, and salts thereof)</t>
  </si>
  <si>
    <t>diethanolamine and its salts</t>
  </si>
  <si>
    <t>dextropropoxyphene 'inn' and its salts</t>
  </si>
  <si>
    <t>amino-alcohols, their ethers and esters; salts thereof (other than those containing &gt; one kind of oxygen function and excl. monoethanolamine, diethanolamine, triethanolamine, dextropropoxyphene 'inn', and salts thereof)</t>
  </si>
  <si>
    <t>amino-naphthols and other amino-phenols, their ethers and esters (excl. those containing &gt; one kind of oxygen function; aminohydroxynaphthalenesulphonic acids, anisidines, dianisidines, phenetidines, and salts thereof)</t>
  </si>
  <si>
    <t>glutamic acid and its salts</t>
  </si>
  <si>
    <t>amino-acids and their esters; salts thereof (excl. those with &gt; one kind of oxygen function, lysine and its esters, and salts thereof, and glutamic acid, anthranilic acid, tilidine 'inn', and salts thereof)</t>
  </si>
  <si>
    <t>amino-alcohol-phenols, amino-acid-phenols and other amino-compounds with oxygen function (excl. amino-alcohols, amino-naphthols and other amino-phenols, their ethers and esters and salts thereof, amino-aldehydes, amino-ketones and amino-quinones, and salts thereof, amino-acids and their esters and salts thereof)</t>
  </si>
  <si>
    <t>choline and its salts</t>
  </si>
  <si>
    <t>lecithins and other phosphoaminolipids, whether or not chemically defined</t>
  </si>
  <si>
    <t>quaternary ammonium salts and hydroxides (excl. choline and its salts)</t>
  </si>
  <si>
    <t>acyclic amides, incl. acyclic carbamates, and their derivatives, and salts thereof (excl. meprobamate 'inn')</t>
  </si>
  <si>
    <t>cyclic amides, incl. cyclic carbamates, and their derivatives; salts thereof (excl. ureines and their derivatives, salts thereof, 2-acetamidobenzoic acid 'n-acetylanthranilic acid' and its salts and ethinamate 'inn')</t>
  </si>
  <si>
    <t>imides and their derivatives; salts thereof (excl. saccharin, its salts and glutethimide 'inn')</t>
  </si>
  <si>
    <t>imines and their derivatives; salts thereof</t>
  </si>
  <si>
    <t>acrylonitrile</t>
  </si>
  <si>
    <t>nitrile-function compounds (excl. acrylonitrile, 1-cyanoguanidine 'dicyandiamide', fenproporex 'inn' and its salts, and methadone 'inn'-intermediate '4-cyano-2-dimethylamino-4,4-diphenylbutane')</t>
  </si>
  <si>
    <t>diazo-, azo- or azoxy-compounds</t>
  </si>
  <si>
    <t>organic derivatives of hydrazine or of hydroxylamine</t>
  </si>
  <si>
    <t>isocyanates</t>
  </si>
  <si>
    <t>compounds with nitrogen function (excl. amine-function compounds; oxygen-function amino-compounds; quaternary ammonium salts and hydroxides; lecithin and other phosphoaminolipids; carboxyamide-function compounds; amide-function compounds of carbonic acid; carboxyimide-function, imine-function or nitrile-function compounds; diazo-, azo- or azoxy-compounds; organic derivatives of hydrazine or of hydroxylamine and isocyanates)</t>
  </si>
  <si>
    <t>thiocarbamates and dithiocarbamates</t>
  </si>
  <si>
    <t>organo-sulphur compounds (excl. dithiocarbonates 'xanthates', thiocarbamates and dithiocarbamates, thiuram mono-, di- or tetrasulphides and methionine)</t>
  </si>
  <si>
    <t>separate chemically defined organo-inorganic compounds, n.e.s.</t>
  </si>
  <si>
    <t>heterocyclic compounds with oxygen hetero-atom[s] only, containing an unfused furan ring, whether or not hydrogenated, in the structure (excl. tetrahydrofuran, 2-furaldehyde 'furfuraldehyde', furfuryl alcohol and tetrahydrofurfuryl alcohol)</t>
  </si>
  <si>
    <t>lactones (excl. coumarin, methylcoumarins and ethylcoumarins)</t>
  </si>
  <si>
    <t>heterocyclic compounds with oxygen hetero-atom[s] only (excl. compounds containing unfused furan ring, whether or not hydrogenated, in the structure, and lactones, isosafrole, 1-[1,3-benzodioxol-5-yl]propan-2-one, piperonal, safrole and tetrahydrocannabinols 'all isomers')</t>
  </si>
  <si>
    <t>heterocyclic compounds with nitrogen hetero-atom[s] only, containing an unfused pyrazole ring, whether or not hydrogenated, in the structure (excl. phenazone 'antipyrin' and its derivatives)</t>
  </si>
  <si>
    <t>heterocyclic compounds with nitrogen hetero-atom[s] only, containing an unfused imidazole ring, whether or not hydrogenated, in the structure (excl. hydantoin and its derivatives)</t>
  </si>
  <si>
    <t>heterocyclic compounds with nitrogen hetero-atom[s] only, containing an unfused pyridine ring, whether or not hydrogenated, in the structure (excl. pyridine, piperidine, alfentanil 'inn', anileridine 'inn', bezitramide 'inn', bromazepam 'inn', difenoxin 'inn', diphenoxylate 'inn', dipipanone 'inn', fentanyl 'inn', ketobemidone 'inn', methylphenidate 'inn', pentazocine 'inn', pethidine 'inn', pethidine 'inn' intermediate a, phencyclidine 'inn' 'pcp', phenoperidine 'inn', pipradol 'inn', piritramide 'inn', propiram 'inn', trimeperidine 'inn', and salts thereof)</t>
  </si>
  <si>
    <t>heterocyclic compounds with nitrogen hetero-atom[s] only, containing in the structure a quinoline or isoquinoline ring-system, whether or not hydrogenated, but not further fused (excl. levorphanol 'inn' and its salts)</t>
  </si>
  <si>
    <t>heterocyclic compounds with nitrogen hetero-atom[s] only, containing a pyrimidine ring, whether or not hydrogenated, or piperazine ring in the structure (excl. malonylurea 'barbituric acid' and its derivatives, allobarbital 'inn', amobarbital 'inn', barbital 'inn', butalbital 'inn', butobarbital 'inn', cyclobarbital 'inn', methylphenobarbital 'inn', pentobarbital 'inn', phenobarbital 'inn', secbutabarbital 'inn', secobarbital 'inn', vinylbital 'inn', loprazolam 'inn', mecloqualone 'inn', methaqualone 'inn' and zipeprol 'inn', and salts thereof)</t>
  </si>
  <si>
    <t>heterocyclic compounds with nitrogen hetero-atom[s] only, containing an unfused triazine ring, whether or not hydrogenated, in the structure (excl. melamine)</t>
  </si>
  <si>
    <t>lactams (excl. 6-hexanelactam 'epsilon-caprolactam', clobazam 'inn' and methyprylon 'inn')</t>
  </si>
  <si>
    <t>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and salts thereof</t>
  </si>
  <si>
    <t>heterocyclic compounds with nitrogen hetero-atom[s] only (excl. those containing an unfused pyrazole, imidazole, pyridine or triazine ring, whether or not hydrogenated, a quinoline or isoquinoline ring-system, not further fused, whether or not hydrogenated, a pyrimidine ring, whether or not hydrogenated, or piperazine ring in the structure, and lactams, 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and salts thereof)</t>
  </si>
  <si>
    <t>heterocyclic compounds containing an unfused thiazole ring, whether or not hydrogenated, in the structure</t>
  </si>
  <si>
    <t>heterocyclic compounds containing in the structure a phenothiazine ring-system, whether or not hydrogenated, but not further fused</t>
  </si>
  <si>
    <t>nucleic acids and their salts, whether or not chemically defined; heterocyclic compounds (excl. with oxygen only or with nitrogen hetero-atom[s] only, compounds containing in the structure an unfused thiazole ring or a benzothiazole or phenothiazine ring-system, not further fused and aminorex 'inn', brotizolam 'inn', clotiazepam 'inn', cloxazolam 'inn', dextromoramide 'inn', haloxazolam 'inn', ketazolam 'inn', mesocarb 'inn', oxazolam 'inn', pemoline 'inn', phendimetrazine 'inn', phenmetrazine 'inn', sufentanil 'inn', and salts thereof)</t>
  </si>
  <si>
    <t>sulphonamides</t>
  </si>
  <si>
    <t>vitamins a and their derivatives, used primarily as vitamins</t>
  </si>
  <si>
    <t>vitamin b1 and its derivatives, used primarily as vitamins</t>
  </si>
  <si>
    <t>vitamin b2 and its derivatives, used primarily as vitamins</t>
  </si>
  <si>
    <t>d-pantothenic or dl-pantothenic acid 'vitamin b3 or b5' and their derivatives, used primarily as vitamins</t>
  </si>
  <si>
    <t>vitamin b6 and its derivatives, used primarily as vitamins</t>
  </si>
  <si>
    <t>vitamin b12 and its derivatives, used primarily as vitamins</t>
  </si>
  <si>
    <t>vitamin c and its derivatives, used primarily as vitamins</t>
  </si>
  <si>
    <t>vitamin e and its derivatives, used primarily as vitamins</t>
  </si>
  <si>
    <t>vitamins and their derivatives, used primarily as vitamins, unmixed (excl. vitamins a, b1, b2, b3, b5, b6, b12, c, e and their derivatives)</t>
  </si>
  <si>
    <t>mixtures of vitamins and provitamins, whether or not in any solvent, and natural concentrates of vitamins</t>
  </si>
  <si>
    <t>somatropin, its derivatives and structural analogues, used primarily as hormones</t>
  </si>
  <si>
    <t>polypeptide hormones, protein hormones and glycoprotein hormones, their derivatives and structural analogues, used primarily as hormones (excl. somatropin, its derivatives and structural analogues, and insulin and its salts)</t>
  </si>
  <si>
    <t>hormones, natural or reproduced by synthesis; derivatives and structural analogues thereof, used primarily as hormones (excl. polypeptide hormones, protein hormones, glycoprotein hormones, steroidal hormones, catecholamine hormones, prostaglandins, thromboxanes and leukotrienes, their derivatives and structural analogues, and amino-acid derivatives)</t>
  </si>
  <si>
    <t>glycosides, natural or reproduced by synthesis, and their salts, ethers, esters and other derivatives (excl. rutoside 'rutin' and its derivatives)</t>
  </si>
  <si>
    <t>concentrates of poppy straw; buprenorphine 'inn', codeine, dihydrocodeine 'inn', ethylmorphine, etorphine 'inn', heroin, hydrocodone 'inn', hydromorphone 'inn', morphine, nicomorphine 'inn', oxycodone 'inn', oxymorphone 'inn', pholcodine 'inn', thebacon 'inn' and thebaine, and salts thereof</t>
  </si>
  <si>
    <t>alkaloids of opium and their derivatives, and salts thereof (excl. concentrates of poppy straw; buprenorphine 'inn', codeine, dihydrocodeine 'inn', ethylmorphine, etorphine 'inn', heroin, hydrocodone 'inn', hydromorphone 'inn', morphine, nicomorphine 'inn', oxycodone 'inn', oxymorphone 'inn', pholcodine 'inn', thebacon 'inn' and thebaine, and salts thereof)</t>
  </si>
  <si>
    <t>caffeine and its salts</t>
  </si>
  <si>
    <t>pseudoephedrine 'inn' and its salts</t>
  </si>
  <si>
    <t>ephedrines and their salts (excl. ephedrine, pseudoephedrine 'inn', cathine 'inn', and salts thereof)</t>
  </si>
  <si>
    <t>theophylline and aminophylline 'theophylline-ethylenediamine' and their derivatives, and salts thereof (excl. fenetylline 'inn' and its salts)</t>
  </si>
  <si>
    <t>vegetable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t>
  </si>
  <si>
    <t>sugars, chemically pure (excl. sucrose, lactose, maltose, glucose and fructose); sugar ethers, sugar acetals and sugar esters, and their salts (excl. natural or reproduced by synthesis, provitamins, vitamins, hormones, glycosides, vegetable alkaloids and their salts, ethers, esters and other derivatives)</t>
  </si>
  <si>
    <t>penicillins and their derivatives with a penicillanic acid structure; salts thereof</t>
  </si>
  <si>
    <t>streptomycins and their derivatives; salts thereof</t>
  </si>
  <si>
    <t>tetracyclines and their derivatives; salts thereof</t>
  </si>
  <si>
    <t>chloramphenicol and its derivatives; salts thereof</t>
  </si>
  <si>
    <t>erythromycin and its derivatives; salts thereof</t>
  </si>
  <si>
    <t>antibiotics (excl. penicillins and their derivatives with a penicillanic acid structure, salts thereof, streptomycins, tetracyclines, chloramphenicol and erythromycin, their derivatives and salts thereof)</t>
  </si>
  <si>
    <t>separate chemically defined organic compounds, n.e.s.</t>
  </si>
  <si>
    <t>extracts of glands or other organs or of their secretions, for organo-therapeutic uses</t>
  </si>
  <si>
    <t>heparin and its salts; other human or animal substances prepared for therapeutic or prophylactic uses, n.e.s.</t>
  </si>
  <si>
    <t>antisera and other blood fractions and modified immunological products, whether or not obtained by means of biotechnological processes</t>
  </si>
  <si>
    <t>vaccines for human medicine</t>
  </si>
  <si>
    <t>vaccines for veterinary medicine</t>
  </si>
  <si>
    <t>human blood; animal blood prepared for therapeutic, prophylactic or diagnostic uses; toxins, cultures of micro-organisms and similar products (excl. yeasts and vaccines)</t>
  </si>
  <si>
    <t>medicaments containing penicillins or derivatives thereof with a penicillanic acid structure, or streptomycins or derivatives thereof, not in measured doses or put up for retail sale</t>
  </si>
  <si>
    <t>medicaments containing antibiotics, not in measured doses or put up for retail sale (excl. medicaments containing penicillins or derivatives thereof with a penicillanic acid structure, or streptomycins or derivatives thereof)</t>
  </si>
  <si>
    <t>medicaments containing insulin, not in measured doses or put up for retail sale</t>
  </si>
  <si>
    <t>medicaments containing hormones or steroids used as hormones, not containing antibiotics, not in measured doses or put up for retail sale (excl. those containing insulin)</t>
  </si>
  <si>
    <t>medicaments containing alkaloids or derivatives thereof, not containing hormones, steroids used as hormones or antibiotics, not in measured doses or put up for retail sale</t>
  </si>
  <si>
    <t>medicaments consisting of two or more constituents mixed together for therapeutic or prophylactic uses, not in measured doses or put up for retail sale (excl. antibiotics containing hormones or steroids used as hormones, but not containing antibiotics, alkaloids or derivatives thereof, hormones or antibiotics, or goods of heading 3002, 3005 or 3006)</t>
  </si>
  <si>
    <t>medicaments containing penicillins or derivatives thereof with a penicillanic acid structure, or streptomycins or derivatives thereof, put up in measured doses 'incl. those in the form of transdermal administration' or in forms or packings for retail sale</t>
  </si>
  <si>
    <t>medicaments containing antibiotics, put up in measured doses 'incl. those in the form of transdermal administration' or in forms or packings for retail sale (excl. medicaments containing penicillins or derivatives thereof with a penicillanic structure, or streptomycines or derivatives thereof)</t>
  </si>
  <si>
    <t>medicaments containing insulin but not antibiotics, put up in measured doses 'incl. those in the form of transdermal administration' or in forms or packings for retail sale</t>
  </si>
  <si>
    <t>medicaments containing corticosteroid hormones, their derivatives and structural analogues but not antibiotics, put up in measured doses 'incl. those in the form of transdermal administration' or in forms or packings for retail sale</t>
  </si>
  <si>
    <t>medicaments containing hormones or steroids used as hormones but not antibiotics, put up in measured doses 'incl. those in the form of transdermal administration' or in forms or packings for retail sale (excl. medicaments containing insulin or corticosteroid hormones, their derivatives and structural analogues)</t>
  </si>
  <si>
    <t>medicaments containing alkaloids or derivatives thereof, not containing hormones, steroids used as hormones or antibiotics, put up in measured doses 'incl. those in the form of transdermal administration' or in forms or packings for retail sale</t>
  </si>
  <si>
    <t>medicaments containing provitamins, vitamins, incl. natural concentrates and derivatives thereof used primarily as vitamins, put up in measured doses 'incl. those in the form of transdermal administration' or in forms or packings for retail sale</t>
  </si>
  <si>
    <t>medicaments consisting of mixed or unmixed products for therapeutic or prophylactic purposes, put up in measured doses 'incl. those in the form of transdermal administration' or in forms or packings for retail sale (excl. medicaments containing antibiotics, medicaments containing hormones or steroids used as hormones, but not containing antibiotics, medicaments containing alkaloids or derivatives thereof but not containing hormones or antibiotics and medicaments containing  provitamins, vitamins or derivatives thereof used as vitamins)</t>
  </si>
  <si>
    <t>adhesive dressings and other articles having an adhesive layer, impregnated or covered with pharmaceutical substances or put up for retail sale for medical, surgical, dental or veterinary purposes</t>
  </si>
  <si>
    <t>wadding, gauze, bandages and the like, e.g. dressings, adhesive plasters, poultices, impregnated or covered with pharmaceutical substances or put up for retail sale for medical, surgical, dental or veterinary purposes (excl. adhesive dressings and other articles having an adhesive layer)</t>
  </si>
  <si>
    <t>sterile surgical catgut, similar sterile suture materials and sterile tissue adhesives for surgical wound closure; sterile laminaria and sterile laminaria tents; sterile absorbable surgical or dental haemostatics</t>
  </si>
  <si>
    <t>reagents for determining blood groups or blood factors</t>
  </si>
  <si>
    <t>opacifying preparations for x-ray examinations; diagnostic reagents for administration to patients</t>
  </si>
  <si>
    <t>dental cements and other dental fillings; bone reconstruction cements</t>
  </si>
  <si>
    <t>first-aid boxes and kits</t>
  </si>
  <si>
    <t>chemical contraceptive preparations based on hormones, prostaglandins, thromboxanes, leukotrienes, derivatives and structural analogues thereof or on spermicides</t>
  </si>
  <si>
    <t>gel preparations designed to be used  in human or veterinary medicine as a lubricant for parts of the body for surgical operations or physical examinations or as a coupling agent between the body and medical instruments</t>
  </si>
  <si>
    <t>waste pharmaceuticals</t>
  </si>
  <si>
    <t>animal or vegetable fertilisers, whether or not mixed together or chemically treated; fertilisers produced by the mixing or chemical treatment of animal or vegetable products (excl. those in pellet or similar forms, or in packages with a gross weight of &lt;= 10 kg)</t>
  </si>
  <si>
    <t>urea, whether or not in aqueous solution (excl. that in pellet or similar forms, or in packages with a gross weight of &lt;= 10 kg)</t>
  </si>
  <si>
    <t>ammonium sulphate (excl. that in pellet or similar forms, or in packages with a gross weight of &lt;= 10 kg)</t>
  </si>
  <si>
    <t>double salts and mixtures of ammonium sulphate and ammonium nitrate (excl. goods of this chapter in tablets or similar forms or in packages of a gross weight of &lt;= 10 kg)</t>
  </si>
  <si>
    <t>mixtures of ammonium nitrate with calcium carbonate or other inorganic non-fertilising substances for use as fertilisers (excl. those in pellet or similar forms, or in packages with a gross weight of &lt;= 10 kg)</t>
  </si>
  <si>
    <t>sodium nitrate (excl. that in pellet or similar forms, or in packages with a gross weight of &lt;= 10 kg)</t>
  </si>
  <si>
    <t>mixtures of urea and ammonium nitrate in aqueous or ammoniacal solution (excl. those in packages with a gross weight of &lt;= 10 kg)</t>
  </si>
  <si>
    <t>mineral or chemical nitrogen fertilisers (excl. urea; ammonium sulphate; ammonium nitrate; sodium nitrate; calcium cyanamide;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</si>
  <si>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superphosphates (excl. those in pellet or similar forms, or in packages with a gross weight of &lt;= 10 kg)</t>
  </si>
  <si>
    <t>mineral or chemical phosphatic fertilisers (excl. superphosphates and basic slag in pellet or similar forms, or in packages with a gross weight of &lt;= 10 kg)</t>
  </si>
  <si>
    <t>potassium chloride for use as fertiliser (excl. that in pellet or similar forms, or in packages with a gross weight of &lt;= 10 kg)</t>
  </si>
  <si>
    <t>potassium sulphate (excl. that in pellet or similar forms, or in packages with a gross weight of &lt;= 10 kg)</t>
  </si>
  <si>
    <t>potassium magnesium sulphate and mixtures of potassic fertilisers, e.g. mixtures of potassium chloride and potassium sulphate (excl. those in pellet or similar forms, or in packages with a gross weight of &lt;= 10 kg)</t>
  </si>
  <si>
    <t>mineral or chemical fertilisers of animal or vegetable origin, in pellet or similar forms, or in packages with a gross weight of &lt;= 10 kg</t>
  </si>
  <si>
    <t>mineral or chemical fertilisers containing the three fertilising elements nitrogen, phosphorus and potassium (excl. those in pellet or similar forms, or in packages with a gross weight of &lt;= 10 kg)</t>
  </si>
  <si>
    <t>mineral or chemical fertilisers containing the two fertilising elements phosphorus and potassium (excl. those in pellet or similar forms, or in packages with a gross weight of &lt;= 10 kg)</t>
  </si>
  <si>
    <t>mineral or chemical fertilisers containing the two fertilising elements nitrogen and potassium or one principal fertilising substance only, incl. mixtures of animal or vegetable fertilisers with chemical or mineral fertilisers (excl. those in pellet or similar forms, or in packages with a gross weight of &lt;= 10 kg)</t>
  </si>
  <si>
    <t>quebracho extract</t>
  </si>
  <si>
    <t>wattle extract</t>
  </si>
  <si>
    <t>tanning extracts of vegetable origin (excl. quebracho extract and wattle extract); tannins and their salts, ethers, esters and other derivatives</t>
  </si>
  <si>
    <t>synthetic organic tanning substances</t>
  </si>
  <si>
    <t>inorganic tanning substances; tanning preparations, whether or not containing natural tanning substances; enzymatic preparations for pre-tanning</t>
  </si>
  <si>
    <t>colouring matter of vegetable or animal origin, incl. dye extracts (excl. animal black), whether or not chemically defined; preparations based on colouring matter of vegetable or animal origin of a kind used to dye fabrics or produce colorant preparations (excl. preparations of heading 3207, 3208, 3209, 3210, 3213 and 3215)</t>
  </si>
  <si>
    <t>synthetic organic disperse dyes; preparations based on synthetic organic disperse dyes of a kind used to dye fabrics or produce colorant preparations (excl. preparations of heading 3207, 3208, 3209, 3210, 3213 and 3215)</t>
  </si>
  <si>
    <t>synthetic organic acid dyes, whether or not metallised, and synthetic organic mordant dyes; preparations based on synthetic organic acid or mordant dyes of a kind used to dye fabrics or produce colorant preparations (excl. preparations of heading 3207, 3208, 3209, 3210, 3213 and 3215)</t>
  </si>
  <si>
    <t>basic synthetic organic dyes; preparations based on basic synthetic organic dyes of a kind used to dye fabrics or produce colorant preparations (excl. preparations of heading 3207, 3208, 3209, 3210, 3213 and 3215)</t>
  </si>
  <si>
    <t>direct synthetic organic dyes; preparations based on direct synthetic organic dyes of a kind used to dye fabrics or produce colorant preparations (excl. preparations of heading 3207, 3208, 3209, 3210, 3213 and 3215)</t>
  </si>
  <si>
    <t>synthetic organic vat dyes, incl. those usable in that state as pigments; preparations based on synthetic organic vat dyes of a kind used to dye fabrics or produce colorant preparations (excl. preparations of heading 3207, 3208, 3209, 3210, 3213 and 3215)</t>
  </si>
  <si>
    <t>synthetic organic reactive dyes; preparations based on synthetic organic reactive dyes of a kind used to dye fabrics or produce colorant preparations (excl. preparations of heading 3207, 3208, 3209, 3210, 3213 and 3215)</t>
  </si>
  <si>
    <t>synthetic organic pigments; preparations based on synthetic organic pigments of a kind used to dye fabrics or produce colorant preparations (excl. preparations of heading 3207, 3208, 3209, 3210, 3213 and 3215)</t>
  </si>
  <si>
    <t>synthetic organic colouring matter (excl. disperse dyes, acid dyes, mordant dyes, basic dyes, direct dyes, vat dyes and reactive dyes and organic pigments); preparations of the kind used for colouring any materials or for the production of prepared colours, based thereon (excl. preparations in heading 3207, 3208, 3209, 3210, 3212, 3213 and 3215); mixtures of colouring matter in subheading 3204.11 to 3204.19</t>
  </si>
  <si>
    <t>synthetic organic products of a kind used as luminophores, whether or not chemically defined</t>
  </si>
  <si>
    <t>colour lakes (other than chinese or japanese lacquer and paints); preparations based on colour lakes of a kind used to dye fabrics or produce colorant preparations (excl. preparations of heading 3207, 3208, 3209, 3210, 3213 and 3215)</t>
  </si>
  <si>
    <t>pigments and preparations based on titanium dioxide of a kind used to dye fabrics or produce colorant preparations, containing &gt;= 80% by weight of titanium dioxide calculated on the dry matter (excl. preparations of heading 3207, 3208, 3209, 3210, 3212, 3213 and 3215)</t>
  </si>
  <si>
    <t>pigments and preparations based on titanium dioxide of a kind used to dye fabrics or produce colorant preparations, containing &lt; 80% by weight of titanium dioxide calculated on the dry matter (excl. preparations of heading 3207, 3208, 3209, 3210, 3212, 3213 and 3215)</t>
  </si>
  <si>
    <t>ultramarine and preparations based thereon of a kind used to dye fabrics or produce colorant preparations (excl. preparations of heading 3207, 3208, 3209, 3210, 3213 and 3215)</t>
  </si>
  <si>
    <t>lithopone and other pigments and preparations based on zinc sulphide of a kind used to dye fabrics or produce colorant preparations (excl. preparations of heading 3207, 3208, 3209, 3210, 3213 and 3215)</t>
  </si>
  <si>
    <t>inorganic or mineral colouring matter, n.e.s.; preparations based on inorganic or mineral colouring matter of a kind used to dye fabrics or produce colorant preparations, n.e.s. (excl. preparations of heading 3207, 3208, 3209, 3210, 3213 and 3215 and inorganic products of a kind used as liminophores)</t>
  </si>
  <si>
    <t>inorganic products of a kind used as luminophores, whether or not chemically defined</t>
  </si>
  <si>
    <t>prepared pigments, prepared opacifiers, prepared colours and similar preparations of a kind used in the ceramic, enamelling or glass industry</t>
  </si>
  <si>
    <t>vitrifiable enamels and glazes, engobes 'slips' and similar preparations of the kind used in the ceramic, enamelling or glass industry</t>
  </si>
  <si>
    <t>liquid lustres and similar preparations of the kind used in the ceramic, enamelling or glass industry</t>
  </si>
  <si>
    <t>glass frit and other glass in the form of powder, granules or flakes</t>
  </si>
  <si>
    <t>paints and varnishes, incl. enamels and lacquers, based on polyesters, dispersed or dissolved in a non-aqueous medium; solutions based on polyesters in volatile organic solvents, containing &gt; 50% solvent by weight</t>
  </si>
  <si>
    <t>paints and varnishes, incl. enamels and lacquers, based on acrylic or vinyl polymers, dispersed or dissolved in a non-aqueous medium; solutions based on acrylic or vinyl polymers in volatile organic solvents, containing &gt; 50% solvent by weight</t>
  </si>
  <si>
    <t>paints and varnishes based, incl. enamels and lacquers, on synthetic polymers or chemically modified natural polymers, dispersed or dissolved in a non-aqueous medium, and solutions of products of subheading 3901 to 3913 in volatile organic solvents, containing &gt; 50% solvent by weight (excl. those based on polyesters and acrylic or vinyl polymers and solutions of collodion)</t>
  </si>
  <si>
    <t>paints and varnishes, incl. enamels and lacquers, based on acrylic or vinyl polymers, dispersed or dissolved in an aqueous medium</t>
  </si>
  <si>
    <t>paints and varnishes, incl. enamels and lacquers, based on synthetic or chemically modified natural polymers, dispersed or dissolved in an aqueous medium (excl. those based on acrylic or vinyl polymers)</t>
  </si>
  <si>
    <t>paints and varnishes, incl. enamels, lacquers and distempers (excl. those based on synthetic polymers or chemically modified natural polymers); prepared water pigments of a kind used for finishing leather</t>
  </si>
  <si>
    <t>prepared driers</t>
  </si>
  <si>
    <t>stamping foils of a kind used in the printing of book bindings or hatband leather</t>
  </si>
  <si>
    <t>pigments, incl. metallic powders and flakes, dispersed in non-aqueous media, in liquid or paste form, of a kind used in the manufacture of paints; colorants and other colouring matter, n.e.s. put up for retail sale</t>
  </si>
  <si>
    <t>sets of artist's, student's or signboard painter's colours, modifying tints, amusement colours and the like, in tablets, tubes, jars, bottles, pans or similar packages</t>
  </si>
  <si>
    <t>artist's, student's or signboard painter's colours, modifying tints, amusement colours and the like, in tablets, tubes, jars, bottles, pans or similar packages (excl. those in sets)</t>
  </si>
  <si>
    <t>glaziers' putty, grafting putty, resin cements, caulking compounds and other mastics; painters' fillings</t>
  </si>
  <si>
    <t>non-refractory surfacing preparations for facades, inside walls, floors, ceilings and the like</t>
  </si>
  <si>
    <t>black printing ink, whether or not concentrated or solid</t>
  </si>
  <si>
    <t>printing ink, whether or not concentrated or solid (excl. black ink)</t>
  </si>
  <si>
    <t>writing or drawing ink and other inks, whether or not concentrated or solid</t>
  </si>
  <si>
    <t>oils of sweet and bitter orange, whether or not terpeneless, incl. concretes and absolutes (excl. orange-flower oil)</t>
  </si>
  <si>
    <t>oils of lemon, whether or not terpeneless, incl. concretes and absolutes</t>
  </si>
  <si>
    <t>essential oils of citrus fruit, whether or not terpeneless, incl. concretes and absolutes (excl. those of bergamot, sweet and bitter orange, lemon and lime)</t>
  </si>
  <si>
    <t>oils of peppermint 'mentha piperita', whether or not terpeneless, incl. concretes and absolutes</t>
  </si>
  <si>
    <t>oils of mints, whether or not terpeneless, incl. concretes and absolutes (excl. those of peppermint 'mentha piperita')</t>
  </si>
  <si>
    <t>essential oils, whether or not terpeneless, incl. concretes and absolutes (excl. those of citrus fruit, geramium, jasmine, lavender, lavandine, mint and vetiver)</t>
  </si>
  <si>
    <t>resinoids</t>
  </si>
  <si>
    <t>extracted oleoresins; concentrates of essential oils in fats, fixed oils, waxes and the like, obtained by enfleurage or maceration; terpenic by-products of the deterpenation of essential oils; aromatic aqueous distillates and aqueous solutions of essential oils</t>
  </si>
  <si>
    <t>mixtures of odoriferous substances and mixtures, incl. alcoholic solutions, with a basis of one or more of these substances, of a kind used in the food and drink industries; other preparations based on odoriferous substances, of a kind used for the manufacture of beverages</t>
  </si>
  <si>
    <t>mixtures of odoriferous substances and mixtures, incl. alcoholic solutions, based on one or more of these substances, of a kind used as raw materials in industry (excl. food or drink industries)</t>
  </si>
  <si>
    <t>perfumes and toilet waters (excl. aftershave lotions, personal deodorants and hair lotions)</t>
  </si>
  <si>
    <t>lip make-up preparations</t>
  </si>
  <si>
    <t>eye make-up preparations</t>
  </si>
  <si>
    <t>manicure or pedicure preparations</t>
  </si>
  <si>
    <t>make-up or skin care powders, incl. baby powders, whether or not compressed (excl. medicaments)</t>
  </si>
  <si>
    <t>beauty or make-up preparations and preparations for the care of the skin (other than medicaments), incl. sunscreen or suntan preparations (excl. medicaments, lip and eye make-up preparations, manicure or pedicure preparations and make-up or skin care powders, incl. baby powders)</t>
  </si>
  <si>
    <t>shampoos</t>
  </si>
  <si>
    <t>preparations for permanent waving or straightening</t>
  </si>
  <si>
    <t>hair lacquers</t>
  </si>
  <si>
    <t>preparations for use on the hair (excl. shampoos, preparations for permanent waving or straightening and hair lacquers)</t>
  </si>
  <si>
    <t>dentifrices, incl. those used by dental practitioners</t>
  </si>
  <si>
    <t>yarn used to clean between the teeth 'dental floss', in individual retail packages</t>
  </si>
  <si>
    <t>preparations for oral or dental hygiene, incl. denture fixative pastes and powders (excl. dentifrices and yarn used to clean between the teeth 'dental floss')</t>
  </si>
  <si>
    <t>shaving preparations, incl. pre-shave and after-shave products</t>
  </si>
  <si>
    <t>personal deodorants and antiperspirants</t>
  </si>
  <si>
    <t>perfumed bath salts and other bath and shower preparations</t>
  </si>
  <si>
    <t>'agarbatti' and other odoriferous preparations which operate by burning</t>
  </si>
  <si>
    <t>preparations for perfuming or deodorising rooms, incl. odoriferous preparations used during religious rites (excl. agarbatti and other odoriferous preparations which operate by burning)</t>
  </si>
  <si>
    <t>depilatories and other perfumery, toilet or cosmetic preparations, n.e.s.</t>
  </si>
  <si>
    <t>soap and organic surface-active products and preparations, in the form of bars, cakes, moulded pieces or shapes, and paper, wadding, felt and nonwovens, impregnated, coated or covered with soap or detergent, for toilet use, incl. medicated products</t>
  </si>
  <si>
    <t>soap and organic surface-active products and preparations, in the form of bars, cakes, moulded pieces or shapes, and paper, wadding, felt and nonwovens, impregnated, coated or covered with soap or detergent (excl. those for toilet use, incl. medicated products)</t>
  </si>
  <si>
    <t>soap in the form of flakes, granules, powder, paste or in aqueous solution</t>
  </si>
  <si>
    <t>organic surface-active products and preparations for washing the skin, in the form of liquid or cream and put up for retail sale, whether or not containing soap</t>
  </si>
  <si>
    <t>anionic organic surface-active agents, whether or not put up for retail sale (excl. soap)</t>
  </si>
  <si>
    <t>cationic organic surface-active agents, whether or not put up for retail sale (excl. soap)</t>
  </si>
  <si>
    <t>non-ionic organic surface-active agents, whether or not put up for retail sale (excl. soap)</t>
  </si>
  <si>
    <t>organic surface-active agents, whether or not put up for retail sale (excl. anionic, cationic or non-ionic agents and soap)</t>
  </si>
  <si>
    <t>surface-active preparations, washing preparations, auxiliary washing preparations and cleaning preparations put up for retail sale (excl. organic surface-active agents, soap and organic surface-active preparations in the form of bars, cakes, moulded pieces or shapes, and products and preparations for washing the skin in the form of liquid or cream)</t>
  </si>
  <si>
    <t>surface-active preparations, washing preparations, incl. auxiliary washing preparations and cleaning preparations (excl. those put up for retail sale, organic surface-active agents, soap and organic surface-active preparations in the form of bars, cakes, moulded pieces or shapes, and products and preparations for washing the skin in the form of liquid or cream)</t>
  </si>
  <si>
    <t>textile lubricant preparations and preparations of a kind used for the oil or grease treatment of leather, furskins or other material containing petroleum oil or bituminous mineral oil (excl. preparations containing, as basic constituents, &gt;= 70% petroleum oil or bituminous mineral oil by weight)</t>
  </si>
  <si>
    <t>lubricant preparations, incl. cutting-oil preparations, bolt or nut release preparations, anti-rust or anti-corrosion preparations and mould-release preparations, based on lubricants and containing petroleum oil or bituminous mineral oil (excl. preparations containing, as basic constituents, &gt;= 70% of petroleum oil or bituminous mineral oil by weight and preparations for treating textiles, leather, furskins and other materials)</t>
  </si>
  <si>
    <t>textile lubricant preparations and preparations of a kind used for the oil or grease treatment of leather, furskins or other material not containing petroleum oil or bituminous mineral oil</t>
  </si>
  <si>
    <t>lubricant preparations, incl. cutting-oil preparations, bolt or nut release preparations, anti-rust or anti-corrosion preparations and mould-release preparations, based on lubricants but not containing petroleum oil or bituminous mineral oil (excl. preparations for the treatment of textiles, leather, furskins and other materials)</t>
  </si>
  <si>
    <t>poly'oxyethylene' [polyethylene glycol] waxes</t>
  </si>
  <si>
    <t>artificial waxes and prepared waxes (excl. chemically modified lignite wax and poly'oxyethylene' [polyethylene glycol] waxes</t>
  </si>
  <si>
    <t>polishes, creams and similar preparations, for footwear or leather, whether or not in the form of paper, wadding, felt, nonwovens, cellular plastics or cellular rubber, impregnated, coated or covered with such preparations (excl. artificial and prepared waxes of heading 3404)</t>
  </si>
  <si>
    <t>polishes, creams and similar preparations, for the maintenance of wooden furniture, floors or other woodwork, whether or not in the form of paper, wadding, felt, nonwovens, cellular plastics or cellular rubber, impregnated, coated or covered with such preparations (excl. artificial and prepared waxes of heading 3404)</t>
  </si>
  <si>
    <t>polishes and similar preparations for coachwork, whether or not in the form of paper, wadding, felt, nonwovens, cellular plastics or cellular rubber, impregnated, coated or covered with such preparations (excl. artificial and prepared waxes of heading 3404 and metal polishes)</t>
  </si>
  <si>
    <t>scouring pastes and powders and other scouring preparations, whether or not in the form of paper, wadding, felt, nonwovens, cellular plastics or cellular rubber, impregnated, coated or covered with such preparations</t>
  </si>
  <si>
    <t>glass or metal polishes, whether or not in the form of paper, wadding, felt, nonwovens, cellular plastics or cellular rubber, impregnated, coated or covered with such preparations</t>
  </si>
  <si>
    <t>candles and the like</t>
  </si>
  <si>
    <t>modelling pastes, incl.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t>
  </si>
  <si>
    <t>casein</t>
  </si>
  <si>
    <t>caseinates and other casein derivatives; casein glues (excl. those put up for retail sale as glue and weighing &lt;= 1 kg)</t>
  </si>
  <si>
    <t>egg albumin, dried 'e.g. in sheets, scales, flakes, powder'</t>
  </si>
  <si>
    <t>egg albumin (excl. dried [e.g. in sheets, scales, flakes, powder])</t>
  </si>
  <si>
    <t>albumins, albuminates and other albumin derivatives (excl. egg albumin and milk albumin [incl. concentrates of two or more whey proteins containing by weight &gt; 80% whey proteins, calculated on the dry matter])</t>
  </si>
  <si>
    <t>gelatin, whether or not in square or rectangular sheets, whether or not surface-worked or coloured, and gelatin derivatives; isinglass; other glues of animal origin (excl. those packaged as glue for retail sale and weighing &lt;= 1 kg, and casein glues of heading 3501)</t>
  </si>
  <si>
    <t>peptones and their derivatives; other albuminous substances and their derivatives, n.e.s.; hide powder, whether or not chromed</t>
  </si>
  <si>
    <t>dextrins and other modified starches, e.g. pregelatinised or esterified starches</t>
  </si>
  <si>
    <t>glues based on starches, dextrins or other modified starches (excl. those put up for retail sale and weighing &lt;= 1 kg)</t>
  </si>
  <si>
    <t>products suitable for use as glues or adhesives put up for retail sale as glues or adhesives, with a net weight of &lt;= 1 kg</t>
  </si>
  <si>
    <t>adhesives based on polymers of heading 3901 to 3913 or on rubber (excl. products suitable for use as glues or adhesives put up for retail sale as glues or adhesives, with a net weight of &lt;= 1 kg)</t>
  </si>
  <si>
    <t>glues, prepared, and other prepared adhesives, n.e.s.</t>
  </si>
  <si>
    <t>rennet and concentrates thereof</t>
  </si>
  <si>
    <t>enzymes and prepared enzymes, n.e.s. (excl. rennet and concentrates thereof)</t>
  </si>
  <si>
    <t>propellent powders</t>
  </si>
  <si>
    <t>safety fuses; detonating fuses; percussion or detonating caps; igniters; electric detonators (excl. grenade detonators and cartridge cases, whether or not with percussion caps)</t>
  </si>
  <si>
    <t>fireworks</t>
  </si>
  <si>
    <t>signalling flares, rain rockets, fog signals and other pyrotechnic articles (excl. fireworks and cartridge blanks)</t>
  </si>
  <si>
    <t>matches (excl. pyrotechnic articles of heading 3604)</t>
  </si>
  <si>
    <t>liquid or liquefied-gas fuels in containers of a kind used for filling or refilling cigarette or similar lighters, with a capacity of &lt;= 300 cmª</t>
  </si>
  <si>
    <t>ferro-cerium and other pyrophoric alloys in all forms; metaldehyde, hexamethylenetetramine and similar products in tablets, sticks or similar forms, for use as fuel; alcohol-based fuels and prepared fuels of a similar kind, whether solid or in paste form; resin torches, firelighters and the like</t>
  </si>
  <si>
    <t>photographic plates and film in the flat, sensitised, unexposed, for x-ray (excl. of paper, paperboard or textiles)</t>
  </si>
  <si>
    <t>instant print film in the flat, sensitised, unexposed, whether or not in packs</t>
  </si>
  <si>
    <t>photographic plates and film in the flat, sensitised, unexposed, with any side &gt; 255 mm</t>
  </si>
  <si>
    <t>photographic plates and film in the flat, sensitised, unexposed, of any material other than paper, paperboard or textiles, for colour photography 'polychrome' (excl. instant print film)</t>
  </si>
  <si>
    <t>photographic plates and film in the flat for monochrome photography, sensitised, unexposed, of any material other than paper, paperboard or textiles (excl. x-ray film and photographic plates, film in the flat with any side &gt; 255 mm, and instant print film)</t>
  </si>
  <si>
    <t>photographic film in rolls, unexposed, for x-ray (excl. of paper, paperboard or textiles)</t>
  </si>
  <si>
    <t>photographic film in rolls, sensitised, unexposed, without perforations, width &lt;= 105 mm, for colour photography 'polychrome' (excl. that of paper, paperboard or textiles)</t>
  </si>
  <si>
    <t>photographic film in rolls, sensitised, unexposed, without perforations, width &lt;= 105 mm, with silver halide emulsion for monochrome photography (excl. that of paper, paperboard or textiles and x-ray film)</t>
  </si>
  <si>
    <t>photographic film, sensitised, in rolls, unexposed, without perforations, width &lt;= 105 mm, for monochrome photography (excl. film with silver halide emulsion, film made of paper, paperboard or textiles and x-ray film)</t>
  </si>
  <si>
    <t>photographic film, sensitised, in rolls, unexposed, without perforations, width &gt; 610 mm, length &lt;= 200 m (excl. that of paper, paperboard or textiles)</t>
  </si>
  <si>
    <t>photographic film, sensitised, in rolls, unexposed, without perforations, width &gt; 105 mm to 610 mm (excl. that of paper, paperboard or textiles)</t>
  </si>
  <si>
    <t>photographic film, sensitised, in rolls, unexposed, with perforations, for colour photography 'polychrome', width &gt; 16 mm to 35 mm, length &lt;= 30 m, for slides</t>
  </si>
  <si>
    <t>photographic film, sensitised, in rolls, unexposed, with perforations, for colour photography 'polychrome', width &gt; 35 mm (excl. that of paper, paperboard or textiles)</t>
  </si>
  <si>
    <t>photographic film, sensitised, in rolls, unexposed, with perforations, for monochrome photography, width &gt; 35 mm (excl. that of paper, paperboard or textiles, x-ray film, microfilm and film for the graphic arts)</t>
  </si>
  <si>
    <t>photographic paper, paperboard and textiles, sensitised, unexposed, for colour photography 'polychrome' (excl. products in rolls &gt; 610 mm wide)</t>
  </si>
  <si>
    <t>photographic paper, paperboard and textiles, sensitised, unexposed, for monochrome photography (excl. products in rolls &gt; 610 mm wide)</t>
  </si>
  <si>
    <t>photographic plates, film, paper, paperboard and textiles, exposed but not developed</t>
  </si>
  <si>
    <t>photographic plates and film, exposed and developed, for offset reproduction (excl. products made of paper, paperboard or textiles and ready-to-use plates)</t>
  </si>
  <si>
    <t>photographic plates and film, exposed and developed (excl. products made of paper, paperboard or textiles, cinematographic film, film for offset reproduction and microfilm)</t>
  </si>
  <si>
    <t>sensitising emulsions 'for photographic uses'</t>
  </si>
  <si>
    <t>preparation of chemicals for photographic uses, incl. unmixed products put up in measured portions or put up for retail sale in a form ready for use (excl. varnishes, glues, adhesives and similar preparations, sensitising emulsions and salts and precious-metal compounds etc. of heading 2843 to 2846)</t>
  </si>
  <si>
    <t>artificial graphite (excl. retort graphite, retort carbon and goods of artificial graphite, incl. refractory materials based on artificial graphite)</t>
  </si>
  <si>
    <t>colloidal or semi-colloidal graphite</t>
  </si>
  <si>
    <t>carbonaceous pastes for electrodes and similar pastes for furnace linings</t>
  </si>
  <si>
    <t>preparations based on graphite or other carbon in the form of pastes, blocks, plates or other semi-manufactures (excl. carbonaceous pastes for electrodes and similar pastes for furnace linings)</t>
  </si>
  <si>
    <t>activated carbon (excl. medicaments or deodorant products for fridges, vehicles etc., put up for retail sale)</t>
  </si>
  <si>
    <t>activated kieselguhr and other activated natural mineral products; animal black, whether or not spent (excl. activated carbon, calcinated diatomite without the addition of sintering agents and activated chemical products)</t>
  </si>
  <si>
    <t>residual lyes from the manufacture of wood pulp, whether or not concentrated, desugared or chemically treated, incl. lignin sulphonates (excl. crude tall oil, sodium hydroxide 'caustic soda' and sulphate pitch)</t>
  </si>
  <si>
    <t>gum, wood or sulphate turpentine oils</t>
  </si>
  <si>
    <t>crude dipentene; sulphate turpentine and other crude para-cymene; terpenic oils produced by the distillation or other treatment of coniferous woods (excl. gum turpentine, wood turpentine, sulphate turpentine and pine oil containing alpha-terpineol as the main constituent)</t>
  </si>
  <si>
    <t>ester gums</t>
  </si>
  <si>
    <t>derivatives of rosin, incl. salts of rosin adducts, and of resin acids, light and heavy resin oils and modified natural resins obtained by heat treatment 'run gums' (excl. salts of rosin, of resin acids or salts of derivatives of rosin or resin acids, and ester gums)</t>
  </si>
  <si>
    <t>wood tar; wood tar oils; wood creosote; wood naphtha; vegetable pitch; brewer's pitch and similar preparations based on rosin, resin acids or vegetable pitch (excl. burgundy pitch, yellow pitch, stearin pitch, fatty acid pitch, fatty tar and glycerin pitch)</t>
  </si>
  <si>
    <t>insecticides put up for retail sale or as preparations or articles</t>
  </si>
  <si>
    <t>fungicides put up for retail sale or as preparations or articles</t>
  </si>
  <si>
    <t>herbicides, germination inhibitors and plant-growth regulators put up for retail sale or as preparations or articles</t>
  </si>
  <si>
    <t>disinfectants put up for retail sale or as preparations or articles</t>
  </si>
  <si>
    <t>rodenticides and other plant protection products put up for retail sale or as preparations or articles (excl. insecticides, fungicides, herbicides and disinfectants)</t>
  </si>
  <si>
    <t>finishing agents, dye carriers to accelerate the dyeing or fixing of dyestuffs and other products and preparations such as dressings and mordants of a kind used in the textile, paper, leather or like industries, n.e.s., based on starch or derivatives thereof</t>
  </si>
  <si>
    <t>finishing agents, dye carriers to accelerate the dyeing or fixing of dyestuffs, and other products and preparations, e.g. dressings and mordants of a kind used in the textile or similar industries, n.e.s. (excl. those with a basis of amylaceous substances)</t>
  </si>
  <si>
    <t>finishing agents, dye carriers to accelerate the dyeing or fixing of dyestuffs, and other products and preparations, e.g. dressings and mordants of a kind used in the paper or similar industries, n.e.s. (excl. those with a basis of amylaceous substances)</t>
  </si>
  <si>
    <t>finishing agents, dye carriers to accelerate the dyeing or fixing of dyestuffs, and other products and preparations, e.g. dressings and mordants of a kind used in the leather or similar industries, n.e.s. (excl. those with a basis of amylaceous substances)</t>
  </si>
  <si>
    <t>pickling preparations for metal surfaces; soldering, brazing or welding pastes and powders consisting of metal and other materials</t>
  </si>
  <si>
    <t>fluxes and other auxiliary preparations for soldering, brazing or welding; preparations of a kind used as cores or coatings for welding electrodes or rods (excl. soldering, brazing or welding powders and pastes consisting of metal and other materials, and welding electrodes or rods of base metals or metal carbides coated with fluxes)</t>
  </si>
  <si>
    <t>anti-knock preparations for motor fuels (excl. those based on lead compounds)</t>
  </si>
  <si>
    <t>prepared additives for oil lubricants containing petroleum oil or bituminous mineral oil</t>
  </si>
  <si>
    <t>prepared additives for oil lubricants not containing petroleum oil or bituminous mineral oil</t>
  </si>
  <si>
    <t>oxidation inhibitors, gum inhibitors, viscosity improvers, anti-corrosive preparations and other prepared additives for mineral oils, incl. gasoline, or for other liquids used for the same purposes as mineral oils (excl. anti-knock preparations and oil lubricant additives)</t>
  </si>
  <si>
    <t>prepared rubber accelerators</t>
  </si>
  <si>
    <t>compound plasticisers for rubber or plastics, n.e.s.</t>
  </si>
  <si>
    <t>anti-oxidising preparations and other compound stabilisers for rubber or plastics</t>
  </si>
  <si>
    <t>preparations and charges for fire-extinguishers; charged fire-extinguishing grenades (excl. full or empty fire-extinguishing devices, whether or not portable, unmixed chemically undefined products with fire-extinguishing properties in other forms)</t>
  </si>
  <si>
    <t>organic composite solvents and thinners, n.e.s.; prepared paint or varnish removers (excl. nail varnish remover)</t>
  </si>
  <si>
    <t>supported catalysts, n.e.s. (excl. with precious metal, a precious-metal compound, nickel or a nickel compound as the active substance)</t>
  </si>
  <si>
    <t>reaction initiators, reaction accelerators and catalytic preparations, n.e.s. (excl. rubber accelerators and supported catalysts)</t>
  </si>
  <si>
    <t>refractory cements, mortars, concretes and similar compositions (excl. preparations based on graphite or other carbonaceous substances)</t>
  </si>
  <si>
    <t>chemical elements and compounds doped for use in electronics, in the form of discs, wafers, cylinders, rods or similar forms, or cut into discs, wafers or similar forms, whether or not polished or with a uniform epitaxial coating (excl. elements that have been further processed, e.g. by selective diffusion)</t>
  </si>
  <si>
    <t>hydraulic brake fluids and other prepared liquids for hydraulic transmission not containing petroleum oil or bituminous mineral oil, or containing &lt; 70% petroleum oil or bituminous mineral oil by weight</t>
  </si>
  <si>
    <t>anti-freezing preparations and prepared de-icing fluids (excl. prepared additives for mineral oils or other liquids used for the same purposes as mineral oils)</t>
  </si>
  <si>
    <t>culture media specially prepared for the development of micro-organisms</t>
  </si>
  <si>
    <t>diagnostic or laboratory reagents on a backing, prepared diagnostic or laboratory reagents whether or not on a backing, and certified reference materials (excl. compound diagnostic reagents designed to be administered to the patient, blood-grouping reagents, animal blood prepared for therapeutic, prophylactic or diagnostic uses and vaccines, toxins, cultures of micro-organisms and similar products)</t>
  </si>
  <si>
    <t>stearic acid, industrial</t>
  </si>
  <si>
    <t>tall oil fatty acids, industrial</t>
  </si>
  <si>
    <t>fatty acids, industrial, monocarboxylic; acid oils from refining (excl. stearic acid, oleic acid and tall oil fatty acids)</t>
  </si>
  <si>
    <t>fatty alcohols, industrial</t>
  </si>
  <si>
    <t>prepared binders for foundry moulds or cores</t>
  </si>
  <si>
    <t>non-agglomerated metal carbides mixed together or with metallic binders</t>
  </si>
  <si>
    <t>prepared additives for cements, mortars or concretes</t>
  </si>
  <si>
    <t>non-refractory mortars and concretes</t>
  </si>
  <si>
    <t>chemical products and preparations of the chemical or allied industries, incl. those consisting of mixtures of natural products, n.e.s.</t>
  </si>
  <si>
    <t>municipal waste</t>
  </si>
  <si>
    <t>waste organic solvents, non-halogenated</t>
  </si>
  <si>
    <t>residual products of the chemical or allied industries, n.e.s. (excl. waste)</t>
  </si>
  <si>
    <t>polyethylene with a specific gravity of &lt; 0,94, in primary forms</t>
  </si>
  <si>
    <t>polyethylene with a specific gravity of &gt;= 0,94, in primary forms</t>
  </si>
  <si>
    <t>ethylene-vinyl acetate copolymers, in primary forms</t>
  </si>
  <si>
    <t>polymers of ethylene, in primary forms (excl. polyethylene and ethylene-vinyl acetate copolymers)</t>
  </si>
  <si>
    <t>polypropylene, in primary forms</t>
  </si>
  <si>
    <t>polyisobutylene, in primary forms</t>
  </si>
  <si>
    <t>propylene copolymers, in primary forms</t>
  </si>
  <si>
    <t>polymers of propylene or of other olefins, in primary forms (excl. polypropylene, polyisobutylene and propylene copolymers)</t>
  </si>
  <si>
    <t>expansible polystyrene, in primary forms</t>
  </si>
  <si>
    <t>polystyrene, in primary forms (excl. expansible)</t>
  </si>
  <si>
    <t>styrene-acrylonitrile copolymers 'san', in primary forms</t>
  </si>
  <si>
    <t>acrylonitrile-butadiene-styrene copolymers 'abs', in primary forms</t>
  </si>
  <si>
    <t>polymers of styrene, in primary forms (excl. polystyrene, styrene-acrylonitrile copolymers 'san' and acrylonitrile-butadiene-styrene 'abs')</t>
  </si>
  <si>
    <t>poly'vinyl chloride', in primary forms, not mixed with any other substances</t>
  </si>
  <si>
    <t>non-plasticised poly'vinyl chloride', in primary forms, mixed with other substances</t>
  </si>
  <si>
    <t>plasticised poly'vinyl chloride', in primary forms, mixed with other substances</t>
  </si>
  <si>
    <t>vinyl chloride-vinyl acetate copolymers, in primary forms</t>
  </si>
  <si>
    <t>vinyl chloride copolymers, in primary forms (excl. vinyl chloride-vinyl acetate copolymers)</t>
  </si>
  <si>
    <t>vinylidene chloride polymers, in primary forms</t>
  </si>
  <si>
    <t>fluoropolymers of vinyl chloride or of other halogenated olefins, in primary forms (excl. polytetrafluoroethylene)</t>
  </si>
  <si>
    <t>polymers of vinyl chloride or other halogenated olefins, in primary forms (excl. poly'vinyl chloride', copolymers of vinyl chloride, polymers of vinyl chloride and fluoro-polymers)</t>
  </si>
  <si>
    <t>poly'vinyl acetate', in aqueous dispersion</t>
  </si>
  <si>
    <t>poly'vinyl acetate', in primary forms (excl. in aqueous dispersion)</t>
  </si>
  <si>
    <t>vinyl acetate copolymers, in aqueous dispersion</t>
  </si>
  <si>
    <t>vinyl acetate copolymers, in primary forms (excl. in aqueous dispersion)</t>
  </si>
  <si>
    <t>poly'vinyl alcohol', in primary forms, whether or not containing unhydrolyzed acetate groups</t>
  </si>
  <si>
    <t>copolymers of vinyl, in primary forms (excl. vinyl chloride-vinyl acetate copolymers and other vinyl chloride copolymers, and vinyl acetate copolymers)</t>
  </si>
  <si>
    <t>polymers of vinyl esters and other vinyl polymers, in primary forms (excl. those of vinyl chloride or other halogenated olefins, poly'vinyl acetate', vinyl acetate copolymers and poly'vinyl alcohol', whether or not containing unhydrolised acetate groups)</t>
  </si>
  <si>
    <t>poly'methyl methacrylate', in primary forms</t>
  </si>
  <si>
    <t>acrylic polymers, in primary forms (excl. poly'methyl methacrylate')</t>
  </si>
  <si>
    <t>polyacetals, in primary forms</t>
  </si>
  <si>
    <t>polyethers, in primary forms (excl. polyacetals)</t>
  </si>
  <si>
    <t>epoxide resins, in primary forms</t>
  </si>
  <si>
    <t>polycarbonates, in primary forms</t>
  </si>
  <si>
    <t>alkyd resins, in primary forms</t>
  </si>
  <si>
    <t>poly'ethylene terephthalate', in primary forms</t>
  </si>
  <si>
    <t>unsaturated polyallyl esters and other polyesters, in primary forms (excl. polycarbonates, alkyd resins and poly'ethylene terephthalate')</t>
  </si>
  <si>
    <t>saturated polyesters in primary forms (excl. polycarbonates, alkyd resins and poly'ethylene terephthalate')</t>
  </si>
  <si>
    <t>polyamides-6, -11, -12, -6,6, -6,9, -6,10 or -6,12, in primary forms</t>
  </si>
  <si>
    <t>polyamides, in primary forms (excl. polyamides-6, -11, -12, -6,6, -6,9, -6,10 and -6,12)</t>
  </si>
  <si>
    <t>melamine resins, in primary forms</t>
  </si>
  <si>
    <t>phenolic resins, in primary forms</t>
  </si>
  <si>
    <t>polyurethanes, in primary forms</t>
  </si>
  <si>
    <t>silicones in primary forms</t>
  </si>
  <si>
    <t>polysulphides, polysulphones and other polymers and prepolymers produced by chemical synthesis, n.e.s., in primary forms</t>
  </si>
  <si>
    <t>non-plasticised cellulose acetates, in primary forms</t>
  </si>
  <si>
    <t>plasticised cellulose acetates, in primary forms</t>
  </si>
  <si>
    <t>carboxymethylcellulose and its salts, in primary forms</t>
  </si>
  <si>
    <t>cellulose ethers, in primary forms (excl. carboxymethylcellulose and its salts)</t>
  </si>
  <si>
    <t>cellulose and chemical derivatives thereof, n.e.s., in primary forms (excl. cellulose acetates, cellulose nitrates and cellulose ethers)</t>
  </si>
  <si>
    <t>alginic acid, its salts and esters, in primary forms</t>
  </si>
  <si>
    <t>natural polymers and modified natural polymers, e.g. hardened proteins, chemical derivatives of natural rubber, n.e.s., in primary forms (excl. alginic acid and its salts and esters)</t>
  </si>
  <si>
    <t>ion-exchangers based on polymers of heading 3901 to 3913, in primary forms</t>
  </si>
  <si>
    <t>waste, parings and scrap, of polymers of ethylene</t>
  </si>
  <si>
    <t>waste, parings and scrap of plastics (excl. that of polymers of ethylene, styrene and vinyl chloride)</t>
  </si>
  <si>
    <t>monofilament of which any cross-sectional dimension &gt; 1 mm, rods, sticks and profile shapes, of polymers of ethylene, whether or not surface-worked but not further worked</t>
  </si>
  <si>
    <t>monofilament of which any cross-sectional dimension &gt; 1 mm, rods, sticks and profile shapes, of polymers of vinyl chloride, whether or not surface-worked but not further worked</t>
  </si>
  <si>
    <t>monofilament of which any cross-sectional dimension &gt; 1 mm, rods, sticks and profile shapes, of plastics, whether or not surface worked but not further worked (excl. that of polymers of ethylene and vinyl chloride)</t>
  </si>
  <si>
    <t>artificial guts 'sausage casings' of hardened protein or cellulose materials</t>
  </si>
  <si>
    <t>rigid tubes, pipes and hoses, of ethylene</t>
  </si>
  <si>
    <t>rigid tubes, pipes and hoses of polymers of propylene</t>
  </si>
  <si>
    <t>rigid tubes, pipes and hoses, of polymers of vinyl chloride</t>
  </si>
  <si>
    <t>rigid tubes, pipes and hoses, of plastics (excl. tubes of polymers of ethylene, propylene and vinyl chloride)</t>
  </si>
  <si>
    <t>flexible tubes, pipes and hoses, and fittings therefor, of plastics, burst pressure &gt;= 27,6 mpa</t>
  </si>
  <si>
    <t>flexible tubes, pipes and hoses of plastics, not reinforced or otherwise combined with other materials, without fittings</t>
  </si>
  <si>
    <t>flexible tubes, pipes and hoses of plastics, not reinforced or otherwise combined with other materials, with fittings, seals or connectors</t>
  </si>
  <si>
    <t>flexible tubes, pipes and hoses, of plastics, reinforced or otherwise combined with other materials (excl. those with a burst pressure of &gt;= 27,6 mpa)</t>
  </si>
  <si>
    <t>fittings, e.g. joints, elbows, flanges, of plastics, for tubes, pipes and hoses</t>
  </si>
  <si>
    <t>floor coverings, whether or not self-adhesive, in rolls or in the form of tiles, and wall or ceiling coverings 'in rolls with a width of &gt;= 45 cm, consisting of a layer of plastics fixed permanently on a backing of any material other than paper, the face side of which is grained, embossed, coloured, design-printed or otherwise decorated', of polymers of vinyl chloride</t>
  </si>
  <si>
    <t>floor coverings of plastics, whether or not self-adhesive, in rolls or in the form of tiles, and wall or ceiling coverings in rolls with a width of &gt;= 45 cm, consisting of a layer of plastic fixed permanently on a backing of any material other than paper, the face side of which is grained, embossed, coloured, design-printed or otherwise decorated (excl. coverings of polymers of vinyl chloride)</t>
  </si>
  <si>
    <t>self-adhesive plates, sheets, film, foil, tape, strip and other flat shapes, of plastics, in rolls &lt;= 20 cm wide</t>
  </si>
  <si>
    <t>self-adhesive plates, sheets, film, foil, tape, strip and other flat shapes, of plastics, whether or not in rolls &gt; 20 cm wide (excl. floor, wall and ceiling coverings of heading 3918)</t>
  </si>
  <si>
    <t>plates, sheets, film, foil and strip, of non-cellular plastics,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</si>
  <si>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polymers of ethylene, not reinforced, laminated, supported or similarly combined with other materials, without backing, unworked or merely surface-worked or merely cut into squares or rectangles (excl. self-adhesive products, and floor, wall and ceiling coverings of heading 3918)</t>
  </si>
  <si>
    <t>plates, sheets, foil, film and strip, of non-cellular polymers of styrene,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</si>
  <si>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polymers of vinyl chloride, containing by weight &gt;= 6% of plasticisers,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</si>
  <si>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polymers of vinyl chloride, containing by weight &lt; 6% of plasticisers,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</si>
  <si>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poly'methyl methacrylate',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</si>
  <si>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acrylic polymers,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t>
  </si>
  <si>
    <t>plates, sheets, film, foil and strip, of non-cellular polycarbonates,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t>
  </si>
  <si>
    <t>plates, sheets, film, foil and strip, of non-cellular poly'ethylene terephthalate',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t>
  </si>
  <si>
    <t>plates, sheets, film, foil and strip, of non-cellular unsaturated polyesters,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t>
  </si>
  <si>
    <t>plates, sheets, film, foil and strip, of non-cellular polyesters, not reinforced, laminated, supported or similarly combined with other materials, not worked or only surface-worked, or only cut to rectangular, incl. square, shapes (excl. polycarbonates, polythylene terephthalate and other unsaturated polyesters, self-adhesive products, and floor, wall and ceiling coverings in heading 3918)</t>
  </si>
  <si>
    <t>plates, sheets, film, foil and strip, of non-cellular regenerated cellulose,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</si>
  <si>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cellulose acetates,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</si>
  <si>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cellulose derivatives, not reinforced, laminated, supported or similarly combined with other materials, without backing, unworked or merely surface-worked or merely cut into squares or rectangles (excl. products of cellulose acetates, self-adhesive products, floor, wall and ceiling coverings of heading 3918)</t>
  </si>
  <si>
    <t>plates, sheets, film, foil and strip, of non-cellular phenolic resins, not reinforced, laminated, supported or similarly combined with other materials, without backing, unworked or merely surface-worked or merely cut into squares or rectangles (excl. self-adhesive products, floor, wall and ceiling coverings of heading 3918)</t>
  </si>
  <si>
    <t>plates, sheets, film, foil and strip, of non-cellular plastics, n.e.s., not reinforced, laminated, supported or similarly combined with other materials, without backing, unworked or merely surface-worked or merely cut into squares or rectangles (excl. self-adhesive products, floor, wall and ceiling coverings of heading 3918)</t>
  </si>
  <si>
    <t>plates, sheets, film, foil and strip, of cellular polymers of styrene, unworked or merely surface-worked or merely cut into squares or rectangles (excl. self-adhesive products, floor, wall and ceiling coverings of heading 3918)</t>
  </si>
  <si>
    <t>plates, sheets, film, foil and strip, of cellular polymers of vinyl chloride, unworked or merely surface-worked or merely cut into squares or rectangles (excl. self-adhesive products, floor, wall and ceiling coverings of heading 3918)</t>
  </si>
  <si>
    <t>plates, sheets, film, foil and strip, of cellular polyurethanes, unworked or merely surface-worked or merely cut into squares or rectangles (excl. self-adhesive products, floor, wall and ceiling coverings of heading 3918)</t>
  </si>
  <si>
    <t>plates, sheets, film, foil and strip, of regenerated cellular cellulose, unworked or merely surface-worked or merely cut into squares or rectangles (excl. self-adhesive products, floor, wall and ceiling coverings of heading 3918)</t>
  </si>
  <si>
    <t>plates, sheets, film, foil and strip, of cellular plastic, unworked or merely surface-worked or merely cut into squares or rectangles (excl.those of polymers of styrene, vinyl chloride, polyurethanes and regenerated cellulose, self-adhesive products, floor, wall and ceiling coverings of heading 3918)</t>
  </si>
  <si>
    <t>plates, sheets, film, foil and strip, of plastics, reinforced, laminated, supported or similarly combined with other materials, unworked or merely surface-worked or merely cut into squares or rectangles (excl. of cellular plastic; self-adhesive products, floor, wall and ceiling coverings of heading 3918)</t>
  </si>
  <si>
    <t>baths, shower-baths, sinks and wash-basins, of plastics</t>
  </si>
  <si>
    <t>lavatory seats and covers, of plastics</t>
  </si>
  <si>
    <t>bidets, lavatory pans, flushing cisterns and similar sanitary ware, of plastics (excl. baths, shower-baths, sinks, wash-basins, lavatory seats and covers)</t>
  </si>
  <si>
    <t>boxes, cases, crates and similar articles for the conveyance or packaging of goods, of plastics</t>
  </si>
  <si>
    <t>sacks and bags, incl. cones, of polymers of ethylene</t>
  </si>
  <si>
    <t>sacks and bags, incl. cones, of plastics (excl. those of polymers of ethylene)</t>
  </si>
  <si>
    <t>carboys, bottles, flasks and similar articles for the conveyance or packaging of goods, of plastics</t>
  </si>
  <si>
    <t>spools, cops, bobbins and similar supports, of plastics</t>
  </si>
  <si>
    <t>stoppers, lids, caps and other closures, of plastics</t>
  </si>
  <si>
    <t>articles for the conveyance or packaging of goods, of plastics (excl. boxes, cases, crates and similar articles; sacks and bags, incl. cones; carboys, bottles, flasks and similar articles; sppols, spindles, bobbins and similar supports; stoppers, lids, caps and other closures)</t>
  </si>
  <si>
    <t>tableware and kitchenware, of plastics</t>
  </si>
  <si>
    <t>household articles and toilet articles, of plastics (excl. tableware, kitchenware, baths, shower-baths, washbasins, bidets, lavatory pans, seats and covers, flushing cisterns and similar sanitary ware)</t>
  </si>
  <si>
    <t>reservoirs, tanks, vats and similar containers, of plastics, with a capacity of &gt; 300 l</t>
  </si>
  <si>
    <t>doors, windows and their frames and thresholds for doors, of plastics</t>
  </si>
  <si>
    <t>shutters, blinds, incl. venetian blinds, and similar articles and parts thereof, of plastics (excl. fittings and similar articles)</t>
  </si>
  <si>
    <t>building elements for the manufacture of floors, walls, partition walls, ceilings, roofs, etc., of plastics; gutters and accessories of plastics; railings, fences and similar barriers, of plastics; large shelves, for assembly and permanent installation in shops, workshops, etc., of plastics; architectural ornaments, e.g. friezes, of plastics; fittings and similar products for permanent mounting on buildings, of plastics</t>
  </si>
  <si>
    <t>office or school supplies, of plastics, n.e.s.</t>
  </si>
  <si>
    <t>articles of apparel and clothing accessories produced by the stitching or sticking together of plastic sheeting, incl. gloves, mittens and mitts</t>
  </si>
  <si>
    <t>fittings for furniture, coachwork and the like, of plastics (excl. building components for permanent mounting on parts of buildings)</t>
  </si>
  <si>
    <t>statuettes and other ornamental articles, of plastics</t>
  </si>
  <si>
    <t>articles of plastics and articles of other materials of heading 3901 to 3914, n.e.s</t>
  </si>
  <si>
    <t>natural rubber in primary forms or in plates, sheets or strip (excl. smoked sheets, technically specified natural rubber 'tsnr' and natural rubber latex, whether or not prevulcanised)</t>
  </si>
  <si>
    <t>styrene-butadiene rubber latex 'sbr'; carboxylated styrene-butadiene rubber latex 'xsbr'</t>
  </si>
  <si>
    <t>styrene-butadiene rubber 'sbr'; carboxylated styrene-butadiene rubber 'xsbr', in primary forms or in plates, sheets or strip (excl. latex)</t>
  </si>
  <si>
    <t>butadiene rubber 'br', in primary forms or in plates, sheets or strip</t>
  </si>
  <si>
    <t>ethylene-propylene diene rubber 'epdm', non-conjugated, in primary forms or in plates, sheets or strip</t>
  </si>
  <si>
    <t>synthetic rubber and factice derived from oils, in primary forms or in plates, sheets or strip (excl. latex, styrene-butadiene rubber 'sbr', carboxylated styrene-butadiene rubber 'xsbr', butadiene rubber 'br', isobutylene isoprene rubber 'iir', halo-isobutene-isoprene rubber 'ciir' or 'biir', chloroprene rubber 'cr', acrylonitrile-butadiene rubber 'nbr', isoprene rubber 'ir' and non-conjugated ethylene-propylene diene rubber 'epdm')</t>
  </si>
  <si>
    <t>reclaimed rubber in primary forms or in plates, sheets or strip</t>
  </si>
  <si>
    <t>waste, parings and scrap of soft rubber and powders and granules obtained therefrom</t>
  </si>
  <si>
    <t>rubber, unvulcanised, compounded with carbon black or silica, in primary forms or in plates, sheets or strip</t>
  </si>
  <si>
    <t>compounded rubber, unvulcanised, in the form of solutions or dispersions (excl. rubber compounded with carbon black or silica, and mixtures of natural rubber, balata, gutta-percha, guayule, chicle and similar natural gums containing synthetic rubber or factice derived from oils)</t>
  </si>
  <si>
    <t>compounded rubber, unvulcanised, in the form of plates, sheets or strip (excl. rubber compounded with carbon black or silica, and mixtures of natural rubber, balata, gutta-percha, guayule, chicle and similar natural gums containing synthetic rubber or factice derived from oils)</t>
  </si>
  <si>
    <t>compounded, unvulcanised rubber in primary forms (excl. solutions and dispersions, those containing carbon black or silica, mixtures of natural rubber, balata, gutta-percha, guayule, chicle or similar types of natural rubber with synthetic rubber or factice, and those in the form of plates, sheets or strip)</t>
  </si>
  <si>
    <t>'camel-back' strips of unvulcanised rubber, for retreading rubber tyres</t>
  </si>
  <si>
    <t>rods, bars, tubes, profiles and other forms of unvulcanised rubber, incl. mixed rubber, and articles of unvulcanzed rubber, incl. mixed rubber (excl. plates, sheets and strip which, apart from basic surface-working, have not been cut, or have merely been cut into square or rectangular shapes, and 'camel-back' strips)</t>
  </si>
  <si>
    <t>vulcanised rubber thread and cord (excl. ungimped single thread with a diameter of &gt; 5 mm and textiles combined with rubber thread, e.g. textile-covered thread and cord)</t>
  </si>
  <si>
    <t>plates, sheets and strip of cellular rubber</t>
  </si>
  <si>
    <t>strip, rods and profile shapes, of cellular rubber</t>
  </si>
  <si>
    <t>plates, sheets and strip, of non-cellular rubber</t>
  </si>
  <si>
    <t>rods, tubes and profile shapes, of non-cellular rubber</t>
  </si>
  <si>
    <t>tubes, pipes and hoses, of vulcanised rubber (excl. hard rubber), not reinforced or otherwise combined with other materials, without fittings</t>
  </si>
  <si>
    <t>tubes, pipes and hoses, of vulcanised rubber (excl. hard rubber), not reinforced or otherwise combined with other materials, with fittings</t>
  </si>
  <si>
    <t>tubes, pipes and hoses, of vulcanised rubber (excl. hard rubber), reinforced or otherwise combined only with metal, without fittings</t>
  </si>
  <si>
    <t>tubes, pipes and hoses, of vulcanised rubber (excl. hard rubber), reinforced or otherwise combined only with metal, with fittings</t>
  </si>
  <si>
    <t>tubes, pipes and hoses, of vulcanised rubber (excl. hard rubber), reinforced or otherwise combined only with textile materials, without fittings</t>
  </si>
  <si>
    <t>tubes, pipes and hoses, of vulcanised rubber (excl. hard rubber), reinforced or otherwise combined only with textile materials, with fittings</t>
  </si>
  <si>
    <t>tubes, pipes and hoses, of vulcanised rubber (excl. hard rubber), reinforced or otherwise combined with materials other than metal or textile materials, without fittings</t>
  </si>
  <si>
    <t>tubes, pipes and hoses, of vulcanised rubber (excl. hard rubber), reinforced or otherwise combined with materials other than metal or textile materials, with fittings</t>
  </si>
  <si>
    <t>conveyor belts or belting, of vulcanised rubber, reinforced only with metal</t>
  </si>
  <si>
    <t>conveyor belts or belting, of vulcanised rubber, reinforced only with textile materials</t>
  </si>
  <si>
    <t>conveyor belts or belting, of vulcanised rubber (excl. reinforced only with metal, only with textile materials or only with plastics)</t>
  </si>
  <si>
    <t>endless transmission belts of trapezoidal cross-section 'v-belts', of vulcanised rubber, v-ribbed, of an outside circumference &gt; 60 cm but &lt;= 180 cm</t>
  </si>
  <si>
    <t>endless transmission belts of trapezoidal cross-section 'v-belts', of vulcanised rubber, of an outside circumference &gt; 60 cm but &lt;= 180 cm (excl. v-ribbed)</t>
  </si>
  <si>
    <t>endless transmission belts of trapezoidal cross-section 'v-belts', of vulcanised rubber, v-ribbed, of an outside circumference &gt; 180 cm but &lt;= 240 cm</t>
  </si>
  <si>
    <t>endless transmission belts of trapezoidal cross-section 'v-belts', of vulcanised rubber, of an outside circumference &gt; 180 cm but &lt;= 240 cm (excl. v-ribbed)</t>
  </si>
  <si>
    <t>endless synchronous belts, of vulcanised rubber, of an outside circumference &gt; 60 cm but &lt;= 150 cm</t>
  </si>
  <si>
    <t>endless synchronous belts, of vulcanised rubber, of an outside circumference &gt; 150 cm but &lt;= 198 cm</t>
  </si>
  <si>
    <t>transmission belts or belting, of vulcanised rubber (excl. endless transmission belts of trapezoidal cross-section 'v-belts', v-ribbed, of an outside circumference &gt; 60 cm but &lt;= 240 cm and endless synchronous belts of an outside circumference &gt; 60 cm but &lt;= 198 cm)</t>
  </si>
  <si>
    <t>new pneumatic tyres, of rubber, of a kind used for motor cars, incl. station wagons and racing cars</t>
  </si>
  <si>
    <t>new pneumatic tyres, of rubber, of a kind used for buses and lorries (excl. typres with lug, corner or similar treads)</t>
  </si>
  <si>
    <t>new pneumatic tyres, of rubber, of a kind used for aircraft</t>
  </si>
  <si>
    <t>new pneumatic tyres, of rubber, of a kind used for motorcycles</t>
  </si>
  <si>
    <t>new pneumatic tyres, of rubber, of a kind used for bicycles</t>
  </si>
  <si>
    <t>pneumatic tyres, new, of rubber, having a 'herring-bone' or similar tread, of a kind used on agricultural or forestry vehicles and machines</t>
  </si>
  <si>
    <t>pneumatic tyres, new, of rubber, having a 'herring-bone' or similar tread, of a kind used on construction or industrial handling vehicles and machines and having a rim size &lt;= 61 cm</t>
  </si>
  <si>
    <t>pneumatic tyres, new, of rubber, having a 'herring-bone' or similar tread, of a kind used on construction or industrial handling vehicles and machines and having a rim size &gt; 61 cm</t>
  </si>
  <si>
    <t>pneumatic tyres, new, of rubber, having a 'herring-bone' or similar tread (excl. of a kind used on agricultural or forestry and construction or industrial handling vehicles and machines)</t>
  </si>
  <si>
    <t>pneumatic tyres, of rubber, new, of a kind used on agricultural or forestry vehicles and machines (excl. having a 'herring-bone' or similar tread)</t>
  </si>
  <si>
    <t>pneumatic tyres, new, of rubber, of a kind used on construction or industrial handling vehicles and machines and having a rim size &lt;= 61 cm (excl. having a 'herring-bone' or similar tread)</t>
  </si>
  <si>
    <t>pneumatic tyres, new, of rubber (excl. having a 'herring-bone' or similar tread and pneumatic tyres of a kind used on agricultural or forestry and construction or industrial handling vehicles and machines, on motorcars, station wagons, racing cars, buses, lorries, aircraft, motorcycles and bicycles)</t>
  </si>
  <si>
    <t>retreaded pneumatic tyres, of rubber (excl. of a kind used on motorcars, station wagons, racing cars, buses, lorries and aircraft)</t>
  </si>
  <si>
    <t>used pneumatic tyres of rubber</t>
  </si>
  <si>
    <t>solid or cushion tyres, interchangeable tyre treads and tyre flaps, of rubber</t>
  </si>
  <si>
    <t>inner tubes, of rubber, of a kind used on motor cars, incl. station wagons and racing cars, buses and lorries</t>
  </si>
  <si>
    <t>inner tubes, of rubber, of a kind used for bicycles</t>
  </si>
  <si>
    <t>inner tubes, of rubber (excl. those of a kind used on motor cars, incl. station wagons and racing cars, buses, lorries and bicycles)</t>
  </si>
  <si>
    <t>sheath contraceptives, of vulcanised rubber (excl. hard rubber)</t>
  </si>
  <si>
    <t>hygienic or pharmaceutical articles, incl. teats, of vulcanised rubber (excl. hard rubber), with or without fittings of hard rubber, n.e.s. (excl. sheath contraceptives and articles of apparel and clothing accessories, incl. gloves, for all purposes)</t>
  </si>
  <si>
    <t>surgical gloves, of vulcanised rubber (excl. fingerstalls)</t>
  </si>
  <si>
    <t>gloves, mittens and mitts, of vulcanised rubber (excl. surgical gloves)</t>
  </si>
  <si>
    <t>articles of apparel and clothing accessories, for all purposes, of vulcanised rubber (excl. hard rubber and footwear and headgear and parts thereof, and gloves, mittens and mitts)</t>
  </si>
  <si>
    <t>articles of cellular rubber, n.e.s.</t>
  </si>
  <si>
    <t>floor coverings and mats, of vulcanised rubber (excl. hard rubber), with chamfered sides, rounded corners or shaped edges or otherwise worked (excl. those simply cut to rectangular or square shape and goods of cellular rubber)</t>
  </si>
  <si>
    <t>erasers, of vulcanised rubber (excl. hard rubber), conditioned (excl. those simply cut to rectangular or square shape)</t>
  </si>
  <si>
    <t>gaskets, washers and other seals, of vulcanised rubber (excl. hard rubber and those of cellular rubber)</t>
  </si>
  <si>
    <t>articles of vulcanised rubber (excl. hard rubber), n.e.s.</t>
  </si>
  <si>
    <t>hard rubber, e.g. ebonite, in all forms, incl. waste and scrap; articles of hard rubber, n.e.s.</t>
  </si>
  <si>
    <t>whole raw hides and skins of bovine 'incl. buffalo' or equine animals, whether or not dehaired or split, of a weight per skin &lt;= 8 kg when simply dried, &lt;= 10 kg when dry-salted, or &lt;= 16 kg when fresh, wet-salted or otherwise preserved (excl. tanned and parchment-dressed)</t>
  </si>
  <si>
    <t>raw skins of sheep or lambs, with wool on, fresh or salted, dried, limed, pickled or otherwise preserved (excl. those of astrakhan, caracul, persian, broadtail or similar lambs, or of indian, chinese, mongolian or tibetan lambs)</t>
  </si>
  <si>
    <t>raw hides and skins of swine, fresh, or salted, dried, limed, pickled or otherwise preserved, whether or not dehaired or split (excl. parchment-dressed)</t>
  </si>
  <si>
    <t>full grains, unsplit and grain splits, in the wet state 'incl. wet-blue', of hides and skins of bovine 'incl. buffalo' or equine animals, tanned, without hair on (excl. further prepared)</t>
  </si>
  <si>
    <t>hides and skins of bovine 'incl. buffalo' or equine animals, in the wet state 'incl. wet-blue', tanned, without hair on, whether or not split (excl. further prepared and full grains, unsplit and grain splits)</t>
  </si>
  <si>
    <t>full grains leather, unsplit and grain splits leather, in the dry state 'crust', of hides and skins of bovine 'incl. buffalo' or equine animals, without hair on (excl. further prepared)</t>
  </si>
  <si>
    <t>hides and skins of bovine 'incl. buffalo' or equine animals, in the dry state 'crust', without hair on, whether or not split (excl. further prepared and full grains, unsplit and grain splits)</t>
  </si>
  <si>
    <t>hides and skins of antilopes, deers, elks, elephants and other animals, incl. sea animals, without wool or hair on, and leather of hairless animals, in the dry state 'crust',  whether or not split (excl. further prepared and of bovine and equine animals, sheep and lambs, goats and kids, swine and reptiles, and pre-tanned only)</t>
  </si>
  <si>
    <t>full grains leather 'incl. parchment-dressed leather', unsplit, of the whole hides and skins of bovine 'incl. buffalo' or equine animals, further prepared after tanning or crusting, without hair on (excl. chamois leather, patent leather and patent laminated leather, and metallised leather)</t>
  </si>
  <si>
    <t>grain splits leather 'incl. parchment-dressed leather', of the whole hides and skins of bovine 'incl. buffalo' or equine animals, further prepared after tanning or crusting, without hair on (excl. chamois leather, patent leather and patent laminated leather, and metallised leather)</t>
  </si>
  <si>
    <t>leather 'incl. parchment-dressed leather' of the whole hides and skins of bovine 'incl. buffalo' or equine animals, further prepared after tanning or crusting, without hair on (excl. unsplit full grains leather, grain splits leather, chamois leather, patent leather and patent laminated leather, and metallised leather)</t>
  </si>
  <si>
    <t>full grains leather 'incl. parchment-dressed leather', unsplit, of the portions, strips or sheets of  hides and skins of bovine 'incl. buffalo' or equine animals, further prepared after tanning or crusting, without hair on (excl. chamois leather, patent leather and patent laminated leather, and metallised leather)</t>
  </si>
  <si>
    <t>leather 'incl. parchment-dressed leather' of the portions, strips or sheets of  hides and skins of bovine 'incl. buffalo' or equine animals, further prepared after tanning or crusting, without hair on (excl. unsplit full grains leather, grain splits leather, chamois leather, patent leather and patent laminated leather, and metallised leather)</t>
  </si>
  <si>
    <t>leather further prepared after tanning or crusting 'incl. parchment-dressed leather', of sheep or lambs, without wool on, whether or not split (excl. chamois leather, patent leather and patent laminated leather, and metallised leather)</t>
  </si>
  <si>
    <t>leather further prepared after tanning or crusting 'incl. parchment-dressed leather', of antilopes, deer, elks, elephants and other animals, incl. sea animals, without wool or hair on, and leather of hairless animals, whether or not split (excl. leather of bovine and equine animals, sheep and lambs, goats or kids, swine and reptiles, and chamois leather, patent leather, patent laminated leather and metallised leather)</t>
  </si>
  <si>
    <t>chamois leather, incl. combination chamois leather (excl. glac╔-tanned leather subsequently treated with formaldehyde and leather stuffed with oil only after tanning)</t>
  </si>
  <si>
    <t>patent leather and patent laminated leather; metallised leather (excl. lacquered or metallised reconstituted leather)</t>
  </si>
  <si>
    <t>composition leather based on leather or leather fibre, in slabs, sheets or strip, whether or not in rolls</t>
  </si>
  <si>
    <t>parings and other waste of leather or of composition leather, not suitable for the manufacture of leather articles; leather dust, powder and flour</t>
  </si>
  <si>
    <t>saddlery and harness for any animal, incl. traces, leads, knee pads, muzzles, saddle cloths, saddle bags, dog coats and the like, of any material (excl. harnesses for children and adults, riding whips and other goods of heading 6602)</t>
  </si>
  <si>
    <t>trunks, suitcases, vanity cases, executive-cases, briefcases, school satchels and similar containers, with outer surface of leather, composition leather or patent leather</t>
  </si>
  <si>
    <t>trunks, suitcases, vanity cases, executive-cases, briefcases, school satchels and similar containers, with outer surface of plastics or textile materials</t>
  </si>
  <si>
    <t>trunks, suitcases, vanity cases, executive-cases, briefcases, school satchels and similar containers (excl. with outer surface of leather, composition leather, patent leather, plastics or textile materials)</t>
  </si>
  <si>
    <t>handbags, whether or not with shoulder straps, incl. those without handles, with outer surface of leather, composition leather or patent leather</t>
  </si>
  <si>
    <t>handbags, whether or not with shoulder straps, incl. those without handles, with outer surface of plastic sheeting or textile materials</t>
  </si>
  <si>
    <t>handbags, whether or not with shoulder strap, incl. those without handle, with outer surface of vulcanised fibre or paperboard, or wholly or mainly covered with such materials or with paper</t>
  </si>
  <si>
    <t>wallets, purses, key-pouches, cigarette-cases, tobacco-pouches and similar articles carried in the pocket or handbag, with outer surface of leather, composition leather or patent leather</t>
  </si>
  <si>
    <t>wallets, purses, key-pouches, cigarette-cases, tobacco-pouches and similar articles carried in the pocket or handbag, with outer surface of plastic sheeting or textile materials</t>
  </si>
  <si>
    <t>wallets, purses, key-cases, cigarette-cases, tobacco-pouches and similar articles of a kind normally carried in the pocket or handbag, with outer surface of vulcanised fibre or paperboard, or wholly or mainly covered with such materials or with paper, incl. spectacle cases of moulded plastic material</t>
  </si>
  <si>
    <t>travelling-bags, insulated food or beverage bags, toilet bags, rucksacks, shopping-bags, map-cases, tool bags, sports bags, jewellery boxes, cutlery cases, binocular cases, camera cases, musical instrument cases, gun cases, holsters and similar containers, with outer surface of leather, composition leather or patent leather (excl. trunks, briefcases, school satchels and similar containers, handbags and articles normally carried in the pocket or handbag)</t>
  </si>
  <si>
    <t>travelling-bags, insulated food or beverage bags, toilet bags, rucksacks, shopping-bags, map-cases, tool bags, sports bags, jewellery boxes, cutlery cases, binocular cases, camera cases, musical instrument cases, gun cases, holsters and similar containers, with outer surface of plastic sheeting or textile materials (excl. trunks, briefcases, school satchels and similar containers, handbags and articles carried in the pocket or handbag)</t>
  </si>
  <si>
    <t>travelling-bags, shopping or tool bags, jewellery boxes, cutlery cases and similar, with outer surface of vulcanised fibre or paperboard; cases for binoculars, cameras, musical instruments, guns, holsters and similar containers with outer surface of materials (not leather, plastic sheeting or textile materials) (excl. trunks, brief-cases, school satchels and similar; handbags; articles normally carried in pocket or handbag)</t>
  </si>
  <si>
    <t>articles of apparel, of leather or composition leather (excl. clothing accessories, footware and headgear and parts thereof, and goods of chapter 95, e.g. shin guards, fencing masks)</t>
  </si>
  <si>
    <t>specially designed gloves for use in sport, of leather or composition leather</t>
  </si>
  <si>
    <t>gloves, mittens and mitts, of leather or composition leather (excl. special sports gloves)</t>
  </si>
  <si>
    <t>belts and bandoliers, of leather or composition leather</t>
  </si>
  <si>
    <t>clothing accessories of leather or composition leather (excl. gloves, mittens and mitts, belts, bandoliers, footware and headgear and parts thereof, and goods of chapter 95 [e.g. shin guards, fencing masks])</t>
  </si>
  <si>
    <t>articles of leather or composition leather (excl. saddlery and harness bags; cases and similar containers; apparel and clothing accessories; articles for technical uses; whips, riding-crops and similar of heading 6602; furniture; lighting appliances; toys; games; sports articles; buttons and parts thereof; cuff-links, bracelets or other imitation jewellery; made-up articles of netting of heading 5608; and articles of plaiting materials)</t>
  </si>
  <si>
    <t>tanned or dressed furskins, whole, with or without heads, tails or paws, not assembled (excl. those of mink, astrachan, caracul, persian, broadtail or similar lamb, and indian, chinese, mongolian or tibetan lamb)</t>
  </si>
  <si>
    <t>tanned or dressed whole furskins and pieces or cuttings thereof, assembled, without the addition of other materials (excl. clothing, clothing accessories and other furskin articles)</t>
  </si>
  <si>
    <t>articles of apparel and clothing accessories of furskin (excl. gloves made of leather and furskin, footware and headgear and parts thereof)</t>
  </si>
  <si>
    <t>articles of furskin (excl. articles of apparel, clothing accessories and goods of chapter 95, e.g. toys, games and sports equipment)</t>
  </si>
  <si>
    <t>artificial fur and articles thereof (excl. gloves made of leather and artificial fur, footware and headgear and parts thereof, and goods of chapter 95, e.g. toys, games and sports equipment)</t>
  </si>
  <si>
    <t>fuel wood, in logs, billets, twigs, faggots or similar forms</t>
  </si>
  <si>
    <t>coniferous wood in chips or particles (excl. those of a kind used principally for dying or tanning purposes)</t>
  </si>
  <si>
    <t>wood in chips or particles (excl. those of a kind used principally for dying or tanning purposes, and coniferous wood)</t>
  </si>
  <si>
    <t>sawdust and wood waste and scrap, whether or not agglomerated in logs, briquettes, pellets or similar forms</t>
  </si>
  <si>
    <t>wood charcoal, incl. shell or nut charcoal, whether or not agglomerated (excl. wood charcoal used as a medicament, charcoal mixed with incense, activated charcoal and charcoal in the form of crayons)</t>
  </si>
  <si>
    <t>wood in the rough, treated with paint, stains, creosote or other preservatives (excl. rough-cut wood for walking sticks, umbrellas, tool shafts and the like; wood in the form of railway sleepers; wood cut into boards or beams, etc.)</t>
  </si>
  <si>
    <t>coniferous wood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</si>
  <si>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wood in the rough, whether or not stripped of bark or sapwood, or roughly squared (excl. rough-cut wood for walking sticks, umbrellas, tool shafts and the like; wood cut into boards or beams, etc.; wood treated with paint, stains, creosote or other preservatives, coniferous wood in general, oak 'quercus spp.', beech 'fagus spp.' and tropical wood specified in subheading note 1 to this chapter)</t>
  </si>
  <si>
    <t>hoopwood; split poles; piles, pickets and stakes of wood, pointed but not sawn lengthwise; wooden sticks, roughly trimmed but not turned, bent or otherwise worked, suitable for the manufacture of walking-sticks, umbrellas, tool handles or the like; chipwood and the like, of coniferous wood (excl. hoopwood sawn lengthwise and carved or notched at the ends; brushmounts, lasts)</t>
  </si>
  <si>
    <t>hoopwood; split poles; piles, pickets and stakes of wood, pointed but not sawn lengthwise; wooden sticks, roughly trimmed but not turned, bent or otherwise worked, suitable for the manufacture of walking-sticks, umbrellas, tool handles and the like; chipwood and the like (excl. hoopwood sawn lengthwise and carved or notched at the ends; brushmounts, lasts; coniferous wood in general)</t>
  </si>
  <si>
    <t>coniferous wood sawn or chipped lengthwise, sliced or peeled, whether or not planed, sanded or end-jointed, of a thickness of &gt; 6 mm</t>
  </si>
  <si>
    <t>white lauan, white meranti, white seraya, yellow meranti and alan, sawn or chipped lengthwise, sliced or peeled, whether or not planed, sanded or end-jointed, of a thickness of &gt; 6 mm</t>
  </si>
  <si>
    <t>tropical wood specified in subheading note 1 to this chapter, sawn or chipped lengthwise, sliced or peeled, whether or not planed, sanded or end-jointed, of a thickness of &gt; 6 mm (excl. virola, mahogany 'swietenia spp.', imbuia, balsa, dark red meranti, light red meranti, meranti bakau, white lauan, white meranti, white seraya, yellow meranti and alan)</t>
  </si>
  <si>
    <t>oak 'quercus spp.', sawn or chipped lengthwise, sliced or peeled, whether or not planed, sanded or end-jointed, of a thickness of &gt; 6 mm</t>
  </si>
  <si>
    <t>beech 'fagus spp.', sawn or chipped lengthwise, sliced or peeled, whether or not planed, sanded or end-jointed, of a thickness of &gt; 6 mm</t>
  </si>
  <si>
    <t>wood, sawn or chipped lengthwise, sliced or peeled, whether or not planed, sanded or end-jointed, of a thickness of &gt; 6 mm (excl. tropical wood specified in subheading note 1 to this chapter, coniferous wood, oak 'quercus spp.' and beech 'fagus spp.')</t>
  </si>
  <si>
    <t>sheets for veneering, incl. those obtained by slicing laminated wood, for coniferous plywood or for other similar laminated coniferous wood and other coniferous wood, sawn lengthwise, sliced or peeled, whether or not planed, sanded, spliced or end-jointed, of a thickness of &lt;= 6 mm</t>
  </si>
  <si>
    <t>sheets for veneering, incl. those obtained by slicing laminated wood, for plywood or for other similar laminated wood and other wood, sawn lengthwise, sliced or peeled, whether or not planed, sanded, spliced or end-jointed, of a thickness of &lt;= 6 mm, of dark red meranti, light red meranti and meranti bakau</t>
  </si>
  <si>
    <t>sheets for veneering, incl. those obtained by slicing laminated wood, for plywood or for other similar laminated wood and other wood, sawn lengthwise, sliced or peeled, whether or not planed, sanded, spliced or end-jointed, of a thickness of &lt;= 6 mm, of tropical wood specified in subheading note 1 to this chapter (excl. dark red meranti, light red meranti and meranti bakau)</t>
  </si>
  <si>
    <t>coniferous wood, incl. strips and friezes for parquet flooring, not assembled, continuously shaped 'tongued, grooved, rebated, chamfered, v-jointed beaded, moulded, rounded or the like' along any of its edges, ends or faces, whether or not planed, sanded or end-jointed</t>
  </si>
  <si>
    <t>wood, incl. strips and friezes for parquet flooring, not assembled, continuously shaped 'tongued, grooved, rebated, chamfered, v-jointed beaded, moulded, rounded or the like' along any of its edges, ends or faces, whether or not planed, sanded or end-jointed (excl. coniferous wood)</t>
  </si>
  <si>
    <t>oriented strand board and waferboard, of wood (excl. unworked or not further worked than sanded)</t>
  </si>
  <si>
    <t>particle board and similar board, of wood, whether or not agglomerated with resins or other organic binding substances (excl. unworked or not further worked than sanded, surface-covered with melamine-impregnated paper or with decorative laminates of plastics, oriented strand board and waferboard, fibreboard and hollow-core composite panels)</t>
  </si>
  <si>
    <t>particle board and similar board of bagasse, bamboo or cereal straw particles or other ligneous materials, whether or not agglomerated with resins or other organic binding substances (excl. fibreboard, cellular wood panels, veneered panels, panels of ligneous materials bonded with cement, plaster or other mineral binders and particle board of wood)</t>
  </si>
  <si>
    <t>fibreboard of wood or other ligneous materials, whether or not agglomerated with resins or other organic bonding agents, with a density of &gt; 0,8 g/cm│, mechanically worked or surface-coated (excl. sanded only; particle board, whether or not bonded with one or more sheets of fibreboard; laminated wood with a layer of plywood; composite panels with outer layers of fibreboard; paperboard; identifiable furniture components)</t>
  </si>
  <si>
    <t>fibreboard of wood or other ligneous materials, whether or not agglomerated with resins or organic bonding agents, with a density of &gt; 0,5 g to 0,8 g/cm│, mechanically worked or surface-covered (excl. sanded only; particle board, whether or not bonded with one or more sheets of fibreboard; laminated wood with a layer of plywood; composite panels with outer layers of fibreboard; paperboard; identifiable furniture components)</t>
  </si>
  <si>
    <t>fibreboard of wood or other ligneous materials, whether or not agglomerated with resins or other organic bonding agents, with a density of &lt;= 0,35 g/cmª, mechanically worked or surface-coated (excl. sanded only; particle board, whether or not bonded with one or more sheets of fibreboard; laminated wood with a layer of plywood; composite panels with outer layers of fibreboard; paperboard; identifiable furniture components)</t>
  </si>
  <si>
    <t>plywood consisting solely of sheets of wood &lt;= 6 mm thick, with at least one outer ply of tropical wood specified in subheading note 1 to this chapter (excl. sheets of compressed wood, hollow-core composite panels, inlaid wood and sheets identifiable as furniture components)</t>
  </si>
  <si>
    <t>plywood consisting solely of sheets of wood &lt;= 6 mm thick, with at least one outer ply of non-coniferous wood or other tropical wood than specified in subheading note 1 to this chapter (excl. sheets of compressed wood, hollow-core composite panels, inlaid wood and sheets identifiable as furniture components)</t>
  </si>
  <si>
    <t>plywood consisting solely of sheets of wood &lt;= 6 mm thick (excl. plywood of subheading nos 4412.13 and 4412.14; sheets of compressed wood, hollow-core composite panels, inlaid wood and sheets identifiable as furniture components)</t>
  </si>
  <si>
    <t>veneered panels and similar laminated wood not containing particle board (excl. wood of subheadings 4412.29 and 4412.92, plywood, sheets of compressed wood, hollow-core composite panels, parquet panels or sheets, inlaid wood and sheets identifiable as furniture components)</t>
  </si>
  <si>
    <t>metallised wood and other densified wood in blocks, plates, strips or profile shapes</t>
  </si>
  <si>
    <t>wooden frames for paintings, photographs, mirrors or similar objects</t>
  </si>
  <si>
    <t>cases, boxes, crates, drums and similar packings, of wood; cable-drums of wood</t>
  </si>
  <si>
    <t>pallets, box pallets and other load boards, of wood; pallet collars of wood (excl. containers specially designed and equipped for one or more modes of transport)</t>
  </si>
  <si>
    <t>casks, barrels, vats, tubs and other coopers' products parts thereof, of wood, incl. staves</t>
  </si>
  <si>
    <t>tools, tool bodies, tool handles, broom or brush bodies and handles, of wood; boot or shoe lasts and shoetrees, of wood (excl. forms used in the manufacture of hats, forms of heading 8480, other machines and machine components, of wood)</t>
  </si>
  <si>
    <t>windows, french windows and their frames, of wood</t>
  </si>
  <si>
    <t>doors and their frames and thresholds, of wood</t>
  </si>
  <si>
    <t>parquet panels of wood (excl. blocks, strips and friezes for parquet flooring, not assembled)</t>
  </si>
  <si>
    <t>wooden shuttering for concrete constructional work (excl. plywood boarding)</t>
  </si>
  <si>
    <t>shingles and shakes, of wood</t>
  </si>
  <si>
    <t>builders' joinery and carpentry, of wood, incl. cellular wood panels (excl. windows, french windows and their frames, doors and their frames and thresholds, parquet panels, blocks, strips and friezes, wooden shuttering for concrete constructional work, shingles, shakes and prefabricated buildings)</t>
  </si>
  <si>
    <t>tableware and kitchenware, of wood (excl. interior fittings, ornaments, cooperage products, tableware and kitchenware components of wood, brushes, brooms and hand sieves)</t>
  </si>
  <si>
    <t>statuettes and other ornaments, of wood (excl. wood marquetry and inlaid wood)</t>
  </si>
  <si>
    <t>wood marquetry and inlaid wood; caskets and cases for jewellery or cutlery, and similar articles, of wood; wooden articles of furniture (excl. statuettes and other ornaments; furniture, lighting fixtures and parts thereof)</t>
  </si>
  <si>
    <t>clothes hangers of wood</t>
  </si>
  <si>
    <t>other articles of wood, n.e.s.</t>
  </si>
  <si>
    <t>natural cork, debacked or roughly squared, or in square or rectangular blocks, plates, sheets or strip, incl. sharp-edged blanks for corks or stoppers</t>
  </si>
  <si>
    <t>corks and stoppers of all types, of natural cork, incl. round-edged blanks</t>
  </si>
  <si>
    <t>articles of natural cork (excl. cork in square or rectangular blocks, plates, sheets or strips; corks, stoppers and cork blanks; footware and parts thereof; insoles, whether or not removable; headgear and parts thereof; plugs and dividers for shotgun cartridges; toys, games and sports equipment and parts thereof)</t>
  </si>
  <si>
    <t>tiles of any shape, blocks, plates, sheets and strip, solid cylinders, incl. discs, of agglomerated cork</t>
  </si>
  <si>
    <t>agglomerated cork, with or without a binding substance, and articles of agglomerated cork (excl. footware and parts thereof; insoles, whether or not removable; headgear and parts thereof; plugs and dividers for shotgun cartridges; toys, games and sports equipment and parts thereof; blocks, plates, sheets or strips; tiles of any shape; solid cylinders, incl. discs)</t>
  </si>
  <si>
    <t>mats, matting and screens of vegetable plaiting materials, flat-woven or bound together in parallel</t>
  </si>
  <si>
    <t>plaits and similar products of plaiting materials, whether or not assembled into strips; plaiting materials, plaits and similar products of vegetable plaiting materials, flat-woven or bound together in parallel (excl. mats, matting and screens; wallcoverings of heading 4814; parts of footware or headgear)</t>
  </si>
  <si>
    <t>plaiting materials, plaits and similar products of non-vegetable plaiting materials, flat-woven or bound together in parallel (excl. wallcoverings of heading 4814; parts of footware or headgear)</t>
  </si>
  <si>
    <t>basketwork, wickerwork and other articles, made directly to shape from plaiting materials or made up from goods of heading 4601, and articles of loofah (excl. wallcoverings of heading 4814; twine, cord and rope; footware and headgear and parts thereof; vehicles and vehicle superstructures; goods of chapter 94, e.g. furniture, lighting fixtures)</t>
  </si>
  <si>
    <t>basketwork, wickerwork and other articles, made directly to shape from non-vegetable plaiting materials or made-up from goods of non-vegetable plaiting materials of heading 4601 (excl. wall coverings of heading 4814; twine, cord and rope; footware and headgear and parts thereof; vehicles and vehicle superstructures; goods of chapter 94, e.g. furniture, lighting fixtures)</t>
  </si>
  <si>
    <t>mechanical wood pulp, not chemically treated</t>
  </si>
  <si>
    <t>chemical wood pulp, dissolving grades</t>
  </si>
  <si>
    <t>unbleached coniferous chemical wood pulp, soda or sulphate (excl. dissolving grades)</t>
  </si>
  <si>
    <t>unbleached non-coniferous chemical wood pulp, soda or sulphate (excl. dissolving grades)</t>
  </si>
  <si>
    <t>semi-bleached or bleached non-coniferous chemical wood pulp, soda or sulphate (excl. dissolving grades)</t>
  </si>
  <si>
    <t>pulps of fibres derived from recovered 'waste and scrap' paper or paperboard</t>
  </si>
  <si>
    <t>newsprint, in rolls of a width &gt; 36 cm or in square or rectangular sheets with one side &gt; 36 cm and the other side &gt; 15 cm in the unfolded state</t>
  </si>
  <si>
    <t>handmade paper and paperboard of any size or shape</t>
  </si>
  <si>
    <t>paper and paperboard of a kind used as a base for photo-sensitive, heat-sensitive or electro-sensitive paper and paperboard, uncoated, in rolls or in square or rectangular sheets, of any size</t>
  </si>
  <si>
    <t>wallpaper base, uncoated</t>
  </si>
  <si>
    <t>uncoated paper and paperboard, of a kind used for writing, printing or other graphic purposes, and non-perforated punch-cards and punch tape paper, in rolls or in square or rectangular sheets, of any size, not containing fibres obtained by a mechanical or chemi-mechanical process or of which &lt;= 10% by weight of the total fibre content consists of such fibres, weighing &lt; 40 g/mª, n.e.s.</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</si>
  <si>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40 g to 150 g/m▓, n.e.s.</t>
  </si>
  <si>
    <t>uncoated paper and paperboard, of a kind used for writing, printing or other graphic purposes, and non-perforated punchcards and punch-tape paper, in square or rectangular sheets with one side &lt;= 435 mm and the other side &lt;= 297 mm in the unfolded state, not containing fibres obtained by a mechanical or chemi-mechanical process or of which &lt;= 10% by weight of the total fibre content consists of such fibres, and weighing 40 g to 150 g/m▓, n.e.s.</t>
  </si>
  <si>
    <t>uncoated paper and paperboard, of a kind used for writing, printing or other graphic purposes, and non-perforated punch-cards and punch tape paper, in square or rectangular sheets with one side &gt; 435 mm or with one side &lt;= 435 mm and the other side &gt; 297 mm in the unfolded state,, not containing fibres obtained by a mechanical or chemi-mechanical process or of which &lt;= 10% by weight of the total fibre content consists of such fibres, and weighing 40 g to 150 g/mª, n.e.s.</t>
  </si>
  <si>
    <t>uncoated paper and paperboard, of a kind used for writing, printing or other graphic purposes, and non-perforated punchcards and punch-tape paper, in rolls or in square or rectangular sheets, of any size, not containing fibres obtained by a mechanical or chemi-mechanical process or of which &lt;= 10% by weight of the total fibre content consists of such fibres, weighing &gt; 150 g/m▓, n.e.s.</t>
  </si>
  <si>
    <t>uncoated paper and paperboard, of a kind used for writing, printing or other graphic purposes, and non-perforated punchcards and punch-tape paper, in rolls of any size, of which &gt; 10% by weight of the total fibre content consists of fibres obtained by a mechanical or chemi-mechanical process, n.e.s.</t>
  </si>
  <si>
    <t>uncoated paper and paperboard, of a kind used for writing, printing or other graphic purposes, and non-perforated punch-cards and punch tape paper, in square or rectangular sheets with one side &lt;= 435 mm and the other side &lt;= 297 mm in the unfolded state, of which &gt; 10% by weight of the total fibre content consists of fibres obtained by a mechanical or chemi-mechanical process, n.e.s.</t>
  </si>
  <si>
    <t>uncoated paper and paperboard, of a kind used for writing, printing or other graphic purposes, and non-perforated punch-cards and punch tape paper, in square or rectangular sheets with one side &gt; 435 mm or with one side &lt;= 435 mm and the other side &gt; 297 mm in the unfolded state, of which &gt; 10% by weight of the total fibre content consists of fibres obtained by a mechanical or chemi-mechanical process, n.e.s.</t>
  </si>
  <si>
    <t>toilet or facial tissue stock, towel or napkin stock and similar paper for household or sanitary purposes, cellulose wadding and webs of cellulose fibres, whether or not creped, crinkled, embossed, perforated, surface-coloured, surface-decorated or printed, in rolls of a width &gt; 36 cm or in square or rectangular sheets with one side &gt; 36 cm and the other side &gt; 15 cm in the unfolded state</t>
  </si>
  <si>
    <t>unbleached kraftliner, uncoated, in rolls of a width &gt; 36 cm</t>
  </si>
  <si>
    <t>kraftliner, uncoated, in rolls of a width &gt; 36 cm (excl. unbleached and goods of heading 4802 and 4803)</t>
  </si>
  <si>
    <t>sack kraft paper, uncoated, in rolls of a width &gt; 36 cm (excl. unbleached, and goods of heading 4802, 4803 or 4808)</t>
  </si>
  <si>
    <t>unbleached kraft paper and paperboard, uncoated, in rolls of a width &gt; 36 cm or in square or rectangular sheets with one side &gt; 36 cm and the other side &gt; 15 cm in the unfolded state, weighing &lt;= 150 g/m▓ (excl. kraftliner, sack kraft paper and goods of heading 4802, 4803 or 4808)</t>
  </si>
  <si>
    <t>kraft paper and paperboard, uncoated, in rolls of a width &gt; 36 cm or in square or rectangular sheets with one side &gt; 36 cm and the other side &gt; 15 cm in the unfolded state, weighing &lt;= 150 g/m▓ (excl. unbleached, kraftliner, sack kraft paper and goods of heading 4802, 4803 or 4808)</t>
  </si>
  <si>
    <t>unbleached kraft paper and paperboard, uncoated, in rolls of a width &gt; 36 cm or in square or rectangular sheets with one side &gt; 36 cm and the other side &gt; 15 cm in the unfolded state, weighing &gt; 150 g to &lt; 225 g/m▓ (excl. kraftliner, sack kraft paper, and goods of heading 4802, 4803 or 4808)</t>
  </si>
  <si>
    <t>kraft paper and paperboard, uncoated, in rolls of a width &gt; 36 cm or in square or rectangular sheets with one side &gt; 36 cm and the other side &gt; 15 cm in the unfolded state, weighing &gt; 150 g to &lt; 225 g/m▓, bleached uniformly in the mass, containing &gt; 95% chemically processed wood fibre by weight in relation to the total fibre content (excl. kraftliner, sack kraft paper and goods of heading 4802, 4803 or 4808)</t>
  </si>
  <si>
    <t>kraft paper and paperboard, uncoated, in rolls of a width &gt; 36 cm or in square or rectangular sheets with one side &gt; 36 cm and the other side &gt; 15 cm in the unfolded state, weighing &gt; 150 g to &lt; 225 g/m▓ (excl. unbleached, bleached uniformly in the mass and containing &gt; 95% chemically processed wood fibre by weight in relation to the total fibre content, kraftliner, sack kraft paper and goods of heading 4802, 4803 or 4808)</t>
  </si>
  <si>
    <t>unbleached kraft paper and paperboard, uncoated, in rolls of a width &gt; 36 cm or in square or rectangular sheets with one side &gt; 36 cm and the other side &gt; 15 cm in the unfolded state, weighing &gt;= 225 g/m▓ (excl. kraftliner, sack kraft paper and goods of heading 4802, 4803 or 4808)</t>
  </si>
  <si>
    <t>kraft paper and paperboard, uncoated, in rolls of a width &gt; 36 cm or in square or rectangular sheets with one side &gt; 36 cm and the other side &gt; 15 cm in the unfolded state, weighing &gt;= 225 g/m▓ (excl. unbleached or bleached uniformly in the mass and containing &gt; 95% chemically prepared wood fibre by weight in relation to the total fibre content, and kraftliner, sack kraft paper and goods of heading 4802, 4803 or 4808)</t>
  </si>
  <si>
    <t>semi-chemical fluting paper, uncoated, in rolls of a width &gt; 36 cm</t>
  </si>
  <si>
    <t>straw fluting paper, in rolls of a width &gt; 36 cm, weighing &gt;= 130 g/mª</t>
  </si>
  <si>
    <t>fluting paper, uncoated, in rolls of a width &gt; 36 cm or in square or rectangular sheets with one side &gt; 36 cm and the other side &gt; 15 cm in the unfolded state (excl. semi-chemical fluting paper and straw fluting paper)</t>
  </si>
  <si>
    <t>testliner 'recycled liner board', uncoated, in rolls of a width &gt; 36 cm or in square or rectangular sheets with one side &gt; 36 cm and the other side &gt; 15 cm in the unfolded state, weighing &lt;= 150 g/mª</t>
  </si>
  <si>
    <t>testliner 'recycled liner board', uncoated, in rolls of a width &gt; 36 cm or in square or rectangular sheets with one side &gt; 36 cm and the other side &gt; 15 cm in the unfolded state, weighing &gt; 150 g/mª</t>
  </si>
  <si>
    <t>sulphite wrapping paper, uncoated, in rolls of a width &gt; 36 cm or in square or rectangular sheets with one side &gt; 36 cm and the other side &gt; 15 cm in the unfolded state</t>
  </si>
  <si>
    <t>filter paper and paperboard, in rolls of a width &gt; 36 cm or in square or rectangular sheets with one side &gt; 36 cm and the other side &gt; 15 cm in the unfolded state</t>
  </si>
  <si>
    <t>felt paper and paperboard, in rolls of a width &gt; 36 cm or in square or rectangular sheets with one side &gt; 36 cm and the other side &gt; 15 cm in the unfolded state</t>
  </si>
  <si>
    <t>paper and paperboard, uncoated, in rolls of a width &gt; 36 cm or in square or rectangular sheets with one side &gt; 36 cm and the other side &gt; 15 cm in the unfolded state, weighing &lt;= 150 g/mª, n.e.s.</t>
  </si>
  <si>
    <t>paper and paperboard, uncoated, in rolls of a width &gt; 36 cm or in square or rectangular sheets with one side &gt; 36 cm and the other side &gt; 15 cm in the unfolded state, weighing &gt; 150 g to &lt; 225 g/mª, n.e.s.</t>
  </si>
  <si>
    <t>paper and paperboard, uncoated, in rolls of a width &gt; 36 cm or in square or rectangular sheets with one side &gt; 36 cm and the other side &gt; 15 cm in the unfolded state, weighing &gt;= 225 g/m▓, n.e.s.</t>
  </si>
  <si>
    <t>vegetable parchment, in rolls of a width &gt; 36 cm or in square or rectangular sheets with one side &gt; 36 cm and the other side &gt; 15 cm in the unfolded state</t>
  </si>
  <si>
    <t>greaseproof papers, in rolls of a width &gt; 36 cm or in square or rectangular sheets with one side &gt; 36 cm and the other side &gt; 15 cm in the unfolded state</t>
  </si>
  <si>
    <t>tracing papers, in rolls of a width &gt; 36 cm or in square or rectangular sheets with one side &gt; 36 cm and the other side &gt; 15 cm in the unfolded state</t>
  </si>
  <si>
    <t>glassine and other glazed transparent or translucent papers, in rolls of a width &gt; 36 cm or in square or rectangular sheets with one side &gt; 36 cm and the other side &gt; 15 cm in the unfolded state (excl. vegetable parchment, greaseproof papers and tracing papers)</t>
  </si>
  <si>
    <t>composite paper and paperboard 'made by sticking flat layers of paper or paperboard together with an adhesive', not surface-coated or impregnated, whether or not internally reinforced, in rolls of a width &gt; 36 cm or in square or rectangular sheets with one side &gt; 36 cm and the other side &gt; 15 cm in the unfolded state</t>
  </si>
  <si>
    <t>corrugated paper and paperboard 'with or without glued flat surface sheets', whether or not perforated, in rolls of a width &gt; 36 cm or in square or rectangular sheets with one side &gt; 36 cm and the other side &gt; 15 cm in the unfolded state</t>
  </si>
  <si>
    <t>kraft paper, creped or crinkled, whether or not embossed or perforated, in rolls of a width &gt; 36 cm or in square or rectangular sheets with one side &gt; 36 cm and the other side &gt; 15 cm in the unfolded state (excl. sack kraft paper)</t>
  </si>
  <si>
    <t>paper and paperboard, creped, crinkled, embossed or perforated, in rolls of a width &gt; 36 cm or in square or rectangular sheets with one side &gt; 36 cm and the other side &gt; 15 cm in the unfolded state (excl. sack kraft and other kraft paper, and goods of heading 4803)</t>
  </si>
  <si>
    <t>self-copy paper, whether or not printed, in rolls of a width &gt; 36 cm or in square or rectangular sheets with one side &gt; 36 cm and the other side &gt; 15 cm in the unfolded state (excl. carbon and similar copying papers)</t>
  </si>
  <si>
    <t>transfer papers, incl. coated or impregnated paper for duplicator stencils or offset plates, whether or not printed, in rolls of a width &gt; 36 cm or in square or rectangular sheets with one side &gt; 36 cm and the other side &gt; 15 cm in the unfolded state (excl. carbon and similar copying papers, plus self-copy paper)</t>
  </si>
  <si>
    <t>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rolls of any size</t>
  </si>
  <si>
    <t>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square or rectangular sheets with one side &lt;= 435 mm and the other side &lt;= 297 mm in the unfolded state</t>
  </si>
  <si>
    <t>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square or rectangular sheets with one side &gt; 435 mm or with one side &lt;= 435 mm and the other side &gt; 297 mm in the unfolded state</t>
  </si>
  <si>
    <t>lightweight coated paper used for writing, printing or other graphic purposes, total weight &lt;= 72 g/m▓, coating weight &lt;= 15 g/m▓ per side, on a base of which &gt;= 50% by weight of the total fibre content consists of fibres obtained by a mechanical process, coated on both sides with kaolin or other inorganic substances, in rolls or in square or rectangular sheets, of any size</t>
  </si>
  <si>
    <t>paper and paperboard used for writing, printing or other graphic purposes, of which &gt; 10% by weight of the total fibre content consists of fibres obtained by a mechanical or chemi-mechanical process, coated on one or both sides with kaolin or other inorganic substances, in rolls or in square or rectangular sheets, of any size (excl. lightweight paper)</t>
  </si>
  <si>
    <t>kraft paper and paperboard, bleached uniformly throughout the mass and containing &gt; 95% chemically processed wood fibres by weight in relation to the total fibre content, coated on one or both sides with kaolin or other inorganic substances, in rolls of a width &gt; 15 cm or in square or rectangular sheets with one side &gt; 36 cm and the other side &gt; 15 cm in the unfolded state and weighing &lt;= 150 g/mª (excl. that for writing, printing or other graphic purposes)</t>
  </si>
  <si>
    <t>kraft paper and paperboard, bleached uniformly throughout the mass and containing &gt; 95% chemically processed wood fibres by weight in relation to the total fibre content, coated on one or both sides with kaolin or other inorganic substances, in rolls or in square or rectangular sheets, of any size, weighing &gt; 150 g/m▓ (excl. that for writing, printing or other graphic purposes)</t>
  </si>
  <si>
    <t>kraft paper and paperboard, coated on one or both sides with kaolin or other inorganic substances, in rolls of a width &gt; 15 cm or in square or rectangular sheets with one side &gt; 36 cm and the other side &gt; 15 cm in the unfolded state (excl. that for writing, printing or other graphic purposes; paper and paperboard bleached uniformly in the mass and containing &gt; 95% chemically processed wood fibres by weight in relation to the total fibre content)</t>
  </si>
  <si>
    <t>multi-ply paper and paperboard, coated on one or both sides with kaolin or other inorganic substances, in rolls or in square or rectangular sheets, of any size (excl. that for writing, printing or other graphic purposes, kraft paper and paperboard)</t>
  </si>
  <si>
    <t>paper and paperboard, coated on one or both sides with kaolin 'china clay' or other inorganic substances, with or without a binder, and with no other coating, whether or not surface-coloured, surface-decorated or printed, in rolls or in square or rectangular sheets, of any size (excl. that for writing, printing or other graphic purposes, kraft paper and paperboard, multi-ply paper and paperboard, and with no other coating)</t>
  </si>
  <si>
    <t>tarred, bituminised or asphalted paper and paperboard, in rolls or in square or rectangular sheets, of any size</t>
  </si>
  <si>
    <t>self-adhesive paper and paperboard, surface-coloured, surface-decorated or printed, in rolls or in square or rectangular sheets, of any size (excl. goods of heading 4810)</t>
  </si>
  <si>
    <t>gummed or adhesive paper and paperboard, surface-coloured, surface-decorated or printed, in rolls or in square or rectangular sheets, of any size (excl. self-adhesive and goods of heading 4810)</t>
  </si>
  <si>
    <t>paper and paperboard, surface-coloured, surface-decorated or printed, coated, impregnated or covered with artificial resins or plastics, in rolls or in square or rectangular sheets, of any size, bleached and weighing &gt; 150 g/mª (excl. adhesives)</t>
  </si>
  <si>
    <t>paper and paperboard, surface-coloured, surface-decorated or printed, coated, impregnated or covered with artificial resins or plastics, in rolls or in square or rectangular sheets, of any size (excl. bleached and weighing &gt; 150 g/mª, and adhesives)</t>
  </si>
  <si>
    <t>paper and paperboard, coated, impregnated or covered with wax, paraffin wax, stearin, oil or glycerol, in rolls or in square or rectangular sheets, of any size (excl. goods of heading 4803, 4809 and 4818)</t>
  </si>
  <si>
    <t>paper, paperboard, cellulose wadding and webs of soft cellulose, coated, impregnated, covered, surface-coloured, surface-decorated or printed, in rolls or in square or rectangular sheets, of any size (excl. goods of heading 4803, 4809, 4810 and 4818, and of subheading 4811.10 to 4811.60)</t>
  </si>
  <si>
    <t>filter blocks, slabs and plates, of paper pulp</t>
  </si>
  <si>
    <t>cigarette paper in the form of booklets or tubes</t>
  </si>
  <si>
    <t>cigarette paper in rolls of a width of &lt;= 5 cm</t>
  </si>
  <si>
    <t>cigarette paper, whether or not cut to size (excl. in the form of booklets or tubes, and rolls of a width of &lt;= 5 cm)</t>
  </si>
  <si>
    <t>'ingrain' paper</t>
  </si>
  <si>
    <t>wallpaper and similar wall coverings of paper, consisting of paper coated or covered, on the face side, with a grained, embossed, coloured or design-printed or otherwise decorated layer of plastics</t>
  </si>
  <si>
    <t>wallpaper and similar wallcoverings of paper, window transparencies of paper (excl. 'ingrain' paper and goods of subheading 4814,20 or 4814,30)</t>
  </si>
  <si>
    <t>self-copy paper, in rolls of a width of &lt;= 36 cm or in rectangular or square sheets with no side measuring &gt; 36 cm in the unfolded state, or cut into shapes other than rectangles or squares, whether or not in boxes (excl. carbon or similar copying papers)</t>
  </si>
  <si>
    <t>copying or transfer papers, in rolls of a width of &lt;= 36 cm or in rectangular or square sheets with no side measuring &gt; 36 cm in the unfolded state, or cut into shapes other than rectangles or squares, whether or not in boxes, together with offset plates of paper (excl. carbon or similar copying papers, self-copy paper and dulplicator stencils)</t>
  </si>
  <si>
    <t>envelopes of paper or paperboard (excl. letter cards)</t>
  </si>
  <si>
    <t>letter cards, plain postcards and correspondence cards, of paper or paperboard (excl. those with imprinted postage stamps)</t>
  </si>
  <si>
    <t>boxes, pouches, wallets and writing compendiums, of paper or paperboard, containing an assortment of paper stationery</t>
  </si>
  <si>
    <t>toilet paper in rolls of a width of &lt;= 36 cm</t>
  </si>
  <si>
    <t>handkerchiefs, cleansing or facial tissues and towels, of paper pulp, paper, cellulose wadding or webs of cellulose fibres</t>
  </si>
  <si>
    <t>tablecloths and serviettes of paper pulp, paper, cellulose wadding or webs of cellulose fibres</t>
  </si>
  <si>
    <t>sanitary towels and tampons, napkins and napkin for babies and similar sanitary articles, of paper pulp, paper, cellulose wadding or webs of cellulose fibres</t>
  </si>
  <si>
    <t>articles of apparel and clothing accessories, of paper pulp, paper, cellulose wadding or webs of cellulose fibres (excl. footware and parts thereof, incl. insoles, heel pieces and similar removable products, gaiters and similar products, headgear and parts thereof)</t>
  </si>
  <si>
    <t>paper, cellulose wadding or webs of cellulose fibres, of a kind used for household or sanitary purposes, in rolls of a width &lt;= 36 cm, or cut to size or shape; articles of paper pulp, paper, cellulose wadding or webs of cellulose fibres for household, sanitary or hospital use (excl. toilet paper, handkerchiefs, cleansing or facial tissues and towels, tablecloths, serviettes, sanitary towels and tampons, napkins and napkin liners for babies and similar sanitary articles)</t>
  </si>
  <si>
    <t>cartons, boxes and cases, of corrugated paper or paperboard</t>
  </si>
  <si>
    <t>folding cartons, boxes and cases, of non-corrugated paper or paperboard</t>
  </si>
  <si>
    <t>sacks and bags, of paper, paperboard, cellulose wadding or webs of cellulose fibres, having a base of a width of &gt;= 40 cm</t>
  </si>
  <si>
    <t>sacks and bags, incl. cones, of paper, paperboard, cellulose wadding or webs of cellulose fibres (excl. those having a base of a width of &gt;= 40 cm, and record sleeves)</t>
  </si>
  <si>
    <t>packing containers, incl. record sleeves, of paper, paperboard, cellulose wadding or webs of cellulose fibres (excl. cartons, boxes and cases, of corrugated paper or paperboard, folding cartons, boxes and cases, of uncorrugated paper or paperboard, sacks and bags)</t>
  </si>
  <si>
    <t>box files, letter trays, storage boxes and similar articles, of paperboard, of a kind used in offices, shops or the like (excl. packing containers)</t>
  </si>
  <si>
    <t>registers, account books, notebooks, order books, receipt books, letter pads, memorandum pads, diaries and similar articles, of paper or paperboard</t>
  </si>
  <si>
    <t>exercise books of paper or paperboard</t>
  </si>
  <si>
    <t>binders (other than book covers), folders and file covers, of paper or paperboard</t>
  </si>
  <si>
    <t>manifold business forms and interleaved carbon sets, of paper or paperboard</t>
  </si>
  <si>
    <t>albums for samples or collections, of paper or paperboard</t>
  </si>
  <si>
    <t>blotting pads and similar articles of stationery, of paper and paperboard, and book covers of paper or paperboard (excl. registers, account books, note books, order books, receipt books, letter pads, memorandum pads, diaries, exercise books, binders, folders, file covers, manifold business forms and interleaved carbon sets, and albums for samples or for collections)</t>
  </si>
  <si>
    <t>paper or paperboard labels of all kinds, printed</t>
  </si>
  <si>
    <t>paper or paperboard labels of all kinds, non-printed</t>
  </si>
  <si>
    <t>bobbins, spools, cops and similar supports of paper pulp, paper or paperboard, whether or not perforated or hardened, for winding textile yarn</t>
  </si>
  <si>
    <t>bobbins, spools, cops and similar supports of paper pulp, paper or paperboard, whether or not perforated or hardened (excl. those for winding textile yarn)</t>
  </si>
  <si>
    <t>filter paper and paperboard, in strips or rolls of a width &lt;= 36 cm, in rectangular or square sheets, of which no side &gt; 36 cm in the unfolded state, or cut to shape other than rectangular or square</t>
  </si>
  <si>
    <t>rolls, sheets and dials, printed for self-recording apparatus, in rolls of a width &lt;= 36 cm, in rectangular or square sheets of which no side &gt; 36 cm in the unfolded state, or cut into dials</t>
  </si>
  <si>
    <t>trays, dishes, plates, cups and the like, of paper or paperboard</t>
  </si>
  <si>
    <t>moulded or pressed articles of paper pulp, n.e.s.</t>
  </si>
  <si>
    <t>paper, paperboard, cellulose wadding and webs of cellulose fibres, in strips or rolls of a width &lt;= 36 cm, in rectangular or square sheets, of which no side &gt; 36 cm in the unfolded state, or cut to shape other than rectangular or square, and articles of paper pulp, paper, cellulose wadding or webs of cellulose fibres, n.e.s.</t>
  </si>
  <si>
    <t>printed books, brochures and similar printed matter, in single sheets, whether or not folded (excl. periodicals and publications which are essentially devoted to advertising)</t>
  </si>
  <si>
    <t>dictionaries and encyclopaedias, and serial instalments thereof</t>
  </si>
  <si>
    <t>printed books, brochures and similar printed matter (excl. those in single sheets; dictionaries, encyclopaedias, periodicals and publications which are essentially devoted to advertising)</t>
  </si>
  <si>
    <t>newspapers, journals and periodicals, whether or not illustrated or containing advertising material, appearing at least four times a week</t>
  </si>
  <si>
    <t>newspapers, journals and periodicals, whether or not illustrated or containing advertising material (excl. those appearing at least four times a week)</t>
  </si>
  <si>
    <t>children's picture, drawing or colouring books</t>
  </si>
  <si>
    <t>music, printed or in manuscript, whether or not bound or illustrated</t>
  </si>
  <si>
    <t>globes, printed (excl. relief globes)</t>
  </si>
  <si>
    <t>maps and hydrographic or similar charts of all kinds, incl. atlases and topographical plans, printed and in book form (excl. globes, and maps and plans, in relief)</t>
  </si>
  <si>
    <t>maps and hydrographic or similar charts of all kinds, incl. atlases, wall maps and topographical plans, printed (excl. those in book form, and maps, plans and globes, in relief)</t>
  </si>
  <si>
    <t>plans and drawings for architectural, engineering, industrial, commercial, topographical or similar purposes, being originals drawn by hand; hand-written texts; photographic reproductions on sensitised paper and carbon copies of the foregoing</t>
  </si>
  <si>
    <t>transfers 'decalcomanias', vitrifiable</t>
  </si>
  <si>
    <t>transfers 'decalcomanias' (excl. vitrifiable)</t>
  </si>
  <si>
    <t>printed or illustrated postcards; printed cards bearing personal greetings, messages or announcements, whether or not illustrated, with or without envelopes or trimmings</t>
  </si>
  <si>
    <t>calendars of any kinds, printed, incl. calendars blocks</t>
  </si>
  <si>
    <t>trade advertising material, commercial catalogues and the like</t>
  </si>
  <si>
    <t>pictures, prints and photographs, n.e.s.</t>
  </si>
  <si>
    <t>printed matter, n.e.s.</t>
  </si>
  <si>
    <t>silk yarn (excl. that spun from silk waste and that put up for retail sale)</t>
  </si>
  <si>
    <t>woven fabrics containing predominantly, but &lt; 85% silk or silk waste by weight</t>
  </si>
  <si>
    <t>wool, combed (excl. that in fragments 'open tops')</t>
  </si>
  <si>
    <t>carded wool yarn containing &gt;= 85% wool by weight (excl. that put up for retail sale)</t>
  </si>
  <si>
    <t>carded wool yarn containing predominantly, but &lt; 85% wool by weight (excl. that put up for retail sale)</t>
  </si>
  <si>
    <t>yarn of combed wool containing &gt;= 85% wool by weight (excl. that put up for retail sale)</t>
  </si>
  <si>
    <t>combed yarn of fine animal hair (excl. that of wool and that put up for retail sale)</t>
  </si>
  <si>
    <t>yarn containing &gt;= 85% wool or fine animal hair by weight, put up for retail sale</t>
  </si>
  <si>
    <t>yarn containing predominantly, but &lt; 85% wool or fine animal hair by weight, put up for retail sale</t>
  </si>
  <si>
    <t>woven fabrics containing &gt;= 85% carded wool or carded fine animal hair by weight and weighing &gt; 300 g/m▓ (excl. fabrics for technical uses specificed in heading 5911)</t>
  </si>
  <si>
    <t>woven fabrics containing predominantly, but &lt; 85% carded wool or carded fine animal hair by weight, mixed principally or solely with synthetic or artificial filaments</t>
  </si>
  <si>
    <t>woven fabrics containing predominantly, but &lt; 85% carded wool or carded fine animal hair by weight (excl. those mixed principally or solely with synthetic or artificial filaments or staple fibres)</t>
  </si>
  <si>
    <t>woven fabrics containing &gt;= 85% combed wool or combed fine animal hair by weight and weighing &lt;= 200 g/mª (excl. fabrics for technical uses of heading 5911)</t>
  </si>
  <si>
    <t>woven fabrics containing predominantly, but &lt; 85% combed wool or combed fine animal hair by weight, mixed principally or solely with synthetic or artificial filaments (excl. fabrics for technical uses of heading 5911)</t>
  </si>
  <si>
    <t>woven fabrics containing predominantly, but &lt; 85% combed wool or combed fine animal hair by weight (excl. those mixed principally or solely with synthetic or artificial filaments or staple fibres and fabrics for technical uses of heading 5911)</t>
  </si>
  <si>
    <t>woven fabrics of coarse animal hair or of horsehair (excl. fabrics for technical uses of heading 5911)</t>
  </si>
  <si>
    <t>cotton yarn waste, incl. thread waste</t>
  </si>
  <si>
    <t>cotton waste (excl. yarn waste, thread waste and garnetted stock)</t>
  </si>
  <si>
    <t>cotton, carded or combed</t>
  </si>
  <si>
    <t>sewing thread, containing &gt;= 85% cotton by weight (excl. that put up for retail sale)</t>
  </si>
  <si>
    <t>sewing thread, containing predominantly, but &lt; 85% cotton by weight (excl. that put up for retail sale)</t>
  </si>
  <si>
    <t>cotton sewing thread, put up for retail sale</t>
  </si>
  <si>
    <t>single cotton yarn, of uncombed fibres, containing &gt;= 85% cotton by weight and with a linear density of &gt;= 714,29 decitex '&lt;= mc 14' (excl. sewing thread and yarn put up for retail sale)</t>
  </si>
  <si>
    <t>single cotton yarn, of uncombed fibres, containing &gt;= 85% cotton by weight and with a linear density of 232,56 decitex to &lt; 714,29 decitex '&gt; mc 14 to mc 43' (excl. sewing thread and yarn put up for retail sale)</t>
  </si>
  <si>
    <t>single cotton yarn, of combed fibres, containing &gt;= 85% cotton by weight and with a linear density of &gt;= 714,29 decitex '&lt;= mc 14' (excl. sewing thread and yarn put up for retail sale)</t>
  </si>
  <si>
    <t>multiple 'folded' or cabled cotton yarn, of combed fibres, containing &gt;= 85% cotton by weight and with a linear density of &lt; 83,33 decitex '&gt; mc 120' per single yarn (excl. sewing thread and yarn put up for retail sale)</t>
  </si>
  <si>
    <t>single cotton yarn containing predominantly, but &lt; 85% cotton by weight, of uncombed fibres and with a linear density of &gt;= 714,29 decitex '&lt;= mc 14' (excl. sewing thread and yarn put up for retail sale)</t>
  </si>
  <si>
    <t>multiple 'folded' or cabled cotton yarn containing predominantly, but &lt; 85% cotton by weight, of combed fibres and with a linear density of &lt; 125 decitex '&gt; mc 80' per single yarn (excl. sewing thread and yarn put up for retail sale)</t>
  </si>
  <si>
    <t>cotton yarn containing &gt;= 85% cotton by weight, put up for retail sale (excl. sewing thread)</t>
  </si>
  <si>
    <t>cotton yarn containing predominantly, but &lt; 85% cotton by weight, put up for retail sale (excl. sewing thread)</t>
  </si>
  <si>
    <t>plain woven fabrics of cotton, containing &gt;= 85% cotton by weight and weighing &lt;= 100 g/m▓, unbleached</t>
  </si>
  <si>
    <t>plain woven fabrics of cotton, containing &gt;= 85% cotton by weight and weighing &gt; 100 g to 200 g/m▓, unbleached</t>
  </si>
  <si>
    <t>woven fabrics of cotton, containing &gt;= 85% cotton by weight and weighing &lt;= 200 g/mª, unbleached (excl. those in three-thread or four-thread twill, incl. cross twill, and plain woven fabrics)</t>
  </si>
  <si>
    <t>plain woven fabrics of cotton, containing &gt;= 85% cotton by weight and weighing &lt;= 200 g/m▓, unbleached</t>
  </si>
  <si>
    <t>woven fabrics of cotton, containing &gt;= 85% cotton by weight and weighing &lt;= 200 g/mª, bleached (excl. those in three-thread or four-thread twill, incl. cross twill, and plain woven fabrics)</t>
  </si>
  <si>
    <t>plain woven fabrics of cotton, containing &gt;= 85% cotton by weight and weighing &lt;= 100 g/mª, dyed</t>
  </si>
  <si>
    <t>plain woven fabrics of cotton, containing &gt;= 85% cotton by weight and weighing &gt; 100 g to 220 g/m▓, dyed</t>
  </si>
  <si>
    <t>woven fabrics of cotton, containing &gt;= 85% cotton by weight and weighing &lt;= 200 g/mª, in three-thread or four-thread twill, incl. cross twill, dyed</t>
  </si>
  <si>
    <t>woven fabrics of cotton, containing &gt;= 85% cotton by weight and weighing &lt;= 200 g/mª, dyed (excl. those in three-thread or four-thread twill, incl. cross twill, and plain woven fabrics)</t>
  </si>
  <si>
    <t>woven fabrics of cotton, containing &gt;= 85% cotton by weight and weighing &lt;= 200 g/mª, made from yarn of different colours (excl. those in three-thread or four-thread twill, incl. cross twill, and plain woven fabrics)</t>
  </si>
  <si>
    <t>plain woven fabrics of cotton, containing &gt;= 85% cotton by weight and weighing &gt; 100 g to 200 g/mª, printed</t>
  </si>
  <si>
    <t>woven fabrics of cotton, containing &gt;= 85% cotton by weight and weighing &lt;= 200 g/mª, printed (excl. those in three-thread or four-thread twill, incl. cross twill, and plain woven fabrics)</t>
  </si>
  <si>
    <t>plain woven fabrics of cotton, containing &gt;= 85% cotton by weight and weighing &gt; 200 g/mª, bleached</t>
  </si>
  <si>
    <t>plain woven fabrics of cotton, containing &gt;= 85% cotton by weight and weighing &gt; 200 g/mª, dyed</t>
  </si>
  <si>
    <t>woven fabrics of cotton, containing &gt;= 85% cotton by weight and weighing &gt; 200 g/mª, in three-thread or four-thread twill, incl. cross twill, dyed</t>
  </si>
  <si>
    <t>woven fabrics of cotton, containing &gt;= 85% cotton by weight and weighing &gt; 200 g/mª, dyed (excl. those in three-thread or four-thread twill, incl. cross twill, and plain woven fabrics)</t>
  </si>
  <si>
    <t>denim, containing &gt;= 85% cotton by weight and weighing &gt; 200 g/mª, made of yarn of different colours</t>
  </si>
  <si>
    <t>woven fabrics of cotton, containing &gt;= 85% cotton by weight and weighing &gt; 200 g/mª, made of yarn of different colours (excl. those in three-thread or four-thread twill, incl. cross twill, and plain woven fabrics)</t>
  </si>
  <si>
    <t>woven fabrics of cotton, containing &gt;= 85% cotton by weight and weighing &gt; 200 g/mª, printed (excl. those in three-thread or four-thread twill, incl. cross twill, and plain woven fabrics)</t>
  </si>
  <si>
    <t>woven fabrics of cotton, containing predominantly, but &lt; 85% cotton by weight, mixed principally or solely with man-made fibres and weighing &lt;= 200 g/mª, unbleached (excl. those in three-thread or four-thread twill, incl. cross twill, and plain woven fabrics)</t>
  </si>
  <si>
    <t>plain woven fabrics of cotton, containing predominantly, but &lt; 85% cotton by weight, mixed principally or solely with man-made fibres and weighing &lt;= 200 g/mª, dyed</t>
  </si>
  <si>
    <t>woven fabrics of cotton, containing predominantly, but &lt; 85% cotton by weight, mixed principally or solely with man-made fibres and weighing &lt;= 200 g/mª, dyed (excl. those in three-thread or four-thread twill, incl. cross twill, and plain woven fabrics)</t>
  </si>
  <si>
    <t>woven fabrics of cotton, containing predominantly, but &lt; 85% cotton by weight, mixed principally or solely with man-made fibres and weighing &lt;= 200 g/mª, made from yarn of different colours (excl. those in three-thread or four-thread twill, incl. cross twill, and plain woven fabrics)</t>
  </si>
  <si>
    <t>woven fabrics of cotton, containing predominantly, but &lt; 85% cotton by weight, mixed principally or solely with man-made fibres and weighing &lt;= 200 g/mª, printed (excl. those in three-thread or four-thread twill, incl. cross twill, and plain woven fabrics)</t>
  </si>
  <si>
    <t>woven fabrics of cotton, containing predominantly, but &lt; 85% cotton by weight, mixed principally or solely with man-made fibres and weighing &gt; 200 g/mª, unbleached (excl. those in three-thread or four-thread twill, incl. cross twill, and plain woven fabrics)</t>
  </si>
  <si>
    <t>plain woven fabrics of cotton, containing predominantly, but &lt; 85% cotton by weight, mixed principally or solely with man-made fibres and weighing &gt; 200 g/mª, dyed</t>
  </si>
  <si>
    <t>woven fabrics of cotton, containing predominantly, but &lt; 85% cotton by weight, mixed principally or solely with man-made fibres and weighing &gt; 200 g/mª, dyed (excl. those in three-thread or four-thread twill, incl. cross twill, and plain woven fabrics)</t>
  </si>
  <si>
    <t>denim, containing predominantly, but &lt; 85% cotton by weight, mixed principally or solely with man-made fibres and weighing &gt; 200 g/mª, made of yarn of different colours</t>
  </si>
  <si>
    <t>woven fabrics of cotton, containing predominantly, but &lt; 85% cotton by weight, mixed principally or solely with man-made fibres and weighing &gt; 200 g/m▓, made of yarn of different colours (excl. those in three-thread or four-thread twill, incl. cross twill, and plain woven fabrics)</t>
  </si>
  <si>
    <t>woven fabrics of cotton, containing predominantly, but &lt; 85% cotton by weight, mixed principally or solely with man-made fibres and weighing &gt; 200 g/mª, printed (excl. those in three-thread or four-thread twill, incl. cross twill, and plain woven fabrics)</t>
  </si>
  <si>
    <t>woven fabrics of cotton, containing predominantly, but &lt; 85% cotton by weight, other than those mixed principally or solely with man-made fibres, weighing &lt;= 200 g/m▓, bleached</t>
  </si>
  <si>
    <t>woven fabrics of cotton, containing predominantly, but &lt; 85% cotton by weight, other than those mixed principally or solely with man-made fibres, weighing &lt;= 200 g/m▓, dyed</t>
  </si>
  <si>
    <t>woven fabrics of cotton, containing predominantly, but &lt; 85% cotton by weight, other than those mixed principally or solely with man-made fibres, weighing &gt; 200 g/m▓, dyed</t>
  </si>
  <si>
    <t>woven fabrics of cotton, containing predominantly, but &lt; 85% cotton by weight, other than those mixed principally or solely with man-made fibres, weighing &gt; 200 g/m▓, made of yarn of different colours</t>
  </si>
  <si>
    <t>woven fabrics of cotton, containing predominantly, but &lt; 85% cotton by weight, other than those mixed principally or solely with man-made fibres, weighing &gt; 200 g/m▓, printed</t>
  </si>
  <si>
    <t>flax, raw or retted</t>
  </si>
  <si>
    <t>flax, broken or scutched</t>
  </si>
  <si>
    <t>true hemp 'cannabis sativa l.', raw or retted</t>
  </si>
  <si>
    <t>jute and other textile bast fibres, processed but not spun; tow and waste of such fibres, incl. yarn waste and garnetted stock (excl. retted fibres of this kind, flax, true hemp and ramie)</t>
  </si>
  <si>
    <t>ramie and other vegetable textile fibres, n.e.s., raw or processed, but not spun; tow, noils and waste of such fibres, incl. yarn waste and garnetted stock</t>
  </si>
  <si>
    <t>multiple 'folded' or cabled yarn of jute or of other textile bast fibres of heading 5303</t>
  </si>
  <si>
    <t>hemp yarn</t>
  </si>
  <si>
    <t>yarn of vegetable textile fibres (excl. flax yarn, yarn of jute or of other textile bast fibres of heading 5303, coconut 'coir' yarn, hemp yarn and cotton yarn)</t>
  </si>
  <si>
    <t>woven fabrics of jute or of other textile bast fibres of heading 5303, unbleached</t>
  </si>
  <si>
    <t>woven fabrics of jute or of other textile bast fibres of heading 5303, bleached, dyed, made of yarn of different colours, or printed</t>
  </si>
  <si>
    <t>woven fabrics of other vegetable textile fibres; woven fabrics of paper yarn (excl. those of flax, jute, other textile bast fibres of heading 5303 and cotton yarn)</t>
  </si>
  <si>
    <t>sewing thread of synthetic filaments, whether or not put up for retail sale</t>
  </si>
  <si>
    <t>sewing thread of artificial filaments, whether or not put up for retail sale</t>
  </si>
  <si>
    <t>high-tenacity filament yarn of nylon or other polyamides (excl. sewing thread and yarn put up for retail sale)</t>
  </si>
  <si>
    <t>high tenacity filament yarn of polyesters (excl. that put up for retail sale)</t>
  </si>
  <si>
    <t>textured filament yarn of nylon or other polyamides, with a linear density of &lt;= 50 tex per single yarn (excl. sewing thread and yarn put up for retail sale)</t>
  </si>
  <si>
    <t>textured filament yarn of nylon or other polyamides, with a linear density of &gt; 50 tex per single yarn (excl. sewing thread and yarn put up for retail sale)</t>
  </si>
  <si>
    <t>textured filament yarn of polyester (excl. that put up for retail sale)</t>
  </si>
  <si>
    <t>textured synthetic filament yarn (excl. sewing thread, yarn put up for retail sale and textured filament yarn of polyester, nylon or other polyamides)</t>
  </si>
  <si>
    <t>filament yarn of nylon or other polyamides, incl. monofilament of &lt; 67 decitex, single, untwisted or with a twist of &lt;= 50 turns per metre (excl. sewing thread, yarn put up for retail sale, high tenacity yarn and textured yarn)</t>
  </si>
  <si>
    <t>filament yarn of polyester, incl. monofilament of &lt; 67 decitex, single, untwisted or with a twist of &lt;= 50 turns per metre (excl. sewing thread, yarn put up for retail sale, textured yarn and yarn of partially oriented polyester filament)</t>
  </si>
  <si>
    <t>synthetic filament yarn, incl. synthetic monofilament of &lt; 67 decitex, single, untwisted or with a twist of &lt;= 50 turns per metre (excl. sewing thread, yarn put up for retail sale, textured yarn and filament yarn of polyester, nylon or other polyamides)</t>
  </si>
  <si>
    <t>filament yarn of nylon or other polyamides, incl. monofilament of &lt; 67 decitex, single, with a twist of &gt; 50 turns per metre (excl. sewing thread, yarn put up for retail sale, high tenacity yarn or textured yarn)</t>
  </si>
  <si>
    <t>synthetic filament yarn, incl. synthetic monofilament of &lt; 67 decitex, single, with a twist of &gt; 50 turns per metre (excl. sewing thread, yarn put up for retail sale, textured yarn and filament yarn of polyester, nylon or other polyamides)</t>
  </si>
  <si>
    <t>multiple 'folded' or cabled filament yarn of nylon or other polyamides, incl. monofilament of &lt; 67 decitex (excl. sewing thread, yarn put up for retail sale and high tenacity yarn or textured yarn)</t>
  </si>
  <si>
    <t>multiple 'folded' or cabled filament yarn of polyester, incl. monofilament of &lt; 67 decitex (excl. sewing thread, yarn put up for retail sale and textured yarn)</t>
  </si>
  <si>
    <t>multiple 'folded' or cabled synthetic filament yarn, incl. synthetic monofilament of &lt; 67 decitex (excl. sewing thread, yarn put up for retail sale, textured yarn and filament yarn of polyester, nylon or other polyamides)</t>
  </si>
  <si>
    <t>multiple 'folded' or cabled artificial filament yarn, incl. artificial monofilament of &lt; 67 decitex (excl. sewing thread, yarn put up for retail sale, textured yarn and filament yarn of viscose or cellulose acetate)</t>
  </si>
  <si>
    <t>synthetic monofilament of &gt;= 67 decitex and with a cross sectional dimension of &lt;= 1 mm</t>
  </si>
  <si>
    <t>strip and the like, e.g. artificial straw, of synthetic textile material, with an apparent width of &lt;= 5 mm</t>
  </si>
  <si>
    <t>artificial monofilament of &gt;= 67 decitex and with a cross sectional dimension of &lt;= 1 mm; strip and the like, e.g. artificial straw, of synthetic textile material, with an apparent width of &lt;= 5 mm</t>
  </si>
  <si>
    <t>synthetic filament yarn, put up for retail sale (excl. sewing thread)</t>
  </si>
  <si>
    <t>woven fabrics of high tenacity yarn, nylon, other polyamides or polyesters, incl. monofilament of &gt;= 67 decitex and with a cross sectional dimension of &lt;= 1 mm</t>
  </si>
  <si>
    <t>woven fabrics of strip or the like, of synthetic filament, incl. monofilament of &gt;= 67 decitex and with a cross sectional dimension of &lt;= 1 mm</t>
  </si>
  <si>
    <t>woven fabrics of synthetic filament yarn, incl. monofilament of &gt;= 67 decitex and with a cross sectional dimension of &lt;= 1 mm, consisting of layers of parallel textile yarns superimposed on each other at acute or right angles, the layers being bonded at the intersections of the yarns by an adhesive or by thermal bonding</t>
  </si>
  <si>
    <t>woven fabrics of yarn containing &gt;= 85% by weight of filaments of nylon or other polyamides, incl. monofilament of &gt;= 67 decitex and a maximum diameter of &lt;= 1 mm, unbleached or bleached</t>
  </si>
  <si>
    <t>woven fabrics of filament yarn containing &gt;= 85% nylon or other polyamides by weight, incl. monofilament of &gt;= 67 decitex and a maximum diameter of &lt;= 1 mm, dyed</t>
  </si>
  <si>
    <t>woven fabrics of yarn containing &gt;= 85% by weight of filaments of nylon or other polyamides by weight, incl. monofilament of &gt;= 67 decitex and a maximum diameter of &lt;= 1 mm, made of yarn of different colours</t>
  </si>
  <si>
    <t>woven fabrics of yarn containing &gt;= 85% by weight of filaments of nylon or other polyamides by weight, incl. monofilament of &gt;= 67 decitex and a maximum diameter of &lt;= 1 mm, printed</t>
  </si>
  <si>
    <t>woven fabrics of yarn containing &gt;= 85% by weight of textured polyester filaments, incl. monofilament of &gt;= 67 decitex and a maximum diameter of &lt;= 1 mm, unbleached or bleached</t>
  </si>
  <si>
    <t>woven fabrics of yarn containing &gt;= 85% by weight of textured polyester filaments, incl. monofilament of &gt;= 67 decitex and a maximum diameter of &lt;= 1 mm, dyed</t>
  </si>
  <si>
    <t>woven fabrics of yarn containing &gt;= 85% by weight of textured polyester filaments, incl. monofilament of &gt;= 67 decitex and a maximum diameter of &lt;= 1 mm, made of yarn of different colours</t>
  </si>
  <si>
    <t>woven fabrics of yarn containing &gt;= 85% by weight of textured polyester filaments, incl. monofilament of &gt;= 67 decitex and a maximum diameter of &lt;= 1 mm, printed</t>
  </si>
  <si>
    <t>woven fabrics of yarn containing &gt;= 85% by weight of non-textured polyester filaments, incl. monofilament of &gt;= 67 decitex and a maximum diameter of &lt;= 1 mm</t>
  </si>
  <si>
    <t>woven fabrics of yarn containing &gt;= 85% by weight of mixtures of textured and non-textured polyester filaments, incl. monofilament of &gt;= 67 decitex and a maximum diameter of &lt;= 1 mm</t>
  </si>
  <si>
    <t>woven fabrics of yarn containing &gt;= 85% synthetic filament by weight, incl. monofilament of &gt;= 67 decitex and a maximum diameter of &lt;= 1 mm, untreated or not further treated than bleached (excl. those of polyester, nylon or other polyamide filaments or monofilaments, and of mixtures of textured and non-textured polyester filaments)</t>
  </si>
  <si>
    <t>woven fabrics of yarn containing &gt;= 85% synthetic filament by weight, incl. monofilament of &gt;= 67 decitex and a maximum diameter of &lt;= 1 mm, dyed (excl. those of polyester, nylon or other polyamide filaments or monofilaments, and of mixtures of textured and non-textured polyester filaments)</t>
  </si>
  <si>
    <t>woven fabrics of yarn containing &gt;= 85% synthetic filament by weight, incl. monofilament of &gt;= 67 decitex and a maximum diameter of &lt;= 1 mm, made of yarn of different colours (excl. those of polyester, nylon or other polyamide filaments or monofilaments, and of mixtures of textured and non-textured polyester filaments)</t>
  </si>
  <si>
    <t>woven fabrics of yarn containing &gt;= 85% synthetic filament by weight, incl. monofilament of &gt;= 67 decitex and a maximum diameter of &lt;= 1 mm, printed (excl. those of polyester, nylon or other polyamide filaments or monofilaments, and of mixtures of textured and non-textured polyester filaments)</t>
  </si>
  <si>
    <t>woven fabrics of yarn containing predominantly, but &lt; 85% synthetic filament by weight, incl. monofilament of &gt;= 67 decitex and a maximum diameter of &lt;= 1 mm, mixed principally or solely with wool, unbleached or bleached</t>
  </si>
  <si>
    <t>woven fabrics of yarn containing predominantly, but &lt; 85% synthetic filament by weight, incl. monofilament of &gt;= 67 decitex and a maximum diameter of &lt;= 1 mm, mixed principally or solely with wool, dyed</t>
  </si>
  <si>
    <t>woven fabrics of yarn containing predominantly, but &lt; 85% synthetic filament by weight, incl. monofilament of &gt;= 67 decitex and a maximum diameter of &lt;= 1 mm, mixed principally or solely with wool, made of yarn of different colours</t>
  </si>
  <si>
    <t>woven fabrics of yarn containing predominantly, but &lt; 85% synthetic filament by weight, incl. monofilament of &gt;= 67 decitex and a maximum diameter of &lt;= 1 mm, mixed principally or solely with wool, printed</t>
  </si>
  <si>
    <t>woven fabrics of yarn containing predominantly, but &lt; 85% synthetic filament by weight, incl. monofilament of &gt;= 67 decitex and a maximum diameter of &lt;= 1 mm, other than those mixed principally or solely with wool, unbleached or bleached</t>
  </si>
  <si>
    <t>woven fabrics of yarn containing predominantly, but &lt; 85% synthetic filament by weight, incl. monofilament of &gt;= 67 decitex and a maximum diameter of &lt;= 1 mm, other than those mixed principally or solely with wool, dyed</t>
  </si>
  <si>
    <t>woven fabrics of yarn containing predominantly, but &lt; 85% synthetic filament by weight, incl. monofilament of &gt;= 67 decitex and a maximum diameter of &lt;= 1 mm, other than those mixed principally or solely with wool, made of yarn of different colours</t>
  </si>
  <si>
    <t>woven fabrics of yarn containing predominantly, but &lt; 85% synthetic filament by weight, incl. monofilament of &gt;= 67 decitex and a maximum diameter of &lt;= 1 mm, other than those mixed principally or solely with wool, printed</t>
  </si>
  <si>
    <t>woven fabrics of high tenacity viscose yarn, incl. monofilament of &gt;= 67 decitex and a maximum diameter of &lt;= 1 mm</t>
  </si>
  <si>
    <t>woven fabrics of yarn containing &gt;= 85% artificial filament by weight, incl. monofilament of &gt;= 67 decitex and a maximum diameter of &lt;= 1 mm, unbleached or bleached (excl. those of high tenacity viscose yarn)</t>
  </si>
  <si>
    <t>woven fabrics of yarn containing &gt;= 85% artificial filament by weight, incl. monofilament of &gt;= 67 decitex and a maximum diameter of &lt;= 1 mm, dyed (excl. those of high-tenacity viscose yarn)</t>
  </si>
  <si>
    <t>woven fabrics of yarn containing &gt;= 85% artificial filament by weight, incl. monofilament of &gt;= 67 decitex and a maximum diameter of &lt;= 1 mm, made of yarn of different colours (excl. those of high-tenacity viscose yarn)</t>
  </si>
  <si>
    <t>woven fabrics of yarn containing predominantly, but &lt; 85% artificial filament by weight, incl. monofilament of &gt;= 67 decitex and a maximum diameter of &lt;= 1 mm, unbleached or bleached (excl. those of high tenacity viscose yarn)</t>
  </si>
  <si>
    <t>woven fabrics of yarn containing predominantly, but &lt; 85% artificial filament by weight, incl. monofilament of &gt;= 67 decitex and a maximum diameter of &lt;= 1 mm, dyed (excl. those of high tenacity viscose yarn)</t>
  </si>
  <si>
    <t>woven fabrics of yarn containing predominantly, but &lt; 85% artificial filament by weight, incl. monofilament of &gt;= 67 decitex and a maximum diameter of &lt;= 1 mm, made of yarn of different colours (excl. those of high tenacity viscose yarn)</t>
  </si>
  <si>
    <t>woven fabrics of yarn containing predominantly, but &lt; 85% artificial filament by weight, incl. monofilament of &gt;= 67 decitex and a maximum diameter of &lt;= 1 mm, printed (excl. those of high tenacity viscose yarn)</t>
  </si>
  <si>
    <t>filament tow as specified in note 1 to chapter 55, of nylon or other polyamides</t>
  </si>
  <si>
    <t>filament tow as specified in note 1 to chapter 55, of polyesters</t>
  </si>
  <si>
    <t>synthetic filament tow as specified in note 1 to chapter 55 (excl. that of acrylic, modacrylic, polyesters, nylon or other polyamide filament)</t>
  </si>
  <si>
    <t>staple fibres of nylon or other polyamides, not carded, combed or otherwise processed for spinning</t>
  </si>
  <si>
    <t>staple fibres of polyesters, not carded, combed or otherwise processed for spinning</t>
  </si>
  <si>
    <t>acrylic or modacrylic staple fibres, not carded, combed or otherwise processed for spinning</t>
  </si>
  <si>
    <t>staple fibres of polypropylene, not carded, combed or otherwise processed for spinning</t>
  </si>
  <si>
    <t>synthetic staple fibres, not carded, combed or otherwise processed for spinning (excl. those of polypropylene, acrylic, modacrylic, polyesters, nylon or other polyamides)</t>
  </si>
  <si>
    <t>waste of synthetic staple fibres, incl. noils, yarn waste and garnetted stock</t>
  </si>
  <si>
    <t>staple fibres of polyesters, carded, combed or otherwise processed for spinning</t>
  </si>
  <si>
    <t>synthetic staple fibres carded, combed or otherwise processed for spinning (excl. acrylic, modacrylic, polyester, nylon or other polyamides)</t>
  </si>
  <si>
    <t>artificial staple fibres, carded, combed or otherwise processed for spinning</t>
  </si>
  <si>
    <t>sewing thread of synthetic staple fibres, whether or not put up for retail sale</t>
  </si>
  <si>
    <t>sewing thread of artificial staple fibres, whether or not put up for retail sale</t>
  </si>
  <si>
    <t>single yarn containing &gt;= 85% nylon or other polyamide staple fibres by weight (excl. sewing thread and yarn put up for retail sale)</t>
  </si>
  <si>
    <t>multiple 'folded' or cabled yarn containing &gt;= 85% nylon or other polyamide staple fibres by weight (excl. sewing thread and yarn put up for retail sale)</t>
  </si>
  <si>
    <t>single yarn containing &gt;= 85% polyester staple fibres by weight (excl. sewing thread and yarn put up for retail sale)</t>
  </si>
  <si>
    <t>multiple 'folded' or cabled yarn containing &gt;= 85% polyester staple fibres by weight (excl. sewing thread and yarn put up for retail sale)</t>
  </si>
  <si>
    <t>single yarn containing &gt;= 85% acrylic or modacrylic staple fibres by weight (excl. sewing thread and yarn put up for retail sale)</t>
  </si>
  <si>
    <t>multiple 'folded' or cabled yarn containing &gt;= 85% acrylic or modacrylic staple fibres by weight (excl. sewing thread and yarn put up for retail sale)</t>
  </si>
  <si>
    <t>yarn containing predominantly, but &lt; 85% polyester staple fibres by weight, mixed principally or solely with artificial staple fibres (excl. sewing thread and yarn put up for retail sale)</t>
  </si>
  <si>
    <t>yarn containing predominantly, but &lt; 85% polyester staple fibres by weight, mixed principally or solely with cotton (excl. sewing thread and yarn put up for retail sale)</t>
  </si>
  <si>
    <t>yarn containing predominantly, but &lt; 85% polyester staple fibres by weight, other than that mixed principally or solely with cotton, wool, fine animal hair or artificial staple fibres (excl. sewing thread and yarn put up for retail sale)</t>
  </si>
  <si>
    <t>yarn containing predominantly, but &lt; 85% acrylic or modacrylic staple fibres by weight, mixed principally or solely with wool or fine animal hair (excl. sewing thread and yarn put up for retail sale)</t>
  </si>
  <si>
    <t>yarn containing predominantly, but &lt; 85% acrylic or modacrylic staple fibres by weight, mixed principally or solely with cotton (excl. sewing thread and yarn put up for retail sale)</t>
  </si>
  <si>
    <t>yarn containing predominantly, but &lt; 85% acrylic or modacrylic staple fibres by weight, other than that mixed principally or solely with cotton, wool or fine animal hair (excl. sewing thread and yarn put up for retail sale)</t>
  </si>
  <si>
    <t>yarn containing predominantly, but &lt; 85% synthetic staple fibres by weight, other than that mixed principally or solely with cotton, wool or fine animal hair (excl. sewing thread, yarn put up for retail sale and yarn of polyester, acrylic or modacrylic staple fibres)</t>
  </si>
  <si>
    <t>multiple 'folded' or cabled yarn containing &gt;= 85% artificial staple fibres by weight (excl. sewing thread and yarn put up for retail sale)</t>
  </si>
  <si>
    <t>yarn containing predominantly, but &lt; 85% artificial staple fibres by weight, mixed principally or solely with cotton (excl. sewing thread and yarn put up for retail sale)</t>
  </si>
  <si>
    <t>yarn containing predominantly, but &lt; 85% artificial staple fibres by weight, other than that mixed principally or solely with cotton, wool or fine animal hair (excl. sewing thread and yarn put up for retail sale)</t>
  </si>
  <si>
    <t>yarn containing &gt;= 85% synthetic staple fibres by weight, put up for retail sale (excl. sewing thread)</t>
  </si>
  <si>
    <t>yarn of artificial staple fibres, put up for retail sale (excl. sewing thread)</t>
  </si>
  <si>
    <t>woven fabrics containing &gt;= 85% polyester staple fibres by weight, unbleached or bleached</t>
  </si>
  <si>
    <t>woven fabrics containing &gt;= 85% polyester staple fibres by weight, dyed, made of yarn of different colours, or printed</t>
  </si>
  <si>
    <t>woven fabrics containing &gt;= 85% acrylic or modacrylic staple fibres by weight, dyed, made of yarn of different colours or printed</t>
  </si>
  <si>
    <t>woven fabrics containing &gt;= 85% synthetic staple fibres by weight, unbleached or bleached (excl. those of acrylic, modacrylic or polyester staple fibres)</t>
  </si>
  <si>
    <t>woven fabrics containing &gt;= 85% synthetic staple fibres by weight, dyed, made of yarn of different colours or printed (excl. those of acrylic, modacrylic or polyester staple fibres)</t>
  </si>
  <si>
    <t>plain woven fabrics containing predominantly, but &lt; 85% polyester staple fibres by weight, mixed principally or solely with cotton and weighing &lt;= 170 g/m▓, unbleached or bleached</t>
  </si>
  <si>
    <t>woven fabrics containing predominantly, but &lt; 85% polyester staple fibres by weight, mixed principally or solely with cotton and weighing &lt;= 170 g/mª, unbleached or bleached (excl. those in three-thread or four-thread twill, incl. cross twill, and plain woven fabrics)</t>
  </si>
  <si>
    <t>woven fabrics containing predominantly, but &lt; 85% synthetic staple fibres by weight, mixed principally or solely with cotton and weighing &lt;= 170 g/mª, unbleached or bleached (excl. those of polyester staple fibres)</t>
  </si>
  <si>
    <t>plain woven fabrics containing predominantly, but &lt; 85% polyester staple fibres by weight, mixed principally or solely with cotton and weighing &lt;= 170 g/m▓, dyed</t>
  </si>
  <si>
    <t>woven fabrics containing predominantly, but &lt; 85% synthetic staple fibres by weight, mixed principally or solely with cotton and weighing &lt;= 170 g/mª, dyed (excl. those of polyester staple fibres)</t>
  </si>
  <si>
    <t>woven fabrics containing predominantly, but &lt; 85% synthetic staple fibres by weight, mixed principally or solely with cotton and weighing &lt;= 170 g/mª, made of yarn of different colours (excl. those of polyester staple fibres)</t>
  </si>
  <si>
    <t>plain woven fabrics containing predominantly, but &lt; 85% polyester staple fibres by weight, mixed principally or solely with cotton and weighing &lt;= 170 g/mª, printed</t>
  </si>
  <si>
    <t>woven fabrics containing predominantly, but &lt; 85% synthetic staple fibres by weight, mixed principally or solely with cotton and weighing &lt;= 170 g/mª, printed (excl. those of polyester staple fibres)</t>
  </si>
  <si>
    <t>plain woven fabrics containing predominantly, but &lt; 85% polyester staple fibres by weight, mixed principally or solely with cotton and weighing &gt; 170 g/mª, unbleached or bleached</t>
  </si>
  <si>
    <t>woven fabrics containing predominantly, but &lt; 85% synthetic staple fibres by weight, mixed principally or solely with cotton and weighing &gt; 170 g/mª, unbleached or bleached (excl. those of polyester staple fibres)</t>
  </si>
  <si>
    <t>plain woven fabrics containing predominantly, but &lt; 85% polyester staple fibres by weight, mixed principally or solely with cotton and weighing &gt; 170 g/mª, dyed</t>
  </si>
  <si>
    <t>woven fabrics containing predominantly, but &lt; 85% polyester staple fibres by weight, mixed principally or solely with cotton and weighing &gt; 170 g/mª, dyed (excl. those in three-thread or four-thread twill, incl. cross twill, and plain woven fabrics)</t>
  </si>
  <si>
    <t>woven fabrics containing predominantly, but &lt; 85% synthetic staple fibres by weight, mixed principally or solely with cotton and weighing &gt; 170 g/mª, dyed (excl. those of polyester staple fibres)</t>
  </si>
  <si>
    <t>woven fabrics containing predominantly, but &lt; 85% synthetic staple fibres by weight, mixed principally or solely with cotton and weighing &gt; 170 g/mª, made of yarn of different colours (excl. those of polyester staple fibres)</t>
  </si>
  <si>
    <t>woven fabrics containing predominantly, but &lt; 85% synthetic staple fibres by weight, mixed principally or solely with cotton and weighing &gt; 170 g/mª, printed (excl. those of polyester staple fibres)</t>
  </si>
  <si>
    <t>woven fabrics containing predominantly, but &lt; 85% polyester staple fibres by weight, mixed principally or solely with viscose staple fibres</t>
  </si>
  <si>
    <t>woven fabrics containing predominantly, but &lt; 85% polyester staple fibres by weight, mixed principally or solely with man-made filament</t>
  </si>
  <si>
    <t>woven fabrics containing predominantly, but &lt; 85% polyester staple fibres by weight, mixed principally or solely with cotton or fine animal hair</t>
  </si>
  <si>
    <t>woven fabrics containing predominantly, but &lt; 85% polyester staple fibres by weight, other than those mixed principally or solely with wool or fine animal hair, man-made filament, viscose staple fibres or cotton</t>
  </si>
  <si>
    <t>woven fabrics containing predominantly, but &lt; 85% synthetic staple fibres, other than those mixed principally or solely with wool, fine animal hair, man-made filament or cotton (excl. those of acrylic, modacrylic or polyester staple fibres)</t>
  </si>
  <si>
    <t>woven fabrics containing &gt;= 85% artificial staple fibres by weight, made of yarn of different colours</t>
  </si>
  <si>
    <t>woven fabrics containing &gt;= 85% artificial staple fibres by weight, printed</t>
  </si>
  <si>
    <t>woven fabrics containing predominantly, but &lt; 85% artificial staple fibres by weight, mixed principally or solely with cotton, dyed</t>
  </si>
  <si>
    <t>woven fabrics containing predominantly, but &lt; 85% artificial staple fibres by weight, mixed principally or solely with cotton, made of yarn of different colours</t>
  </si>
  <si>
    <t>woven fabrics containing predominantly, but &lt; 85% artificial staple fibres by weight, other than those mixed principally or solely with cotton, wool, fine animal hair or man-made filament, unbleached or bleached</t>
  </si>
  <si>
    <t>woven fabrics containing predominantly, but &lt; 85% artificial staple fibres by weight, other than those mixed principally or solely with cotton, wool, fine animal hair or man-made filament, dyed</t>
  </si>
  <si>
    <t>woven fabrics containing predominantly, but &lt; 85% artificial staple fibres by weight, other than those mixed principally or solely with cotton, wool, fine animal hair or man-made filament, made of yarn of different colours</t>
  </si>
  <si>
    <t>woven fabrics containing predominantly, but &lt; 85% artificial staple fibres by weight, other than those mixed principally or solely with cotton, wool, fine animal hair or man-made filament, printed</t>
  </si>
  <si>
    <t>sanitary towels and tampons, napkins and napkin liners for babies and similar sanitary articles, of wadding</t>
  </si>
  <si>
    <t>wadding of cotton and articles thereof (excl. sanitary towels and tampons, napkins and napkin liners for babies and similar sanitary articles, wadding and articles thereof impregnated or coated with pharmaceutical substances or put up for retail sale for medical, surgical, dental or veterinary purposes, and products impregnated, coated or covered with perfumes, cosmetics, soaps, detergents, etc.)</t>
  </si>
  <si>
    <t>wadding of man-made fibres and articles thereof (excl. sanitary towels and tampons, napkins and napkin liners for babies and similar sanitary articles, wadding and articles thereof impregnated or coated with pharmaceutical substances or put up for retail sale for medical, surgical, dental or veterinary purposes, and products impregnated, coated or covered with perfumes, cosmetics, soaps, detergents etc.)</t>
  </si>
  <si>
    <t>wadding of textile materials and articles thereof (excl. of cotton or man-made fibres; sanitary towels and tampons, napkins and napkin liners for babies and similar sanitary articles, wadding and articles thereof, impregnated or covered with medicated substances or put up for retail for medical, surgical, dental or veterinary purposes, or impregnated, coated or covered with perfumes, make-up, soaps, cleansing agents, etc.)</t>
  </si>
  <si>
    <t>textile flock and dust and mill neps</t>
  </si>
  <si>
    <t>needleloom felt and stitch-bonded fibre fabrics, whether or not impregnated, coated, covered or laminated, n.e.s.</t>
  </si>
  <si>
    <t>felt, not impregnated, coated, covered or laminated, of wool or fine animal hair, n.e.s. (excl. needleloom felt and stitch-bonded fibre fabrics)</t>
  </si>
  <si>
    <t>felt, not impregnated, coated, covered or laminated (excl. that of wool or fine animal hair; needleloom felt and stitch-bonded fibre fabrics)</t>
  </si>
  <si>
    <t>felt, impregnated, coated, covered or laminated (excl. needleloom felt and stitch-bonded fibre fabrics)</t>
  </si>
  <si>
    <t>nonwovens, whether or not impregnated, coated, covered or laminated, n.e.s., of synthetic or man-made filaments, weighing &lt;= 25 g/m▓</t>
  </si>
  <si>
    <t>nonwovens, whether or not impregnated, coated, covered or laminated, n.e.s., of man-made filaments, weighing &gt; 25 g/m▓ but &lt;= 70 g/m▓</t>
  </si>
  <si>
    <t>nonwovens, whether or not impregnated, coated, covered or laminated, n.e.s., of man-made filaments, weighing &gt; 70 g/m▓ but &lt;= 150 g/m▓</t>
  </si>
  <si>
    <t>nonwovens, whether or not impregnated, coated, covered or laminated, n.e.s., of man-made filaments, weighing &gt; 150 g</t>
  </si>
  <si>
    <t>nonwovens, whether or not impregnated, coated, covered or laminated, n.e.s., weighing &lt;= 25 g/m▓ (excl. of man-made filaments)</t>
  </si>
  <si>
    <t>nonwovens, whether or not impregnated, coated, covered or laminated, n.e.s., weighing &gt; 70 g/m▓ but &lt;= 150 g/m▓ (excl. of man-made filaments)</t>
  </si>
  <si>
    <t>nonwovens, whether or not impregnated, coated, covered or laminated, n.e.s., weighing &gt; than 150 g/m▓ (excl. of man-made filaments)</t>
  </si>
  <si>
    <t>textile-covered rubber thread and cord</t>
  </si>
  <si>
    <t>textile yarn, strip and the like of heading 5404 and 5405, impregnated, coated, covered or sheathed with rubber or plastics (excl. high tenacity yarn of polyesters, nylon, other polyamides or viscose, impregnated or coated with rubber or plastics; imitation catgut, thread and cord with fish-hook attachments or otherwise put up as fishing line)</t>
  </si>
  <si>
    <t>metallised yarn, whether or not gimped, being textile yarn, or strip or the like of heading 5404 or 5405, of textile fibres, combined with metal in the form of thread, strip or powder or covered with metal (excl. yarns manufactured from a mixture of textile fibres and metal fibres, with anti-static properties; yarns reinforced with metal wire; articles with the character of trimmings)</t>
  </si>
  <si>
    <t>gimped yarn, gimped strip and the like of heading 5404 or 5405; chenille yarn, incl. flock chenille yarn, and loop wale-yarn (excl. metal yarn and metallised yarn of heading 5605; gimped horsehair yarn; textile-covered rubber thread; twine, cord and other gimped textile products of heading 5808; gimped metal yarn)</t>
  </si>
  <si>
    <t>binder or baler twine, of sisal or other textile fibres of the genus agave</t>
  </si>
  <si>
    <t>twine, cordage, ropes and cables, of sisal or other textile fibres of the genus agave, whether or not plaited or braided and whether or not impregnated, coated, covered or sheathed with rubber or plastics (excl. binder or baler twine)</t>
  </si>
  <si>
    <t>binder or baler twine, of polyethylene or polypropylene</t>
  </si>
  <si>
    <t>twine, cordage, ropes and cables of polyethylene or polypropylene, whether or not plaited or braided and whether or not impregnated, coated, covered or sheathed with rubber or plastics (excl. binder or baler twine)</t>
  </si>
  <si>
    <t>twine, cordage, ropes and cables, of synthetic fibres, whether or not plaited or braided and whether or not impregnated, coated, covered or sheathed with rubber or plastics (excl. polyethylene and polypropylene)</t>
  </si>
  <si>
    <t>twine, cordage, ropes and cables, whether or not plaited or braided and whether or not impregnated, coated, covered or sheathed with rubber or plastics (excl. that of synthetic fibres, of jute or other textile bast fibres of heading 5303 and of sisal or other textile fibres of the genus agave)</t>
  </si>
  <si>
    <t>made-up knotted fishing nets of man-made textile materials (excl. landing nets)</t>
  </si>
  <si>
    <t>knotted netting of twine, cordage, ropes or cables, by the piece or metre; made-up nets, of man-made textile materials (excl. made-up fishing nets, hairnets, nets for sporting purposes, incl. landing nets, butterfly nets and the like)</t>
  </si>
  <si>
    <t>knotted netting of twine, cordage, ropes or cables, by the piece or metre; made-up fishing nets and other made-up nets, of vegetable textile materials (excl. hair-nets, nets for sporting purposes, incl. landing nets, butterfly nets and the like)</t>
  </si>
  <si>
    <t>articles of yarn, strip or the like of heading 5404 or 5405, or of twine, cordage, ropes or cables of heading 5607, n.e.s.</t>
  </si>
  <si>
    <t>carpets and other textile floor coverings, of wool or fine animal hair, knotted, whether or not made up</t>
  </si>
  <si>
    <t>carpets and other textile floor coverings, of textile materials, knotted, whether or not made up (excl. those of wool or fine animal hair)</t>
  </si>
  <si>
    <t>kelem, schumacks, karamanie and similar handwoven rugs, whether or not made-up</t>
  </si>
  <si>
    <t>floor coverings of coconut fibres 'coir', woven, whether or not made-up</t>
  </si>
  <si>
    <t>carpets and other floor coverings, of wool or fine animal hair, woven, not tufted or flocked, of pile construction, not made up (excl. kelem, schumacks, karamanie and similar hand-woven rugs)</t>
  </si>
  <si>
    <t>carpets and other floor coverings, of man-made textile materials, woven, not tufted or flocked, of pile construction, not made up (excl. kelem, schumacks, karamanie and similar hand-woven rugs)</t>
  </si>
  <si>
    <t>carpets and other floor coverings, of vegetable textile materials or coarse animal hair, woven, not tufted or flocked, of pile construction, not made-up (excl. kelem, schumacks, karamanie and similar handwoven rugs, and floor coverings of coconut fibres 'coir')</t>
  </si>
  <si>
    <t>carpets and other floor coverings, of wool or fine animal hair, woven, not tufted or flocked, of pile construction, made-up (excl. kelem, schumacks, karamanie and similar handwoven rugs, plus axminster and wilton carpets)</t>
  </si>
  <si>
    <t>carpets and other floor coverings, of man-made textile materials, woven, not tufted or flocked, of pile construction, made-up (excl. kelem, schumacks, karamanie and similar handwoven rugs)</t>
  </si>
  <si>
    <t>carpets and other floor coverings, of wool or fine animal hair, woven, not tufted or flocked, not of pile construction, made-up (excl. kelem, schumacks, karamanie and similar handwoven rugs)</t>
  </si>
  <si>
    <t>carpets and other floor coverings, of man-made textile materials, woven, not tufted or flocked, not of pile construction, made up (excl. kelem, schumacks, karamanie and similar hand-woven rugs)</t>
  </si>
  <si>
    <t>carpets and other floor coverings, of vegetable textile materials or coarse animal hair, woven, not tufted or flocked, not of pile construction, made-up (excl. kelem, schumacks, karamanie and similar handwoven rugs, and floor coverings of coconut fibres 'coir')</t>
  </si>
  <si>
    <t>carpets and other floor coverings, of wool or fine animal hair, tufted 'needle punched', whether or not made-up</t>
  </si>
  <si>
    <t>carpets and other floor coverings, of nylon or other polyamides, tufted 'needle punched', whether or not made up</t>
  </si>
  <si>
    <t>carpets and other floor coverings, of man-made textile materials, tufted 'needle punched', whether or not made up (excl. those of nylon or other polyamides)</t>
  </si>
  <si>
    <t>carpet tiles of vegetable textile materials or coarse animal hair, tufted 'needle punched', whether or not made up</t>
  </si>
  <si>
    <t>carpets and other floor coverings, of felt, not tufted or flocked, whether or not made-up (excl. floor tiles with an area of &lt;= 0,3 mª)</t>
  </si>
  <si>
    <t>carpets and other textile floor coverings, whether or not made up (excl. knotted, woven or tufted 'needle punched', and of felt)</t>
  </si>
  <si>
    <t>woven pile fabrics and chenille fabrics, of wool or fine animal hair (excl. terry towelling and similar woven terry fabrics, tufted textile fabrics and narrow woven fabrics of heading 5806)</t>
  </si>
  <si>
    <t>uncut weft pile fabrics, of cotton (excl. terry towelling and similar woven terry fabrics, tufted textile fabrics and narrow woven fabrics of heading 5806)</t>
  </si>
  <si>
    <t>cut corduroy, of cotton (excl. terry towelling and similar woven terry fabrics, tufted textile fabrics and narrow woven fabrics of heading 5806)</t>
  </si>
  <si>
    <t>cut weft pile fabrics, of cotton (excl. terry towelling and similar woven terry fabrics, tufted textile fabrics and narrow woven fabrics of heading 5806)</t>
  </si>
  <si>
    <t>chenille fabrics, of cotton (excl. terry towelling and similar woven terry fabrics, tufted textile fabrics and narrow woven fabrics of heading 5806)</t>
  </si>
  <si>
    <t>cut weft pile fabrics, of man-made fibres (excl. terry towelling and similar woven terry fabrics, tufted textile fabrics and narrow woven fabrics of heading 5806)</t>
  </si>
  <si>
    <t>cut warp pile fabrics, of man-made fibres (excl. terry towelling and similar woven terry fabrics, tufted textile fabrics and narrow woven fabrics of heading 5806)</t>
  </si>
  <si>
    <t>chenille fabrics, of man-made fibres (excl. terry towelling and similar woven terry fabrics, tufted textile fabrics and narrow woven fabrics of heading 5806)</t>
  </si>
  <si>
    <t>woven pile fabrics and chenille fabrics (excl. those of man-made fibres, wool or fine animal hair, terry towelling and similar woven terry fabrics, tufted textile fabrics and narrow woven fabrics of heading 5806)</t>
  </si>
  <si>
    <t>terry towelling and similar woven terry fabrics, of cotton, unbleached (excl. narrow woven fabrics of heading 5806, carpets and other floor coverings)</t>
  </si>
  <si>
    <t>terry towelling and similar woven terry fabrics, of cotton (excl. unbleached, narrow woven fabrics of heading 5806, carpets and other floor coverings)</t>
  </si>
  <si>
    <t>terry towelling and similar woven terry fabrics (excl. those of cotton, narrow woven fabrics of heading 5806, carpets and other floor coverings)</t>
  </si>
  <si>
    <t>tufted textile fabrics (excl. carpets and other floor coverings)</t>
  </si>
  <si>
    <t>gauze (excl. that of cotton and narrow woven fabrics of heading 5806)</t>
  </si>
  <si>
    <t>tulles and other net fabrics (excl. woven, knitted or crocheted fabrics)</t>
  </si>
  <si>
    <t>mechanically made lace of man-made fibres in the piece, in strips or in motifs (excl. fabrics of heading 6002 to 6006)</t>
  </si>
  <si>
    <t>mechanically made lace in the piece, in strips or in motifs (excl. that of man-made fibres and fabrics of heading 6002 to 6006)</t>
  </si>
  <si>
    <t>hand-made lace in the piece, in strips or in motifs (excl. fabrics of heading 6002 to 6006)</t>
  </si>
  <si>
    <t>hand-woven tapestries of the type gobelin, flanders, aubusson, beauvais and the like, and needle-worked tapestries, e.g. petit point, cross-stitch, whether or not made-up (excl. kelem, schumacks, karamanie and the like, and tapestries &gt; 100 years old)</t>
  </si>
  <si>
    <t>narrow woven pile fabrics, incl. terry towelling and similar terry fabrics, and chenille fabrics (excl. labels, badges and similar articles)</t>
  </si>
  <si>
    <t>narrow woven fabrics of textile materials, containing &gt;= 5% elastomeric yarn or rubber thread by weight (excl. woven pile fabrics, incl. terry towelling and similar terry fabrics, chenille fabrics, and labels, badges and similar articles)</t>
  </si>
  <si>
    <t>narrow woven fabrics of cotton, n.e.s.</t>
  </si>
  <si>
    <t>narrow woven fabrics of man-made fibres, n.e.s.</t>
  </si>
  <si>
    <t>narrow woven fabrics of textile materials other than cotton or man-made fibres, n.e.s.</t>
  </si>
  <si>
    <t>narrow fabrics consisting of warp without weft assembled by means of an adhesive 'bolducs'</t>
  </si>
  <si>
    <t>labels, badges and similar articles, of textile materials, in the piece, in strips or cut to shape or size, woven, not embroidered</t>
  </si>
  <si>
    <t>labels, badges and similar articles, of textile materials, in the piece, in strips or cut to shape or size, not embroidered (excl. woven)</t>
  </si>
  <si>
    <t>braids in the piece</t>
  </si>
  <si>
    <t>ornamental trimmings of textile materials, in the piece, not embroidered, other than knitted or crocheted; tassels, pompons and similar articles of textile materials (excl. braids in the piece)</t>
  </si>
  <si>
    <t>woven fabrics of metal thread and woven fabrics of metallised yarn of heading 5605, of a kind used in apparel, as furnishing fabrics or for similar purposes, n.e.s.</t>
  </si>
  <si>
    <t>embroidery on a textile fabric ground without visible ground, in the piece, in strips or in motifs</t>
  </si>
  <si>
    <t>embroidery of cotton on a textile fabric ground, in the piece, in strips or in motifs (excl. embroidery without visible ground)</t>
  </si>
  <si>
    <t>embroidery of man-made fibres on a textile fabric base, in the piece, in strips or in motifs (excl. embroidery without visible ground)</t>
  </si>
  <si>
    <t>embroidery of materials other than cotton or man-made fibres, on a textile fabric base, in the piece, in strips or in motifs (excl. embroidery without visible ground)</t>
  </si>
  <si>
    <t>quilted textile products in the piece, composed of one or more layers of textile materials assembled with padding by stitching or otherwise (excl. embroidery of heading 5810 and quilted fabrics for bedding and furnishings)</t>
  </si>
  <si>
    <t>textile fabrics coated with gum or amylaceous substances, of a kind used for the outer covers of books, the manufacture of boxes and articles of cardboard or the like</t>
  </si>
  <si>
    <t>tracing cloth; prepared painting canvas; buckram and similar stiffened textile fabrics of a kind used for hat foundations (excl. plastic-coated textile fabrics)</t>
  </si>
  <si>
    <t>tyre cord fabric of high-tenacity viscose rayon yarn, whether or not dipped in rubber or plastic</t>
  </si>
  <si>
    <t>textile fabrics impregnated, coated, covered or laminated with poly'vinyl chloride' (excl. wallcoverings of textile materials impregnated or covered with poly'vinyl chloride'; floor coverings consisting of a textile backing and a top layer or covering of poly'vinyl chloride')</t>
  </si>
  <si>
    <t>textile fabrics impregnated, coated, covered or laminated with polyurethane (excl. wallcoverings of textile materials impregnated or covered with polyurethane; floor coverings consisting of a textile backing and a top layer or covering of polyurethane)</t>
  </si>
  <si>
    <t>textile fabrics impregnated, coated, covered or laminated with plastics other than poly'vinyl chloride' or polyurethane (excl. tyre cord fabric of high-tenacity yarn of nylon or other polyamides, polyesters or viscose rayon; wallcoverings of textile materials impregnated or covered with plastic; floor coverings consisting of a textile backing and a top layer or covering of plastics)</t>
  </si>
  <si>
    <t>linoleum, whether or not cut to shape</t>
  </si>
  <si>
    <t>floor coverings consisting of a coating or covering applied on a textile backing, whether or not cut to shape (excl. linoleum)</t>
  </si>
  <si>
    <t>textile wallcoverings</t>
  </si>
  <si>
    <t>adhesive tape of rubberised textile fabrics, of a width of &lt;= 20 cm (excl. that impregnated or coated with pharmaceutical substances or put up for retail sale for medical, surgical, dental or veterinary purposes)</t>
  </si>
  <si>
    <t>knitted or crocheted textile fabrics, rubberised, n.e.s.</t>
  </si>
  <si>
    <t>rubberised textile fabrics (excl. knitted or crocheted textile fabrics, adhesive tape of a width of &lt;= 20 cm, and tyre cord fabric of high-tenacity yarn of nylon or other polyamides, polyesters or viscose rayon)</t>
  </si>
  <si>
    <t>impregnated, coated or covered textile fabrics; painted canvas being theatrical scenery, studio backcloths or the like, n.e.s.</t>
  </si>
  <si>
    <t>textile wicks, woven, plaited or knitted, for lamps, stoves, lighters, candles or the like; incandescent gas mantles and tubular knitted gas mantle fabric for incandescent gas mantles, whether or not impregnated (excl. wax-covered wicks of the taper variety, fuses and detonating fuses, wicks in the form of textile yarn and glass-fibre wicks)</t>
  </si>
  <si>
    <t>textile hosepiping and similar textile tubing, whether or not impregnated or coated, with or without lining, armour or accessories of other materials</t>
  </si>
  <si>
    <t>transmission or conveyor belts or belting, of textile material, whether or not impregnated, coated, covered or laminated with plastics, or reinforced with metal or other material (excl. those of a thickness of &lt; 3 mm and of indeterminate length or cut to length only, plus those impregnated, coated, covered or laminated with rubber or made of yarn or cord impregnated or coated with rubber)</t>
  </si>
  <si>
    <t>textile fabrics, felt and felt-lined woven fabrics, coated, covered or laminated with rubber, leather or other material, of a kind used for card clothing, and similar fabrics of a kind used for other technical purposes, incl. narrow fabrics made of velvet impregnated with rubber, for covering weaving spindles 'weaving beams'</t>
  </si>
  <si>
    <t>bolting cloth, whether or not made-up</t>
  </si>
  <si>
    <t>straining cloth of a kind used in oil presses or for similar technical purposes, incl. that of human hair</t>
  </si>
  <si>
    <t>textile products and articles, for technical purposes, specified in note 7 to chapter 59, n.e.s.</t>
  </si>
  <si>
    <t>'long pile' fabrics, knitted or crocheted</t>
  </si>
  <si>
    <t>looped pile fabrics of cotton, knitted or crocheted</t>
  </si>
  <si>
    <t>looped pile fabrics of man-made fibres, knitted or crocheted</t>
  </si>
  <si>
    <t>looped pile fabrics, knitted or crocheted (excl. of cotton or man-made fibres)</t>
  </si>
  <si>
    <t>pile fabrics of cotton, knitted or crocheted (excl. 'long pile' fabrics)</t>
  </si>
  <si>
    <t>pile fabrics of man-made fibres, knitted or crocheted (excl. 'long pile' fabrics)</t>
  </si>
  <si>
    <t>pile fabrics, knitted or crocheted (excl. cotton or man-made fibres and 'long pile' fabrics)</t>
  </si>
  <si>
    <t>knitted or crocheted fabrics, of a width of &lt;= 30 cm, containing &gt;= 5% by weight elastomeric yarn (excl. containing rubber thread, pile fabrics, incl. 'long pile', looped pile fabrics, labels, badges and similar articles, and knitted or crocheted fabrics, impregnated, coated, covered or laminated)</t>
  </si>
  <si>
    <t>knitted or crocheted fabrics, of a width of &lt;= 30 cm, containing &gt;= 5% by weight elastomeric yarn and rubber thread or rubber thread only (excl. pile fabrics, incl. 'long pile', looped pile fabrics, labels, badges and similar articles, and knitted or crocheted fabrics, impregnated, coated, covered or laminated)</t>
  </si>
  <si>
    <t>knitted or crocheted fabrics of a width of &lt;= 30 cm (excl. of cotton, artificial fibres, wool or fine animal hair, those containing by weight &gt;= 5% of elastomeric yarn or  rubber thread, and pile fabrics, incl. 'long pile', looped pile fabrics, labels, badges and similar articles, and knitted or crocheted fabrics, impregnated, coated, covered or laminated)</t>
  </si>
  <si>
    <t>knitted or crocheted fabrics, of a width of &gt; 30 cm, containing &gt;= 5% by weight elastomeric yarn and rubber thread or rubber thread only (excl. pile fabrics, incl. 'long pile', looped pile fabrics, labels, badges and similar articles, and knitted or crocheted fabrics, impregnated, coated, covered or laminated)</t>
  </si>
  <si>
    <t>unbleached or bleached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</si>
  <si>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dyed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</si>
  <si>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warp knit fabrics 'incl. those made on galloon knitting machines', of a width of &gt; 30 cm (excl. of cotton, artificial fibres, wool or fine animal hair, those containing by weight &gt;= 5% of elastomeric yarn or  rubber thread, and pile fabrics, incl. 'long pile', looped pile fabrics, labels, badges and similar articles, and knitted or crocheted fabrics, impregnated, coated, covered or laminated)</t>
  </si>
  <si>
    <t>fabrics, knitted or crocheted, of a width of &gt; 30 cm, of wool or fine animal hair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</si>
  <si>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unbleached or bleached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</si>
  <si>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cotton fabrics, knitted or crocheted,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</si>
  <si>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printed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</si>
  <si>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unbleached or bleached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</si>
  <si>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dyed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</si>
  <si>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fabrics, knitted or crocheted, of synthetic fibres,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</si>
  <si>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printed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</si>
  <si>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dyed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</si>
  <si>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printed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</si>
  <si>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fabrics, knitted or crocheted, of a width of &gt; 30 cm (excl. of artificial fibres, cotton, wool or fine animal hair,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</si>
  <si>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overcoats, car coats, capes, cloaks, anoraks, incl. ski jackets, windcheaters, wind-jackets and similar articles of cotton, for men or boys, knitted or crocheted (excl. suits, ensembles, jackets, blazers, bib and brace overalls and trousers)</t>
  </si>
  <si>
    <t>overcoats, car coats, capes, cloaks, anoraks, incl. ski jackets, windcheaters, wind-jackets and similar articles of man-made fibres, for men or boys, knitted or crocheted (excl. suits, ensembles, jackets, blazers, bib and brace overalls and trousers)</t>
  </si>
  <si>
    <t>overcoats, car coats, capes, cloaks, anoraks, incl. ski jackets, windcheaters, wind-jackets and similar articles of textile materials, for men or boys, knitted or crocheted (excl. of wool, fine animal hair, cotton and man-made fibres, suits, ensembles, jackets, blazers, bib and brace overalls and trousers)</t>
  </si>
  <si>
    <t>women's or girls' overcoats, car coats, capes, cloaks, anoraks, incl. ski jackets, windcheaters, wind-jackets and similar articles, of wool or fine animal hair, knitted or crocheted (excl. suits, ensembles, jackets, blazers, dresses, skirts, divided skirts, trousers, bib and brace overalls)</t>
  </si>
  <si>
    <t>women's or girls' overcoats, car coats, capes, cloaks, anoraks, incl. ski jackets, windcheaters, wind-jackets and similar articles of cotton, knitted or crocheted (excl. suits, ensembles, jackets, blazers, dresses, skirts, divided skirts, trousers, bib and brace overalls)</t>
  </si>
  <si>
    <t>women's or girls' overcoats, car coats, capes, cloaks, anoraks, incl. ski jackets, windcheaters, wind-jackets and similar articles of man-made fibres, knitted or crocheted (excl. suits, ensembles, jackets, blazers, dresses, skirts, divided skirts, trousers, bib and brace overalls)</t>
  </si>
  <si>
    <t>women's or girls' overcoats, car coats, capes, cloaks, anoraks, incl. ski jackets, windcheaters, wind-jackets and similar articles, of textile materials, knitted or crocheted (excl. of wool, fine animal hair, cotton and man-made fibres, suits, ensembles, jackets, blazers, dresses, skirts, divided skirts, trousers, bib and brace overalls)</t>
  </si>
  <si>
    <t>men's or boys' suits of textile materials, knitted or crocheted (excl. of wool or fine animal hair, synthetic fibres, track suits, ski suits and swimwear)</t>
  </si>
  <si>
    <t>men's or boys' ensembles of cotton, knitted or crocheted (excl. ski ensembles and swimwear)</t>
  </si>
  <si>
    <t>men's or boys' ensembles of synthetic fibres, knitted or crocheted (excl. ski ensembles and swimwear)</t>
  </si>
  <si>
    <t>men's or boys' ensembles of textile materials (excl. wool, fine animal hair, cotton or synthetic fibres, ski ensembles and swimwear)</t>
  </si>
  <si>
    <t>men's or boys' jackets and blazers of wool or fine animal hair, knitted or crocheted (excl. wind-jackets and similar articles)</t>
  </si>
  <si>
    <t>men's or boys' jackets and blazers of cotton, knitted or crocheted (excl. wind-jackets and similar articles)</t>
  </si>
  <si>
    <t>men's or boys' jackets and blazers of synthetic fibres, knitted or crocheted (excl. wind-jackets and similar articles)</t>
  </si>
  <si>
    <t>men's or boys' jackets and blazers of textile materials (excl. of wool, fine animal hair, cotton or synthetic fibres, wind-jackets and similar articles)</t>
  </si>
  <si>
    <t>men's or boys' trousers, bib and brace overalls, breeches and shorts of wool or fine animal hair, knitted or crocheted (excl. swimwear and underpants)</t>
  </si>
  <si>
    <t>men's or boys' trousers, bib and brace overalls, breeches and shorts of cotton, knitted or crocheted (excl. swimwear and underpants)</t>
  </si>
  <si>
    <t>men's or boys' trousers, bib and brace overalls, breeches and shorts of synthetic fibres, knitted or crocheted (excl. swimwear and underpants)</t>
  </si>
  <si>
    <t>men's or boys' trousers, bib and brace overalls, breeches and shorts of textile materials, knitted or crocheted (excl. of wool, fine animal hair, cotton or synthetic fibres, swimwear and underpants)</t>
  </si>
  <si>
    <t>women's or girls' suits of synthetic fibres, knitted or crocheted (excl. ski overalls and swimwear)</t>
  </si>
  <si>
    <t>women's or girls' suits of textile materials, knitted or crocheted (excl. of wool or fine animal hair, cotton or synthetic fibres, ski overalls and swimwear)</t>
  </si>
  <si>
    <t>women's or girls' ensembles of cotton, knitted or crocheted (excl. ski ensembles and swimwear)</t>
  </si>
  <si>
    <t>women's or girls' ensembles of synthetic fibres, knitted or crocheted (excl. ski ensembles and swimwear)</t>
  </si>
  <si>
    <t>women's or girls' ensembles of textile materials (excl. of wool or fine animal hair, cotton or synthetic fibres, ski ensembles and swimwear)</t>
  </si>
  <si>
    <t>women's or girls' jackets and blazers of wool or fine animal hair, knitted or crocheted (excl. wind-jackets and similar articles)</t>
  </si>
  <si>
    <t>women's or girls' jackets and blazers of cotton, knitted or crocheted (excl. wind-jackets and similar articles)</t>
  </si>
  <si>
    <t>women's or girls' jackets and blazers of synthetic fibres, knitted or crocheted (excl. wind-jackets and similar articles)</t>
  </si>
  <si>
    <t>women's or girls' jackets and blazers of textile materials, knitted or crocheted (excl. of wool, fine animal hair, cotton or synthetic fibres, wind-jackets and similar articles)</t>
  </si>
  <si>
    <t>women's or girls' dresses of wool or fine animal hair, knitted or crocheted (excl. petticoats)</t>
  </si>
  <si>
    <t>women's or girls' dresses of cotton, knitted or crocheted (excl. petticoats)</t>
  </si>
  <si>
    <t>women's or girls' dresses of synthetic fibres, knitted or crocheted (excl. petticoats)</t>
  </si>
  <si>
    <t>women's or girls' dresses of artificial fibres, knitted or crocheted (excl. petticoats)</t>
  </si>
  <si>
    <t>women's or girls' dresses of textile materials, knitted or crocheted (excl. of wool, fine animal hair, cotton, synthetic or artificial fibres and petticoats)</t>
  </si>
  <si>
    <t>women's or girls' skirts and divided skirts of wool or fine animal hair, knitted or crocheted (excl. petticoats)</t>
  </si>
  <si>
    <t>women's or girls' skirts and divided skirts of cotton, knitted or crocheted (excl. petticoats)</t>
  </si>
  <si>
    <t>women's or girls' skirts and divided skirts of synthetic fibres, knitted or crocheted (excl. petticoats)</t>
  </si>
  <si>
    <t>women's or girls' skirts and divided skirts of textile materials, knitted or crocheted (excl. of wool, fine animal hair, cotton or synthetic fibres, and petticoats)</t>
  </si>
  <si>
    <t>women's or girls' trousers, bib and brace overalls, breeches and shorts of wool or fine animal hair, knitted or crocheted (excl. panties and swimwear)</t>
  </si>
  <si>
    <t>women's or girls' trousers, bib and brace overalls, breeches and shorts of cotton, knitted or crocheted (excl. panties and swimwear)</t>
  </si>
  <si>
    <t>women's or girls' trousers, bib and brace overalls, breeches and shorts of synthetic fibres, knitted or crocheted (excl. panties and swimwear)</t>
  </si>
  <si>
    <t>women's or girls' trousers, bib and brace overalls, breeches and shorts of textile materials, knitted or crocheted (excl. of wool, fine animal hair, cotton or synthetic fibres, panties and swimwear)</t>
  </si>
  <si>
    <t>men's or boys' shirts of cotton, knitted or crocheted (excl. nightshirts, t-shirts, singlets and other vests)</t>
  </si>
  <si>
    <t>men's or boys' shirts of man-made fibres, knitted or crocheted (excl. nightshirts, t-shirts, singlets and other vests)</t>
  </si>
  <si>
    <t>men's or boys' shirts of textile materials, knitted or crocheted (excl. of cotton or man-made fibres, nightshirts, t-shirts, singlets and other vests)</t>
  </si>
  <si>
    <t>women's or girls' blouses, shirts and shirt-blouses of cotton, knitted or crocheted (excl. t-shirts and vests)</t>
  </si>
  <si>
    <t>women's or girls' blouses, shirts and shirt-blouses of man-made fibres, knitted or crocheted (excl. t-shirts and vests)</t>
  </si>
  <si>
    <t>women's or girls' blouses, shirts and shirt-blouses of textile materials, knitted or crocheted (excl. of cotton or man-made fibres, t-shirts and vests)</t>
  </si>
  <si>
    <t>men's or boys' underpants and briefs of cotton, knitted or crocheted</t>
  </si>
  <si>
    <t>men's or boys' underpants and briefs of man-made fibres, knitted or crocheted</t>
  </si>
  <si>
    <t>men's or boys' underpants and briefs of other textile materials, knitted or crocheted (excl. of cotton or man-made fibres)</t>
  </si>
  <si>
    <t>men's or boys' nightshirts and pyjamas of cotton, knitted or crocheted (excl. vests and singlets)</t>
  </si>
  <si>
    <t>men's or boys' nightshirts and pyjamas of man-made fibres, knitted or crocheted (excl. vests and singlets)</t>
  </si>
  <si>
    <t>men's or boys' nightshirts and pyjamas of textile materials, knitted or crocheted (excl. of cotton or man-made fibres, and vests and singlets)</t>
  </si>
  <si>
    <t>men's or boys' bathrobes, dressing gowns and similar articles of cotton, knitted or crocheted</t>
  </si>
  <si>
    <t>men's or boys' bathrobes, dressing gowns and similar articles of textile materials, knitted or crocheted (excl. of cotton or man-made fibres)</t>
  </si>
  <si>
    <t>women's or girls' slips and petticoats of man-made fibres, knitted or crocheted (excl. t-shirts and vests)</t>
  </si>
  <si>
    <t>women's or girls' slips and petticoats of textile materials, knitted or crocheted (excl. man-made fibres, t-shirts and vests)</t>
  </si>
  <si>
    <t>women's or girls' briefs and panties of cotton, knitted or crocheted</t>
  </si>
  <si>
    <t>women's or girls' briefs and panties of man-made fibres, knitted or crocheted</t>
  </si>
  <si>
    <t>women's or girls' briefs and panties of textile materials, knitted or crocheted (excl. cotton or man-made fibres)</t>
  </si>
  <si>
    <t>women's or girls' nightdresses and pyjamas of cotton, knitted or crocheted (excl. t-shirts, vests and n┌glig┌s)</t>
  </si>
  <si>
    <t>women's or girls' nightdresses and pyjamas of man-made fibres, knitted or crocheted (excl. t-shirts, vests and n┌glig┌s)</t>
  </si>
  <si>
    <t>women's or girls' nightdresses and pyjamas of textile materials, knitted or crocheted (excl. of cotton and man-made fibres, t-shirts, vests and n┌glig┌s)</t>
  </si>
  <si>
    <t>women's or girls' n┌glig┌s, bathrobes, dressing gowns, housejackets and similar articles of cotton, knitted or crocheted (excl. vests, slips, petticoats, briefs and panties, nightdresses, pyjamas, brassi┌res, girdles, corsets and similar articles)</t>
  </si>
  <si>
    <t>women's or girls' n┌glig┌s, bathrobes, dressing gowns, housejackets and similar articles of man-made fibres, knitted or crocheted (excl. vests, slips, petticoats, briefs and panties, nightdresses, pyjamas, brassi┌res, girdles, corsets and similar articles)</t>
  </si>
  <si>
    <t>women's or girls' n┌glig┌s, bathrobes, dressing gowns, housejackets and similar articles of textile materials, knitted or crocheted (excl. of cotton or man-made fibres, vests, slips, petticoats, briefs and panties, nightdresses, pyjamas, brassi┌res, girdles, corsets and similar articles)</t>
  </si>
  <si>
    <t>t-shirts, singlets and other vests of cotton, knitted or crocheted</t>
  </si>
  <si>
    <t>t-shirts, singlets and other vests of textile materials, knitted or crocheted (excl. cotton)</t>
  </si>
  <si>
    <t>jerseys, pullovers, cardigans, waistcoats and similar articles, of wool, knitted or crocheted (excl. wadded waistcoats)</t>
  </si>
  <si>
    <t>jerseys, pullovers, cardigans, waistcoats and similar articles, of fine animal hair, knitted or crocheted (excl. from hair of kashmir 'cashmere' goats and quilted articles)</t>
  </si>
  <si>
    <t>jerseys, pullovers, cardigans, waistcoats and similar articles, of cotton, knitted or crocheted (excl. wadded waistcoats)</t>
  </si>
  <si>
    <t>jerseys, pullovers, cardigans, waistcoats and similar articles, of man-made fibres, knitted or crocheted (excl. wadded waistcoats)</t>
  </si>
  <si>
    <t>jerseys, pullovers, cardigans, waistcoats and similar articles, of textile materials, knitted or crocheted (excl. of wool, fine animal hair, cotton or man-made fibres, and wadded waistcoats)</t>
  </si>
  <si>
    <t>babies' garments and clothing accessories of cotton, knitted or crocheted (excl. hats)</t>
  </si>
  <si>
    <t>babies' garments and clothing accessories of synthetic fibres, knitted or crocheted (excl. hats)</t>
  </si>
  <si>
    <t>babies' garments and clothing accessories of textile materials, knitted or crocheted (excl. of wool, fine animal hair, cotton or synthetic fibres, and hats)</t>
  </si>
  <si>
    <t>track-suits of cotton, knitted or crocheted</t>
  </si>
  <si>
    <t>track-suits of synthetic fibres, knitted or crocheted</t>
  </si>
  <si>
    <t>track-suits of textile materials, knitted or crocheted (excl. cotton or synthetic fibres)</t>
  </si>
  <si>
    <t>men's or boys' swimwear of synthetic fibres, knitted or crocheted</t>
  </si>
  <si>
    <t>men's or boys' swimwear of textile materials, knitted or crocheted (excl. synthetic fibres)</t>
  </si>
  <si>
    <t>women's or girls' swimwear of synthetic fibres, knitted or crocheted</t>
  </si>
  <si>
    <t>women's or girls' swimwear of textile materials, knitted or crocheted (excl. synthetic fibres)</t>
  </si>
  <si>
    <t>garments, knitted or crocheted, rubberised or impregnated, coated or covered with plastics or other materials (excl. babies' garments and clothing accessories)</t>
  </si>
  <si>
    <t>special garments for professional, sporting or other purposes, n.e.s., of cotton, knitted or crocheted</t>
  </si>
  <si>
    <t>special garments for professional, sporting or other purposes, n.e.s., of man-made fibres, knitted or crocheted</t>
  </si>
  <si>
    <t>special garments for professional, sporting or other purposes, n.e.s., of textile materials, knitted or crocheted (excl. of wool, fine animal hair, cotton and man-made fibres)</t>
  </si>
  <si>
    <t>panty hose and tights of synthetic fibres, knitted or crocheted, measuring per single yarn &lt; 67 decitex</t>
  </si>
  <si>
    <t>panty hose and tights of synthetic fibres, knitted or crocheted, measuring per single yarn &gt;= 67 decitex</t>
  </si>
  <si>
    <t>panty hose and tights of textile materials, knitted or crocheted (excl. of synthetic fibres and hosiery for babies)</t>
  </si>
  <si>
    <t>women's full-length or knee-length hosiery, knitted or crocheted, measuring per single yarn &lt; 67 decitex (excl. pantyhose and tights)</t>
  </si>
  <si>
    <t>full-length or knee-length stockings, socks and other hosiery, incl. stockings for varicose veins and footwear without applied soles, of wool or fine animal hair, knitted or crocheted (excl. panty hose and tights, women's full-length or knee-length stockings, measuring per single yarn &lt; 67 decitex, and hosiery for babies)</t>
  </si>
  <si>
    <t>full-length or knee-length stockings, socks and other hosiery, incl. stockings for varicose veins and footwear without applied soles, of cotton, knitted or crocheted (excl. panty hose and tights, women's full-length or knee-length stockings, measuring per single yarn &lt; 67 decitex, and hosiery for babies)</t>
  </si>
  <si>
    <t>full-length or knee-length stockings, socks and other hosiery, incl. stockings for varicose veins and footwear without applied soles, of synthetic fibres, knitted or crocheted (excl. pantyhose and tights, women's full-length or knee-length stockings, measuring per single yarn &lt; 67 decitex, and hosiery for babies)</t>
  </si>
  <si>
    <t>full-length or knee-length stockings, socks and other hosiery, incl. stockings for varicose veins and footwear without applied soles, of textile materials, knitted or crocheted (excl. of wool, fine animal hair, cotton or synthetic fibres, panty hose and tights, women's full-length or knee-length stockings, measuring per single yarn &lt; 67 decitex, and hosiery for babies)</t>
  </si>
  <si>
    <t>gloves, mittens and mitts, impregnated, coated or covered with plastics or rubber, knitted or crocheted</t>
  </si>
  <si>
    <t>gloves, mittens and mitts, of wool or fine animal hair, knitted or crocheted (excl. for babies)</t>
  </si>
  <si>
    <t>gloves, mittens and mitts, of cotton, knitted or crocheted (excl. impregnated, coated or covered with plastics or rubber, and for babies)</t>
  </si>
  <si>
    <t>gloves, mittens and mitts, of synthetic fibres, knitted or crocheted (excl. impregnated, coated or covered with plastics or rubber, and for babies)</t>
  </si>
  <si>
    <t>gloves, mittens and mitts, of textile materials, knitted or crocheted (excl. of wool, fine animal hair, cotton or synthetic fibres, impregnated, coated or covered with plastics or rubber, and for babies)</t>
  </si>
  <si>
    <t>shawls, scarves, mufflers, mantillas, veils and the like, knitted or crocheted</t>
  </si>
  <si>
    <t>made-up clothing accessories, knitted or crocheted, n.e.s. (excl. shawls, scarves, mufflers, mantillas, veils and the like, ties, bow ties and cravats)</t>
  </si>
  <si>
    <t>parts of garments or clothing accessories, knitted or crocheted, n.e.s.</t>
  </si>
  <si>
    <t>men's or boys' overcoats, raincoats, car-coats, capes, cloaks and similar articles, of wool or fine animal hair (excl. knitted or crocheted)</t>
  </si>
  <si>
    <t>men's or boys' overcoats, raincoats, car coats, capes, cloaks and similar articles, of cotton (excl. knitted or crocheted)</t>
  </si>
  <si>
    <t>men's or boys' overcoats, raincoats, car coats, capes, cloaks and similar articles, of man-made fibres (excl. knitted or crocheted)</t>
  </si>
  <si>
    <t>men's or boys' overcoats, raincoats, car-coats, capes, cloaks and similar articles, of textile materials (excl. of wool or fine animal hair, cotton or man-made fibres, knitted or crocheted)</t>
  </si>
  <si>
    <t>men's or boys' anoraks, incl. ski-jackets, wind-cheaters, wind-jackets and similar articles, of wool or fine animal hair (excl. knitted or crocheted, suits, ensembles, jackets, blazers and trousers)</t>
  </si>
  <si>
    <t>men's or boys' anoraks, windcheaters, wind jackets and similar articles, of cotton (not knitted or crocheted and excl. suits, ensembles, jackets, blazers, trousers and tops of ski suits)</t>
  </si>
  <si>
    <t>men's or boys' anoraks, windcheaters, wind jackets and similar articles, of man-made fibres (not knitted or crocheted and excl. suits, ensembles, jackets, blazers, trousers and tops of ski suits)</t>
  </si>
  <si>
    <t>men's or boys' anoraks, incl. ski-jackets, wind-cheaters, wind-jackets and similar articles of textile materials (excl. of wool, fine animal hair, cotton or man-made fibres, knitted or crocheted, suits, ensembles, jackets, blazers and trousers)</t>
  </si>
  <si>
    <t>women's or girls' overcoats, raincoats, car-coats, capes, cloaks and similar articles, of wool or fine animal hair (excl. knitted or crocheted)</t>
  </si>
  <si>
    <t>women's or girls' overcoats, raincoats, car coats, capes, cloaks and similar articles, of cotton (excl. knitted or crocheted)</t>
  </si>
  <si>
    <t>women's or girls' overcoats, raincoats, car coats, capes, cloaks and similar articles, of man-made fibres (excl. knitted or crocheted)</t>
  </si>
  <si>
    <t>women's or girls' overcoats, raincoats, car-coats, capes, cloaks and similar articles, of textile materials (excl. of wool or fine animal hair, cotton or man-made fibres, knitted or crocheted)</t>
  </si>
  <si>
    <t>women's or girls' anoraks, incl. ski-jackets, wind-cheaters, wind-jackets and similar articles, of wool or fine animal hair (excl. knitted or crocheted, suits, ensembles, jackets, blazers and trousers)</t>
  </si>
  <si>
    <t>women's or girls' anoraks, windcheaters, wind jackets and similar articles, of cotton (not knitted or crocheted and excl. suits, ensembles, jackets, blazers, trousers and tops of ski suits)</t>
  </si>
  <si>
    <t>women's or girls' anoraks, windcheaters, wind jackets and similar articles, of man-made fibres (not knitted or crocheted and excl. suits, ensembles, jackets, blazers, trousers and tops of ski suits)</t>
  </si>
  <si>
    <t>women's or girls' anoraks, incl. ski-jackets, wind-cheaters, wind-jackets and similar articles, of textile materials (excl. of wool, fine animal hair, cotton or man-made fibres, knitted or crocheted, suits, ensembles, jackets, blazers and trousers)</t>
  </si>
  <si>
    <t>men's or boys' suits of wool or fine animal hair (excl. knitted or crocheted, track suits, ski suits and swimwear)</t>
  </si>
  <si>
    <t>men's or boys' suits of synthetic fibres (excl. knitted or crocheted, track suits, ski suits and swimwear)</t>
  </si>
  <si>
    <t>men's or boys' suits of textile materials (excl. of wool, fine animal hair or synthetic fibres, knitted or crocheted, tracksuits, ski suits and swimwear)</t>
  </si>
  <si>
    <t>men's or boys' ensembles of cotton (excl. knitted or crocheted, ski ensembles and swimwear)</t>
  </si>
  <si>
    <t>men's or boys' ensembles of synthetic fibres (excl. knitted or crocheted, ski ensembles and swimwear)</t>
  </si>
  <si>
    <t>men's or boys' ensembles of textile materials (excl. of wool, fine animal hair, cotton or synthetic fibres, knitted or crocheted, ski ensembles and swimwear)</t>
  </si>
  <si>
    <t>men's or boys' jackets and blazers of wool or fine animal hair (excl. knitted or crocheted, and wind-jackets and similar articles)</t>
  </si>
  <si>
    <t>men's or boys' jackets and blazers of cotton (excl. knitted or crocheted, and wind-jackets and similar articles)</t>
  </si>
  <si>
    <t>men's or boys' jackets and blazers of synthetic fibres (excl. knitted or crocheted, and wind-jackets and similar articles)</t>
  </si>
  <si>
    <t>men's or boys' jackets and blazers of textile materials (excl. of wool, fine animal hair, cotton or synthetic fibres, knitted or crocheted, and wind-jackets and similar articles)</t>
  </si>
  <si>
    <t>men's or boys' trousers, bib and brace overalls, breeches and shorts, of wool or fine animal hair (excl. knitted or crocheted, underpants and swimwear)</t>
  </si>
  <si>
    <t>men's or boys' trousers, bib and brace overalls, breeches and shorts, of cotton (excl. knitted or crocheted, underpants and swimwear)</t>
  </si>
  <si>
    <t>men's or boys' trousers, bib and brace overalls, breeches and shorts of synthetic fibres (excl. knitted or crocheted, underpants and swimwear)</t>
  </si>
  <si>
    <t>men's or boys' trousers, bib and brace overalls, breeches and shorts of textile materials (excl. of wool, fine animal hair, cotton or synthetic fibres, knitted or crocheted, underpants and swimwear)</t>
  </si>
  <si>
    <t>women's or girls' suits of wool or fine animal hair (excl. knitted or crocheted, ski overalls and swimwear)</t>
  </si>
  <si>
    <t>women's or girls' suits of cotton (excl. knitted or crocheted, ski overalls and swimwear)</t>
  </si>
  <si>
    <t>women's or girls' suits of synthetic fibres (excl. knitted or crocheted, ski overalls and swimwear)</t>
  </si>
  <si>
    <t>women's or girls' suits of textile materials (excl. of wool, fine animal hair, cotton or synthetic fibres, knitted or crocheted, ski overalls and swimwear)</t>
  </si>
  <si>
    <t>women's or girls' ensembles of wool or fine animal hair (excl. knitted or crocheted, ski overalls and swimwear)</t>
  </si>
  <si>
    <t>women's or girls' ensembles of cotton (excl. knitted or crocheted, ski overalls and swimwear)</t>
  </si>
  <si>
    <t>women's or girls' ensembles of synthetic fibres (excl. knitted or crocheted, ski overalls and swimwear)</t>
  </si>
  <si>
    <t>women's or girls' ensembles of textile materials (excl. of wool, fine animal hair, cotton or synthetic fibres, knitted or crocheted, ski overalls and swimwear)</t>
  </si>
  <si>
    <t>women's or girls' jackets and blazers of wool or fine animal hair (excl. knitted or crocheted, wind-jackets and similar articles)</t>
  </si>
  <si>
    <t>women's or girls' jackets and blazers of cotton (excl. knitted or crocheted, wind-jackets and similar articles)</t>
  </si>
  <si>
    <t>women's or girls' jackets and blazers of synthetic fibres (excl. knitted or crocheted, wind-jackets and similar articles)</t>
  </si>
  <si>
    <t>women's or girls' jackets and blazers of textile materials (excl. of wool, fine animal hair, cotton or synthetic fibres, knitted or crocheted, wind-jackets and similar articles)</t>
  </si>
  <si>
    <t>women's or girls' dresses of wool or fine animal hair (excl. knitted or crocheted and petticoats)</t>
  </si>
  <si>
    <t>women's or girls' dresses of cotton (excl. knitted or crocheted and petticoats)</t>
  </si>
  <si>
    <t>women's or girls' dresses of synthetic fibres (excl. knitted or crocheted and petticoats)</t>
  </si>
  <si>
    <t>women's or girls' dresses of artificial fibres (excl. knitted or crocheted and petticoats)</t>
  </si>
  <si>
    <t>women's or girls' dresses of textile materials (excl. of wool, fine animal hair, cotton or man-made fibres, knitted or crocheted and petticoats)</t>
  </si>
  <si>
    <t>women's or girls' skirts and divided skirts of wool or fine animal hair (excl. knitted or crocheted and petticoats)</t>
  </si>
  <si>
    <t>women's or girls' skirts and divided skirts of cotton (excl. knitted or crocheted and petticoats)</t>
  </si>
  <si>
    <t>women's or girls' skirts and divided skirts of synthetic fibres (excl. knitted or crocheted and petticoats)</t>
  </si>
  <si>
    <t>women's or girls' skirts and divided skirts of textile materials (excl. of wool, fine animal hair, cotton or synthetic fibres, knitted or crocheted and petticoats)</t>
  </si>
  <si>
    <t>women's or girls' trousers, bib and brace overalls, breeches and shorts of wool or fine animal hair (excl. knitted or crocheted, panties and swimwear)</t>
  </si>
  <si>
    <t>women's or girls' trousers, bib and brace overalls, breeches and shorts of cotton (excl. knitted or crocheted, panties and swimwear)</t>
  </si>
  <si>
    <t>women's or girls' trousers, bib and brace overalls, breeches and shorts of synthetic fibres (excl. knitted or crocheted, panties and swimwear)</t>
  </si>
  <si>
    <t>women's or girls' trousers, bib and brace overalls, breeches and shorts of textile materials (excl. of wool, fine animal hair, cotton or synthetic fibres, knitted or crocheted, panties and swimwear)</t>
  </si>
  <si>
    <t>men's or boys' shirts of cotton (excl. knitted or crocheted, nightshirts, singlets and other vests)</t>
  </si>
  <si>
    <t>men's or boys' shirts of man-made fibres (excl. knitted or crocheted, nightshirts, singlets and other vests)</t>
  </si>
  <si>
    <t>men's or boys' shirts of textile materials (excl. of wool, fine animal hair, cotton or man-made fibres, knitted or crocheted, nightshirts, singlets and other vests)</t>
  </si>
  <si>
    <t>women's or girls' blouses, shirts and shirt-blouses of silk or silk waste (excl. knitted or crocheted and vests)</t>
  </si>
  <si>
    <t>women's or girls' blouses, shirts and shirt-blouses of wool or fine animal hair (excl. knitted or crocheted and vests)</t>
  </si>
  <si>
    <t>women's or girls' blouses, shirts and shirt-blouses of cotton (excl. knitted or crocheted and vests)</t>
  </si>
  <si>
    <t>women's or girls' blouses, shirts and shirt-blouses of man-made fibres (excl. knitted or crocheted and vests)</t>
  </si>
  <si>
    <t>women's or girls' blouses, shirts and shirt-blouses of textile materials (excl. of silk, silk waste, wool, fine animal hair, cotton or man-made fibres, knitted or crocheted and vests)</t>
  </si>
  <si>
    <t>men's or boys' underpants and briefs of cotton (excl. knitted or crocheted)</t>
  </si>
  <si>
    <t>men's or boys' underpants and briefs of textile materials (excl. cotton and knitted or crocheted)</t>
  </si>
  <si>
    <t>men's or boys' nightshirts and pyjamas of cotton (excl. knitted or crocheted, vests, singlets and underpants)</t>
  </si>
  <si>
    <t>men's or boys' nightshirts and pyjamas of man-made fibres (excl. knitted or crocheted, vests, singlets and underpants)</t>
  </si>
  <si>
    <t>men's or boys' nightshirts and pyjamas of textile materials (excl. of cotton or man-made fibres, knitted or crocheted, vests, singlets and underpants)</t>
  </si>
  <si>
    <t>men's or boys' singlets and other vests, bathrobes, dressing gowns and similar articles of cotton (excl. knitted or crocheted, underpants, nightshirts and pyjamas)</t>
  </si>
  <si>
    <t>men's or boys' singlets and other vests, bathrobes and dressing gowns of textile materials (excl. of cotton or man-made fibres, knitted or crocheted, underpants, nightshirts and pyjamas)</t>
  </si>
  <si>
    <t>women's or girls' slips and petticoats of man-made fibres (excl. knitted or crocheted and vests)</t>
  </si>
  <si>
    <t>women's or girls' slips and petticoats of textile materials (excl. man-made fibres, knitted or crocheted and vests)</t>
  </si>
  <si>
    <t>women's or girls' nightdresses and pyjamas of cotton (excl. knitted or crocheted, vests and n┌glig┌s)</t>
  </si>
  <si>
    <t>women's or girls' nightdresses and pyjamas of man-made fibres (excl. knitted or crocheted, vests and n┌glig┌s)</t>
  </si>
  <si>
    <t>women's or girls' nightdresses and pyjamas of textile materials (excl. cotton and man-made fibres, knitted or crocheted, vests and n┌glig┌s)</t>
  </si>
  <si>
    <t>women's or girls' singlets and other vests, briefs, panties, n┌glig┌s, bathrobes, dressing gowns, housecoats and similar articles of cotton (excl. knitted or crocheted, slips, petticoats, nightdresses and pyjamas, brassi▐res, girdles, corsets and similar articles)</t>
  </si>
  <si>
    <t>women's or girls' singlets and other vests, briefs, panties, n┌glig┌s, bathrobes, dressing gowns, housecoats and similar articles of man-made fibres (excl. knitted or crocheted, slips, petticoats, nightdresses and pyjamas, brassi▐res, girdles, corsets and similar articles)</t>
  </si>
  <si>
    <t>women's or girls' singlets and other vests, briefs, panties, n┌glig┌s, bathrobes, dressing gowns, housecoats and similar articles of textile materials (excl. of cotton or man-made fibres, knitted or crocheted, slips, petticoats, nightdresses and pyjamas, brassi▐res, girdles, corsets and similar articles)</t>
  </si>
  <si>
    <t>babies' garments and clothing accessories of cotton (excl. knitted or crocheted and hats)</t>
  </si>
  <si>
    <t>babies' garments and clothing accessories of synthetic fibres (excl. knitted or crocheted and hats)</t>
  </si>
  <si>
    <t>babies' garments and clothing accessories of textile materials (excl. of wool or fine animal hair, cotton or synthetic fibres, knitted or crocheted and hats)</t>
  </si>
  <si>
    <t>garments made up of felt or nonwovens, whether or not impregnated, coated, covered or laminated (excl. babies' garments and clothing accessories)</t>
  </si>
  <si>
    <t>garments of the type described in subheading 6201,11 to 6201,19, rubberised or impregnated, coated, covered or laminated with plastics or other substances</t>
  </si>
  <si>
    <t>garments of the type described in subheading 6202,11 to 6202,19, rubberised or impregnated, coated, covered or laminated with plastics or other substances</t>
  </si>
  <si>
    <t>men's or boys' garments of textile fabrics, rubberised or impregnated, coated, covered or laminated with plastics or other substances (excl. of the type described in subheading 6201,11 to 6201,19, and babies' garments and clothing accessories)</t>
  </si>
  <si>
    <t>women's or girls' garments of textile fabrics, rubberised or impregnated, coated, covered or laminated with plastics or other substances (excl. of the type described in subheading 6202,11 to 6202,19, and babies' garments and clothing accessories)</t>
  </si>
  <si>
    <t>men's or boys' swimwear (excl. knitted or crocheted)</t>
  </si>
  <si>
    <t>women's or girls' swimwear (excl. knitted or crocheted)</t>
  </si>
  <si>
    <t>ski suits (excl. knitted or crocheted)</t>
  </si>
  <si>
    <t>men's or boys' tracksuits and other garments, n.e.s. of cotton (excl. knitted or crocheted)</t>
  </si>
  <si>
    <t>men's or boys' tracksuits and other garments, n.e.s. of man-made fibres (excl. knitted or crocheted)</t>
  </si>
  <si>
    <t>men's or boys' track suits and other garments, n.e.s. of textile materials (excl. of wool, fine animal hair, cotton or man-made fibres, knitted or crocheted)</t>
  </si>
  <si>
    <t>women's or girls' track suits and other garments, n.e.s. of wool or fine animal hair (excl. knitted or crocheted)</t>
  </si>
  <si>
    <t>women's or girls' tracksuits and other garments, n.e.s. of cotton (excl. knitted or crocheted)</t>
  </si>
  <si>
    <t>women's or girls' tracksuits and other garments, n.e.s. of man-made fibres (excl. knitted or crocheted)</t>
  </si>
  <si>
    <t>women's or girls' track suits and other garments, n.e.s. of textile materials (excl. of wool, fine animal hair, cotton or man-made fibres, knitted or crocheted)</t>
  </si>
  <si>
    <t>brassieres of all types of textile materials, whether or not elasticated, incl. knitted or crocheted</t>
  </si>
  <si>
    <t>girdles and panty-girdles of all types of textile materials, whether or not elasticated, incl. knitted or crocheted (excl. belts and corselets made entirely of rubber)</t>
  </si>
  <si>
    <t>corselettes of all types of textile materials, whether or not elasticated, incl. knitted or crocheted</t>
  </si>
  <si>
    <t>corsets, braces, garters, suspenders and similar articles and parts thereof, incl. parts of brassieres, girdles, panty girdles and corselettes, of all types of textile materials, whether or not elasticated, incl. knitted or crocheted (excl. complete brassieres, girdles, panty girdles and corselettes)</t>
  </si>
  <si>
    <t>handkerchiefs of cotton, of which no side exceeds 60 cm (excl. knitted or crocheted)</t>
  </si>
  <si>
    <t>handkerchiefs of textile materials, of which no side exceeds 60 cm (excl. of silk, silk waste or cotton, knitted or crocheted)</t>
  </si>
  <si>
    <t>shawls, scarves, mufflers, mantillas, veils and similar articles of silk or silk waste (excl. knitted or crocheted)</t>
  </si>
  <si>
    <t>shawls, scarves, mufflers, mantillas, veils and similar articles of wool or fine animal hair (excl. knitted or crocheted)</t>
  </si>
  <si>
    <t>shawls, scarves, mufflers, mantillas, veils and similar articles of synthetic fibres (excl. knitted or crocheted)</t>
  </si>
  <si>
    <t>shawls, scarves, mufflers, mantillas, veils and similar articles of artificial fibres (excl. knitted or crocheted)</t>
  </si>
  <si>
    <t>shawls, scarves, mufflers, mantillas, veils and similar articles of textile materials (excl. of silk, silk waste, wool, fine animal hair or man-made fibres, knitted or crocheted)</t>
  </si>
  <si>
    <t>ties, bow ties and cravats of silk or silk waste (excl. knitted or crocheted)</t>
  </si>
  <si>
    <t>ties, bow ties and cravats of man-made fibres (excl. knitted or crocheted)</t>
  </si>
  <si>
    <t>ties, bow ties and cravats of textile materials (excl. of silk, silk waste or man-made fibres, knitted or crocheted)</t>
  </si>
  <si>
    <t>gloves, mittens and mitts, of all types of textile materials (excl. knitted or crocheted and for babies)</t>
  </si>
  <si>
    <t>made-up clothing accessories, of all types of textile materials, n.e.s. (excl. knitted or crocheted)</t>
  </si>
  <si>
    <t>parts of garments or clothing accessories, of all types of textile materials, n.e.s. (excl. knitted or crocheted)</t>
  </si>
  <si>
    <t>electric blankets of all types of textile materials</t>
  </si>
  <si>
    <t>blankets and travelling rugs of wool or fine animal hair (excl. electric, table covers, bedspreads and articles of bedding and similar furnishing of heading 9404)</t>
  </si>
  <si>
    <t>blankets and travelling rugs of cotton (excl. electric, table covers, bedspreads and articles of bedding and similar furnishing of heading 9404)</t>
  </si>
  <si>
    <t>blankets and travelling rugs of synthetic fibres (excl. electric, table covers, bedspreads and articles of bedding and similar furnishing of heading 9404)</t>
  </si>
  <si>
    <t>blankets and travelling rugs of textile materials (excl. of wool or fine animal hair, cotton or synthetic fibres, electric, table covers, bedspreads and articles of bedding and similar furnishing of heading 9404)</t>
  </si>
  <si>
    <t>bed-linen, knitted or crocheted</t>
  </si>
  <si>
    <t>printed bed-linen of cotton (excl. knitted or crocheted)</t>
  </si>
  <si>
    <t>printed bedlinen of man-made fibres (excl. knitted or crocheted)</t>
  </si>
  <si>
    <t>printed bedlinen of textile materials (excl. cotton and man-made fibres, knitted or crocheted)</t>
  </si>
  <si>
    <t>bed-linen of cotton (excl. printed, knitted or crocheted)</t>
  </si>
  <si>
    <t>bedlinen of man-made fibres (excl. printed, knitted or crocheted)</t>
  </si>
  <si>
    <t>bedlinen of textile materials (excl. of cotton and man-made fibres, printed, knitted or crocheted)</t>
  </si>
  <si>
    <t>table linen, knitted or crocheted</t>
  </si>
  <si>
    <t>table linen of cotton (excl. knitted or crocheted)</t>
  </si>
  <si>
    <t>table linen of man-made fibres (excl. knitted or crocheted)</t>
  </si>
  <si>
    <t>table linen of textile materials (excl. of cotton, flax or man-made fibres, knitted or crocheted)</t>
  </si>
  <si>
    <t>toilet linen and kitchen linen, of terry towelling or similar terry fabrics of cotton (excl. floor-cloths, polishing-cloths, dish-cloths and dusters)</t>
  </si>
  <si>
    <t>toilet linen and kitchen linen of cotton (excl. of terry fabrics, floor-cloths, polishing-cloths, dish-cloths and dusters)</t>
  </si>
  <si>
    <t>toilet linen and kitchen linen of man-made fibres (excl. floorcloths, polishing cloths, dishcloths and dusters)</t>
  </si>
  <si>
    <t>toilet linen and kitchen linen of textile materials (excl. of cotton, flax or man-made fibres, floor-cloths, polishing-cloths, dish-cloths and dusters)</t>
  </si>
  <si>
    <t>curtains, incl. drapes, and interior blinds, curtain or bed valances of synthetic fibres, knitted or crocheted (excl. awnings and sunblinds)</t>
  </si>
  <si>
    <t>curtains, incl. drapes, and interior blinds, curtain or bed valances, knitted or crocheted (excl. of cotton or synthetic fibres, awnings and sunblinds)</t>
  </si>
  <si>
    <t>curtains, incl. drapes, and interior blinds, curtain or bed valances of cotton (excl. knitted or crocheted, awnings and sunblinds)</t>
  </si>
  <si>
    <t>curtains, incl. drapes, and interior blinds, curtain or bed valances of synthetic fibres (excl. knitted or crocheted, awnings and sunblinds)</t>
  </si>
  <si>
    <t>curtains, incl. drapes, and interior blinds, curtain or bed valances of textile materials (excl. of cotton and synthetic fibres, knitted or crocheted, awnings and sunblinds)</t>
  </si>
  <si>
    <t>knitted or crocheted bedspreads (excl. bed-linen, quilts and eiderdowns)</t>
  </si>
  <si>
    <t>bedspreads of all types of textile materials (excl. knitted or crocheted, bedlinen, quilts and eiderdowns)</t>
  </si>
  <si>
    <t>articles for interior furnishing, knitted or crocheted (excl. blankets and travelling rugs, bed-linen, table linen, toilet linen, kitchen linen, curtains, incl. drapes, interior blinds, curtain or bed valances, bedspreads, lampshades and articles of heading 9404)</t>
  </si>
  <si>
    <t>articles for interior furnishing, of cotton (excl. knitted or crocheted, blankets and travelling rugs, bed-linen, table linen, toilet linen, kitchen linen, curtains, incl. drapes, interior blinds, curtain or bed valances, bedspreads, lampshades and articles of heading 9404)</t>
  </si>
  <si>
    <t>articles for interior furnishing, of synthetic fibres (excl. knitted or crocheted, blankets and travelling rugs, bed-linen, table linen, toilet linen, kitchen linen, curtains, incl. drapes, interior blinds, curtain or bed valances, bedspreads, lampshades and articles of heading 9404)</t>
  </si>
  <si>
    <t>articles for interior furnishing, of textile materials (excl. of cotton or synthetic fibres, knitted or crocheted, blankets and travelling rugs, bed-linen, table linen, toilet linen, kitchen linen, curtains, incl. drapes, interior blinds, curtain or bed valances, bedspreads, lampshades and articles of heading 9404)</t>
  </si>
  <si>
    <t>sacks and bags, for the packing of goods, of jute or other textile bast fibres of heading 5303</t>
  </si>
  <si>
    <t>sacks and bags, for the packing of goods, of cotton</t>
  </si>
  <si>
    <t>flexible intermediate bulk containers, for the packing of goods, of synthetic or man-made textile materials</t>
  </si>
  <si>
    <t>sacks and bags, for the packing of goods, of polyethylene or polypropylene strip or the like (excl. flexible intermediate bulk containers)</t>
  </si>
  <si>
    <t>sacks and bags, for the packing of goods, of synthetic or man-made textile materials (excl. of polyethylene or polypropylene strip or the like, and flexible intermediate bulk containers)</t>
  </si>
  <si>
    <t>sacks and bags, for the packing of goods, of textile materials (excl. man-made, cotton, jute or other textile bast fibres of heading 5303)</t>
  </si>
  <si>
    <t>tarpaulins, awnings and sunblinds of synthetic fibres (excl. flat covers of light fabrics made-up as tarpaulins)</t>
  </si>
  <si>
    <t>tarpaulins, awnings and sunblinds of textile materials (excl. cotton or synthetic fibres and flat covers of light fabrics made-up as tarpaulins)</t>
  </si>
  <si>
    <t>tents of synthetic fibres (excl. fly sheets)</t>
  </si>
  <si>
    <t>tents of textile materials (excl. cotton or synthetic fibres and fly sheets)</t>
  </si>
  <si>
    <t>sails for boats, sailboards or landcraft, of synthetic fibres</t>
  </si>
  <si>
    <t>pneumatic mattresses of textile materials (excl. cotton)</t>
  </si>
  <si>
    <t>camping goods of textile materials (excl. of cotton, tents, awnings and sunblinds, sails, pneumatic mattresses, rucksacks, knapsacks and similar receptacles, filled sleeping bags, mattresses and cushions)</t>
  </si>
  <si>
    <t>floorcloths, dishcloths, dusters and similar cleaning cloths, of all types of textile materials</t>
  </si>
  <si>
    <t>life-jackets and life-belts, of all types of textile materials</t>
  </si>
  <si>
    <t>made-up articles of textile materials, incl. dress patterns, n.e.s.</t>
  </si>
  <si>
    <t>sets consisting of woven fabric and yarn, whether or not with accessories, for making up into rugs, tapestries, embroidered table cloths or serviettes, or similar textile articles, put up in packings for retail sale (excl. sets for making up into articles of clothing)</t>
  </si>
  <si>
    <t>worn clothing and clothing accessories, blankets and travelling rugs, household linen and articles for interior furnishing, of all types of textile materials, incl. all types of footwear and headgear, showing signs of appreciable wear and presented in bulk or in bales, sacks or similar packings (excl. carpets, other floor coverings and tapestries)</t>
  </si>
  <si>
    <t>used or new rags, scrap twine, cordage, rope and cables and worn-out articles thereof, of textile materials, sorted</t>
  </si>
  <si>
    <t>used or new rags, scrap twine, cordage, rope and cables and worn out articles thereof, of textile materials (excl. sorted)</t>
  </si>
  <si>
    <t>waterproof footwear incorporating a protective metal toecap, with outer soles and uppers of rubber or of plastics, the uppers of which are neither fixed to the sole nor assembled by stitching, riveting, nailing, screwing, plugging or similar processes (excl. skating boots with ice or roller skates attached, shin-guards and similar protective sportswear)</t>
  </si>
  <si>
    <t>waterproof footwear covering the ankle, but not the knee, with outer soles and uppers of rubber or of plastics, the uppers of which are neither fixed to the sole nor assembled by stitching, riveting, nailing, screwing, plugging or similar processes (excl. incorporating a protective metal toecap, orthopaedic footwear, skating boots with ice or roller skates attached, and toy footwear)</t>
  </si>
  <si>
    <t>waterproof footwear covering neither the ankle nor the knee, with outer soles and uppers of rubber or of plastics, the uppers of which are neither fixed to the sole nor assembled by stitching, riveting, nailing, screwing, plugging or similar processes (excl. incorporating a protective metal toecap, orthopaedic footwear, skating boots with ice or roller skates attached, and toy footwear)</t>
  </si>
  <si>
    <t>ski-boots, cross-country ski footwear and snowboard boots, with outer soles and uppers of rubber or plastics (excl. waterproof footwear of heading 6401)</t>
  </si>
  <si>
    <t>sports footwear with outer soles and uppers of rubber or plastics (excl. waterproof footwear of heading 6401, ski-boots, cross-country ski footwear, snowboard boots and skating boots with ice or roller skates attached)</t>
  </si>
  <si>
    <t>footwear with outer soles and uppers of rubber or plastics, with upper straps or thongs assembled to the sole by means of plugs (excl. toy footwear)</t>
  </si>
  <si>
    <t>footwear covering the ankle, with outer soles and uppers of rubber or plastics (excl. incorporating a protective metal toecap, waterproof footwear of heading 6401, sports footwear, orthopaedic footwear and toy footwear)</t>
  </si>
  <si>
    <t>footwear with outer soles and uppers of rubber or plastics (excl. covering the ankle or with upper straps or thongs assembled to the sole by means of plugs, waterproof footwear of heading 6401, sports footwear, orthopaedic footwear and toy footwear)</t>
  </si>
  <si>
    <t>ski-boots, cross-country ski footwear and snowboard boots, with outer soles of rubber, plastics, leather or composition leather and uppers of leather</t>
  </si>
  <si>
    <t>sports footwear, with outer soles of rubber, plastics, leather or composition leather and uppers of leather (excl. ski-boots, cross-country ski footwear, snowboard boots and skating boots with ice or roller skates attached)</t>
  </si>
  <si>
    <t>footwear with outer soles of leather, and uppers which consist of leather straps across the instep and around the big toe</t>
  </si>
  <si>
    <t>footwear, incorporating a protective metal toecap, with outer soles of rubber, plastics, leather or composition leather and uppers of leather (excl. sports footwear and orthopaedic footwear)</t>
  </si>
  <si>
    <t>footwear with outer soles and uppers of leather, covering the ankle (excl. incorporating a protective metal toecap, sports footwear, orthopaedic footwear and toy footwear)</t>
  </si>
  <si>
    <t>footwear with outer soles and uppers of leather (excl. covering the ankle, incorporating a protective metal toecap, made on a base or platform of wood, without in-soles, with uppers which consist of leather straps across the instep and around the big toe, sports footwear, orthopaedic footwear, and toy footwear)</t>
  </si>
  <si>
    <t>footwear with outer soles of rubber, plastics or composition leather, with uppers of leather, covering the ankle (excl. incorporating a protective metal toecap, sports footwear, orthopaedic footwear and toy footwear)</t>
  </si>
  <si>
    <t>footwear with outer soles of rubber, plastics or composition leather, with uppers of leather (excl. covering the ankle, incorporating a protective metal toecap, made on a base or platform of wood, without in-soles, sports footwear, orthopaedic footwear and toy footwear)</t>
  </si>
  <si>
    <t>sports footwear, incl. tennis shoes, basketball shoes, gym shoes, training shoes and the like, with outer soles of rubber or plastics and uppers of textile materials</t>
  </si>
  <si>
    <t>footwear with outer soles of rubber or plastics and uppers of textile materials (excl. sports footwear, incl. tennis shoes, basketball shoes, gym shoes, training shoes and the like, and toy footwear)</t>
  </si>
  <si>
    <t>footwear with outer soles of leather or composition leather and uppers of textile materials (excl. toy footwear)</t>
  </si>
  <si>
    <t>footwear with uppers of leather or composition leather (excl. with outer soles of rubber, plastics, leather or composition leather and uppers of leather, orthopaedic footwear and toy footwear)</t>
  </si>
  <si>
    <t>footwear with uppers of textile materials (excl. with outer soles of rubber, plastics, leather or composition leather, orthopaedic footwear and toy footwear)</t>
  </si>
  <si>
    <t>footwear with outer soles of rubber or plastics, with uppers other than rubber, plastics, leather or textile materials; footwear with outer soles of leather or composition leather, with uppers other than leather or textile materials; footwear with outer soles of wood, cork, paperboard, furskin, felt, straw, loofah, etc., with uppers other than leather, composition leather or textile materials, n.e.s.</t>
  </si>
  <si>
    <t>uppers and parts thereof (excl. stiffeners and general parts made of asbestos)</t>
  </si>
  <si>
    <t>outer soles and heels, of rubber or plastics</t>
  </si>
  <si>
    <t>parts of footwear, of wood</t>
  </si>
  <si>
    <t>parts of footwear (excl. outer soles and heels of rubber or plastics, uppers and parts thereof, and general parts made of wood or asbestos)</t>
  </si>
  <si>
    <t>hat-forms, hat bodies and hoods of felt, neither blocked to shape nor with made brims; plateaux and manchons, incl. slit manchons, of felt</t>
  </si>
  <si>
    <t>hats and other headgear, plaited or made by assembling strips of any material, whether or not lined or trimmed (excl. headgear for animals, and toy and carnival headgear)</t>
  </si>
  <si>
    <t>hair-nets of any material, whether or not lined or trimmed</t>
  </si>
  <si>
    <t>hats and other headgear, knitted or crocheted, or made up from lace, felt or other textile fabric, in the piece (but not in strips), whether or not lined or trimmed (excl. hairnets, headgear for animals, and toy and fancy-dress headgear)</t>
  </si>
  <si>
    <t>safety headgear, whether or not lined or trimmed</t>
  </si>
  <si>
    <t>bathing caps, hoods and other headgear, whether or not lined or trimmed, of rubber or plastics (other than safety headgear and headgear having the character of toys or festive articles)</t>
  </si>
  <si>
    <t>headgear, whether or not lined or trimmed, n.e.s.</t>
  </si>
  <si>
    <t>head-bands, linings, covers, hat foundations, hat frames, peaks and chinstraps, for headgear (excl. head-bands used by sportsmen as sweatbands, knitted or crocheted)</t>
  </si>
  <si>
    <t>garden or similar umbrellas (excl. beach tents)</t>
  </si>
  <si>
    <t>umbrellas having a telescopic shaft (excl. toy umbrellas)</t>
  </si>
  <si>
    <t>umbrellas and sun umbrellas, incl. walking-stick umbrellas (excl. umbrellas having a telescopic shaft, garden umbrellas and the like, and toy umbrellas)</t>
  </si>
  <si>
    <t>walking-sticks, seat-sticks, whips, riding-crops and the like (excl. measure walking-sticks, crutches, firearm-sticks and sports sticks)</t>
  </si>
  <si>
    <t>umbrella frames, incl. frames mounted on shafts 'sticks', for umbrellas and sun umbrellas of heading 6601</t>
  </si>
  <si>
    <t>parts, trimmings and accessories for umbrellas and sun umbrellas of heading 6601 or for walking-sticks, seat-sticks, whips, riding-crops and the like of heading 6602 (excl. handles and knobs, and umbrella frames, incl. frames mounted on shafts 'sticks')</t>
  </si>
  <si>
    <t>skins and other parts of birds with their feathers or down, feathers, parts of feathers, down and articles thereof (excl. goods of heading 0505, worked quills and scapes, footwear and headgear, articles of bedding and similar furnishing of heading 9404, toys, games and sports requisites, and collectors' pieces)</t>
  </si>
  <si>
    <t>artificial flowers, foliage and fruit and parts thereof, and articles made of artificial flowers, foliage or fruit, by binding, glueing, fitting into one another or similar methods, of plastics</t>
  </si>
  <si>
    <t>artificial flowers, foliage and fruit and parts thereof, and articles made of artificial flowers, foliage or fruit, by binding, glueing, fitting into one another or similar methods (excl. of plastics)</t>
  </si>
  <si>
    <t>human hair, dressed, thinned, bleached or otherwise worked; wool, other animal hair or other textile materials, prepared for use in making wigs or the like (excl. natural plaits of human hair, whether or not washed and degreased, but not otherwise processed)</t>
  </si>
  <si>
    <t>complete wigs of synthetic textile materials</t>
  </si>
  <si>
    <t>false beards, eyebrows and eyelashes, switches and the like, of synthetic textile materials (excl. complete wigs)</t>
  </si>
  <si>
    <t>wigs, false beards, eyebrows and eyelashes, switches and the like, of human hair, and articles of human hair, n.e.s.</t>
  </si>
  <si>
    <t>wigs, false beards, eyebrows and eyelashes, switches and the like, of animal hair or textile materials (excl. synthetic textile materials)</t>
  </si>
  <si>
    <t>setts, curbstones and flagstones, of natural stone (excl. slate)</t>
  </si>
  <si>
    <t>tiles, cubes and other processed articles of natural stone, incl. slate, for mosaics and the like, whether or not rectangular or square, the largest surface area of which is capable of being enclosed in a square of side of &lt; 7 cm; artificially coloured granules, chippings and powder of natural stone, incl. slate</t>
  </si>
  <si>
    <t>marble, travertine and alabaster articles thereof, simply cut or sawn, with a flat or even surface (excl. with a completely or partly planed, sand-dressed, coarsely or finely ground or polished surface, tiles, cubes and similar articles of subheading 6802,10, setts, curbstones and flagstones)</t>
  </si>
  <si>
    <t>granite and articles thereof, simply cut or sawn, with a flat or even surface (excl. with a completely or partly planed, sand-dressed, coarsely or finely ground or polished surface, tiles, cubes and similar articles of subheading 6802,10, setts, curbstones and flagstones)</t>
  </si>
  <si>
    <t>monumental or building stone and articles thereof, simply cut or sawn, with a flat or even surface (excl. calcareous stone, granite and slate, with a completely or partly planed, sand-dressed, coarsely or finely ground or polished surface, tiles, cubes and similar articles of subheading 6802,10, setts, curbstones and flagstones)</t>
  </si>
  <si>
    <t>marble, travertine and alabaster, in any form, polished, decorated or otherwise worked (excl. tiles, cubes and similar articles of subheading 6802,10, imitation jewellery, clocks, lamps and lighting fittings and parts thereof, buttons, original sculptures and statuary, setts, curbstones and flagstones)</t>
  </si>
  <si>
    <t>calcareous stone, in any form, polished, decorated or otherwise worked (excl. marble, travertine and alabaster, tiles, cubes and similar articles of subheading 6802.10, imitation jewellery, clocks, lamps and lighting fittings and parts thereof, original sculptures and statuary, setts, curbstones and flagstones)</t>
  </si>
  <si>
    <t>granite, in any form, polished, decorated or otherwise worked (excl. tiles, cubes and similar articles of subheading 6802.10, imitation jewellery, clocks, lamps and lighting fittings and parts thereof, original sculptures and statuary, setts, curbstones and flagstones)</t>
  </si>
  <si>
    <t>monumental or building stone, in any form, polished, decorated or otherwise worked (excl. calcareous stone, granite and slate, tiles, cubes and similar articles of subheading 6802.10, articles of fused basalt, articles of natural steatite, ceramically calcined, imitation jewellery, clocks, lamps and lighting fittings and parts thereof, original sculptures and statuary, setts, curbstones and flagstones)</t>
  </si>
  <si>
    <t>worked slate and articles of slate or of agglomerated slate (excl. slate granules, chippings and powder, mosaic cubes and the like, slate pencils, and ready-to-use slates or boards with writing or drawing surfaces)</t>
  </si>
  <si>
    <t>millstones and grindstones, without frameworks, for milling, grinding or pulping</t>
  </si>
  <si>
    <t>millstones, grindstones, grinding wheels and the like, without frameworks, for sharpening, polishing, trueing or cutting, of agglomerated synthetic or natural diamond (excl. hand sharpening or polishing stones, and grinding wheels etc. specifically for dental drill engines)</t>
  </si>
  <si>
    <t>millstones, grindstones, grinding wheels and the like, without frameworks, for sharpening, polishing, trueing or cutting, of agglomerated abrasives or ceramics (excl. of agglomerated synthetic or natural diamond, hand sharpening or polishing stones, perfumed pumice stones, and grinding wheels etc. specifically for dental drill engines)</t>
  </si>
  <si>
    <t>millstones, grindstones, grinding wheels and the like, without frameworks, for sharpening, polishing, trueing or cutting, of natural stone (excl. of agglomerated natural abrasives or ceramics, perfumed pumice stones, hand sharpening or polishing stones, and grinding wheels etc. specifically for dental drill engines)</t>
  </si>
  <si>
    <t>hand sharpening or polishing stones</t>
  </si>
  <si>
    <t>natural or artificial abrasive powder or grain, on a base of woven textile fabric only, whether or not cut to shape, sewn or otherwise made-up</t>
  </si>
  <si>
    <t>natural or artificial abrasive powder or grain, on a base of paper or paperboard only, whether or not cut to shape, sewn or otherwise made-up</t>
  </si>
  <si>
    <t>natural or artificial abrasive powder or grain, on a base of materials other than woven textile fabric only or paper or paperboard only, whether or not cut to shape, sewn or otherwise made up</t>
  </si>
  <si>
    <t>slag wool, rock wool and similar mineral wools, incl. intermixtures thereof, in bulk, sheets or rolls</t>
  </si>
  <si>
    <t>mixtures and articles of heat-insulating, sound-insulating or sound absorbing mineral materials (excl. slag wool, rock wool and similar mineral wools, exfoliated vermiculite, expanded clays, foamed slag and similar expanded mineral materials, articles of light concrete, asbestos-cement, cellulose fibre-cement or the like, mixtures and other articles of or based on asbestos, and ceramic products)</t>
  </si>
  <si>
    <t>articles of asphalt or of similar materials, e.g. petroleum bitumen or coal tar pitch, in rolls</t>
  </si>
  <si>
    <t>articles of asphalt or of similar materials, e.g. petroleum bitumen or coal tar pitch (excl. in rolls)</t>
  </si>
  <si>
    <t>panels, boards, tiles, blocks and similar articles of vegetable fibre, of straw or of shavings, chips, particles, sawdust or other waste of wood, agglomerated with cement, plaster or other mineral binders (excl. articles of asbestos-cement, cellulose fibre-cement or the like)</t>
  </si>
  <si>
    <t>boards, sheets, panels, tiles and similar articles, of plaster or compositions based on plaster, faced or reinforced with paper or paperboard only (excl. ornamented and with plaster agglomerated articles for heat-insulation, sound-insulation or sound absorption)</t>
  </si>
  <si>
    <t>boards, sheets, panels, tiles and similar articles, of plaster or compositions based on plaster (excl. ornamented, faced or reinforced with paper or paperboard only, and with plaster agglomerated articles for heat-insulation, sound-insulation or sound absorption)</t>
  </si>
  <si>
    <t>articles of plaster or of compositions based on plaster (excl. plaster bandages for straightening fractures, put up for retail sale; plaster splints for the treatment of fractures; lightweight with plaster agglomerated building boards or articles for heat-insulation, sound-insulation or sound absorption; anatomic and other models for demonstration purposes; non-ornamented boards, sheets, panels, tiles andsimilar articles)</t>
  </si>
  <si>
    <t>building blocks and bricks of cement, concrete or artificial stone, whether or not reinforced</t>
  </si>
  <si>
    <t>tiles, flagstones, bricks and similar articles, of cement, concrete or artificial stone (excl. building blocks and bricks)</t>
  </si>
  <si>
    <t>prefabricated structural components for building or civil engineering of cement, concrete or artificial stone, whether or not reinforced</t>
  </si>
  <si>
    <t>articles of cement, concrete or artificial stone, whether or not reinforced (excl. prefabricated structural components for building or civil engineering, tiles, paving, bricks and the like)</t>
  </si>
  <si>
    <t>corrugated sheets of asbestos-cement, cellulose fibre-cement or the like</t>
  </si>
  <si>
    <t>brake linings and pads with a basis of asbestos, of other mineral substances or of cellulose, whether or not combined with textile or other materials</t>
  </si>
  <si>
    <t>friction material and articles thereof, e.g. sheets, rolls, strips, segments, discs, washers and pads, for clutches and the like, with a basis of asbestos, other mineral substances or cellulose, whether or not combined with textile or other materials (excl. brake linings and pads)</t>
  </si>
  <si>
    <t>plates, sheets and strips of agglomerated or reconstituted mica, whether or not on a support of paper, paperboard or other materials, in rolls or merely cut into square or rectangular shapes</t>
  </si>
  <si>
    <t>worked mica and articles of mica (excl. electrical insulators, insulating fittings, resistors and capacitors, protective goggles of mica and their glasses, mica in the form of christmas tree decorations, and plates, sheets and strips of agglomerated or reconstituted mica, whether or not on supports)</t>
  </si>
  <si>
    <t>articles of graphite or other carbon, incl. carbon fibres, for non-electrical purposes</t>
  </si>
  <si>
    <t>articles of peat (excl. textile products from peat fibres)</t>
  </si>
  <si>
    <t>articles of stone or other mineral substances, n.e.s. containing magnesite, dolomite or chromite</t>
  </si>
  <si>
    <t>articles of stone or other mineral substances, n.e.s. (excl. containing magnesite, dolomite or chromite and articles of graphite or other carbon)</t>
  </si>
  <si>
    <t>bricks, blocks, tiles and other ceramic goods of siliceous fossil meals, e.g. kieselguhr, tripolite or diatomite, or of similar siliceous earths</t>
  </si>
  <si>
    <t>refractory bricks, blocks, tiles and similar refractory ceramic constructional goods containing, by weight, singly or together, &gt; 50% of the elements mg, ca or cr, expressed as mgo, cao or cr2o3</t>
  </si>
  <si>
    <t>refractory bricks, blocks, tiles and similar refractory ceramic constructional goods containing, by weight, &gt; 50% alumina, silica or a mixture or compound of these products (excl. those of siliceous fossil meals or similar siliceous earths)</t>
  </si>
  <si>
    <t>refractory bricks, blocks, tiles and similar refractory ceramic constructional goods (excl. containing, by weight, singly or together, &gt; 50% of the elements mg, ca or cr, expressed as mgo, cao or cr2o3, containing, by weight, &gt; 50% alumina, silica or a mixture or compound of these products and those of siliceous fossil meals or similar siliceous earths)</t>
  </si>
  <si>
    <t>retorts, crucibles, mufflers, nozzles, plugs, supports, cupels, tubes, pipes, sheaths, rods and other refractory ceramic goods, containing, by weight, &gt; 50% graphite, other carbon or a mixture thereof (excl. refractory bricks, blocks, tiles and similar refractory ceramic constructional goods)</t>
  </si>
  <si>
    <t>retorts, crucibles, mufflers, nozzles, plugs, supports, cupels, tubes, pipes, sheaths, rods and other refractory ceramic goods, containing &gt; 50% alumina, or a compound of alumina and silica (excl. refractory bricks, blocks, tiles and similar refractory ceramic constructional goods)</t>
  </si>
  <si>
    <t>retorts, crucibles, mufflers, nozzles, plugs, supports, cupels, tubes, pipes, sheaths, rods and other refractory ceramic goods (excl. those of siliceous fossil meals or similar siliceous earths, those of heading 6902, containing &gt; 50% carbon or containing &gt; 50% by weight of alumina [al203] or a mixture or compound of alumina and silica [sio2])</t>
  </si>
  <si>
    <t>building bricks (excl. those of siliceous fossil meals or similar siliceous earths, and refractory bricks of heading 6902)</t>
  </si>
  <si>
    <t>ceramic flooring blocks, support or filler tiles and the like (excl. those of siliceous fossil meals or similar siliceous earths, refractory bricks of heading 6902, and flags and pavings, hearth and wall tiles of heading 6907 and 6908, and building bricks)</t>
  </si>
  <si>
    <t>roofing tiles</t>
  </si>
  <si>
    <t>ceramic chimney-pots, cowls, chimney liners, architectural ornaments and other ceramic constructional goods (excl. of siliceous fossil meals or similar siliceous earths, refractory ceramic constructional components, pipes and other components for drainage and similar purposes, and roofing tiles)</t>
  </si>
  <si>
    <t>ceramic pipes, conduits, guttering and pipe fittings (excl. of siliceous fossil meals or similar siliceous earths, refractory ceramic goods, chimney liners, pipes specifically manufactured for laboratories, insulating tubing and fittings and other piping for electrotechnical purposes)</t>
  </si>
  <si>
    <t>unglazed ceramic tiles, cubes and similar articles, for mosaics, whether or not square or rectangular, the largest surface area of which is capable of being enclosed in a square of side of &lt; 7 cm, whether or not on a backing</t>
  </si>
  <si>
    <t>unglazed ceramic flags and paving, hearth or wall tiles (excl. of siliceous fossil meals or similar siliceous earths, refractory ceramic goods, tiles made into stands, ornamental articles and tiles specifically manufactured for stoves)</t>
  </si>
  <si>
    <t>glazed ceramic tiles, cubes and similar articles, for mosaics, whether or not square or rectangular, the largest surface area of which is capable of being enclosed in a square of side of &lt; 7 cm, whether or not on a backing</t>
  </si>
  <si>
    <t>glazed ceramic flags and paving, hearth or wall tiles (excl. of siliceous fossil meals or similar siliceous earths, refractory ceramic goods, tiles made into stands, ornamental articles and tiles specifically manufactured for stoves)</t>
  </si>
  <si>
    <t>ceramic wares for laboratory, chemical or other technical uses, of porcelain or china (excl. refractory ceramic goods, electrical devices, insulators and other electrical insulating fittings)</t>
  </si>
  <si>
    <t>ceramic wares for chemical or other technical uses (excl. of porcelain or china, articles having a hardness equivalent to 9 or more on the mohs scale, millstones, polishing stones, grindstones and the like of heading 6804, refractory ceramic goods, electrical devices, insulators and other electrical insulating fittings)</t>
  </si>
  <si>
    <t>ceramic troughs, tubs and similar receptacles of a kind used in agriculture; ceramic pots, jars and similar articles of a kind used for the conveyance or packing of goods (excl. general-purpose storage vessels for laboratories, containers for shops and household articles)</t>
  </si>
  <si>
    <t>ceramic sinks, wash basins, wash basin pedestals, baths, bidets, water closet pans, flushing cisterns, urinals and similar sanitary fixtures of porcelain or china (excl. soap dishes, sponge holders, tooth-brush holders, towel hooks and toilet paper holders)</t>
  </si>
  <si>
    <t>ceramic sinks, wash basins, wash basin pedestals, baths, bidets, water closet pans, flushing cisterns, urinals and similar sanitary fixtures (excl. of porcelain or china, soap dishes, sponge holders, tooth-brush holders, towel hooks and toilet paper holders)</t>
  </si>
  <si>
    <t>tableware and kitchenware, of porcelain or china (excl. ornamental articles, pots, jars, carboys and similar receptacles for the conveyance or packing of goods, and coffee grinders and spice mills with receptacles made of ceramics and working parts of metal)</t>
  </si>
  <si>
    <t>household and toilet articles, of porcelain or china (excl. tableware and kitchenware, baths, bidets, sinks and similar sanitary fixtures, statuettes and other ornamental articles, pots, jars, carboys and similar receptacles for the conveyance or packing of goods, and coffee grinders and spice mills with receptacles made of ceramics and working parts of metal)</t>
  </si>
  <si>
    <t>tableware, kitchenware, other household articles and toilet articles, of ceramics other than porcelain or china (excl. baths, bidets, sinks and similar sanitary fixtures, statuettes and other ornamental articles, pots, jars, carboys and similar receptacles for the conveyance or packing of goods, and coffee grinders and spice mills with receptacles made of ceramics and working parts of metal)</t>
  </si>
  <si>
    <t>statuettes and other ornamental articles of porcelain or china, n.e.s.</t>
  </si>
  <si>
    <t>statuettes and other ornamental ceramic articles, n.e.s. (excl. of porcelain or china)</t>
  </si>
  <si>
    <t>ceramic articles of porcelain or china, n.e.s.</t>
  </si>
  <si>
    <t>ceramic articles, n.e.s. (excl. of porcelain or china)</t>
  </si>
  <si>
    <t>glass in balls, unworked (excl. glass microspheres &lt;= 1 mm in diameter, glass balls of the nature of a toy)</t>
  </si>
  <si>
    <t>rods of glass, unworked</t>
  </si>
  <si>
    <t>tubes of fused quartz or other fused silica, unworked</t>
  </si>
  <si>
    <t>tubes of glass, unworked (excl. tubes of glass having a linear coefficient of expansion &lt;= 5 x 10-6 per kelvin within a temperature range of 0ªc to 300ªc or of fused quartz or other fused silica)</t>
  </si>
  <si>
    <t>cast glass and rolled glass, in non-wired sheets, coloured throughout the mass 'body tinted', opacified, flashed or having an absorbent, reflecting or non-reflecting layer, but not otherwise worked</t>
  </si>
  <si>
    <t>cast glass and rolled glass, in non-wired sheets, not otherwise worked (excl. glass coloured throughout the mass 'body tinted', opacified, flashed or having an absorbent, reflecting or non-reflecting layer)</t>
  </si>
  <si>
    <t>cast glass and rolled glass, in wired sheets, whether or not with absorbent, reflecting or non-reflecting layer, but not otherwise worked</t>
  </si>
  <si>
    <t>profiles of glass, whether or not having an absorbent, reflecting or non-reflecting layer, but not otherwise worked</t>
  </si>
  <si>
    <t>sheets of glass, drawn or blown, coloured throughout the mass 'body tinted' opacified, flashed or having an absorbent, reflecting or non-reflecting layer, but not otherwise worked</t>
  </si>
  <si>
    <t>sheets of glass, drawn or blown, but not otherwise worked (excl. glass coloured throughout the mass 'body tinted' opacified, flashed or having an absorbent, reflecting or non-reflecting layer)</t>
  </si>
  <si>
    <t>float glass and surface ground or polished glass, in sheets, having an absorbent, reflecting or non-reflecting layer, but not otherwise worked (excl. wired glass)</t>
  </si>
  <si>
    <t>float glass and surface ground glass, in sheets, coloured throughout the mass 'body tinted', opacified, flashed or merely surface ground, but not otherwise worked (excl. wired glass or glass having an absorbent, reflecting or non-reflecting layer)</t>
  </si>
  <si>
    <t>float glass and surface ground and polished glass, in sheets, but not otherwise worked (excl. wired glass or glass coloured throughout the mass 'body tinted', opacified, flashed or merely surface ground, or glass having an absorbent, reflecting or non-reflecting layer)</t>
  </si>
  <si>
    <t>float glass and surface ground and polished glass, in sheets, whether or not having an absorbent, reflecting or non-reflecting layer, wired, but not otherwise worked</t>
  </si>
  <si>
    <t>sheets or profiles of glass, whether or not having an absorbent, reflecting or non-reflecting layer, bent, edge-worked, engraved, enamelled or otherwise worked, but not framed or fitted with other materials (excl. safety glass, multiple-walled insulating units of glass, glass in the form of a mirror)</t>
  </si>
  <si>
    <t>toughened 'tempered' safety glass, of size and shape suitable for incorporation in motor vehicles, aircraft, spacecraft, vessels and other vehicles</t>
  </si>
  <si>
    <t>toughened 'tempered' safety glass (excl. glass of size and shape suitable for incorporation in motor vehicles, aircraft, spacecraft, vessels and other vehicles, and lenses for spectacles and goggles, etc., and for clocks and watches)</t>
  </si>
  <si>
    <t>laminated safety glass, of size and shape suitable for incorporation in motor vehicles, aircraft, spacecraft, vessels and other vehicles (excl. multiple-walled insulating units of glass)</t>
  </si>
  <si>
    <t>laminated safety glass (excl. glass of size and shape suitable for incorporation in motor vehicles, aircraft, spacecraft, vessels or other vehicles, multiple-walled insulating units)</t>
  </si>
  <si>
    <t>multiple-walled insulating units of glass</t>
  </si>
  <si>
    <t>rear-view mirrors, whether or not framed, for vehicles</t>
  </si>
  <si>
    <t>glass mirrors, unframed (excl. rear-view mirrors for vehicles, optical mirrors, optically worked, mirrors &gt; 100 years old)</t>
  </si>
  <si>
    <t>glass mirrors, framed (excl. rear-view mirrors for vehicles, optical mirrors, optically processed, and mirrors of an age of &gt; 100 years)</t>
  </si>
  <si>
    <t>glass ampoules</t>
  </si>
  <si>
    <t>stoppers, lids and other closures, of glass</t>
  </si>
  <si>
    <t>carboys, bottles, flasks, jars, pots, phials and other containers, of glass, of a kind used for the commercial conveyance or packing of goods, and preserving jars, of glass (excl. ampoules, glass inners for containers, with vacuum insulation, perfume atomizers, flasks, bottles etc. for atomizers)</t>
  </si>
  <si>
    <t>glass envelopes, incl. bulbs and tubes, open, and glass parts thereof, without fittings, for electric lighting</t>
  </si>
  <si>
    <t>glass envelopes, incl. bulbs and tubes, open, and glass parts thereof, without fittings, for electric lamps and the like (excl. cathode-ray tubes and for electric lighting)</t>
  </si>
  <si>
    <t>glassware of glass-ceramics, of a kind used for table, kitchen, toilet, office, indoor decoration or similar purposes (excl. goods of heading 7018, cooking hobs, leaded lights and the like, lighting fittings and parts thereof, atomizers for perfume and the like)</t>
  </si>
  <si>
    <t>drinking glasses of lead crystal</t>
  </si>
  <si>
    <t>drinking glasses (excl. glasses of glass ceramics or of lead crystal)</t>
  </si>
  <si>
    <t>glassware of lead crystal, of a kind used for table or kitchen purposes (excl. articles of heading 7018, drinking glasses, glass preserving jars 'sterilising jars', vacuum flasks and other vacuum vessels)</t>
  </si>
  <si>
    <t>glassware for table or kitchen purposes of glass having a linear coefficient of expansion &lt;= 5 x 10 -6 per kelvin within a temperature range of 0ªc to 300ªc (excl. glassware of glass-ceramics or lead crystal, articles of heading 7018, drinking glasses, glass preserving jars 'sterilising jars', vacuum flasks and other vacuum vessels)</t>
  </si>
  <si>
    <t>glassware for table or kitchen purposes (excl. glass having a linear coefficient of expansion &lt;= 5 x 10 -6 per kelvin within a temperature range of 0░c to 300░c, glassware of glass ceramics or lead crystal, articles of heading 7018, drinking glasses, glass preserving jars 'sterilising jars', vacuum flasks and other vacuum vessels)</t>
  </si>
  <si>
    <t>glassware, of lead crystal, of a kind used for toilet, office, indoor decoration or similar purposes (excl. glassware of a kind used for table or kitchen purposes, glassware of glass ceramics or lead crystal, articles of heading 7018, mirrors, leaded lights and the like, lighting fittings and parts thereof, atomizers for perfume and the like)</t>
  </si>
  <si>
    <t>glassware of a kind used for toilet, office, indoor decoration or similar purposes (excl. glassware of lead crystal or of a kind used for table or kitchen purposes, articles of heading 7018, mirrors, leaded lights and the like, lighting fittings and parts thereof, atomizers for perfume and the like)</t>
  </si>
  <si>
    <t>signalling glassware and optical elements of glass, not optically worked (excl. clock or watch glasses, glasses for non-corrective or corrective spectacles, incl. hollow glass spheres and their segments, for the manufacture of such glasses, microspheres, loose, lighting fittings and parts thereof)</t>
  </si>
  <si>
    <t>clock or watch glasses and similar glasses, glasses for non-corrective spectacles, curved, bent, hollowed or the like, but not optically worked, hollow glass spheres and their segments, for the manufacture of such glasses incl. glasses for corrective spectacles (excl. flat glass for such purposes and glasses for corrective spectacles)</t>
  </si>
  <si>
    <t>glass cubes and other glass smallwares, whether or not on a backing, for mosaics or similar decorative purposes (excl. finished panels and other finished decorative motifs, made from glass cubes for mosaics)</t>
  </si>
  <si>
    <t>paving blocks, slabs, bricks, squares, tiles and other articles of pressed or moulded glass, whether or not wired, for building or construction purposes (excl. laminated safety glass and multiple-walled insulating units of glass); leaded lights and the like, multicellular or foam glass in blocks, panels, plates, shells or similar forms (excl. glass cubes and other glass smallwares for mosaics or similar decorative purposes)</t>
  </si>
  <si>
    <t>laboratory, hygienic or pharmaceutical glassware, whether or not graduated or calibrated, of fused quartz or other fused silica (excl. containers for the conveyance or packing of goods, measuring, checking or medical instruments and apparatus of chapter 90)</t>
  </si>
  <si>
    <t>laboratory, hygienic or pharmaceutical glassware, whether or not graduated or calibrated, having a linear coefficient of expansion &lt;= 5 x 10 -6 per kelvin within a temperature range of 0ªc to 300ªc (excl. glass of fused quartz or other fused silica, containers for the conveyance or packing of goods, measuring, checking or medical instruments and apparatus of chapter 90)</t>
  </si>
  <si>
    <t>laboratory, hygienic or pharmaceutical glassware, whether or not graduated or calibrated (excl. glass having a linear coefficient of expansion &lt;= 5 x 10 -6 per kelvin within a temperature range of 0ªc to 300ªc or of fused quartz or other fused silica, containers for the conveyance or packing of goods, measuring, checking or medical instruments and apparatus of chapter 90)</t>
  </si>
  <si>
    <t>glass beads, imitation pearls, imitation precious or semi-precious stones and similar glass smallwares, and articles thereof (excl. imitation jewellery); glass eyes (excl. prosthetic articles); statuettes and other ornaments of lamp-worked glass (excl. imitation jewellery); glass microspheres with a diameter of &lt;= 1 mm</t>
  </si>
  <si>
    <t>glass microspheres &lt;= 1 mm in diameter</t>
  </si>
  <si>
    <t>glass eyes (excl. prosthetic articles); articles of glass beads, or of imitation pearls, imitation precious or semi-precious stones, statuettes and other ornaments of lamp-worked glass (excl. imitation jewellery)</t>
  </si>
  <si>
    <t>rovings of glass fibres</t>
  </si>
  <si>
    <t>glass staple fibres, yarn of glass fibres and filaments (excl. yarn in chopped strands of a length of &lt;= 50 mm, and rovings)</t>
  </si>
  <si>
    <t>mats of irregularly laminated glass fibres</t>
  </si>
  <si>
    <t>webs, mattresses, boards and similar nonwoven products, of glass fibres (excl. mats and thin sheets 'voiles')</t>
  </si>
  <si>
    <t>woven fabrics of glass fibres made from rovings</t>
  </si>
  <si>
    <t>woven fabrics, incl. narrow fabrics, of glass, of a width of &lt;= 30 cm (excl. rovings)</t>
  </si>
  <si>
    <t>woven fabrics, incl. narrow fabrics, of glass filaments, of width of &gt; 30 cm, plain weave, weighing &lt; 250 g/mª, made of yarn of a linear density of &lt;= 136 tex per single yarn (excl. fabrics made from rovings)</t>
  </si>
  <si>
    <t>woven fabrics, incl. narrow fabrics, of glass fibres, of a width of &gt; 30 cm (excl. plain weave, weighing &lt; 250 g/mª, of a linear density of &lt;= 136 tex per single yarn, and fabrics made from rovings)</t>
  </si>
  <si>
    <t>glass fibres, incl. glass wool, and articles thereof (excl. staple fibres, rovings, yarn, chopped strands, woven fabrics, incl. narrow fabrics, thin sheets 'voiles', webs, mats, mattresses and boards and similar nonwoven products, mineral wool and articles thereof, electrical insulators or parts thereof, optical fibres, fibre bundles or cable, brushes of glass fibres, and dolls' wigs)</t>
  </si>
  <si>
    <t>articles of glass, n.e.s.</t>
  </si>
  <si>
    <t>industrial diamonds, worked, but not mounted or set (excl. unmounted stones for pick-up styluses, stones suitable for use as parts of meters, measuring instruments or other articles of chapter 90)</t>
  </si>
  <si>
    <t>precious and semi-precious stones, synthetic or reconstructed, unworked or simply sawn or roughly shaped, whether or not graded (excl. piezo-electric quartz)</t>
  </si>
  <si>
    <t>precious and semi-precious stones, synthetic or reconstructed, worked, whether or not graded but not strung, mounted or set, ungraded synthetic or reconstructed precious or semi-precious stones, temporarily strung for convenience of transport (excl. stones simply sawn or roughly shaped, piezo-electric quartz)</t>
  </si>
  <si>
    <t>dust and powder of diamonds, incl. synthetic diamonds</t>
  </si>
  <si>
    <t>dust and powder of natural or synthetic precious or semi-precious stones (excl. dust and powder of diamonds)</t>
  </si>
  <si>
    <t>powder of silver, incl. silver plated with gold or platinum</t>
  </si>
  <si>
    <t>silver, incl. silver plated with gold or platinum, unwrought (excl. silver in powder form)</t>
  </si>
  <si>
    <t>silver, incl. silver plated with gold or platinum, semi-manufactured</t>
  </si>
  <si>
    <t>base metals, silver or gold, clad with platinum, not further worked than semi-manufactured</t>
  </si>
  <si>
    <t>articles of jewellery and parts thereof, of silver, whether or not plated or clad with other precious metal (excl. articles &gt; 100 years old)</t>
  </si>
  <si>
    <t>articles of jewellery and parts thereof, of precious metal other than silver, whether or not plated or clad with precious metal (excl. articles &gt; 100 years old)</t>
  </si>
  <si>
    <t>articles of jewellery and parts thereof, of base metal clad with precious metal (excl. articles &gt; 100 years old)</t>
  </si>
  <si>
    <t>articles of goldsmiths' or silversmiths' wares or parts thereof, of silver, whether or not plated or clad with other precious metal (excl. jewellery, watch-and clockmakers' wares, musical instruments, weapons, perfume atomizers and heads for these, original sculptures or statuary, collectors' pieces and antiques)</t>
  </si>
  <si>
    <t>articles of goldsmiths' or silversmiths' wares or parts thereof, of precious metal other than silver, whether or not plated or clad with precious metal (excl. jewellery, watch- and clockmakers' wares, musical instruments, weapons, perfume atomizers and heads for these, original sculptures or statuary, collectors' pieces and antiques)</t>
  </si>
  <si>
    <t>articles of goldsmiths' or silversmiths' wares and parts thereof, of base metal clad with precious metal (excl. jewellery, watch-and clockmakers' wares, musical instruments, weapons, perfume atomizers and heads for these, original sculptures or statuary, collectors' pieces and antiques)</t>
  </si>
  <si>
    <t>articles of precious metal or of metal clad with precious metal, n.e.s.</t>
  </si>
  <si>
    <t>articles of natural or cultured pearls, n.e.s.</t>
  </si>
  <si>
    <t>articles of precious or semi-precious stones 'natural, synthetic or reconstructed', n.e.s.</t>
  </si>
  <si>
    <t>cuff-links and studs, of base metal, whether or not clad with silver, gold or platinum</t>
  </si>
  <si>
    <t>imitation jewellery, of base metal, whether or not plated with precious metal (excl. cuff links and studs)</t>
  </si>
  <si>
    <t>imitation jewellery (excl. jewellery, of base metal, whether or not clad with silver, gold or platinum)</t>
  </si>
  <si>
    <t>non-alloy pig iron in pigs, blocks or other primary forms, containing, by weight, &lt;= 0,5% of phosphorous</t>
  </si>
  <si>
    <t>non-alloy pig iron in pigs, blocks or other primary forms, containing by weight &gt;= 0,5% phosphorus</t>
  </si>
  <si>
    <t>ferro-manganese, containing by weight &gt; 2% of carbon</t>
  </si>
  <si>
    <t>ferro-manganese, containing by weight &lt;= 2% carbon</t>
  </si>
  <si>
    <t>ferro-silicon, containing by weight &gt; 55% of silicon</t>
  </si>
  <si>
    <t>ferro-silicon, containing by weight &lt;= 55% silicon</t>
  </si>
  <si>
    <t>ferro-silico-manganese</t>
  </si>
  <si>
    <t>ferro-chromium, containing by weight &lt;= 4% of carbon</t>
  </si>
  <si>
    <t>waste and scrap, of cast iron (excl. radioactive)</t>
  </si>
  <si>
    <t>waste and scrap of alloy steel (excl. stainless steel, and waste and scrap, radioactive, or waste and scrap from batteries and electric accumulators)</t>
  </si>
  <si>
    <t>waste and scrap of tinned iron or steel (excl. radioactive, and waste and scrap of batteries and electric accumulators)</t>
  </si>
  <si>
    <t>turnings, shavings, chips, milling waste, sawdust, filings, trimmings and stampings of iron or steel, whether or not in bundles (excl. those of cast iron, alloy steel or tinned iron or steel)</t>
  </si>
  <si>
    <t>remelting scrap ingots of iron or steel (excl. products whose chemical composition conforms to the definitions of pig iron, spiegeleisen, or ferro-alloys)</t>
  </si>
  <si>
    <t>granules, of pig iron, spiegeleisen, iron or steel (excl. granules of ferro-alloys, turnings and filings of iron or steel, certain small calibre items, defective balls for ball-bearings)</t>
  </si>
  <si>
    <t>powders, of pig iron, spiegeleisen, iron or non-alloy steel (excl. powders of ferro-alloys and radioactive iron powders 'isotopes')</t>
  </si>
  <si>
    <t>ingots, of iron and non-alloy steel, (excl. remelted scrap ingots, continuous cast products, iron of heading 7203)</t>
  </si>
  <si>
    <t>iron and non-alloy steel, in puddled bars or other primary forms (excl. ingots, remelted scrap ingots, continuous cast products, iron of heading 7203)</t>
  </si>
  <si>
    <t>semi-finished products of iron or non-alloy steel containing, by weight, &lt; 0,25% of carbon, of square or rectangular cross-section, the width measuring &lt; twice the thickness</t>
  </si>
  <si>
    <t>semi-finished products of iron or non-alloy steel containing, by weight, &lt; 0,25% of carbon, of circular cross-section, or of a cross-section other than square or rectangular</t>
  </si>
  <si>
    <t>semi-finished products of iron or non-alloy steel containing, by weight, &gt;= 0,25% of carbon</t>
  </si>
  <si>
    <t>flat-rolled products of iron or non-alloy steel, of a width of &gt;= 600 mm, in coils, simply hot-rolled, not clad, plated or coated, of a thickness of &gt;= 4,75 mm, pickled, without patterns in relief</t>
  </si>
  <si>
    <t>flat-rolled products of iron or non-alloy steel, of a width of &gt;= 600 mm, in coils, simply hot-rolled, not clad, plated or coated, of a thickness of &gt;= 10 mm, not pickled, without patterns in relief</t>
  </si>
  <si>
    <t>flat-rolled products of iron or non-alloy steel, of a width of &gt;= 600 mm, in coils, simply hot-rolled, not clad, plated or coated, of a thickness of &gt;= 3 mm but &lt; 4,75 mm, not pickled, without patterns in relief</t>
  </si>
  <si>
    <t>flat-rolled products of iron or non-alloy steel, of a width of &gt;= 600 mm, in coils, simply hot-rolled, not clad, plated or coated, of a thickness of &lt; 3 mm, not pickled, without patterns in relief</t>
  </si>
  <si>
    <t>flat-rolled products of iron or non-alloy steel, of a width of &gt;= 600 mm, not in coils, simply hot-rolled, not clad, plated or coated, with patterns in relief directly due to the rolling process</t>
  </si>
  <si>
    <t>flat-rolled products of iron or non-alloy steel, of a width &gt;= 600 mm, not in coils, simply hot-rolled, not clad, plated or coated, of a thickness of &gt; 10 mm, without patterns in relief</t>
  </si>
  <si>
    <t>flat-rolled products of iron or non-alloy steel, of a width of &gt;= 600 mm, not in coils, simply hot-rolled, not clad, plated or coated, of a thickness of &gt;= 4,75 mm but &lt;= 10 mm, without patterns in relief</t>
  </si>
  <si>
    <t>flat-rolled products of iron or non-alloy steel, of a width of &gt;= 600 mm, not in coils, simply hot-rolled, not clad, plated or coated, of a thickness of &gt;= 3 mm but &lt; 4,75 mm, without patterns in relief</t>
  </si>
  <si>
    <t>flat-rolled products of iron or non-alloy steel, of a width of &gt;= 600 mm, not in coils, simply hot-rolled, not clad, plated or coated, of a thickness of &lt; 3 mm, without patterns in relief</t>
  </si>
  <si>
    <t>flat-rolled products of iron or steel, of a width &gt;= 600 mm, hot-rolled and further worked, but not clad, plated or coated</t>
  </si>
  <si>
    <t>flat-rolled products of iron or non-alloy steel, of a width of &gt;= 600 mm, in coils, simply cold-rolled 'cold-reduced', not clad, plated or coated, of a thickness of &gt; 1 mm but &lt; 3 mm</t>
  </si>
  <si>
    <t>flat-rolled products of iron or non-alloy steel, of a width of &gt;= 600 mm, not in coils, simply cold-rolled 'cold-reduced', not clad, plated or coated, of a thickness of &gt; 1 mm but &lt; 3 mm</t>
  </si>
  <si>
    <t>flat-rolled products of iron or non-alloy steel, of a width of &gt;= 600 mm, not in coils, simply cold-rolled 'cold-reduced', not clad, plated or coated, of a thickness of &gt;= 0,5 mm but &lt;= 1 mm</t>
  </si>
  <si>
    <t>flat-rolled products of iron or non-alloy steel, of a width of &gt;= 600 mm, not in coils, simply cold-rolled 'cold-reduced', not clad, plated or coated, of a thickness of &lt; 0,5 mm</t>
  </si>
  <si>
    <t>flat-rolled products of iron or steel, of a width of &gt;= 600 mm, cold-rolled 'cold-reduced', and further worked, but not clad, plated or coated</t>
  </si>
  <si>
    <t>flat-rolled products of iron or non-alloy steel, of a width of &gt;= 600 mm, hot-rolled or cold-rolled 'cold-reduced', tinned, of a thickness of &gt;= 0,5 mm</t>
  </si>
  <si>
    <t>flat-rolled products of iron or non-alloy steel, of a width of &gt;= 600 mm, hot-rolled or cold-rolled 'cold-reduced', tinned, of a thickness of &lt; 0,5 mm</t>
  </si>
  <si>
    <t>flat-rolled products of iron or non-alloy steel, of a width of &gt;= 600 mm, hot-rolled or cold-rolled 'cold-reduced', electrolytically plated or coated with zinc</t>
  </si>
  <si>
    <t>flat-rolled products of iron or non-alloy steel, of a width of &gt;= 600 mm, hot-rolled or cold-rolled 'cold-reduced', not corrugated, tinned (excl. electrolytically plated or coated with zinc)</t>
  </si>
  <si>
    <t>flat-rolled products of iron or non-alloy steel, of a width of &gt;= 600 mm, hot-rolled or cold-rolled 'cold-reduced', plated or coated with aluminium-zinc alloys</t>
  </si>
  <si>
    <t>flat products of iron or non-alloy steel, of a width of &gt;= 600 mm, hot-rolled or cold-rolled 'cold-reduced', painted, varnished or coated with plastics</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</si>
  <si>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</si>
  <si>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flat-rolled products of iron or non-alloy steel, simply hot-rolled on four faces or in a closed box pass, not clad, plated or coated, of a width of &gt; 150 mm but &lt; 600 mm and a thickness of &gt;= 4 mm, not in coils, without patterns in relief, commonly known as 'wide flats'</t>
  </si>
  <si>
    <t>flat-rolled products of iron or non-alloy steel, of a width &lt; 600 mm, simply hot-rolled, not clad, plated or coated, of a thickness &lt; 4,75 mm (excl. 'wide flats')</t>
  </si>
  <si>
    <t>flat-rolled products of iron or non-alloy steel, of a width of &lt; 600 mm, simply cold-rolled 'cold-reduced', not clad, plated or coated, containing by weight &gt;= 0,25% of carbon</t>
  </si>
  <si>
    <t>flat-rolled products of iron or non-alloy steel, of a width of &lt; 600 mm, hot-rolled or cold-rolled 'cold-reduced' and further worked, but not clad, plated or coated</t>
  </si>
  <si>
    <t>flat-rolled products of iron or non-alloy steel, of a width of &lt; 600 mm, hot-rolled or cold-rolled 'cold-reduced', tinned</t>
  </si>
  <si>
    <t>flat-rolled products of iron or non-alloy steel, of a width of &lt; 600 mm, hot-rolled or cold-rolled 'cold-reduced', electrolytically plated or coated with zinc</t>
  </si>
  <si>
    <t>flat-rolled products of iron or non-alloy steel, of a width of &lt; 600 mm, hot-rolled or cold-rolled 'cold-reduced', tinned (excl. electrolytically plated or coated with zinc)</t>
  </si>
  <si>
    <t>flat-rolled products of iron or non-alloy steel, of a width of &lt; 600 mm, hot-rolled or cold-rolled 'cold-reduced', painted, varnished or coated with plastics</t>
  </si>
  <si>
    <t>flat-rolled products of iron or non-alloy steel, of a width of &lt; 600 mm, hot-rolled or cold-rolled 'cold-reduced', plated or coated (excl. tinned, plated or coated with zinc, painted, varnished or coated with plastics)</t>
  </si>
  <si>
    <t>bars and rods, hot-rolled, in irregularly wound coils of iron or non-alloy steel, with indentations, ribs, grooves or other deformations produced during the rolling process</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</si>
  <si>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</si>
  <si>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</si>
  <si>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bars and rods, of iron or non-alloy steel, not further worked than forged (excl. in irregularly wound coils)</t>
  </si>
  <si>
    <t>bars and rods, of iron or non-alloy steel, with indentations, ribs, groves or other deformations produced during the rolling process</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</si>
  <si>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</si>
  <si>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</si>
  <si>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bars and rods, of non-alloy free-cutting steel, not further worked than cold-formed or cold-finished</t>
  </si>
  <si>
    <t>bars and rods, of iron or non-alloy steel, not further worked than cold-formed or cold-finished (excl. of free-cutting steel)</t>
  </si>
  <si>
    <t>bars or rods, of iron or non-alloy steel, cold-formed or cold-finished and further worked or hot-formed and further worked, n.e.s.</t>
  </si>
  <si>
    <t>u, i or h sections of iron or non-alloy steel, not further worked than hot-rolled, hot-drawn or extruded, of a height of &lt; 80 mm</t>
  </si>
  <si>
    <t>l sections of iron or non-alloy steel, not further worked than hot-rolled, hot-drawn or extruded, of a height of &lt; 80 mm</t>
  </si>
  <si>
    <t>t sections of iron or non-alloy steel, not further worked than hot-rolled, hot-drawn or extruded, of a height of &lt; 80 mm</t>
  </si>
  <si>
    <t>u sections of iron or non-alloy steel, not further worked than hot-rolled, hot-drawn or hot-extruded, of a height &gt;= 80 mm</t>
  </si>
  <si>
    <t>i sections of iron or non-alloy steel, not further worked than hot-rolled, hot-drawn or hot-extruded, of a height &gt;= 80 mm</t>
  </si>
  <si>
    <t>h sections of iron or non-alloy steel, not further worked than hot-rolled, hot-drawn or hot-extruded, of a height &gt;= 80 mm</t>
  </si>
  <si>
    <t>l sections of iron or non-alloy steel, not further worked than hot-rolled, hot-drawn or hot-extruded, of a height &gt;= 80 mm</t>
  </si>
  <si>
    <t>sections of iron or non-alloy steel, not further worked than hot-rolled, hot-drawn or hot-extruded (excl. u, i, h, l or t sections)</t>
  </si>
  <si>
    <t>angles, shapes and sections, of iron or non-alloy steel, from flat-rolled products simply cold-formed or cold-finished (excl. profiled sheet)</t>
  </si>
  <si>
    <t>angles, shapes and sections, of iron or non-alloy steel, not further worked than cold-formed or cold-finished (excl. profiled sheet)</t>
  </si>
  <si>
    <t>angles, shapes and sections, of iron or non-alloy steel, cold-formed or cold-finished from flat-rolled products and further worked</t>
  </si>
  <si>
    <t>angles, shapes and sections, of iron or non-alloy steel, cold-formed or cold-finished and further worked (excl. from flat-rolled products), or not further worked than forged, or forged, or hot-formed by other means and further worked, n.e.s.</t>
  </si>
  <si>
    <t>wire of iron or non-alloy steel, in coils, not plated or coated, whether or not polished (excl. bars and rods)</t>
  </si>
  <si>
    <t>wire of iron or non-alloy steel, in coils, plated or coated with zinc (excl. bars and rods)</t>
  </si>
  <si>
    <t>wire of iron or non-alloy steel, in coils, plated or coated with base metals (excl. plated or coated with zinc, and bars and rods)</t>
  </si>
  <si>
    <t>wire of iron or non-alloy steel, in coils, plated or coated (excl. plated or coated with base metals, and bars and rods)</t>
  </si>
  <si>
    <t>steel, stainless, in ingots and other primary forms (excl. waste and scrap in ingot form, and products obtained by continuous casting)</t>
  </si>
  <si>
    <t>flat-rolled products of stainless steel, of a width of &gt;= 600 mm, not further worked than hot-rolled, in coils, of a thickness of &lt; 3 mm</t>
  </si>
  <si>
    <t>flat-rolled products of stainless steel, of a width of &gt;= 600 mm, not further worked than hot-rolled, not in coils, of a thickness of &lt; 3 mm</t>
  </si>
  <si>
    <t>flat-rolled products of stainless steel, of a width of &gt;= 600 mm, not further worked than cold-rolled 'cold-reduced', of a thickness of &gt;= 4,75 mm</t>
  </si>
  <si>
    <t>flat-rolled products of stainless steel, of a width of &gt;= 600 mm, not further worked than cold-rolled 'cold-reduced', of a thickness of &gt; 1 mm but &lt; 3 mm</t>
  </si>
  <si>
    <t>flat-rolled products of stainless steel, of a width of &gt;= 600 mm, not further worked than cold-rolled 'cold-reduced', of a thickness of &lt; 0,5 mm</t>
  </si>
  <si>
    <t>flat-rolled products of stainless steel, of a width of &gt;= 600 mm, hot-rolled or cold-rolled 'cold-reduced' and further worked</t>
  </si>
  <si>
    <t>flat-rolled products of stainless steel, of a width of &lt; 600 mm, not further worked than hot-rolled, of a thickness of &lt; 4,75 mm</t>
  </si>
  <si>
    <t>flat-rolled products of stainless steel, of a width of &lt; 600 mm, hot-rolled or cold-rolled 'cold-reduced' and further worked</t>
  </si>
  <si>
    <t>bars and rods of stainless steel, only hot-rolled, only hot-drawn or only hot-extruded, of circular cross-section</t>
  </si>
  <si>
    <t>bars and rods of stainless steel, only hot-rolled, only hot-drawn or only extruded (excl. of circular cross-section)</t>
  </si>
  <si>
    <t>other bars and rods of stainless steel, not further worked than cold-formed or cold-finished</t>
  </si>
  <si>
    <t>other bars and rods of stainless steel, cold-formed or cold-finished and further worked, or not further worked than forged, or forged, or hot-formed by other means and further worked, n.e.s.</t>
  </si>
  <si>
    <t>angles, shapes and sections of stainless steel, n.e.s.</t>
  </si>
  <si>
    <t>wire of stainless steel, in coils (excl. bars and rods)</t>
  </si>
  <si>
    <t>semi-finished products of alloy steel other than stainless</t>
  </si>
  <si>
    <t>flat-rolled products of alloy steel other than stainless, of a width of &gt;= 600 mm, not further worked than hot-rolled, not in coils (excl. products of high-speed steel or silicon-electrical steel)</t>
  </si>
  <si>
    <t>flat-rolled products of alloy steel other than stainless, of a width of &gt;= 600 mm, hot-rolled or cold-rolled 'cold-reduced' and further worked (excl. plated or coated with zinc and products of high-speed steel or silicon-electrical steel)</t>
  </si>
  <si>
    <t>flat-rolled products of silicon-electrical steel, of a width of &lt; 600 mm, hot-rolled or cold-rolled 'cold-reduced', grain-oriented</t>
  </si>
  <si>
    <t>flat-rolled products of silicon-electrical steel, of a width of &lt; 600 mm, hot-rolled or cold-rolled 'cold-reduced', not grain-oriented</t>
  </si>
  <si>
    <t>flat-rolled products of high-speed steel, of a width of &lt;= 600 mm, hot-rolled or cold-rolled 'cold-reduced'</t>
  </si>
  <si>
    <t>bars and rods of silico-manganese steel (excl. semi-finished products, flat-rolled products and hot-rolled bars and rods in irregularly wound coils)</t>
  </si>
  <si>
    <t>bars and rods of alloy steel other than stainless, not further worked than hot-rolled, hot-drawn or extruded (excl. products of high-speed steel or silico-manganese steel, semi-finished products, flat-rolled products and hot-rolled bars and rods in irregularly wound coils)</t>
  </si>
  <si>
    <t>bars and rods of alloy steel other than stainless, not further worked than cold-formed or cold-finished (excl. products of high-speed steel or silico-manganese steel, semi-finished products, flat-rolled products and hot-rolled bars and rods in irregularly wound coils)</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</si>
  <si>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</si>
  <si>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wire of silico-manganese steel, in coils (excl. bars and rods)</t>
  </si>
  <si>
    <t>wire of alloy steel other than stainless, in coils (excl. bars and rods and wire of high-speed steel or of silico-manganese steel)</t>
  </si>
  <si>
    <t>sheet piling of iron or steel, whether or not drilled, punched or made from assembled elements</t>
  </si>
  <si>
    <t>angles, shapes and sections, of iron or steel, welded</t>
  </si>
  <si>
    <t>rails of iron or steel, for railway or tramway track (excl. check-rails)</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</si>
  <si>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</si>
  <si>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tubes, pipes and hollow profiles, of cast iron</t>
  </si>
  <si>
    <t>line pipe of a kind used for oil or gas pipelines, seamless, of iron or steel (excl. products of cast iron)</t>
  </si>
  <si>
    <t>casing and tubing of a kind used in drilling for oil or gas, seamless, of iron or steel (excl. products of cast iron)</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</si>
  <si>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</si>
  <si>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</si>
  <si>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tubes, pipes and hollow profiles, seamless, of circular cross-section, of stainless steel, not cold-drawn or cold-rolled 'cold-reduced' (excl. line pipe of a kind used for oil or gas pipelines or of a kind used for drilling for oil or gas)</t>
  </si>
  <si>
    <t>tubes, pipes and hollow profiles, seamless, of circular cross-section, of alloy steel other than stainless, not cold-drawn or cold-rolled 'cold-reduced' (excl. line pipe of a kind used for oil or gas pipelines, casing and tubing of a kind used for drilling for oil)</t>
  </si>
  <si>
    <t>tubes, pipes and hollow profiles, seamless, of non-circular cross-section, of iron or steel (excl. products of cast iron)</t>
  </si>
  <si>
    <t>line pipe of a kind used for oil or gas pipelines, having circular cross-sections and an external diameter of &gt; 406,4 mm, of iron or steel, longitudinally submerged arc welded</t>
  </si>
  <si>
    <t>line pipe of a kind used for oil or gas pipelines, of iron or steel, of an external diameter of &lt;= 406,4 mm (excl. of cast iron and seamless tubes)</t>
  </si>
  <si>
    <t>casing and tubing of a kind used in drilling for oil or gas, of flat-rolled products of iron or steel, of an external diameter of &lt;= 406,4 mm (excl. of cast iron and seamless tubes)</t>
  </si>
  <si>
    <t>tubes, pipes and hollow profiles, welded, of circular cross-section, of iron or non-alloy steel (excl. of cast iron, products having internal and external circular cross-sections and an external diameter of &gt; 406,4 mm, or line pipe of a kind used for oil or gas pipelines or casing and tubing of a kind used in drilling for oil or gas)</t>
  </si>
  <si>
    <t>tubes, pipes and hollow profiles, welded, of circular cross-section, of stainless steel (excl. seamless, products having internal and external circular cross-sections and an external diameter of &gt; 406,4 mm, and products of a kind used for oil or gas pipelines or of a kind used in drilling for oil or gas)</t>
  </si>
  <si>
    <t>tubes, pipes and hollow profiles, welded, of circular cross-section, of alloy steel other than stainless (excl. seamless, tubes and pipes having internal and external circular cross-sections and an external diameter of &gt; 406,4 mm, and line pipe of a kind used for oil or gas pipelines or casing and tubing of a kind used in drilling for oil or gas)</t>
  </si>
  <si>
    <t>tubes, pipes and hollow profiles, welded, of non-circular cross-section, of iron or steel (excl. seamless, and line pipe of a kind used for oil or gas pipelines or casing and tubing of a kind used in drilling for oil or gas)</t>
  </si>
  <si>
    <t>tubes, pipes and hollow profiles 'e.g., open seam, riveted or similarly closed', of iron or steel (excl. of cast iron, seamless or welded tubes and pipes and tubes and pipes having internal and external circular cross-sections and an external diameter of &gt; 406,4 mm)</t>
  </si>
  <si>
    <t>tube or pipe fittings of non-malleable cast iron</t>
  </si>
  <si>
    <t>cast tube or pipe fittings of iron or steel (excl. products of non-malleable cast iron)</t>
  </si>
  <si>
    <t>flanges of stainless steel (excl. cast products)</t>
  </si>
  <si>
    <t>threaded elbows, bends and sleeves of stainless steel (excl. cast products)</t>
  </si>
  <si>
    <t>butt welding tube or pipe fittings of stainless steel (excl. cast products)</t>
  </si>
  <si>
    <t>tube or pipe fittings of stainless steel (excl. cast products, flanges, threaded elbows, bends and sleeves and butt weldings fittings)</t>
  </si>
  <si>
    <t>flanges of iron or steel (excl. cast or stainless products)</t>
  </si>
  <si>
    <t>threaded elbows, bends and sleeves, of stainless steel (excl. cast or stainless products)</t>
  </si>
  <si>
    <t>butt welding fittings of iron or steel (excl. cast iron or stainless steel products, and flanges)</t>
  </si>
  <si>
    <t>tube or pipe fittings, of iron or steel (excl. cast iron or stainless steel products; flanges; threaded elbows, bends and sleeves; butt welding fittings)</t>
  </si>
  <si>
    <t>bridges and bridge-sections, of iron or steel</t>
  </si>
  <si>
    <t>towers and lattice masts, of iron or steel</t>
  </si>
  <si>
    <t>doors, windows and their frames and thresholds for doors, of iron or steel</t>
  </si>
  <si>
    <t>equipment for scaffolding, shuttering, propping or pit-propping (excl. composite sheetpiling products and formwork panels for poured-in-place concrete, which have the characteristics of moulds)</t>
  </si>
  <si>
    <t>structures and parts of structures, of iron or steel, n.e.s. (excl. bridges and bridge-sections, towers and lattice masts, doors and windows and their frames, thresholds for doors, props and similar equipment for scaffolding, shuttering, propping or pit-propping)</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</si>
  <si>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</si>
  <si>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tanks, casks, drums, cans, boxes and similar containers, of iron or steel, for any material, of a capacity of &gt;= 50 l but &lt;= 300 l, n.e.s. (excl. containers for compressed or liquefied gas, or containers fitted with mechanical or thermal equipment)</t>
  </si>
  <si>
    <t>cans of iron or steel, of a capacity of &lt; 50 l, which are to be closed by soldering or crimping (excl. containers for compressed or liquefied gas)</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</si>
  <si>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</si>
  <si>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containers of iron or steel, for compressed or liquefied gas (excl. containers specifically constructed or equipped for one or more types of transport)</t>
  </si>
  <si>
    <t>stranded wire, ropes and cables, of iron or steel (excl. electrically insulated products and twisted fencing wire and barbed wire)</t>
  </si>
  <si>
    <t>plaited bands, slings and the like, of iron or steel (excl. electrically insulated products)</t>
  </si>
  <si>
    <t>barbed wire of iron or steel; twisted hoop or single flat wire, barbed or not, and loosely twisted double wire, of a kind used for fencing, of iron or steel</t>
  </si>
  <si>
    <t>endless bands of stainless steel wire, for machinery</t>
  </si>
  <si>
    <t>woven cloth, incl. endless bands, of stainless steel wire (excl. woven products of metal fibres of a kind used for cladding, lining or similar purposes and endless bands for machinery)</t>
  </si>
  <si>
    <t>woven cloth, incl. endless bands, of iron or steel wire (excl. stainless and woven products of metal fibres of a kind used for cladding, lining or similar purposes and endless bands for machinery)</t>
  </si>
  <si>
    <t>grill, netting and fencing, welded at the intersection, having a mesh size of &gt;= 100 cm▓, of iron or steel wire with a maximum cross-sectional dimension of &gt;= 3 mm</t>
  </si>
  <si>
    <t>grill, netting and fencing, of iron or steel wire, welded at the intersection, plated or coated with zinc (excl. products of wire with a maximum cross-sectional dimension of &gt;= 3 mm and having a mesh size of &gt;= 100 cmª)</t>
  </si>
  <si>
    <t>grill, netting and fencing, of iron or steel wire, welded at the intersection (excl. products of wire with a maximum cross-sectional dimension of &gt;= 3 mm and having a mesh size of &gt;= 100 cmª, and grill, netting and fencing plated or coated with zinc)</t>
  </si>
  <si>
    <t>grill, netting and fencing, of iron or steel wire, not welded at the intersection, plated or coated with zinc</t>
  </si>
  <si>
    <t>grill, netting and fencing, of iron or steel wire, not welded at the intersection, coated with plastics</t>
  </si>
  <si>
    <t>grill, netting and fencing, of iron or steel wire, not welded at the intersection (excl. plated or coated with zinc or coated with plastics)</t>
  </si>
  <si>
    <t>expanded metal, of iron or steel</t>
  </si>
  <si>
    <t>roller chain of iron or steel</t>
  </si>
  <si>
    <t>articulated link chain of iron or steel (excl. roller chain)</t>
  </si>
  <si>
    <t>parts of articulated link chain, of iron or steel</t>
  </si>
  <si>
    <t>skid chain for motor vehicles, of iron or steel</t>
  </si>
  <si>
    <t>stud-link of iron or steel</t>
  </si>
  <si>
    <t>welded link chain of iron or steel (excl. articulated link chain, skid chain and stud-link chain)</t>
  </si>
  <si>
    <t>chain of iron or steel (excl. articulated link chain, skid chain, stud-link chain, welded link chain and parts thereof; watch chains, necklace chains and the like, cutting and saw chain, skid chain, scraper chain for conveyors, toothed chain for textile machinery and the like, safety devices with chains for securing doors, and measuring chains)</t>
  </si>
  <si>
    <t>parts of skid chain, stud-link chain and other chains of heading 7315 (excl. articulated link chain)</t>
  </si>
  <si>
    <t>anchors, grapnels and parts thereof, of iron or steel</t>
  </si>
  <si>
    <t>nails, tacks, drawing pins, corrugated nails, staples and similar articles of iron or steel, whether or not with heads of other material (excl. such articles with heads of copper and staples in strips)</t>
  </si>
  <si>
    <t>coach screws of iron or steel</t>
  </si>
  <si>
    <t>wood screws of iron or steel (excl. coach screws)</t>
  </si>
  <si>
    <t>screw hooks and screw rings, of iron or steel</t>
  </si>
  <si>
    <t>self-tapping screws, of iron or steel (excl. wook screws)</t>
  </si>
  <si>
    <t>threaded screws and bolts, of iron or steel, whether or not with their nuts and washers (excl. coach screws and other wood screws, screw hooks and screw rings, self-tapping screws, lag screws, stoppers, plugs and the like, threaded)</t>
  </si>
  <si>
    <t>nuts of iron or steel</t>
  </si>
  <si>
    <t>threaded articles, of iron or steel, n.e.s.</t>
  </si>
  <si>
    <t>spring washers and other lock washers, of iron or steel</t>
  </si>
  <si>
    <t>washers of iron or steel (excl. spring washers and other lock washers)</t>
  </si>
  <si>
    <t>rivets of iron or steel (excl. tubular and bifurcated rivets for particular uses)</t>
  </si>
  <si>
    <t>cotters and cotter-pins, of iron or steel</t>
  </si>
  <si>
    <t>non-threaded articles, of iron or steel</t>
  </si>
  <si>
    <t>safety pins of iron or steel</t>
  </si>
  <si>
    <t>pins of iron or steel, n.e.s.</t>
  </si>
  <si>
    <t>knitting needles, bodkins, crochet hooks, embroidery stilettos and similar articles, of iron or steel (excl. sewing, darning or embroidery needles)</t>
  </si>
  <si>
    <t>leaf-springs and leaves therefor, of iron or steel (excl. clock and watch springs and shock absorbers and torque rod or torsion bar springs of section 17)</t>
  </si>
  <si>
    <t>helical springs, of iron or steel (excl. flat spiral springs, clock and watch springs, springs for sticks and handles of umbrellas or parasols, and shock absorbers of section 17)</t>
  </si>
  <si>
    <t>springs and leaves for springs, of iron or steel, incl. flat spiral springs (excl. helical springs, spiral springs, leaf-springs and leaves therefor, clock and watch springs, spring washers and other lock washers and shock absorbers and torque rod or torsion bar springs of section 17)</t>
  </si>
  <si>
    <t>appliances for baking, frying, grilling and cooking and plate warmers, for domestic use, of iron or steel, for gas fuel or for both gas and other fuels (excl. large cooking appliances)</t>
  </si>
  <si>
    <t>appliances for baking, frying, grilling and cooking and plate warmers, for domestic use, of iron or steel, for liquid fuel (excl. large cooking appliances)</t>
  </si>
  <si>
    <t>appliances for baking, frying, grilling and cooking and plate warmers, for domestic use, of iron or steel, for solid fuel (excl. large cooking appliances)</t>
  </si>
  <si>
    <t>stoves, heaters, grates, fires, wash boilers, braziers and similar appliances, of iron or steel, for gas fuel or for both gas and other fuels (excl. cooking appliances, whether or not with oven, separate ovens, plate warmers, central heating boilers, geysers and hot water cylinders and large cooking appliances)</t>
  </si>
  <si>
    <t>stoves, heaters, grates, fires, wash boilers, braziers and similar appliances, of iron or steel, for liquid fuel (excl. cooking appliances, whether or not with oven, separate ovens, plate warmers, central heating boilers, geysers, hot water cylinders and large cooking appliances)</t>
  </si>
  <si>
    <t>stoves, heaters, grates, fires, wash boilers, braziers and similar appliances, of iron or steel, for solid fuel (excl. cooking appliances, whether or not with oven, separate ovens, plate warmers, central heating boilers, hot water cylinders and large cooking appliances)</t>
  </si>
  <si>
    <t>parts of domestic appliances non-electrically heated of heading 7321, n.e.s.</t>
  </si>
  <si>
    <t>radiators for central heating, non-electrically heated, and parts thereof, of iron or steel (excl. parts, elsewhere specified or included, and central-heating boilers)</t>
  </si>
  <si>
    <t>radiators for central heating, non-electrically heated, and parts thereof, of iron other than cast iron or steel (excl. parts, elsewhere specified or included, and central-heating boilers)</t>
  </si>
  <si>
    <t>air heaters and hot air distributors, incl. distributors which can also distribute fresh or conditioned air, non-electrically heated, incorporating a motor-driven fan or blower, and parts thereof, of iron or steel</t>
  </si>
  <si>
    <t>iron or steel wool; pot scourers and scouring or polishing pads, gloves and the like, of iron or steel</t>
  </si>
  <si>
    <t>table, kitchen or other household articles, and parts thereof, of cast iron, not enamelled (excl. cans, boxes and similar containers of heading 7310; waste baskets; shovels, corkscrews and other articles of the nature of a work implement; articles of cutlery, spoons, ladles, forks etc. of heading 8211 to 8215; ornamental articles; sanitary ware)</t>
  </si>
  <si>
    <t>table, kitchen or other household articles, and parts thereof, of cast iron, enamelled (excl. cans, boxes and similar containers of heading 7310; waste baskets; shovels, corkscrews and other articles of the nature of a work implement; articles of cutlery, spoons, ladles, forks etc. of heading 8211 to 8215; ornamental articles; sanitary ware)</t>
  </si>
  <si>
    <t>table, kitchen or other household articles, and parts thereof, of stainless steel (excl. cans, boxes and similar containers of heading 7310; waste baskets; shovels, corkscrews and other articles of the nature of a work implement; articles of cutlery, spoons, ladles, forks etc. of heading 8211 to 8215; ornamental articles; sanitary ware)</t>
  </si>
  <si>
    <t>table, kitchen or other household articles, and parts thereof, of iron other than cast iron or steel other than stainless, enamelled (excl. cans, boxes and similar containers of heading 7310; waste baskets; shovels, corkscrews and other articles of the nature of a work implement; articles of cutlery, spoons, ladles, forks etc. of heading 8211 to 8215; ornamental articles; sanitary ware; articles for table use)</t>
  </si>
  <si>
    <t>table, kitchen or other household articles, and parts thereof, of iron other than cast iron or steel other than stainless (excl. enamelled articles; cans, boxes and similar containers of heading 7310; waste baskets; shovels and other articles of the nature of a work implement; cutlery, spoons, ladles etc. of heading 8211 to 8215; ornamental articles; sanitary ware)</t>
  </si>
  <si>
    <t>sinks and wash basins, of stainless steel</t>
  </si>
  <si>
    <t>baths of cast iron, whether or not enamelled</t>
  </si>
  <si>
    <t>baths of steel sheet</t>
  </si>
  <si>
    <t>sanitary ware, incl. parts thereof (excl. cans, boxes and similar containers of heading 7310, small wall cabinets for medical supplies or toiletries and other furniture of chapter 94, and fittings, complete sinks and wash basins, of stainless steel, complete baths and fittings)</t>
  </si>
  <si>
    <t>articles of iron or steel, of non-malleable cast iron, n.e.s.</t>
  </si>
  <si>
    <t>grinding balls and similar articles for mills, cast (excl. such articles of non-malleable cast iron)</t>
  </si>
  <si>
    <t>cast articles of iron or steel, n.e.s. (excl. articles of non-malleable cast iron, and grinding balls and similar articles for mills)</t>
  </si>
  <si>
    <t>articles of iron or steel, forged or stamped, but not further worked, n.e.s. (excl. grinding balls and similar articles for mills)</t>
  </si>
  <si>
    <t>articles of iron or steel wire, n.e.s.</t>
  </si>
  <si>
    <t>articles of iron or steel, n.e.s. (excl. cast articles or articles of iron or steel wire)</t>
  </si>
  <si>
    <t>copper mattes</t>
  </si>
  <si>
    <t>copper-tin base alloys 'bronze' unwrought</t>
  </si>
  <si>
    <t>copper alloys unwrought (excl. copper-zinc base alloys 'brass', copper-zinc base alloys 'bronze', copper-nickel base alloys 'cupro-nickel', copper-nickel-zinc base alloys 'nickel silver', and copper alloys of heading 7405)</t>
  </si>
  <si>
    <t>waste and scrap, of copper (excl. ingots or other similar unwrought shapes, of remelted copper waste and scrap, ashes and residues containing copper, and waste and scrap of primary cells, primary batteries and electric accumulators)</t>
  </si>
  <si>
    <t>master alloys of copper (excl. phosphorus-copper compounds 'copper phosphide' containing by weight &gt; 15% phosphorus)</t>
  </si>
  <si>
    <t>copper powders, of non-lamellar structure (excl. grains of copper)</t>
  </si>
  <si>
    <t>copper powders, of lamellar structure, and flakes of copper (excl. grains of copper and spangles of heading 8308)</t>
  </si>
  <si>
    <t>bars, rods and profiles, of refined copper, n.e.s.</t>
  </si>
  <si>
    <t>bars, rods and profiles, of copper-zinc base alloys 'brass', n.e.s.</t>
  </si>
  <si>
    <t>bars, rods and profiles of copper alloys, n.e.s. (excl. such articles of copper-zinc base alloys 'brass', copper-nickel base alloys 'cupro-nickel' or copper-nickel-zinc base alloys 'nickel silver')</t>
  </si>
  <si>
    <t>wire of refined copper, with a maximum cross-sectional dimension of &lt;= 6 mm</t>
  </si>
  <si>
    <t>wire of copper-zinc base alloys 'brass'</t>
  </si>
  <si>
    <t>wire of copper alloys (other than copper-zinc alloys [brass], copper-nickel alloys [cupro-nickel] or copper-nickel-zinc alloys [nickel silver])</t>
  </si>
  <si>
    <t>plates, sheets and strip, of refined copper, in coils, of a thickness of &gt; 0,15 mm (excl. expanded sheet and strip and electrically insulated strip)</t>
  </si>
  <si>
    <t>plates, sheets and strip, of refined copper, not in coils, of a thickness of &gt; 0,15 mm (excl. expanded sheet and strip and electrically insulated strip)</t>
  </si>
  <si>
    <t>plates, sheets and strip, of copper-zinc base alloys 'bronze', of a thickness of &gt; 0,15 mm, not in coils (excl. expanded sheet and strip and electrically insulated strip)</t>
  </si>
  <si>
    <t>plates, sheets and strip, of copper-zinc base alloys 'bronze', of a thickness of &gt; 0,15 mm, in coils (excl. expanded sheet and strip and electrically insulated strip)</t>
  </si>
  <si>
    <t>plates, sheets and strip, of copper-nickel base alloys 'cupro-nickel' or copper-nickel-zinc base alloys 'nickel silver', of a thickness of &gt; 0,15 mm, not in coils (excl. expanded sheet and strip and electrically insulated strip)</t>
  </si>
  <si>
    <t>plates, sheets and strip, of copper alloys, of a thickness of &gt; 0,15 mm (excl. copper-zinc base alloys 'brass', copper-zinc base alloys 'bronze', copper-nickel base alloys 'cupro-nickel', copper-nickel-zinc base alloys 'nickel silver', and expanded sheet and strip and electrically insulated strip)</t>
  </si>
  <si>
    <t>refined copper foil, not backed, of a thickness of&lt;= 0,15 mm (excl. stamping foils of heading 3212, metal yarns and metallised yarns and foil made-up as christmas tree decorating material)</t>
  </si>
  <si>
    <t>copper alloy foil, not backed, of a thickness of &lt;= 0,15 mm (excl. stamping foils of heading 3212, metal yarns and metallised yarns and foil made-up as christmas tree decorating material)</t>
  </si>
  <si>
    <t>copper alloy foil, backed, of a thickness 'excl. any backing' of &lt;= 0,15 mm (excl. stamping foils of heading 3212, metal yarns and metallised yarns and foil made-up as christmas tree decorating material)</t>
  </si>
  <si>
    <t>tubes and pipes of refined copper</t>
  </si>
  <si>
    <t>tubes and pipes of copper-nickel base alloys 'cupro-nickel' or copper-nickel-zinc base alloys 'nickel silver'</t>
  </si>
  <si>
    <t>tubes and pipes of copper alloys (excl. copper-zinc base alloys 'brass', copper-nickel base alloys 'cupro-nickel' and copper-nickel-zinc base alloys 'nickel silver')</t>
  </si>
  <si>
    <t>refined copper tube or pipe fittings 'e.g., couplings, elbows, sleeves'</t>
  </si>
  <si>
    <t>copper alloy tube or pipe fittings 'e.g., couplings, elbows, sleeves'</t>
  </si>
  <si>
    <t>stranded wire, cables, plaited bands and the like, of copper (excl. electrically insulated products)</t>
  </si>
  <si>
    <t>nails, tacks, drawing pins, staples and similar articles, of copper or with shafts of iron or steel and heads of copper (excl. staples in strips)</t>
  </si>
  <si>
    <t>washers, 'incl. spring washers and spring lock washers', of copper</t>
  </si>
  <si>
    <t>rivets, cotters, cotter-pins and the like, not threaded, of copper (excl. spring washers and spring lock washers)</t>
  </si>
  <si>
    <t>screws, bolts, nuts and similar articles, threaded, of copper (other than screw hooks, ring- and eyebolts, lag screws, plugs, bungs and the like, with screw thread)</t>
  </si>
  <si>
    <t>screw hooks, screw rings and the like, threaded, of copper (excl. standard screws and bolts and nuts)</t>
  </si>
  <si>
    <t>table, kitchen or other household articles, parts thereof, of copper (excl. pot scourers and scouring or polishing pads, gloves and the like, cooking and heating appliances of heading 7417, cans, boxes and similar containers of heading 7419, articles of the nature of a work implement, articles of cutlery, spoons, ladles, etc., ornamental articles and sanitary ware)</t>
  </si>
  <si>
    <t>sanitary ware and parts thereof, of copper (excl. cooking and heating appliances of heading 7417, and fittings)</t>
  </si>
  <si>
    <t>chain and parts thereof, of copper (excl. watch chains, necklace chains and the like)</t>
  </si>
  <si>
    <t>articles of copper, cast, moulded, stamped or forged, but not further worked, n.e.s.</t>
  </si>
  <si>
    <t>articles of copper, n.e.s.</t>
  </si>
  <si>
    <t>nickel mattes</t>
  </si>
  <si>
    <t>nickel, not alloyed, unwrought</t>
  </si>
  <si>
    <t>powders and flakes, of nickel (excl. nickel oxide sinters)</t>
  </si>
  <si>
    <t>bars, rods, profiles and wire, of non-alloy nickel, n.e.s. (excl. electrically insulated products)</t>
  </si>
  <si>
    <t>bars, rods, profiles and wire, of nickel alloys, n.e.s. (excl. electrically insulated products)</t>
  </si>
  <si>
    <t>wire of non-alloy nickel (excl. electrically insulated products)</t>
  </si>
  <si>
    <t>wire of nickel alloys (excl. electrically insulated products)</t>
  </si>
  <si>
    <t>plates, sheets, strip and foil, of non-alloy nickel (excl. expanded plates, sheets or strip)</t>
  </si>
  <si>
    <t>tubes and pipes of non-alloy nickel</t>
  </si>
  <si>
    <t>tubes and pipes of nickel alloys</t>
  </si>
  <si>
    <t>tube or pipe fittings, of nickel</t>
  </si>
  <si>
    <t>articles of nickel, n.e.s.</t>
  </si>
  <si>
    <t>aluminium, not alloyed, unwrought</t>
  </si>
  <si>
    <t>unwrought aluminium alloys</t>
  </si>
  <si>
    <t>waste and scrap, of aluminium (excl. slags, scale and the like from iron and steel production, containing recoverable aluminium in the form of silicates, ingots or other similar unwrought shapes, of remelted waste and scrap, of aluminium, ashes and residues from aluminium production)</t>
  </si>
  <si>
    <t>powders of aluminium, of non-lamellar structure (excl. pellets of aluminium)</t>
  </si>
  <si>
    <t>powders of aluminium, of lamellar structure, and flakes of aluminium (excl. pellets of aluminium, and spangles)</t>
  </si>
  <si>
    <t>bars, rods and profiles, of non-alloy aluminium, n.e.s.</t>
  </si>
  <si>
    <t>hollow profiles of aluminium alloys, n.e.s.</t>
  </si>
  <si>
    <t>bars, rods and solid profiles, of aluminium alloys, n.e.s.</t>
  </si>
  <si>
    <t>wire of non-alloy aluminium, with a maximum cross-sectional dimension of &lt;= 7 mm (other than stranded wires, cables, ropes and other articles of heading 7614, electrically insulated wires, strings for musical instruments)</t>
  </si>
  <si>
    <t>wire of aluminium alloys, with a maximum cross-sectional dimension of &gt; 7 mm (excl. stranded wire, cables, plaited bands and the like and other articles of heading 7614, and electrically insulated wires)</t>
  </si>
  <si>
    <t>wire, of aluminium alloys, having a maximum cross-sectional dimension of &lt;= 7 mm (other than stranded wires, cables, ropes and other articles of heading 7614, electrically insulated wires, strings for musical instruments)</t>
  </si>
  <si>
    <t>plates, sheets and strip, of non-alloy aluminium, of a thickness of &gt; 0,2 mm, square or rectangular (excl. expanded plates, sheets and strip)</t>
  </si>
  <si>
    <t>plates, sheets and strip, of non-alloy aluminium, of a thickness of &gt; 0,2 mm (other than square or rectangular)</t>
  </si>
  <si>
    <t>plates, sheets and strip, of aluminium alloys, of a thickness of &gt; 0,2 mm (other than square or rectangular)</t>
  </si>
  <si>
    <t>aluminium foil, not backed, rolled but not further worked, of a thickness of &lt;= 0,2 mm (excl. stamping foils of heading 3212, and foil made up as christmas tree decorating material)</t>
  </si>
  <si>
    <t>aluminium foil, not backed, rolled and further worked, of a thickness of &lt;= 2 mm (excl. stamping foils of heading 3212, and foil made up as christmas tree decorating material)</t>
  </si>
  <si>
    <t>aluminium foil, backed, of a thickness 'excl. any backing' of &lt;= 0,2 mm (excl. stamping foils of heading 3212, and foil made up as christmas tree decorating material)</t>
  </si>
  <si>
    <t>tubes and pipes of non-alloy aluminium (excl. hollow profiles)</t>
  </si>
  <si>
    <t>tubes and pipes of aluminium alloys (excl. hollow profiles)</t>
  </si>
  <si>
    <t>aluminium tube or pipe fittings 'e.g., couplings, elbows, sleeves'</t>
  </si>
  <si>
    <t>doors, windows and their frames and thresholds for door, of aluminium (excl. door furniture)</t>
  </si>
  <si>
    <t>structures and parts of structures, of aluminium, n.e.s., and plates, rods, profiles, tubes and the like, prepared for use in structures, of aluminium, n.e.s. (excl. prefabricated buildings of heading 9406, doors and windows and their frames and thresholds for doors)</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</si>
  <si>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</si>
  <si>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collapsible tubular containers, of aluminium</t>
  </si>
  <si>
    <t>casks, drums, cans, boxes and similar containers, incl. rigid or collapsible tubular containers, of aluminium, for any material (other than compressed or liquefied gas), of a capacity of &lt;= 300 l, n.e.s.</t>
  </si>
  <si>
    <t>aluminium containers for compressed or liquefied gas</t>
  </si>
  <si>
    <t>stranded wire, cables, plaited bands and the like, of aluminium, with steel core (excl. such products electrically insulated)</t>
  </si>
  <si>
    <t>stranded wires, cables, ropes and similar articles, of aluminium (other than with steel core and electrically insulated products)</t>
  </si>
  <si>
    <t>pot scourers and scouring or polishing pads, gloves and the like, of aluminium (excl. sanitary ware)</t>
  </si>
  <si>
    <t>table, kitchen or other household articles, parts thereof, of aluminium (excl. pot scourers and scouring or polishing pads, gloves and the like, cans, boxes and similar containers of heading 7612, articles of the nature of a work implement, spoons, ladles, forks and other articles of heading 8211 to 8215, ornamental articles, fittings and sanitary ware)</t>
  </si>
  <si>
    <t>sanitary ware and parts thereof, of aluminium (excl. cans, boxes and similar containers of heading 7612, and fittings)</t>
  </si>
  <si>
    <t>nails, tacks, staples, screws, bolts, nuts, screw hooks, rivets, cotters, cotter-pins, washers and similar articles, of aluminium (excl. staples in strips, plugs, bungs and the like, threaded)</t>
  </si>
  <si>
    <t>cloth, grill, netting and fencing, of aluminium wire (excl. cloth of metal fibres for clothing, lining and similar uses, and cloth, grill and netting made into hand sieves or machine parts)</t>
  </si>
  <si>
    <t>articles of aluminium, n.e.s.</t>
  </si>
  <si>
    <t>unwrought lead, refined</t>
  </si>
  <si>
    <t>unwrought lead (excl. refined lead and lead containing by weight antimony as the principal other element)</t>
  </si>
  <si>
    <t>lead waste and scrap (excl. ashes and residues from lead production 'heading no 2620', and ingots or other similar unwrought shapes, of remelted waste and scrap, of lead 'heading no 7801' and waste and scrap of primary cells, primary batteries et electric accumulators)</t>
  </si>
  <si>
    <t>lead sheets, strip and foil, of a thickness 'excl. any backing' of &lt;= 0,2 mm</t>
  </si>
  <si>
    <t>lead plates; lead sheets, strip and foil, of a thickness 'excl. any backing' of &gt; 0,2 mm</t>
  </si>
  <si>
    <t>articles of lead, n.e.s.</t>
  </si>
  <si>
    <t>unwrought zinc, not alloyed, containing by weight &gt;= 99,99% of zinc</t>
  </si>
  <si>
    <t>unwrought zinc alloys</t>
  </si>
  <si>
    <t>zinc dust</t>
  </si>
  <si>
    <t>zinc powders and flakes (excl. grains of zinc, and spangles of heading 8308, and zinc dust)</t>
  </si>
  <si>
    <t>zinc bars, rods, profiles and wire, n.e.s.</t>
  </si>
  <si>
    <t>zinc plates, sheets, strip and foil</t>
  </si>
  <si>
    <t>articles of zinc, n.e.s.</t>
  </si>
  <si>
    <t>unwrought tin, not alloyed</t>
  </si>
  <si>
    <t>unwrought tin alloys</t>
  </si>
  <si>
    <t>tin bars, rods, profiles and wire, n.e.s.</t>
  </si>
  <si>
    <t>articles of tin, n.e.s.</t>
  </si>
  <si>
    <t>tungsten powders</t>
  </si>
  <si>
    <t>tungsten wire</t>
  </si>
  <si>
    <t>articles of tungsten, n.e.s.</t>
  </si>
  <si>
    <t>unwrought magnesium, containing &lt; 99,8% by weight of magnesium</t>
  </si>
  <si>
    <t>magnesium raspings, turnings and granules, graded according to size; magnesium powders</t>
  </si>
  <si>
    <t>cobalt mattes and other intermediate products of cobalt metallurgy; unwrought cobalt; cobalt powders</t>
  </si>
  <si>
    <t>articles of cobalt, n.e.s.</t>
  </si>
  <si>
    <t>articles of zirconium, n.e.s.</t>
  </si>
  <si>
    <t>manganese and articles thereof, n.e.s.; manganese waste and scrap (excl. ash and residues containing manganese)</t>
  </si>
  <si>
    <t>articles of hafnium 'celtium', niobium 'columbium', rhenium, gallium and indium, n.e.s.</t>
  </si>
  <si>
    <t>cermets and articles thereof, n.e.s.; waste and scrap of cermets (excl. ash and residues containing cermets)</t>
  </si>
  <si>
    <t>spades and shovels, with working parts of base metal</t>
  </si>
  <si>
    <t>forks, incl. pitchforks, with working parts of base metal</t>
  </si>
  <si>
    <t>mattocks, picks, hoes and rakes, with working parts of base metal (excl. ice axes)</t>
  </si>
  <si>
    <t>axes, bill hooks and similar hewing tools, with working parts of base metal (excl. ice axes)</t>
  </si>
  <si>
    <t>secateurs and similar one-handed pruners and shears, incl. poultry shears, with working parts of base metal</t>
  </si>
  <si>
    <t>hedge shears, two-handed pruning shears and similar two-handed shears, with working parts of base metal</t>
  </si>
  <si>
    <t>scythes, sickles, hay knives, timber wedges and other hand tools of a kind used in agriculture, horticulture or forestry, with working parts of base metal (excl. spades, shovels, forks, mattocks, picks, hoes, rakes, axes, bill hooks and similar hewing tools, poultry shears, secateurs and similar one-handed pruners and shears, hedge shears, two-handed pruning shears and similar two-handed shears)</t>
  </si>
  <si>
    <t>hand saws, with working parts of base metal (excl. power-operated saws)</t>
  </si>
  <si>
    <t>band saw blades of base metal</t>
  </si>
  <si>
    <t>circular saw blades, incl. slitting or slotting saw blades, of base metal, with working parts of steel</t>
  </si>
  <si>
    <t>circular saw blades, incl. slitting or slotting saw blades, and parts thereof, of base metal, with working parts of materials other than steel</t>
  </si>
  <si>
    <t>chain saw blades of base metal</t>
  </si>
  <si>
    <t>straight saw blades, of base metal, for working metal</t>
  </si>
  <si>
    <t>saw blades, incl. toothless saw blades, of base metal (excl. bandsaw blades, circular saw blades, slitting or slotting saw blades, chainsaw blades and straight saw blades for working metal)</t>
  </si>
  <si>
    <t>files, rasps and similar hand tools of base metal</t>
  </si>
  <si>
    <t>pliers, incl. cutting pliers, pincers and tweezers for non-medical use and similar hand tools, of base metal</t>
  </si>
  <si>
    <t>metal cutting shears and similar hand tools, of base metal</t>
  </si>
  <si>
    <t>pipe-cutters, bolt croppers, perforating punches and similar hand tools, of base metal</t>
  </si>
  <si>
    <t>hand-operated spanners and wrenches, incl. torque meter wrenches, of base metal, non-adjustable</t>
  </si>
  <si>
    <t>hand-operated spanners and wrenches, incl. torque meter wrenches, of base metal, adjustable (excl. tap wrenches)</t>
  </si>
  <si>
    <t>interchangeable spanner sockets, with or without handles, of base metal</t>
  </si>
  <si>
    <t>hand-operated drilling, threading or tapping hand tools</t>
  </si>
  <si>
    <t>hammers and sledge hammers with working parts of base metal</t>
  </si>
  <si>
    <t>planes, chisels, gouges and similar cutting tools for working wood</t>
  </si>
  <si>
    <t>hand-operated screwdrivers</t>
  </si>
  <si>
    <t>household hand tools, non-mechanical, with working parts of base metal, n.e.s.</t>
  </si>
  <si>
    <t>hand tools, incl. glaziers' diamonds, of base metal, n.e.s.</t>
  </si>
  <si>
    <t>blow lamps and the like (excl. gas-powered blow lamps)</t>
  </si>
  <si>
    <t>vices, clamps and the like (excl. accessories for and parts of machine tools)</t>
  </si>
  <si>
    <t>anvils; portable forges; hand or pedal-operated grinding wheels with frameworks</t>
  </si>
  <si>
    <t>sets of two or more tools of the subheading of heading 8205</t>
  </si>
  <si>
    <t>sets of two or more tools of heading 8202 to 8205, put up in sets for retail sale</t>
  </si>
  <si>
    <t>rock-drilling or earth-boring tools, interchangeable, with working parts of sintered metal carbides or cermets</t>
  </si>
  <si>
    <t>rock-drilling or earth-boring tools, interchangeable, and parts therefor, with working parts of materials other than sintered metal carbide or cermets</t>
  </si>
  <si>
    <t>interchangeable dies for drawing or extruding metal</t>
  </si>
  <si>
    <t>interchangeable tools for pressing, stamping or punching</t>
  </si>
  <si>
    <t>tools for tapping or threading, interchangeable</t>
  </si>
  <si>
    <t>tools for drilling, interchangeable (excl. rock-drilling or earth-boring tools and tools for tapping)</t>
  </si>
  <si>
    <t>interchangeable tools for boring or broaching</t>
  </si>
  <si>
    <t>interchangeable tools for milling</t>
  </si>
  <si>
    <t>interchangeable tools for turning</t>
  </si>
  <si>
    <t>interchangeable tools for hand tools, whether or not power-operated, or for machine tools, n.e.s.</t>
  </si>
  <si>
    <t>knives and cutting blades, of base metal, for machines or for mechanical appliances, for metal working</t>
  </si>
  <si>
    <t>knives and cutting blades, of base metal, for machines or for mechanical appliances, for wood working</t>
  </si>
  <si>
    <t>knives and cutting blades, of base metal, for kitchen appliances or for machines used by the food industry</t>
  </si>
  <si>
    <t>knives and cutting blades, of base metal, for agricultural, horticultural or forestry machines (excl. those for wood working)</t>
  </si>
  <si>
    <t>knives and cutting blades, of base metal, for machines or for mechanical appliances (excl. those for metal or wood working, kitchen appliances or machines used by the food industry and those for agricultural, horticultural or forestry machines)</t>
  </si>
  <si>
    <t>plates, sticks, tips and the like for tools, unmounted, of sintered metal carbides or cermets</t>
  </si>
  <si>
    <t>hand-operated mechanical devices, of base metal, weighing &lt;= 10 kg, used in the preparation, conditioning or serving of food or drink</t>
  </si>
  <si>
    <t>sets of assorted articles of knives of heading 8211; sets in which there is a higher number of knives of heading 8211 than of any other article</t>
  </si>
  <si>
    <t>table knives having fixed blades of base metal, incl. handles (excl. butter knives and fish knives)</t>
  </si>
  <si>
    <t>knives with fixed blades of base metal (excl. straw knives, machetes, knives and cutting blades for machines or mechanical appliances, table knives, fish knives, butter knives, razors and razor blades and knives of heading 8214)</t>
  </si>
  <si>
    <t>knives having other than fixed blades, incl. pruning knives, of base metal (excl. razors)</t>
  </si>
  <si>
    <t>blades of base metal for table knives, pocket knives and other knives of heading 8211</t>
  </si>
  <si>
    <t>handles of base metal for table knives, pocket knives and other knives of heading 8211</t>
  </si>
  <si>
    <t>non-electric razors of base metal</t>
  </si>
  <si>
    <t>safety razor blades of base metal, incl. razor blade blanks in strips</t>
  </si>
  <si>
    <t>parts of non-electric razors of base metal (excl. safety razor blades and razor blade blanks in strips)</t>
  </si>
  <si>
    <t>scissors, tailors' shears and similar shears, and blades therefor, of base metal (excl. hedge shears, two-handed pruning shears and similar two-handed shears, secateurs and similar one-handed pruners and shears and hoof nippers for farriers)</t>
  </si>
  <si>
    <t>paper knives, letter openers, erasing knives, pencil sharpeners and blades therefor, of base metal (excl. machinery and mechanical appliances of chapter 83)</t>
  </si>
  <si>
    <t>manicure or pedicure sets and instruments, incl. nail files, of base metal (excl. ordinary scissors)</t>
  </si>
  <si>
    <t>hair clippers, butchers' or kitchen cleavers and other articles of cutlery of base metal, n.e.s.</t>
  </si>
  <si>
    <t>sets of spoons, forks or other articles of heading 8215, which may also contain up to an equivalent number of knives, of base metal, containing at least one article plated with precious metal</t>
  </si>
  <si>
    <t>sets consisting of one or more knives of heading 8211 and at least an equal number of spoons, forks or other articles of heading 8215, of base metal, containing no articles plated with precious metal</t>
  </si>
  <si>
    <t>spoons, forks, ladles, skimmers, cake-servers, fish-knives, butter-knives, sugar tongs and similar kitchen or tableware of base metal, plated with precious metal (excl. sets of articles such as lobster cutters and poultry shears)</t>
  </si>
  <si>
    <t>spoons, forks, ladles, skimmers, cake-servers, fish-knives, butter-knives, sugar tongs and similar kitchen or tableware of base metal, not plated with precious metal (excl. sets of articles such as lobster cutters and poultry shears)</t>
  </si>
  <si>
    <t>padlocks of base metal</t>
  </si>
  <si>
    <t>locks used for motor vehicles, of base metal</t>
  </si>
  <si>
    <t>locks used for furniture, of base metal</t>
  </si>
  <si>
    <t>locks of base metal (excl. padlocks and locks for motor vehicles or furniture)</t>
  </si>
  <si>
    <t>clasps and frames with clasps, incorporating locks, of base metal</t>
  </si>
  <si>
    <t>parts of padlocks, locks, clasps and frames with clasps, incorporating locks, of base metal, n.e.s.</t>
  </si>
  <si>
    <t>keys presented separately for padlocks, locks, clasps and frames with clasps incorporating locks, of base metal, n.e.s</t>
  </si>
  <si>
    <t>hinges of all kinds, of base metal</t>
  </si>
  <si>
    <t>castors with mountings of base metal</t>
  </si>
  <si>
    <t>base metal mountings, fittings and similar articles suitable for motor vehicles (excl. hinges and castors)</t>
  </si>
  <si>
    <t>base metal mountings and fittings suitable for buildings (excl. locks with keys and hinges)</t>
  </si>
  <si>
    <t>base metal mountings, fittings and similar articles suitable for furniture (excl. locks with keys, hinges and castors)</t>
  </si>
  <si>
    <t>base metal mountings, fittings and similar articles (excl. locks with keys, clasps and frames with clasps incorporating locks, hinges, castors and mountings and fittings suitable for buildings, motor vehicles or furniture)</t>
  </si>
  <si>
    <t>hat-racks, hat-pegs, brackets and similar fixtures of base metal</t>
  </si>
  <si>
    <t>automatic door closers of base metal</t>
  </si>
  <si>
    <t>armoured or reinforced safes, strongboxes and doors and safe deposit lockers for strongrooms, cash or deed boxes and the like, of base metal</t>
  </si>
  <si>
    <t>filing cabinets, card-index cabinets, paper trays, paper rests, pen trays, office-stamp stands and similar office or desk equipment, of base metal (excl. office furniture of heading 9403 and waste paper bins)</t>
  </si>
  <si>
    <t>fittings for loose-leaf binders or files, of base metal (excl. drawing pins and clasps for books or registers)</t>
  </si>
  <si>
    <t>staples in strips, of base metal</t>
  </si>
  <si>
    <t>office articles such as letter clips, letter corners, paper clips and indexing tags, of base metal, incl. parts of articles of heading 8305 (excl. fittings for loose-leaf binders or files, staples in strips, drawing pins and clasps for books or registers)</t>
  </si>
  <si>
    <t>bells, gongs and the like, non-electric, of base metal (excl. musical instruments)</t>
  </si>
  <si>
    <t>statuettes and other ornaments, of base metal, plated with precious metal (excl. works of art, collectors' pieces and antiques)</t>
  </si>
  <si>
    <t>statuettes and other ornaments, of base metal, not plated with precious metal (excl. works of art, collectors' pieces and antiques)</t>
  </si>
  <si>
    <t>photograph, picture or similar frames, of base metal; mirrors of base metal (excl. optical elements)</t>
  </si>
  <si>
    <t>flexible tubing of iron or steel, with or without fittings</t>
  </si>
  <si>
    <t>flexible tubing of base metal other than iron or steel, with or without fittings</t>
  </si>
  <si>
    <t>hooks, eyes and eyelets, of base metal, of a kind used for clothing, footwear, awnings, handbags, travel goods or other made-up articles</t>
  </si>
  <si>
    <t>tubular or bifurcated rivets, of base metal</t>
  </si>
  <si>
    <t>clasps, frames with clasps without locks, buckles and buckle-clasps, of base metal, for clothing, footwear, handbags, travel goods or other made-up articles, incl. parts of articles of heading 8308, of base metal (excl. hooks, eyes, eyelets and tubular or bifurcated rivets)</t>
  </si>
  <si>
    <t>crown corks of base metal</t>
  </si>
  <si>
    <t>stoppers, caps and lids, incl. screw caps and pouring stoppers, capsules for bottles, threaded bungs, bung covers, seals and other packing accessories of base metal (excl. crow corks)</t>
  </si>
  <si>
    <t>sign-plates, name-plates, address-plates and similar plates, numbers, letters and other symbols, of base metal, incl. traffic signs (excl. those of heading 9405, type and the like, and signal boards, signal discs and signal arms for traffic of heading 8608)</t>
  </si>
  <si>
    <t>coated electrodes of base metal, for electric arc-welding</t>
  </si>
  <si>
    <t>cored wire of base metal, for electric arc-welding</t>
  </si>
  <si>
    <t>coated rods and cored wire, of base metal, for soldering, brazing or welding by flame (excl. wire and rods cored with solder which, excl. the flux material, contains &gt;= 2% by weight of precious metal)</t>
  </si>
  <si>
    <t>wire, rods, tubes, plates, electrodes and the like, of base metal or of metal carbides, coated or cored with flux material, for soldering, brazing, welding or deposition of metal or metal carbides, n.e.s., and wire and rods of agglomerated base metal powder, for metal spraying, incl. parts of articles of heading 8311, n.e.s.</t>
  </si>
  <si>
    <t>nuclear reactors [euratom]</t>
  </si>
  <si>
    <t>watertube boilers with a steam production &gt; 45 t/hour</t>
  </si>
  <si>
    <t>watertube boilers with a steam production &lt;= 45 t/hour (excl. central heating hot water boilers capable also of producing low pressure steam)</t>
  </si>
  <si>
    <t>vapour generating boilers, incl. hybrid boilers (excl. central heating hot water boilers capable also of producing low pressure steam)</t>
  </si>
  <si>
    <t>super-heated water boilers</t>
  </si>
  <si>
    <t>parts of vapour generating boilers and super-heated water boilers, n.e.s.</t>
  </si>
  <si>
    <t>central heating boilers, non-electric (excl. vapour generating boilers and superheated water boilers of heading 8402)</t>
  </si>
  <si>
    <t>parts of central heating boilers, n.e.s.</t>
  </si>
  <si>
    <t>auxiliary plant for use with boilers of heading 8402 or 8403, e.g. economizers, super-heaters, soot removers and gas recoverers;</t>
  </si>
  <si>
    <t>condensers for steam or other vapour power units</t>
  </si>
  <si>
    <t>parts of auxiliary plant of heading 8402 or 8403 and condensers for steam or other vapour power units, n.e.s.</t>
  </si>
  <si>
    <t>producer gas or water gas generators, with or without their purifiers; acetylene gas generators and similar water process gas generators, with or without their purifiers (excl. coke ovens, electrolytic process gas generators and carbide lamps)</t>
  </si>
  <si>
    <t>parts of producer gas or water gas generators and acetylene gas generators or similar water process gas generators, n.e.s.</t>
  </si>
  <si>
    <t>parts of steam and other vapour turbines, n.e.s.</t>
  </si>
  <si>
    <t>spark-ignition reciprocating or rotary internal combustion piston engine, for aircraft</t>
  </si>
  <si>
    <t>spark-ignition outboard motors for marine propulsion</t>
  </si>
  <si>
    <t>spark-ignition reciprocating piston engine, of a kind used for vehicles of chapter 87, of a cylinder capacity &gt; 1.000 cm│</t>
  </si>
  <si>
    <t>spark-ignition reciprocating or rotary internal combustion piston engine (excl. those for aircraft or marine propulsion and reciprocating piston engine of a kind used for vehicles of chapter 87)</t>
  </si>
  <si>
    <t>compression-ignition internal combustion piston engine 'diesel or semi-diesel engine', for the propulsion of vehicles of chapter 87</t>
  </si>
  <si>
    <t>compression-ignition internal combustion piston engine 'diesel or semi-diesel engine' (excl. engines for marine propulsion and engines for vehicles of chapter 87)</t>
  </si>
  <si>
    <t>parts suitable for use solely or principally with spark-ignition internal combustion piston engine, n.e.s.</t>
  </si>
  <si>
    <t>parts suitable for use solely or principally with compression-ignition internal combustion piston engine, n.e.s.</t>
  </si>
  <si>
    <t>hydraulic turbines and water wheels, of a power &lt;= 1.000 kw (excl. hydraulic power engines and motors of heading 8412)</t>
  </si>
  <si>
    <t>hydraulic turbines and water wheels, of a power &gt; 1.000 kw but &lt;= 10.000 kw (excl. hydraulic power engines and motors of heading 8412)</t>
  </si>
  <si>
    <t>parts of hydraulic turbines and water wheels, n.e.s.; hydraulic turbine regulators</t>
  </si>
  <si>
    <t>turbo-jets of a thrust &lt;= 25 kn</t>
  </si>
  <si>
    <t>turbopropellers of a power &gt; 1.100 kw</t>
  </si>
  <si>
    <t>parts of turbo-jets or turbo-propellers, n.e.s.</t>
  </si>
  <si>
    <t>parts of gas turbines, n.e.s.</t>
  </si>
  <si>
    <t>reaction engines other than turbo-jets</t>
  </si>
  <si>
    <t>hydraulic power engines and motors, linear acting 'cylinders'</t>
  </si>
  <si>
    <t>hydraulic power engines and motors (excl. hydraulic turbines and water wheels of heading 8410, steam turbines and hydraulic power engines and motors, linear acting)</t>
  </si>
  <si>
    <t>pneumatic power engines and motors, linear-acting, 'cylinders'</t>
  </si>
  <si>
    <t>pneumatic power engines and motors (excl. linear acting)</t>
  </si>
  <si>
    <t>engines and motors (excl. steam turbines, internal combustion piston engine, hydraulic turbines, water wheels, gas turbines, reaction engines, hydraulic power engines and motors, pneumatic power engines and motors and electric motors)</t>
  </si>
  <si>
    <t>parts of non-electrical engines and motors, n.e.s.</t>
  </si>
  <si>
    <t>pumps fitted or designed to be fitted with a measuring device, for dispensing fuel or lubricants, of the type used in filling-stations or in garages</t>
  </si>
  <si>
    <t>pumps for liquids, fitted or designed to be fitted with a measuring device (excl. pumps for dispensing fuel or lubricants, of the type used in filling-stations or in garages)</t>
  </si>
  <si>
    <t>hand pumps (excl. those of subheading 8413.11 and 8413.19)</t>
  </si>
  <si>
    <t>fuel, lubricating or cooling medium pumps for internal combustion piston engine</t>
  </si>
  <si>
    <t>concrete pumps</t>
  </si>
  <si>
    <t>reciprocating positive displacement pumps for liquids, power-driven (excl. those of subheading 8413.11 and 8413,19, fuel, lubricating or cooling medium pumps for internal combustion piston engine and concrete pumps)</t>
  </si>
  <si>
    <t>rotary positive displacement pumps for liquids, power-driven (excl. those of subheading 8413.11 and 8413.19 and fuel, lubricating or cooling medium pumps for internal combustion piston engine)</t>
  </si>
  <si>
    <t>centrifugal pumps, power-driven (excl. those of subheading 8413.11 and 8413.19, fuel, lubricating or cooling medium pumps for internal combustion piston engine and concrete pumps)</t>
  </si>
  <si>
    <t>pumps for liquids, power-driven (excl. those of subheading 8413.11 and 8413.19, fuel, lubricating or cooling medium pumps for internal combustion piston engine, concrete pumps, general reciprocating or rotary positive displacement pumps and centrifugal pumps of all kinds)</t>
  </si>
  <si>
    <t>liquid elevators (excl. pumps)</t>
  </si>
  <si>
    <t>parts of pumps for liquids, n.e.s.</t>
  </si>
  <si>
    <t>parts of liquid elevators, n.e.s.</t>
  </si>
  <si>
    <t>vacuum pumps</t>
  </si>
  <si>
    <t>hand-operated or foot-operated air pumps</t>
  </si>
  <si>
    <t>compressors for refrigerating equipment</t>
  </si>
  <si>
    <t>air compressors mounted on a wheeled chassis for towing</t>
  </si>
  <si>
    <t>table, floor, wall, window, ceiling or roof fans, with a self-contained electric motor of an output &lt;= 125 w</t>
  </si>
  <si>
    <t>fans (excl. table, floor, wall, window, ceiling or roof fans, with a self-contained electric motor of an output &lt;= 125 w)</t>
  </si>
  <si>
    <t>hoods incorporating a fan, whether or not fitted with filters, having a maximum horizontal side &lt;= 120 cm</t>
  </si>
  <si>
    <t>air pumps, air or other gas compressors and ventilating or recycling hoods incorporating a fan, whether or not fitted with filters, having a maximum horizontal side &gt; 120 cm (excl. vacuum pumps, hand- or foot-operated air pumps, compressors for refrigerating equipment and air compressors mounted on a wheeled chassis for towing)</t>
  </si>
  <si>
    <t>parts of : air or vacuum pumps, air or other gas compressors, fans and ventilating or recycling hoods incorporating a fan, n.e.s.</t>
  </si>
  <si>
    <t>window or wall air conditioning machines, self-contained or 'split-system'</t>
  </si>
  <si>
    <t>air conditioning machines of a kind used for persons, in motor vehicles</t>
  </si>
  <si>
    <t>air conditioning machines incorporating a refrigerating unit and a valve for reversal of the cooling/heat cycle 'reversible heat pumps' (excl. of a kind used for persons in motor vehicles and self-contained or 'split-system' window or wall air conditioning machines)</t>
  </si>
  <si>
    <t>air conditioning machines incorporating a refrigerating unit but without a valve for reversal of the cooling/heat cycle (excl. of a kind used for persons in motor vehicles, and self-contained or 'split-system' window or wall air conditioning machines)</t>
  </si>
  <si>
    <t>air conditioning machines comprising a motor-driven fan, not incorporating a refrigerating unit but incorporating elements for changing the temperature and humidity (excl. of a kind used for persons in motor vehicles, and self-contained or 'split-system' window or wall air conditioning machines)</t>
  </si>
  <si>
    <t>parts of air conditioning machines, comprising a motor-driven fan and elements for changing the temperature and humidity, n.e.s.</t>
  </si>
  <si>
    <t>furnace burners for liquid fuel</t>
  </si>
  <si>
    <t>furnace burners for pulverised solid fuel or gas, incl. combination burners</t>
  </si>
  <si>
    <t>mechanical stokers, incl. their mechanical grates, mechanical ash dischargers and similar appliances (excl. burners)</t>
  </si>
  <si>
    <t>parts of furnace burners such as mechanical stokers, incl. their mechanical grates, mechanical ash dischargers and similar appliances, n.e.s.</t>
  </si>
  <si>
    <t>industrial or laboratory furnaces and ovens, non-electric, for the roasting, melting or other heat-treatment of ores, pyrites or metals (excl. drying ovens)</t>
  </si>
  <si>
    <t>bakery ovens, incl. biscuit ovens, non-electric</t>
  </si>
  <si>
    <t>industrial or laboratory furnaces and ovens, non-electric, incl. incinerators (excl. those for the roasting, melting or other heat treatment of ores, pyrites or metals, bakery ovens, drying ovens and ovens for cracking operations)</t>
  </si>
  <si>
    <t>parts of industrial or laboratory furnaces, non-electric, incl. incinerators, n.e.s.</t>
  </si>
  <si>
    <t>combined refrigerator-freezers, with separate external doors</t>
  </si>
  <si>
    <t>household refrigerators, compression-type</t>
  </si>
  <si>
    <t>household refrigerators, non-electrical, absorption-type</t>
  </si>
  <si>
    <t>freezers of the chest type, of a capacity &lt;= 800 l</t>
  </si>
  <si>
    <t>freezers of the upright type, of a capacity &lt;= 900 l</t>
  </si>
  <si>
    <t>refrigerated or freezing chests, cabinets, display counters, show-cases and similar, refrigerating or freezing furniture with a refrigerating unit or evaporator (excl. combined refrigerator-freezers with separate external doors, household refrigerators and freezers of the chest type of a capacity &lt;= 800 l or of the upright type of a capacity &lt;= 900 l)</t>
  </si>
  <si>
    <t>compression type units whose condensers are heat exchangers</t>
  </si>
  <si>
    <t>refrigerating or freezing equipment and absorption heat pumps (excl. refrigerating and freezing furniture)</t>
  </si>
  <si>
    <t>furniture designed to receive refrigerating or freezing equipment</t>
  </si>
  <si>
    <t>parts of refrigerating or freezing equipment and heat pumps, n.e.s.</t>
  </si>
  <si>
    <t>instantaneous gas water heaters (excl. boilers or water heaters for central heating)</t>
  </si>
  <si>
    <t>instantaneous or storage water heaters, non-electric (excl. instantaneous gas water heaters and boilers or water heaters for central heating)</t>
  </si>
  <si>
    <t>medical, surgical or laboratory sterilizers</t>
  </si>
  <si>
    <t>dryers for agricultural products</t>
  </si>
  <si>
    <t>dryers for wood, paper pulp, paper or paperboard</t>
  </si>
  <si>
    <t>dryers (excl. dryers for agricultural products, paper pulp, paper or paperboard, yarns, fabrics and other textile products, dryers for bottles or other containers, hairdryers, hand dryers and domestic appliances)</t>
  </si>
  <si>
    <t>distilling or rectifying plant</t>
  </si>
  <si>
    <t>heat exchange units (excl. instantaneous heaters, storage water heaters, boilers and equipment without a separating wall)</t>
  </si>
  <si>
    <t>machinery for liquefying air or other gases</t>
  </si>
  <si>
    <t>machinery, plant and equipment for making hot drinks or for cooking or heating food (excl. domestic appliances)</t>
  </si>
  <si>
    <t>machinery, plant or laboratory equipment, whether or not electrically heated, for the treatment of materials by a process involving a change of temperature such as heating, cooking, roasting, sterilising, pasteurising, steaming, evaporating, vaporising, condensing or cooling, n.e.s. (excl. machinery used for domestic purposes and furnaces, ovens and other equipment of heading 8514)</t>
  </si>
  <si>
    <t>parts of machinery, plant and laboratory equipment, whether or not electrically heated, for the treatment of materials by a process involving a change of temperature, and of non-electric instantaneous and storage water heaters, n.e.s.</t>
  </si>
  <si>
    <t>calendering or other rolling machines (other than for metals or glass)</t>
  </si>
  <si>
    <t>cylinders for calendering or other rolling machines (other than for metals or glass)</t>
  </si>
  <si>
    <t>parts for calendering or rolling machines, n.e.s. (other than for metals or glass and excl. cylinders)</t>
  </si>
  <si>
    <t>centrifugal cream separators</t>
  </si>
  <si>
    <t>centrifugal clothes-dryers</t>
  </si>
  <si>
    <t>centrifuges, incl. centrifugal dryers (excl. isotope separators, cream separators and clothes dryers)</t>
  </si>
  <si>
    <t>machinery and apparatus for filtering or purifying water</t>
  </si>
  <si>
    <t>machinery and apparatus for filtering or purifying beverages (excl.water)</t>
  </si>
  <si>
    <t>oil or petrol-filters for internal combustion engines</t>
  </si>
  <si>
    <t>machinery and apparatus for filtering or purifying liquids (excl. such machinery and apparatus for water and other beverages, oil or petrol-filters for internal combustion engines and artificial kidneys)</t>
  </si>
  <si>
    <t>intake air filters for internal combustion engines</t>
  </si>
  <si>
    <t>machinery and apparatus for filtering or purifying gases (excl. isotope separators and intake air filters for internal combustion engines)</t>
  </si>
  <si>
    <t>parts of centrifuges, incl. centrifugal dryers, n.e.s.</t>
  </si>
  <si>
    <t>parts of machinery and apparatus for filtering or purifying liquids or gases, n.e.s.</t>
  </si>
  <si>
    <t>dish-washing machines of the household type</t>
  </si>
  <si>
    <t>dish-washing machines (excl. those of the household type)</t>
  </si>
  <si>
    <t>machinery for cleaning or drying bottles or other containers (excl. dish-washing machines)</t>
  </si>
  <si>
    <t>machinery for filling, closing, sealing or labelling bottles, cans, boxes, bags or other containers; machinery for capsuling bottles, jars, tubes and similar containers; machinery for aerating beverages</t>
  </si>
  <si>
    <t>packing or wrapping machinery, incl. heat-shrink wrapping machinery (excl. machinery for filling, closing, sealing or labelling bottles, cans, boxes, bags or other containers and machinery for capsuling bottles, jars, tubes and similar containers)</t>
  </si>
  <si>
    <t>parts of dishwashing machines, packing or wrapping machinery and other machinery and apparatus of heading 8422, n.e.s.</t>
  </si>
  <si>
    <t>personal weighing machines, incl. baby scales; household scales</t>
  </si>
  <si>
    <t>scales for continuous weighing of goods on conveyors</t>
  </si>
  <si>
    <t>constant weight scales and scales for discharging a pre-determined weight of material into a bag or container, incl. hopper scales (excl. scales for continuous weighing of goods on conveyors)</t>
  </si>
  <si>
    <t>weighing machinery having a maximum weighing capacity &lt;= 30 kg (excl. balances of a sensitivity of 5 cg or better, personal weighing machines, household scales, scales for continuous weighing of goods on conveyors, constant weight scales and scales for discharging a pre-determined weight of material into a bag or container, incl. hopper scales)</t>
  </si>
  <si>
    <t>weighing machinery of a maximum weighing capacity &gt; 30 kg but &lt;= 5.000 kg (excl. personal weighing machines, scales for continuous weighing of goods on conveyors, constant weight scales and scales for discharging a pre-determined weight of material into a bag or container, incl. hopper scales)</t>
  </si>
  <si>
    <t>weighing machinery of a maximum weighing capacity &gt; 5.000 kg</t>
  </si>
  <si>
    <t>weighing machine weights of all kinds; parts of weighing machinery, n.e.s.</t>
  </si>
  <si>
    <t>fire extinguishers, whether or not charged (excl. fire-extinguishing bombs and grenades)</t>
  </si>
  <si>
    <t>spray guns and similar appliances (other than electrical machines, appliances and other devices for spraying molten metals or metal carbides of heading 8515, sand blasting machines and similar jet projecting machines)</t>
  </si>
  <si>
    <t>steam or sand blasting machines and similar jet projecting machines, incl. water cleaning appliances with built-in motor (excl. appliances for cleaning special containers)</t>
  </si>
  <si>
    <t>agricultural or horticultural mechanical appliances, whether or not hand-operated, for projecting, dispersing or spraying liquids or powders</t>
  </si>
  <si>
    <t>mechanical appliances, whether or not hand-operated, for projecting, dispersing or spraying liquids or powders, n.e.s.</t>
  </si>
  <si>
    <t>parts of fire extinguishers, spray guns and similar appliances, steam or sand blasting machines and similar jet projecting machines and machinery and apparatus for projecting, dispersing or spraying liquids or powders, n.e.s.</t>
  </si>
  <si>
    <t>pulley tackle and hoists, powered by electric motor (other than skip hoists or hoists of a kind used for raising vehicles)</t>
  </si>
  <si>
    <t>pulley tackle and hoists, non-powered by electric motor (other than skip hoists or hoists of a kind used for raising vehicles)</t>
  </si>
  <si>
    <t>winches and capstans powered by electric motor (excl. pit-head winding gear and winches for use underground)</t>
  </si>
  <si>
    <t>winches and capstans non-powered by electric motor (excl. pithead winding gear and winches specially designed for use underground)</t>
  </si>
  <si>
    <t>built-in jacking systems of a type used in garages</t>
  </si>
  <si>
    <t>jacks and hoists, hydraulic (excl. built-in jacking systems used in garages)</t>
  </si>
  <si>
    <t>jacks and hoists of a kind used for raising vehicles, not hydraulic</t>
  </si>
  <si>
    <t>overhead travelling cranes on fixed support</t>
  </si>
  <si>
    <t>mobile lifting frames on tyres and straddle carriers</t>
  </si>
  <si>
    <t>overhead travelling cranes, transporter cranes, gantry cranes, bridge cranes and mobile lifting frames (excl. overhead travelling cranes on fixed support, mobile lifting frames on tyres, straddle carriers and portal or pedestal jib cranes)</t>
  </si>
  <si>
    <t>portal or pedestal jib cranes</t>
  </si>
  <si>
    <t>cranes designed for mounting on road vehicles</t>
  </si>
  <si>
    <t>ships' derricks; cranes, incl. cable cranes (excl. overhead travelling cranes, transporter cranes, gantry cranes, portal or pedestal jib cranes, bridge cranes, mobile lifting frames and straddle carriers, tower cranes, works trucks fitted with a crane, mobile cranes and cranes designed for mounting on road vehicles)</t>
  </si>
  <si>
    <t>self-propelled trucks fitted with lifting or handling equipment, powered by an electric motor</t>
  </si>
  <si>
    <t>self-propelled trucks fitted with lifting or handling equipment, non-powered by an electric motor</t>
  </si>
  <si>
    <t>works trucks fitted with lifting or handling equipment, not self-propelled</t>
  </si>
  <si>
    <t>lifts and skip hoists</t>
  </si>
  <si>
    <t>pneumatic elevators and conveyors</t>
  </si>
  <si>
    <t>continuous-action elevators and conveyors for goods or materials, for underground use (excl. pneumatic elevators and conveyors)</t>
  </si>
  <si>
    <t>continuous-action elevators and conveyors for goods or materials, bucket type (excl. for underground use)</t>
  </si>
  <si>
    <t>continuous-action elevators and conveyors for goods or materials, belt type (excl. those for underground use)</t>
  </si>
  <si>
    <t>continuous-action elevators and conveyors, for goods or materials (excl. those for underground use and bucket, belt or pneumatic types)</t>
  </si>
  <si>
    <t>escalators and moving walkways</t>
  </si>
  <si>
    <t>teleferics, chair-lifts, ski-draglines; traction mechanisms for funiculars</t>
  </si>
  <si>
    <t>machinery for lifting, handling, loading or unloading, n.e.s.</t>
  </si>
  <si>
    <t>self-propelled graders and levellers</t>
  </si>
  <si>
    <t>self-propelled scrapers</t>
  </si>
  <si>
    <t>self-propelled tamping machines and roadrollers</t>
  </si>
  <si>
    <t>self-propelled front-end shovel loaders</t>
  </si>
  <si>
    <t>self-propelled mechanical shovels, excavators and shovel loaders, with a 360░ revolving superstructure</t>
  </si>
  <si>
    <t>coal or rock cutters and tunnelling machinery, not self-propelled (excl. hand-operated tools and hydraulically operated self-advancing supports for mines)</t>
  </si>
  <si>
    <t>self-propelled boring or sinking machinery for boring earth or extracting minerals or ores (excl. those mounted on railway or tramway wagons, motor vehicle chassis or lorries and tunnelling machinery)</t>
  </si>
  <si>
    <t>boring or sinking machinery for boring earth or extracting minerals or ores, not self-propelled and not hydraulic (excl. tunnelling machinery and hand-operated tools)</t>
  </si>
  <si>
    <t>tamping or compacting machinery, not self-propelled (excl. hand-operated tools)</t>
  </si>
  <si>
    <t>earth moving machinery, not self-propelled, n.e.s.</t>
  </si>
  <si>
    <t>parts of pulley tackles and hoists (other than skip hoists), winches, capstans and jacks, n.e.s.</t>
  </si>
  <si>
    <t>parts of ork-lift trucks and other works trucks fitted with lifting or handling equipment, n.e.s.</t>
  </si>
  <si>
    <t>parts of lifts, skip hoists or escalators, n.e.s.</t>
  </si>
  <si>
    <t>parts of machinery of heading 8428, n.e.s.</t>
  </si>
  <si>
    <t>buckets, shovels, grabs and grips for machinery of heading 8426, 8429 and 8430</t>
  </si>
  <si>
    <t>bulldozer or angledozer blades, n.e.s.</t>
  </si>
  <si>
    <t>parts for boring or sinking machinery of subheading 8430.41 or 8430.49, n.e.s.</t>
  </si>
  <si>
    <t>parts of machinery of heading 8426, 8429 and 8430, n.e.s.</t>
  </si>
  <si>
    <t>ploughs for use in agriculture, horticulture or forestry</t>
  </si>
  <si>
    <t>harrows, scarifiers, cultivators, weeders and hoes for use in agriculture, horticulture or forestry (excl. disc harrows)</t>
  </si>
  <si>
    <t>seeders, planters and transplanters for use in agriculture, horticulture and forestry</t>
  </si>
  <si>
    <t>manure spreaders and fertiliser distributors for use in agriculture, horticulture and forestry</t>
  </si>
  <si>
    <t>agricultural, horticultural or forestry machinery for soil preparation or cultivation; lawn or sports-ground rollers (excl. sprayers and dusters, ploughs, harrows, scarifiers, cultivators, weeders, hoes, seeders, planters, manure spreaders and fertiliser distributors)</t>
  </si>
  <si>
    <t>parts of agricultural, horticultural or forestry machinery for soil preparation or cultivation or of lawn or sports-ground rollers, n.e.s.</t>
  </si>
  <si>
    <t>mowers for lawns, parks or sports grounds, powered, with the cutting device rotating in a horizontal plane</t>
  </si>
  <si>
    <t>mowers for lawns, parks or sports grounds, powered, with the cutting device rotating in a vertical plane or with cutter bars</t>
  </si>
  <si>
    <t>mowers, incl. cutter bars for tractor mounting (excl. mowers for lawns, parks or sports grounds)</t>
  </si>
  <si>
    <t>haymaking machinery (excl. mowers)</t>
  </si>
  <si>
    <t>combine harvester-threshers</t>
  </si>
  <si>
    <t>threshing machinery (excl. combine harvester-threshers)</t>
  </si>
  <si>
    <t>harvesting machinery for agricultural produce (excl. mowers, haymaking machinery, straw and fodder balers, incl. pick-up balers, combine harvester-threshers, other threshing machinery and root or tuber harvesting machines)</t>
  </si>
  <si>
    <t>machines for cleaning, sorting or grading eggs, fruit or other agricultural produce (excl. machines for cleaning, sorting or grading seed, grain or dried leguminous vegetables of heading 8437)</t>
  </si>
  <si>
    <t>parts of harvesting machinery, threshing machinery, mowers and machines for cleaning, sorting or grading agricultural produce, n.e.s.</t>
  </si>
  <si>
    <t>milking machines</t>
  </si>
  <si>
    <t>dairy machinery (excl. refrigerating or heat treatment equipment, cream separators, clarifying centrifuges, filter presses and other filtering equipment)</t>
  </si>
  <si>
    <t>parts of milking machines and dairy machinery, n.e.s.</t>
  </si>
  <si>
    <t>presses, crushers and similar machinery used in the manufacture of wine, cider, fruit juices or similar beverages (excl. machinery for the treatment of these beverages, incl. centrifuges, filter presses, other filtering equipment and domestic appliances)</t>
  </si>
  <si>
    <t>parts of presses, crushers and similar machinery used in the manufacture of wine, cider, fruit juices or similar beverages, n.e.s.</t>
  </si>
  <si>
    <t>machinery for preparing animal feedingstuffs in agricultural holdings and similar undertakings (excl. machinery for the feedingstuff industry, forage harvesters and autoclaves for cooking fodder)</t>
  </si>
  <si>
    <t>poultry incubators and brooders</t>
  </si>
  <si>
    <t>poultry-keeping machinery (excl. machines for sorting or grading eggs, poultry pickers of heading 8438 and incubators and brooders)</t>
  </si>
  <si>
    <t>agricultural, horticultural, forestry or bee-keeping machinery, n.e.s.</t>
  </si>
  <si>
    <t>parts of poultry-keeping machinery or poultry incubators and brooders, n.e.s.</t>
  </si>
  <si>
    <t>parts of agricultural, horticultural, forestry or bee-keeping machinery, n.e.s.</t>
  </si>
  <si>
    <t>machines for cleaning, sorting or grading seed, grain or dried leguminous vegetables</t>
  </si>
  <si>
    <t>machinery used in the milling industry or for the working of cereals or dried leguminous vegetables (excl. farm-type machinery, heat treatment equipment, centrifugal dryers, air filters and machines for cleaning, sorting or grading seed, grain or dried leguminous vegetables)</t>
  </si>
  <si>
    <t>parts of machinery used in the milling industry or for the working of cereals or dried leguminous vegetables or machines for cleaning, sorting or grading seed, grain or dried leguminous vegetables, n.e.s.</t>
  </si>
  <si>
    <t>bakery machinery and machinery for the industrial preparation or manufacture of macaroni, spaghetti or similar products (excl. ovens, macaroni drying machines and dough rollers)</t>
  </si>
  <si>
    <t>machinery for the industrial preparation or manufacture of confectionery, cocoa or chocolate (excl. centrifuges and filtering, heating or refrigerating equipment)</t>
  </si>
  <si>
    <t>machinery for sugar manufacture (excl. centrifuges and filtering, heating or refrigerating equipment)</t>
  </si>
  <si>
    <t>brewery machinery (excl. centrifuges and filtering, heating or refrigerating equipment)</t>
  </si>
  <si>
    <t>machinery for the industrial preparation of meat or poultry (excl. cooking and other heating appliances and refrigerating or freezing equipment)</t>
  </si>
  <si>
    <t>machinery for the industrial preparation of fruits, nuts or vegetables (excl. cooking and other heating appliances, refrigerating or freezing equipment and machinery for the sorting or grading of fruit and vegetables)</t>
  </si>
  <si>
    <t>machinery for the industrial preparation or manufacture of food or drink, n.e.s.</t>
  </si>
  <si>
    <t>parts of machinery for the industrial preparation or manufacture of food or drink, n.e.s.</t>
  </si>
  <si>
    <t>machinery for making pulp of fibrous cellulosic material (excl. autoclaves, boilers and other heating appliances)</t>
  </si>
  <si>
    <t>machinery for making paper or paperboard (excl. dryers and other heating appliances, calenders and machinery for making pulp)</t>
  </si>
  <si>
    <t>machinery for finishing paper or paperboard (excl. calenders)</t>
  </si>
  <si>
    <t>parts of machinery for making pulp of fibrous cellulosic material, n.e.s.</t>
  </si>
  <si>
    <t>parts of machinery for making or finishing paper or paperboard, n.e.s.</t>
  </si>
  <si>
    <t>bookbinding machinery, incl. book-sewing machines (excl. machinery of heading 8441, general-purpose presses, printing machinery of heading 8443 and machines of uses ancillary to printing)</t>
  </si>
  <si>
    <t>parts of book-binding machinery, n.e.s.</t>
  </si>
  <si>
    <t>cutting machines for making up paper pulp, paper or paperboard (excl. bookbinding machinery of heading 8440)</t>
  </si>
  <si>
    <t>machines for making bags, sacks or envelopes out of paper pulp, paper or paperboard (excl. sewing machines and eyeletting machines)</t>
  </si>
  <si>
    <t>machines for making cartons, boxes, cases, tubes, drums or similar containers (other than by moulding) out of paper pulp, paper or paperboard (excl. drying equipment and sewing machines)</t>
  </si>
  <si>
    <t>machines for moulding articles in paper pulp, paper or paperboard (excl. drying equipment)</t>
  </si>
  <si>
    <t>machinery for making up paper pulp, paper or paperboard, n.e.s.</t>
  </si>
  <si>
    <t>parts of machinery for making up paper pulp, paper or paperboard, n.e.s.</t>
  </si>
  <si>
    <t>machinery, apparatus and equipment for preparing or making printing blocks, plates, cylinders or other printing components (excl. machine tools of heading 8456 to 8465 and machinery for type-founding and type-setting)</t>
  </si>
  <si>
    <t>parts of machinery, apparatus and equipment for preparing or making printing blocks, plates, cylinders or other printing components, n.e.s.</t>
  </si>
  <si>
    <t>printing type, blocks, plates, cylinders and other printing components; blocks, plates, cylinders and lithographic stones, prepared for printing purposes, e.g. planed, grained or polished</t>
  </si>
  <si>
    <t>offset printing machinery, reel fed</t>
  </si>
  <si>
    <t>offset printing machinery (excl. offset printing machinery, sheet fed, office type, sheet size &lt;= 22 x 36 cm and offset printing machinery, reel fed)</t>
  </si>
  <si>
    <t>letterpress printing machinery, reel fed (excl. flexographic printing machinery)</t>
  </si>
  <si>
    <t>letterpress printing machinery (excl. flexographic printing and reel fed machinery)</t>
  </si>
  <si>
    <t>flexographic printing machinery</t>
  </si>
  <si>
    <t>printing machinery used for printing by means of the printing type, blocks, plates, cylinders and other printing components of heading 8442 (excl. hectograph or stencil duplicating machines, addressing machines and other office printing machines of heading 8469 to 8472, ink jet printing machines and offset, flexographic, letterpress and gravure printing machinery)</t>
  </si>
  <si>
    <t>parts of printing machinery and machines for uses ancillary to printing, n.e.s.</t>
  </si>
  <si>
    <t>machines for extruding, drawing, texturing or cutting man-made textile materials</t>
  </si>
  <si>
    <t>combing machines for preparing textile fibres</t>
  </si>
  <si>
    <t>machines for preparing textile fibres (excl. carding, combing, drawing or roving machines)</t>
  </si>
  <si>
    <t>textile spinning machines (excl. extruding and drawing or roving machines)</t>
  </si>
  <si>
    <t>textile doubling or twisting machines</t>
  </si>
  <si>
    <t>textile winding, incl. weft-winding, or reeling machines</t>
  </si>
  <si>
    <t>machines for producing textile yarns and machines for preparing textile yarns for use on machines of heading 8446 or 8447 (excl. machines of heading 8444 and spinning, doubling or twisting machines)</t>
  </si>
  <si>
    <t>power looms for weaving fabrics of a width &gt; 30 cm, shuttle type</t>
  </si>
  <si>
    <t>hand looms for weaving fabrics of a width &gt; 30 cm, shuttle type</t>
  </si>
  <si>
    <t>weaving machines for weaving fabrics of a width &gt; 30 cm, shuttleless type</t>
  </si>
  <si>
    <t>circular knitting machines, with cylinder diameter &lt;= 165 mm</t>
  </si>
  <si>
    <t>circular knitting machines, with cylinder diameter &gt; 165 mm</t>
  </si>
  <si>
    <t>flat knitting machines; stitch-bonding machines</t>
  </si>
  <si>
    <t>machines for making gimped yarn, tulle, lace, embroidery, trimmings, braid or net and machines for tufting (excl. chain or blanket stitch machines)</t>
  </si>
  <si>
    <t>auxiliary machinery for machines of heading 8444, 8445, 8446 or 8447 (excl. doobies and jacquards, card reducing, copying, punching or assembling machines for use therewith)</t>
  </si>
  <si>
    <t>card clothing for machines for preparing textile fibres</t>
  </si>
  <si>
    <t>parts and accessories of machines for preparing textile fibres, n.e.s. (other than card clothing)</t>
  </si>
  <si>
    <t>parts and accessories of machines of heading 8445, n.e.s.</t>
  </si>
  <si>
    <t>parts and accessories of weaving machines 'looms' and their auxiliary machinery, n.e.s.</t>
  </si>
  <si>
    <t>sinkers, needles and other articles used in forming stitches, for machines of heading 8447</t>
  </si>
  <si>
    <t>parts and accessories of machines of heading 8447, n.e.s.</t>
  </si>
  <si>
    <t>machinery for the manufacture or finishing of felt or nonwovens in the piece or in shapes, incl. machinery for making felt hats; blocks for making hats; parts thereof (excl. machinery for preparing fibres for felt and calenders)</t>
  </si>
  <si>
    <t>fully-automatic household or laundry-type washing machines, of a dry linen capacity &lt;= 6 kg</t>
  </si>
  <si>
    <t>household or laundry-type washing machines, with built-in centrifugal drier (excl. fully-automatic machines)</t>
  </si>
  <si>
    <t>household or laundry-type washing machines, of a dry linen capacity &lt;= 6 kg (excl. fully-automatic machines and washing machines with built-in centrifugal drier)</t>
  </si>
  <si>
    <t>laundry-type washing machines, of a dry linen capacity &gt; 10 kg</t>
  </si>
  <si>
    <t>parts of household or laundry-type washing machines, n.e.s.</t>
  </si>
  <si>
    <t>dry-cleaning machines for made-up textile articles</t>
  </si>
  <si>
    <t>drying machines, of a dry linen capacity &lt;= 10 kg (excl. centrifugal driers)</t>
  </si>
  <si>
    <t>drying machines for textile yarns, fabrics or made-up textile articles (excl. machines of a dry linen capacity &lt;= 10 kg and centrifugal driers)</t>
  </si>
  <si>
    <t>ironing machines and presses, incl. fusing presses (excl. calenders)</t>
  </si>
  <si>
    <t>machines for washing, bleaching or dyeing textile yarns, fabrics or made-up textile articles (excl. household or laundry-type washing machines)</t>
  </si>
  <si>
    <t>machines for reeling, unreeling, folding, cutting or pinking textile fabrics</t>
  </si>
  <si>
    <t>machinery for dressing, finishing, coating or impregnating textile yarns, fabrics or other made-up textile articles and machines used in the manufacture of linoleum or other floor coverings for applying the paste to the base fabric or other support (excl. machinery for dressing or finishing felt, calenders and general purpose presses)</t>
  </si>
  <si>
    <t>parts of machines for washing, cleaning, wringing, drying, ironing, pressing, bleaching, dyeing, dressing, finishing, coating or impregnating textile yarns, fabrics or made-up textile articles; parts of machines used in the manufacture of linoleum or other floor coverings for applying the paste to the base fabric or other support; parts of machines for reeling, unreeling, folding, cutting or pinking textile fabrics, n.e.s.</t>
  </si>
  <si>
    <t>sewing machines of the household type</t>
  </si>
  <si>
    <t>automatic sewing machines, industrial type</t>
  </si>
  <si>
    <t>sewing machines, industrial type (excl. automatic units)</t>
  </si>
  <si>
    <t>sewing machine needles</t>
  </si>
  <si>
    <t>furniture, bases and covers for sewing machines and parts thereof</t>
  </si>
  <si>
    <t>parts of sewing machines, n.e.s.</t>
  </si>
  <si>
    <t>machinery for preparing, tanning or working hides, skins or leather (excl. drying machines, spray guns, machines for the dehairing of pigs, sewing machines and general purpose presses)</t>
  </si>
  <si>
    <t>machinery for making or repairing footwear of hides, skins or leather (excl. sewing machines)</t>
  </si>
  <si>
    <t>machinery for making or repairing articles of hides, skins or leather (excl. footwear and sewing machines)</t>
  </si>
  <si>
    <t>parts of machinery for preparing, tanning or working hides, skins or leather or for making or repairing footwear or other articles of hides, skins or leather, n.e.s.</t>
  </si>
  <si>
    <t>ingot moulds and ladles, of a kind used in metallurgy or in metal foundries</t>
  </si>
  <si>
    <t>casting machines of a kind used in metallurgy or in metal foundries</t>
  </si>
  <si>
    <t>parts of converters, ladles, ingot moulds and casting machines of a kind used in metallurgy or in metal foundries, n.e.s.</t>
  </si>
  <si>
    <t>hot or combination hot and cold metal-rolling mills (excl. tubes mills)</t>
  </si>
  <si>
    <t>cold-rolling mills for metal (excl. tube mills)</t>
  </si>
  <si>
    <t>rolls for metal-rolling mills</t>
  </si>
  <si>
    <t>parts of metal-rolling mills, n.e.s.</t>
  </si>
  <si>
    <t>machine tools for working any material by removal of material, operated by laser or other light or photon beam processes (excl. soldering and welding machines, incl. those which can be used for cutting, and material testing machines)</t>
  </si>
  <si>
    <t>machine-tools for working any material by removal of material, operated by ultrasonic processes (excl. cleaning apparatus operated by ultrasonic processes and material testing machines)</t>
  </si>
  <si>
    <t>machine tools for working any material by removal of material, operated by electro-chemical processes or electron beam, ion beam or plasma arc processes (excl. for soldering and welding machines, materials testing machines and apparatus for-dry etching semiconductor materials)</t>
  </si>
  <si>
    <t>machining centres for working metal</t>
  </si>
  <si>
    <t>unit construction machines 'single station', for working metal</t>
  </si>
  <si>
    <t>multi-station transfer machines for working metal</t>
  </si>
  <si>
    <t>horizontal lathes, incl. turning centres, for removing metal, numerically controlled</t>
  </si>
  <si>
    <t>lathes, incl. turning centres, for removing metal, not numerically controlled (excl. horizontal lathes)</t>
  </si>
  <si>
    <t>way-type unit head machines for drilling, boring, milling, threading or tapping metal</t>
  </si>
  <si>
    <t>drilling machines for working metal, numerically controlled (excl. way-type unit head machines)</t>
  </si>
  <si>
    <t>drilling machines for working metal, not numerically controlled (excl. way-type unit head machines and hand-operated machines)</t>
  </si>
  <si>
    <t>boring-milling machines for metals, numerically controlled (excl. way-type unit head machines)</t>
  </si>
  <si>
    <t>boring-milling machines for metals, not numerically controlled (excl. way-type unit head machines)</t>
  </si>
  <si>
    <t>boring machines for metals (excl. way-type unit head machines and boring-milling machines)</t>
  </si>
  <si>
    <t>milling machines for metals, knee-type, not numerically controlled</t>
  </si>
  <si>
    <t>milling machines for metals, not numerically controlled (excl. way-type unit head machines, boring-milling machines, knee-type milling machines and gear cutting machines)</t>
  </si>
  <si>
    <t>threading or tapping machines for metals (excl. way-type unit head machines)</t>
  </si>
  <si>
    <t>flat-surface grinding machines, for working metal, in which the positioning in any one axis can be set up to an accuracy of at least 0,01 mm, numerically controlled</t>
  </si>
  <si>
    <t>grinding machines, for working metals, metal carbides or cermets, in which the positioning in any one axis can be set up to an accuracy of at least 0,01 mm, not numerically controlled (excl. flat-surface grinding machines and gear cutting, gear grinding and gear finishing machines)</t>
  </si>
  <si>
    <t>sharpening 'tool or cutter grinding' machines, not numerically controlled</t>
  </si>
  <si>
    <t>honing or lapping machines, for working metals, metal carbides or cermets (excl. gear cutting, gear grinding or gear finishing machines)</t>
  </si>
  <si>
    <t>machines for deburring, grinding or polishing metals, metal carbides or cermets (excl. grinding machines in which the positioning in any one axis can be set up to an accuracy of at least 0,01 mm, gear cutting, gear grinding or gear finishing machines and machines for working in the hand)</t>
  </si>
  <si>
    <t>shaping or slotting machines, for working metals, metal carbides or cermets</t>
  </si>
  <si>
    <t>gear cutting, gear grinding or gear finishing machines, for working metals, metal carbides or cermets (excl. planing, slotting and broaching machines)</t>
  </si>
  <si>
    <t>sawing or cutting-off machines, for working metals, metal carbides or cermets (excl. machines for working in the hand)</t>
  </si>
  <si>
    <t>planing machines and other machine-tools for working metals, metal carbides or cermets by removing material, n.e.s.</t>
  </si>
  <si>
    <t>forging or die-stamping machines, incl. presses, and hammers</t>
  </si>
  <si>
    <t>bending, folding, straightening or flattening machines, incl. presses, numerically controlled, for working metal</t>
  </si>
  <si>
    <t>bending, folding, straightening or flattening machines, incl. presses, not numerically controlled, for working metal</t>
  </si>
  <si>
    <t>shearing machines, incl. presses, numerically controlled, for working metal (other than combined punching and shearing machines)</t>
  </si>
  <si>
    <t>shearing machines, incl. presses, not numerically controlled, for working metal (excl. combined punching and shearing machines)</t>
  </si>
  <si>
    <t>punching or notching machines, incl. presses, and combined punching and shearing machines, not numerically controlled, for working metal</t>
  </si>
  <si>
    <t>hydraulic presses for working metal (excl. forging, bending, folding, straightening and flattening presses)</t>
  </si>
  <si>
    <t>presses, not hydraulic, for working metal (excl. forging, bending, folding, straightening and flattening presses)</t>
  </si>
  <si>
    <t>draw-benches for metal bars, tubes, profiles, wire or the like</t>
  </si>
  <si>
    <t>machine tools for working metal wire, without removing material (excl. wire bending machines of heading 8461 and machines for working in the hand)</t>
  </si>
  <si>
    <t>machine-tools for working metal, sintered metal carbides or cermets, without removing metal (excl. forging, bending, folding, straightening and flattening presses, shearing machines, punching or notching machines, presses, draw-benches, thread rolling machines, machines for working metal wire and machines for working in the hand)</t>
  </si>
  <si>
    <t>sawing machines for working stone, ceramics, concrete, asbestos-cement or like mineral materials or for cold-working glass (excl. machines for working in the hand)</t>
  </si>
  <si>
    <t>grinding or polishing machines, for working stone, ceramics, concrete, asbestos-cement or like mineral materials or for cold-working glass (excl. machines for working in the hand)</t>
  </si>
  <si>
    <t>machine tools for working stone, ceramics, concrete, asbestos-cement or like mineral materials or for cold-working glass (excl. sawing, grinding or polishing machines and machines for working in the hand)</t>
  </si>
  <si>
    <t>machines for working wood, cork, bone, hard rubber, hard plastics or similar hard materials, which can carry out different types of machining operations without tool change between such operations</t>
  </si>
  <si>
    <t>sawing machines for working wood, cork, bone, hard rubber, hard plastics or similar hard materials (excl. machines for working in the hand)</t>
  </si>
  <si>
    <t>planing, milling or moulding -by cutting- machines, for working wood, cork, bone, hard rubber, hard plastics or similar hard materials (excl. machines for working in the hand and machines of subheading 8465.10)</t>
  </si>
  <si>
    <t>grinding, sanding or polishing machines for working wood, cork, bone, hard rubber, hard plastics or similar hard materials (excl. machines for working in the hand)</t>
  </si>
  <si>
    <t>bending or assembling machines for working wood, cork, bone, hard rubber, hard plastics or similar hard materials (excl. machines for working in the hand)</t>
  </si>
  <si>
    <t>drilling or morticing machines for working wood, cork, bone, hard rubber, hard plastics or similar hard materials (excl. machines for working in the hand and machines of subheading 8465.10)</t>
  </si>
  <si>
    <t>splitting, slicing or paring machines, for working wood</t>
  </si>
  <si>
    <t>machine tools for working wood, cork, bone, hard rubber, hard plastics or similar hard materials (excl. machines for working in the hand, machines of subheading 8465.10, sawing machines, planing, milling or moulding -by cutting- machines, grinding, sanding or polishing machines, bending or assembling machines, drilling or mortising machines and splitting, slicing or paring machines)</t>
  </si>
  <si>
    <t>tool holders, incl. tool holders for any type of tool for working in the hand, and self-opening dieheads, for machine tools</t>
  </si>
  <si>
    <t>work holders for machine tools</t>
  </si>
  <si>
    <t>dividing heads and other special attachments for machine-tools, n.e.s.</t>
  </si>
  <si>
    <t>parts and accessories for machine tools for working stone, ceramics, concrete, asbestos-cement or like mineral materials or for cold-working glass, n.e.s.</t>
  </si>
  <si>
    <t>parts and accessories for machine tools for working wood, cork, bone, hard rubber, hard plastics or similar hard materials, n.e.s.</t>
  </si>
  <si>
    <t>parts and accessories for machine tools for working metal by removing material, n.e.s.</t>
  </si>
  <si>
    <t>parts and accessories for machine tools for working metal without removing material, n.e.s.</t>
  </si>
  <si>
    <t>tools for working in the hand, pneumatic, rotary type, incl. combined rotary-percussion</t>
  </si>
  <si>
    <t>pneumatic tools for working in the hand, non-rotary type</t>
  </si>
  <si>
    <t>drills of all kinds for working in the hand, with self-contained electric motor</t>
  </si>
  <si>
    <t>saws for working in the hand, with self-contained electric motor</t>
  </si>
  <si>
    <t>electromechanical tools for working in the hand, with self-contained electric motor (excl. saws and drills)</t>
  </si>
  <si>
    <t>chain saws for working in the hand, with self-contained non-electric motor</t>
  </si>
  <si>
    <t>tools for working in the hand, hydraulic or with self-contained non-electric motor (excl. chain saws and pneumatic tools)</t>
  </si>
  <si>
    <t>parts of chain saws, for working in the hand, with self-contained electric or non-electric motor, n.e.s.</t>
  </si>
  <si>
    <t>parts of pneumatic tools for working in the hand, n.e.s.</t>
  </si>
  <si>
    <t>parts of pneumatic tools for working in the hand, hydraulic or with self-contained electric or non-electric motor, n.e.s.</t>
  </si>
  <si>
    <t>hand-held blow pipes, gas-operated, for soldering, brazing or welding</t>
  </si>
  <si>
    <t>gas-operated machinery and apparatus for soldering, brazing, welding or surface tempering (excl. hand-held blow pipes)</t>
  </si>
  <si>
    <t>machinery and apparatus for welding, not gas-operated (excl. electric machines and apparatus of heading 8515)</t>
  </si>
  <si>
    <t>parts of machinery and apparatus for soldering, brazing, welding or surface tempering, non-electric, n.e.s.</t>
  </si>
  <si>
    <t>typewriters, electric (excl. automatic typewriters, units for automatic data processing machines of heading 8471 and laser, thermal and electrosensitive printers)</t>
  </si>
  <si>
    <t>electronic calculators capable of operation without an external source of electric power and pocket-size 'dimensions &lt;= 170 mm x 100 mm x 45 mm' data recording, reproducing and displaying machines with calculating functions</t>
  </si>
  <si>
    <t>electronic calculating machines incorporating a printing device, with mains connection (excl. data processing machines of heading 8471)</t>
  </si>
  <si>
    <t>electronic calculating machines not incorporating a printing device, with mains connection (excl. data processing machines of heading 8471)</t>
  </si>
  <si>
    <t>calculating machines, non-electronic</t>
  </si>
  <si>
    <t>cash registers incorporating a calculating device</t>
  </si>
  <si>
    <t>postage-franking machines, ticket-issuing machines and similar machines, incorporating a calculating device (excl. accounting machines, cash registers and automatic vending machines)</t>
  </si>
  <si>
    <t>data-processing machines, automatic, digital, portable, weighing &lt;= 10 kg, consisting of at least a central processing unit, a keyboard and a display (excl. peripheral units)</t>
  </si>
  <si>
    <t>data-processing machines, automatic, digital, comprising in the same housing at least a central processing unit, plus one input unit and one output unit, whether or not combined (excl. portable weighing &lt;= 10 kg and excl. those presented in the form of systems and peripheral units)</t>
  </si>
  <si>
    <t>data-processing machines, automatic, digital, presented in the form of systems 'comprising at least a central processing unit, one input unit and one output unit' (excl. portable weighing &lt;= 10 kg and excl. peripheral units)</t>
  </si>
  <si>
    <t>processing units for automatic data processing machines, digital, whether or not containing in the same housing one or two of the following types of unit: storage units, input units, output units (excl. those of heading 8471,41 or 8471,49 and excl. peripheral units)</t>
  </si>
  <si>
    <t>input or output units for digital automatic data-processing machines, whether or not containing storage units in the same housing</t>
  </si>
  <si>
    <t>storage units for digital automatic data-processing machines</t>
  </si>
  <si>
    <t>units for digital automatic data processing machines (excl. processing units, input or output units and storage units)</t>
  </si>
  <si>
    <t>magnetic or optical readers, machines for transcribing data onto data media in coded form and machines for processing such data, n.e.s.</t>
  </si>
  <si>
    <t>duplicating machines 'hectograph or stencil' (excl. printing machines and photocopying or thermo-copying machines)</t>
  </si>
  <si>
    <t>machines for sorting or folding mail or for inserting mail in envelopes or bands, machines for opening, closing or sealing mail and machines for affixing or cancelling postage stamps</t>
  </si>
  <si>
    <t>office machines, n.e.s.</t>
  </si>
  <si>
    <t>parts and accessories for typewriters or word-processing machines of heading 8469, n.e.s.</t>
  </si>
  <si>
    <t>parts and accessories of non-electronic calculators for accounting machines, cash registers or other machines, incorporating a calculating device, of heading 8470, n.e.s.</t>
  </si>
  <si>
    <t>parts and accessories of automatic data-processing machines or for other machines of heading 8471, n.e.s.</t>
  </si>
  <si>
    <t>parts and accessories of other office machines of heading 8472, n.e.s.</t>
  </si>
  <si>
    <t>parts and accessories equally suitable for use with two or more typewriters, word-processing machines, calculating machines, automatic data-processing machines or other machines, equipment or devices of heading 8469 to 8472, n.e.s.</t>
  </si>
  <si>
    <t>sorting, screening, separating or washing machines for solid mineral substances, incl. those in powder or paste form (excl. centrifuges and filter presses)</t>
  </si>
  <si>
    <t>crushing or grinding machines for solid mineral substances</t>
  </si>
  <si>
    <t>concrete or mortar mixers (excl. those mounted on railway wagons or lorry chassis)</t>
  </si>
  <si>
    <t>machines for mixing mineral substances with bitumen</t>
  </si>
  <si>
    <t>machinery for mixing or kneading solid mineral substances, incl. those in powder or paste form (excl. concrete and mortar mixers, machines for mixing mineral substances with bitumen and calenders)</t>
  </si>
  <si>
    <t>machinery for agglomerating, shaping or moulding solid mineral fuels, ceramic paste, unhardened cements, plastering materials and other mineral products in powder or paste form; machines for forming foundry moulds of sand (excl. those for the casting or pressing of glass)</t>
  </si>
  <si>
    <t>parts of machinery for working mineral substances of heading 8474, n.e.s.</t>
  </si>
  <si>
    <t>machines for assembling electric or electronic lamps, tubes or valves or flashbulbs, in glass envelopes</t>
  </si>
  <si>
    <t>machines for making optical fibres and preforms thereof</t>
  </si>
  <si>
    <t>machines for manufacturing or hot working glass or glassware (excl. machines for making optical fibres and preforms thereof and furnaces and heating apparatus for manufacturing toughened glass)</t>
  </si>
  <si>
    <t>parts of machines for assembling electric or electronic lamps, tubes or valves or flashbulbs, in glass envelopes and of machines for manufacturing or hot working glass or glassware, n.e.s.</t>
  </si>
  <si>
    <t>automatic beverage-vending machines incorporating heating or refrigerating devices</t>
  </si>
  <si>
    <t>automatic beverage-vending machines, without heating or refrigerating devices</t>
  </si>
  <si>
    <t>automatic goods-vending machines, without heating or refrigerating devices; money changing machines (excl. automatic beverage-vending machines)</t>
  </si>
  <si>
    <t>parts of automatic goods-vending machines, incl. money changing machines, n.e.s.</t>
  </si>
  <si>
    <t>injection-moulding machines for working rubber or plastics</t>
  </si>
  <si>
    <t>extruders for working rubber or plastics</t>
  </si>
  <si>
    <t>blow-moulding machines for working rubber or plastics</t>
  </si>
  <si>
    <t>vacuum-moulding machines and other thermoforming machines for working rubber or plastics</t>
  </si>
  <si>
    <t>machinery for moulding or retreading pneumatic tyres or for moulding or otherwise forming inner tubes of rubber or plastics</t>
  </si>
  <si>
    <t>machinery for moulding or otherwise forming products from rubber or plastics (excl. injection-moulding machines, extruders, blow-moulding machines, vacuum-moulding and other thermoforming machines; machinery for moulding or retreading pneumatic tyres or for moulding or otherwise forming inner tubes)</t>
  </si>
  <si>
    <t>machinery for working rubber or plastics or for the manufacture of products from these materials, not specified or included elsewhere in this chapter</t>
  </si>
  <si>
    <t>parts of machinery for working rubber or plastics or for the manufacture of products from these materials, n.e.s.</t>
  </si>
  <si>
    <t>machinery for preparing or making up tobacco (excl. dryers and other heating equipment, centrifuges and filter presses)</t>
  </si>
  <si>
    <t>parts of machinery for preparing or making up tobacco, n.e.s.</t>
  </si>
  <si>
    <t>machinery for public works, building or the like, n.e.s.</t>
  </si>
  <si>
    <t>machinery for the extraction or preparation of animal or fixed vegetable fats or oils (other than centrifuges, filters and heating appliances)</t>
  </si>
  <si>
    <t>presses for the manufacture of particle board or fibre building board of wood or other ligneous materials and other machinery for treating wood or cork (excl. dryers, spray guns and the like and machine tools)</t>
  </si>
  <si>
    <t>rope or cable-making machines (excl. twisting machines of the type used in spinning mills)</t>
  </si>
  <si>
    <t>industrial robots, n.e.s.</t>
  </si>
  <si>
    <t>machinery for treating metal, incl. electric wire coil-winders, n.e.s. (excl. industrial robots, furnaces, dryers, spray guns and the like, high-pressure cleaning equipment and other jet cleaners, rolling millls or machines, machine tools and rope or cable-making machines)</t>
  </si>
  <si>
    <t>mixing, kneading, crushing, grinding, screening, sifting, homogenising, emulsifying or stirring machines, n.e.s. (excl. industrial robots)</t>
  </si>
  <si>
    <t>machines and mechanical appliances, n.e.s.</t>
  </si>
  <si>
    <t>parts of machines and mechanical appliances, n.e.s.</t>
  </si>
  <si>
    <t>moulding boxes for metal foundry</t>
  </si>
  <si>
    <t>mould bases (other than of graphite or other carbon, ceramic meterials or glass)</t>
  </si>
  <si>
    <t>moulding patterns (excl. moulds of graphite or other carbons and ceramic or glass moulds)</t>
  </si>
  <si>
    <t>injection or compression type moulds for metal or metal carbides (excl. moulds of graphite or other carbons and ceramic or glass moulds)</t>
  </si>
  <si>
    <t>moulds for metal or metal carbides (excl. moulds of graphite or other carbons, ceramic or glass moulds, linotype moulds or matrices, injection or compression type moulds and ingot moulds)</t>
  </si>
  <si>
    <t>moulds for glass (excl. moulds of graphite or other carbons and ceramic moulds)</t>
  </si>
  <si>
    <t>moulds for mineral materials (excl. moulds of graphite or other carbons and ceramic or glass moulds)</t>
  </si>
  <si>
    <t>injection or compression-type moulds for rubber or plastics</t>
  </si>
  <si>
    <t>moulds for rubber or plastics (other than injection or compression types)</t>
  </si>
  <si>
    <t>pressure-reducing valves</t>
  </si>
  <si>
    <t>valves for oleohydraulic or pneumatic transmission</t>
  </si>
  <si>
    <t>check 'non-return' valves for pipes, boiler shells, tanks, vats or the like</t>
  </si>
  <si>
    <t>safety or relief valves</t>
  </si>
  <si>
    <t>appliances for pipes, boiler shells, tanks, vats or the like (excl. pressure-reducing valves, valves for the control of pneumatic power transmission, check 'non-return' valves and safety or relief valves)</t>
  </si>
  <si>
    <t>parts of valves and similar articles for pipes, boiler shells, tanks, vats or the like, n.e.s.</t>
  </si>
  <si>
    <t>ball bearings</t>
  </si>
  <si>
    <t>tapered roller bearings, incl. cone and tapered roller assemblies</t>
  </si>
  <si>
    <t>spherical roller bearings</t>
  </si>
  <si>
    <t>needle roller bearings</t>
  </si>
  <si>
    <t>cylindrical roller bearings (excl. needle roller bearings)</t>
  </si>
  <si>
    <t>roller bearings, incl. combined ball/roller bearings (excl. ball bearings, tapered roller bearings, incl. cone and tapered roller assemblies, spherical roller bearings, needle and cylindrical roller bearings)</t>
  </si>
  <si>
    <t>balls, needles and rollers for bearings (excl. steel balls of heading 7326)</t>
  </si>
  <si>
    <t>parts of ball or roller bearings (excl. balls, needles and rollers), n.e.s.</t>
  </si>
  <si>
    <t>transmission shafts, incl. cam shafts and crank shafts, and cranks</t>
  </si>
  <si>
    <t>bearing housings, incorporating ball or roller bearings, for machinery</t>
  </si>
  <si>
    <t>bearing housings for machinery, not incorporating ball or roller bearings; plain shaft bearings for machinery</t>
  </si>
  <si>
    <t>gears and gearing for machinery (excl. toothed wheels, chain sprockets and other transmission elements presented separately); ball or roller screws; gear boxes and other speed changers, incl. torque converters</t>
  </si>
  <si>
    <t>flywheels and pulleys, incl. pulley blocks</t>
  </si>
  <si>
    <t>clutches and shaft couplings, incl. universal joints, for machinery</t>
  </si>
  <si>
    <t>toothed wheels, chain sprockets and other transmission elements presented separately; parts of transmission shafts, ball screws, couplings and other articles of heading 8483, n.e.s.</t>
  </si>
  <si>
    <t>gaskets and similar joints of metal sheeting combined with other material or of two or more layers of metal</t>
  </si>
  <si>
    <t>mechanical seals</t>
  </si>
  <si>
    <t>sets or assortments of gaskets and similar joints, dissimilar in composition, put up in pouches, envelopes or similar packings</t>
  </si>
  <si>
    <t>parts of machinery of chapter 84, not intended for a specific purpose, n.e.s.</t>
  </si>
  <si>
    <t>motors of an output &lt;= 37,5 w</t>
  </si>
  <si>
    <t>universal ac/dc motors of an output &gt; 37,5 w</t>
  </si>
  <si>
    <t>dc motors of an output &gt; 37,5 w but &lt;= 750 w and dc generators of an output &lt;= 750 w</t>
  </si>
  <si>
    <t>dc motors and dc generators of an output &gt; 750 w but &lt;= 75 kw</t>
  </si>
  <si>
    <t>dc motors and dc generators of an output &gt; 375 kw</t>
  </si>
  <si>
    <t>ac motors, single-phase, of an output &gt; 37,5 w</t>
  </si>
  <si>
    <t>ac motors, multi-phase, of an output &gt; 37,5 w but &lt;= 750 w</t>
  </si>
  <si>
    <t>ac motors, multi-phase, of an output &gt; 750 w but &lt;= 75 kw</t>
  </si>
  <si>
    <t>ac motors, multi-phase, of an output &gt; 75 kw</t>
  </si>
  <si>
    <t>ac generators 'alternators', of an output &lt;= 75 kva</t>
  </si>
  <si>
    <t>ac generators 'alternators', of an output &gt; 75 kva but &lt;= 375 kva</t>
  </si>
  <si>
    <t>ac generators 'alternators', of an output &gt; 375 kva but &lt;= 750 kva</t>
  </si>
  <si>
    <t>ac generators 'alternators', of an output &gt; 750 kva</t>
  </si>
  <si>
    <t>generating sets with compression-ignition internal combustion piston engine 'diesel or semi-diesel engine' of an output &lt;= 75 kva</t>
  </si>
  <si>
    <t>generating sets with compression-ignition internal combustion piston engine 'diesel or semi-diesel engines' of an output &gt; 75 kva but &lt;= 375 kva</t>
  </si>
  <si>
    <t>generating sets with compression-ignition internal combustion piston engine 'diesel or semi-diesel engine' of an output &gt; 375 kva</t>
  </si>
  <si>
    <t>generating sets with spark-ignition internal combustion piston engine</t>
  </si>
  <si>
    <t>generating sets, wind-powered</t>
  </si>
  <si>
    <t>generating sets (excl. wind-powered and powered by spark-ignition internal combustion piston engine)</t>
  </si>
  <si>
    <t>electric rotary converters</t>
  </si>
  <si>
    <t>parts suitable for use solely or principally with electric motors and generators, electric generating sets and rotary converters, n.e.s.</t>
  </si>
  <si>
    <t>ballasts for discharge lamps or tubes</t>
  </si>
  <si>
    <t>liquid dielectric transformers, having a power handling capacity &lt;= 650 kva</t>
  </si>
  <si>
    <t>liquid dielectric transformers, having a power handling capacity &gt; 650 kva but &lt;= 10.000 kva</t>
  </si>
  <si>
    <t>transformers having a power handling capacity &lt;= 1 kva (excl. liquid dielectric transformers)</t>
  </si>
  <si>
    <t>transformers, having a power handling capacity &gt; 1 kva but &lt;= 16 kva (excl. liquid dielectric transformers)</t>
  </si>
  <si>
    <t>transformers having a power handling capacity &gt; 16 kva but &lt;= 500 kva (excl. liquid dielectric transformers)</t>
  </si>
  <si>
    <t>transformers having a power handling capacity &gt; 500 kva (excl. liquid dielectric transformers)</t>
  </si>
  <si>
    <t>static converters</t>
  </si>
  <si>
    <t>inductors (excl. inductors for discharge lamps or tubes)</t>
  </si>
  <si>
    <t>parts of electrical transformers and inductors, n.e.s.</t>
  </si>
  <si>
    <t>permanent magnets of metal and articles intended to become permanent magnets after magnetization (excl. chucks, clamps and similar holding devices)</t>
  </si>
  <si>
    <t>permanent magnets and articles intended to become permanent magnets after magnetization, of materials other than metal</t>
  </si>
  <si>
    <t>electro-magnetic couplings, clutches and brakes</t>
  </si>
  <si>
    <t>electromagnets and their parts (excl. magnets for medical use); electromagnetic or permanent magnet chucks, clamps and similar holding devices and their parts, n.e.s.</t>
  </si>
  <si>
    <t>manganese dioxide cells and batteries (excl. spent)</t>
  </si>
  <si>
    <t>mercuric oxide cells and batteries (excl. spent)</t>
  </si>
  <si>
    <t>silver oxide cells and batteries (excl. spent)</t>
  </si>
  <si>
    <t>lithium cells and batteries (excl. spent)</t>
  </si>
  <si>
    <t>air-zinc cells and batteries (excl. spent)</t>
  </si>
  <si>
    <t>primary cells and primary batteries, electric (excl. spent, and those of silver oxide, mercuric oxide, manganese dioxide, lithium and air-zinc)</t>
  </si>
  <si>
    <t>parts of primary cells and primary batteries, n.e.s.</t>
  </si>
  <si>
    <t>lead-acid accumulators of a kind used for starting piston engine 'starter batteries' (excl. spent)</t>
  </si>
  <si>
    <t>lead acid accumulators (excl. spent and starter batteries)</t>
  </si>
  <si>
    <t>nickel-cadmium accumulators (excl. spent)</t>
  </si>
  <si>
    <t>nickel-iron accumulators (excl. spent)</t>
  </si>
  <si>
    <t>electric accumulators (excl. spent and lead-acid, nickel-cadmium or nickel-iron accumulators)</t>
  </si>
  <si>
    <t>plates, separators and other parts of electric accumulators, n.e.s.</t>
  </si>
  <si>
    <t>domestic vacuum cleaners, incl. dry cleaners and wet vacuum cleaners, with self-contained electric motor</t>
  </si>
  <si>
    <t>domestic food grinders and mixers and fruit or vegetable juice extractors, with self-contained electric motor</t>
  </si>
  <si>
    <t>electro-mechanical household appliances, with self-contained electric motor (excl. vacuum cleaners, dry and wet vacuum cleaners, floor polishers, kitchen waste disposers, food grinders and mixers, fruit or vegetable juice extractors, and hair-removing appliances)</t>
  </si>
  <si>
    <t>parts of electromechanical domestic appliances, with self-contained electric motor, n.e.s.</t>
  </si>
  <si>
    <t>shavers, electric</t>
  </si>
  <si>
    <t>hair clippers with self-contained electric motor</t>
  </si>
  <si>
    <t>hair-removing appliances with self-contained electric motor</t>
  </si>
  <si>
    <t>parts of electric shavers, hair clippers and hair-removing appliances, with self-contained electric motor, n.e.s.</t>
  </si>
  <si>
    <t>sparking plugs of a kind used for spark-ignition or compression-ignition internal combustion engines</t>
  </si>
  <si>
    <t>ignition magnetos, magneto-dynamos and magnetic flywheels, for spark-ignition or compression-ignition internal combustion engines</t>
  </si>
  <si>
    <t>distributors and ignition coils of a kind used for spark-ignition or compression-ignition internal combustion engines</t>
  </si>
  <si>
    <t>starter motors and dual purpose starter-generators of a kind used for spark-ignition or compression-ignition internal combustion engines</t>
  </si>
  <si>
    <t>generators of a kind used for internal combustion engines (excl. magneto dynamos and dual purpose starter-generators)</t>
  </si>
  <si>
    <t>electrical ignition or starting equipment, incl. cut-outs, of a kind used for spark-ignition or compression-ignition internal combustion engines (excl. generators, starter motors, distributors, ignition coils, ignition magnetos, magnetic flywheels and sparking plugs)</t>
  </si>
  <si>
    <t>parts of electrical ignition or starting equipment, generators, etc. of heading 8511, n.e.s.</t>
  </si>
  <si>
    <t>electric lighting or visual signalling equipment of a kind used for bicycles (other than lamps of heading 8539)</t>
  </si>
  <si>
    <t>electrical lighting or visual signalling equipment for motor vehicles (excl. lamps of heading 8539)</t>
  </si>
  <si>
    <t>electrical sound signalling equipment for cycles or motor vehicles</t>
  </si>
  <si>
    <t>electrical windscreen wipers, defrosters and demisters, for motor vehicles</t>
  </si>
  <si>
    <t>parts of electrical lighting or signalling equipment, windscreen wipers, defrosters and demisters of a kind used for motor vehicles, n.e.s.</t>
  </si>
  <si>
    <t>portable electrical lamps designed to function by their own source of energy</t>
  </si>
  <si>
    <t>parts of portable electrical lamps designed to function by their own source of energy, n.e.s.</t>
  </si>
  <si>
    <t>resistance heated industrial or laboratory furnaces and ovens (excl. drying ovens)</t>
  </si>
  <si>
    <t>furnaces and ovens functioning by induction or dielectric loss</t>
  </si>
  <si>
    <t>electric industrial or laboratory furnaces and ovens (excl. resistance heated, induction, dielectric and drying furnaces and ovens)</t>
  </si>
  <si>
    <t>equipment for the heat treatment of materials by induction or dielectric loss (excl. ovens and furnaces)</t>
  </si>
  <si>
    <t>parts of electric industrial or laboratory furnaces and ovens, incl. of those functioning by induction or dielectric loss, and of industrial or laboratory equipment for the heat treatment of materials by induction or dielectric loss, n.e.s.</t>
  </si>
  <si>
    <t>soldering irons and guns, electric</t>
  </si>
  <si>
    <t>brazing or soldering machines (excl. soldering irons and guns)</t>
  </si>
  <si>
    <t>fully or partly automatic machines for resistance welding of metals</t>
  </si>
  <si>
    <t>machines for resistance welding of metals, neither fully nor partly automatic</t>
  </si>
  <si>
    <t>fully or partly automatic machines for arc welding of metals, incl. plasma arc welding</t>
  </si>
  <si>
    <t>machines for arc welding of metals, incl. plasma arc welding, neither fully nor partly automatic</t>
  </si>
  <si>
    <t>electric machines and apparatus for laser or other light or photon beam, ultrasonic, electron beam, magnetic pulse or plasma arc welding; electric machines and apparatus for hot spraying of metals, metal carbides or cermets (excl. metal spray guns specified elsewhere)</t>
  </si>
  <si>
    <t>parts of machines and apparatus for soldering or welding or for hot spraying of metals, metal carbides or cermets, n.e.s.</t>
  </si>
  <si>
    <t>electric instantaneous or storage water heaters and immersion heaters</t>
  </si>
  <si>
    <t>electric storage heating radiators, for space heating</t>
  </si>
  <si>
    <t>electric space-heating and soil-heating apparatus (excl. storage heating radiators)</t>
  </si>
  <si>
    <t>electric hairdryers</t>
  </si>
  <si>
    <t>electro-thermic hair dressing apparatus (excl. hair dryers)</t>
  </si>
  <si>
    <t>electric hand-drying apparatus</t>
  </si>
  <si>
    <t>electric smoothing irons</t>
  </si>
  <si>
    <t>microwave ovens</t>
  </si>
  <si>
    <t>electric ovens, cookers, cooking plates and boiling rings, electric grillers and roasters, for domestic use (excl. space-heating stoves and microwave ovens)</t>
  </si>
  <si>
    <t>electro-thermic coffee or tea makers, for domestic use</t>
  </si>
  <si>
    <t>electric toasters, for domestic use</t>
  </si>
  <si>
    <t>electro-thermic appliances, for domestic use (excl. hairdressing appliances and hand dryers, space-heating and soil-heating apparatus, water heaters, immersion heaters, smoothing irons, microwave ovens, ovens, cookers, cooking plates, boiling rings, grillers, roasters, coffee makers, tea makers and toasters)</t>
  </si>
  <si>
    <t>electric heating resistors (excl. those of agglomerated coal and graphite)</t>
  </si>
  <si>
    <t>parts of electric water heaters, immersion heaters, space heating apparatus and soil heating apparatus, hair-dressing apparatus and hand dryers, electro-thermic appliances of a kind used for domestic purposes and electric heating resistors, n.e.s.</t>
  </si>
  <si>
    <t>line telephone sets with cordless handsets</t>
  </si>
  <si>
    <t>line telephone sets; videophones (excl. line telephone sets with cordless handsets and entry-phone systems)</t>
  </si>
  <si>
    <t>apparatus for carrier-current line systems or digital line systems, for line telephony or line telegraphy (excl. telephone sets, videophones, fax machines, teleprinters and switching apparatus)</t>
  </si>
  <si>
    <t>electrical apparatus for line telephony or line telegraphy (excl. telephone sets, videophones, fax machines, teleprinters, switching apparatus and carrier-current or digital line transmitting and receiving apparatus)</t>
  </si>
  <si>
    <t>parts of electrical apparatus for line telephony or line telegraphy, incl. line telephone sets with cordless handsets and telecommunication apparatus for carrier-current line systems or digital line systems and videophones, n.e.s.</t>
  </si>
  <si>
    <t>microphones and stands therefor (excl. cordless microphones with built-in transmitter)</t>
  </si>
  <si>
    <t>single loudspeakers, mounted in their enclosures</t>
  </si>
  <si>
    <t>multiple loudspeakers, mounted in the same enclosure</t>
  </si>
  <si>
    <t>loudspeakers, without enclosure</t>
  </si>
  <si>
    <t>headphones and earphones, whether or not combined with microphone, and sets consisting of a microphone and one or more loudspeakers (excl. telephone sets, hearing aids and helmets with built-in headphones, whether or not incorporating a microphone)</t>
  </si>
  <si>
    <t>audio-frequency electric amplifiers</t>
  </si>
  <si>
    <t>electric sound amplifier sets</t>
  </si>
  <si>
    <t>parts of microphones, loudspeakers, headphones and earphones, earphones, audio-frequency electric amplifiers or electric sound amplifier sets, n.e.s.</t>
  </si>
  <si>
    <t>turntables 'record-decks', without automatic record-changing mechanism</t>
  </si>
  <si>
    <t>sound-reproducing apparatus, not incorporating a sound recording device (excl. record players, coin- or disc-operated record-players, dictating machines and cassette players)</t>
  </si>
  <si>
    <t>magnetic tape-type video recording or reproducing apparatus, whether or not incorporating a video tuner (excl. video camera recorders)</t>
  </si>
  <si>
    <t>video recording or reproducing apparatus, whether or not incorporating a video tuner (excl. magnetic tape-type and video camera recorders)</t>
  </si>
  <si>
    <t>parts and accessories suitable for use solely or principally with sound reproducing and recording apparatus and with video equipment for recording and reproducing pictures and sound (excl. pick-up devices for grooved recording media)</t>
  </si>
  <si>
    <t>magnetic discs, unrecorded</t>
  </si>
  <si>
    <t>cards incorporating an unrecorded magnetic stripe</t>
  </si>
  <si>
    <t>prepared unrecorded media for sound recording or similar recording of other phenomena (excl. magnetic tapes, magnetic discs, cards incorporating a magnetic stripe and goods of chapter 37)</t>
  </si>
  <si>
    <t>discs, recorded, for laser reading systems, for reproducing sound and image or image only</t>
  </si>
  <si>
    <t>transmission apparatus for radio-telephony, radio-telegraphy, radio-broadcasting or television</t>
  </si>
  <si>
    <t>transmission apparatus incorporating reception apparatus, for radio-telephony, radio-telegraphy, radio-broadcasting or television</t>
  </si>
  <si>
    <t>still image video cameras and other video camera recorders; digital cameras</t>
  </si>
  <si>
    <t>radar apparatus</t>
  </si>
  <si>
    <t>radio navigational aid apparatus</t>
  </si>
  <si>
    <t>radio remote control apparatus</t>
  </si>
  <si>
    <t>pocket-size radiocassette players [dimensions &lt;= 170 mm x 100 mm x 45 mm], with built-in amplifier, without built-in loudspeakers, capable of operating without an external source of electric power</t>
  </si>
  <si>
    <t>radio-broadcast receivers capable of operating without an external source of power, incl. apparatus capable of also receiving radio-telephony or radio-telegraphy, combined with sound recording or reproducing apparatus (excl. pocket-size radiocassette players)</t>
  </si>
  <si>
    <t>radio-broadcast receivers capable of operating without an external source of power, incl. apparatus capable of also receiving radio-telephony or radio-telegraphy, not combined with sound reproducing apparatus</t>
  </si>
  <si>
    <t>radio-broadcast receivers not capable of operating without an external source of power, of a kind used in motor vehicles, incl. apparatus capable of also receiving radio-telephony or radio-telegraphy, combined with sound recording or reproducing apparatus</t>
  </si>
  <si>
    <t>radio-broadcast receivers not capable of operating without an external source of power, of a kind used in motor vehicles, incl. apparatus capable of also receiving radio-telephony or radio-telegraphy, not combined with sound recording or reproducing apparatus</t>
  </si>
  <si>
    <t>radio-broadcast receivers, for mains operation only, incl. apparatus capable of also receiving radio-telephony or radio-telegraphy, combined with sound recording or reproducing apparatus (excl. those of a kind used in motor vehicles)</t>
  </si>
  <si>
    <t>radio-broadcast receivers, for mains operation only, incl. apparatus capable of also receiving radio-telephony or radio-telegraphy, not combined with sound recording or reproducing apparatus but combined with a clock (excl. those of a kind used in motor vehicles)</t>
  </si>
  <si>
    <t>radio-broadcast receivers, for mains operation only, incl. apparatus capable of also receiving radio-telephony or radio-telegraphy, not combined with sound recording or reproducing apparatus and not combined with a clock (excl. those of a kind used in motor vehicles)</t>
  </si>
  <si>
    <t>television receivers, colour, whether or not incorporating radio-broadcast receivers or sound or video recording or reproducing apparatus</t>
  </si>
  <si>
    <t>television receivers, black and white or other monochrome, whether or not incorporating radio-broadcast receivers or sound or video recording or reproducing apparatus</t>
  </si>
  <si>
    <t>video monitors, colour</t>
  </si>
  <si>
    <t>video projectors</t>
  </si>
  <si>
    <t>aerials and aerial reflectors of all kinds; parts suitable for use therewith, n.e.s.</t>
  </si>
  <si>
    <t>parts suitable for use solely or principally with transmission and reception apparatus for radio-telephony, radio-telegraphy, radio-broadcasting, television, television cameras, still image video cameras and other video camera recorders, radar apparatus, radio navigational aid apparatus or radio remote control apparatus, n.e.s. (excl. for aerials and aerial reflectors of all kinds)</t>
  </si>
  <si>
    <t>electrical signalling, safety or traffic control equipment (excl. that for railways or tramways and mechanical or electromechanical equipment of heading 8608)</t>
  </si>
  <si>
    <t>burglar or fire alarms and similar apparatus</t>
  </si>
  <si>
    <t>indicator panels with liquid crystal devices 'lcd' or light emitting diodes 'led' (excl. those for cycles, motor vehicles and traffic signalling)</t>
  </si>
  <si>
    <t>electric sound or visual signalling apparatus (excl. indicator panels with liquid crystal devices or light emitting diodes, burglar or fire alarms and similar apparatus and apparatus for cycles, motor vehicles and traffic signalling)</t>
  </si>
  <si>
    <t>parts of electric sound or visual signalling apparatus, n.e.s.</t>
  </si>
  <si>
    <t>fixed capacitors designed for use in 50/60 hz circuits and having a reactive power-handling capacity of &gt;= 0,5 kvar 'power capacitors'</t>
  </si>
  <si>
    <t>fixed electrical capacitors, aluminium electrolytic (excl. power capacitors)</t>
  </si>
  <si>
    <t>fixed electrical capacitors, ceramic dielectric, multilayer (excl. power capacitors)</t>
  </si>
  <si>
    <t>fixed electrical capacitors, dielectric of paper or plastics (excl. power capacitors)</t>
  </si>
  <si>
    <t>fixed electrical capacitors (excl. tantalum, aluminium electrolytic, ceramic, paper, plastic and power capacitors)</t>
  </si>
  <si>
    <t>variable or adjustable 'pre-set' electrical capacitors</t>
  </si>
  <si>
    <t>parts of electrical 'preset' capacitors, fixed, variable or adjustable, n.e.s.</t>
  </si>
  <si>
    <t>fixed carbon resistors, composition or film types (excl. heating resistors)</t>
  </si>
  <si>
    <t>fixed electrical resistors for a power handling capacity &lt;= 20 w (excl. heating resistors)</t>
  </si>
  <si>
    <t>fixed electrical resistors for a power handling capacity &gt; 20 w (excl. heating resistors)</t>
  </si>
  <si>
    <t>wirewound variable electrical resistors, incl. rheostats and potentiometers, for a power handling capacity &lt;= 20 w (excl. heating resistors)</t>
  </si>
  <si>
    <t>wirewound variable electrical resistors, incl. rheostats and potentiometers, for a power handling capacity &gt; 20 w (excl. heating resistors)</t>
  </si>
  <si>
    <t>electrical variable resistors, incl. rheostats and potentiometers (excl. wirewound variable resistors and heating resistors)</t>
  </si>
  <si>
    <t>parts of electrical resistors, incl. rheostats and potentiometers, n.e.s.</t>
  </si>
  <si>
    <t>printed circuits</t>
  </si>
  <si>
    <t>fuses for a voltage &gt; 1.000 v</t>
  </si>
  <si>
    <t>automatic circuit breakers for a voltage &gt; 1.000 v but &lt; 72,5 kv</t>
  </si>
  <si>
    <t>automatic circuit breakers for a voltage &gt;= 72,5 kv</t>
  </si>
  <si>
    <t>isolating switches and make-and-break switches, for a voltage &gt; 1.000 v</t>
  </si>
  <si>
    <t>lightning arresterrs, voltage limiters and surge suppressors, for a voltage &gt; 1.000 v</t>
  </si>
  <si>
    <t>electrical apparatus for switching or protecting electrical circuits, or for making connections to or in electrical circuits, for a voltage &gt; 1.000 v (excl. fuses, automatic circuit breakers, isolating switches, make-and-break switches, lightning arresters, voltage limiters, surge suppressors and control desks, cabinets, panels etc. of heading 8537)</t>
  </si>
  <si>
    <t>fuses for a voltage &lt;= 1.000 v</t>
  </si>
  <si>
    <t>automatic circuit breakers for a voltage &lt;= 1.000 v</t>
  </si>
  <si>
    <t>apparatus for protecting electrical circuits for a voltage &lt;= 1.000 v (excl. fuses and automatic circuit breakers)</t>
  </si>
  <si>
    <t>relays for a voltage &lt;= 60 v</t>
  </si>
  <si>
    <t>relays for a voltage &gt; 60 v but &lt;= 1.000 v</t>
  </si>
  <si>
    <t>switches for a voltage &lt;= 1.000 v (excl. relays and automatic circuit breakers)</t>
  </si>
  <si>
    <t>lamp holders for a voltage &lt;= 1.000 v</t>
  </si>
  <si>
    <t>plugs and sockets for a voltage &lt;= 1.000 v (excl. lamp holders)</t>
  </si>
  <si>
    <t>electrical apparatus for switching electrical circuits, or for making connections to or in electrical circuits, for a voltage &lt;= 1.000 v (excl. fuses, automatic circuit breakers and other apparatus for protecting electrical circuits, relays and other switches, lamp holders, plugs and sockets)</t>
  </si>
  <si>
    <t>boards, cabinets and similar combinations of apparatus for electric control or the distribution of electricity, for a voltage &lt;= 1.000 v</t>
  </si>
  <si>
    <t>boards, cabinets and similar combinations of apparatus for electric control or the distribution of electricity, for a voltage &gt; 1.000 v</t>
  </si>
  <si>
    <t>boards, panels, consoles, desks, cabinets and other bases for the goods of heading 8537, not equipped with their apparatus</t>
  </si>
  <si>
    <t>parts suitable for use solely or principally with the apparatus of heading 8535, 8536 or 8537, n.e.s. (excl. boards, panels, consoles, desks, cabinets and other bases for the goods of heading 8537, not equipped with their apparatus)</t>
  </si>
  <si>
    <t>sealed beam lamp units</t>
  </si>
  <si>
    <t>tungsten halogen filament lamps (excl. sealed beam lamp units)</t>
  </si>
  <si>
    <t>filament lamps of a power &lt;= 200 w and for a voltage &gt; 100 v (excl. tungsten halogen filament lamps and ultraviolet or infra-red lamps)</t>
  </si>
  <si>
    <t>filament lamps, electric (excl. tungsten halogen lamps, lamps of a power &lt;= 200 w and for a voltage &gt; 100 v and ultraiolet or infra-red lamps)</t>
  </si>
  <si>
    <t>discharge lamps, fluorescent, hot cathode</t>
  </si>
  <si>
    <t>mercury or sodium vapour lamps; metal halide lamps</t>
  </si>
  <si>
    <t>discharge lamps (excl. flourescent, hot cathode lamps, mercury or sodium vapour lamps, metal halide lamps and ultra-violet lamps)</t>
  </si>
  <si>
    <t>arc-lamps</t>
  </si>
  <si>
    <t>ultraviolet or infra-red lamps</t>
  </si>
  <si>
    <t>parts of electric filament or discharge lamps, sealed beam lamp units, ultraviolet or infra-red lamps and arc lamps, n.e.s.</t>
  </si>
  <si>
    <t>cathode ray television picture tubes, incl. video monitor cathode ray tubes, colour</t>
  </si>
  <si>
    <t>television camera tubes; image converters and intensifiers; other photo cathode tubes (excl. cathode ray television picture tubes incl. video monitor cathode ray tubes)</t>
  </si>
  <si>
    <t>data/graphic display tubes, colour, with a phosphor dot screen pitch of &lt; 0,4 mm (excl. photo-cathode tubes and cathode-ray tubes)</t>
  </si>
  <si>
    <t>cathode-ray tubes (excl. television and video-monitor cathode-ray tubes, television camera tubes, image converters or intensifiers, other photo-cathode tubes, black and white or other monochrome data/graphic display tubes and colour data/graphic display tubes with a phosphor dot screen pitch of &lt; 0,4 mm)</t>
  </si>
  <si>
    <t>microwave tubes, e.g. travelling wave tubes and carcinotrons (excl. magnetrons, klystrons and grid-controlled tubes)</t>
  </si>
  <si>
    <t>electronic valves and tubes (excl. receiver or amplifier valves and tubes, microwave tubes, photo-cathode tubes, cathode-ray tubes, black and white or other monochrome data/graphic display tubes and colour data/graphic display tubes with a phosphor dot screen pitch of &lt; 0,4 mm)</t>
  </si>
  <si>
    <t>parts of cathode-ray tubes, n.e.s.</t>
  </si>
  <si>
    <t>parts of thermionic, cold cathode or photocathode valves and tubes, n.e.s. (excl. parts of cathode-ray tubes)</t>
  </si>
  <si>
    <t>diodes (excl. photosensitive or light emitting diodes)</t>
  </si>
  <si>
    <t>transistors with a dissipation rate &lt; 1 w (excl. photosensitive transistors)</t>
  </si>
  <si>
    <t>transistors with a dissipation rate &gt;= 1 w (excl. photosensitive transistors)</t>
  </si>
  <si>
    <t>thyristors, diacs and triacs (excl. photosensitive semiconductor devices)</t>
  </si>
  <si>
    <t>photosensitive semiconductor devices, incl. photovoltaic cells whether or not assembled in modules or made up into panels; light emitting diodes (excl. photovoltaic generators)</t>
  </si>
  <si>
    <t>semiconductor devices, n.e.s.</t>
  </si>
  <si>
    <t>mounted piezo-electric crystals</t>
  </si>
  <si>
    <t>parts of diodes, transistors and similar semiconductor devices; photosensitive semiconductor devices, light emitting diodes and mounted piezo-electric crystals, n.e.s.</t>
  </si>
  <si>
    <t>cards incorporating an electronic integrated circuit 'smart cards', whether or not with a magnetic stripe</t>
  </si>
  <si>
    <t>electronic integrated circuits, monolithic, analogue or analogue-digital</t>
  </si>
  <si>
    <t>parts of electronic integrated circuits and microassemblies, n.e.s.</t>
  </si>
  <si>
    <t>electrical particle accelerators for electrons, protons, etc. (excl. ion implanters for doping semiconductor materials)</t>
  </si>
  <si>
    <t>signal generators, electrical</t>
  </si>
  <si>
    <t>machines and apparatus for electroplating, electrolysis or electrophoresis</t>
  </si>
  <si>
    <t>electrical machines and apparatus, having individual functions, not specified or included elsewhere in chapter 85</t>
  </si>
  <si>
    <t>parts of electrical machines and apparatus, having individual functions, not specified or included elsewhere in chapter 85</t>
  </si>
  <si>
    <t>winding wire for electrical purposes, of copper, insulated</t>
  </si>
  <si>
    <t>winding wire for electrical purposes, of material other than copper, insulated</t>
  </si>
  <si>
    <t>coaxial cable and other coaxial electric conductors, insulated</t>
  </si>
  <si>
    <t>ignition wiring sets and other wiring sets for vehicles, aircraft or ships</t>
  </si>
  <si>
    <t>electric conductors for a voltage &lt;= 80 v, insulated, fitted with connectors, n.e.s.</t>
  </si>
  <si>
    <t>electric conductors, for a voltage &gt; 80 v but &lt;= 1.000 v, insulated, not fitted with connectors, n.e.s.</t>
  </si>
  <si>
    <t>electric conductors, for a voltage &gt; 1.000 v, insulated, n.e.s.</t>
  </si>
  <si>
    <t>optical fibre cables made-up of individually sheathed fibres, whether or not containing electric conductors or fitted with connectors</t>
  </si>
  <si>
    <t>electrodes of graphite or other carbon, for electrical purposes (excl. those used for furnaces)</t>
  </si>
  <si>
    <t>carbon brushes for electrical purposes</t>
  </si>
  <si>
    <t>articles of graphite or other carbon, for electrical purposes (excl. electrodes and carbon brushes)</t>
  </si>
  <si>
    <t>electrical insulators of glass (excl. insulating fittings)</t>
  </si>
  <si>
    <t>electrical insulators of ceramics (excl. insulating fittings)</t>
  </si>
  <si>
    <t>electrical insulators (excl. those of glass or ceramics and insulating fittings)</t>
  </si>
  <si>
    <t>insulating fittings for electrical purposes, of plastics</t>
  </si>
  <si>
    <t>insulating fittings for electrical purposes, of materials other than ceramics or plastics; electrical conduit tubing and joints therefor, of base metal lined with insulating material</t>
  </si>
  <si>
    <t>electrical parts of machinery or apparatus, not specified or included elsewhere in chapter 85</t>
  </si>
  <si>
    <t>rail locomotives powered from an external source of electricity</t>
  </si>
  <si>
    <t>railway or tramway maintenance or service vehicles, whether or not self-propelled, e.g., workshops, cranes, ballast tampers, trackliners, testing coaches and track inspection vehicles</t>
  </si>
  <si>
    <t>railway or tramway tank wagons and the like (excl. self-propelled)</t>
  </si>
  <si>
    <t>railway or tramway goods vans and wagons (excl. those specially designed for the transport of highly radioactive materials, tank wagons and the like, insulated, refrigerated or self-discharging goods vans and wagons and open goods vans and wagons with non-removable sides of a height &gt; 60 cm)</t>
  </si>
  <si>
    <t>railway or tramway track fixtures and fittings (excl. sleepers of wood, concrete or steel, sections of track and other track fixtures not yet assembled and railway or tramway track construction material); mechanical, incl. electromechanical, signalling, safety or traffic control equipment for railways, tramways, roads, inland waterways, parking facilities, port installations or airfields; parts of the foregoing</t>
  </si>
  <si>
    <t>containers, incl. containers for the transport of fluids, specially designed and equipped for carriage by one or more modes of transport</t>
  </si>
  <si>
    <t>pedestrian-controlled agricultural tractors and similar tractors for industry (excl. tractor units for articulated lorries)</t>
  </si>
  <si>
    <t>road tractors for semi-trailers</t>
  </si>
  <si>
    <t>track-laying tractors (excl. pedestrian-controlled)</t>
  </si>
  <si>
    <t>tractors (excl. those of heading 8709, pedestrian-controlled tractors, road tractors for semi-trailers and track-laying tractors)</t>
  </si>
  <si>
    <t>motor vehicles for the transport of &gt;= 10 persons, incl. driver, with compression-ignition internal combustion piston engine 'diesel or semi-diesel engine'</t>
  </si>
  <si>
    <t>motor vehicles for the transport of &gt;= 10 persons, incl. driver, not with compression-ignition internal combustion piston engine 'diesel or semi-diesel engine', of a cylinder capacity of &gt; 2.500 cm│, new</t>
  </si>
  <si>
    <t>vehicles for the transport of persons on snow; golf cars and similar vehicles</t>
  </si>
  <si>
    <t>motor cars and other motor vehicles principally designed for the transport of persons, incl. station wagons and racing cars, with spark-ignition internal combustion reciprocating piston engine of a cylinder capacity &lt;= 1.000 cm│ (excl. vehicles for the transport of persons on snow and other specially designed vehicles of subheading 8703.10)</t>
  </si>
  <si>
    <t>motor cars and other motor vehicles principally designed for the transport of persons, incl. station wagons and racing cars, with spark-ignition internal combustion reciprocating piston engine of a cylinder capacity &gt; 1.000 cm│ but &lt;= 1.500 cm│ (excl. vehicles for the transport of persons on snow and other specially designed vehicles of subheading 8703.10)</t>
  </si>
  <si>
    <t>motor cars and other motor vehicles principally designed for the transport of persons, incl. station wagons and racing cars, with spark-ignition internal combustion reciprocating piston engine of a cylinder capacity &gt; 3.000 cm│ (excl. vehicles for the transport of persons on snow and other specially designed vehicles of subheading 8703.10)</t>
  </si>
  <si>
    <t>motor cars and other motor vehicles principally designed for the transport of persons, incl. station wagons and racing cars, with compression-ignition internal combustion piston engine 'diesel or semi-diesel engine' of a cylinder capacity &lt;= 1.500 cm│ (excl. vehicles for the transport of persons on snow and other specially designed vehicles of subheading 8703.10)</t>
  </si>
  <si>
    <t>motor cars and other motor vehicles principally designed for the transport of persons, incl. station wagons and racing cars, with compression-ignition internal combustion piston engine 'diesel or semi-diesel engine' of a cylinder capacity &gt; 1.500 cm│ but &lt;= 2.500 cm│ (excl. vehicles for the transport of persons on snow and other specially designed vehicles of subheading 8703.10)</t>
  </si>
  <si>
    <t>motor cars and other motor vehicles principally designed for the transport of persons, incl. station wagons and racing cars, with compression-ignition internal combustion piston engine 'diesel or semi-diesel engine' of a cylinder capacity &gt; 2.500 cm│ (excl. vehicles for the transport of persons on snow and other specially designed vehicles of subheading 8703.10)</t>
  </si>
  <si>
    <t>motor cars and other vehicles principally designed for the transport of persons, incl. station wagons and racing cars, with engines other than spark-ignition internal combustion reciprocating piston engine 'diesel or semi-diesel engine' (excl. vehicles for the transport of persons on snow and other specially designed vehicles of subheading 8703.10)</t>
  </si>
  <si>
    <t>dumpers for off-highway use</t>
  </si>
  <si>
    <t>motor vehicles for the transport of goods, with compression-ignition internal combustion piston engine 'diesel or semi-diesel engine' of a gross vehicle weight &gt; 5 t but &lt;= 20 t (excl. dumpers for off-highway use of subheading 8704.10 and special purpose motor vehicles of heading 8705)</t>
  </si>
  <si>
    <t>motor vehicles for the transport of goods, with compression-ignition internal combustion piston engine 'diesel or semi-diesel engine' of a gross vehicle weight &gt; 20 t (excl. dumpers for off-highway use of subheading 8704.10 and special purpose motor vehicles of heading 8705)</t>
  </si>
  <si>
    <t>motor vehicles for the transport of goods, with spark-ignition internal combustion piston engine, of a gross vehicle weight &lt;= 5 t (excl. dumpers for off-highway use of subheading 8704.10 and special purpose motor vehicles of heading 8705)</t>
  </si>
  <si>
    <t>motor vehicles for the transport of goods, with spark-ignition internal combustion piston engine, of a gross vehicle weight &gt; 5 t (excl. dumpers for off-highway use of subheading 8704.10 and special purpose motor vehicles of heading 8705)</t>
  </si>
  <si>
    <t>motor vehicles for the transport of goods, with engines other than internal combustion piston engine (excl. dumpers for off-highway use of subheading 8704.10 and special purpose motor vehicles of heading 8705)</t>
  </si>
  <si>
    <t>crane lorries (excl. breakdown lorries)</t>
  </si>
  <si>
    <t>mobile drilling derricks</t>
  </si>
  <si>
    <t>fire fighting vehicles (excl. vehicles for transporting persons)</t>
  </si>
  <si>
    <t>concrete-mixer lorries</t>
  </si>
  <si>
    <t>special purpose motor vehicles (other than those principally designed for the transport of persons or goods and excl. concrete-mixer lorries, fire fighting vehicles, mobile drilling derricks and crane lorries)</t>
  </si>
  <si>
    <t>chassis fitted with engines, for tractors, motor vehicles for the transport of ten or more persons, motor cars and other motor vehicles principally designed for the transport of persons, motor vehicles for the transport of goods and special purpose motor vehicles of heading 8701 to 8705 (excl. those with engines and cabs)</t>
  </si>
  <si>
    <t>bodies for motor cars and other motor vehicles principally designed for the transport of persons</t>
  </si>
  <si>
    <t>bumpers and parts thereof for tractors, motor vehicles for the transport of ten or more persons, motor cars and other motor vehicles principally designed for the transport of persons, motor vehicles for the transport of goods and special purpose motor vehicles, n.e.s.</t>
  </si>
  <si>
    <t>safety seat belts for motor vehicles</t>
  </si>
  <si>
    <t>parts and accessories of bodies for tractors, motor vehicles for the transport of ten or more persons, motor cars and other motor vehicles principally designed for the transport of persons, motor vehicles for the transport of goods and special purpose motor vehicles (excl. bumpers and parts thereof and safety seat belts)</t>
  </si>
  <si>
    <t>brakes and servo-brakes and parts thereof for tractors, motor vehicles for the transport of ten or more persons, motor cars and other motor vehicles principally designed for the transport of persons, motor vehicles for the transport of goods and special purpose motor vehicles, n.e.s.</t>
  </si>
  <si>
    <t>gear boxes for tractors, motor vehicles for the transport of ten or more persons, motor cars and other motor vehicles principally designed for the transport of persons, motor vehicles for the transport of goods and special purpose motor vehicles</t>
  </si>
  <si>
    <t>drive-axles with differential, whether or not provided with other transmission components, for motor vehicles</t>
  </si>
  <si>
    <t>road wheels and parts and accessories thereof, for tractors, motor vehicles for the transport of ten or more persons, motor cars and other motor vehicles principally designed for the transport of persons, motor vehicles for the transport of goods and special purpose motor vehicles, n.e.s.</t>
  </si>
  <si>
    <t>suspension shock-absorbers for tractors, motor vehicles for the transport of ten or more persons, motor cars and other motor vehicles principally designed for the transport of persons, motor vehicles for the transport of goods and special purpose motor vehicles</t>
  </si>
  <si>
    <t>radiators for tractors, motor vehicles for the transport of ten or more persons, motor cars and other motor vehicles principally designed for the transport of persons, motor vehicles for the transport of goods and special purpose motor vehicles</t>
  </si>
  <si>
    <t>silencers and exhaust pipes, for tractors, motor vehicles for the transport of ten or more persons, motor cars and other motor vehicles principally designed for the transport of persons, motor vehicles for the transport of goods and special purpose motor vehicles</t>
  </si>
  <si>
    <t>clutches and parts thereof, for tractors, motor vehicles for the transport of ten or more persons, motor cars and other motor vehicles principally designed for the transport of persons, motor vehicles for the transport of goods and special purpose motor vehicles, n.e.s.</t>
  </si>
  <si>
    <t>steering wheels, steering columns and steering boxes, for tractors, motor vehicles for the transport of ten or more persons, motor cars and other motor vehicles principally designed for the transport of persons, motor vehicles for the transport of goods and special purpose motor vehicles</t>
  </si>
  <si>
    <t>parts and accessories, for tractors, motor vehicles for the transport of ten or more persons, motor cars and other motor vehicles principally designed for the transport of persons, motor vehicles for the transport of goods and special purpose motor vehicles, n.e.s.</t>
  </si>
  <si>
    <t>parts of self-propelled works trucks, not fitted with lifting or handling equipment, of the type used in factories, warehouses, dock areas or airports for short distance transport of goods, incl. tractors for railways station platforms, n.e.s.</t>
  </si>
  <si>
    <t>tanks and other armoured fighting vehicles, motorised, whether or not fitted with weapons, and parts of such vehicles, n.e.s.</t>
  </si>
  <si>
    <t>motor-cycles, incl. mopeds, and cycles fitted with an auxiliary motor, with reciprocating internal combustion piston engine of a cylinder capacity &lt;= 50 cmª</t>
  </si>
  <si>
    <t>motorcycles, incl. mopeds, with reciprocating internal combustion piston engine of a cylinder capacity &gt; 50 cm│ but &lt;= 250 cm│</t>
  </si>
  <si>
    <t>motorcycles, incl. mopeds, with reciprocating internal combustion piston engine of a cylinder capacity &gt; 250 cm│ but &lt;= 500 cm│</t>
  </si>
  <si>
    <t>motor-cycles, incl. mopeds, with reciprocating internal combustion piston engine of a cylinder capacity &gt; 500 cmª but &lt;= 800 cmª</t>
  </si>
  <si>
    <t>motor-cycles, incl. mopeds, with reciprocating internal combustion piston engine of a cylinder capacity &gt; 800 cmª</t>
  </si>
  <si>
    <t>side cars for motor cycles</t>
  </si>
  <si>
    <t>bicycles and other cycles, incl. delivery tricycles, not motorised</t>
  </si>
  <si>
    <t>carriages for disabled persons, not mechanically propelled</t>
  </si>
  <si>
    <t>carriages for disabled persons, motorised or otherwise mechanically propelled (excl. specially designed motor vehicles and bicycles)</t>
  </si>
  <si>
    <t>saddles for motor-cycles, incl. mopeds</t>
  </si>
  <si>
    <t>parts and accessories for motor-cycles, incl. mopeds, n.e.s.</t>
  </si>
  <si>
    <t>parts and accessories for carriages for disabled persons, n.e.s.</t>
  </si>
  <si>
    <t>frames and forks, and parts thereof, for bicycles, n.e.s.</t>
  </si>
  <si>
    <t>wheel rims and spokes, for bicycles</t>
  </si>
  <si>
    <t>hubs (other than coaster braking hubs) and hub brakes, and free-wheel sprocket-wheels, for bicycles</t>
  </si>
  <si>
    <t>brakes, incl. coaster braking hubs and hub brakes, and parts thereof, for bicycles</t>
  </si>
  <si>
    <t>saddles for bicycles</t>
  </si>
  <si>
    <t>pedals and crank-gear, and parts thereof, for bicycles, n.e.s.</t>
  </si>
  <si>
    <t>parts and accessories, for bicycles, n.e.s.</t>
  </si>
  <si>
    <t>baby carriages and parts thereof, n.e.s.</t>
  </si>
  <si>
    <t>trailers and semi-trailers of the caravan type, for housing or camping</t>
  </si>
  <si>
    <t>self-loading or self-unloading trailers and semi-trailers for agricultural purposes</t>
  </si>
  <si>
    <t>tanker trailers and tanker semi-trailers, not designed for running on rails</t>
  </si>
  <si>
    <t>trailers and semi-trailers for the transport of goods, not designed for running on rails (excl. self-loading or self-unloading trailers and semi-trailers for agricultural purposes and tanker trailers and tanker semi-trailers)</t>
  </si>
  <si>
    <t>trailers and semi-trailers, not designed for running on rails (excl. trailers and semi-trailers for the transport of goods and those of the caravan type for housing or camping)</t>
  </si>
  <si>
    <t>vehicles pushed or drawn by hand and other vehicles not mechanically propelled (excl. trailers and semi-trailers)</t>
  </si>
  <si>
    <t>parts of trailers and semi-trailers and other vehicles not mechanically propelled, n.e.s.</t>
  </si>
  <si>
    <t>under-carriages and parts thereof, for aircraft, n.e.s.</t>
  </si>
  <si>
    <t>refrigerated vessels (excl. tankers)</t>
  </si>
  <si>
    <t>vessels for pleasure or sports; rowing boats (excl. motor boats and motor yachts powered other than by outboard motors, sailboats and yachts with or without auxiliary motor and inflatable boats)</t>
  </si>
  <si>
    <t>rafts, tanks, coffer-dams, landing-stages, buoys, beacons and other floating structures (excl. inflatable rafts, vessels of heading 8901 to 8906 and floating structures for breaking up)</t>
  </si>
  <si>
    <t>optical fibres, optical fibre bundles and cables (excl. made up of individually sheathed fibres of heading 8544)</t>
  </si>
  <si>
    <t>sheets and plates of polarising material</t>
  </si>
  <si>
    <t>contact lenses</t>
  </si>
  <si>
    <t>spectacle lenses of glass</t>
  </si>
  <si>
    <t>spectacle lenses of materials other than glass</t>
  </si>
  <si>
    <t>lenses, prisms, mirrors and other optical elements, of any material, unmounted (excl. such elements of glass not optically worked, contact lenses and spectacle lenses)</t>
  </si>
  <si>
    <t>objective lenses for cameras, projectors or photographic enlargers or reducers</t>
  </si>
  <si>
    <t>objective lenses (excl. for cameras, projectors or photographic enlargers or reducers)</t>
  </si>
  <si>
    <t>filters, optical, being parts of or fittings for instruments, apparatus and appliances, framed or mounted</t>
  </si>
  <si>
    <t>lenses, prisms, mirrors and other optical elements, mounted, of any material, being parts of or fittings for instruments or apparatus (excl. objective lenses for cameras, projectors or photographic enlargers or reducers, such elements of glass not optically worked, and filters)</t>
  </si>
  <si>
    <t>frames and mountings for spectacles, goggles or the like, of plastics</t>
  </si>
  <si>
    <t>frames and mountings for spectacles, goggles or the like (excl. of plastics)</t>
  </si>
  <si>
    <t>parts of frames and mountings for spectacles, goggles or the like, n.e.s.</t>
  </si>
  <si>
    <t>sunglasses</t>
  </si>
  <si>
    <t>spectacles, goggles and the like, corrective, protective or other (excl. spectacles for testing eyesight, sunglasses, contact lenses, spectacle lenses and frames and mountings for spectacles)</t>
  </si>
  <si>
    <t>binoculars</t>
  </si>
  <si>
    <t>monoculars, astronomical and other optical telescopes and other astronomical instruments (excl. binoculars, instruments for radio-astronomy and other instruments or apparatus specified elsewhere)</t>
  </si>
  <si>
    <t>parts and accessories, incl. mountings, for binoculars, monoculars, astronomical and other optical telescopes, and other astronomical instruments, n.e.s.</t>
  </si>
  <si>
    <t>cameras of a kind used for preparing printing plates or cylinders</t>
  </si>
  <si>
    <t>cameras specially designed for underwater use, for aerial survey or for medical or surgical examination of internal organs; comparison cameras for forensic or criminological laboratories</t>
  </si>
  <si>
    <t>instant print cameras (excl. special cameras of subheading 9006.10, 9006.20 or 9006.30)</t>
  </si>
  <si>
    <t>cameras with a through-the-lens viewfinder [single lens reflex 'slr'] for roll film of a width of &lt;= 35 mm (excl. instant print cameras and special camereas of subheading 9006.10, 9006.20 or 9006.30)</t>
  </si>
  <si>
    <t>cameras for roll film of a width of &lt; 35 mm (excl. instant print cameras, single lens reflex 'slr' cameras and special cameras of subheading 9006.10, 9006.20 or 9006.30)</t>
  </si>
  <si>
    <t>cameras for roll film of a width of 35 mm (excl. instant print cameras, single lens reflex cameras and special cameras of subheading 9006.10, 9006.20 or 9006.30)</t>
  </si>
  <si>
    <t>cameras for roll film of a width of &gt; 35 mm or for film in the flat (excl. instant print cameras and special cameras of subheading 9006.10, 9006.20 or 9006.30)</t>
  </si>
  <si>
    <t>electronic discharge lamp flashlight apparatus for photographic purposes</t>
  </si>
  <si>
    <t>photographic flashlights and flashlight apparatus (excl. with electronic discharge lamps, and flashbulbs, flashcubes and the like)</t>
  </si>
  <si>
    <t>parts and accessories for photographic cameras, n.e.s.</t>
  </si>
  <si>
    <t>parts and accessories for photographic flashlights and flashlight apparatus, n.e.s.</t>
  </si>
  <si>
    <t>cinematographic cameras for film of &gt;= 16 mm width (excl. for double-8 mm film)</t>
  </si>
  <si>
    <t>cinematographic projectors</t>
  </si>
  <si>
    <t>parts and accessories for cinematographic cameras, n.e.s.</t>
  </si>
  <si>
    <t>parts and accessories for cinematographic projectors, n.e.s.</t>
  </si>
  <si>
    <t>slide projectors</t>
  </si>
  <si>
    <t>image projectors (excl. slide projectors and microfilm, microfiche or other microform readers)</t>
  </si>
  <si>
    <t>photographic enlargers and reducers</t>
  </si>
  <si>
    <t>parts and accessories for image projectors, photographic enlargers and reducers, n.e.s.</t>
  </si>
  <si>
    <t>apparatus and equipment for automatically developing photographic or cinematographic film or paper in rolls or for automatically exposing developed film to rolls of photographic paper</t>
  </si>
  <si>
    <t>apparatus and equipment for photographic or cinematographic laboratories, n.e.s.; negatoscopes</t>
  </si>
  <si>
    <t>projection screens</t>
  </si>
  <si>
    <t>parts and accessories for apparatus and equipment for photographic or cinematographic laboratories, negatoscopes and projection screens, n.e.s.</t>
  </si>
  <si>
    <t>stereoscopic optical microscopes</t>
  </si>
  <si>
    <t>optical microscopes, for photomicrography, cinephotomicrography or microprojection (excl. stereoscopic microscopes)</t>
  </si>
  <si>
    <t>optical microscopes (excl. for photomicrography, cinephotomicrography or microprojection, stereoscopic microscopes, binocular microscopes for ophthalmology and instruments, appliances and machines of heading 9031)</t>
  </si>
  <si>
    <t>parts and accessories for compound optical microscopes, n.e.s.</t>
  </si>
  <si>
    <t>electron microscopes, proton microscopes and diffraction apparatus</t>
  </si>
  <si>
    <t>parts and accessories for electron microscopes, proton microscopes and diffraction apparatus, n.e.s.</t>
  </si>
  <si>
    <t>telescopic sights for fitting to arms; periscopes; telescopes designed to form parts of machines, appliances, instruments or apparatus of chapter 90 or section xvi, chapters 84 and 85</t>
  </si>
  <si>
    <t>lasers (excl. laser diodes)</t>
  </si>
  <si>
    <t>liquid crystal devices, n.e.s. and other optical appliances and instruments not elsewhere specified in chapter 90</t>
  </si>
  <si>
    <t>parts and accessories for liquid crystal devices 'lcd', lasers and other appliances and instruments not elsewhere specified in chapter 90, n.e.s.</t>
  </si>
  <si>
    <t>direction finding compasses</t>
  </si>
  <si>
    <t>navigational instruments and apparatus (excl. for aeronautical or space navigation, compasses and radio navigational equipment)</t>
  </si>
  <si>
    <t>parts and accessories for compasses and other navigational instruments and appliances, n.e.s.</t>
  </si>
  <si>
    <t>rangefinders</t>
  </si>
  <si>
    <t>theodolites and tachymeters 'tacheometers'</t>
  </si>
  <si>
    <t>levels</t>
  </si>
  <si>
    <t>photogrammetrical surveying instruments and appliances</t>
  </si>
  <si>
    <t>instruments and appliances used in geodesy, topography, hydrography, oceanography, hydrology, meteorology or geophysics (excl. compasses, rangefinders, theodolites, tachymeters 'tacheometers', levels and photogrammetrical surveying instruments and appliances)</t>
  </si>
  <si>
    <t>parts and accessories for instruments and appliances used in geodesy, topography, photogrammetrical surveying, hydrography, oceanography, hydrology, meteorology or geophysics, and for rangefinders, n.e.s.</t>
  </si>
  <si>
    <t>balances of a sensitivity of 50 mg or better, with or without weights</t>
  </si>
  <si>
    <t>drafting tables and machines, whether or not automatic (excl. units for automatic data-processing equipment)</t>
  </si>
  <si>
    <t>drawing, marking-out and mathematical calculating instruments (excl. drafting tables and machines and calculating machines)</t>
  </si>
  <si>
    <t>micrometers, callipers and gauges (excl. gauges without adjustable devices of subheading 9031.80)</t>
  </si>
  <si>
    <t>instruments for measuring length, for use in the hand, n.e.s.</t>
  </si>
  <si>
    <t>parts and accessories for drawing, marking-out or mathematical calculating instruments and instruments for measuring length for use in the hand, n.e.s.</t>
  </si>
  <si>
    <t>electro-cardiographs</t>
  </si>
  <si>
    <t>ultrasonic scanning apparatus</t>
  </si>
  <si>
    <t>magnetic resonance imaging apparatus</t>
  </si>
  <si>
    <t>scintigraphic apparatus</t>
  </si>
  <si>
    <t>electro-diagnostic apparatus, incl. apparatus for functional exploratory examination or for checking physiological parameters (excl. electro-cardiographs, ultrasonic scanning apparatus, magnetic resonance imaging apparatus and scintigraphic apparatus)</t>
  </si>
  <si>
    <t>ultra-violet or infra-red ray apparatus used in medical, surgical, dental or veterinary sciences</t>
  </si>
  <si>
    <t>syringes, with or without needles, used in medical, surgical, dental or veterinary sciences</t>
  </si>
  <si>
    <t>tubular metal needles and needles for sutures, used in medical, surgical, dental or veterinary sciences</t>
  </si>
  <si>
    <t>needles, catheters, cannulae and the like, used in medical, surgical, dental or veterinary sciences (excl. syringes, tubular metal needles and needles for sutures)</t>
  </si>
  <si>
    <t>dental drill engines, whether or not combined on a single base with other dental equipment</t>
  </si>
  <si>
    <t>instruments and appliances used in dental sciences, n.e.s.</t>
  </si>
  <si>
    <t>ophthalmic instruments and appliances, n.e.s.</t>
  </si>
  <si>
    <t>instruments and appliances used in medical, surgical or veterinary sciences, n.e.s.</t>
  </si>
  <si>
    <t>mechano-therapy appliances; massage apparatus; psychological aptitude-testing apparatus</t>
  </si>
  <si>
    <t>ozone therapy, oxygen therapy, aerosol therapy, artificial respiration or other therapeutic respiration apparatus</t>
  </si>
  <si>
    <t>breathing appliances and gas masks (excl. protective masks having neither mechanical parts nor replaceable filters, and artificial respiration or other therapeutic respiration apparatus)</t>
  </si>
  <si>
    <t>orthopaedic or fracture appliances</t>
  </si>
  <si>
    <t>artificial teeth</t>
  </si>
  <si>
    <t>dental fittings (excl. artificial teeth)</t>
  </si>
  <si>
    <t>artificial joints for orthopaedic purposes</t>
  </si>
  <si>
    <t>artificial parts of the body (excl. artificial teeth and dental fittings and artificial joints)</t>
  </si>
  <si>
    <t>hearing aids (excl. parts and accessories)</t>
  </si>
  <si>
    <t>pacemakers for stimulating heart muscles (excl. parts and accessories)</t>
  </si>
  <si>
    <t>articles and appliances, which are worn or carried, or implanted in the body, to compensate for a defect or disability (excl. artificial parts of the body, complete hearing aids and complete pacemakers for stimulating heart muscles)</t>
  </si>
  <si>
    <t>computer tomography apparatus</t>
  </si>
  <si>
    <t>apparatus based on the use of x-rays for dental uses</t>
  </si>
  <si>
    <t>apparatus based on the use of x-rays, for medical, surgical or veterinary uses (excl. for dental purposes and computer tomography apparatus)</t>
  </si>
  <si>
    <t>apparatus based on the use of x-rays (other than for medical, surgical, dental or veterinary uses)</t>
  </si>
  <si>
    <t>x-ray tubes</t>
  </si>
  <si>
    <t>x-ray generators other than x-ray tubes, high tension generators, control panels and desks, screens, examination or treatment tables, chairs and the like, and general parts and accessories for apparatus of heading 9022, n.e.s.</t>
  </si>
  <si>
    <t>instruments, apparatus and models designed for demonstrational purposes, e.g. in education or exhibitions, unsuitable for other uses (excl. ground flying trainers of heading 8805, collectors' pieces of heading 9705 and antiques of an age &gt; 100 years of heading 9706)</t>
  </si>
  <si>
    <t>machines and appliances for testing metals</t>
  </si>
  <si>
    <t>machines and appliances for testing the mechanical properties of materials (excl. metals)</t>
  </si>
  <si>
    <t>parts and accessories for machines and appliances for testing the mechanical properties of materials, n.e.s.</t>
  </si>
  <si>
    <t>thermometers, liquid-filled, for direct reading, not combined with other instruments</t>
  </si>
  <si>
    <t>thermometers and pyrometers, not combined with other instruments (excl. liquid-filled thermometers for direct reading)</t>
  </si>
  <si>
    <t>hydrometers, areometers and similar floating instruments, barometers, hygrometers and psychrometers, whether or not combined with each other or with thermometers</t>
  </si>
  <si>
    <t>parts and accessories for hydrometers, areometers and similar floating instruments, thermometers, pyrometers, barometers, hygrometers and psychrometers, n.e.s.</t>
  </si>
  <si>
    <t>instruments and apparatus for measuring or checking the flow or level of liquids (excl. meters and regulators)</t>
  </si>
  <si>
    <t>instruments and apparatus for measuring or checking pressure of liquids or gases (excl. regulators)</t>
  </si>
  <si>
    <t>instruments or apparatus for measuring or checking variables of liquids or gases, n.e.s.</t>
  </si>
  <si>
    <t>parts and accessories for instruments and apparatus for measuring or checking the flow, level, pressure or other variables of liquids or gases, n.e.s.</t>
  </si>
  <si>
    <t>gas or smoke analysis apparatus</t>
  </si>
  <si>
    <t>chromatographs and electrophoresis instruments</t>
  </si>
  <si>
    <t>spectrometers, spectrophotometers and spectrographs using optical radiations, such as uv, visible, ir</t>
  </si>
  <si>
    <t>instruments and apparatus for physical or chemical analysis, using uv, visible or ir optical radiations (excl. spectrometers, spectrophotometers, spectrographs, and gas or smoke analysis apparatus)</t>
  </si>
  <si>
    <t>instruments and apparatus for physical or chemical analysis, or for measuring or checking viscosity, porosity, expansion, surface tension or the like, or for measuring or checking quantities of heat, sound or light, n.e.s.</t>
  </si>
  <si>
    <t>microtomes; parts and accessories of instruments and apparatus for physical or chemical analysis, instruments and apparatus for measuring or checking viscosity, porosity, expansion, surface tension or the like, instruments and apparatus for measuring or checking quantities of heat, sound or light, and of microtomes, n.e.s.</t>
  </si>
  <si>
    <t>gas meters, incl. calibrating meters therefor</t>
  </si>
  <si>
    <t>liquid meters, incl. calibrating meters therefor</t>
  </si>
  <si>
    <t>electricity supply or production meters, incl. calibrating meters therefor</t>
  </si>
  <si>
    <t>parts and accessories for gas, liquid or electricity supply or production meters, n.e.s.</t>
  </si>
  <si>
    <t>revolution counters, production counters, taximeters, milometers, pedometers and the like (excl. gas, liquid and electricity meters)</t>
  </si>
  <si>
    <t>speed indicators and tachometers, stroboscopes</t>
  </si>
  <si>
    <t>parts and accessories for revolution counters, production counters, taximeters, mileometers, pedometers and the like, speed indicators and tachometers, and stroboscopes, n.e.s.</t>
  </si>
  <si>
    <t>instruments and apparatus for measuring or detecting ionising radiations</t>
  </si>
  <si>
    <t>cathode-ray oscilloscopes and cathode-ray oscillographs</t>
  </si>
  <si>
    <t>multimeters for voltage, current, resistance or electrical power (excl. recording device)</t>
  </si>
  <si>
    <t>instruments and apparatus for measuring or checking voltage, current, resistance or electrical power (excl. recording device, multimeters, and cathode ray oscilloscopes and oscillographs)</t>
  </si>
  <si>
    <t>instruments and apparatus for measuring or checking electrical quantities, specifically for telecommunications, e.g. cross-talk meters, gain measuring instruments, distortion factor meters, psophometers</t>
  </si>
  <si>
    <t>instruments and apparatus for measuring or checking semiconductor wafers or devices</t>
  </si>
  <si>
    <t>instruments and appliances for measuring or checking electrical quantities, with recording device (excl. appliances specially designed for telecommunications, cathode-ray oscillographs and apparatus for measuring or checking semiconductor wafers or devices)</t>
  </si>
  <si>
    <t>instruments and apparatus for measuring or checking electrical quantities, n.e.s. (excl. recording device)</t>
  </si>
  <si>
    <t>parts and accessories for instruments and apparatus for measuring or checking electrical quantities or for detecting ionising radiations, n.e.s.</t>
  </si>
  <si>
    <t>machines for balancing mechanical parts</t>
  </si>
  <si>
    <t>test benches for motors, generators, pumps, etc.</t>
  </si>
  <si>
    <t>optical instruments and appliances for inspecting semiconductor wafers or devices or for inspecting photomasks or reticles used in manufacturing semiconductor devices</t>
  </si>
  <si>
    <t>optical instruments, appliances and machines for measuring or checking, not elsewhere specified or included in chapter 90</t>
  </si>
  <si>
    <t>instruments, appliances and machines for measuring or checking, not elsewhere specified in chapter 90 (excl. optical)</t>
  </si>
  <si>
    <t>parts and accessories for instruments, appliances and machines for measuring and checking, n.e.s.</t>
  </si>
  <si>
    <t>thermostats</t>
  </si>
  <si>
    <t>manostats (excl. taps, cocks and valves of heading 8481)</t>
  </si>
  <si>
    <t>hydraulic or pneumatic regulating or controlling instruments and apparatus (excl. manostats and taps, cocks and valves of heading 8481)</t>
  </si>
  <si>
    <t>regulating or controlling instruments and apparatus (excl. hydraulic or pneumatic, manostats, thermostats, and taps, cocks and valves of heading 8481)</t>
  </si>
  <si>
    <t>parts and accessories for regulating or controlling instruments and apparatus, n.e.s.</t>
  </si>
  <si>
    <t>parts and accessories for machines, appliances, instruments or other apparatus in chapter 90, specified neither in this chapter nor elsewhere</t>
  </si>
  <si>
    <t>wrist-watches of precious metal or of metal clad with precious metal, whether or not incorporating a stop-watch facility, electrically operated, with mechanical display only (excl. with backs made of steel)</t>
  </si>
  <si>
    <t>wrist-watches of precious metal or of metal clad with precious metal, whether or not incorporating a stop-watch facility, electrically operated, with combined mechanical and opto-electronic display (excl. with backs made of steel)</t>
  </si>
  <si>
    <t>wrist-watches of precious metal or of metal clad with precious metal, whether or not incorporating a stop-watch facility, with automatic winding (excl. with backs made of steel)</t>
  </si>
  <si>
    <t>wrist-watches of precious metal or of metal clad with precious metal, whether or not incorporating a stop-watch facility, with hand winding only (excl. with backs made of steel)</t>
  </si>
  <si>
    <t>pocket-watches and the like, incl. stop-watches, of precious metal or of metal clad with precious metal, electrically operated (excl. with backs made of steel and wrist-watches)</t>
  </si>
  <si>
    <t>pocket-watches and the like, incl. stop-watches, of precious metal or of metal clad with precious metal, with hand or automatic winding (excl. with backs made of steel and wrist-watches)</t>
  </si>
  <si>
    <t>wrist-watches, whether or not incorporating a stop-watch facility, electrically operated, with mechanical display only (excl. of precious metal or of metal clad with precious metal)</t>
  </si>
  <si>
    <t>wrist-watches, whether or not incorporating a stop-watch facility, electrically operated, with opto-electronic display only (excl. of precious metal or of metal clad with precious metal)</t>
  </si>
  <si>
    <t>wrist-watches, whether or not incorporating a stop-watch facility, electrically operated, with combined mechanical and opto-electronic display (excl. of precious metal or of metal clad with precious metal)</t>
  </si>
  <si>
    <t>wrist-watches, whether or not incorporating a stop-watch facility, with automatic winding (excl. of precious metal or of metal clad with precious metal)</t>
  </si>
  <si>
    <t>wrist-watches, whether or not incorporating a stop-watch facility, with hand winding only (excl. of precious metal or of metal clad with precious metal)</t>
  </si>
  <si>
    <t>pocket-watches and the like, incl. stop-watches, electrically operated (excl. of precious metal or of metal clad with precious metal)</t>
  </si>
  <si>
    <t>pocket-watches and the like, incl. stop-watches, with hand or automatic winding (excl. of precious metal or of metal clad with precious metal)</t>
  </si>
  <si>
    <t>clocks with watch movements, electrically operated (excl. wrist-watches, pocket-watches and other watches of heading 9101 or 9102, and instrument panel clocks and the like of heading 9104)</t>
  </si>
  <si>
    <t>clocks with watch movements (excl. electrically operated, wrist-watches, pocket-watches and other watches of heading 9101 or 9102, and instrument panel clocks and the like of heading 9104)</t>
  </si>
  <si>
    <t>instrument panel clocks and clocks of a similar type for vehicles, aircraft, vessels and other vehicles</t>
  </si>
  <si>
    <t>alarm clocks, electrically operated</t>
  </si>
  <si>
    <t>alarm clocks (excl. electrically operated)</t>
  </si>
  <si>
    <t>wall clocks, electrically operated</t>
  </si>
  <si>
    <t>wall clocks (excl. electrically operated)</t>
  </si>
  <si>
    <t>clocks, electrically operated (excl. wrist-watches, pocket-watches and other watches of heading 9101 or 9102, clocks with watch movements of heading 9103, instrument panel clocks and the like of heading 9104, alarm clocks and wall clocks)</t>
  </si>
  <si>
    <t>clocks (excl. electrically operated, wrist-watches, pocket-watches and other watches of heading 9101 or 9102, clocks with watch movements of heading 9103, instrument panel clocks and the like of heading 9104, alarm clocks and wall clocks)</t>
  </si>
  <si>
    <t>time registers and time recorders</t>
  </si>
  <si>
    <t>time of day recording apparatus and apparatus for measuring, recording or otherwise indicating intervals of time, with clock or watch movement or with synchronous motor (excl. clocks of heading 9101 to 9105, time registers, time recorders and parking meters)</t>
  </si>
  <si>
    <t>time switches with clock or watch movement or with synchronous motor</t>
  </si>
  <si>
    <t>watch movements, complete and assembled, electrically operated, with combined opto-electronic and mechanical display, whether or not with dial and hands</t>
  </si>
  <si>
    <t>watch movements, complete and assembled, with hand winding only</t>
  </si>
  <si>
    <t>clock movements of alarm clocks, complete and assembled, electrically operated, for alarm clocks (excl. watch movements)</t>
  </si>
  <si>
    <t>clock movements, complete and assembled, electrically operated (excl. alarm clocks and watch movements)</t>
  </si>
  <si>
    <t>clock movements, complete and assembled (excl. electrically operated and watch movements)</t>
  </si>
  <si>
    <t>complete watch movements, unassembled or partly assembled movement sets</t>
  </si>
  <si>
    <t>complete, unassembled or partly assembled clock movements or movement sets; incomplete clock movements, assembled (excl. rough clock movements and watch movements)</t>
  </si>
  <si>
    <t>cases for wrist-watches, pocket-watches and other watches of heading 9101 or 9102, of base metal, whether or not gold- or silver-plated</t>
  </si>
  <si>
    <t>cases for wrist-watches, pocket-watches and other watches of heading 9101 or 9102, of materials other than precious metal, clad with precious metal or base metal</t>
  </si>
  <si>
    <t>parts of cases for wrist-watches, pocket-watches and other watches of heading 9101 or 9102, n.e.s.</t>
  </si>
  <si>
    <t>watch straps, watch bands and watch bracelets, and parts thereof, of base metal, whether or not gold- or silver-plated, n.e.s.</t>
  </si>
  <si>
    <t>watch straps, watch bands and watch bracelets, and parts thereof, n.e.s.</t>
  </si>
  <si>
    <t>springs for clocks or watches, incl. hair-springs</t>
  </si>
  <si>
    <t>clock or watch parts, n.e.s.</t>
  </si>
  <si>
    <t>upright pianos</t>
  </si>
  <si>
    <t>grand pianos</t>
  </si>
  <si>
    <t>harpsichords and other keyboard stringed instruments (excl. pianos)</t>
  </si>
  <si>
    <t>violins and other string instruments</t>
  </si>
  <si>
    <t>guitars, harps and other string musical instruments (excl. with keyboard and those played with a bow)</t>
  </si>
  <si>
    <t>brass-wind instruments</t>
  </si>
  <si>
    <t>wind musical instruments (excl. organs and brass-wind instruments)</t>
  </si>
  <si>
    <t>percussion musical instruments, e.g. drums, xylophones, cymbals, castanets, maracas</t>
  </si>
  <si>
    <t>keyboard instruments, the sound of which is produced, or must be amplified, electrically (excl. accordions)</t>
  </si>
  <si>
    <t>accordions and musical instruments without keyboards, the sound of which is produced, or must be amplified, electrically</t>
  </si>
  <si>
    <t>musical boxes</t>
  </si>
  <si>
    <t>fairground organs, mechanical street organs, mechanical singing birds, musical saws and other musical instruments not falling within any other heading in chapter 92; decoy calls of all kinds; whistles, call horns and other mouth-blown sound signalling instruments</t>
  </si>
  <si>
    <t>musical instrument strings</t>
  </si>
  <si>
    <t>parts and accessories for pianos, n.e.s.</t>
  </si>
  <si>
    <t>parts and accessories for string musical instruments without keyboards, n.e.s. (excl. strings and those for musical instruments, the sound of which is produced, or must be amplified, electrically)</t>
  </si>
  <si>
    <t>parts and accessories 'e.g. cards, discs and rolls for mechanical instruments', for accordions and similar instruments, moth organs, wind musical instruments, musical boxes , fairground organs, mechanical street organs and other musical instruments, n.e.s. (excl. metronomes, tuning forks, pitch pipes, mechanisms for musical boxes, musical instrument strings, and those for pianos, string musical instruments without keyboards, keyboard pipe organs, harmoniums and similar keyboard instruments)</t>
  </si>
  <si>
    <t>artillery weapons 'e.g. guns, howitzers and mortars',  not self-propelled</t>
  </si>
  <si>
    <t>military weapons, incl. sub-machine guns (excl. artillery weapons, rocket launchers, flame-throwers, grenade launchers, torpedo tubes and similar projectors,  revolvers and pistols of heading 9302 and cutting and thrusting weapons of heading 9307)</t>
  </si>
  <si>
    <t>parts of cartridges for smooth-barrelled shotguns; lead shot for air rifles and pistols</t>
  </si>
  <si>
    <t>seats for aircraft</t>
  </si>
  <si>
    <t>seats for motor vehicles</t>
  </si>
  <si>
    <t>swivel seats with variable height adjustments (excl. medical, surgical, dental or veterinary, and barbers' chairs)</t>
  </si>
  <si>
    <t>seats, convertible into beds (excl. garden seats and camping equipment, and medical, dental or surgical furniture)</t>
  </si>
  <si>
    <t>seats of cane, osier, bamboo or similar materials</t>
  </si>
  <si>
    <t>upholstered seats, with wooden frames (excl. convertible into beds)</t>
  </si>
  <si>
    <t>seats, with wooden frames (excl. upholstered)</t>
  </si>
  <si>
    <t>upholstered seats, with metal frames (excl. seats for aircraft or motor vehicles, swivel seats with variable height adjustments and medical, dental or surgical furniture)</t>
  </si>
  <si>
    <t>seats, with metal frames (excl. upholstered, swivel seats with variable height adjustments and medical, dental or surgical furniture)</t>
  </si>
  <si>
    <t>seats, n.e.s.</t>
  </si>
  <si>
    <t>parts of seats, n.e.s.</t>
  </si>
  <si>
    <t>dentists', barbers' or similar chairs having rotating as well as both reclining and elevating movement, and parts thereof, n.e.s.</t>
  </si>
  <si>
    <t>operating tables, examination tables, and other medical, dental, surgical or veterinary furniture (excl. dentists' or similar chairs, special tables for x-ray examination, and stretchers and litters, incl. trolley-stretchers)</t>
  </si>
  <si>
    <t>metal furniture for offices (excl. seats)</t>
  </si>
  <si>
    <t>metal furniture (excl. for offices, seats and medical, surgical, dental or veterinary furniture)</t>
  </si>
  <si>
    <t>wooden furniture for offices (excl. seats)</t>
  </si>
  <si>
    <t>wooden furniture for kitchens (excl. seats)</t>
  </si>
  <si>
    <t>wooden furniture for bedrooms (excl. seats)</t>
  </si>
  <si>
    <t>wooden furniture (excl. for offices, kitchens and bedrooms, and seats)</t>
  </si>
  <si>
    <t>furniture of plastic (excl. medical, dental, surgical or veterinary, and seats)</t>
  </si>
  <si>
    <t>furniture of cane, osier, bamboo or similar materials (excl. of metal, wood and plastics)</t>
  </si>
  <si>
    <t>parts of furniture, n.e.s. (excl. seats)</t>
  </si>
  <si>
    <t>mattress supports for bed frames (excl. spring interiors for seats)</t>
  </si>
  <si>
    <t>mattresses of cellular rubber or plastics, whether or not covered</t>
  </si>
  <si>
    <t>mattresses, fitted with springs or stuffed or internally filled with any material (excl. cellular rubber or plastics, pneumatic or water mattresses and pillows)</t>
  </si>
  <si>
    <t>sleeping bags, whether or non-electrically heated</t>
  </si>
  <si>
    <t>articles of bedding and similar furnishing, fitted with springs or stuffed or internally filled with any material or of cellular rubber or plastics (excl. mattress supports, mattresses, sleeping bags, pneumatic or water mattresses and pillows, blankets and covers)</t>
  </si>
  <si>
    <t>chandeliers and other electric ceiling or wall lighting fittings (excl. for lighting public open spaces or thoroughfares)</t>
  </si>
  <si>
    <t>electric table, desk, bedside or floor-standing lamps</t>
  </si>
  <si>
    <t>electric lighting sets of a kind used for christmas trees</t>
  </si>
  <si>
    <t>electric lamps and lighting fittings, n.e.s.</t>
  </si>
  <si>
    <t>non-electrical lamps and lighting fittings, n.e.s.</t>
  </si>
  <si>
    <t>illuminated signs, illuminated nameplates and the like, with a permanently fixed light source</t>
  </si>
  <si>
    <t>parts of lamps and lighting fittings, illuminated signs and nameplates and the like, of glass, n.e.s.</t>
  </si>
  <si>
    <t>parts of lamps and lighting fittings, illuminated signs and name-plates and the like, of plastics, n.e.s.</t>
  </si>
  <si>
    <t>parts of lamps and lighting fittings, illuminated signs and name-plates and the like, n.e.s.</t>
  </si>
  <si>
    <t>prefabricated buildings, whether or not complete or already assembled</t>
  </si>
  <si>
    <t>toys, n.e.s.</t>
  </si>
  <si>
    <t>video games for use with a television receiver</t>
  </si>
  <si>
    <t>billiards and accessories</t>
  </si>
  <si>
    <t>games with screens, flipper and other games, operated by coins, banknotes 'paper currency', discs or other similar articles (excl. bowling alley equipment)</t>
  </si>
  <si>
    <t>playing cards</t>
  </si>
  <si>
    <t>tables for casino games, automatic bowling alley equipment, and other funfair, table or parlour games, incl. pintables (excl. operated by coins, banknotes 'paper currency', discs or other similar articles, billiards, video games for use with a television receiver, and playing cards)</t>
  </si>
  <si>
    <t>christmas articles (excl. candles and electric lighting sets, natural christmas trees and christmas tree stands)</t>
  </si>
  <si>
    <t>festival, carnival or other entertainment articles, incl. conjuring tricks and novelty jokes, n.e.s.</t>
  </si>
  <si>
    <t>skis, for winter sports</t>
  </si>
  <si>
    <t>ski equipment for winter sports (other than skis and ski-fastenings [ski-bindings])</t>
  </si>
  <si>
    <t>water-skis, surfboards and other water-sport equipment (other than sailboards)</t>
  </si>
  <si>
    <t>golf clubs, complete</t>
  </si>
  <si>
    <t>golf balls</t>
  </si>
  <si>
    <t>golf equipment (excl. balls and complete clubs)</t>
  </si>
  <si>
    <t>articles and equipment for table-tennis</t>
  </si>
  <si>
    <t>tennis rackets, whether or not strung (excl. table-tennis bats)</t>
  </si>
  <si>
    <t>badminton and similar rackets, whether or not strung (other than tennis rackets and table-tennis bats)</t>
  </si>
  <si>
    <t>tennis balls (excl. table tennis balls)</t>
  </si>
  <si>
    <t>inflatable balls</t>
  </si>
  <si>
    <t>balls (excl. inflatable, tennis balls, golf balls, and table-tennis balls)</t>
  </si>
  <si>
    <t>ice skates and roller skates, incl. skating boots with skates or rollers attached</t>
  </si>
  <si>
    <t>articles and equipment for general physical exercise, gymnastics or athletics</t>
  </si>
  <si>
    <t>articles and equipment for sport and outdoor games n.e.s; swimming and paddling pools</t>
  </si>
  <si>
    <t>fishing rods</t>
  </si>
  <si>
    <t>fish-hooks, whether or not snelled</t>
  </si>
  <si>
    <t>line fishing tackle n.e.s; fish landing nets, butterfly nets and similar nets; decoys and similar hunting or shooting requisites (excl. decoy calls of all kinds and stuffed birds of heading 9705)</t>
  </si>
  <si>
    <t>travelling circuses and travelling menageries</t>
  </si>
  <si>
    <t>roundabouts, swings, shooting galleries and other fairground amusements; travelling theatres (excl. travelling circuses and travelling menageries, booths, incl. the goods on sale, goods for distribution as prizes, gaming machines accepting coins or tokens, and tractors and other transport vehicles, incl. normal trailers)</t>
  </si>
  <si>
    <t>worked ivory and articles of ivory, n.e.s.</t>
  </si>
  <si>
    <t>worked bone, tortoiseshell, horn, antlers, coral, mother-of-pearl and other animal carving material, and articles of these materials, n.e.s. (excl. ivory)</t>
  </si>
  <si>
    <t>worked vegetable or mineral carving material and articles of these materials n.e.s; moulded or carved articles of wax, of paraffin, of stearin, of natural gums or natural resins or of modelling pastes, and other moulded or carved articles n.e.s; worked, unhardened gelatin, and articles of unhardened gelatin, n.e.s.</t>
  </si>
  <si>
    <t>brooms and brushes, consisting of twigs or other vegetable materials bound together, with or without handles</t>
  </si>
  <si>
    <t>tooth brushes, incl. dental-plate brushes</t>
  </si>
  <si>
    <t>shaving brushes, hair brushes, nail brushes, eyelash brushes and other brushes for use on the person (excl. tooth brushes)</t>
  </si>
  <si>
    <t>artists' brushes, writing brushes and similar brushes for the application of cosmetics</t>
  </si>
  <si>
    <t>paint, distemper, varnish or similar brushes, paint pads and rollers (excl. artists' and similar brushes of subheading 9603.30)</t>
  </si>
  <si>
    <t>brushes constituting parts of machines, appliances or vehicles</t>
  </si>
  <si>
    <t>mops and leather dusters; prepared knots and tufts for broom or brush making; squeegees of rubber or other flexible materials; brooms and brushes, n.e.s.</t>
  </si>
  <si>
    <t>hand sieves and hand riddles (excl. colanders)</t>
  </si>
  <si>
    <t>travel sets for personal toilet, sewing or shoe or clothes cleaning (excl. manicure sets)</t>
  </si>
  <si>
    <t>press-fasteners, snap-fasteners and press-studs and parts therefor</t>
  </si>
  <si>
    <t>buttons of plastics, not covered with textile material (excl. press-fasteners, snap-fasteners, press-studs and cuff links)</t>
  </si>
  <si>
    <t>buttons of base metal, not covered with textile material (excl. press-fasteners, snap-fasteners, press-studs and cuff links)</t>
  </si>
  <si>
    <t>buttons (excl. of plastics or base metal, not covered with textile material, press-fasteners, snap-fasteners, press-studs and cuff links)</t>
  </si>
  <si>
    <t>button moulds and other parts of buttons; button blanks</t>
  </si>
  <si>
    <t>slide fasteners fitted with chain scoops of base metal</t>
  </si>
  <si>
    <t>slide fasteners (excl. fitted with chain scoops of base metal)</t>
  </si>
  <si>
    <t>parts of slide fasteners</t>
  </si>
  <si>
    <t>ball-point pens</t>
  </si>
  <si>
    <t>felt-tipped and other porous-tipped pens and markers</t>
  </si>
  <si>
    <t>indian ink drawing pens</t>
  </si>
  <si>
    <t>fountain pens, stylograph pens and other pens (excl. indian ink drawing pens)</t>
  </si>
  <si>
    <t>propelling or sliding pencils</t>
  </si>
  <si>
    <t>sets of articles from two or more of the following: ball-point pens, felt or fibre-tipped pens and markers, fountain pens and propelling pencils</t>
  </si>
  <si>
    <t>refills for ball-point pens, comprising the ball-point and ink-reservoir</t>
  </si>
  <si>
    <t>pen nibs and nib points</t>
  </si>
  <si>
    <t>parts of ball-point pens, felt-tipped and other porous-tipped pens and markers, fountain pens and propelling pencils n.e.s, pencil-holders, pen-holders and the like, and duplicating stylos</t>
  </si>
  <si>
    <t>pencils and crayons, with leads encased in a rigid sheath</t>
  </si>
  <si>
    <t>pencil leads, black or coloured</t>
  </si>
  <si>
    <t>pencils, pastels, drawing charcoals, writing or drawing chalks and tailors' chalks</t>
  </si>
  <si>
    <t>slates and boards, with writing or drawing surfaces, whether or not framed</t>
  </si>
  <si>
    <t>hand-operated date, sealing or numbering stamps, and the like; hand-operated composing sticks and hand printing sets</t>
  </si>
  <si>
    <t>typewriter or similar ribbons, inked or otherwise prepared for giving impressions, whether or not on spools or in cartridges</t>
  </si>
  <si>
    <t>ink-pads, whether or not inked, with or without boxes</t>
  </si>
  <si>
    <t>pocket lighters, gas fuelled, non-refillable</t>
  </si>
  <si>
    <t>pocket lighters, gas fuelled, refillable</t>
  </si>
  <si>
    <t>lighters (excl. gas fuelled pocket lighters, and fuses and primers for propellent powders and explosives)</t>
  </si>
  <si>
    <t>parts of lighters, n.e.s.</t>
  </si>
  <si>
    <t>smoking pipes and pipe bowls</t>
  </si>
  <si>
    <t>combs, hair-slides and the like of hard rubber or plastics</t>
  </si>
  <si>
    <t>combs, hair-slides and the like (excl. of hard rubber or plastics)</t>
  </si>
  <si>
    <t>hairpins, curling pins, curling grips, hair-curlers and the like, and parts thereof, n.e.s. (excl. electro-thermic appliances of heading 8516)</t>
  </si>
  <si>
    <t>scent sprays and similar toilet sprays, and mounts and heads therefor (excl. coin or token-operated)</t>
  </si>
  <si>
    <t>powder puffs and pads for the application of cosmetics or toilet preparations</t>
  </si>
  <si>
    <t>vacuum flasks and other vacuum vessels, and parts thereof (excl. glass inners)</t>
  </si>
  <si>
    <t>tailors' dummies and other lay figures, automata and other animated displays used for shop window dressing (excl. the articles actually on display, educational models and toy dolls)</t>
  </si>
  <si>
    <t>paintings, e.g. oil paintings, watercolours and pastels, and drawings executed entirely by hand (excl. technical drawings and the like of heading 4906, and hand-painted or hand-decorated manufactured articles)</t>
  </si>
  <si>
    <t>collages and similar decorative plaques</t>
  </si>
  <si>
    <t>original sculptures and statuary, in any material</t>
  </si>
  <si>
    <t>antiques of &gt; 100 years old</t>
  </si>
  <si>
    <t>Medium oils</t>
  </si>
  <si>
    <t>frozen turkeys of the species domesticus, not cut into pieces</t>
  </si>
  <si>
    <t>fresh or chilled cuts and edible offal of turkeys of the species domesticus</t>
  </si>
  <si>
    <t>fresh or chilled edible fatty livers of ducks or geese of the species domesticus</t>
  </si>
  <si>
    <t>UN COMTRADE, downloaded 3.12.14</t>
  </si>
  <si>
    <t>020441</t>
  </si>
  <si>
    <t>frozen sheep carcases and half-carcases (excl. lambs)</t>
  </si>
  <si>
    <t>280490</t>
  </si>
  <si>
    <t>selenium</t>
  </si>
  <si>
    <t>Bosnia and Herzegovina</t>
  </si>
  <si>
    <t>Macedonia, FYR</t>
  </si>
  <si>
    <t>Electrical energy</t>
  </si>
  <si>
    <t>020621</t>
  </si>
  <si>
    <t>frozen edible bovine tongues</t>
  </si>
  <si>
    <t>291221</t>
  </si>
  <si>
    <t>benzaldehyde</t>
  </si>
  <si>
    <t>293311</t>
  </si>
  <si>
    <t>phenazone 'antipyrin' and its derivatives</t>
  </si>
  <si>
    <t>293721</t>
  </si>
  <si>
    <t>cortisone, hydrocortisone, prednisone 'dehydrocortisone' and prednisolone 'dehydrohydrocortisone'</t>
  </si>
  <si>
    <t>293722</t>
  </si>
  <si>
    <t>halogenated derivatives of corticosteroidal hormones</t>
  </si>
  <si>
    <t>293723</t>
  </si>
  <si>
    <t>oestrogens and progestogens</t>
  </si>
  <si>
    <t>293729</t>
  </si>
  <si>
    <t>steroidal hormones, their derivatives and structural analogues, used primarily as hormones (excl. cortisone, hydrocortisone, prednisone 'dehydrocortisone', prednisolone 'dehydrohydrocortisone', halogenated derivatives of corticosteroidal hormones, oestrogens and progestogens)</t>
  </si>
  <si>
    <t>293969</t>
  </si>
  <si>
    <t>alkaloids of rye ergot and their derivatives; salts thereof (excl. lysergic acid, ergotamine and ergometrine, and their salts)</t>
  </si>
  <si>
    <t>511000</t>
  </si>
  <si>
    <t>yarn of coarse animal hair or of horsehair, incl. gimped horsehair yarn, whether or not put up for retail sale (excl. horsehair and yarn not joined together)</t>
  </si>
  <si>
    <t>520515</t>
  </si>
  <si>
    <t>single cotton yarn, of uncombed fibres, containing &gt;= 85% cotton by weight and with a linear density of &lt; 125 decitex '&gt; mn 80' (excl. sewing thread and yarn put up for retail sale)</t>
  </si>
  <si>
    <t>560392</t>
  </si>
  <si>
    <t>nonwovens, whether or not impregnated, coated, covered or laminated, n.e.s., weighing &gt; 25 g/m▓ but &lt;= 70 g/m▓ (excl. of man-made filaments)</t>
  </si>
  <si>
    <t>580131</t>
  </si>
  <si>
    <t>uncut weft pile fabrics, of man-made fibres (excl. terry towelling and similar woven terry fabrics, tufted textile fabrics and narrow woven fabrics of heading 5806)</t>
  </si>
  <si>
    <t>600330</t>
  </si>
  <si>
    <t>knitted or crocheted fabrics of synthetic fibres, of a width of &lt;= 30 cm (excl. those containing by weight &gt;= 5% of elastomeric yarn or  rubber thread, and pile fabrics, incl. 'long pile', looped pile fabrics, labels, badges and similar articles, and knitted or crocheted fabrics, impregnated, coated, covered or laminated)</t>
  </si>
  <si>
    <t>600522</t>
  </si>
  <si>
    <t>dyed cotton 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</si>
  <si>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600523</t>
  </si>
  <si>
    <t>cotton warp knit fabrics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</si>
  <si>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600534</t>
  </si>
  <si>
    <t>printed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</si>
  <si>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600622</t>
  </si>
  <si>
    <t>dyed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</si>
  <si>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711031</t>
  </si>
  <si>
    <t>rhodium, unwrought or in powder form</t>
  </si>
  <si>
    <t>Zambia</t>
  </si>
  <si>
    <t>USA</t>
  </si>
  <si>
    <t>050610</t>
  </si>
  <si>
    <t>ossein and bones treated with acid</t>
  </si>
  <si>
    <t>Vanuatu</t>
  </si>
  <si>
    <t>Natural gas, liquefied</t>
  </si>
  <si>
    <t>030231</t>
  </si>
  <si>
    <t>fresh or chilled albacore or longfinned tunas 'thunnus alalunga'</t>
  </si>
  <si>
    <t>291439</t>
  </si>
  <si>
    <t>ketones, aromatic, without other oxygen function (excl. phenylacetone [phenylpropan-2-one])</t>
  </si>
  <si>
    <t>470429</t>
  </si>
  <si>
    <t>semi-bleached or bleached non-coniferous chemical wood pulp, sulphite (excl. dissolving grades)</t>
  </si>
  <si>
    <t>520644</t>
  </si>
  <si>
    <t>multiple 'folded' or cabled cotton yarn containing predominantly, but &lt; 85% cotton by weight, of combed fibres and with a linear density of 125 decitex to &lt; 192,31 decitex '&gt; mc 52 to mc 80' per single yarn (excl. sewing thread and yarn put up for retail sale)</t>
  </si>
  <si>
    <t>810411</t>
  </si>
  <si>
    <t>unwrought magnesium, containing &gt;= 99,8% by weight of magnesium</t>
  </si>
  <si>
    <t>Western Sahara</t>
  </si>
  <si>
    <t>140120</t>
  </si>
  <si>
    <t>rattans</t>
  </si>
  <si>
    <t>151491</t>
  </si>
  <si>
    <t>high erucic acid rape or colza oil 'fixed oil which has an erucic acid content of &gt;= 2%' and mustard oil, crude</t>
  </si>
  <si>
    <t>261610</t>
  </si>
  <si>
    <t>silver ores and concentrates</t>
  </si>
  <si>
    <t>290712</t>
  </si>
  <si>
    <t>cresols and their salts</t>
  </si>
  <si>
    <t>291823</t>
  </si>
  <si>
    <t>esters of salicylic acid and their salts (excl. o-acetylsalicylic acid, its salts and esters)</t>
  </si>
  <si>
    <t>410510</t>
  </si>
  <si>
    <t>skins of sheep or lambs, in the wet state 'incl. wet-blue', tanned, without wool on, whether or not split (excl. further prepared and pre-tanned only)</t>
  </si>
  <si>
    <t>410621</t>
  </si>
  <si>
    <t>hides and skins of goats or kids, in the wet state 'incl. wet-blue', tanned, without wool on, whether or not split (excl. further prepared and pre-tanned only)</t>
  </si>
  <si>
    <t>410691</t>
  </si>
  <si>
    <t>hides and skins of antilopes, deers, elks, elephants and other animals, incl. sea animals, without wool or hair on, and leather of hairless animals, in the wet state 'incl. wet-blue', tanned, whether or not split (excl. further prepared and of bovine and equine animals, sheep and lambs, goats and kids, swine and reptiles, and pre-tanned only)</t>
  </si>
  <si>
    <t>411310</t>
  </si>
  <si>
    <t>leather further prepared after tanning or crusting 'incl. parchment-dressed leather', of goats or kids, without wool or hair on, whether or not split (excl. chamois leather, patent leather and patent laminated leather, and metallised leather)</t>
  </si>
  <si>
    <t>411320</t>
  </si>
  <si>
    <t>leather further prepared after tanning or crusting 'incl. parchment-dressed leather', of pigs, without hair on, whether or not split (excl. chamois leather, patent leather and patent laminated leather, and metallised leather)</t>
  </si>
  <si>
    <t>470321</t>
  </si>
  <si>
    <t>semi-bleached or bleached coniferous chemical wood pulp, soda or sulphate (excl. dissolving grades)</t>
  </si>
  <si>
    <t>520524</t>
  </si>
  <si>
    <t>single cotton yarn, of combed fibres, containing &gt;= 85% cotton by weight and with a linear density of 125 decitex to &lt; 192,31 decitex '&gt; mc 52 to mc 80' (excl. sewing thread and yarn put up for retail sale)</t>
  </si>
  <si>
    <t>520532</t>
  </si>
  <si>
    <t>multiple 'folded' or cabled cotton yarn, of uncombed fibres, containing &gt;= 85% cotton by weight and with a linear density of 232,56 decitex to &lt; 714,29 decitex '&gt; mc 14 to mc 43' per single yarn (excl. sewing thread and yarn put up for retail sale)</t>
  </si>
  <si>
    <t>521141</t>
  </si>
  <si>
    <t>plain woven fabrics of cotton, containing predominantly, but &lt; 85% cotton by weight, mixed principally or solely with man-made fibres and weighing &gt; 200 g/mª, made of yarn of different colours</t>
  </si>
  <si>
    <t>810194</t>
  </si>
  <si>
    <t>unwrought tungsten, incl. bars and rods of tungsten obtained simply by sintering</t>
  </si>
  <si>
    <t>Average 2009-12</t>
  </si>
  <si>
    <t>Mozambique</t>
  </si>
  <si>
    <t>Average 2010-12</t>
  </si>
  <si>
    <t>Avg 2010-12</t>
  </si>
  <si>
    <t>030373</t>
  </si>
  <si>
    <t>frozen coalfish 'pollachius virens'</t>
  </si>
  <si>
    <t>030561</t>
  </si>
  <si>
    <t>herrings 'clupea harengus, clupea pallasii', salted or in brine only (excl. fillets)</t>
  </si>
  <si>
    <t>240391</t>
  </si>
  <si>
    <t>tobacco, 'homogenised' or 'reconstituted' from finely-chopped tobacco leaves, tobacco refuse or tobacco dust</t>
  </si>
  <si>
    <t>282560</t>
  </si>
  <si>
    <t>germanium oxides and zirconium dioxide</t>
  </si>
  <si>
    <t>290522</t>
  </si>
  <si>
    <t>acyclic terpene alcohols</t>
  </si>
  <si>
    <t>291242</t>
  </si>
  <si>
    <t>ethylvanillin '3-ethoxy-4-hydroxybenzaldehyde'</t>
  </si>
  <si>
    <t>291450</t>
  </si>
  <si>
    <t>ketone-phenols and ketones with other oxygen function</t>
  </si>
  <si>
    <t>293331</t>
  </si>
  <si>
    <t>pyridine and its salts</t>
  </si>
  <si>
    <t>293333</t>
  </si>
  <si>
    <t>alfentanil 'inn', anileridine 'inn', bezitramide 'inn', bromazepam 'inn', difenoxin 'inn', diphenoxylate 'inn', dipipanone 'inn', fentanyl 'inn', ketobemidone 'inn', methylphenidate 'inn', pentazocine 'inn', pethidine 'inn', pethidine 'inn' intermediate a, phencyclidine 'inn' 'pcp', phenoperidine 'inn', pipradol 'inn', piritramide 'inn', propiram 'inn' and trimeperidine 'inn', and salts thereof</t>
  </si>
  <si>
    <t>293353</t>
  </si>
  <si>
    <t>allobarbital 'inn', amobarbital 'inn', barbital 'inn', butalbital 'inn', butobarbital 'inn', cyclobarbital 'inn', methylphenobarbital 'inn', pentobarbital 'inn', phenobarbital 'inn', secbutabarbital 'inn', secobarbital 'inn' and vinylbital 'inn', and salts thereof</t>
  </si>
  <si>
    <t>293712</t>
  </si>
  <si>
    <t>insulin and its salts, used primarily as hormones</t>
  </si>
  <si>
    <t>293740</t>
  </si>
  <si>
    <t>amino-acid derivatives, used primarily as hormones</t>
  </si>
  <si>
    <t>293810</t>
  </si>
  <si>
    <t>rutoside 'rutin' and its derivatives</t>
  </si>
  <si>
    <t>293941</t>
  </si>
  <si>
    <t>ephedrine and its salts</t>
  </si>
  <si>
    <t>400259</t>
  </si>
  <si>
    <t>acrylonitrile-butadiene rubber 'nbr', in primary forms or in plates, sheets or strip (excl. latex)</t>
  </si>
  <si>
    <t>470421</t>
  </si>
  <si>
    <t>semi-bleached or bleached coniferous chemical wood pulp, sulphite (excl. dissolving grades)</t>
  </si>
  <si>
    <t>520621</t>
  </si>
  <si>
    <t>520823</t>
  </si>
  <si>
    <t>woven fabrics of cotton, containing &gt;= 85% cotton by weight and weighing &lt;= 200 g/mª, in three-thread or four-thread twill, incl. cross twill, bleached</t>
  </si>
  <si>
    <t>540252</t>
  </si>
  <si>
    <t>filament yarn of polyester, incl. monofilament of &lt; 67 decitex, single, with a twist of &gt; 50 turns per metre (excl. sewing thread, yarn put up for retail sale and textured yarn)</t>
  </si>
  <si>
    <t>550630</t>
  </si>
  <si>
    <t>acrylic or modacrylic staple fibres, carded, combed or otherwise processed for spinning</t>
  </si>
  <si>
    <t>551120</t>
  </si>
  <si>
    <t>yarn containing predominantly, but &lt; 85% synthetic staple fibres by weight, put up for retail sale (excl. sewing thread)</t>
  </si>
  <si>
    <t>551441</t>
  </si>
  <si>
    <t>plain woven fabrics containing predominantly, but &lt; 85% polyester staple fibres by weight, mixed principally or solely with cotton and weighing &gt; 170 g/mª, printed</t>
  </si>
  <si>
    <t>551623</t>
  </si>
  <si>
    <t>woven fabrics containing predominantly, but &lt; 85% artificial staple fibres, mixed principally or solely with man-made filament, made of yarn of different colours</t>
  </si>
  <si>
    <t>580124</t>
  </si>
  <si>
    <t>uncut warp pile fabrics 'epingle', of cotton (excl. terry towelling and similar woven terry fabrics, tufted textile fabrics and narrow woven fabrics of heading 5806)</t>
  </si>
  <si>
    <t>580125</t>
  </si>
  <si>
    <t>cut warp pile fabrics, of cotton (excl. terry towelling and similar woven terry fabrics, tufted textile fabrics and narrow woven fabrics of heading 5806)</t>
  </si>
  <si>
    <t>580132</t>
  </si>
  <si>
    <t>cut corduroy, of man-made fibres (excl. terry towelling and similar woven terry fabrics, tufted textile fabrics and narrow woven fabrics of heading 5806)</t>
  </si>
  <si>
    <t>580134</t>
  </si>
  <si>
    <t>uncut warp pile fabrics 'epingle', of man-made fibres (excl. terry towelling and similar woven terry fabrics, tufted textile fabrics and narrow woven fabrics of heading 5806)</t>
  </si>
  <si>
    <t>600410</t>
  </si>
  <si>
    <t>knitted or crocheted fabrics, of a width of &gt; 30 cm, containing &gt;= 5% by weight elastomeric yarn (excl. containing rubber thread, pile fabrics, incl. 'long pile', looped pile fabrics, labels, badges and similar articles, and knitted or crocheted fabrics, impregnated, coated, covered or laminated)</t>
  </si>
  <si>
    <t>600521</t>
  </si>
  <si>
    <t>unbleached or bleached cotton 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</si>
  <si>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600533</t>
  </si>
  <si>
    <t>warp knit fabrics of synthetic fibres,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</si>
  <si>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600643</t>
  </si>
  <si>
    <t>fabrics, knitted or crocheted, of artificial fibres,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</si>
  <si>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720292</t>
  </si>
  <si>
    <t>ferro-vanadium</t>
  </si>
  <si>
    <t>810197</t>
  </si>
  <si>
    <t>tungsten waste and scrap (excl. ash and residues containing tungsten)</t>
  </si>
  <si>
    <t>844842</t>
  </si>
  <si>
    <t>reeds for looms, healds and heald-frames</t>
  </si>
  <si>
    <t>860630</t>
  </si>
  <si>
    <t>railway or tramway self-discharging goods vans and wagons (excl. tank wagons and the like and insulated or refrigerated goods vans and wagons)</t>
  </si>
  <si>
    <t>911310</t>
  </si>
  <si>
    <t>watch straps, watch bands and watch bracelets, and parts thereof, of precious metal or of metal clad with precious metal, n.e.s.</t>
  </si>
  <si>
    <t>911430</t>
  </si>
  <si>
    <t>dials for clocks or watches</t>
  </si>
  <si>
    <t>Avg. 2010-12</t>
  </si>
  <si>
    <t>UAE</t>
  </si>
  <si>
    <t>Occ. Palestinian Territory's exports to world</t>
  </si>
  <si>
    <t>Occ. Palestinian Territory's import sources</t>
  </si>
  <si>
    <t>Occ. Palestinian Territory's imports from world</t>
  </si>
  <si>
    <t>Occ. Palestinian Territory's export destinations</t>
  </si>
  <si>
    <t>750300</t>
  </si>
  <si>
    <t>waste and scrap, of nickel (excl. ingots or other similar unwrought shapes, of remelted nickel waste and scrap, ashes and residues containing nickel and waste and scrap of primary cells, primary batteries and electric accumulators)</t>
  </si>
  <si>
    <t>Average 2007-08</t>
  </si>
  <si>
    <t>Average 2007-8</t>
  </si>
  <si>
    <t>Building stone</t>
  </si>
  <si>
    <t>Scrap ingots of iron/steel</t>
  </si>
  <si>
    <t>Waste of tinned iron/steel</t>
  </si>
  <si>
    <t>Waterproof footwear</t>
  </si>
  <si>
    <t>Virgin olive oil</t>
  </si>
  <si>
    <t>Wooden pallets</t>
  </si>
  <si>
    <t>Wooden bedroom furniture</t>
  </si>
  <si>
    <t>252921</t>
  </si>
  <si>
    <t>fluorspar containing by weight &lt;= 97% calcium fluoride</t>
  </si>
  <si>
    <t>280480</t>
  </si>
  <si>
    <t>arsenic</t>
  </si>
  <si>
    <t>292244</t>
  </si>
  <si>
    <t>tilidine 'inn' and its salts</t>
  </si>
  <si>
    <t>510720</t>
  </si>
  <si>
    <t>yarn of combed wool containing predominantly, but &lt; 85% wool by weight (excl. that put up for retail sale)</t>
  </si>
  <si>
    <t>520513</t>
  </si>
  <si>
    <t>single cotton yarn, of uncombed fibres, containing &gt;= 85% cotton by weight and with a linear density of 192,31 decitex to &lt; 232,56 decitex '&gt; mc 43 to mc 52' (excl. sewing thread and yarn put up for retail sale)</t>
  </si>
  <si>
    <t>520514</t>
  </si>
  <si>
    <t>single cotton yarn, of uncombed fibres, containing &gt;= 85% cotton by weight and with a linear density of 125 decitex to &lt; 192,31 decitex '&gt; mc 52 to mc 80' (excl. sewing thread and yarn put up for retail sale)</t>
  </si>
  <si>
    <t>520523</t>
  </si>
  <si>
    <t>single cotton yarn, of combed fibres, containing &gt;= 85% cotton by weight and with a linear density of 192,31 decitex to &lt; 232,56 decitex '&gt; mc 43 to mc 52' (excl. sewing thread and yarn put up for retail sale)</t>
  </si>
  <si>
    <t>520528</t>
  </si>
  <si>
    <t>single cotton yarn, of combed fibres, containing &gt;= 85% cotton by weight and with a linear density of &lt; 83,33 decitex '&gt; mc 120' (excl. sewing thread and yarn put up for retail sale)</t>
  </si>
  <si>
    <t>520842</t>
  </si>
  <si>
    <t>plain woven fabrics of cotton, containing &gt;= 85% cotton by weight and weighing &gt; 100 g to 200 g/mª, made from yarn of different colours</t>
  </si>
  <si>
    <t>520843</t>
  </si>
  <si>
    <t>woven fabrics of cotton, containing &gt;= 85% cotton by weight and weighing &lt;= 200 g/mª, in three-thread or four-thread twill, incl. cross twill, made from yarn of different colours</t>
  </si>
  <si>
    <t>521021</t>
  </si>
  <si>
    <t>plain woven fabrics of cotton, containing predominantly, but &lt; 85% cotton by weight, mixed principally or solely with man-made fibres and weighing &lt;= 200 g/mª, bleached</t>
  </si>
  <si>
    <t>551011</t>
  </si>
  <si>
    <t>single yarn, containing &gt;= 85% artificial staple fibres by weight (excl. sewing thread and yarn put up for retail sale)</t>
  </si>
  <si>
    <t>551412</t>
  </si>
  <si>
    <t>woven fabrics containing predominantly, but &lt; 85% polyester staple fibres by weight, mixed principally or solely with cotton and weighing &gt; 170 g/mª, in three-thread or four-thread twill, incl. cross twill, unbleached or bleached</t>
  </si>
  <si>
    <t>551422</t>
  </si>
  <si>
    <t>woven fabrics containing predominantly, but &lt; 85% polyester staple fibres by weight, mixed principally or solely with cotton and weighing &gt; 170 g/mª, in three-thread or four-thread twill, incl. cross twill, dyed</t>
  </si>
  <si>
    <t>551612</t>
  </si>
  <si>
    <t>woven fabrics containing &gt;= 85% artificial staple fibres by weight, dyed</t>
  </si>
  <si>
    <t>551622</t>
  </si>
  <si>
    <t>woven fabrics containing predominantly, but &lt; 85% artificial staple fibres, mixed principally or solely with man-made filament, dyed</t>
  </si>
  <si>
    <t>600542</t>
  </si>
  <si>
    <t>dyed warp knit fabrics of artificial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</si>
  <si>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600543</t>
  </si>
  <si>
    <t>warp knit fabrics of artificial fibres,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</si>
  <si>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611012</t>
  </si>
  <si>
    <t>jerseys, pullovers, cardigans, waistcoats and similar articles, of hair of kashmir 'cashmere' goats, knitted or crocheted (excl. quilted articles)</t>
  </si>
  <si>
    <t>711039</t>
  </si>
  <si>
    <t>rhodium in semi-manufactured forms</t>
  </si>
  <si>
    <t>911012</t>
  </si>
  <si>
    <t>incomplete watch movements, assembled</t>
  </si>
  <si>
    <t>2007-8</t>
  </si>
  <si>
    <t>2009-12</t>
  </si>
  <si>
    <t>Portland cement</t>
  </si>
  <si>
    <t>Medicaments</t>
  </si>
  <si>
    <t>Animal feed</t>
  </si>
  <si>
    <t>Marble/travertine</t>
  </si>
  <si>
    <t>Cigarettes</t>
  </si>
  <si>
    <t>Sacks/bags of ethylene polymers</t>
  </si>
  <si>
    <t>Egypt</t>
  </si>
  <si>
    <t>DFID-IMF Export Diversification Index</t>
  </si>
  <si>
    <t>DFID-IMF Export Quality Index (at SITC 1d)</t>
  </si>
  <si>
    <t>http://www.imf.org/external/np/res/dfidimf/diversification.htm</t>
  </si>
  <si>
    <t>downloaded 28.11.2014</t>
  </si>
  <si>
    <t>downloaded 15.12.14</t>
  </si>
  <si>
    <r>
      <rPr>
        <b/>
        <sz val="9"/>
        <color theme="1"/>
        <rFont val="Calibri"/>
        <family val="2"/>
      </rPr>
      <t>Extensive export diversification</t>
    </r>
    <r>
      <rPr>
        <sz val="9"/>
        <color theme="1"/>
        <rFont val="Calibri"/>
        <family val="2"/>
      </rPr>
      <t xml:space="preserve"> reflects an increase in the number of export products or trading partners.</t>
    </r>
  </si>
  <si>
    <r>
      <rPr>
        <b/>
        <sz val="9"/>
        <color theme="1"/>
        <rFont val="Calibri"/>
        <family val="2"/>
      </rPr>
      <t>Intensive export diversification</t>
    </r>
    <r>
      <rPr>
        <sz val="9"/>
        <color theme="1"/>
        <rFont val="Calibri"/>
        <family val="2"/>
      </rPr>
      <t xml:space="preserve"> considers the shares of export volumes across active products or trading partners. Thus, a country is less diversified when export revenues are driven by only a few sectors or trading partners, even though the country might be exporting many different goods or to many different trading partners. Countries with a more evenly balanced mix of exports or trading partners have a higher level of intensive diversification.</t>
    </r>
  </si>
  <si>
    <t>Countryname</t>
  </si>
  <si>
    <t>ISO</t>
  </si>
  <si>
    <t>WEO Country Code</t>
  </si>
  <si>
    <t>Units</t>
  </si>
  <si>
    <t>Frequency</t>
  </si>
  <si>
    <t>Indicator</t>
  </si>
  <si>
    <t>SITC Industry Code</t>
  </si>
  <si>
    <t>SITC Industry  Description</t>
  </si>
  <si>
    <t>NO DATA</t>
  </si>
  <si>
    <t>Occ. Palestinian Territory's top exports (at HS6) and markets, average 2010-12</t>
  </si>
  <si>
    <t>Occ. Palestinian Territory's top imports (at HS6) and sources, average 2011-13</t>
  </si>
  <si>
    <t>Value added indicators</t>
  </si>
  <si>
    <t>Eora MRIO database</t>
  </si>
  <si>
    <t>Note:</t>
  </si>
  <si>
    <t>'DVA' = domestic value added; 'FVA' = foreign value added; 'CAGR' = compound annual growth rate.</t>
  </si>
  <si>
    <t>Aggregate results</t>
  </si>
  <si>
    <t xml:space="preserve">Country </t>
  </si>
  <si>
    <t>Total DVA in gross exports (in $1000)</t>
  </si>
  <si>
    <t>CAGR of DVA in gross exp</t>
  </si>
  <si>
    <t>Total FVA in gross exports (in $1000)</t>
  </si>
  <si>
    <t>CAGR of FVA in gross exp</t>
  </si>
  <si>
    <t>1996-2011</t>
  </si>
  <si>
    <t>2006-2011</t>
  </si>
  <si>
    <t>Gaza Strip</t>
  </si>
  <si>
    <t>PSE</t>
  </si>
  <si>
    <t>Sectoral results</t>
  </si>
  <si>
    <t>Sectoral DVA in gross sectoral exports</t>
  </si>
  <si>
    <t>CAGR of sect DVA in gross sect exp</t>
  </si>
  <si>
    <t>Sector's contribution to total DVA</t>
  </si>
  <si>
    <t>Wood and Paper</t>
  </si>
  <si>
    <t>Transport Equipment</t>
  </si>
  <si>
    <t>Transport</t>
  </si>
  <si>
    <t>Textiles and Wearing Apparel</t>
  </si>
  <si>
    <t>Post and Telecommunications</t>
  </si>
  <si>
    <t>Petroleum, Chemical and Non-Metallic Mineral Products</t>
  </si>
  <si>
    <t>Other Manufacturing</t>
  </si>
  <si>
    <t>Mining and Quarrying</t>
  </si>
  <si>
    <t>Metal Products</t>
  </si>
  <si>
    <t>Food &amp; Beverages</t>
  </si>
  <si>
    <t>Fishing</t>
  </si>
  <si>
    <t>Electrical and Machinery</t>
  </si>
  <si>
    <t>Agriculture</t>
  </si>
  <si>
    <t>Any difference between the 'All products' and 'Total in HS 1-97' figures shown below is because Chapters 98 and 99 of the Harmonised System do not relate to normally traded goods. They are reserved for national use, and cover for example special transactions and commodities not classified by kind and commodities and transactions not included in merchandise trade. No details are provided in the trade statistics.</t>
  </si>
  <si>
    <t>Exports</t>
  </si>
  <si>
    <t>Imports</t>
  </si>
  <si>
    <t>NB: HIGHER VALUES INDICATE LOWER DIVERSIFICATION</t>
  </si>
  <si>
    <t>NB: HIGHER VALUES INDICATE HIGHER QUALITY LEVELS</t>
  </si>
  <si>
    <t>RCA by HS section</t>
  </si>
  <si>
    <t>RCA</t>
  </si>
  <si>
    <t>WORLD EXPORTS ('World' = all countries reporting to UN COMTRADE database in any given year)</t>
  </si>
  <si>
    <t>WEST BANK &amp; GAZA EXPORTS</t>
  </si>
  <si>
    <t xml:space="preserve">Total DVA for country </t>
  </si>
  <si>
    <t xml:space="preserve">Total FVA for country </t>
  </si>
  <si>
    <t>Sector's contribution to total FVA</t>
  </si>
  <si>
    <t>Figure 1: CAGR of domestic value added, foreign value added, and gross exports</t>
  </si>
  <si>
    <t>Figure 6: Sectoral DVA as a share of total DVA, 2000 and 2011</t>
  </si>
  <si>
    <t>DVA</t>
  </si>
  <si>
    <t>FVA</t>
  </si>
  <si>
    <t>Electrical &amp; Machinery</t>
  </si>
  <si>
    <t>Financial &amp; business</t>
  </si>
  <si>
    <t>Hotels &amp; Restaurants</t>
  </si>
  <si>
    <t>Mining &amp; Quarrying</t>
  </si>
  <si>
    <t>Figure 2: Domestic and foreign value added content of gross exports as share of gross exports, 2000 and 2011</t>
  </si>
  <si>
    <t>Petrol./Chem. &amp; Non-Metal. Min. Prod</t>
  </si>
  <si>
    <t>Post &amp; Telecom.</t>
  </si>
  <si>
    <t>Textiles &amp; Apparel</t>
  </si>
  <si>
    <t>Transport Equip.</t>
  </si>
  <si>
    <t>Wood &amp; Paper</t>
  </si>
  <si>
    <t>Other</t>
  </si>
  <si>
    <t>Figure 7: Compound annual growth rate of FVA embodied in gross exports by sector, 1996-2011 and 2006-2011</t>
  </si>
  <si>
    <t>Figure 3: Overall value of domestic and foreign value added (1996, 2000, 2006, 2011)</t>
  </si>
  <si>
    <t>Finacial Intermediation and Business Activities</t>
  </si>
  <si>
    <t>Hotels and Restraurants</t>
  </si>
  <si>
    <t>Figure 4: Compound annual growth rate of DVA embodied in gross exports by sector, 1996-2011 and 2006-2011</t>
  </si>
  <si>
    <t>Figure 9: Sectoral FVA as a share of total FVA, 2000 and 2011</t>
  </si>
  <si>
    <t>TRADE DATA:</t>
  </si>
  <si>
    <t>Last updated:</t>
  </si>
  <si>
    <t>By:</t>
  </si>
  <si>
    <t>Note on change made:</t>
  </si>
  <si>
    <t>WEST BANK &amp; GAZA</t>
  </si>
  <si>
    <t>DVA content of gross exp as share of total exported VA</t>
  </si>
  <si>
    <t>FVA content of gross exp as share of total exported VA</t>
  </si>
  <si>
    <t>Total exported VA</t>
  </si>
  <si>
    <t>Figure 8: Sectoral FVA embodied in exports as a share of sectoral exported VA, 2000 and 2011</t>
  </si>
  <si>
    <t>Figure 5: Sectoral DVA embodied in exports as a share of sectoral exported VA, 2000 and 2011</t>
  </si>
  <si>
    <t>14.02.2015</t>
  </si>
  <si>
    <t>JE</t>
  </si>
  <si>
    <t>Update VA graphs</t>
  </si>
  <si>
    <t>24.02.2015</t>
  </si>
  <si>
    <t>JK</t>
  </si>
  <si>
    <t>Update VA indicators data</t>
  </si>
  <si>
    <t>Total Exported VA</t>
  </si>
  <si>
    <t>Total exports</t>
  </si>
  <si>
    <t>CAGR - total exports</t>
  </si>
  <si>
    <t>Total FVA in gross sector exports (in $1000)</t>
  </si>
  <si>
    <t>FVA content of gross sector exports as share of total sector exported VA</t>
  </si>
  <si>
    <t>19.5.15</t>
  </si>
  <si>
    <t>RCA by product @ HS6 added</t>
  </si>
  <si>
    <t>UN COMTRADE, downloaded 29.1.15</t>
  </si>
  <si>
    <t>[See hidden rows 29-79 for export values on which RCA figures above are based]</t>
  </si>
  <si>
    <t>RCA by HS 6-digit subhead</t>
  </si>
  <si>
    <t>UN COMTRADE, downloaded 15.5.15</t>
  </si>
  <si>
    <t>020722</t>
  </si>
  <si>
    <t>frozen turkeys of the species domesticus, not cut in pieces</t>
  </si>
  <si>
    <t>020739</t>
  </si>
  <si>
    <t>fresh or chilled edible poultry cuts and offal, incl. livers (excl. fatty livers of geese or ducks)</t>
  </si>
  <si>
    <t>020741</t>
  </si>
  <si>
    <t>frozen cuts and edible offal of fowls of the species gallus domesticus (excl. livers)</t>
  </si>
  <si>
    <t>020742</t>
  </si>
  <si>
    <t>frozen cuts and edible offal of turkeys of the species domesticus (excl. livers)</t>
  </si>
  <si>
    <t>030310</t>
  </si>
  <si>
    <t>frozen pacific salmon 'oncorhynchus spp.'</t>
  </si>
  <si>
    <t>040500</t>
  </si>
  <si>
    <t>butter and other fats and oils derived from milk</t>
  </si>
  <si>
    <t>060299</t>
  </si>
  <si>
    <t>live plants incl. their roots (excl. bulbs, tubers, tuberous roots, corms, crowns and rhizomes, incl. chicory plants and roots, unrooted cuttings and slips, fruit and nut trees, rhododendrons, roses and mushroom spawn)</t>
  </si>
  <si>
    <t>070952</t>
  </si>
  <si>
    <t>fresh or chilled truffles</t>
  </si>
  <si>
    <t>080110</t>
  </si>
  <si>
    <t>fresh or dried coconuts, whether or not shelled or peeled</t>
  </si>
  <si>
    <t>080120</t>
  </si>
  <si>
    <t>fresh or dried brazil nuts, whether or not shelled or peeled</t>
  </si>
  <si>
    <t>080130</t>
  </si>
  <si>
    <t>fresh or dried cashew nuts, whether or not shelled or peeled</t>
  </si>
  <si>
    <t>080530</t>
  </si>
  <si>
    <t>fresh or dried lemons and limes</t>
  </si>
  <si>
    <t>080710</t>
  </si>
  <si>
    <t>fresh melons, incl. watermelons</t>
  </si>
  <si>
    <t>090140</t>
  </si>
  <si>
    <t>coffee substitutes containing coffee</t>
  </si>
  <si>
    <t>120810</t>
  </si>
  <si>
    <t>soya bean flour and meal</t>
  </si>
  <si>
    <t>152010</t>
  </si>
  <si>
    <t>glycerol, crude; waters and lyes</t>
  </si>
  <si>
    <t>190530</t>
  </si>
  <si>
    <t>sweet biscuits, waffles and wafers, whether or not containing cocoa (excl. with water content of &gt; 10 %)</t>
  </si>
  <si>
    <t>200930</t>
  </si>
  <si>
    <t>juice of citrus fruit, whether or not containing added sugar or other sweetening matter (excl. fermented or containing spirit, mixtures, orange juice and grapefruit juice)</t>
  </si>
  <si>
    <t>200960</t>
  </si>
  <si>
    <t>grape juice, incl. grape must, whether or not containing added sugar or other sweetening matter (excl. fermented or containing alcohol)</t>
  </si>
  <si>
    <t>210110</t>
  </si>
  <si>
    <t>extracts, essences and concentrates, of coffee, and preparations with a basis of these extracts, essences or concentrates or with a basis of coffee</t>
  </si>
  <si>
    <t>271000</t>
  </si>
  <si>
    <t>petroleum oils and oils obtained from bituminous minerals (excl. crude); preparations containing &gt;= 70 % by weight of petroleum oils or of oils obtained from bituminous minerals, these oils being the basic constituents of the preparations n.e.s.</t>
  </si>
  <si>
    <t>290550</t>
  </si>
  <si>
    <t>halogenated, sulphonated, nitrated or nitrosated derivatives of acyclic alcohols</t>
  </si>
  <si>
    <t>292410</t>
  </si>
  <si>
    <t>acyclic amides, incl. acyclic carbamates, and their derivatives; salts thereof</t>
  </si>
  <si>
    <t>320610</t>
  </si>
  <si>
    <t>pigments and preparations based on titanium dioxide of a kind used to dye fabrics or produce colorant preparations (excl. preparations of headings 3207, 3208, 3209, 3210, 3213 and 3215)</t>
  </si>
  <si>
    <t>401010</t>
  </si>
  <si>
    <t>vee belts of vulcanized rubber</t>
  </si>
  <si>
    <t>401191</t>
  </si>
  <si>
    <t>new pneumatic tyres, of rubber, with lug, herringbone or similar treads, of the type used for tractors, forestry vehicles, building machinery and construction vehicles</t>
  </si>
  <si>
    <t>410110</t>
  </si>
  <si>
    <t>whole raw bovine hides and skins, weighing =&lt; 8 kg when dried, =&lt; 10 kg when dry-salted and =&lt; 14 kg when fresh, wet-salted or otherwise preserved, whether or not dehaired or split (excl. parchment-dressed)</t>
  </si>
  <si>
    <t>410431</t>
  </si>
  <si>
    <t>full grains and grain splits of bovine and equine animals, dehaired, prepared after tanning</t>
  </si>
  <si>
    <t>410439</t>
  </si>
  <si>
    <t>bovine and equine leather, dehaired, prepared after tanning, incl. parchment-dressed (excl. leather of whole bovine hides, with a surface area of =&lt; 2.6 m2, full grains and grain splits, chamois leather, patent leather, patent laminated leather and metallized leather)</t>
  </si>
  <si>
    <t>410520</t>
  </si>
  <si>
    <t>sheep or lambskin leather, without wool on, prepared after tanning, incl. parchment-dressed (excl. chamois leather, patent leather, patent laminated leather and metallized leather)</t>
  </si>
  <si>
    <t>410619</t>
  </si>
  <si>
    <t>goat or kidskin leather, dehaired, tanned only, whether or not split (excl. pre-tanned only)</t>
  </si>
  <si>
    <t>410790</t>
  </si>
  <si>
    <t>leather of antelopes, deer, elks, elephants and other animals, incl. marine animals, without hair on, and leather of hairless animals (excl. bovine and equine animals, sheep and lambs, goats and kids, pigs and reptiles, chamois leather, patent leather and patent laminated leather and metallized leather)</t>
  </si>
  <si>
    <t>411000</t>
  </si>
  <si>
    <t>parings and other waste of leather, parchment-dressed leather or composition leather, not suitable for the manufacture of leather articles; leather dust, powder and flour</t>
  </si>
  <si>
    <t>411100</t>
  </si>
  <si>
    <t>441010</t>
  </si>
  <si>
    <t>particle board and similar board of wood, whether or not agglomerated with resins or other organic bonding agents (excl. fibreboard, veneered particle board and hollow-core composite panels)</t>
  </si>
  <si>
    <t>441211</t>
  </si>
  <si>
    <t>plywood consisting solely of sheets of wood =&lt; 6 mm thick, with at least one outer ply of the following tropical woods: dark red meranti, light red meranti, white lauan, utile, limba, okoume, obeche, african mahogany, sapele, baboen, mahogany 'swietenia spp.', rio rosewood 'brazilian rosewood' or female rosewood, n.e.s.</t>
  </si>
  <si>
    <t>480252</t>
  </si>
  <si>
    <t>uncoated paper and paperboard, of a kind used for writing, printing or other graphic purposes, and punch card stock and punch tape paper, in rolls or sheets as described in note 7a) or 7b) to chapter 48, not containing fibres obtained by a mechanical process or of which =&lt; 10% by weight of the total fibre content consists of such fibres, weighing 40 g to 150 g/m2, n.e.s.</t>
  </si>
  <si>
    <t>480510</t>
  </si>
  <si>
    <t>emi-chemical paper for corrugated board fluting, uncoated, in rolls or sheets as specified in note 7a or 7b to chapter 48</t>
  </si>
  <si>
    <t>480529</t>
  </si>
  <si>
    <t>multi-ply paper or paperboard, uncoated, in rolls or sheets as specified in note 7a or 7b to chapter 48, n.e.s.</t>
  </si>
  <si>
    <t>480560</t>
  </si>
  <si>
    <t>paper and paperboard, uncoated, in rolls or sheets as specified in note 7a or 7b to chapter 48, weighing =&lt; 150 g per m2, n.e.s.</t>
  </si>
  <si>
    <t>480799</t>
  </si>
  <si>
    <t>composite paper and paperboard (neither surface-coated nor impregnated), whether or not internally reinforced, in rolls or sheets as specified in note 7a or 7b to chapter 48 (excl. that laminated internally with bitumen, tar or asphalt; straw paper and paperboard, whether or not combined with non-straw paper)</t>
  </si>
  <si>
    <t>481011</t>
  </si>
  <si>
    <t>paper and paperboard for writing, printing or other graphic purposes, not containing mechanically obtained fibres, or containing =&lt; 10 % mechanically processed fibres by weight in relation to the total fibre content, coated on one or both sides with kaolin or other inorganic substances, in rolls or sheets as specified in note 7a or 7b to chapter 48 and weighing =&lt; 150 g per m2</t>
  </si>
  <si>
    <t>481121</t>
  </si>
  <si>
    <t>self-adhesive paper and paperboard, gummed or with a self-adhesive layer, in rolls or sheets as specified in note 7a and 7b to chapter 48 (excl. goods of heading 4810)</t>
  </si>
  <si>
    <t>630531</t>
  </si>
  <si>
    <t>sacks and bags, for the packing of goods, of polyethylene or polypropylene strip or similar</t>
  </si>
  <si>
    <t>640311</t>
  </si>
  <si>
    <t>ski-boots and cross-country ski footwear, with outer soles of rubber, plastics, leather or composition leather and uppers of leather</t>
  </si>
  <si>
    <t>700100</t>
  </si>
  <si>
    <t>cullet and other waste and scrap of glass; glass in the mass (excl. glass in the form of powder, granules or flakes)</t>
  </si>
  <si>
    <t>700410</t>
  </si>
  <si>
    <t>sheets of glass, drawn or blown, coloured throughout the mass 'body tinted' opacified, flashed or having an absorbent or reflecting layer, but not otherwise worked</t>
  </si>
  <si>
    <t>701920</t>
  </si>
  <si>
    <t>woven fabrics, including narrow fabrics, of glass fibres</t>
  </si>
  <si>
    <t>720842</t>
  </si>
  <si>
    <t>flat-rolled products of iron or non-alloy steel, of a width &gt;= 600 mm, not in coils, not further worked than hot-rolled, not clad, plated or coated, of a thickness &gt; 10 mm and having a minimum yield point of &lt; 355 mpa 'ecsc' (excl. wide flat 'universal plate')</t>
  </si>
  <si>
    <t>720845</t>
  </si>
  <si>
    <t>flat-rolled products of iron or non-alloy steel, of a width &gt;= 600 mm, not in coils, not further worked than hot-rolled, not clad, plated or coated, of a thickness &lt; 3 mm and having a minimum yield point of &lt; 275 mpa</t>
  </si>
  <si>
    <t>720922</t>
  </si>
  <si>
    <t>flat-rolled products of iron or non-alloy steel, of a width &gt;= 600 mm, in coils, not further worked than cold-rolled 'cold-reduced', not clad, plated or coated, of a thickness &gt; 1 mm and &lt; 3 mm and having a maximum yield point of &lt; 275 mpa 'ecsc'</t>
  </si>
  <si>
    <t>721350</t>
  </si>
  <si>
    <t>bars and rods of iron or non-alloy steel, in irregularly wound coils, containing by weight &gt;= 0.6% of carbon (excl. those of free-cutting steel, and bars and rods containing indentations, ribs, grooves or other deformations produced during the rolling process)</t>
  </si>
  <si>
    <t>721520</t>
  </si>
  <si>
    <t>other bars and rods of iron or non-alloy steel, not further worked than cold-formed or cold-finished, containing by weight &lt; 0.25% of carbon (excl. those of free-cutting steel)</t>
  </si>
  <si>
    <t>721660</t>
  </si>
  <si>
    <t>sections of iron or non-alloy steel, not further worked than cold-formed or cold-finished (excl. profiled sheet)</t>
  </si>
  <si>
    <t>721690</t>
  </si>
  <si>
    <t>sections of iron or non-alloy steel, cold-formed or cold-finished and further worked, or not further worked than forged, or forged, or hot-formed by other means and further worked, n.e.s.</t>
  </si>
  <si>
    <t>721739</t>
  </si>
  <si>
    <t>wire of iron or non-alloy steel, in rings or coils, containing by weight &gt;= 0.6% of carbon, plated or coated (excl. plated or coated with base metals, and bars and rods)</t>
  </si>
  <si>
    <t>722590</t>
  </si>
  <si>
    <t>flat-rolled products of alloy steel other than stainless, of a width of &gt;= 600 mm, hot- or cold-rolled and further worked (excl. products of high-speed steel or silicon-electrical steel)</t>
  </si>
  <si>
    <t>730420</t>
  </si>
  <si>
    <t>casing and tubing of a kind used for drilling for oil or gas, seamless, of iron or steel (excl. products of cast iron)</t>
  </si>
  <si>
    <t>731411</t>
  </si>
  <si>
    <t>woven products 'including endless bands' of stainless steel (excl. woven products of metal fibres of a kind used for cladding, lining or similar purposes)</t>
  </si>
  <si>
    <t>731430</t>
  </si>
  <si>
    <t>grill, netting and fencing, of iron or steel wire, welded at the intersection (excl. products of wire with a maximum cross-sectional dimension of &gt;= 3 mm and having a mesh size of &gt;= 100 cm2)</t>
  </si>
  <si>
    <t>741532</t>
  </si>
  <si>
    <t>screws, bolts, nuts and similar articles, threaded, of copper (other than screw hooks, ring- and eyebolts, lag screws, plugs, bungs and the like, with screw thread and wood screws)</t>
  </si>
  <si>
    <t>741810</t>
  </si>
  <si>
    <t>table, kitchen or other household articles, parts thereof, of copper, including pot scourers and scouring or polishing pads, gloves and the like, of copper (excl. cooking and heating appliances of heading 7417, cans, boxes and similar containers of heading 7419, articles of the nature of a work implement, articles of cutlery, spoons, ladles, etc., ornamental articles and sanitary ware)</t>
  </si>
  <si>
    <t>750800</t>
  </si>
  <si>
    <t>articles of nickel, n.e.s. (excl. powder, flakes, bars, profiles, wire, plates, sheets, strip, foil, tubes, pipes and tube or pipe fittings)</t>
  </si>
  <si>
    <t>761510</t>
  </si>
  <si>
    <t>table, kitchen or other household articles, parts thereof, of aluminium, including pot scourers and scouring or polishing pads, gloves and the like, of aluminium (excl. cans, boxes and similar containers of heading 7612, articles of the nature of a work implement, spoons, ladles, forks and other articles of headings 8211 to 8215, ornamental articles, fittings and sanitary ware)</t>
  </si>
  <si>
    <t>761690</t>
  </si>
  <si>
    <t>790790</t>
  </si>
  <si>
    <t>820232</t>
  </si>
  <si>
    <t>circular saw blades, incl. slitting or slotting saw blades, of base metal, with working parts of materials other than steel</t>
  </si>
  <si>
    <t>844350</t>
  </si>
  <si>
    <t>printing machinery (excl. hectograph or stencil duplicating machines, addressing machines and other office printing machines of heading nos 8469 to 8472 and offset, letterpress and gravure printing machinery)</t>
  </si>
  <si>
    <t>847120</t>
  </si>
  <si>
    <t>data-processing machines, automatic, digital, combined with an input and output unit (excl. peripheral units)</t>
  </si>
  <si>
    <t>847193</t>
  </si>
  <si>
    <t>storage units for digital automatic data processing machines</t>
  </si>
  <si>
    <t>850613</t>
  </si>
  <si>
    <t>primary cells and primary batteries of silver oxide, external volume =&lt; 300 cm3</t>
  </si>
  <si>
    <t>850810</t>
  </si>
  <si>
    <t>drills of all kinds, for working in the hand, with self-contained electric motor</t>
  </si>
  <si>
    <t>850820</t>
  </si>
  <si>
    <t>saws, for working in the hand, with self-contained electric motor</t>
  </si>
  <si>
    <t>850880</t>
  </si>
  <si>
    <t>electro-mechanical tools, for working in the hand, with self-contained electric motor (excl. saws and drills)</t>
  </si>
  <si>
    <t>851710</t>
  </si>
  <si>
    <t>telephone sets for line telephony (excl. entry-phone systems)</t>
  </si>
  <si>
    <t>852490</t>
  </si>
  <si>
    <t>prepared recorded media for sound or other similar recorded phenomena, incl. matrices and masters for the production of records (excl. records, magnetic tapes and goods of ch. 37)</t>
  </si>
  <si>
    <t>852810</t>
  </si>
  <si>
    <t>television receivers, incl. video monitors and video projectors, whether or not incorporating radio-broadcast receivers or sound or video recording or reproducing apparatus, for colour picture</t>
  </si>
  <si>
    <t>854219</t>
  </si>
  <si>
    <t>electronic integrated circuits, monolithic, analog or analog/digital</t>
  </si>
  <si>
    <t>854310</t>
  </si>
  <si>
    <t xml:space="preserve">2013 in 1000 USD </t>
  </si>
  <si>
    <t>21.05.2015</t>
  </si>
  <si>
    <t>Services data (goods and services exports, sectoral shares of services exports) added</t>
  </si>
  <si>
    <t>Exports of goods and services</t>
  </si>
  <si>
    <t>World Bank, World Development Indicators, downloaded 21.05.2015</t>
  </si>
  <si>
    <t>Year</t>
  </si>
  <si>
    <t>Goods exports (BoP, current US$)</t>
  </si>
  <si>
    <t>Service exports (BoP, current US$)</t>
  </si>
  <si>
    <t>Services share of total exports</t>
  </si>
  <si>
    <t>BX.GSR.MRCH.CD</t>
  </si>
  <si>
    <t>BX.GSR.NFSV.CD</t>
  </si>
  <si>
    <t>2005</t>
  </si>
  <si>
    <t>2006</t>
  </si>
  <si>
    <t>2007</t>
  </si>
  <si>
    <t>2008</t>
  </si>
  <si>
    <t>2009</t>
  </si>
  <si>
    <t>2010</t>
  </si>
  <si>
    <t>2011</t>
  </si>
  <si>
    <t>2012</t>
  </si>
  <si>
    <t>2013</t>
  </si>
  <si>
    <t>2014</t>
  </si>
  <si>
    <t>..</t>
  </si>
  <si>
    <t>Sectoral shares of services exports</t>
  </si>
  <si>
    <t>Communications, computer, etc. (% of service exports, BoP)</t>
  </si>
  <si>
    <t>Insurance and financial services (% of service exports, BoP)</t>
  </si>
  <si>
    <t>Transport services (% of service exports, BoP)</t>
  </si>
  <si>
    <t>Travel services (% of service exports, BoP)</t>
  </si>
  <si>
    <t>BX.GSR.CMCP.ZS</t>
  </si>
  <si>
    <t>BX.GSR.INSF.ZS</t>
  </si>
  <si>
    <t>BX.GSR.TRAN.ZS</t>
  </si>
  <si>
    <t>BX.GSR.TRVL.ZS</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</si>
</sst>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0_-;\-* #,##0_-;_-* &quot;-&quot;_-;_-@_-"/>
    <numFmt numFmtId="43" formatCode="_-* #,##0.00_-;\-* #,##0.00_-;_-* &quot;-&quot;??_-;_-@_-"/>
    <numFmt numFmtId="164" formatCode="_-* #,##0_-;\-* #,##0_-;_-* &quot;-&quot;??_-;_-@_-"/>
    <numFmt numFmtId="165" formatCode="0.0%"/>
    <numFmt numFmtId="166" formatCode="0.0"/>
    <numFmt numFmtId="167" formatCode="_-* #,##0.00_-;\-* #,##0.00_-;_-* &quot;-&quot;???_-;_-@_-"/>
    <numFmt numFmtId="168" formatCode="_(* #,##0.00_);_(* \(#,##0.00\);_(* &quot;-&quot;??_);_(@_)"/>
    <numFmt numFmtId="169" formatCode="_(* #,##0_);_(* \(#,##0\);_(* &quot;-&quot;??_);_(@_)"/>
  </numFmts>
  <fonts count="59" x14ac:knownFonts="1">
    <font>
      <sz val="9"/>
      <color theme="1"/>
      <name val="Calibri"/>
      <family val="2"/>
    </font>
    <font>
      <sz val="11"/>
      <color theme="1"/>
      <name val="Calibri"/>
      <family val="2"/>
      <scheme val="minor"/>
    </font>
    <font>
      <sz val="9"/>
      <color theme="1"/>
      <name val="Calibri"/>
      <family val="2"/>
    </font>
    <font>
      <b/>
      <sz val="18"/>
      <color theme="3"/>
      <name val="Cambria"/>
      <family val="2"/>
      <scheme val="major"/>
    </font>
    <font>
      <b/>
      <sz val="15"/>
      <color theme="3"/>
      <name val="Calibri"/>
      <family val="2"/>
    </font>
    <font>
      <b/>
      <sz val="13"/>
      <color theme="3"/>
      <name val="Calibri"/>
      <family val="2"/>
    </font>
    <font>
      <b/>
      <sz val="11"/>
      <color theme="3"/>
      <name val="Calibri"/>
      <family val="2"/>
    </font>
    <font>
      <sz val="9"/>
      <color rgb="FF006100"/>
      <name val="Calibri"/>
      <family val="2"/>
    </font>
    <font>
      <sz val="9"/>
      <color rgb="FF9C0006"/>
      <name val="Calibri"/>
      <family val="2"/>
    </font>
    <font>
      <sz val="9"/>
      <color rgb="FF9C6500"/>
      <name val="Calibri"/>
      <family val="2"/>
    </font>
    <font>
      <sz val="9"/>
      <color rgb="FF3F3F76"/>
      <name val="Calibri"/>
      <family val="2"/>
    </font>
    <font>
      <b/>
      <sz val="9"/>
      <color rgb="FF3F3F3F"/>
      <name val="Calibri"/>
      <family val="2"/>
    </font>
    <font>
      <b/>
      <sz val="9"/>
      <color rgb="FFFA7D00"/>
      <name val="Calibri"/>
      <family val="2"/>
    </font>
    <font>
      <sz val="9"/>
      <color rgb="FFFA7D00"/>
      <name val="Calibri"/>
      <family val="2"/>
    </font>
    <font>
      <b/>
      <sz val="9"/>
      <color theme="0"/>
      <name val="Calibri"/>
      <family val="2"/>
    </font>
    <font>
      <sz val="9"/>
      <color rgb="FFFF0000"/>
      <name val="Calibri"/>
      <family val="2"/>
    </font>
    <font>
      <i/>
      <sz val="9"/>
      <color rgb="FF7F7F7F"/>
      <name val="Calibri"/>
      <family val="2"/>
    </font>
    <font>
      <b/>
      <sz val="9"/>
      <color theme="1"/>
      <name val="Calibri"/>
      <family val="2"/>
    </font>
    <font>
      <sz val="9"/>
      <color theme="0"/>
      <name val="Calibri"/>
      <family val="2"/>
    </font>
    <font>
      <b/>
      <u/>
      <sz val="11"/>
      <color theme="1"/>
      <name val="Calibri"/>
      <family val="2"/>
    </font>
    <font>
      <sz val="8"/>
      <color theme="1"/>
      <name val="Arial"/>
      <family val="2"/>
    </font>
    <font>
      <i/>
      <sz val="9"/>
      <color rgb="FFFF0000"/>
      <name val="Calibri"/>
      <family val="2"/>
    </font>
    <font>
      <sz val="9"/>
      <color theme="4"/>
      <name val="Calibri"/>
      <family val="2"/>
    </font>
    <font>
      <b/>
      <sz val="9"/>
      <color theme="4"/>
      <name val="Calibri"/>
      <family val="2"/>
    </font>
    <font>
      <i/>
      <sz val="9"/>
      <color theme="4"/>
      <name val="Calibri"/>
      <family val="2"/>
    </font>
    <font>
      <b/>
      <sz val="9"/>
      <name val="Calibri"/>
      <family val="2"/>
    </font>
    <font>
      <sz val="8"/>
      <name val="Arial"/>
      <family val="2"/>
    </font>
    <font>
      <sz val="9"/>
      <name val="Calibri"/>
      <family val="2"/>
    </font>
    <font>
      <i/>
      <sz val="9"/>
      <color theme="1"/>
      <name val="Calibri"/>
      <family val="2"/>
    </font>
    <font>
      <sz val="8"/>
      <color theme="1"/>
      <name val="Calibri"/>
      <family val="2"/>
      <scheme val="minor"/>
    </font>
    <font>
      <u/>
      <sz val="9"/>
      <color theme="10"/>
      <name val="Calibri"/>
      <family val="2"/>
    </font>
    <font>
      <sz val="9"/>
      <color theme="1"/>
      <name val="Calibri"/>
      <family val="2"/>
      <scheme val="minor"/>
    </font>
    <font>
      <b/>
      <u/>
      <sz val="11"/>
      <color theme="1"/>
      <name val="Calibri"/>
      <family val="2"/>
      <scheme val="minor"/>
    </font>
    <font>
      <i/>
      <sz val="9"/>
      <color rgb="FFFF0000"/>
      <name val="Calibri"/>
      <family val="2"/>
      <scheme val="minor"/>
    </font>
    <font>
      <b/>
      <sz val="9"/>
      <color theme="1"/>
      <name val="Calibri"/>
      <family val="2"/>
      <scheme val="minor"/>
    </font>
    <font>
      <i/>
      <sz val="8"/>
      <color rgb="FFFF0000"/>
      <name val="Arial"/>
      <family val="2"/>
    </font>
    <font>
      <b/>
      <sz val="9"/>
      <color rgb="FFFF0000"/>
      <name val="Calibri"/>
      <family val="2"/>
    </font>
    <font>
      <sz val="12"/>
      <color theme="1"/>
      <name val="Calibri"/>
      <family val="2"/>
      <scheme val="minor"/>
    </font>
    <font>
      <i/>
      <sz val="9"/>
      <color theme="1"/>
      <name val="Calibri"/>
      <family val="2"/>
      <scheme val="minor"/>
    </font>
    <font>
      <b/>
      <u/>
      <sz val="11"/>
      <color rgb="FFFF0000"/>
      <name val="Calibri"/>
      <family val="2"/>
      <scheme val="minor"/>
    </font>
    <font>
      <i/>
      <sz val="9"/>
      <color rgb="FF000000"/>
      <name val="Calibri"/>
      <family val="2"/>
      <scheme val="minor"/>
    </font>
    <font>
      <sz val="9"/>
      <name val="Calibri"/>
      <family val="2"/>
      <scheme val="minor"/>
    </font>
    <font>
      <i/>
      <u/>
      <sz val="9"/>
      <color theme="10"/>
      <name val="Calibri"/>
      <family val="2"/>
    </font>
    <font>
      <b/>
      <u/>
      <sz val="8"/>
      <color rgb="FFFF0000"/>
      <name val="Arial"/>
      <family val="2"/>
    </font>
    <font>
      <i/>
      <sz val="8"/>
      <color theme="1"/>
      <name val="Arial"/>
      <family val="2"/>
    </font>
    <font>
      <sz val="11"/>
      <color theme="1"/>
      <name val="Calibri"/>
      <family val="2"/>
      <scheme val="minor"/>
    </font>
    <font>
      <b/>
      <u/>
      <sz val="11"/>
      <color rgb="FFFF0000"/>
      <name val="Calibri"/>
      <family val="2"/>
    </font>
    <font>
      <b/>
      <u/>
      <sz val="9"/>
      <color theme="1"/>
      <name val="Calibri"/>
      <family val="2"/>
    </font>
    <font>
      <b/>
      <sz val="8"/>
      <color theme="1"/>
      <name val="Arial"/>
      <family val="2"/>
    </font>
    <font>
      <sz val="9"/>
      <color rgb="FF000000"/>
      <name val="Calibri"/>
      <family val="2"/>
    </font>
    <font>
      <b/>
      <u/>
      <sz val="9"/>
      <color rgb="FFFF0000"/>
      <name val="Calibri"/>
      <family val="2"/>
      <scheme val="minor"/>
    </font>
    <font>
      <i/>
      <sz val="9"/>
      <color rgb="FF000000"/>
      <name val="Calibri"/>
      <family val="2"/>
    </font>
    <font>
      <b/>
      <u/>
      <sz val="11"/>
      <color rgb="FF000000"/>
      <name val="Calibri"/>
      <family val="2"/>
    </font>
    <font>
      <b/>
      <sz val="9"/>
      <name val="Calibri"/>
      <family val="2"/>
      <scheme val="minor"/>
    </font>
    <font>
      <b/>
      <sz val="9"/>
      <color rgb="FF000000"/>
      <name val="Calibri"/>
      <family val="2"/>
    </font>
    <font>
      <sz val="9"/>
      <color rgb="FF5B9BD5"/>
      <name val="Calibri"/>
      <family val="2"/>
    </font>
    <font>
      <i/>
      <sz val="9"/>
      <color rgb="FF5B9BD5"/>
      <name val="Calibri"/>
      <family val="2"/>
    </font>
    <font>
      <b/>
      <sz val="9"/>
      <color rgb="FF5B9BD5"/>
      <name val="Calibri"/>
      <family val="2"/>
    </font>
    <font>
      <u/>
      <sz val="10"/>
      <color rgb="FF0000FF"/>
      <name val="Calibri"/>
      <family val="2"/>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8"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CCECFF"/>
        <bgColor indexed="64"/>
      </patternFill>
    </fill>
  </fills>
  <borders count="2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16">
    <xf numFmtId="0" fontId="0" fillId="0" borderId="0"/>
    <xf numFmtId="43" fontId="2" fillId="0" borderId="0" applyFont="0" applyFill="0" applyBorder="0" applyAlignment="0" applyProtection="0"/>
    <xf numFmtId="9" fontId="2" fillId="0" borderId="0" applyFont="0" applyFill="0" applyBorder="0" applyAlignment="0" applyProtection="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0" fontId="2" fillId="0" borderId="0"/>
    <xf numFmtId="0" fontId="30" fillId="0" borderId="0" applyNumberForma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45" fillId="0" borderId="0"/>
    <xf numFmtId="9" fontId="37" fillId="0" borderId="0" applyFont="0" applyFill="0" applyBorder="0" applyAlignment="0" applyProtection="0"/>
    <xf numFmtId="0" fontId="37" fillId="0" borderId="0"/>
    <xf numFmtId="0" fontId="45" fillId="0" borderId="0"/>
    <xf numFmtId="9" fontId="45" fillId="0" borderId="0" applyFont="0" applyFill="0" applyBorder="0" applyAlignment="0" applyProtection="0"/>
    <xf numFmtId="9" fontId="4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283">
    <xf numFmtId="0" fontId="0" fillId="0" borderId="0" xfId="0"/>
    <xf numFmtId="0" fontId="0" fillId="0" borderId="0" xfId="0" applyAlignment="1">
      <alignment vertical="top"/>
    </xf>
    <xf numFmtId="0" fontId="17" fillId="0" borderId="0" xfId="0" applyFont="1" applyAlignment="1">
      <alignment horizontal="center" vertical="top" wrapText="1"/>
    </xf>
    <xf numFmtId="0" fontId="19" fillId="0" borderId="0" xfId="0" applyFont="1" applyAlignment="1">
      <alignment vertical="top"/>
    </xf>
    <xf numFmtId="0" fontId="17" fillId="0" borderId="10" xfId="0" applyFont="1" applyBorder="1" applyAlignment="1">
      <alignment horizontal="center" vertical="top" wrapText="1"/>
    </xf>
    <xf numFmtId="0" fontId="0" fillId="0" borderId="10" xfId="0" applyBorder="1" applyAlignment="1">
      <alignment vertical="top"/>
    </xf>
    <xf numFmtId="0" fontId="17" fillId="0" borderId="10" xfId="0" applyFont="1" applyBorder="1" applyAlignment="1">
      <alignment vertical="top"/>
    </xf>
    <xf numFmtId="0" fontId="17" fillId="0" borderId="0" xfId="0" applyFont="1" applyAlignment="1">
      <alignment vertical="top"/>
    </xf>
    <xf numFmtId="0" fontId="20" fillId="0" borderId="10" xfId="44" applyFont="1" applyBorder="1" applyAlignment="1">
      <alignment horizontal="center" vertical="top"/>
    </xf>
    <xf numFmtId="164" fontId="21" fillId="0" borderId="10" xfId="1" applyNumberFormat="1" applyFont="1" applyBorder="1" applyAlignment="1">
      <alignment horizontal="center" vertical="top" wrapText="1"/>
    </xf>
    <xf numFmtId="0" fontId="0" fillId="0" borderId="10" xfId="0" applyFont="1" applyFill="1" applyBorder="1" applyAlignment="1">
      <alignment vertical="center"/>
    </xf>
    <xf numFmtId="0" fontId="17" fillId="34" borderId="10" xfId="0" applyFont="1" applyFill="1" applyBorder="1" applyAlignment="1">
      <alignment horizontal="center" vertical="top" wrapText="1"/>
    </xf>
    <xf numFmtId="0" fontId="22" fillId="0" borderId="0" xfId="0" applyFont="1" applyAlignment="1">
      <alignment vertical="top"/>
    </xf>
    <xf numFmtId="0" fontId="23" fillId="0" borderId="10" xfId="0" applyFont="1" applyBorder="1" applyAlignment="1">
      <alignment horizontal="center" vertical="top" wrapText="1"/>
    </xf>
    <xf numFmtId="0" fontId="23" fillId="0" borderId="10" xfId="0" applyFont="1" applyBorder="1" applyAlignment="1">
      <alignment vertical="top"/>
    </xf>
    <xf numFmtId="3" fontId="22" fillId="0" borderId="10" xfId="0" applyNumberFormat="1" applyFont="1" applyFill="1" applyBorder="1" applyAlignment="1">
      <alignment vertical="center"/>
    </xf>
    <xf numFmtId="0" fontId="22" fillId="0" borderId="10" xfId="0" applyFont="1" applyBorder="1" applyAlignment="1">
      <alignment vertical="top"/>
    </xf>
    <xf numFmtId="165" fontId="22" fillId="0" borderId="0" xfId="2" applyNumberFormat="1" applyFont="1" applyAlignment="1">
      <alignment vertical="top"/>
    </xf>
    <xf numFmtId="165" fontId="23" fillId="0" borderId="10" xfId="2" applyNumberFormat="1" applyFont="1" applyBorder="1" applyAlignment="1">
      <alignment horizontal="center" vertical="top" wrapText="1"/>
    </xf>
    <xf numFmtId="165" fontId="23" fillId="0" borderId="10" xfId="2" applyNumberFormat="1" applyFont="1" applyBorder="1" applyAlignment="1">
      <alignment vertical="top"/>
    </xf>
    <xf numFmtId="165" fontId="22" fillId="0" borderId="10" xfId="2" applyNumberFormat="1" applyFont="1" applyFill="1" applyBorder="1" applyAlignment="1">
      <alignment vertical="center"/>
    </xf>
    <xf numFmtId="0" fontId="24" fillId="34" borderId="10" xfId="0" applyFont="1" applyFill="1" applyBorder="1" applyAlignment="1">
      <alignment horizontal="center" vertical="top" wrapText="1"/>
    </xf>
    <xf numFmtId="165" fontId="24" fillId="34" borderId="10" xfId="2" applyNumberFormat="1" applyFont="1" applyFill="1" applyBorder="1" applyAlignment="1">
      <alignment horizontal="center" vertical="top" wrapText="1"/>
    </xf>
    <xf numFmtId="0" fontId="17" fillId="34" borderId="10" xfId="0" applyFont="1" applyFill="1" applyBorder="1" applyAlignment="1">
      <alignment horizontal="center" vertical="top" wrapText="1"/>
    </xf>
    <xf numFmtId="41" fontId="22" fillId="0" borderId="10" xfId="0" applyNumberFormat="1" applyFont="1" applyFill="1" applyBorder="1" applyAlignment="1">
      <alignment vertical="center"/>
    </xf>
    <xf numFmtId="0" fontId="0" fillId="33" borderId="11" xfId="0" applyFill="1" applyBorder="1" applyAlignment="1">
      <alignment vertical="top"/>
    </xf>
    <xf numFmtId="0" fontId="22" fillId="33" borderId="11" xfId="0" applyFont="1" applyFill="1" applyBorder="1" applyAlignment="1">
      <alignment vertical="top"/>
    </xf>
    <xf numFmtId="165" fontId="22" fillId="33" borderId="11" xfId="2" applyNumberFormat="1" applyFont="1" applyFill="1" applyBorder="1" applyAlignment="1">
      <alignment vertical="top"/>
    </xf>
    <xf numFmtId="3" fontId="0" fillId="33" borderId="11" xfId="0" applyNumberFormat="1" applyFill="1" applyBorder="1" applyAlignment="1">
      <alignment vertical="top"/>
    </xf>
    <xf numFmtId="0" fontId="19" fillId="0" borderId="0" xfId="0" quotePrefix="1" applyFont="1" applyAlignment="1">
      <alignment horizontal="left" vertical="top"/>
    </xf>
    <xf numFmtId="41" fontId="22" fillId="0" borderId="10" xfId="0" applyNumberFormat="1" applyFont="1" applyBorder="1" applyAlignment="1">
      <alignment vertical="top"/>
    </xf>
    <xf numFmtId="41" fontId="22" fillId="0" borderId="10" xfId="2" applyNumberFormat="1" applyFont="1" applyBorder="1" applyAlignment="1">
      <alignment vertical="top"/>
    </xf>
    <xf numFmtId="41" fontId="0" fillId="0" borderId="10" xfId="0" applyNumberFormat="1" applyBorder="1" applyAlignment="1">
      <alignment vertical="top"/>
    </xf>
    <xf numFmtId="3" fontId="23" fillId="0" borderId="10" xfId="0" applyNumberFormat="1" applyFont="1" applyFill="1" applyBorder="1" applyAlignment="1">
      <alignment vertical="center"/>
    </xf>
    <xf numFmtId="9" fontId="23" fillId="0" borderId="10" xfId="2" applyNumberFormat="1" applyFont="1" applyFill="1" applyBorder="1" applyAlignment="1">
      <alignment vertical="center"/>
    </xf>
    <xf numFmtId="0" fontId="21" fillId="0" borderId="10" xfId="0" applyFont="1" applyBorder="1" applyAlignment="1">
      <alignment horizontal="right" vertical="top" wrapText="1"/>
    </xf>
    <xf numFmtId="0" fontId="26" fillId="0" borderId="10" xfId="44" applyFont="1" applyBorder="1" applyAlignment="1">
      <alignment horizontal="center" vertical="top"/>
    </xf>
    <xf numFmtId="0" fontId="27" fillId="0" borderId="10" xfId="0" applyFont="1" applyBorder="1" applyAlignment="1">
      <alignment vertical="top"/>
    </xf>
    <xf numFmtId="165" fontId="27" fillId="0" borderId="10" xfId="2" applyNumberFormat="1" applyFont="1" applyFill="1" applyBorder="1" applyAlignment="1">
      <alignment vertical="top"/>
    </xf>
    <xf numFmtId="0" fontId="25" fillId="34" borderId="10" xfId="0" applyFont="1" applyFill="1" applyBorder="1" applyAlignment="1">
      <alignment horizontal="center" vertical="top" wrapText="1"/>
    </xf>
    <xf numFmtId="0" fontId="0" fillId="0" borderId="0" xfId="0" quotePrefix="1" applyAlignment="1">
      <alignment horizontal="right" vertical="top"/>
    </xf>
    <xf numFmtId="0" fontId="15" fillId="0" borderId="0" xfId="0" quotePrefix="1" applyFont="1" applyAlignment="1">
      <alignment horizontal="left" vertical="top"/>
    </xf>
    <xf numFmtId="0" fontId="0" fillId="0" borderId="10" xfId="0" applyBorder="1"/>
    <xf numFmtId="0" fontId="17" fillId="33" borderId="10" xfId="0" applyFont="1" applyFill="1" applyBorder="1" applyAlignment="1">
      <alignment horizontal="center" vertical="top" wrapText="1"/>
    </xf>
    <xf numFmtId="0" fontId="23" fillId="33" borderId="10" xfId="0" applyFont="1" applyFill="1" applyBorder="1" applyAlignment="1">
      <alignment horizontal="center" vertical="top" wrapText="1"/>
    </xf>
    <xf numFmtId="164" fontId="27" fillId="0" borderId="10" xfId="1" applyNumberFormat="1" applyFont="1" applyBorder="1" applyAlignment="1">
      <alignment horizontal="center" vertical="top" wrapText="1"/>
    </xf>
    <xf numFmtId="0" fontId="28" fillId="0" borderId="0" xfId="0" applyFont="1" applyAlignment="1">
      <alignment vertical="top"/>
    </xf>
    <xf numFmtId="0" fontId="24" fillId="0" borderId="0" xfId="0" applyFont="1" applyAlignment="1">
      <alignment vertical="top"/>
    </xf>
    <xf numFmtId="0" fontId="29" fillId="0" borderId="0" xfId="44" applyFont="1" applyBorder="1" applyAlignment="1">
      <alignment horizontal="center" vertical="top"/>
    </xf>
    <xf numFmtId="0" fontId="29" fillId="0" borderId="0" xfId="0" applyFont="1" applyFill="1" applyBorder="1" applyAlignment="1">
      <alignment vertical="center"/>
    </xf>
    <xf numFmtId="0" fontId="29" fillId="0" borderId="0" xfId="0" applyFont="1" applyBorder="1" applyAlignment="1">
      <alignment vertical="top"/>
    </xf>
    <xf numFmtId="0" fontId="29" fillId="0" borderId="0" xfId="0" applyFont="1" applyAlignment="1">
      <alignment vertical="top"/>
    </xf>
    <xf numFmtId="0" fontId="17" fillId="34" borderId="10" xfId="0" applyFont="1" applyFill="1" applyBorder="1" applyAlignment="1">
      <alignment horizontal="center" vertical="top" wrapText="1"/>
    </xf>
    <xf numFmtId="0" fontId="17" fillId="0" borderId="10" xfId="0" applyFont="1" applyBorder="1" applyAlignment="1">
      <alignment horizontal="center" vertical="top" wrapText="1"/>
    </xf>
    <xf numFmtId="164" fontId="0" fillId="0" borderId="0" xfId="1" applyNumberFormat="1" applyFont="1" applyAlignment="1">
      <alignment vertical="top"/>
    </xf>
    <xf numFmtId="0" fontId="23" fillId="0" borderId="10" xfId="0" applyFont="1" applyFill="1" applyBorder="1" applyAlignment="1">
      <alignment horizontal="center" vertical="top" wrapText="1"/>
    </xf>
    <xf numFmtId="164" fontId="0" fillId="0" borderId="0" xfId="0" applyNumberFormat="1" applyAlignment="1">
      <alignment vertical="top"/>
    </xf>
    <xf numFmtId="0" fontId="31" fillId="0" borderId="0" xfId="0" applyFont="1"/>
    <xf numFmtId="164" fontId="31" fillId="0" borderId="0" xfId="1" applyNumberFormat="1" applyFont="1"/>
    <xf numFmtId="0" fontId="31" fillId="0" borderId="10" xfId="0" applyFont="1" applyBorder="1" applyAlignment="1">
      <alignment vertical="top"/>
    </xf>
    <xf numFmtId="0" fontId="31" fillId="0" borderId="10" xfId="0" quotePrefix="1" applyFont="1" applyBorder="1" applyAlignment="1">
      <alignment horizontal="left" vertical="top"/>
    </xf>
    <xf numFmtId="0" fontId="17" fillId="0" borderId="10" xfId="0" applyFont="1" applyBorder="1" applyAlignment="1">
      <alignment horizontal="center" vertical="top" wrapText="1"/>
    </xf>
    <xf numFmtId="0" fontId="25" fillId="34" borderId="10" xfId="0" quotePrefix="1" applyFont="1" applyFill="1" applyBorder="1" applyAlignment="1">
      <alignment horizontal="center" vertical="top" wrapText="1"/>
    </xf>
    <xf numFmtId="165" fontId="2" fillId="0" borderId="10" xfId="2" applyNumberFormat="1" applyFont="1" applyBorder="1" applyAlignment="1">
      <alignment vertical="top"/>
    </xf>
    <xf numFmtId="164" fontId="31" fillId="0" borderId="10" xfId="1" applyNumberFormat="1" applyFont="1" applyBorder="1"/>
    <xf numFmtId="0" fontId="31" fillId="0" borderId="10" xfId="0" applyFont="1" applyBorder="1"/>
    <xf numFmtId="0" fontId="31" fillId="0" borderId="10" xfId="0" quotePrefix="1" applyFont="1" applyFill="1" applyBorder="1" applyAlignment="1">
      <alignment horizontal="left" vertical="top"/>
    </xf>
    <xf numFmtId="0" fontId="33" fillId="0" borderId="0" xfId="0" applyFont="1" applyFill="1" applyBorder="1" applyAlignment="1">
      <alignment vertical="top"/>
    </xf>
    <xf numFmtId="0" fontId="33" fillId="0" borderId="0" xfId="0" applyFont="1" applyBorder="1"/>
    <xf numFmtId="164" fontId="33" fillId="0" borderId="0" xfId="1" applyNumberFormat="1" applyFont="1" applyBorder="1"/>
    <xf numFmtId="0" fontId="21" fillId="0" borderId="0" xfId="0" applyFont="1" applyBorder="1" applyAlignment="1">
      <alignment vertical="top"/>
    </xf>
    <xf numFmtId="164" fontId="33" fillId="0" borderId="0" xfId="0" applyNumberFormat="1" applyFont="1"/>
    <xf numFmtId="164" fontId="22" fillId="0" borderId="10" xfId="1" applyNumberFormat="1" applyFont="1" applyBorder="1" applyAlignment="1">
      <alignment vertical="top"/>
    </xf>
    <xf numFmtId="164" fontId="22" fillId="0" borderId="10" xfId="1" applyNumberFormat="1" applyFont="1" applyFill="1" applyBorder="1" applyAlignment="1">
      <alignment horizontal="center" vertical="top" wrapText="1"/>
    </xf>
    <xf numFmtId="0" fontId="22" fillId="0" borderId="10" xfId="0" applyFont="1" applyFill="1" applyBorder="1"/>
    <xf numFmtId="41" fontId="22" fillId="0" borderId="10" xfId="0" applyNumberFormat="1" applyFont="1" applyFill="1" applyBorder="1" applyAlignment="1">
      <alignment horizontal="center" vertical="top" wrapText="1"/>
    </xf>
    <xf numFmtId="164" fontId="0" fillId="0" borderId="10" xfId="1" applyNumberFormat="1" applyFont="1" applyBorder="1" applyAlignment="1">
      <alignment vertical="top"/>
    </xf>
    <xf numFmtId="0" fontId="21" fillId="0" borderId="0" xfId="0" applyFont="1" applyAlignment="1">
      <alignment vertical="top"/>
    </xf>
    <xf numFmtId="164" fontId="21" fillId="0" borderId="0" xfId="0" applyNumberFormat="1" applyFont="1" applyAlignment="1">
      <alignment vertical="top"/>
    </xf>
    <xf numFmtId="164" fontId="21" fillId="0" borderId="0" xfId="1" applyNumberFormat="1" applyFont="1" applyAlignment="1">
      <alignment vertical="top"/>
    </xf>
    <xf numFmtId="0" fontId="22" fillId="0" borderId="17" xfId="0" applyFont="1" applyFill="1" applyBorder="1"/>
    <xf numFmtId="164" fontId="0" fillId="0" borderId="0" xfId="1" applyNumberFormat="1" applyFont="1" applyBorder="1" applyAlignment="1">
      <alignment vertical="top"/>
    </xf>
    <xf numFmtId="0" fontId="0" fillId="0" borderId="17" xfId="0" applyBorder="1"/>
    <xf numFmtId="0" fontId="32" fillId="0" borderId="0" xfId="0" quotePrefix="1" applyFont="1" applyAlignment="1">
      <alignment horizontal="left"/>
    </xf>
    <xf numFmtId="0" fontId="0" fillId="0" borderId="0" xfId="0" applyAlignment="1">
      <alignment horizontal="center" vertical="top"/>
    </xf>
    <xf numFmtId="0" fontId="17" fillId="0" borderId="10" xfId="0" applyFont="1" applyBorder="1" applyAlignment="1">
      <alignment horizontal="center" vertical="top"/>
    </xf>
    <xf numFmtId="0" fontId="0" fillId="33" borderId="11" xfId="0" applyFill="1" applyBorder="1" applyAlignment="1">
      <alignment horizontal="center" vertical="top"/>
    </xf>
    <xf numFmtId="0" fontId="24" fillId="0" borderId="10" xfId="0" applyFont="1" applyBorder="1" applyAlignment="1">
      <alignment horizontal="right" vertical="top" wrapText="1"/>
    </xf>
    <xf numFmtId="0" fontId="22" fillId="0" borderId="10" xfId="0" applyFont="1" applyFill="1" applyBorder="1" applyAlignment="1">
      <alignment vertical="center"/>
    </xf>
    <xf numFmtId="0" fontId="23" fillId="34" borderId="12" xfId="0" applyFont="1" applyFill="1" applyBorder="1" applyAlignment="1">
      <alignment vertical="top" wrapText="1"/>
    </xf>
    <xf numFmtId="0" fontId="28" fillId="0" borderId="0" xfId="0" quotePrefix="1" applyFont="1" applyAlignment="1">
      <alignment horizontal="left" vertical="top"/>
    </xf>
    <xf numFmtId="0" fontId="31" fillId="0" borderId="10" xfId="0" applyFont="1" applyBorder="1" applyAlignment="1">
      <alignment horizontal="center" vertical="top"/>
    </xf>
    <xf numFmtId="0" fontId="0" fillId="0" borderId="11" xfId="0" applyBorder="1" applyAlignment="1">
      <alignment vertical="top"/>
    </xf>
    <xf numFmtId="0" fontId="20" fillId="0" borderId="11" xfId="44" applyFont="1" applyBorder="1" applyAlignment="1">
      <alignment horizontal="center" vertical="top"/>
    </xf>
    <xf numFmtId="0" fontId="0" fillId="0" borderId="11" xfId="0" applyFont="1" applyFill="1" applyBorder="1" applyAlignment="1">
      <alignment vertical="center"/>
    </xf>
    <xf numFmtId="3" fontId="22" fillId="0" borderId="11" xfId="0" applyNumberFormat="1" applyFont="1" applyFill="1" applyBorder="1" applyAlignment="1">
      <alignment vertical="center"/>
    </xf>
    <xf numFmtId="165" fontId="22" fillId="0" borderId="11" xfId="2" applyNumberFormat="1" applyFont="1" applyFill="1" applyBorder="1" applyAlignment="1">
      <alignment vertical="center"/>
    </xf>
    <xf numFmtId="41" fontId="21" fillId="0" borderId="11" xfId="0" applyNumberFormat="1" applyFont="1" applyBorder="1" applyAlignment="1">
      <alignment vertical="top"/>
    </xf>
    <xf numFmtId="41" fontId="31" fillId="0" borderId="10" xfId="0" applyNumberFormat="1" applyFont="1" applyBorder="1" applyAlignment="1">
      <alignment vertical="top"/>
    </xf>
    <xf numFmtId="41" fontId="34" fillId="0" borderId="10" xfId="0" applyNumberFormat="1" applyFont="1" applyBorder="1" applyAlignment="1">
      <alignment vertical="top"/>
    </xf>
    <xf numFmtId="0" fontId="21" fillId="0" borderId="11" xfId="0" applyFont="1" applyBorder="1" applyAlignment="1">
      <alignment vertical="top"/>
    </xf>
    <xf numFmtId="0" fontId="35" fillId="0" borderId="11" xfId="44" applyFont="1" applyBorder="1" applyAlignment="1">
      <alignment horizontal="center" vertical="top"/>
    </xf>
    <xf numFmtId="0" fontId="21" fillId="0" borderId="11" xfId="0" applyFont="1" applyFill="1" applyBorder="1" applyAlignment="1">
      <alignment vertical="center"/>
    </xf>
    <xf numFmtId="3" fontId="21" fillId="0" borderId="11" xfId="0" applyNumberFormat="1" applyFont="1" applyFill="1" applyBorder="1" applyAlignment="1">
      <alignment vertical="center"/>
    </xf>
    <xf numFmtId="165" fontId="21" fillId="0" borderId="11" xfId="2" applyNumberFormat="1" applyFont="1" applyFill="1" applyBorder="1" applyAlignment="1">
      <alignment vertical="center"/>
    </xf>
    <xf numFmtId="0" fontId="17" fillId="34" borderId="11" xfId="0" applyFont="1" applyFill="1" applyBorder="1" applyAlignment="1">
      <alignment horizontal="center" vertical="top" wrapText="1"/>
    </xf>
    <xf numFmtId="0" fontId="23" fillId="34" borderId="10" xfId="0" quotePrefix="1" applyFont="1" applyFill="1" applyBorder="1" applyAlignment="1">
      <alignment horizontal="center" vertical="top" wrapText="1"/>
    </xf>
    <xf numFmtId="41" fontId="21" fillId="0" borderId="10" xfId="0" applyNumberFormat="1" applyFont="1" applyBorder="1" applyAlignment="1">
      <alignment horizontal="right" vertical="top" wrapText="1"/>
    </xf>
    <xf numFmtId="0" fontId="17" fillId="34" borderId="10" xfId="0" applyFont="1" applyFill="1" applyBorder="1" applyAlignment="1">
      <alignment horizontal="center" vertical="top" wrapText="1"/>
    </xf>
    <xf numFmtId="0" fontId="23" fillId="34" borderId="11" xfId="0" quotePrefix="1" applyFont="1" applyFill="1" applyBorder="1" applyAlignment="1">
      <alignment horizontal="left" vertical="top" wrapText="1"/>
    </xf>
    <xf numFmtId="0" fontId="22" fillId="0" borderId="10" xfId="0" quotePrefix="1" applyFont="1" applyBorder="1" applyAlignment="1">
      <alignment horizontal="left" vertical="top"/>
    </xf>
    <xf numFmtId="0" fontId="27" fillId="0" borderId="10" xfId="0" quotePrefix="1" applyFont="1" applyBorder="1" applyAlignment="1">
      <alignment horizontal="left" vertical="top"/>
    </xf>
    <xf numFmtId="0" fontId="15" fillId="0" borderId="0" xfId="0" applyFont="1" applyAlignment="1">
      <alignment vertical="top"/>
    </xf>
    <xf numFmtId="0" fontId="0" fillId="0" borderId="0" xfId="0" applyFill="1" applyBorder="1" applyAlignment="1">
      <alignment vertical="top"/>
    </xf>
    <xf numFmtId="0" fontId="0" fillId="0" borderId="0" xfId="0" quotePrefix="1" applyAlignment="1">
      <alignment horizontal="left" vertical="top"/>
    </xf>
    <xf numFmtId="0" fontId="17" fillId="0" borderId="0" xfId="0" applyFont="1" applyFill="1" applyBorder="1" applyAlignment="1">
      <alignment horizontal="center" vertical="top" wrapText="1"/>
    </xf>
    <xf numFmtId="0" fontId="0" fillId="0" borderId="0" xfId="0" applyFill="1" applyBorder="1" applyAlignment="1">
      <alignment horizontal="center" vertical="top"/>
    </xf>
    <xf numFmtId="166" fontId="0" fillId="0" borderId="10" xfId="0" applyNumberFormat="1" applyBorder="1" applyAlignment="1">
      <alignment vertical="top"/>
    </xf>
    <xf numFmtId="0" fontId="31" fillId="0" borderId="0" xfId="46" applyFont="1" applyFill="1" applyAlignment="1">
      <alignment vertical="top"/>
    </xf>
    <xf numFmtId="0" fontId="31" fillId="0" borderId="0" xfId="46" applyFont="1" applyFill="1" applyBorder="1" applyAlignment="1">
      <alignment vertical="top"/>
    </xf>
    <xf numFmtId="0" fontId="33" fillId="0" borderId="0" xfId="46" quotePrefix="1" applyFont="1" applyFill="1" applyAlignment="1">
      <alignment horizontal="left" vertical="top"/>
    </xf>
    <xf numFmtId="164" fontId="31" fillId="0" borderId="10" xfId="47" applyNumberFormat="1" applyFont="1" applyFill="1" applyBorder="1" applyAlignment="1">
      <alignment vertical="top"/>
    </xf>
    <xf numFmtId="165" fontId="31" fillId="0" borderId="10" xfId="48" applyNumberFormat="1" applyFont="1" applyFill="1" applyBorder="1" applyAlignment="1">
      <alignment vertical="top"/>
    </xf>
    <xf numFmtId="0" fontId="41" fillId="0" borderId="10" xfId="0" applyFont="1" applyBorder="1" applyAlignment="1">
      <alignment vertical="top"/>
    </xf>
    <xf numFmtId="41" fontId="27" fillId="0" borderId="10" xfId="0" applyNumberFormat="1" applyFont="1" applyBorder="1" applyAlignment="1">
      <alignment vertical="top"/>
    </xf>
    <xf numFmtId="164" fontId="41" fillId="0" borderId="10" xfId="1" applyNumberFormat="1" applyFont="1" applyBorder="1"/>
    <xf numFmtId="165" fontId="27" fillId="0" borderId="10" xfId="2" applyNumberFormat="1" applyFont="1" applyFill="1" applyBorder="1" applyAlignment="1">
      <alignment vertical="center"/>
    </xf>
    <xf numFmtId="3" fontId="27" fillId="0" borderId="10" xfId="0" applyNumberFormat="1" applyFont="1" applyFill="1" applyBorder="1" applyAlignment="1">
      <alignment vertical="center"/>
    </xf>
    <xf numFmtId="0" fontId="19" fillId="0" borderId="10" xfId="0" applyFont="1" applyBorder="1" applyAlignment="1">
      <alignment horizontal="center" vertical="top"/>
    </xf>
    <xf numFmtId="0" fontId="17" fillId="0" borderId="0" xfId="0" applyFont="1" applyAlignment="1">
      <alignment horizontal="center" vertical="top"/>
    </xf>
    <xf numFmtId="0" fontId="0" fillId="0" borderId="10" xfId="0" applyBorder="1" applyAlignment="1">
      <alignment horizontal="left" vertical="top"/>
    </xf>
    <xf numFmtId="0" fontId="17" fillId="34" borderId="11" xfId="0" applyFont="1" applyFill="1" applyBorder="1" applyAlignment="1">
      <alignment horizontal="center" vertical="top" wrapText="1"/>
    </xf>
    <xf numFmtId="0" fontId="42" fillId="0" borderId="0" xfId="45" applyFont="1" applyAlignment="1">
      <alignment vertical="top"/>
    </xf>
    <xf numFmtId="0" fontId="28" fillId="0" borderId="0" xfId="0" applyFont="1" applyFill="1" applyBorder="1" applyAlignment="1">
      <alignment vertical="top"/>
    </xf>
    <xf numFmtId="0" fontId="28" fillId="0" borderId="0" xfId="0" applyFont="1" applyAlignment="1">
      <alignment horizontal="center" vertical="top"/>
    </xf>
    <xf numFmtId="0" fontId="19" fillId="0" borderId="0" xfId="0" applyFont="1"/>
    <xf numFmtId="0" fontId="0" fillId="0" borderId="0" xfId="0" applyFont="1"/>
    <xf numFmtId="41" fontId="0" fillId="0" borderId="0" xfId="0" applyNumberFormat="1" applyFont="1"/>
    <xf numFmtId="0" fontId="43" fillId="0" borderId="0" xfId="44" applyFont="1" applyBorder="1" applyAlignment="1">
      <alignment horizontal="left" vertical="top"/>
    </xf>
    <xf numFmtId="49" fontId="17" fillId="34" borderId="11" xfId="0" applyNumberFormat="1" applyFont="1" applyFill="1" applyBorder="1" applyAlignment="1">
      <alignment horizontal="center" vertical="top" wrapText="1"/>
    </xf>
    <xf numFmtId="167" fontId="17" fillId="0" borderId="10" xfId="2" applyNumberFormat="1" applyFont="1" applyFill="1" applyBorder="1" applyAlignment="1">
      <alignment vertical="center"/>
    </xf>
    <xf numFmtId="0" fontId="31" fillId="0" borderId="10" xfId="44" applyFont="1" applyBorder="1" applyAlignment="1">
      <alignment horizontal="center" vertical="top"/>
    </xf>
    <xf numFmtId="167" fontId="2" fillId="0" borderId="10" xfId="2" applyNumberFormat="1" applyFont="1" applyFill="1" applyBorder="1" applyAlignment="1">
      <alignment vertical="center"/>
    </xf>
    <xf numFmtId="0" fontId="31" fillId="0" borderId="0" xfId="44" applyFont="1" applyBorder="1" applyAlignment="1">
      <alignment horizontal="center" vertical="top"/>
    </xf>
    <xf numFmtId="0" fontId="0" fillId="0" borderId="0" xfId="0" applyFont="1" applyFill="1" applyBorder="1" applyAlignment="1">
      <alignment vertical="center"/>
    </xf>
    <xf numFmtId="41" fontId="0" fillId="0" borderId="0" xfId="0" applyNumberFormat="1" applyFont="1" applyBorder="1" applyAlignment="1">
      <alignment vertical="top"/>
    </xf>
    <xf numFmtId="0" fontId="43" fillId="0" borderId="0" xfId="44" quotePrefix="1" applyFont="1" applyBorder="1" applyAlignment="1">
      <alignment horizontal="left" vertical="top"/>
    </xf>
    <xf numFmtId="41" fontId="17" fillId="0" borderId="10" xfId="0" applyNumberFormat="1" applyFont="1" applyFill="1" applyBorder="1" applyAlignment="1">
      <alignment vertical="center"/>
    </xf>
    <xf numFmtId="41" fontId="0" fillId="0" borderId="10" xfId="0" applyNumberFormat="1" applyFont="1" applyBorder="1" applyAlignment="1">
      <alignment vertical="top"/>
    </xf>
    <xf numFmtId="0" fontId="44" fillId="0" borderId="20" xfId="44" applyFont="1" applyBorder="1" applyAlignment="1">
      <alignment horizontal="center" vertical="top"/>
    </xf>
    <xf numFmtId="0" fontId="28" fillId="0" borderId="20" xfId="0" applyFont="1" applyFill="1" applyBorder="1" applyAlignment="1">
      <alignment vertical="center"/>
    </xf>
    <xf numFmtId="41" fontId="28" fillId="0" borderId="20" xfId="0" applyNumberFormat="1" applyFont="1" applyBorder="1" applyAlignment="1">
      <alignment vertical="top"/>
    </xf>
    <xf numFmtId="0" fontId="0" fillId="0" borderId="0" xfId="0" applyFont="1" applyBorder="1"/>
    <xf numFmtId="0" fontId="28" fillId="0" borderId="0" xfId="0" applyFont="1" applyFill="1" applyBorder="1" applyAlignment="1">
      <alignment vertical="center"/>
    </xf>
    <xf numFmtId="41" fontId="28" fillId="0" borderId="0" xfId="0" applyNumberFormat="1" applyFont="1" applyBorder="1" applyAlignment="1">
      <alignment vertical="top"/>
    </xf>
    <xf numFmtId="0" fontId="32" fillId="0" borderId="0" xfId="49" applyFont="1" applyFill="1" applyAlignment="1">
      <alignment vertical="top"/>
    </xf>
    <xf numFmtId="0" fontId="31" fillId="0" borderId="0" xfId="49" applyFont="1" applyFill="1" applyAlignment="1">
      <alignment vertical="top"/>
    </xf>
    <xf numFmtId="0" fontId="38" fillId="0" borderId="0" xfId="49" applyFont="1" applyFill="1" applyAlignment="1">
      <alignment vertical="top"/>
    </xf>
    <xf numFmtId="0" fontId="33" fillId="0" borderId="0" xfId="49" applyFont="1" applyFill="1" applyAlignment="1">
      <alignment vertical="top"/>
    </xf>
    <xf numFmtId="0" fontId="39" fillId="0" borderId="0" xfId="49" applyFont="1" applyFill="1" applyAlignment="1">
      <alignment vertical="top"/>
    </xf>
    <xf numFmtId="0" fontId="2" fillId="0" borderId="0" xfId="49" applyFont="1"/>
    <xf numFmtId="165" fontId="2" fillId="35" borderId="0" xfId="50" applyNumberFormat="1" applyFont="1" applyFill="1"/>
    <xf numFmtId="0" fontId="2" fillId="0" borderId="0" xfId="51" applyFont="1" applyFill="1"/>
    <xf numFmtId="165" fontId="2" fillId="0" borderId="0" xfId="50" applyNumberFormat="1" applyFont="1"/>
    <xf numFmtId="0" fontId="2" fillId="0" borderId="0" xfId="51" quotePrefix="1" applyFont="1" applyFill="1" applyAlignment="1">
      <alignment horizontal="left"/>
    </xf>
    <xf numFmtId="165" fontId="2" fillId="0" borderId="0" xfId="49" applyNumberFormat="1" applyFont="1"/>
    <xf numFmtId="164" fontId="2" fillId="35" borderId="0" xfId="47" applyNumberFormat="1" applyFont="1" applyFill="1"/>
    <xf numFmtId="165" fontId="2" fillId="0" borderId="0" xfId="50" applyNumberFormat="1" applyFont="1" applyFill="1"/>
    <xf numFmtId="0" fontId="17" fillId="0" borderId="0" xfId="49" applyFont="1"/>
    <xf numFmtId="0" fontId="46" fillId="0" borderId="0" xfId="0" applyFont="1" applyAlignment="1">
      <alignment vertical="top"/>
    </xf>
    <xf numFmtId="0" fontId="47" fillId="0" borderId="0" xfId="0" applyFont="1" applyAlignment="1">
      <alignment vertical="top"/>
    </xf>
    <xf numFmtId="165" fontId="48" fillId="35" borderId="10" xfId="48" applyNumberFormat="1" applyFont="1" applyFill="1" applyBorder="1"/>
    <xf numFmtId="165" fontId="48" fillId="35" borderId="10" xfId="48" applyNumberFormat="1" applyFont="1" applyFill="1" applyBorder="1"/>
    <xf numFmtId="165" fontId="48" fillId="35" borderId="10" xfId="48" applyNumberFormat="1" applyFont="1" applyFill="1" applyBorder="1"/>
    <xf numFmtId="165" fontId="48" fillId="35" borderId="10" xfId="48" applyNumberFormat="1" applyFont="1" applyFill="1" applyBorder="1"/>
    <xf numFmtId="165" fontId="48" fillId="35" borderId="10" xfId="48" applyNumberFormat="1" applyFont="1" applyFill="1" applyBorder="1"/>
    <xf numFmtId="165" fontId="48" fillId="35" borderId="10" xfId="48" applyNumberFormat="1" applyFont="1" applyFill="1" applyBorder="1"/>
    <xf numFmtId="0" fontId="49" fillId="0" borderId="0" xfId="0" applyFont="1" applyAlignment="1">
      <alignment vertical="top"/>
    </xf>
    <xf numFmtId="0" fontId="34" fillId="0" borderId="0" xfId="0" applyFont="1" applyFill="1" applyAlignment="1">
      <alignment vertical="top" wrapText="1"/>
    </xf>
    <xf numFmtId="0" fontId="31" fillId="0" borderId="0" xfId="0" applyFont="1" applyFill="1" applyAlignment="1">
      <alignment vertical="top" wrapText="1"/>
    </xf>
    <xf numFmtId="0" fontId="38" fillId="0" borderId="0" xfId="0" applyFont="1" applyFill="1" applyAlignment="1">
      <alignment horizontal="center" vertical="top"/>
    </xf>
    <xf numFmtId="0" fontId="38" fillId="0" borderId="10" xfId="0" applyFont="1" applyFill="1" applyBorder="1" applyAlignment="1">
      <alignment horizontal="center" vertical="top"/>
    </xf>
    <xf numFmtId="0" fontId="40" fillId="0" borderId="10" xfId="0" applyFont="1" applyFill="1" applyBorder="1" applyAlignment="1">
      <alignment horizontal="center" vertical="top"/>
    </xf>
    <xf numFmtId="0" fontId="40" fillId="0" borderId="0" xfId="0" applyFont="1" applyFill="1" applyAlignment="1">
      <alignment horizontal="center" vertical="top"/>
    </xf>
    <xf numFmtId="0" fontId="31" fillId="0" borderId="10" xfId="0" applyFont="1" applyFill="1" applyBorder="1" applyAlignment="1">
      <alignment vertical="top"/>
    </xf>
    <xf numFmtId="0" fontId="31" fillId="0" borderId="0" xfId="0" applyFont="1" applyFill="1" applyAlignment="1">
      <alignment vertical="top"/>
    </xf>
    <xf numFmtId="165" fontId="31" fillId="0" borderId="0" xfId="0" applyNumberFormat="1" applyFont="1" applyFill="1" applyAlignment="1">
      <alignment vertical="top"/>
    </xf>
    <xf numFmtId="164" fontId="31" fillId="0" borderId="0" xfId="47" applyNumberFormat="1" applyFont="1" applyFill="1" applyAlignment="1">
      <alignment vertical="top"/>
    </xf>
    <xf numFmtId="165" fontId="31" fillId="0" borderId="0" xfId="48" applyNumberFormat="1" applyFont="1" applyFill="1" applyAlignment="1">
      <alignment vertical="top"/>
    </xf>
    <xf numFmtId="0" fontId="50" fillId="0" borderId="18" xfId="49" applyFont="1" applyFill="1" applyBorder="1" applyAlignment="1">
      <alignment vertical="top"/>
    </xf>
    <xf numFmtId="0" fontId="34" fillId="0" borderId="10" xfId="0" applyFont="1" applyFill="1" applyBorder="1" applyAlignment="1">
      <alignment vertical="top" wrapText="1"/>
    </xf>
    <xf numFmtId="164" fontId="38" fillId="0" borderId="10" xfId="47" applyNumberFormat="1" applyFont="1" applyFill="1" applyBorder="1" applyAlignment="1">
      <alignment horizontal="center" vertical="top"/>
    </xf>
    <xf numFmtId="164" fontId="31" fillId="0" borderId="0" xfId="0" applyNumberFormat="1" applyFont="1" applyFill="1" applyAlignment="1">
      <alignment vertical="top"/>
    </xf>
    <xf numFmtId="164" fontId="31" fillId="0" borderId="10" xfId="47" applyNumberFormat="1" applyFont="1" applyFill="1" applyBorder="1" applyAlignment="1">
      <alignment horizontal="left" vertical="top"/>
    </xf>
    <xf numFmtId="0" fontId="49" fillId="0" borderId="0" xfId="0" applyFont="1" applyAlignment="1">
      <alignment horizontal="left" vertical="top"/>
    </xf>
    <xf numFmtId="0" fontId="51" fillId="0" borderId="0" xfId="0" applyFont="1" applyAlignment="1">
      <alignment vertical="top"/>
    </xf>
    <xf numFmtId="0" fontId="51" fillId="0" borderId="0" xfId="0" applyFont="1" applyAlignment="1">
      <alignment horizontal="left" vertical="top"/>
    </xf>
    <xf numFmtId="0" fontId="15" fillId="0" borderId="0" xfId="0" applyFont="1" applyAlignment="1">
      <alignment horizontal="left" vertical="top"/>
    </xf>
    <xf numFmtId="0" fontId="52" fillId="0" borderId="0" xfId="0" applyFont="1" applyAlignment="1">
      <alignment horizontal="left"/>
    </xf>
    <xf numFmtId="0" fontId="43" fillId="0" borderId="0" xfId="0" applyFont="1" applyAlignment="1">
      <alignment horizontal="left" vertical="top"/>
    </xf>
    <xf numFmtId="0" fontId="49" fillId="0" borderId="0" xfId="0" applyFont="1"/>
    <xf numFmtId="0" fontId="34" fillId="34" borderId="10" xfId="0" applyFont="1" applyFill="1" applyBorder="1" applyAlignment="1">
      <alignment horizontal="center" vertical="top" wrapText="1"/>
    </xf>
    <xf numFmtId="0" fontId="34" fillId="0" borderId="10" xfId="0" applyFont="1" applyBorder="1" applyAlignment="1">
      <alignment vertical="top"/>
    </xf>
    <xf numFmtId="169" fontId="31" fillId="0" borderId="10" xfId="1" applyNumberFormat="1" applyFont="1" applyBorder="1" applyAlignment="1">
      <alignment vertical="top"/>
    </xf>
    <xf numFmtId="0" fontId="43" fillId="0" borderId="0" xfId="0" quotePrefix="1" applyFont="1" applyAlignment="1">
      <alignment horizontal="left" vertical="top"/>
    </xf>
    <xf numFmtId="169" fontId="53" fillId="0" borderId="10" xfId="1" applyNumberFormat="1" applyFont="1" applyBorder="1" applyAlignment="1">
      <alignment vertical="top"/>
    </xf>
    <xf numFmtId="169" fontId="34" fillId="0" borderId="10" xfId="1" applyNumberFormat="1" applyFont="1" applyBorder="1" applyAlignment="1">
      <alignment vertical="top"/>
    </xf>
    <xf numFmtId="0" fontId="54" fillId="36" borderId="10" xfId="0" applyFont="1" applyFill="1" applyBorder="1" applyAlignment="1">
      <alignment horizontal="center" vertical="top" wrapText="1"/>
    </xf>
    <xf numFmtId="0" fontId="54" fillId="36" borderId="15" xfId="0" applyFont="1" applyFill="1" applyBorder="1" applyAlignment="1">
      <alignment horizontal="center" vertical="top" wrapText="1"/>
    </xf>
    <xf numFmtId="168" fontId="53" fillId="0" borderId="10" xfId="1" applyNumberFormat="1" applyFont="1" applyBorder="1" applyAlignment="1">
      <alignment vertical="top"/>
    </xf>
    <xf numFmtId="168" fontId="41" fillId="0" borderId="10" xfId="1" applyNumberFormat="1" applyFont="1" applyBorder="1" applyAlignment="1">
      <alignment vertical="top"/>
    </xf>
    <xf numFmtId="0" fontId="21" fillId="0" borderId="0" xfId="0" quotePrefix="1" applyFont="1" applyAlignment="1">
      <alignment horizontal="left" vertical="top" wrapText="1"/>
    </xf>
    <xf numFmtId="0" fontId="17" fillId="34" borderId="11" xfId="0" applyFont="1" applyFill="1" applyBorder="1" applyAlignment="1">
      <alignment horizontal="center" vertical="top" wrapText="1"/>
    </xf>
    <xf numFmtId="0" fontId="17" fillId="34" borderId="12" xfId="0" applyFont="1" applyFill="1" applyBorder="1" applyAlignment="1">
      <alignment horizontal="center" vertical="top" wrapText="1"/>
    </xf>
    <xf numFmtId="0" fontId="23" fillId="34" borderId="13" xfId="0" quotePrefix="1" applyFont="1" applyFill="1" applyBorder="1" applyAlignment="1">
      <alignment horizontal="center" vertical="top" wrapText="1"/>
    </xf>
    <xf numFmtId="0" fontId="23" fillId="34" borderId="14" xfId="0" quotePrefix="1" applyFont="1" applyFill="1" applyBorder="1" applyAlignment="1">
      <alignment horizontal="center" vertical="top" wrapText="1"/>
    </xf>
    <xf numFmtId="0" fontId="23" fillId="34" borderId="15" xfId="0" quotePrefix="1" applyFont="1" applyFill="1" applyBorder="1" applyAlignment="1">
      <alignment horizontal="center" vertical="top" wrapText="1"/>
    </xf>
    <xf numFmtId="0" fontId="23" fillId="34" borderId="14" xfId="0" applyFont="1" applyFill="1" applyBorder="1" applyAlignment="1">
      <alignment horizontal="center" vertical="top" wrapText="1"/>
    </xf>
    <xf numFmtId="0" fontId="23" fillId="34" borderId="15" xfId="0" applyFont="1" applyFill="1" applyBorder="1" applyAlignment="1">
      <alignment horizontal="center" vertical="top" wrapText="1"/>
    </xf>
    <xf numFmtId="0" fontId="23" fillId="34" borderId="11" xfId="0" quotePrefix="1" applyFont="1" applyFill="1" applyBorder="1" applyAlignment="1">
      <alignment horizontal="center" vertical="top" wrapText="1"/>
    </xf>
    <xf numFmtId="0" fontId="23" fillId="34" borderId="12" xfId="0" applyFont="1" applyFill="1" applyBorder="1" applyAlignment="1">
      <alignment horizontal="center" vertical="top" wrapText="1"/>
    </xf>
    <xf numFmtId="0" fontId="17" fillId="34" borderId="10" xfId="0" applyFont="1" applyFill="1" applyBorder="1" applyAlignment="1">
      <alignment horizontal="center" vertical="top" wrapText="1"/>
    </xf>
    <xf numFmtId="0" fontId="0" fillId="0" borderId="0" xfId="0" quotePrefix="1" applyAlignment="1">
      <alignment horizontal="right" vertical="top" wrapText="1"/>
    </xf>
    <xf numFmtId="0" fontId="0" fillId="0" borderId="16" xfId="0" quotePrefix="1" applyBorder="1" applyAlignment="1">
      <alignment horizontal="right" vertical="top" wrapText="1"/>
    </xf>
    <xf numFmtId="0" fontId="0" fillId="0" borderId="0" xfId="0" quotePrefix="1" applyAlignment="1">
      <alignment horizontal="right" vertical="top"/>
    </xf>
    <xf numFmtId="0" fontId="0" fillId="0" borderId="16" xfId="0" quotePrefix="1" applyBorder="1" applyAlignment="1">
      <alignment horizontal="right" vertical="top"/>
    </xf>
    <xf numFmtId="0" fontId="17" fillId="34" borderId="10" xfId="0" quotePrefix="1" applyFont="1" applyFill="1" applyBorder="1" applyAlignment="1">
      <alignment horizontal="center" vertical="top"/>
    </xf>
    <xf numFmtId="0" fontId="17" fillId="34" borderId="10" xfId="0" applyFont="1" applyFill="1" applyBorder="1" applyAlignment="1">
      <alignment horizontal="center" vertical="top"/>
    </xf>
    <xf numFmtId="0" fontId="23" fillId="34" borderId="10" xfId="0" quotePrefix="1" applyFont="1" applyFill="1" applyBorder="1" applyAlignment="1">
      <alignment horizontal="center" vertical="top" wrapText="1"/>
    </xf>
    <xf numFmtId="0" fontId="23" fillId="34" borderId="10" xfId="0" applyFont="1" applyFill="1" applyBorder="1" applyAlignment="1">
      <alignment horizontal="center" vertical="top" wrapText="1"/>
    </xf>
    <xf numFmtId="0" fontId="0" fillId="0" borderId="18" xfId="0" quotePrefix="1" applyBorder="1" applyAlignment="1">
      <alignment horizontal="left" vertical="top" wrapText="1"/>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21" xfId="0" applyFont="1" applyBorder="1" applyAlignment="1">
      <alignment horizontal="center" vertical="top"/>
    </xf>
    <xf numFmtId="0" fontId="36" fillId="0" borderId="17" xfId="0" applyFont="1" applyBorder="1" applyAlignment="1">
      <alignment horizontal="center" vertical="top"/>
    </xf>
    <xf numFmtId="0" fontId="36" fillId="0" borderId="0" xfId="0" applyFont="1" applyBorder="1" applyAlignment="1">
      <alignment horizontal="center" vertical="top"/>
    </xf>
    <xf numFmtId="0" fontId="36" fillId="0" borderId="16" xfId="0" applyFont="1" applyBorder="1" applyAlignment="1">
      <alignment horizontal="center" vertical="top"/>
    </xf>
    <xf numFmtId="0" fontId="36" fillId="0" borderId="22" xfId="0" applyFont="1" applyBorder="1" applyAlignment="1">
      <alignment horizontal="center" vertical="top"/>
    </xf>
    <xf numFmtId="0" fontId="36" fillId="0" borderId="18" xfId="0" applyFont="1" applyBorder="1" applyAlignment="1">
      <alignment horizontal="center" vertical="top"/>
    </xf>
    <xf numFmtId="0" fontId="36" fillId="0" borderId="23" xfId="0" applyFont="1" applyBorder="1" applyAlignment="1">
      <alignment horizontal="center" vertical="top"/>
    </xf>
    <xf numFmtId="0" fontId="36" fillId="0" borderId="19" xfId="0" quotePrefix="1" applyFont="1" applyBorder="1" applyAlignment="1">
      <alignment horizontal="left" vertical="top"/>
    </xf>
    <xf numFmtId="0" fontId="36" fillId="0" borderId="20" xfId="0" applyFont="1" applyBorder="1" applyAlignment="1">
      <alignment horizontal="left" vertical="top"/>
    </xf>
    <xf numFmtId="0" fontId="36" fillId="0" borderId="21" xfId="0" applyFont="1" applyBorder="1" applyAlignment="1">
      <alignment horizontal="left" vertical="top"/>
    </xf>
    <xf numFmtId="0" fontId="36" fillId="0" borderId="17" xfId="0" applyFont="1" applyBorder="1" applyAlignment="1">
      <alignment horizontal="left" vertical="top"/>
    </xf>
    <xf numFmtId="0" fontId="36" fillId="0" borderId="0" xfId="0" applyFont="1" applyBorder="1" applyAlignment="1">
      <alignment horizontal="left" vertical="top"/>
    </xf>
    <xf numFmtId="0" fontId="36" fillId="0" borderId="16" xfId="0" applyFont="1" applyBorder="1" applyAlignment="1">
      <alignment horizontal="left" vertical="top"/>
    </xf>
    <xf numFmtId="0" fontId="36" fillId="0" borderId="22" xfId="0" applyFont="1" applyBorder="1" applyAlignment="1">
      <alignment horizontal="left" vertical="top"/>
    </xf>
    <xf numFmtId="0" fontId="36" fillId="0" borderId="18" xfId="0" applyFont="1" applyBorder="1" applyAlignment="1">
      <alignment horizontal="left" vertical="top"/>
    </xf>
    <xf numFmtId="0" fontId="36" fillId="0" borderId="23" xfId="0" applyFont="1" applyBorder="1" applyAlignment="1">
      <alignment horizontal="left" vertical="top"/>
    </xf>
    <xf numFmtId="41" fontId="17" fillId="34" borderId="11" xfId="0" applyNumberFormat="1" applyFont="1" applyFill="1" applyBorder="1" applyAlignment="1">
      <alignment horizontal="center" vertical="top" wrapText="1"/>
    </xf>
    <xf numFmtId="41" fontId="17" fillId="34" borderId="12" xfId="0" applyNumberFormat="1" applyFont="1" applyFill="1" applyBorder="1" applyAlignment="1">
      <alignment horizontal="center" vertical="top" wrapText="1"/>
    </xf>
    <xf numFmtId="0" fontId="34" fillId="0" borderId="10" xfId="0" applyFont="1" applyFill="1" applyBorder="1" applyAlignment="1">
      <alignment horizontal="center" vertical="top" wrapText="1"/>
    </xf>
    <xf numFmtId="0" fontId="34" fillId="0" borderId="11" xfId="0" applyFont="1" applyFill="1" applyBorder="1" applyAlignment="1">
      <alignment horizontal="center" vertical="top"/>
    </xf>
    <xf numFmtId="0" fontId="34" fillId="0" borderId="12" xfId="0" applyFont="1" applyFill="1" applyBorder="1" applyAlignment="1">
      <alignment horizontal="center" vertical="top"/>
    </xf>
    <xf numFmtId="0" fontId="34" fillId="0" borderId="13" xfId="0" applyFont="1" applyFill="1" applyBorder="1" applyAlignment="1">
      <alignment horizontal="center" vertical="top" wrapText="1"/>
    </xf>
    <xf numFmtId="0" fontId="34" fillId="0" borderId="15" xfId="0" applyFont="1" applyFill="1" applyBorder="1" applyAlignment="1">
      <alignment horizontal="center" vertical="top" wrapText="1"/>
    </xf>
    <xf numFmtId="164" fontId="34" fillId="0" borderId="10" xfId="47" applyNumberFormat="1" applyFont="1" applyFill="1" applyBorder="1" applyAlignment="1">
      <alignment horizontal="center" vertical="top" wrapText="1"/>
    </xf>
    <xf numFmtId="0" fontId="34" fillId="0" borderId="10" xfId="0" quotePrefix="1" applyFont="1" applyFill="1" applyBorder="1" applyAlignment="1">
      <alignment horizontal="center" vertical="top" wrapText="1"/>
    </xf>
    <xf numFmtId="0" fontId="34" fillId="0" borderId="13" xfId="0" quotePrefix="1" applyFont="1" applyFill="1" applyBorder="1" applyAlignment="1">
      <alignment horizontal="center" vertical="top" wrapText="1"/>
    </xf>
    <xf numFmtId="0" fontId="34" fillId="0" borderId="14" xfId="0" quotePrefix="1" applyFont="1" applyFill="1" applyBorder="1" applyAlignment="1">
      <alignment horizontal="center" vertical="top" wrapText="1"/>
    </xf>
    <xf numFmtId="0" fontId="34" fillId="0" borderId="15" xfId="0" quotePrefix="1" applyFont="1" applyFill="1" applyBorder="1" applyAlignment="1">
      <alignment horizontal="center" vertical="top" wrapText="1"/>
    </xf>
    <xf numFmtId="0" fontId="34" fillId="0" borderId="14" xfId="0" applyFont="1" applyFill="1" applyBorder="1" applyAlignment="1">
      <alignment horizontal="center" vertical="top" wrapText="1"/>
    </xf>
    <xf numFmtId="0" fontId="55" fillId="0" borderId="0" xfId="0" applyFont="1" applyAlignment="1">
      <alignment vertical="top"/>
    </xf>
    <xf numFmtId="0" fontId="56" fillId="0" borderId="0" xfId="0" applyFont="1" applyAlignment="1">
      <alignment vertical="top"/>
    </xf>
    <xf numFmtId="0" fontId="17" fillId="37" borderId="11" xfId="0" applyFont="1" applyFill="1" applyBorder="1" applyAlignment="1">
      <alignment horizontal="center" vertical="top" wrapText="1"/>
    </xf>
    <xf numFmtId="0" fontId="57" fillId="37" borderId="11" xfId="0" applyFont="1" applyFill="1" applyBorder="1" applyAlignment="1">
      <alignment horizontal="center" vertical="top" wrapText="1"/>
    </xf>
    <xf numFmtId="0" fontId="57" fillId="37" borderId="11" xfId="0" applyFont="1" applyFill="1" applyBorder="1" applyAlignment="1">
      <alignment horizontal="center" vertical="top" wrapText="1"/>
    </xf>
    <xf numFmtId="0" fontId="17" fillId="37" borderId="12" xfId="0" applyFont="1" applyFill="1" applyBorder="1" applyAlignment="1">
      <alignment horizontal="center" vertical="top" wrapText="1"/>
    </xf>
    <xf numFmtId="0" fontId="57" fillId="37" borderId="12" xfId="0" applyFont="1" applyFill="1" applyBorder="1" applyAlignment="1">
      <alignment horizontal="center" vertical="top" wrapText="1"/>
    </xf>
    <xf numFmtId="0" fontId="57" fillId="37" borderId="12" xfId="0" applyFont="1" applyFill="1" applyBorder="1" applyAlignment="1">
      <alignment horizontal="center" vertical="top" wrapText="1"/>
    </xf>
    <xf numFmtId="164" fontId="55" fillId="0" borderId="10" xfId="1" applyNumberFormat="1" applyFont="1" applyBorder="1" applyAlignment="1">
      <alignment vertical="top"/>
    </xf>
    <xf numFmtId="9" fontId="55" fillId="0" borderId="10" xfId="2" applyFont="1" applyBorder="1" applyAlignment="1">
      <alignment horizontal="center" vertical="top"/>
    </xf>
    <xf numFmtId="0" fontId="55" fillId="0" borderId="10" xfId="0" applyFont="1" applyBorder="1" applyAlignment="1">
      <alignment vertical="top"/>
    </xf>
    <xf numFmtId="0" fontId="17" fillId="37" borderId="11" xfId="0" applyFont="1" applyFill="1" applyBorder="1" applyAlignment="1">
      <alignment vertical="top" wrapText="1"/>
    </xf>
    <xf numFmtId="0" fontId="25" fillId="37" borderId="11" xfId="0" applyFont="1" applyFill="1" applyBorder="1" applyAlignment="1">
      <alignment horizontal="center" vertical="top" wrapText="1"/>
    </xf>
    <xf numFmtId="0" fontId="25" fillId="37" borderId="11" xfId="0" quotePrefix="1" applyFont="1" applyFill="1" applyBorder="1" applyAlignment="1">
      <alignment horizontal="center" vertical="top" wrapText="1"/>
    </xf>
    <xf numFmtId="0" fontId="17" fillId="37" borderId="12" xfId="0" applyFont="1" applyFill="1" applyBorder="1" applyAlignment="1">
      <alignment vertical="top" wrapText="1"/>
    </xf>
    <xf numFmtId="0" fontId="25" fillId="37" borderId="12" xfId="0" applyFont="1" applyFill="1" applyBorder="1" applyAlignment="1">
      <alignment horizontal="center" vertical="top" wrapText="1"/>
    </xf>
    <xf numFmtId="49" fontId="0" fillId="0" borderId="10" xfId="0" applyNumberFormat="1" applyBorder="1" applyAlignment="1">
      <alignment vertical="top"/>
    </xf>
    <xf numFmtId="164" fontId="27" fillId="0" borderId="10" xfId="1" applyNumberFormat="1" applyFont="1" applyBorder="1" applyAlignment="1">
      <alignment horizontal="right" vertical="top"/>
    </xf>
    <xf numFmtId="0" fontId="58" fillId="0" borderId="0" xfId="45" applyFont="1" applyFill="1" applyAlignment="1">
      <alignment vertical="top"/>
    </xf>
    <xf numFmtId="0" fontId="0" fillId="0" borderId="0" xfId="0" applyFill="1" applyAlignment="1">
      <alignment vertical="top"/>
    </xf>
    <xf numFmtId="0" fontId="55" fillId="0" borderId="0" xfId="0" applyFont="1" applyFill="1" applyAlignment="1">
      <alignment vertical="top"/>
    </xf>
  </cellXfs>
  <cellStyles count="116">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Comma 2" xfId="47"/>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45" builtinId="8"/>
    <cellStyle name="Input" xfId="11" builtinId="20" customBuiltin="1"/>
    <cellStyle name="Linked Cell" xfId="14" builtinId="24" customBuiltin="1"/>
    <cellStyle name="Neutral" xfId="10" builtinId="28" customBuiltin="1"/>
    <cellStyle name="Normal" xfId="0" builtinId="0"/>
    <cellStyle name="Normal 2" xfId="46"/>
    <cellStyle name="Normal 2 2" xfId="49"/>
    <cellStyle name="Normal 2 2 2" xfId="61"/>
    <cellStyle name="Normal 2 2 2 2" xfId="62"/>
    <cellStyle name="Normal 2 2 3" xfId="63"/>
    <cellStyle name="Normal 2 2 3 2" xfId="64"/>
    <cellStyle name="Normal 2 2 4" xfId="65"/>
    <cellStyle name="Normal 2 2 5" xfId="66"/>
    <cellStyle name="Normal 2 3" xfId="55"/>
    <cellStyle name="Normal 2 3 2" xfId="67"/>
    <cellStyle name="Normal 2 3 2 2" xfId="68"/>
    <cellStyle name="Normal 2 3 3" xfId="69"/>
    <cellStyle name="Normal 2 3 3 2" xfId="70"/>
    <cellStyle name="Normal 2 3 4" xfId="71"/>
    <cellStyle name="Normal 3" xfId="44"/>
    <cellStyle name="Normal 3 2" xfId="57"/>
    <cellStyle name="Normal 3 2 2" xfId="72"/>
    <cellStyle name="Normal 3 2 2 2" xfId="73"/>
    <cellStyle name="Normal 3 2 3" xfId="74"/>
    <cellStyle name="Normal 3 2 3 2" xfId="75"/>
    <cellStyle name="Normal 3 2 4" xfId="76"/>
    <cellStyle name="Normal 3 3" xfId="77"/>
    <cellStyle name="Normal 4" xfId="51"/>
    <cellStyle name="Normal 4 2" xfId="52"/>
    <cellStyle name="Normal 4 2 2" xfId="78"/>
    <cellStyle name="Normal 4 2 2 2" xfId="79"/>
    <cellStyle name="Normal 4 2 3" xfId="80"/>
    <cellStyle name="Normal 4 2 3 2" xfId="81"/>
    <cellStyle name="Normal 4 2 4" xfId="82"/>
    <cellStyle name="Normal 4 2 5" xfId="83"/>
    <cellStyle name="Normal 4 3" xfId="59"/>
    <cellStyle name="Normal 4 3 2" xfId="84"/>
    <cellStyle name="Normal 4 3 2 2" xfId="85"/>
    <cellStyle name="Normal 4 3 3" xfId="86"/>
    <cellStyle name="Normal 4 3 3 2" xfId="87"/>
    <cellStyle name="Normal 4 3 4" xfId="88"/>
    <cellStyle name="Note" xfId="17" builtinId="10" customBuiltin="1"/>
    <cellStyle name="Output" xfId="12" builtinId="21" customBuiltin="1"/>
    <cellStyle name="Percent" xfId="2" builtinId="5"/>
    <cellStyle name="Percent 2" xfId="48"/>
    <cellStyle name="Percent 2 2" xfId="56"/>
    <cellStyle name="Percent 2 2 2" xfId="89"/>
    <cellStyle name="Percent 2 2 2 2" xfId="90"/>
    <cellStyle name="Percent 2 2 3" xfId="91"/>
    <cellStyle name="Percent 2 2 3 2" xfId="92"/>
    <cellStyle name="Percent 2 2 4" xfId="93"/>
    <cellStyle name="Percent 2 3" xfId="94"/>
    <cellStyle name="Percent 3" xfId="53"/>
    <cellStyle name="Percent 3 2" xfId="58"/>
    <cellStyle name="Percent 3 2 2" xfId="95"/>
    <cellStyle name="Percent 3 2 2 2" xfId="96"/>
    <cellStyle name="Percent 3 2 3" xfId="97"/>
    <cellStyle name="Percent 3 2 3 2" xfId="98"/>
    <cellStyle name="Percent 3 2 4" xfId="99"/>
    <cellStyle name="Percent 3 3" xfId="100"/>
    <cellStyle name="Percent 3 3 2" xfId="101"/>
    <cellStyle name="Percent 3 4" xfId="102"/>
    <cellStyle name="Percent 3 4 2" xfId="103"/>
    <cellStyle name="Percent 3 5" xfId="104"/>
    <cellStyle name="Percent 4" xfId="50"/>
    <cellStyle name="Percent 4 2" xfId="54"/>
    <cellStyle name="Percent 4 2 2" xfId="105"/>
    <cellStyle name="Percent 4 2 2 2" xfId="106"/>
    <cellStyle name="Percent 4 2 3" xfId="107"/>
    <cellStyle name="Percent 4 2 3 2" xfId="108"/>
    <cellStyle name="Percent 4 2 4" xfId="109"/>
    <cellStyle name="Percent 4 2 5" xfId="110"/>
    <cellStyle name="Percent 4 3" xfId="60"/>
    <cellStyle name="Percent 4 3 2" xfId="111"/>
    <cellStyle name="Percent 4 3 2 2" xfId="112"/>
    <cellStyle name="Percent 4 3 3" xfId="113"/>
    <cellStyle name="Percent 4 3 3 2" xfId="114"/>
    <cellStyle name="Percent 4 3 4" xfId="11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a:pPr>
            <a:r>
              <a:rPr lang="en-US" sz="800" b="1"/>
              <a:t>Average 2007-8</a:t>
            </a:r>
          </a:p>
        </c:rich>
      </c:tx>
      <c:overlay val="0"/>
    </c:title>
    <c:autoTitleDeleted val="0"/>
    <c:plotArea>
      <c:layout/>
      <c:bubbleChart>
        <c:varyColors val="0"/>
        <c:ser>
          <c:idx val="0"/>
          <c:order val="0"/>
          <c:spPr>
            <a:solidFill>
              <a:schemeClr val="accent2"/>
            </a:solidFill>
          </c:spPr>
          <c:invertIfNegative val="0"/>
          <c:dLbls>
            <c:txPr>
              <a:bodyPr/>
              <a:lstStyle/>
              <a:p>
                <a:pPr>
                  <a:defRPr sz="700"/>
                </a:pPr>
                <a:endParaRPr lang="en-US"/>
              </a:p>
            </c:txPr>
            <c:dLblPos val="ctr"/>
            <c:showLegendKey val="0"/>
            <c:showVal val="0"/>
            <c:showCatName val="0"/>
            <c:showSerName val="0"/>
            <c:showPercent val="0"/>
            <c:showBubbleSize val="1"/>
            <c:showLeaderLines val="0"/>
          </c:dLbls>
          <c:xVal>
            <c:numRef>
              <c:f>'X graphs'!$A$42:$A$62</c:f>
              <c:numCache>
                <c:formatCode>General</c:formatCode>
                <c:ptCount val="2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numCache>
            </c:numRef>
          </c:xVal>
          <c:yVal>
            <c:numRef>
              <c:f>'X graphs'!$B$42:$B$62</c:f>
              <c:numCache>
                <c:formatCode>0.0%</c:formatCode>
                <c:ptCount val="21"/>
                <c:pt idx="0">
                  <c:v>7.2022650721161778E-3</c:v>
                </c:pt>
                <c:pt idx="1">
                  <c:v>4.7340985121151119E-2</c:v>
                </c:pt>
                <c:pt idx="2">
                  <c:v>4.9726498526329238E-2</c:v>
                </c:pt>
                <c:pt idx="3">
                  <c:v>4.8375579718682345E-2</c:v>
                </c:pt>
                <c:pt idx="4">
                  <c:v>2.3998217037975614E-2</c:v>
                </c:pt>
                <c:pt idx="5">
                  <c:v>1.700312485825729E-2</c:v>
                </c:pt>
                <c:pt idx="6">
                  <c:v>9.4116620465738418E-2</c:v>
                </c:pt>
                <c:pt idx="7">
                  <c:v>9.9778007246937028E-3</c:v>
                </c:pt>
                <c:pt idx="8">
                  <c:v>5.3961549347076802E-2</c:v>
                </c:pt>
                <c:pt idx="9">
                  <c:v>2.5291944655423598E-2</c:v>
                </c:pt>
                <c:pt idx="10">
                  <c:v>2.9482461204448151E-2</c:v>
                </c:pt>
                <c:pt idx="11">
                  <c:v>6.8246507774336232E-2</c:v>
                </c:pt>
                <c:pt idx="12">
                  <c:v>0.26106960215971303</c:v>
                </c:pt>
                <c:pt idx="13">
                  <c:v>2.7076347621297892E-4</c:v>
                </c:pt>
                <c:pt idx="14">
                  <c:v>0.15272383193197295</c:v>
                </c:pt>
                <c:pt idx="15">
                  <c:v>1.1545198736993646E-2</c:v>
                </c:pt>
                <c:pt idx="16">
                  <c:v>8.7360833060904763E-4</c:v>
                </c:pt>
                <c:pt idx="17">
                  <c:v>1.6496415558601323E-4</c:v>
                </c:pt>
                <c:pt idx="18">
                  <c:v>0</c:v>
                </c:pt>
                <c:pt idx="19">
                  <c:v>9.8253448035632379E-2</c:v>
                </c:pt>
                <c:pt idx="20">
                  <c:v>3.7502866705105406E-4</c:v>
                </c:pt>
              </c:numCache>
            </c:numRef>
          </c:yVal>
          <c:bubbleSize>
            <c:numRef>
              <c:f>'X graphs'!$C$42:$C$62</c:f>
              <c:numCache>
                <c:formatCode>General</c:formatCode>
                <c:ptCount val="21"/>
                <c:pt idx="0">
                  <c:v>20</c:v>
                </c:pt>
                <c:pt idx="1">
                  <c:v>99</c:v>
                </c:pt>
                <c:pt idx="2">
                  <c:v>11</c:v>
                </c:pt>
                <c:pt idx="3">
                  <c:v>70</c:v>
                </c:pt>
                <c:pt idx="4">
                  <c:v>17</c:v>
                </c:pt>
                <c:pt idx="5">
                  <c:v>62</c:v>
                </c:pt>
                <c:pt idx="6">
                  <c:v>43</c:v>
                </c:pt>
                <c:pt idx="7">
                  <c:v>13</c:v>
                </c:pt>
                <c:pt idx="8">
                  <c:v>28</c:v>
                </c:pt>
                <c:pt idx="9">
                  <c:v>30</c:v>
                </c:pt>
                <c:pt idx="10">
                  <c:v>92</c:v>
                </c:pt>
                <c:pt idx="11">
                  <c:v>19</c:v>
                </c:pt>
                <c:pt idx="12">
                  <c:v>44</c:v>
                </c:pt>
                <c:pt idx="13">
                  <c:v>4</c:v>
                </c:pt>
                <c:pt idx="14">
                  <c:v>111</c:v>
                </c:pt>
                <c:pt idx="15">
                  <c:v>107</c:v>
                </c:pt>
                <c:pt idx="16">
                  <c:v>11</c:v>
                </c:pt>
                <c:pt idx="17">
                  <c:v>11</c:v>
                </c:pt>
                <c:pt idx="18">
                  <c:v>0</c:v>
                </c:pt>
                <c:pt idx="19">
                  <c:v>42</c:v>
                </c:pt>
                <c:pt idx="20">
                  <c:v>2</c:v>
                </c:pt>
              </c:numCache>
            </c:numRef>
          </c:bubbleSize>
          <c:bubble3D val="1"/>
        </c:ser>
        <c:dLbls>
          <c:showLegendKey val="0"/>
          <c:showVal val="1"/>
          <c:showCatName val="0"/>
          <c:showSerName val="0"/>
          <c:showPercent val="0"/>
          <c:showBubbleSize val="0"/>
        </c:dLbls>
        <c:bubbleScale val="100"/>
        <c:showNegBubbles val="0"/>
        <c:axId val="202203904"/>
        <c:axId val="202235904"/>
      </c:bubbleChart>
      <c:valAx>
        <c:axId val="202203904"/>
        <c:scaling>
          <c:orientation val="minMax"/>
          <c:max val="21"/>
          <c:min val="0"/>
        </c:scaling>
        <c:delete val="0"/>
        <c:axPos val="b"/>
        <c:majorGridlines/>
        <c:title>
          <c:tx>
            <c:rich>
              <a:bodyPr/>
              <a:lstStyle/>
              <a:p>
                <a:pPr>
                  <a:defRPr b="0"/>
                </a:pPr>
                <a:r>
                  <a:rPr lang="en-US" b="0"/>
                  <a:t>HS Section</a:t>
                </a:r>
              </a:p>
            </c:rich>
          </c:tx>
          <c:overlay val="0"/>
        </c:title>
        <c:numFmt formatCode="General" sourceLinked="1"/>
        <c:majorTickMark val="out"/>
        <c:minorTickMark val="none"/>
        <c:tickLblPos val="low"/>
        <c:crossAx val="202235904"/>
        <c:crosses val="autoZero"/>
        <c:crossBetween val="midCat"/>
        <c:majorUnit val="1"/>
      </c:valAx>
      <c:valAx>
        <c:axId val="202235904"/>
        <c:scaling>
          <c:orientation val="minMax"/>
          <c:max val="0.30000000000000004"/>
          <c:min val="0"/>
        </c:scaling>
        <c:delete val="0"/>
        <c:axPos val="l"/>
        <c:majorGridlines/>
        <c:title>
          <c:tx>
            <c:rich>
              <a:bodyPr rot="-5400000" vert="horz"/>
              <a:lstStyle/>
              <a:p>
                <a:pPr>
                  <a:defRPr b="0"/>
                </a:pPr>
                <a:r>
                  <a:rPr lang="en-US" b="0"/>
                  <a:t>Share</a:t>
                </a:r>
                <a:r>
                  <a:rPr lang="en-US" b="0" baseline="0"/>
                  <a:t> of total export value</a:t>
                </a:r>
                <a:endParaRPr lang="en-US" b="0"/>
              </a:p>
            </c:rich>
          </c:tx>
          <c:overlay val="0"/>
        </c:title>
        <c:numFmt formatCode="0%" sourceLinked="0"/>
        <c:majorTickMark val="out"/>
        <c:minorTickMark val="none"/>
        <c:tickLblPos val="nextTo"/>
        <c:crossAx val="202203904"/>
        <c:crosses val="autoZero"/>
        <c:crossBetween val="midCat"/>
        <c:majorUnit val="5.000000000000001E-2"/>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strRef>
              <c:f>'M graphs'!$D$76</c:f>
              <c:strCache>
                <c:ptCount val="1"/>
                <c:pt idx="0">
                  <c:v>No. HS 6-digit subheads imported (left axis)</c:v>
                </c:pt>
              </c:strCache>
            </c:strRef>
          </c:tx>
          <c:spPr>
            <a:ln>
              <a:solidFill>
                <a:schemeClr val="accent1"/>
              </a:solidFill>
            </a:ln>
          </c:spPr>
          <c:marker>
            <c:symbol val="none"/>
          </c:marker>
          <c:cat>
            <c:numRef>
              <c:f>'M graphs'!$E$75:$J$75</c:f>
              <c:numCache>
                <c:formatCode>General</c:formatCode>
                <c:ptCount val="6"/>
                <c:pt idx="0">
                  <c:v>2007</c:v>
                </c:pt>
                <c:pt idx="1">
                  <c:v>2008</c:v>
                </c:pt>
                <c:pt idx="2">
                  <c:v>2009</c:v>
                </c:pt>
                <c:pt idx="3">
                  <c:v>2010</c:v>
                </c:pt>
                <c:pt idx="4">
                  <c:v>2011</c:v>
                </c:pt>
                <c:pt idx="5">
                  <c:v>2012</c:v>
                </c:pt>
              </c:numCache>
            </c:numRef>
          </c:cat>
          <c:val>
            <c:numRef>
              <c:f>'M graphs'!$E$76:$J$76</c:f>
              <c:numCache>
                <c:formatCode>_-* #,##0_-;\-* #,##0_-;_-* "-"??_-;_-@_-</c:formatCode>
                <c:ptCount val="6"/>
                <c:pt idx="0">
                  <c:v>2944</c:v>
                </c:pt>
                <c:pt idx="1">
                  <c:v>2789</c:v>
                </c:pt>
                <c:pt idx="2">
                  <c:v>2839</c:v>
                </c:pt>
                <c:pt idx="3">
                  <c:v>2898</c:v>
                </c:pt>
                <c:pt idx="4">
                  <c:v>2998</c:v>
                </c:pt>
                <c:pt idx="5">
                  <c:v>2997</c:v>
                </c:pt>
              </c:numCache>
            </c:numRef>
          </c:val>
          <c:smooth val="0"/>
        </c:ser>
        <c:dLbls>
          <c:showLegendKey val="0"/>
          <c:showVal val="0"/>
          <c:showCatName val="0"/>
          <c:showSerName val="0"/>
          <c:showPercent val="0"/>
          <c:showBubbleSize val="0"/>
        </c:dLbls>
        <c:marker val="1"/>
        <c:smooth val="0"/>
        <c:axId val="353679232"/>
        <c:axId val="353680768"/>
      </c:lineChart>
      <c:lineChart>
        <c:grouping val="standard"/>
        <c:varyColors val="0"/>
        <c:ser>
          <c:idx val="0"/>
          <c:order val="1"/>
          <c:tx>
            <c:strRef>
              <c:f>'M graphs'!$D$77</c:f>
              <c:strCache>
                <c:ptCount val="1"/>
                <c:pt idx="0">
                  <c:v>No. of supplying countries (right axis)</c:v>
                </c:pt>
              </c:strCache>
            </c:strRef>
          </c:tx>
          <c:spPr>
            <a:ln>
              <a:solidFill>
                <a:schemeClr val="accent3"/>
              </a:solidFill>
            </a:ln>
          </c:spPr>
          <c:marker>
            <c:symbol val="none"/>
          </c:marker>
          <c:cat>
            <c:numRef>
              <c:f>'M graphs'!$E$75:$J$75</c:f>
              <c:numCache>
                <c:formatCode>General</c:formatCode>
                <c:ptCount val="6"/>
                <c:pt idx="0">
                  <c:v>2007</c:v>
                </c:pt>
                <c:pt idx="1">
                  <c:v>2008</c:v>
                </c:pt>
                <c:pt idx="2">
                  <c:v>2009</c:v>
                </c:pt>
                <c:pt idx="3">
                  <c:v>2010</c:v>
                </c:pt>
                <c:pt idx="4">
                  <c:v>2011</c:v>
                </c:pt>
                <c:pt idx="5">
                  <c:v>2012</c:v>
                </c:pt>
              </c:numCache>
            </c:numRef>
          </c:cat>
          <c:val>
            <c:numRef>
              <c:f>'M graphs'!$E$77:$J$77</c:f>
              <c:numCache>
                <c:formatCode>General</c:formatCode>
                <c:ptCount val="6"/>
                <c:pt idx="0">
                  <c:v>108</c:v>
                </c:pt>
                <c:pt idx="1">
                  <c:v>104</c:v>
                </c:pt>
                <c:pt idx="2">
                  <c:v>114</c:v>
                </c:pt>
                <c:pt idx="3">
                  <c:v>130</c:v>
                </c:pt>
                <c:pt idx="4">
                  <c:v>121</c:v>
                </c:pt>
                <c:pt idx="5">
                  <c:v>125</c:v>
                </c:pt>
              </c:numCache>
            </c:numRef>
          </c:val>
          <c:smooth val="0"/>
        </c:ser>
        <c:dLbls>
          <c:showLegendKey val="0"/>
          <c:showVal val="0"/>
          <c:showCatName val="0"/>
          <c:showSerName val="0"/>
          <c:showPercent val="0"/>
          <c:showBubbleSize val="0"/>
        </c:dLbls>
        <c:marker val="1"/>
        <c:smooth val="0"/>
        <c:axId val="369097344"/>
        <c:axId val="361319040"/>
      </c:lineChart>
      <c:catAx>
        <c:axId val="353679232"/>
        <c:scaling>
          <c:orientation val="minMax"/>
        </c:scaling>
        <c:delete val="0"/>
        <c:axPos val="b"/>
        <c:numFmt formatCode="General" sourceLinked="1"/>
        <c:majorTickMark val="out"/>
        <c:minorTickMark val="none"/>
        <c:tickLblPos val="nextTo"/>
        <c:crossAx val="353680768"/>
        <c:crosses val="autoZero"/>
        <c:auto val="1"/>
        <c:lblAlgn val="ctr"/>
        <c:lblOffset val="100"/>
        <c:noMultiLvlLbl val="0"/>
      </c:catAx>
      <c:valAx>
        <c:axId val="353680768"/>
        <c:scaling>
          <c:orientation val="minMax"/>
        </c:scaling>
        <c:delete val="0"/>
        <c:axPos val="l"/>
        <c:majorGridlines/>
        <c:numFmt formatCode="_-* #,##0_-;\-* #,##0_-;_-* &quot;-&quot;??_-;_-@_-" sourceLinked="1"/>
        <c:majorTickMark val="out"/>
        <c:minorTickMark val="none"/>
        <c:tickLblPos val="nextTo"/>
        <c:crossAx val="353679232"/>
        <c:crosses val="autoZero"/>
        <c:crossBetween val="between"/>
      </c:valAx>
      <c:valAx>
        <c:axId val="361319040"/>
        <c:scaling>
          <c:orientation val="minMax"/>
          <c:max val="140"/>
          <c:min val="100"/>
        </c:scaling>
        <c:delete val="0"/>
        <c:axPos val="r"/>
        <c:numFmt formatCode="General" sourceLinked="1"/>
        <c:majorTickMark val="out"/>
        <c:minorTickMark val="none"/>
        <c:tickLblPos val="nextTo"/>
        <c:crossAx val="369097344"/>
        <c:crosses val="max"/>
        <c:crossBetween val="between"/>
        <c:majorUnit val="10"/>
      </c:valAx>
      <c:catAx>
        <c:axId val="369097344"/>
        <c:scaling>
          <c:orientation val="minMax"/>
        </c:scaling>
        <c:delete val="1"/>
        <c:axPos val="b"/>
        <c:numFmt formatCode="General" sourceLinked="1"/>
        <c:majorTickMark val="out"/>
        <c:minorTickMark val="none"/>
        <c:tickLblPos val="nextTo"/>
        <c:crossAx val="361319040"/>
        <c:crosses val="autoZero"/>
        <c:auto val="1"/>
        <c:lblAlgn val="ctr"/>
        <c:lblOffset val="100"/>
        <c:noMultiLvlLbl val="0"/>
      </c:catAx>
    </c:plotArea>
    <c:legend>
      <c:legendPos val="b"/>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invertIfNegative val="0"/>
          <c:val>
            <c:numRef>
              <c:f>'M graphs'!$D$102:$D$122</c:f>
              <c:numCache>
                <c:formatCode>0.0</c:formatCode>
                <c:ptCount val="21"/>
                <c:pt idx="0">
                  <c:v>0.87269256789994221</c:v>
                </c:pt>
                <c:pt idx="1">
                  <c:v>0.12981359929984809</c:v>
                </c:pt>
                <c:pt idx="2">
                  <c:v>4.4082994187635408E-2</c:v>
                </c:pt>
                <c:pt idx="3">
                  <c:v>2.4264340214225091</c:v>
                </c:pt>
                <c:pt idx="4">
                  <c:v>-7.6033570802656101</c:v>
                </c:pt>
                <c:pt idx="5">
                  <c:v>0.62186929464548912</c:v>
                </c:pt>
                <c:pt idx="6">
                  <c:v>0.92813695531849127</c:v>
                </c:pt>
                <c:pt idx="7">
                  <c:v>5.622798112060582E-2</c:v>
                </c:pt>
                <c:pt idx="8">
                  <c:v>0.49764750091540377</c:v>
                </c:pt>
                <c:pt idx="9">
                  <c:v>0.2847879661608349</c:v>
                </c:pt>
                <c:pt idx="10">
                  <c:v>0.16917441220498408</c:v>
                </c:pt>
                <c:pt idx="11">
                  <c:v>-6.8324544023648862E-3</c:v>
                </c:pt>
                <c:pt idx="12">
                  <c:v>0.46172341962183727</c:v>
                </c:pt>
                <c:pt idx="13">
                  <c:v>1.8768903622740276E-2</c:v>
                </c:pt>
                <c:pt idx="14">
                  <c:v>0.59091968384155924</c:v>
                </c:pt>
                <c:pt idx="15">
                  <c:v>2.1407824623317624</c:v>
                </c:pt>
                <c:pt idx="16">
                  <c:v>-0.96822109044362592</c:v>
                </c:pt>
                <c:pt idx="17">
                  <c:v>-0.86057003270060772</c:v>
                </c:pt>
                <c:pt idx="18">
                  <c:v>-2.0897383812852957E-3</c:v>
                </c:pt>
                <c:pt idx="19">
                  <c:v>0.1990261025239923</c:v>
                </c:pt>
                <c:pt idx="20">
                  <c:v>-1.0174689241391557E-3</c:v>
                </c:pt>
              </c:numCache>
            </c:numRef>
          </c:val>
        </c:ser>
        <c:dLbls>
          <c:showLegendKey val="0"/>
          <c:showVal val="0"/>
          <c:showCatName val="0"/>
          <c:showSerName val="0"/>
          <c:showPercent val="0"/>
          <c:showBubbleSize val="0"/>
        </c:dLbls>
        <c:gapWidth val="49"/>
        <c:axId val="371249920"/>
        <c:axId val="371252224"/>
      </c:barChart>
      <c:catAx>
        <c:axId val="371249920"/>
        <c:scaling>
          <c:orientation val="minMax"/>
        </c:scaling>
        <c:delete val="0"/>
        <c:axPos val="b"/>
        <c:title>
          <c:tx>
            <c:rich>
              <a:bodyPr/>
              <a:lstStyle/>
              <a:p>
                <a:pPr>
                  <a:defRPr b="0"/>
                </a:pPr>
                <a:r>
                  <a:rPr lang="en-US" b="0"/>
                  <a:t>HS Section</a:t>
                </a:r>
              </a:p>
            </c:rich>
          </c:tx>
          <c:overlay val="0"/>
        </c:title>
        <c:majorTickMark val="out"/>
        <c:minorTickMark val="none"/>
        <c:tickLblPos val="low"/>
        <c:crossAx val="371252224"/>
        <c:crosses val="autoZero"/>
        <c:auto val="1"/>
        <c:lblAlgn val="ctr"/>
        <c:lblOffset val="100"/>
        <c:noMultiLvlLbl val="0"/>
      </c:catAx>
      <c:valAx>
        <c:axId val="371252224"/>
        <c:scaling>
          <c:orientation val="minMax"/>
          <c:max val="4"/>
          <c:min val="-8"/>
        </c:scaling>
        <c:delete val="0"/>
        <c:axPos val="l"/>
        <c:majorGridlines/>
        <c:title>
          <c:tx>
            <c:rich>
              <a:bodyPr rot="-5400000" vert="horz"/>
              <a:lstStyle/>
              <a:p>
                <a:pPr>
                  <a:defRPr b="0"/>
                </a:pPr>
                <a:r>
                  <a:rPr lang="en-US" b="0"/>
                  <a:t>Percentage points</a:t>
                </a:r>
              </a:p>
            </c:rich>
          </c:tx>
          <c:overlay val="0"/>
        </c:title>
        <c:numFmt formatCode="0.0" sourceLinked="1"/>
        <c:majorTickMark val="out"/>
        <c:minorTickMark val="none"/>
        <c:tickLblPos val="nextTo"/>
        <c:crossAx val="371249920"/>
        <c:crosses val="autoZero"/>
        <c:crossBetween val="between"/>
        <c:majorUnit val="2"/>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pieChart>
        <c:varyColors val="1"/>
        <c:ser>
          <c:idx val="0"/>
          <c:order val="0"/>
          <c:dPt>
            <c:idx val="9"/>
            <c:bubble3D val="0"/>
            <c:spPr>
              <a:solidFill>
                <a:schemeClr val="bg1">
                  <a:lumMod val="75000"/>
                </a:schemeClr>
              </a:solidFill>
            </c:spPr>
          </c:dPt>
          <c:dLbls>
            <c:dLblPos val="outEnd"/>
            <c:showLegendKey val="0"/>
            <c:showVal val="0"/>
            <c:showCatName val="1"/>
            <c:showSerName val="0"/>
            <c:showPercent val="1"/>
            <c:showBubbleSize val="0"/>
            <c:separator> </c:separator>
            <c:showLeaderLines val="1"/>
          </c:dLbls>
          <c:cat>
            <c:strRef>
              <c:f>'M graphs'!$B$128:$B$137</c:f>
              <c:strCache>
                <c:ptCount val="10"/>
                <c:pt idx="0">
                  <c:v>Medium oils</c:v>
                </c:pt>
                <c:pt idx="1">
                  <c:v>Electrical energy</c:v>
                </c:pt>
                <c:pt idx="2">
                  <c:v>Light oils</c:v>
                </c:pt>
                <c:pt idx="3">
                  <c:v>Natural gas, liquefied</c:v>
                </c:pt>
                <c:pt idx="4">
                  <c:v>Portland cement</c:v>
                </c:pt>
                <c:pt idx="5">
                  <c:v>Medicaments</c:v>
                </c:pt>
                <c:pt idx="6">
                  <c:v>Animal feed</c:v>
                </c:pt>
                <c:pt idx="7">
                  <c:v>Marble/travertine</c:v>
                </c:pt>
                <c:pt idx="8">
                  <c:v>Cigarettes</c:v>
                </c:pt>
                <c:pt idx="9">
                  <c:v>All other products</c:v>
                </c:pt>
              </c:strCache>
            </c:strRef>
          </c:cat>
          <c:val>
            <c:numRef>
              <c:f>'M graphs'!$C$128:$C$137</c:f>
              <c:numCache>
                <c:formatCode>_-* #,##0_-;\-* #,##0_-;_-* "-"??_-;_-@_-</c:formatCode>
                <c:ptCount val="10"/>
                <c:pt idx="0">
                  <c:v>516509.87800000003</c:v>
                </c:pt>
                <c:pt idx="1">
                  <c:v>412538.5006666666</c:v>
                </c:pt>
                <c:pt idx="2">
                  <c:v>217303.742</c:v>
                </c:pt>
                <c:pt idx="3">
                  <c:v>190457.03433333334</c:v>
                </c:pt>
                <c:pt idx="4">
                  <c:v>128727.732</c:v>
                </c:pt>
                <c:pt idx="5">
                  <c:v>76902.040666666668</c:v>
                </c:pt>
                <c:pt idx="6">
                  <c:v>74554.512666666662</c:v>
                </c:pt>
                <c:pt idx="7">
                  <c:v>67964.301666666666</c:v>
                </c:pt>
                <c:pt idx="8">
                  <c:v>57739.256666666661</c:v>
                </c:pt>
                <c:pt idx="9">
                  <c:v>2538631.2156666741</c:v>
                </c:pt>
              </c:numCache>
            </c:numRef>
          </c:val>
        </c:ser>
        <c:dLbls>
          <c:dLblPos val="outEnd"/>
          <c:showLegendKey val="0"/>
          <c:showVal val="1"/>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pieChart>
        <c:varyColors val="1"/>
        <c:ser>
          <c:idx val="0"/>
          <c:order val="0"/>
          <c:dPt>
            <c:idx val="9"/>
            <c:bubble3D val="0"/>
            <c:spPr>
              <a:solidFill>
                <a:schemeClr val="bg1">
                  <a:lumMod val="75000"/>
                </a:schemeClr>
              </a:solidFill>
            </c:spPr>
          </c:dPt>
          <c:dLbls>
            <c:showLegendKey val="0"/>
            <c:showVal val="0"/>
            <c:showCatName val="1"/>
            <c:showSerName val="0"/>
            <c:showPercent val="1"/>
            <c:showBubbleSize val="0"/>
            <c:separator> </c:separator>
            <c:showLeaderLines val="1"/>
          </c:dLbls>
          <c:cat>
            <c:strRef>
              <c:f>'M graphs'!$A$149:$A$158</c:f>
              <c:strCache>
                <c:ptCount val="10"/>
                <c:pt idx="0">
                  <c:v>Israel</c:v>
                </c:pt>
                <c:pt idx="1">
                  <c:v>EU28</c:v>
                </c:pt>
                <c:pt idx="2">
                  <c:v>Turkey</c:v>
                </c:pt>
                <c:pt idx="3">
                  <c:v>China</c:v>
                </c:pt>
                <c:pt idx="4">
                  <c:v>Jordan</c:v>
                </c:pt>
                <c:pt idx="5">
                  <c:v>USA</c:v>
                </c:pt>
                <c:pt idx="6">
                  <c:v>Korea, Rep.</c:v>
                </c:pt>
                <c:pt idx="7">
                  <c:v>Egypt</c:v>
                </c:pt>
                <c:pt idx="8">
                  <c:v>Switzerland</c:v>
                </c:pt>
                <c:pt idx="9">
                  <c:v>All others</c:v>
                </c:pt>
              </c:strCache>
            </c:strRef>
          </c:cat>
          <c:val>
            <c:numRef>
              <c:f>'M graphs'!$B$149:$B$158</c:f>
              <c:numCache>
                <c:formatCode>_-* #,##0_-;\-* #,##0_-;_-* "-"??_-;_-@_-</c:formatCode>
                <c:ptCount val="10"/>
                <c:pt idx="0">
                  <c:v>3054100.711333333</c:v>
                </c:pt>
                <c:pt idx="1">
                  <c:v>427227.26166666666</c:v>
                </c:pt>
                <c:pt idx="2">
                  <c:v>208993.12366666668</c:v>
                </c:pt>
                <c:pt idx="3">
                  <c:v>190899.70700000002</c:v>
                </c:pt>
                <c:pt idx="4">
                  <c:v>85256.51400000001</c:v>
                </c:pt>
                <c:pt idx="5">
                  <c:v>41906.758999999998</c:v>
                </c:pt>
                <c:pt idx="6">
                  <c:v>39653.044000000002</c:v>
                </c:pt>
                <c:pt idx="7">
                  <c:v>35645.856666666667</c:v>
                </c:pt>
                <c:pt idx="8">
                  <c:v>30510.727000000003</c:v>
                </c:pt>
                <c:pt idx="9">
                  <c:v>178130.68166666676</c:v>
                </c:pt>
              </c:numCache>
            </c:numRef>
          </c:val>
        </c:ser>
        <c:dLbls>
          <c:showLegendKey val="0"/>
          <c:showVal val="1"/>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barChart>
        <c:barDir val="col"/>
        <c:grouping val="stacked"/>
        <c:varyColors val="0"/>
        <c:ser>
          <c:idx val="2"/>
          <c:order val="0"/>
          <c:tx>
            <c:strRef>
              <c:f>'Diversification &amp; quality'!$F$9</c:f>
              <c:strCache>
                <c:ptCount val="1"/>
              </c:strCache>
            </c:strRef>
          </c:tx>
          <c:spPr>
            <a:solidFill>
              <a:schemeClr val="accent6"/>
            </a:solidFill>
          </c:spPr>
          <c:invertIfNegative val="0"/>
          <c:cat>
            <c:numRef>
              <c:f>'Diversification &amp; quality'!$G$7:$L$7</c:f>
              <c:numCache>
                <c:formatCode>General</c:formatCode>
                <c:ptCount val="6"/>
                <c:pt idx="0">
                  <c:v>1965</c:v>
                </c:pt>
                <c:pt idx="1">
                  <c:v>1975</c:v>
                </c:pt>
                <c:pt idx="2">
                  <c:v>1990</c:v>
                </c:pt>
                <c:pt idx="3">
                  <c:v>2000</c:v>
                </c:pt>
                <c:pt idx="4">
                  <c:v>2005</c:v>
                </c:pt>
                <c:pt idx="5">
                  <c:v>2010</c:v>
                </c:pt>
              </c:numCache>
            </c:numRef>
          </c:cat>
          <c:val>
            <c:numRef>
              <c:f>'Diversification &amp; quality'!$G$9:$L$9</c:f>
              <c:numCache>
                <c:formatCode>General</c:formatCode>
                <c:ptCount val="6"/>
              </c:numCache>
            </c:numRef>
          </c:val>
        </c:ser>
        <c:ser>
          <c:idx val="3"/>
          <c:order val="1"/>
          <c:tx>
            <c:strRef>
              <c:f>'Diversification &amp; quality'!$F$10</c:f>
              <c:strCache>
                <c:ptCount val="1"/>
              </c:strCache>
            </c:strRef>
          </c:tx>
          <c:spPr>
            <a:solidFill>
              <a:schemeClr val="accent1"/>
            </a:solidFill>
          </c:spPr>
          <c:invertIfNegative val="0"/>
          <c:cat>
            <c:numRef>
              <c:f>'Diversification &amp; quality'!$G$7:$L$7</c:f>
              <c:numCache>
                <c:formatCode>General</c:formatCode>
                <c:ptCount val="6"/>
                <c:pt idx="0">
                  <c:v>1965</c:v>
                </c:pt>
                <c:pt idx="1">
                  <c:v>1975</c:v>
                </c:pt>
                <c:pt idx="2">
                  <c:v>1990</c:v>
                </c:pt>
                <c:pt idx="3">
                  <c:v>2000</c:v>
                </c:pt>
                <c:pt idx="4">
                  <c:v>2005</c:v>
                </c:pt>
                <c:pt idx="5">
                  <c:v>2010</c:v>
                </c:pt>
              </c:numCache>
            </c:numRef>
          </c:cat>
          <c:val>
            <c:numRef>
              <c:f>'Diversification &amp; quality'!$G$10:$L$10</c:f>
              <c:numCache>
                <c:formatCode>General</c:formatCode>
                <c:ptCount val="6"/>
              </c:numCache>
            </c:numRef>
          </c:val>
        </c:ser>
        <c:dLbls>
          <c:showLegendKey val="0"/>
          <c:showVal val="0"/>
          <c:showCatName val="0"/>
          <c:showSerName val="0"/>
          <c:showPercent val="0"/>
          <c:showBubbleSize val="0"/>
        </c:dLbls>
        <c:gapWidth val="150"/>
        <c:overlap val="100"/>
        <c:axId val="377142656"/>
        <c:axId val="377326592"/>
      </c:barChart>
      <c:catAx>
        <c:axId val="377142656"/>
        <c:scaling>
          <c:orientation val="minMax"/>
        </c:scaling>
        <c:delete val="0"/>
        <c:axPos val="b"/>
        <c:numFmt formatCode="General" sourceLinked="1"/>
        <c:majorTickMark val="out"/>
        <c:minorTickMark val="none"/>
        <c:tickLblPos val="nextTo"/>
        <c:crossAx val="377326592"/>
        <c:crosses val="autoZero"/>
        <c:auto val="1"/>
        <c:lblAlgn val="ctr"/>
        <c:lblOffset val="100"/>
        <c:noMultiLvlLbl val="0"/>
      </c:catAx>
      <c:valAx>
        <c:axId val="377326592"/>
        <c:scaling>
          <c:orientation val="minMax"/>
        </c:scaling>
        <c:delete val="0"/>
        <c:axPos val="l"/>
        <c:majorGridlines/>
        <c:title>
          <c:tx>
            <c:rich>
              <a:bodyPr rot="-5400000" vert="horz"/>
              <a:lstStyle/>
              <a:p>
                <a:pPr>
                  <a:defRPr b="0"/>
                </a:pPr>
                <a:r>
                  <a:rPr lang="en-US" b="0"/>
                  <a:t>Export diversification index</a:t>
                </a:r>
              </a:p>
            </c:rich>
          </c:tx>
          <c:overlay val="0"/>
        </c:title>
        <c:numFmt formatCode="General" sourceLinked="1"/>
        <c:majorTickMark val="out"/>
        <c:minorTickMark val="none"/>
        <c:tickLblPos val="nextTo"/>
        <c:crossAx val="377142656"/>
        <c:crosses val="autoZero"/>
        <c:crossBetween val="between"/>
      </c:valAx>
    </c:plotArea>
    <c:legend>
      <c:legendPos val="r"/>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'Diversification &amp; quality'!$U$8</c:f>
              <c:strCache>
                <c:ptCount val="1"/>
              </c:strCache>
            </c:strRef>
          </c:tx>
          <c:spPr>
            <a:solidFill>
              <a:schemeClr val="bg1">
                <a:lumMod val="75000"/>
              </a:schemeClr>
            </a:solidFill>
            <a:ln>
              <a:solidFill>
                <a:schemeClr val="bg1">
                  <a:lumMod val="75000"/>
                </a:schemeClr>
              </a:solidFill>
            </a:ln>
          </c:spPr>
          <c:invertIfNegative val="0"/>
          <c:cat>
            <c:numRef>
              <c:f>'Diversification &amp; quality'!$V$7:$AA$7</c:f>
              <c:numCache>
                <c:formatCode>General</c:formatCode>
                <c:ptCount val="6"/>
                <c:pt idx="0">
                  <c:v>1965</c:v>
                </c:pt>
                <c:pt idx="1">
                  <c:v>1975</c:v>
                </c:pt>
                <c:pt idx="2">
                  <c:v>1990</c:v>
                </c:pt>
                <c:pt idx="3">
                  <c:v>2000</c:v>
                </c:pt>
                <c:pt idx="4">
                  <c:v>2005</c:v>
                </c:pt>
                <c:pt idx="5">
                  <c:v>2010</c:v>
                </c:pt>
              </c:numCache>
            </c:numRef>
          </c:cat>
          <c:val>
            <c:numRef>
              <c:f>'Diversification &amp; quality'!$V$8:$AA$8</c:f>
              <c:numCache>
                <c:formatCode>General</c:formatCode>
                <c:ptCount val="6"/>
              </c:numCache>
            </c:numRef>
          </c:val>
        </c:ser>
        <c:dLbls>
          <c:showLegendKey val="0"/>
          <c:showVal val="0"/>
          <c:showCatName val="0"/>
          <c:showSerName val="0"/>
          <c:showPercent val="0"/>
          <c:showBubbleSize val="0"/>
        </c:dLbls>
        <c:gapWidth val="150"/>
        <c:axId val="377595776"/>
        <c:axId val="377612928"/>
      </c:barChart>
      <c:lineChart>
        <c:grouping val="standard"/>
        <c:varyColors val="0"/>
        <c:ser>
          <c:idx val="1"/>
          <c:order val="1"/>
          <c:tx>
            <c:strRef>
              <c:f>'Diversification &amp; quality'!$U$9</c:f>
              <c:strCache>
                <c:ptCount val="1"/>
              </c:strCache>
            </c:strRef>
          </c:tx>
          <c:spPr>
            <a:ln>
              <a:solidFill>
                <a:srgbClr val="0000FF"/>
              </a:solidFill>
            </a:ln>
          </c:spPr>
          <c:marker>
            <c:symbol val="square"/>
            <c:size val="5"/>
            <c:spPr>
              <a:solidFill>
                <a:srgbClr val="0000FF"/>
              </a:solidFill>
              <a:ln>
                <a:solidFill>
                  <a:srgbClr val="0000FF"/>
                </a:solidFill>
              </a:ln>
            </c:spPr>
          </c:marker>
          <c:val>
            <c:numRef>
              <c:f>'Diversification &amp; quality'!$V$9:$AA$9</c:f>
              <c:numCache>
                <c:formatCode>General</c:formatCode>
                <c:ptCount val="6"/>
              </c:numCache>
            </c:numRef>
          </c:val>
          <c:smooth val="0"/>
        </c:ser>
        <c:ser>
          <c:idx val="2"/>
          <c:order val="2"/>
          <c:tx>
            <c:strRef>
              <c:f>'Diversification &amp; quality'!$U$10</c:f>
              <c:strCache>
                <c:ptCount val="1"/>
              </c:strCache>
            </c:strRef>
          </c:tx>
          <c:spPr>
            <a:ln>
              <a:solidFill>
                <a:srgbClr val="FF0000"/>
              </a:solidFill>
            </a:ln>
          </c:spPr>
          <c:marker>
            <c:symbol val="square"/>
            <c:size val="5"/>
            <c:spPr>
              <a:solidFill>
                <a:srgbClr val="FF0000"/>
              </a:solidFill>
              <a:ln>
                <a:solidFill>
                  <a:srgbClr val="FF0000"/>
                </a:solidFill>
              </a:ln>
            </c:spPr>
          </c:marker>
          <c:val>
            <c:numRef>
              <c:f>'Diversification &amp; quality'!$V$10:$AA$10</c:f>
              <c:numCache>
                <c:formatCode>General</c:formatCode>
                <c:ptCount val="6"/>
              </c:numCache>
            </c:numRef>
          </c:val>
          <c:smooth val="0"/>
        </c:ser>
        <c:ser>
          <c:idx val="3"/>
          <c:order val="3"/>
          <c:tx>
            <c:strRef>
              <c:f>'Diversification &amp; quality'!$U$11</c:f>
              <c:strCache>
                <c:ptCount val="1"/>
              </c:strCache>
            </c:strRef>
          </c:tx>
          <c:spPr>
            <a:ln>
              <a:solidFill>
                <a:srgbClr val="00B050"/>
              </a:solidFill>
            </a:ln>
          </c:spPr>
          <c:marker>
            <c:symbol val="square"/>
            <c:size val="5"/>
            <c:spPr>
              <a:solidFill>
                <a:srgbClr val="00B050"/>
              </a:solidFill>
              <a:ln>
                <a:solidFill>
                  <a:srgbClr val="00B050"/>
                </a:solidFill>
              </a:ln>
            </c:spPr>
          </c:marker>
          <c:val>
            <c:numRef>
              <c:f>'Diversification &amp; quality'!$V$11:$AA$11</c:f>
              <c:numCache>
                <c:formatCode>General</c:formatCode>
                <c:ptCount val="6"/>
              </c:numCache>
            </c:numRef>
          </c:val>
          <c:smooth val="0"/>
        </c:ser>
        <c:ser>
          <c:idx val="4"/>
          <c:order val="4"/>
          <c:tx>
            <c:strRef>
              <c:f>'Diversification &amp; quality'!$U$12</c:f>
              <c:strCache>
                <c:ptCount val="1"/>
              </c:strCache>
            </c:strRef>
          </c:tx>
          <c:spPr>
            <a:ln>
              <a:solidFill>
                <a:srgbClr val="FFFF00"/>
              </a:solidFill>
            </a:ln>
          </c:spPr>
          <c:marker>
            <c:symbol val="square"/>
            <c:size val="5"/>
            <c:spPr>
              <a:solidFill>
                <a:srgbClr val="FFFF00"/>
              </a:solidFill>
              <a:ln>
                <a:solidFill>
                  <a:srgbClr val="FFFF00"/>
                </a:solidFill>
              </a:ln>
            </c:spPr>
          </c:marker>
          <c:val>
            <c:numRef>
              <c:f>'Diversification &amp; quality'!$V$12:$AA$12</c:f>
              <c:numCache>
                <c:formatCode>General</c:formatCode>
                <c:ptCount val="6"/>
              </c:numCache>
            </c:numRef>
          </c:val>
          <c:smooth val="0"/>
        </c:ser>
        <c:ser>
          <c:idx val="5"/>
          <c:order val="5"/>
          <c:tx>
            <c:strRef>
              <c:f>'Diversification &amp; quality'!$U$13</c:f>
              <c:strCache>
                <c:ptCount val="1"/>
              </c:strCache>
            </c:strRef>
          </c:tx>
          <c:spPr>
            <a:ln>
              <a:solidFill>
                <a:srgbClr val="7030A0"/>
              </a:solidFill>
            </a:ln>
          </c:spPr>
          <c:marker>
            <c:symbol val="square"/>
            <c:size val="5"/>
            <c:spPr>
              <a:solidFill>
                <a:srgbClr val="7030A0"/>
              </a:solidFill>
              <a:ln>
                <a:solidFill>
                  <a:srgbClr val="7030A0"/>
                </a:solidFill>
              </a:ln>
            </c:spPr>
          </c:marker>
          <c:val>
            <c:numRef>
              <c:f>'Diversification &amp; quality'!$V$13:$AA$13</c:f>
              <c:numCache>
                <c:formatCode>General</c:formatCode>
                <c:ptCount val="6"/>
              </c:numCache>
            </c:numRef>
          </c:val>
          <c:smooth val="0"/>
        </c:ser>
        <c:ser>
          <c:idx val="6"/>
          <c:order val="6"/>
          <c:tx>
            <c:strRef>
              <c:f>'Diversification &amp; quality'!$U$14</c:f>
              <c:strCache>
                <c:ptCount val="1"/>
              </c:strCache>
            </c:strRef>
          </c:tx>
          <c:spPr>
            <a:ln>
              <a:solidFill>
                <a:srgbClr val="00B0F0"/>
              </a:solidFill>
            </a:ln>
          </c:spPr>
          <c:marker>
            <c:symbol val="square"/>
            <c:size val="5"/>
            <c:spPr>
              <a:solidFill>
                <a:srgbClr val="00B0F0"/>
              </a:solidFill>
              <a:ln>
                <a:solidFill>
                  <a:srgbClr val="00B0F0"/>
                </a:solidFill>
              </a:ln>
            </c:spPr>
          </c:marker>
          <c:val>
            <c:numRef>
              <c:f>'Diversification &amp; quality'!$V$14:$AA$14</c:f>
              <c:numCache>
                <c:formatCode>General</c:formatCode>
                <c:ptCount val="6"/>
              </c:numCache>
            </c:numRef>
          </c:val>
          <c:smooth val="0"/>
        </c:ser>
        <c:ser>
          <c:idx val="7"/>
          <c:order val="7"/>
          <c:tx>
            <c:strRef>
              <c:f>'Diversification &amp; quality'!$U$15</c:f>
              <c:strCache>
                <c:ptCount val="1"/>
              </c:strCache>
            </c:strRef>
          </c:tx>
          <c:spPr>
            <a:ln>
              <a:solidFill>
                <a:srgbClr val="FF00FF"/>
              </a:solidFill>
            </a:ln>
          </c:spPr>
          <c:marker>
            <c:symbol val="square"/>
            <c:size val="5"/>
            <c:spPr>
              <a:solidFill>
                <a:srgbClr val="FF00FF"/>
              </a:solidFill>
              <a:ln>
                <a:solidFill>
                  <a:srgbClr val="FF00FF"/>
                </a:solidFill>
              </a:ln>
            </c:spPr>
          </c:marker>
          <c:val>
            <c:numRef>
              <c:f>'Diversification &amp; quality'!$V$15:$AA$15</c:f>
              <c:numCache>
                <c:formatCode>General</c:formatCode>
                <c:ptCount val="6"/>
              </c:numCache>
            </c:numRef>
          </c:val>
          <c:smooth val="0"/>
        </c:ser>
        <c:ser>
          <c:idx val="9"/>
          <c:order val="8"/>
          <c:tx>
            <c:strRef>
              <c:f>'Diversification &amp; quality'!$U$16</c:f>
              <c:strCache>
                <c:ptCount val="1"/>
              </c:strCache>
            </c:strRef>
          </c:tx>
          <c:spPr>
            <a:ln>
              <a:solidFill>
                <a:srgbClr val="99FF66"/>
              </a:solidFill>
            </a:ln>
          </c:spPr>
          <c:marker>
            <c:symbol val="square"/>
            <c:size val="5"/>
            <c:spPr>
              <a:solidFill>
                <a:srgbClr val="99FF66"/>
              </a:solidFill>
              <a:ln>
                <a:solidFill>
                  <a:srgbClr val="99FF66"/>
                </a:solidFill>
              </a:ln>
            </c:spPr>
          </c:marker>
          <c:val>
            <c:numRef>
              <c:f>'Diversification &amp; quality'!$V$16:$AA$16</c:f>
              <c:numCache>
                <c:formatCode>General</c:formatCode>
                <c:ptCount val="6"/>
              </c:numCache>
            </c:numRef>
          </c:val>
          <c:smooth val="0"/>
        </c:ser>
        <c:ser>
          <c:idx val="10"/>
          <c:order val="9"/>
          <c:tx>
            <c:strRef>
              <c:f>'Diversification &amp; quality'!$U$17</c:f>
              <c:strCache>
                <c:ptCount val="1"/>
              </c:strCache>
            </c:strRef>
          </c:tx>
          <c:spPr>
            <a:ln>
              <a:solidFill>
                <a:schemeClr val="accent6">
                  <a:lumMod val="50000"/>
                </a:schemeClr>
              </a:solidFill>
            </a:ln>
          </c:spPr>
          <c:marker>
            <c:symbol val="square"/>
            <c:size val="5"/>
            <c:spPr>
              <a:solidFill>
                <a:schemeClr val="accent6">
                  <a:lumMod val="50000"/>
                </a:schemeClr>
              </a:solidFill>
              <a:ln>
                <a:solidFill>
                  <a:schemeClr val="accent6">
                    <a:lumMod val="50000"/>
                  </a:schemeClr>
                </a:solidFill>
              </a:ln>
            </c:spPr>
          </c:marker>
          <c:val>
            <c:numRef>
              <c:f>'Diversification &amp; quality'!$V$17:$AA$17</c:f>
              <c:numCache>
                <c:formatCode>General</c:formatCode>
                <c:ptCount val="6"/>
              </c:numCache>
            </c:numRef>
          </c:val>
          <c:smooth val="0"/>
        </c:ser>
        <c:ser>
          <c:idx val="8"/>
          <c:order val="10"/>
          <c:tx>
            <c:strRef>
              <c:f>'Diversification &amp; quality'!$U$18</c:f>
              <c:strCache>
                <c:ptCount val="1"/>
              </c:strCache>
            </c:strRef>
          </c:tx>
          <c:spPr>
            <a:ln>
              <a:solidFill>
                <a:srgbClr val="9999FF"/>
              </a:solidFill>
            </a:ln>
          </c:spPr>
          <c:marker>
            <c:symbol val="square"/>
            <c:size val="5"/>
            <c:spPr>
              <a:solidFill>
                <a:srgbClr val="9999FF"/>
              </a:solidFill>
              <a:ln>
                <a:solidFill>
                  <a:srgbClr val="9999FF"/>
                </a:solidFill>
              </a:ln>
            </c:spPr>
          </c:marker>
          <c:val>
            <c:numRef>
              <c:f>'Diversification &amp; quality'!$V$18:$AA$18</c:f>
              <c:numCache>
                <c:formatCode>General</c:formatCode>
                <c:ptCount val="6"/>
              </c:numCache>
            </c:numRef>
          </c:val>
          <c:smooth val="0"/>
        </c:ser>
        <c:dLbls>
          <c:showLegendKey val="0"/>
          <c:showVal val="0"/>
          <c:showCatName val="0"/>
          <c:showSerName val="0"/>
          <c:showPercent val="0"/>
          <c:showBubbleSize val="0"/>
        </c:dLbls>
        <c:marker val="1"/>
        <c:smooth val="0"/>
        <c:axId val="377595776"/>
        <c:axId val="377612928"/>
      </c:lineChart>
      <c:catAx>
        <c:axId val="377595776"/>
        <c:scaling>
          <c:orientation val="minMax"/>
        </c:scaling>
        <c:delete val="0"/>
        <c:axPos val="b"/>
        <c:numFmt formatCode="General" sourceLinked="1"/>
        <c:majorTickMark val="out"/>
        <c:minorTickMark val="none"/>
        <c:tickLblPos val="nextTo"/>
        <c:crossAx val="377612928"/>
        <c:crosses val="autoZero"/>
        <c:auto val="1"/>
        <c:lblAlgn val="ctr"/>
        <c:lblOffset val="100"/>
        <c:noMultiLvlLbl val="0"/>
      </c:catAx>
      <c:valAx>
        <c:axId val="377612928"/>
        <c:scaling>
          <c:orientation val="minMax"/>
        </c:scaling>
        <c:delete val="0"/>
        <c:axPos val="l"/>
        <c:majorGridlines/>
        <c:title>
          <c:tx>
            <c:rich>
              <a:bodyPr rot="-5400000" vert="horz"/>
              <a:lstStyle/>
              <a:p>
                <a:pPr>
                  <a:defRPr b="0"/>
                </a:pPr>
                <a:r>
                  <a:rPr lang="en-US" b="0"/>
                  <a:t>Quality index (90th percentile = 1)</a:t>
                </a:r>
              </a:p>
            </c:rich>
          </c:tx>
          <c:overlay val="0"/>
        </c:title>
        <c:numFmt formatCode="General" sourceLinked="1"/>
        <c:majorTickMark val="out"/>
        <c:minorTickMark val="none"/>
        <c:tickLblPos val="nextTo"/>
        <c:crossAx val="377595776"/>
        <c:crosses val="autoZero"/>
        <c:crossBetween val="between"/>
      </c:valAx>
    </c:plotArea>
    <c:legend>
      <c:legendPos val="r"/>
      <c:overlay val="0"/>
      <c:txPr>
        <a:bodyPr/>
        <a:lstStyle/>
        <a:p>
          <a:pPr>
            <a:defRPr sz="700"/>
          </a:pPr>
          <a:endParaRPr lang="en-US"/>
        </a:p>
      </c:txPr>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2000</a:t>
            </a:r>
          </a:p>
        </c:rich>
      </c:tx>
      <c:overlay val="0"/>
    </c:title>
    <c:autoTitleDeleted val="0"/>
    <c:plotArea>
      <c:layout/>
      <c:pieChart>
        <c:varyColors val="1"/>
        <c:ser>
          <c:idx val="0"/>
          <c:order val="0"/>
          <c:dPt>
            <c:idx val="0"/>
            <c:bubble3D val="0"/>
            <c:spPr>
              <a:solidFill>
                <a:schemeClr val="accent2"/>
              </a:solidFill>
            </c:spPr>
          </c:dPt>
          <c:dPt>
            <c:idx val="1"/>
            <c:bubble3D val="0"/>
            <c:spPr>
              <a:solidFill>
                <a:schemeClr val="accent6"/>
              </a:solidFill>
            </c:spPr>
          </c:dPt>
          <c:dPt>
            <c:idx val="2"/>
            <c:bubble3D val="0"/>
            <c:spPr>
              <a:solidFill>
                <a:schemeClr val="accent2"/>
              </a:solidFill>
            </c:spPr>
          </c:dPt>
          <c:dPt>
            <c:idx val="3"/>
            <c:bubble3D val="0"/>
            <c:spPr>
              <a:solidFill>
                <a:schemeClr val="accent6"/>
              </a:solidFill>
            </c:spPr>
          </c:dPt>
          <c:dPt>
            <c:idx val="4"/>
            <c:bubble3D val="0"/>
            <c:spPr>
              <a:solidFill>
                <a:schemeClr val="accent2"/>
              </a:solidFill>
            </c:spPr>
          </c:dPt>
          <c:dPt>
            <c:idx val="5"/>
            <c:bubble3D val="0"/>
            <c:explosion val="1"/>
            <c:spPr>
              <a:solidFill>
                <a:schemeClr val="accent6"/>
              </a:solidFill>
            </c:spPr>
          </c:dPt>
          <c:dPt>
            <c:idx val="6"/>
            <c:bubble3D val="0"/>
            <c:spPr>
              <a:solidFill>
                <a:schemeClr val="accent2"/>
              </a:solidFill>
            </c:spPr>
          </c:dPt>
          <c:dPt>
            <c:idx val="7"/>
            <c:bubble3D val="0"/>
            <c:spPr>
              <a:solidFill>
                <a:schemeClr val="accent6"/>
              </a:solidFill>
            </c:spPr>
          </c:dPt>
          <c:dPt>
            <c:idx val="8"/>
            <c:bubble3D val="0"/>
            <c:spPr>
              <a:solidFill>
                <a:schemeClr val="accent2"/>
              </a:solidFill>
            </c:spPr>
          </c:dPt>
          <c:dPt>
            <c:idx val="9"/>
            <c:bubble3D val="0"/>
            <c:spPr>
              <a:solidFill>
                <a:schemeClr val="accent6"/>
              </a:solidFill>
            </c:spPr>
          </c:dPt>
          <c:dPt>
            <c:idx val="10"/>
            <c:bubble3D val="0"/>
            <c:spPr>
              <a:solidFill>
                <a:schemeClr val="accent2"/>
              </a:solidFill>
            </c:spPr>
          </c:dPt>
          <c:dPt>
            <c:idx val="11"/>
            <c:bubble3D val="0"/>
            <c:spPr>
              <a:solidFill>
                <a:schemeClr val="accent6"/>
              </a:solidFill>
            </c:spPr>
          </c:dPt>
          <c:dPt>
            <c:idx val="12"/>
            <c:bubble3D val="0"/>
            <c:spPr>
              <a:solidFill>
                <a:schemeClr val="accent2"/>
              </a:solidFill>
            </c:spPr>
          </c:dPt>
          <c:dPt>
            <c:idx val="13"/>
            <c:bubble3D val="0"/>
            <c:spPr>
              <a:solidFill>
                <a:schemeClr val="accent6"/>
              </a:solidFill>
            </c:spPr>
          </c:dPt>
          <c:dPt>
            <c:idx val="14"/>
            <c:bubble3D val="0"/>
            <c:spPr>
              <a:solidFill>
                <a:schemeClr val="accent2"/>
              </a:solidFill>
            </c:spPr>
          </c:dPt>
          <c:dPt>
            <c:idx val="15"/>
            <c:bubble3D val="0"/>
            <c:spPr>
              <a:solidFill>
                <a:schemeClr val="bg1">
                  <a:lumMod val="75000"/>
                </a:schemeClr>
              </a:solidFill>
            </c:spPr>
          </c:dPt>
          <c:dLbls>
            <c:dLblPos val="bestFit"/>
            <c:showLegendKey val="0"/>
            <c:showVal val="0"/>
            <c:showCatName val="1"/>
            <c:showSerName val="0"/>
            <c:showPercent val="1"/>
            <c:showBubbleSize val="0"/>
            <c:showLeaderLines val="1"/>
          </c:dLbls>
          <c:cat>
            <c:strRef>
              <c:f>'DVA-FVA graphs (Gaza)'!$N$4:$N$19</c:f>
              <c:strCache>
                <c:ptCount val="16"/>
                <c:pt idx="0">
                  <c:v>Agriculture</c:v>
                </c:pt>
                <c:pt idx="1">
                  <c:v>Electrical &amp; Machinery</c:v>
                </c:pt>
                <c:pt idx="2">
                  <c:v>Financial &amp; business</c:v>
                </c:pt>
                <c:pt idx="3">
                  <c:v>Fishing</c:v>
                </c:pt>
                <c:pt idx="4">
                  <c:v>Food &amp; Beverages</c:v>
                </c:pt>
                <c:pt idx="5">
                  <c:v>Hotels &amp; Restaurants</c:v>
                </c:pt>
                <c:pt idx="6">
                  <c:v>Metal Products</c:v>
                </c:pt>
                <c:pt idx="7">
                  <c:v>Mining &amp; Quarrying</c:v>
                </c:pt>
                <c:pt idx="8">
                  <c:v>Other Manufacturing</c:v>
                </c:pt>
                <c:pt idx="9">
                  <c:v>Petrol./Chem. &amp; Non-Metal. Min. Prod</c:v>
                </c:pt>
                <c:pt idx="10">
                  <c:v>Post &amp; Telecom.</c:v>
                </c:pt>
                <c:pt idx="11">
                  <c:v>Textiles &amp; Apparel</c:v>
                </c:pt>
                <c:pt idx="12">
                  <c:v>Transport</c:v>
                </c:pt>
                <c:pt idx="13">
                  <c:v>Transport Equip.</c:v>
                </c:pt>
                <c:pt idx="14">
                  <c:v>Wood &amp; Paper</c:v>
                </c:pt>
                <c:pt idx="15">
                  <c:v>Other</c:v>
                </c:pt>
              </c:strCache>
            </c:strRef>
          </c:cat>
          <c:val>
            <c:numRef>
              <c:f>'DVA-FVA graphs (Gaza)'!$O$4:$O$19</c:f>
              <c:numCache>
                <c:formatCode>0.0%</c:formatCode>
                <c:ptCount val="16"/>
                <c:pt idx="0">
                  <c:v>9.3120290127716762E-2</c:v>
                </c:pt>
                <c:pt idx="1">
                  <c:v>3.1396581462514284E-2</c:v>
                </c:pt>
                <c:pt idx="2">
                  <c:v>3.0451767024094089E-2</c:v>
                </c:pt>
                <c:pt idx="3">
                  <c:v>1.634308768974926E-2</c:v>
                </c:pt>
                <c:pt idx="4">
                  <c:v>8.7307500012605718E-2</c:v>
                </c:pt>
                <c:pt idx="5">
                  <c:v>3.5478312306259953E-2</c:v>
                </c:pt>
                <c:pt idx="6">
                  <c:v>3.8434433541635699E-2</c:v>
                </c:pt>
                <c:pt idx="7">
                  <c:v>7.1915470506944537E-2</c:v>
                </c:pt>
                <c:pt idx="8">
                  <c:v>2.6711659409019706E-2</c:v>
                </c:pt>
                <c:pt idx="9">
                  <c:v>5.7039785545262067E-2</c:v>
                </c:pt>
                <c:pt idx="10">
                  <c:v>3.5675631881941477E-2</c:v>
                </c:pt>
                <c:pt idx="11">
                  <c:v>6.657145854424916E-2</c:v>
                </c:pt>
                <c:pt idx="12">
                  <c:v>4.6730525051046211E-2</c:v>
                </c:pt>
                <c:pt idx="13">
                  <c:v>6.2520223826075652E-2</c:v>
                </c:pt>
                <c:pt idx="14">
                  <c:v>2.7514490135057076E-2</c:v>
                </c:pt>
                <c:pt idx="15">
                  <c:v>0.27278878293582831</c:v>
                </c:pt>
              </c:numCache>
            </c:numRef>
          </c:val>
        </c:ser>
        <c:dLbls>
          <c:dLblPos val="bestFit"/>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GB"/>
              <a:t>2011</a:t>
            </a:r>
          </a:p>
        </c:rich>
      </c:tx>
      <c:overlay val="0"/>
    </c:title>
    <c:autoTitleDeleted val="0"/>
    <c:plotArea>
      <c:layout/>
      <c:pieChart>
        <c:varyColors val="1"/>
        <c:ser>
          <c:idx val="0"/>
          <c:order val="0"/>
          <c:dPt>
            <c:idx val="0"/>
            <c:bubble3D val="0"/>
            <c:spPr>
              <a:solidFill>
                <a:schemeClr val="accent2"/>
              </a:solidFill>
            </c:spPr>
          </c:dPt>
          <c:dPt>
            <c:idx val="1"/>
            <c:bubble3D val="0"/>
            <c:spPr>
              <a:solidFill>
                <a:schemeClr val="accent6"/>
              </a:solidFill>
            </c:spPr>
          </c:dPt>
          <c:dPt>
            <c:idx val="2"/>
            <c:bubble3D val="0"/>
            <c:spPr>
              <a:solidFill>
                <a:schemeClr val="accent2"/>
              </a:solidFill>
            </c:spPr>
          </c:dPt>
          <c:dPt>
            <c:idx val="3"/>
            <c:bubble3D val="0"/>
            <c:spPr>
              <a:solidFill>
                <a:schemeClr val="accent6"/>
              </a:solidFill>
            </c:spPr>
          </c:dPt>
          <c:dPt>
            <c:idx val="4"/>
            <c:bubble3D val="0"/>
            <c:spPr>
              <a:solidFill>
                <a:schemeClr val="accent2"/>
              </a:solidFill>
            </c:spPr>
          </c:dPt>
          <c:dPt>
            <c:idx val="5"/>
            <c:bubble3D val="0"/>
            <c:spPr>
              <a:solidFill>
                <a:schemeClr val="accent6"/>
              </a:solidFill>
            </c:spPr>
          </c:dPt>
          <c:dPt>
            <c:idx val="6"/>
            <c:bubble3D val="0"/>
            <c:spPr>
              <a:solidFill>
                <a:schemeClr val="accent2"/>
              </a:solidFill>
            </c:spPr>
          </c:dPt>
          <c:dPt>
            <c:idx val="7"/>
            <c:bubble3D val="0"/>
            <c:spPr>
              <a:solidFill>
                <a:schemeClr val="accent6"/>
              </a:solidFill>
            </c:spPr>
          </c:dPt>
          <c:dPt>
            <c:idx val="8"/>
            <c:bubble3D val="0"/>
            <c:spPr>
              <a:solidFill>
                <a:schemeClr val="accent2"/>
              </a:solidFill>
            </c:spPr>
          </c:dPt>
          <c:dPt>
            <c:idx val="9"/>
            <c:bubble3D val="0"/>
            <c:spPr>
              <a:solidFill>
                <a:schemeClr val="accent6"/>
              </a:solidFill>
            </c:spPr>
          </c:dPt>
          <c:dPt>
            <c:idx val="10"/>
            <c:bubble3D val="0"/>
            <c:spPr>
              <a:solidFill>
                <a:schemeClr val="accent2"/>
              </a:solidFill>
            </c:spPr>
          </c:dPt>
          <c:dPt>
            <c:idx val="11"/>
            <c:bubble3D val="0"/>
            <c:spPr>
              <a:solidFill>
                <a:schemeClr val="accent6"/>
              </a:solidFill>
            </c:spPr>
          </c:dPt>
          <c:dPt>
            <c:idx val="12"/>
            <c:bubble3D val="0"/>
            <c:spPr>
              <a:solidFill>
                <a:schemeClr val="accent2"/>
              </a:solidFill>
            </c:spPr>
          </c:dPt>
          <c:dPt>
            <c:idx val="13"/>
            <c:bubble3D val="0"/>
            <c:spPr>
              <a:solidFill>
                <a:schemeClr val="accent6"/>
              </a:solidFill>
            </c:spPr>
          </c:dPt>
          <c:dPt>
            <c:idx val="14"/>
            <c:bubble3D val="0"/>
            <c:spPr>
              <a:solidFill>
                <a:schemeClr val="accent2"/>
              </a:solidFill>
            </c:spPr>
          </c:dPt>
          <c:dPt>
            <c:idx val="15"/>
            <c:bubble3D val="0"/>
            <c:spPr>
              <a:solidFill>
                <a:schemeClr val="bg1">
                  <a:lumMod val="75000"/>
                </a:schemeClr>
              </a:solidFill>
            </c:spPr>
          </c:dPt>
          <c:dLbls>
            <c:dLblPos val="bestFit"/>
            <c:showLegendKey val="0"/>
            <c:showVal val="0"/>
            <c:showCatName val="1"/>
            <c:showSerName val="0"/>
            <c:showPercent val="1"/>
            <c:showBubbleSize val="0"/>
            <c:showLeaderLines val="1"/>
          </c:dLbls>
          <c:cat>
            <c:strRef>
              <c:f>'DVA-FVA graphs (Gaza)'!$P$4:$P$19</c:f>
              <c:strCache>
                <c:ptCount val="16"/>
                <c:pt idx="0">
                  <c:v>Agriculture</c:v>
                </c:pt>
                <c:pt idx="1">
                  <c:v>Electrical &amp; Machinery</c:v>
                </c:pt>
                <c:pt idx="2">
                  <c:v>Financial &amp; business</c:v>
                </c:pt>
                <c:pt idx="3">
                  <c:v>Fishing</c:v>
                </c:pt>
                <c:pt idx="4">
                  <c:v>Food &amp; Beverages</c:v>
                </c:pt>
                <c:pt idx="5">
                  <c:v>Hotels &amp; Restaurants</c:v>
                </c:pt>
                <c:pt idx="6">
                  <c:v>Metal Products</c:v>
                </c:pt>
                <c:pt idx="7">
                  <c:v>Mining &amp; Quarrying</c:v>
                </c:pt>
                <c:pt idx="8">
                  <c:v>Other Manufacturing</c:v>
                </c:pt>
                <c:pt idx="9">
                  <c:v>Petrol./Chem. &amp; Non-Metal. Min. Prod</c:v>
                </c:pt>
                <c:pt idx="10">
                  <c:v>Post &amp; Telecom.</c:v>
                </c:pt>
                <c:pt idx="11">
                  <c:v>Textiles &amp; Apparel</c:v>
                </c:pt>
                <c:pt idx="12">
                  <c:v>Transport</c:v>
                </c:pt>
                <c:pt idx="13">
                  <c:v>Transport Equip.</c:v>
                </c:pt>
                <c:pt idx="14">
                  <c:v>Wood &amp; Paper</c:v>
                </c:pt>
                <c:pt idx="15">
                  <c:v>Other</c:v>
                </c:pt>
              </c:strCache>
            </c:strRef>
          </c:cat>
          <c:val>
            <c:numRef>
              <c:f>'DVA-FVA graphs (Gaza)'!$Q$4:$Q$19</c:f>
              <c:numCache>
                <c:formatCode>0.0%</c:formatCode>
                <c:ptCount val="16"/>
                <c:pt idx="0">
                  <c:v>7.3309972066142717E-2</c:v>
                </c:pt>
                <c:pt idx="1">
                  <c:v>3.8285579953842519E-2</c:v>
                </c:pt>
                <c:pt idx="2">
                  <c:v>8.7743467106778758E-2</c:v>
                </c:pt>
                <c:pt idx="3">
                  <c:v>3.7121586794065307E-3</c:v>
                </c:pt>
                <c:pt idx="4">
                  <c:v>7.6050603286350535E-2</c:v>
                </c:pt>
                <c:pt idx="5">
                  <c:v>4.8326328077188375E-2</c:v>
                </c:pt>
                <c:pt idx="6">
                  <c:v>2.3618870972113057E-2</c:v>
                </c:pt>
                <c:pt idx="7">
                  <c:v>2.3193992570239175E-2</c:v>
                </c:pt>
                <c:pt idx="8">
                  <c:v>1.4963630868242804E-2</c:v>
                </c:pt>
                <c:pt idx="9">
                  <c:v>5.4036399593287016E-2</c:v>
                </c:pt>
                <c:pt idx="10">
                  <c:v>5.0112909245103122E-2</c:v>
                </c:pt>
                <c:pt idx="11">
                  <c:v>2.9576445849996705E-2</c:v>
                </c:pt>
                <c:pt idx="12">
                  <c:v>4.5516015935716712E-2</c:v>
                </c:pt>
                <c:pt idx="13">
                  <c:v>1.7332737545501156E-2</c:v>
                </c:pt>
                <c:pt idx="14">
                  <c:v>1.6916568630067914E-2</c:v>
                </c:pt>
                <c:pt idx="15">
                  <c:v>0.39730431962002277</c:v>
                </c:pt>
              </c:numCache>
            </c:numRef>
          </c:val>
        </c:ser>
        <c:dLbls>
          <c:dLblPos val="bestFit"/>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'DVA-FVA graphs (Gaza)'!$O$43</c:f>
              <c:strCache>
                <c:ptCount val="1"/>
                <c:pt idx="0">
                  <c:v>2000</c:v>
                </c:pt>
              </c:strCache>
            </c:strRef>
          </c:tx>
          <c:invertIfNegative val="0"/>
          <c:cat>
            <c:strRef>
              <c:f>'DVA-FVA graphs (Gaza)'!$N$44:$N$58</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'DVA-FVA graphs (Gaza)'!$O$44:$O$58</c:f>
              <c:numCache>
                <c:formatCode>0.0%</c:formatCode>
                <c:ptCount val="15"/>
                <c:pt idx="0">
                  <c:v>8.9731714901070389E-2</c:v>
                </c:pt>
                <c:pt idx="1">
                  <c:v>0.17945147997166902</c:v>
                </c:pt>
                <c:pt idx="2">
                  <c:v>6.6698167848051201E-2</c:v>
                </c:pt>
                <c:pt idx="3">
                  <c:v>0.24692709969617371</c:v>
                </c:pt>
                <c:pt idx="4">
                  <c:v>0.12810854012673267</c:v>
                </c:pt>
                <c:pt idx="5">
                  <c:v>0.10465145536121667</c:v>
                </c:pt>
                <c:pt idx="6">
                  <c:v>0.1508700805748335</c:v>
                </c:pt>
                <c:pt idx="7">
                  <c:v>0.12480403001786741</c:v>
                </c:pt>
                <c:pt idx="8">
                  <c:v>0.17733260518532595</c:v>
                </c:pt>
                <c:pt idx="9">
                  <c:v>0.17695547259513578</c:v>
                </c:pt>
                <c:pt idx="10">
                  <c:v>9.7945625743193446E-2</c:v>
                </c:pt>
                <c:pt idx="11">
                  <c:v>0.17367578988567517</c:v>
                </c:pt>
                <c:pt idx="12">
                  <c:v>0.15770277514510331</c:v>
                </c:pt>
                <c:pt idx="13">
                  <c:v>0.22140383160368701</c:v>
                </c:pt>
                <c:pt idx="14">
                  <c:v>0.14488750018209798</c:v>
                </c:pt>
              </c:numCache>
            </c:numRef>
          </c:val>
        </c:ser>
        <c:ser>
          <c:idx val="1"/>
          <c:order val="1"/>
          <c:tx>
            <c:strRef>
              <c:f>'DVA-FVA graphs (Gaza)'!$P$43</c:f>
              <c:strCache>
                <c:ptCount val="1"/>
                <c:pt idx="0">
                  <c:v>2011</c:v>
                </c:pt>
              </c:strCache>
            </c:strRef>
          </c:tx>
          <c:spPr>
            <a:solidFill>
              <a:schemeClr val="accent6"/>
            </a:solidFill>
          </c:spPr>
          <c:invertIfNegative val="0"/>
          <c:cat>
            <c:strRef>
              <c:f>'DVA-FVA graphs (Gaza)'!$N$44:$N$58</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'DVA-FVA graphs (Gaza)'!$P$44:$P$58</c:f>
              <c:numCache>
                <c:formatCode>0.0%</c:formatCode>
                <c:ptCount val="15"/>
                <c:pt idx="0">
                  <c:v>0.14103816833665533</c:v>
                </c:pt>
                <c:pt idx="1">
                  <c:v>0.36087544721389858</c:v>
                </c:pt>
                <c:pt idx="2">
                  <c:v>7.7433185772374014E-2</c:v>
                </c:pt>
                <c:pt idx="3">
                  <c:v>0.51309550621769551</c:v>
                </c:pt>
                <c:pt idx="4">
                  <c:v>0.2307093308615101</c:v>
                </c:pt>
                <c:pt idx="5">
                  <c:v>0.18175701736923111</c:v>
                </c:pt>
                <c:pt idx="6">
                  <c:v>0.31694531994737402</c:v>
                </c:pt>
                <c:pt idx="7">
                  <c:v>0.26892392785865626</c:v>
                </c:pt>
                <c:pt idx="8">
                  <c:v>0.36301377628275866</c:v>
                </c:pt>
                <c:pt idx="9">
                  <c:v>0.33117272209433218</c:v>
                </c:pt>
                <c:pt idx="10">
                  <c:v>0.15940046680145689</c:v>
                </c:pt>
                <c:pt idx="11">
                  <c:v>0.36198499993604527</c:v>
                </c:pt>
                <c:pt idx="12">
                  <c:v>0.35119469751387289</c:v>
                </c:pt>
                <c:pt idx="13">
                  <c:v>0.44294272553244124</c:v>
                </c:pt>
                <c:pt idx="14">
                  <c:v>0.29042734043138124</c:v>
                </c:pt>
              </c:numCache>
            </c:numRef>
          </c:val>
        </c:ser>
        <c:dLbls>
          <c:showLegendKey val="0"/>
          <c:showVal val="0"/>
          <c:showCatName val="0"/>
          <c:showSerName val="0"/>
          <c:showPercent val="0"/>
          <c:showBubbleSize val="0"/>
        </c:dLbls>
        <c:gapWidth val="150"/>
        <c:axId val="406647168"/>
        <c:axId val="406648704"/>
      </c:barChart>
      <c:catAx>
        <c:axId val="406647168"/>
        <c:scaling>
          <c:orientation val="minMax"/>
        </c:scaling>
        <c:delete val="0"/>
        <c:axPos val="b"/>
        <c:majorTickMark val="out"/>
        <c:minorTickMark val="none"/>
        <c:tickLblPos val="nextTo"/>
        <c:crossAx val="406648704"/>
        <c:crosses val="autoZero"/>
        <c:auto val="1"/>
        <c:lblAlgn val="ctr"/>
        <c:lblOffset val="100"/>
        <c:noMultiLvlLbl val="0"/>
      </c:catAx>
      <c:valAx>
        <c:axId val="406648704"/>
        <c:scaling>
          <c:orientation val="minMax"/>
        </c:scaling>
        <c:delete val="0"/>
        <c:axPos val="l"/>
        <c:majorGridlines/>
        <c:numFmt formatCode="0.0%" sourceLinked="1"/>
        <c:majorTickMark val="out"/>
        <c:minorTickMark val="none"/>
        <c:tickLblPos val="nextTo"/>
        <c:crossAx val="406647168"/>
        <c:crosses val="autoZero"/>
        <c:crossBetween val="between"/>
      </c:valAx>
    </c:plotArea>
    <c:legend>
      <c:legendPos val="r"/>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2000</a:t>
            </a:r>
          </a:p>
        </c:rich>
      </c:tx>
      <c:overlay val="0"/>
    </c:title>
    <c:autoTitleDeleted val="0"/>
    <c:plotArea>
      <c:layout/>
      <c:pieChart>
        <c:varyColors val="1"/>
        <c:ser>
          <c:idx val="0"/>
          <c:order val="0"/>
          <c:dPt>
            <c:idx val="0"/>
            <c:bubble3D val="0"/>
            <c:spPr>
              <a:solidFill>
                <a:schemeClr val="accent2"/>
              </a:solidFill>
            </c:spPr>
          </c:dPt>
          <c:dPt>
            <c:idx val="1"/>
            <c:bubble3D val="0"/>
            <c:spPr>
              <a:solidFill>
                <a:schemeClr val="accent6"/>
              </a:solidFill>
            </c:spPr>
          </c:dPt>
          <c:dPt>
            <c:idx val="2"/>
            <c:bubble3D val="0"/>
            <c:spPr>
              <a:solidFill>
                <a:schemeClr val="accent2"/>
              </a:solidFill>
            </c:spPr>
          </c:dPt>
          <c:dPt>
            <c:idx val="3"/>
            <c:bubble3D val="0"/>
            <c:spPr>
              <a:solidFill>
                <a:schemeClr val="accent6"/>
              </a:solidFill>
            </c:spPr>
          </c:dPt>
          <c:dPt>
            <c:idx val="4"/>
            <c:bubble3D val="0"/>
            <c:spPr>
              <a:solidFill>
                <a:schemeClr val="accent2"/>
              </a:solidFill>
            </c:spPr>
          </c:dPt>
          <c:dPt>
            <c:idx val="5"/>
            <c:bubble3D val="0"/>
            <c:explosion val="1"/>
            <c:spPr>
              <a:solidFill>
                <a:schemeClr val="accent6"/>
              </a:solidFill>
            </c:spPr>
          </c:dPt>
          <c:dPt>
            <c:idx val="6"/>
            <c:bubble3D val="0"/>
            <c:spPr>
              <a:solidFill>
                <a:schemeClr val="accent2"/>
              </a:solidFill>
            </c:spPr>
          </c:dPt>
          <c:dPt>
            <c:idx val="7"/>
            <c:bubble3D val="0"/>
            <c:spPr>
              <a:solidFill>
                <a:schemeClr val="accent6"/>
              </a:solidFill>
            </c:spPr>
          </c:dPt>
          <c:dPt>
            <c:idx val="8"/>
            <c:bubble3D val="0"/>
            <c:spPr>
              <a:solidFill>
                <a:schemeClr val="accent2"/>
              </a:solidFill>
            </c:spPr>
          </c:dPt>
          <c:dPt>
            <c:idx val="9"/>
            <c:bubble3D val="0"/>
            <c:spPr>
              <a:solidFill>
                <a:schemeClr val="accent6"/>
              </a:solidFill>
            </c:spPr>
          </c:dPt>
          <c:dPt>
            <c:idx val="10"/>
            <c:bubble3D val="0"/>
            <c:spPr>
              <a:solidFill>
                <a:schemeClr val="accent2"/>
              </a:solidFill>
            </c:spPr>
          </c:dPt>
          <c:dPt>
            <c:idx val="11"/>
            <c:bubble3D val="0"/>
            <c:spPr>
              <a:solidFill>
                <a:schemeClr val="accent6"/>
              </a:solidFill>
            </c:spPr>
          </c:dPt>
          <c:dPt>
            <c:idx val="12"/>
            <c:bubble3D val="0"/>
            <c:spPr>
              <a:solidFill>
                <a:schemeClr val="accent2"/>
              </a:solidFill>
            </c:spPr>
          </c:dPt>
          <c:dPt>
            <c:idx val="13"/>
            <c:bubble3D val="0"/>
            <c:spPr>
              <a:solidFill>
                <a:schemeClr val="accent6"/>
              </a:solidFill>
            </c:spPr>
          </c:dPt>
          <c:dPt>
            <c:idx val="14"/>
            <c:bubble3D val="0"/>
            <c:spPr>
              <a:solidFill>
                <a:schemeClr val="accent2"/>
              </a:solidFill>
            </c:spPr>
          </c:dPt>
          <c:dPt>
            <c:idx val="15"/>
            <c:bubble3D val="0"/>
            <c:spPr>
              <a:solidFill>
                <a:schemeClr val="bg1">
                  <a:lumMod val="75000"/>
                </a:schemeClr>
              </a:solidFill>
            </c:spPr>
          </c:dPt>
          <c:dLbls>
            <c:dLblPos val="bestFit"/>
            <c:showLegendKey val="0"/>
            <c:showVal val="0"/>
            <c:showCatName val="1"/>
            <c:showSerName val="0"/>
            <c:showPercent val="1"/>
            <c:showBubbleSize val="0"/>
            <c:showLeaderLines val="1"/>
          </c:dLbls>
          <c:cat>
            <c:strRef>
              <c:f>'DVA-FVA graphs (Gaza)'!$N$64:$N$79</c:f>
              <c:strCache>
                <c:ptCount val="16"/>
                <c:pt idx="0">
                  <c:v>Agriculture</c:v>
                </c:pt>
                <c:pt idx="1">
                  <c:v>Electrical &amp; Machinery</c:v>
                </c:pt>
                <c:pt idx="2">
                  <c:v>Financial &amp; business</c:v>
                </c:pt>
                <c:pt idx="3">
                  <c:v>Fishing</c:v>
                </c:pt>
                <c:pt idx="4">
                  <c:v>Food &amp; Beverages</c:v>
                </c:pt>
                <c:pt idx="5">
                  <c:v>Hotels &amp; Restaurants</c:v>
                </c:pt>
                <c:pt idx="6">
                  <c:v>Metal Products</c:v>
                </c:pt>
                <c:pt idx="7">
                  <c:v>Mining &amp; Quarrying</c:v>
                </c:pt>
                <c:pt idx="8">
                  <c:v>Other Manufacturing</c:v>
                </c:pt>
                <c:pt idx="9">
                  <c:v>Petrol./Chem. &amp; Non-Metal. Min. Prod</c:v>
                </c:pt>
                <c:pt idx="10">
                  <c:v>Post &amp; Telecom.</c:v>
                </c:pt>
                <c:pt idx="11">
                  <c:v>Textiles &amp; Apparel</c:v>
                </c:pt>
                <c:pt idx="12">
                  <c:v>Transport</c:v>
                </c:pt>
                <c:pt idx="13">
                  <c:v>Transport Equip.</c:v>
                </c:pt>
                <c:pt idx="14">
                  <c:v>Wood &amp; Paper</c:v>
                </c:pt>
                <c:pt idx="15">
                  <c:v>Other</c:v>
                </c:pt>
              </c:strCache>
            </c:strRef>
          </c:cat>
          <c:val>
            <c:numRef>
              <c:f>'DVA-FVA graphs (Gaza)'!$O$64:$O$79</c:f>
              <c:numCache>
                <c:formatCode>0.0%</c:formatCode>
                <c:ptCount val="16"/>
                <c:pt idx="0">
                  <c:v>1.7614000178483323E-2</c:v>
                </c:pt>
                <c:pt idx="1">
                  <c:v>4.4882324546102803E-2</c:v>
                </c:pt>
                <c:pt idx="2">
                  <c:v>3.3572184927613047E-2</c:v>
                </c:pt>
                <c:pt idx="3">
                  <c:v>1.06404194811071E-2</c:v>
                </c:pt>
                <c:pt idx="4">
                  <c:v>2.6201147498008847E-2</c:v>
                </c:pt>
                <c:pt idx="5">
                  <c:v>6.272225680659485E-2</c:v>
                </c:pt>
                <c:pt idx="6">
                  <c:v>2.0275452617129115E-2</c:v>
                </c:pt>
                <c:pt idx="7">
                  <c:v>3.3389039698882732E-2</c:v>
                </c:pt>
                <c:pt idx="8">
                  <c:v>5.0141819763464747E-2</c:v>
                </c:pt>
                <c:pt idx="9">
                  <c:v>2.8152673461640576E-2</c:v>
                </c:pt>
                <c:pt idx="10">
                  <c:v>5.9961572814129727E-2</c:v>
                </c:pt>
                <c:pt idx="11">
                  <c:v>1.8939934273140373E-2</c:v>
                </c:pt>
                <c:pt idx="12">
                  <c:v>6.84118512926708E-2</c:v>
                </c:pt>
                <c:pt idx="13">
                  <c:v>4.2778848659250364E-2</c:v>
                </c:pt>
                <c:pt idx="14">
                  <c:v>8.6925632553163559E-2</c:v>
                </c:pt>
                <c:pt idx="15">
                  <c:v>0.39539084142861802</c:v>
                </c:pt>
              </c:numCache>
            </c:numRef>
          </c:val>
        </c:ser>
        <c:dLbls>
          <c:dLblPos val="bestFit"/>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a:pPr>
            <a:r>
              <a:rPr lang="en-US" sz="800" b="1"/>
              <a:t>Average 2009-12</a:t>
            </a:r>
          </a:p>
        </c:rich>
      </c:tx>
      <c:overlay val="0"/>
    </c:title>
    <c:autoTitleDeleted val="0"/>
    <c:plotArea>
      <c:layout/>
      <c:bubbleChart>
        <c:varyColors val="0"/>
        <c:ser>
          <c:idx val="0"/>
          <c:order val="0"/>
          <c:spPr>
            <a:solidFill>
              <a:schemeClr val="accent2"/>
            </a:solidFill>
          </c:spPr>
          <c:invertIfNegative val="0"/>
          <c:dLbls>
            <c:txPr>
              <a:bodyPr/>
              <a:lstStyle/>
              <a:p>
                <a:pPr>
                  <a:defRPr sz="700"/>
                </a:pPr>
                <a:endParaRPr lang="en-US"/>
              </a:p>
            </c:txPr>
            <c:dLblPos val="ctr"/>
            <c:showLegendKey val="0"/>
            <c:showVal val="0"/>
            <c:showCatName val="0"/>
            <c:showSerName val="0"/>
            <c:showPercent val="0"/>
            <c:showBubbleSize val="1"/>
            <c:showLeaderLines val="0"/>
          </c:dLbls>
          <c:xVal>
            <c:numRef>
              <c:f>'X graphs'!$A$66:$A$86</c:f>
              <c:numCache>
                <c:formatCode>General</c:formatCode>
                <c:ptCount val="2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numCache>
            </c:numRef>
          </c:xVal>
          <c:yVal>
            <c:numRef>
              <c:f>'X graphs'!$B$66:$B$86</c:f>
              <c:numCache>
                <c:formatCode>0.0%</c:formatCode>
                <c:ptCount val="21"/>
                <c:pt idx="0">
                  <c:v>1.3062105882867135E-2</c:v>
                </c:pt>
                <c:pt idx="1">
                  <c:v>5.9186238904641524E-2</c:v>
                </c:pt>
                <c:pt idx="2">
                  <c:v>3.9558439056750001E-2</c:v>
                </c:pt>
                <c:pt idx="3">
                  <c:v>5.1762126177414471E-2</c:v>
                </c:pt>
                <c:pt idx="4">
                  <c:v>2.0964230569648731E-2</c:v>
                </c:pt>
                <c:pt idx="5">
                  <c:v>2.8890710972352528E-2</c:v>
                </c:pt>
                <c:pt idx="6">
                  <c:v>9.3677884946363713E-2</c:v>
                </c:pt>
                <c:pt idx="7">
                  <c:v>5.3146469260439057E-3</c:v>
                </c:pt>
                <c:pt idx="8">
                  <c:v>3.9739399744590759E-2</c:v>
                </c:pt>
                <c:pt idx="9">
                  <c:v>2.5484141694815984E-2</c:v>
                </c:pt>
                <c:pt idx="10">
                  <c:v>1.3627553162670151E-2</c:v>
                </c:pt>
                <c:pt idx="11">
                  <c:v>6.2312647551366687E-2</c:v>
                </c:pt>
                <c:pt idx="12">
                  <c:v>0.25906650458130454</c:v>
                </c:pt>
                <c:pt idx="13">
                  <c:v>2.1527039630429775E-4</c:v>
                </c:pt>
                <c:pt idx="14">
                  <c:v>0.15729621549813089</c:v>
                </c:pt>
                <c:pt idx="15">
                  <c:v>8.3266643419286045E-3</c:v>
                </c:pt>
                <c:pt idx="16">
                  <c:v>3.4679221289293932E-3</c:v>
                </c:pt>
                <c:pt idx="17">
                  <c:v>4.5555242860555883E-4</c:v>
                </c:pt>
                <c:pt idx="18">
                  <c:v>0</c:v>
                </c:pt>
                <c:pt idx="19">
                  <c:v>0.11655337826319487</c:v>
                </c:pt>
                <c:pt idx="20">
                  <c:v>1.0383667720763033E-3</c:v>
                </c:pt>
              </c:numCache>
            </c:numRef>
          </c:yVal>
          <c:bubbleSize>
            <c:numRef>
              <c:f>'X graphs'!$C$66:$C$86</c:f>
              <c:numCache>
                <c:formatCode>General</c:formatCode>
                <c:ptCount val="21"/>
                <c:pt idx="0">
                  <c:v>27</c:v>
                </c:pt>
                <c:pt idx="1">
                  <c:v>109</c:v>
                </c:pt>
                <c:pt idx="2">
                  <c:v>12</c:v>
                </c:pt>
                <c:pt idx="3">
                  <c:v>67</c:v>
                </c:pt>
                <c:pt idx="4">
                  <c:v>23</c:v>
                </c:pt>
                <c:pt idx="5">
                  <c:v>71</c:v>
                </c:pt>
                <c:pt idx="6">
                  <c:v>47</c:v>
                </c:pt>
                <c:pt idx="7">
                  <c:v>23</c:v>
                </c:pt>
                <c:pt idx="8">
                  <c:v>32</c:v>
                </c:pt>
                <c:pt idx="9">
                  <c:v>39</c:v>
                </c:pt>
                <c:pt idx="10">
                  <c:v>102</c:v>
                </c:pt>
                <c:pt idx="11">
                  <c:v>20</c:v>
                </c:pt>
                <c:pt idx="12">
                  <c:v>53</c:v>
                </c:pt>
                <c:pt idx="13">
                  <c:v>6</c:v>
                </c:pt>
                <c:pt idx="14">
                  <c:v>120</c:v>
                </c:pt>
                <c:pt idx="15">
                  <c:v>97</c:v>
                </c:pt>
                <c:pt idx="16">
                  <c:v>14</c:v>
                </c:pt>
                <c:pt idx="17">
                  <c:v>12</c:v>
                </c:pt>
                <c:pt idx="18">
                  <c:v>0</c:v>
                </c:pt>
                <c:pt idx="19">
                  <c:v>49</c:v>
                </c:pt>
                <c:pt idx="20">
                  <c:v>2</c:v>
                </c:pt>
              </c:numCache>
            </c:numRef>
          </c:bubbleSize>
          <c:bubble3D val="1"/>
        </c:ser>
        <c:dLbls>
          <c:showLegendKey val="0"/>
          <c:showVal val="1"/>
          <c:showCatName val="0"/>
          <c:showSerName val="0"/>
          <c:showPercent val="0"/>
          <c:showBubbleSize val="0"/>
        </c:dLbls>
        <c:bubbleScale val="100"/>
        <c:showNegBubbles val="0"/>
        <c:axId val="202671616"/>
        <c:axId val="202683520"/>
      </c:bubbleChart>
      <c:valAx>
        <c:axId val="202671616"/>
        <c:scaling>
          <c:orientation val="minMax"/>
          <c:max val="21"/>
          <c:min val="0"/>
        </c:scaling>
        <c:delete val="0"/>
        <c:axPos val="b"/>
        <c:majorGridlines/>
        <c:title>
          <c:tx>
            <c:rich>
              <a:bodyPr/>
              <a:lstStyle/>
              <a:p>
                <a:pPr>
                  <a:defRPr b="0"/>
                </a:pPr>
                <a:r>
                  <a:rPr lang="en-US" b="0"/>
                  <a:t>HS Section</a:t>
                </a:r>
              </a:p>
            </c:rich>
          </c:tx>
          <c:overlay val="0"/>
        </c:title>
        <c:numFmt formatCode="General" sourceLinked="1"/>
        <c:majorTickMark val="out"/>
        <c:minorTickMark val="none"/>
        <c:tickLblPos val="low"/>
        <c:crossAx val="202683520"/>
        <c:crosses val="autoZero"/>
        <c:crossBetween val="midCat"/>
        <c:majorUnit val="1"/>
      </c:valAx>
      <c:valAx>
        <c:axId val="202683520"/>
        <c:scaling>
          <c:orientation val="minMax"/>
          <c:max val="0.30000000000000004"/>
          <c:min val="0"/>
        </c:scaling>
        <c:delete val="0"/>
        <c:axPos val="l"/>
        <c:majorGridlines/>
        <c:title>
          <c:tx>
            <c:rich>
              <a:bodyPr rot="-5400000" vert="horz"/>
              <a:lstStyle/>
              <a:p>
                <a:pPr>
                  <a:defRPr b="0"/>
                </a:pPr>
                <a:r>
                  <a:rPr lang="en-US" b="0"/>
                  <a:t>Share</a:t>
                </a:r>
                <a:r>
                  <a:rPr lang="en-US" b="0" baseline="0"/>
                  <a:t> of total export value</a:t>
                </a:r>
                <a:endParaRPr lang="en-US" b="0"/>
              </a:p>
            </c:rich>
          </c:tx>
          <c:overlay val="0"/>
        </c:title>
        <c:numFmt formatCode="0%" sourceLinked="0"/>
        <c:majorTickMark val="out"/>
        <c:minorTickMark val="none"/>
        <c:tickLblPos val="nextTo"/>
        <c:crossAx val="202671616"/>
        <c:crosses val="autoZero"/>
        <c:crossBetween val="midCat"/>
        <c:majorUnit val="5.000000000000001E-2"/>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GB"/>
              <a:t>2011</a:t>
            </a:r>
          </a:p>
        </c:rich>
      </c:tx>
      <c:overlay val="0"/>
    </c:title>
    <c:autoTitleDeleted val="0"/>
    <c:plotArea>
      <c:layout/>
      <c:pieChart>
        <c:varyColors val="1"/>
        <c:ser>
          <c:idx val="0"/>
          <c:order val="0"/>
          <c:dPt>
            <c:idx val="0"/>
            <c:bubble3D val="0"/>
            <c:spPr>
              <a:solidFill>
                <a:schemeClr val="accent2"/>
              </a:solidFill>
            </c:spPr>
          </c:dPt>
          <c:dPt>
            <c:idx val="1"/>
            <c:bubble3D val="0"/>
            <c:spPr>
              <a:solidFill>
                <a:schemeClr val="accent6"/>
              </a:solidFill>
            </c:spPr>
          </c:dPt>
          <c:dPt>
            <c:idx val="2"/>
            <c:bubble3D val="0"/>
            <c:spPr>
              <a:solidFill>
                <a:schemeClr val="accent2"/>
              </a:solidFill>
            </c:spPr>
          </c:dPt>
          <c:dPt>
            <c:idx val="3"/>
            <c:bubble3D val="0"/>
            <c:spPr>
              <a:solidFill>
                <a:schemeClr val="accent6"/>
              </a:solidFill>
            </c:spPr>
          </c:dPt>
          <c:dPt>
            <c:idx val="4"/>
            <c:bubble3D val="0"/>
            <c:spPr>
              <a:solidFill>
                <a:schemeClr val="accent2"/>
              </a:solidFill>
            </c:spPr>
          </c:dPt>
          <c:dPt>
            <c:idx val="5"/>
            <c:bubble3D val="0"/>
            <c:spPr>
              <a:solidFill>
                <a:schemeClr val="accent6"/>
              </a:solidFill>
            </c:spPr>
          </c:dPt>
          <c:dPt>
            <c:idx val="6"/>
            <c:bubble3D val="0"/>
            <c:spPr>
              <a:solidFill>
                <a:schemeClr val="accent2"/>
              </a:solidFill>
            </c:spPr>
          </c:dPt>
          <c:dPt>
            <c:idx val="7"/>
            <c:bubble3D val="0"/>
            <c:spPr>
              <a:solidFill>
                <a:schemeClr val="accent6"/>
              </a:solidFill>
            </c:spPr>
          </c:dPt>
          <c:dPt>
            <c:idx val="8"/>
            <c:bubble3D val="0"/>
            <c:spPr>
              <a:solidFill>
                <a:schemeClr val="accent2"/>
              </a:solidFill>
            </c:spPr>
          </c:dPt>
          <c:dPt>
            <c:idx val="9"/>
            <c:bubble3D val="0"/>
            <c:spPr>
              <a:solidFill>
                <a:schemeClr val="accent6"/>
              </a:solidFill>
            </c:spPr>
          </c:dPt>
          <c:dPt>
            <c:idx val="10"/>
            <c:bubble3D val="0"/>
            <c:spPr>
              <a:solidFill>
                <a:schemeClr val="accent2"/>
              </a:solidFill>
            </c:spPr>
          </c:dPt>
          <c:dPt>
            <c:idx val="11"/>
            <c:bubble3D val="0"/>
            <c:spPr>
              <a:solidFill>
                <a:schemeClr val="accent6"/>
              </a:solidFill>
            </c:spPr>
          </c:dPt>
          <c:dPt>
            <c:idx val="12"/>
            <c:bubble3D val="0"/>
            <c:spPr>
              <a:solidFill>
                <a:schemeClr val="accent2"/>
              </a:solidFill>
            </c:spPr>
          </c:dPt>
          <c:dPt>
            <c:idx val="13"/>
            <c:bubble3D val="0"/>
            <c:spPr>
              <a:solidFill>
                <a:schemeClr val="accent6"/>
              </a:solidFill>
            </c:spPr>
          </c:dPt>
          <c:dPt>
            <c:idx val="14"/>
            <c:bubble3D val="0"/>
            <c:spPr>
              <a:solidFill>
                <a:schemeClr val="accent2"/>
              </a:solidFill>
            </c:spPr>
          </c:dPt>
          <c:dPt>
            <c:idx val="15"/>
            <c:bubble3D val="0"/>
            <c:spPr>
              <a:solidFill>
                <a:schemeClr val="bg1">
                  <a:lumMod val="75000"/>
                </a:schemeClr>
              </a:solidFill>
            </c:spPr>
          </c:dPt>
          <c:dLbls>
            <c:dLblPos val="bestFit"/>
            <c:showLegendKey val="0"/>
            <c:showVal val="0"/>
            <c:showCatName val="1"/>
            <c:showSerName val="0"/>
            <c:showPercent val="1"/>
            <c:showBubbleSize val="0"/>
            <c:showLeaderLines val="1"/>
          </c:dLbls>
          <c:cat>
            <c:strRef>
              <c:f>'DVA-FVA graphs (Gaza)'!$P$64:$P$79</c:f>
              <c:strCache>
                <c:ptCount val="16"/>
                <c:pt idx="0">
                  <c:v>Agriculture</c:v>
                </c:pt>
                <c:pt idx="1">
                  <c:v>Electrical &amp; Machinery</c:v>
                </c:pt>
                <c:pt idx="2">
                  <c:v>Financial &amp; business</c:v>
                </c:pt>
                <c:pt idx="3">
                  <c:v>Fishing</c:v>
                </c:pt>
                <c:pt idx="4">
                  <c:v>Food &amp; Beverages</c:v>
                </c:pt>
                <c:pt idx="5">
                  <c:v>Hotels &amp; Restaurants</c:v>
                </c:pt>
                <c:pt idx="6">
                  <c:v>Metal Products</c:v>
                </c:pt>
                <c:pt idx="7">
                  <c:v>Mining &amp; Quarrying</c:v>
                </c:pt>
                <c:pt idx="8">
                  <c:v>Other Manufacturing</c:v>
                </c:pt>
                <c:pt idx="9">
                  <c:v>Petrol./Chem. &amp; Non-Metal. Min. Prod</c:v>
                </c:pt>
                <c:pt idx="10">
                  <c:v>Post &amp; Telecom.</c:v>
                </c:pt>
                <c:pt idx="11">
                  <c:v>Textiles &amp; Apparel</c:v>
                </c:pt>
                <c:pt idx="12">
                  <c:v>Transport</c:v>
                </c:pt>
                <c:pt idx="13">
                  <c:v>Transport Equip.</c:v>
                </c:pt>
                <c:pt idx="14">
                  <c:v>Wood &amp; Paper</c:v>
                </c:pt>
                <c:pt idx="15">
                  <c:v>Other</c:v>
                </c:pt>
              </c:strCache>
            </c:strRef>
          </c:cat>
          <c:val>
            <c:numRef>
              <c:f>'DVA-FVA graphs (Gaza)'!$Q$64:$Q$79</c:f>
              <c:numCache>
                <c:formatCode>0.0%</c:formatCode>
                <c:ptCount val="16"/>
                <c:pt idx="0">
                  <c:v>2.3338016890003067E-2</c:v>
                </c:pt>
                <c:pt idx="1">
                  <c:v>3.3111227989536439E-2</c:v>
                </c:pt>
                <c:pt idx="2">
                  <c:v>5.9464326466707275E-2</c:v>
                </c:pt>
                <c:pt idx="3">
                  <c:v>2.0257858385418447E-2</c:v>
                </c:pt>
                <c:pt idx="4">
                  <c:v>1.0760449190665591E-2</c:v>
                </c:pt>
                <c:pt idx="5">
                  <c:v>6.2737440809857326E-2</c:v>
                </c:pt>
                <c:pt idx="6">
                  <c:v>2.9528551021661312E-2</c:v>
                </c:pt>
                <c:pt idx="7">
                  <c:v>3.0146538066198617E-2</c:v>
                </c:pt>
                <c:pt idx="8">
                  <c:v>2.3468851146170932E-2</c:v>
                </c:pt>
                <c:pt idx="9">
                  <c:v>2.3457379486304695E-2</c:v>
                </c:pt>
                <c:pt idx="10">
                  <c:v>7.359976466639738E-2</c:v>
                </c:pt>
                <c:pt idx="11">
                  <c:v>2.6139633914015255E-2</c:v>
                </c:pt>
                <c:pt idx="12">
                  <c:v>4.6158863806540863E-2</c:v>
                </c:pt>
                <c:pt idx="13">
                  <c:v>6.7771522308073817E-2</c:v>
                </c:pt>
                <c:pt idx="14">
                  <c:v>3.791092013464336E-2</c:v>
                </c:pt>
                <c:pt idx="15">
                  <c:v>0.43214865571780559</c:v>
                </c:pt>
              </c:numCache>
            </c:numRef>
          </c:val>
        </c:ser>
        <c:dLbls>
          <c:dLblPos val="bestFit"/>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'DVA-FVA graphs (Gaza)'!$O$22</c:f>
              <c:strCache>
                <c:ptCount val="1"/>
                <c:pt idx="0">
                  <c:v>1996-2011</c:v>
                </c:pt>
              </c:strCache>
            </c:strRef>
          </c:tx>
          <c:invertIfNegative val="0"/>
          <c:cat>
            <c:strRef>
              <c:f>'DVA-FVA graphs (Gaza)'!$N$23:$N$37</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'DVA-FVA graphs (Gaza)'!$O$23:$O$37</c:f>
              <c:numCache>
                <c:formatCode>0.0%</c:formatCode>
                <c:ptCount val="15"/>
                <c:pt idx="0">
                  <c:v>0.12710687258922904</c:v>
                </c:pt>
                <c:pt idx="1">
                  <c:v>0.18590716797562945</c:v>
                </c:pt>
                <c:pt idx="2">
                  <c:v>0.21908454123911913</c:v>
                </c:pt>
                <c:pt idx="3">
                  <c:v>5.4183501323203265E-2</c:v>
                </c:pt>
                <c:pt idx="4">
                  <c:v>0.15963497751395317</c:v>
                </c:pt>
                <c:pt idx="5">
                  <c:v>0.18761440283820896</c:v>
                </c:pt>
                <c:pt idx="6">
                  <c:v>0.13781487272132953</c:v>
                </c:pt>
                <c:pt idx="7">
                  <c:v>8.3751640098931768E-2</c:v>
                </c:pt>
                <c:pt idx="8">
                  <c:v>0.12774248707003544</c:v>
                </c:pt>
                <c:pt idx="9">
                  <c:v>0.16386312039132012</c:v>
                </c:pt>
                <c:pt idx="10">
                  <c:v>0.16431934520356828</c:v>
                </c:pt>
                <c:pt idx="11">
                  <c:v>0.12284465478860396</c:v>
                </c:pt>
                <c:pt idx="12">
                  <c:v>0.1707122985022842</c:v>
                </c:pt>
                <c:pt idx="13">
                  <c:v>7.634900401240019E-2</c:v>
                </c:pt>
                <c:pt idx="14">
                  <c:v>0.1338706342139504</c:v>
                </c:pt>
              </c:numCache>
            </c:numRef>
          </c:val>
        </c:ser>
        <c:ser>
          <c:idx val="1"/>
          <c:order val="1"/>
          <c:tx>
            <c:strRef>
              <c:f>'DVA-FVA graphs (Gaza)'!$P$22</c:f>
              <c:strCache>
                <c:ptCount val="1"/>
                <c:pt idx="0">
                  <c:v>2006-2011</c:v>
                </c:pt>
              </c:strCache>
            </c:strRef>
          </c:tx>
          <c:spPr>
            <a:solidFill>
              <a:schemeClr val="accent6"/>
            </a:solidFill>
          </c:spPr>
          <c:invertIfNegative val="0"/>
          <c:cat>
            <c:strRef>
              <c:f>'DVA-FVA graphs (Gaza)'!$N$23:$N$37</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'DVA-FVA graphs (Gaza)'!$P$23:$P$37</c:f>
              <c:numCache>
                <c:formatCode>0.0%</c:formatCode>
                <c:ptCount val="15"/>
                <c:pt idx="0">
                  <c:v>0.2814965840466308</c:v>
                </c:pt>
                <c:pt idx="1">
                  <c:v>0.55350499181292934</c:v>
                </c:pt>
                <c:pt idx="2">
                  <c:v>0.86857952313173592</c:v>
                </c:pt>
                <c:pt idx="3">
                  <c:v>0.22335523718949934</c:v>
                </c:pt>
                <c:pt idx="4">
                  <c:v>0.31922491201052838</c:v>
                </c:pt>
                <c:pt idx="5">
                  <c:v>0.40009988828026399</c:v>
                </c:pt>
                <c:pt idx="6">
                  <c:v>0.37181334806382083</c:v>
                </c:pt>
                <c:pt idx="7">
                  <c:v>0.29007701695089971</c:v>
                </c:pt>
                <c:pt idx="8">
                  <c:v>0.35566085367757916</c:v>
                </c:pt>
                <c:pt idx="9">
                  <c:v>0.34783658427416597</c:v>
                </c:pt>
                <c:pt idx="10">
                  <c:v>0.37824347308498329</c:v>
                </c:pt>
                <c:pt idx="11">
                  <c:v>0.26875374574600097</c:v>
                </c:pt>
                <c:pt idx="12">
                  <c:v>0.39180166124461402</c:v>
                </c:pt>
                <c:pt idx="13">
                  <c:v>0.55328530086586136</c:v>
                </c:pt>
                <c:pt idx="14">
                  <c:v>0.36986548200442271</c:v>
                </c:pt>
              </c:numCache>
            </c:numRef>
          </c:val>
        </c:ser>
        <c:dLbls>
          <c:showLegendKey val="0"/>
          <c:showVal val="0"/>
          <c:showCatName val="0"/>
          <c:showSerName val="0"/>
          <c:showPercent val="0"/>
          <c:showBubbleSize val="0"/>
        </c:dLbls>
        <c:gapWidth val="150"/>
        <c:axId val="657543168"/>
        <c:axId val="657544704"/>
      </c:barChart>
      <c:catAx>
        <c:axId val="657543168"/>
        <c:scaling>
          <c:orientation val="minMax"/>
        </c:scaling>
        <c:delete val="0"/>
        <c:axPos val="b"/>
        <c:majorTickMark val="out"/>
        <c:minorTickMark val="none"/>
        <c:tickLblPos val="nextTo"/>
        <c:crossAx val="657544704"/>
        <c:crosses val="autoZero"/>
        <c:auto val="1"/>
        <c:lblAlgn val="ctr"/>
        <c:lblOffset val="100"/>
        <c:noMultiLvlLbl val="0"/>
      </c:catAx>
      <c:valAx>
        <c:axId val="657544704"/>
        <c:scaling>
          <c:orientation val="minMax"/>
        </c:scaling>
        <c:delete val="0"/>
        <c:axPos val="l"/>
        <c:majorGridlines/>
        <c:numFmt formatCode="0.0%" sourceLinked="1"/>
        <c:majorTickMark val="out"/>
        <c:minorTickMark val="none"/>
        <c:tickLblPos val="nextTo"/>
        <c:crossAx val="657543168"/>
        <c:crosses val="autoZero"/>
        <c:crossBetween val="between"/>
      </c:valAx>
    </c:plotArea>
    <c:legend>
      <c:legendPos val="r"/>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'DVA-FVA graphs (Gaza)'!$B$3</c:f>
              <c:strCache>
                <c:ptCount val="1"/>
                <c:pt idx="0">
                  <c:v>1996-2011</c:v>
                </c:pt>
              </c:strCache>
            </c:strRef>
          </c:tx>
          <c:invertIfNegative val="0"/>
          <c:cat>
            <c:strRef>
              <c:f>'DVA-FVA graphs (Gaza)'!$A$4:$A$6</c:f>
              <c:strCache>
                <c:ptCount val="3"/>
                <c:pt idx="0">
                  <c:v>DVA</c:v>
                </c:pt>
                <c:pt idx="1">
                  <c:v>FVA</c:v>
                </c:pt>
                <c:pt idx="2">
                  <c:v>Exports</c:v>
                </c:pt>
              </c:strCache>
            </c:strRef>
          </c:cat>
          <c:val>
            <c:numRef>
              <c:f>'DVA-FVA graphs (Gaza)'!$B$4:$B$6</c:f>
              <c:numCache>
                <c:formatCode>0.0%</c:formatCode>
                <c:ptCount val="3"/>
                <c:pt idx="0">
                  <c:v>0.11164687219213154</c:v>
                </c:pt>
                <c:pt idx="1">
                  <c:v>0.14122785122340376</c:v>
                </c:pt>
                <c:pt idx="2">
                  <c:v>0.12074874750475995</c:v>
                </c:pt>
              </c:numCache>
            </c:numRef>
          </c:val>
        </c:ser>
        <c:ser>
          <c:idx val="1"/>
          <c:order val="1"/>
          <c:tx>
            <c:strRef>
              <c:f>'DVA-FVA graphs (Gaza)'!$C$3</c:f>
              <c:strCache>
                <c:ptCount val="1"/>
                <c:pt idx="0">
                  <c:v>2006-2011</c:v>
                </c:pt>
              </c:strCache>
            </c:strRef>
          </c:tx>
          <c:spPr>
            <a:solidFill>
              <a:schemeClr val="accent6"/>
            </a:solidFill>
          </c:spPr>
          <c:invertIfNegative val="0"/>
          <c:cat>
            <c:strRef>
              <c:f>'DVA-FVA graphs (Gaza)'!$A$4:$A$6</c:f>
              <c:strCache>
                <c:ptCount val="3"/>
                <c:pt idx="0">
                  <c:v>DVA</c:v>
                </c:pt>
                <c:pt idx="1">
                  <c:v>FVA</c:v>
                </c:pt>
                <c:pt idx="2">
                  <c:v>Exports</c:v>
                </c:pt>
              </c:strCache>
            </c:strRef>
          </c:cat>
          <c:val>
            <c:numRef>
              <c:f>'DVA-FVA graphs (Gaza)'!$C$4:$C$6</c:f>
              <c:numCache>
                <c:formatCode>0.0%</c:formatCode>
                <c:ptCount val="3"/>
                <c:pt idx="0">
                  <c:v>0.2854028382803997</c:v>
                </c:pt>
                <c:pt idx="1">
                  <c:v>0.3700390890941132</c:v>
                </c:pt>
                <c:pt idx="2">
                  <c:v>0.28822790211694072</c:v>
                </c:pt>
              </c:numCache>
            </c:numRef>
          </c:val>
        </c:ser>
        <c:dLbls>
          <c:showLegendKey val="0"/>
          <c:showVal val="0"/>
          <c:showCatName val="0"/>
          <c:showSerName val="0"/>
          <c:showPercent val="0"/>
          <c:showBubbleSize val="0"/>
        </c:dLbls>
        <c:gapWidth val="150"/>
        <c:axId val="694237824"/>
        <c:axId val="694260096"/>
      </c:barChart>
      <c:catAx>
        <c:axId val="694237824"/>
        <c:scaling>
          <c:orientation val="minMax"/>
        </c:scaling>
        <c:delete val="0"/>
        <c:axPos val="b"/>
        <c:majorTickMark val="out"/>
        <c:minorTickMark val="none"/>
        <c:tickLblPos val="nextTo"/>
        <c:crossAx val="694260096"/>
        <c:crosses val="autoZero"/>
        <c:auto val="1"/>
        <c:lblAlgn val="ctr"/>
        <c:lblOffset val="100"/>
        <c:noMultiLvlLbl val="0"/>
      </c:catAx>
      <c:valAx>
        <c:axId val="694260096"/>
        <c:scaling>
          <c:orientation val="minMax"/>
        </c:scaling>
        <c:delete val="0"/>
        <c:axPos val="l"/>
        <c:majorGridlines/>
        <c:numFmt formatCode="0.0%" sourceLinked="1"/>
        <c:majorTickMark val="out"/>
        <c:minorTickMark val="none"/>
        <c:tickLblPos val="nextTo"/>
        <c:crossAx val="694237824"/>
        <c:crosses val="autoZero"/>
        <c:crossBetween val="between"/>
      </c:valAx>
    </c:plotArea>
    <c:legend>
      <c:legendPos val="r"/>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'DVA-FVA graphs (Gaza)'!$A$29</c:f>
              <c:strCache>
                <c:ptCount val="1"/>
                <c:pt idx="0">
                  <c:v>DVA</c:v>
                </c:pt>
              </c:strCache>
            </c:strRef>
          </c:tx>
          <c:invertIfNegative val="0"/>
          <c:cat>
            <c:numRef>
              <c:f>'DVA-FVA graphs (Gaza)'!$B$28:$E$28</c:f>
              <c:numCache>
                <c:formatCode>General</c:formatCode>
                <c:ptCount val="4"/>
                <c:pt idx="0">
                  <c:v>1996</c:v>
                </c:pt>
                <c:pt idx="1">
                  <c:v>2000</c:v>
                </c:pt>
                <c:pt idx="2">
                  <c:v>2006</c:v>
                </c:pt>
                <c:pt idx="3">
                  <c:v>2011</c:v>
                </c:pt>
              </c:numCache>
            </c:numRef>
          </c:cat>
          <c:val>
            <c:numRef>
              <c:f>'DVA-FVA graphs (Gaza)'!$B$29:$E$29</c:f>
              <c:numCache>
                <c:formatCode>0.0%</c:formatCode>
                <c:ptCount val="4"/>
                <c:pt idx="0">
                  <c:v>0.80312243460918564</c:v>
                </c:pt>
                <c:pt idx="1">
                  <c:v>0.83020305829928298</c:v>
                </c:pt>
                <c:pt idx="2">
                  <c:v>0.79097760716789112</c:v>
                </c:pt>
                <c:pt idx="3">
                  <c:v>0.73340994681936578</c:v>
                </c:pt>
              </c:numCache>
            </c:numRef>
          </c:val>
        </c:ser>
        <c:ser>
          <c:idx val="1"/>
          <c:order val="1"/>
          <c:tx>
            <c:strRef>
              <c:f>'DVA-FVA graphs (Gaza)'!$A$30</c:f>
              <c:strCache>
                <c:ptCount val="1"/>
                <c:pt idx="0">
                  <c:v>FVA</c:v>
                </c:pt>
              </c:strCache>
            </c:strRef>
          </c:tx>
          <c:spPr>
            <a:solidFill>
              <a:schemeClr val="accent6"/>
            </a:solidFill>
          </c:spPr>
          <c:invertIfNegative val="0"/>
          <c:cat>
            <c:numRef>
              <c:f>'DVA-FVA graphs (Gaza)'!$B$28:$E$28</c:f>
              <c:numCache>
                <c:formatCode>General</c:formatCode>
                <c:ptCount val="4"/>
                <c:pt idx="0">
                  <c:v>1996</c:v>
                </c:pt>
                <c:pt idx="1">
                  <c:v>2000</c:v>
                </c:pt>
                <c:pt idx="2">
                  <c:v>2006</c:v>
                </c:pt>
                <c:pt idx="3">
                  <c:v>2011</c:v>
                </c:pt>
              </c:numCache>
            </c:numRef>
          </c:cat>
          <c:val>
            <c:numRef>
              <c:f>'DVA-FVA graphs (Gaza)'!$B$30:$E$30</c:f>
              <c:numCache>
                <c:formatCode>0.0%</c:formatCode>
                <c:ptCount val="4"/>
                <c:pt idx="0">
                  <c:v>0.19687756539081436</c:v>
                </c:pt>
                <c:pt idx="1">
                  <c:v>0.16979694170071699</c:v>
                </c:pt>
                <c:pt idx="2">
                  <c:v>0.20902239283210891</c:v>
                </c:pt>
                <c:pt idx="3">
                  <c:v>0.26659005318063428</c:v>
                </c:pt>
              </c:numCache>
            </c:numRef>
          </c:val>
        </c:ser>
        <c:dLbls>
          <c:showLegendKey val="0"/>
          <c:showVal val="0"/>
          <c:showCatName val="0"/>
          <c:showSerName val="0"/>
          <c:showPercent val="0"/>
          <c:showBubbleSize val="0"/>
        </c:dLbls>
        <c:gapWidth val="150"/>
        <c:axId val="703245696"/>
        <c:axId val="761002240"/>
      </c:barChart>
      <c:catAx>
        <c:axId val="703245696"/>
        <c:scaling>
          <c:orientation val="minMax"/>
        </c:scaling>
        <c:delete val="0"/>
        <c:axPos val="b"/>
        <c:numFmt formatCode="General" sourceLinked="1"/>
        <c:majorTickMark val="out"/>
        <c:minorTickMark val="none"/>
        <c:tickLblPos val="nextTo"/>
        <c:crossAx val="761002240"/>
        <c:crosses val="autoZero"/>
        <c:auto val="1"/>
        <c:lblAlgn val="ctr"/>
        <c:lblOffset val="100"/>
        <c:noMultiLvlLbl val="0"/>
      </c:catAx>
      <c:valAx>
        <c:axId val="761002240"/>
        <c:scaling>
          <c:orientation val="minMax"/>
        </c:scaling>
        <c:delete val="0"/>
        <c:axPos val="l"/>
        <c:majorGridlines/>
        <c:numFmt formatCode="0.0%" sourceLinked="1"/>
        <c:majorTickMark val="out"/>
        <c:minorTickMark val="none"/>
        <c:tickLblPos val="nextTo"/>
        <c:crossAx val="703245696"/>
        <c:crosses val="autoZero"/>
        <c:crossBetween val="between"/>
      </c:valAx>
    </c:plotArea>
    <c:legend>
      <c:legendPos val="r"/>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'DVA-FVA graphs (Gaza)'!$A$55</c:f>
              <c:strCache>
                <c:ptCount val="1"/>
                <c:pt idx="0">
                  <c:v>DVA</c:v>
                </c:pt>
              </c:strCache>
            </c:strRef>
          </c:tx>
          <c:invertIfNegative val="0"/>
          <c:cat>
            <c:numRef>
              <c:f>'DVA-FVA graphs (Gaza)'!$B$54:$E$54</c:f>
              <c:numCache>
                <c:formatCode>General</c:formatCode>
                <c:ptCount val="4"/>
                <c:pt idx="0">
                  <c:v>1996</c:v>
                </c:pt>
                <c:pt idx="1">
                  <c:v>2000</c:v>
                </c:pt>
                <c:pt idx="2">
                  <c:v>2006</c:v>
                </c:pt>
                <c:pt idx="3">
                  <c:v>2011</c:v>
                </c:pt>
              </c:numCache>
            </c:numRef>
          </c:cat>
          <c:val>
            <c:numRef>
              <c:f>'DVA-FVA graphs (Gaza)'!$B$55:$E$55</c:f>
              <c:numCache>
                <c:formatCode>_-* #,##0_-;\-* #,##0_-;_-* "-"??_-;_-@_-</c:formatCode>
                <c:ptCount val="4"/>
                <c:pt idx="0">
                  <c:v>43191.894896493097</c:v>
                </c:pt>
                <c:pt idx="1">
                  <c:v>42447.458385721497</c:v>
                </c:pt>
                <c:pt idx="2">
                  <c:v>60215.561497458897</c:v>
                </c:pt>
                <c:pt idx="3">
                  <c:v>211302.68376850401</c:v>
                </c:pt>
              </c:numCache>
            </c:numRef>
          </c:val>
        </c:ser>
        <c:ser>
          <c:idx val="1"/>
          <c:order val="1"/>
          <c:tx>
            <c:strRef>
              <c:f>'DVA-FVA graphs (Gaza)'!$A$56</c:f>
              <c:strCache>
                <c:ptCount val="1"/>
                <c:pt idx="0">
                  <c:v>FVA</c:v>
                </c:pt>
              </c:strCache>
            </c:strRef>
          </c:tx>
          <c:spPr>
            <a:solidFill>
              <a:schemeClr val="accent6"/>
            </a:solidFill>
          </c:spPr>
          <c:invertIfNegative val="0"/>
          <c:cat>
            <c:numRef>
              <c:f>'DVA-FVA graphs (Gaza)'!$B$54:$E$54</c:f>
              <c:numCache>
                <c:formatCode>General</c:formatCode>
                <c:ptCount val="4"/>
                <c:pt idx="0">
                  <c:v>1996</c:v>
                </c:pt>
                <c:pt idx="1">
                  <c:v>2000</c:v>
                </c:pt>
                <c:pt idx="2">
                  <c:v>2006</c:v>
                </c:pt>
                <c:pt idx="3">
                  <c:v>2011</c:v>
                </c:pt>
              </c:numCache>
            </c:numRef>
          </c:cat>
          <c:val>
            <c:numRef>
              <c:f>'DVA-FVA graphs (Gaza)'!$B$56:$E$56</c:f>
              <c:numCache>
                <c:formatCode>_-* #,##0_-;\-* #,##0_-;_-* "-"??_-;_-@_-</c:formatCode>
                <c:ptCount val="4"/>
                <c:pt idx="0">
                  <c:v>10588.068201550701</c:v>
                </c:pt>
                <c:pt idx="1">
                  <c:v>8681.5491039370809</c:v>
                </c:pt>
                <c:pt idx="2">
                  <c:v>15912.4615360398</c:v>
                </c:pt>
                <c:pt idx="3">
                  <c:v>76807.2398627152</c:v>
                </c:pt>
              </c:numCache>
            </c:numRef>
          </c:val>
        </c:ser>
        <c:dLbls>
          <c:showLegendKey val="0"/>
          <c:showVal val="0"/>
          <c:showCatName val="0"/>
          <c:showSerName val="0"/>
          <c:showPercent val="0"/>
          <c:showBubbleSize val="0"/>
        </c:dLbls>
        <c:gapWidth val="150"/>
        <c:axId val="767078784"/>
        <c:axId val="353419648"/>
      </c:barChart>
      <c:catAx>
        <c:axId val="767078784"/>
        <c:scaling>
          <c:orientation val="minMax"/>
        </c:scaling>
        <c:delete val="0"/>
        <c:axPos val="b"/>
        <c:numFmt formatCode="General" sourceLinked="1"/>
        <c:majorTickMark val="out"/>
        <c:minorTickMark val="none"/>
        <c:tickLblPos val="nextTo"/>
        <c:crossAx val="353419648"/>
        <c:crosses val="autoZero"/>
        <c:auto val="1"/>
        <c:lblAlgn val="ctr"/>
        <c:lblOffset val="100"/>
        <c:noMultiLvlLbl val="0"/>
      </c:catAx>
      <c:valAx>
        <c:axId val="353419648"/>
        <c:scaling>
          <c:orientation val="minMax"/>
        </c:scaling>
        <c:delete val="0"/>
        <c:axPos val="l"/>
        <c:majorGridlines/>
        <c:numFmt formatCode="_-* #,##0_-;\-* #,##0_-;_-* &quot;-&quot;??_-;_-@_-" sourceLinked="1"/>
        <c:majorTickMark val="out"/>
        <c:minorTickMark val="none"/>
        <c:tickLblPos val="nextTo"/>
        <c:crossAx val="767078784"/>
        <c:crosses val="autoZero"/>
        <c:crossBetween val="between"/>
      </c:valAx>
    </c:plotArea>
    <c:legend>
      <c:legendPos val="r"/>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'DVA-FVA graphs (Gaza)'!$B$82</c:f>
              <c:strCache>
                <c:ptCount val="1"/>
                <c:pt idx="0">
                  <c:v>1996-2011</c:v>
                </c:pt>
              </c:strCache>
            </c:strRef>
          </c:tx>
          <c:invertIfNegative val="0"/>
          <c:cat>
            <c:strRef>
              <c:f>'DVA-FVA graphs (Gaza)'!$A$83:$A$97</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'DVA-FVA graphs (Gaza)'!$B$83:$B$97</c:f>
              <c:numCache>
                <c:formatCode>0.0%</c:formatCode>
                <c:ptCount val="15"/>
                <c:pt idx="0">
                  <c:v>8.1369840718359843E-2</c:v>
                </c:pt>
                <c:pt idx="1">
                  <c:v>0.1270213312616566</c:v>
                </c:pt>
                <c:pt idx="2">
                  <c:v>0.1877271593981229</c:v>
                </c:pt>
                <c:pt idx="3">
                  <c:v>-5.2954284080961589E-3</c:v>
                </c:pt>
                <c:pt idx="4">
                  <c:v>0.10546170207702343</c:v>
                </c:pt>
                <c:pt idx="5">
                  <c:v>0.13595919620648944</c:v>
                </c:pt>
                <c:pt idx="6">
                  <c:v>7.5151423795110528E-2</c:v>
                </c:pt>
                <c:pt idx="7">
                  <c:v>4.3417402707738972E-2</c:v>
                </c:pt>
                <c:pt idx="8">
                  <c:v>6.4768439062650396E-2</c:v>
                </c:pt>
                <c:pt idx="9">
                  <c:v>0.1139710202159272</c:v>
                </c:pt>
                <c:pt idx="10">
                  <c:v>0.13946679828750352</c:v>
                </c:pt>
                <c:pt idx="11">
                  <c:v>6.4267884580423207E-2</c:v>
                </c:pt>
                <c:pt idx="12">
                  <c:v>0.12787741283374143</c:v>
                </c:pt>
                <c:pt idx="13">
                  <c:v>1.9009556200458189E-2</c:v>
                </c:pt>
                <c:pt idx="14">
                  <c:v>7.2830839107601575E-2</c:v>
                </c:pt>
              </c:numCache>
            </c:numRef>
          </c:val>
        </c:ser>
        <c:ser>
          <c:idx val="1"/>
          <c:order val="1"/>
          <c:tx>
            <c:strRef>
              <c:f>'DVA-FVA graphs (Gaza)'!$C$82</c:f>
              <c:strCache>
                <c:ptCount val="1"/>
                <c:pt idx="0">
                  <c:v>2006-2011</c:v>
                </c:pt>
              </c:strCache>
            </c:strRef>
          </c:tx>
          <c:spPr>
            <a:solidFill>
              <a:schemeClr val="accent6"/>
            </a:solidFill>
          </c:spPr>
          <c:invertIfNegative val="0"/>
          <c:cat>
            <c:strRef>
              <c:f>'DVA-FVA graphs (Gaza)'!$A$83:$A$97</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'DVA-FVA graphs (Gaza)'!$C$83:$C$97</c:f>
              <c:numCache>
                <c:formatCode>0.0%</c:formatCode>
                <c:ptCount val="15"/>
                <c:pt idx="0">
                  <c:v>0.18854720155163163</c:v>
                </c:pt>
                <c:pt idx="1">
                  <c:v>0.40087683071554436</c:v>
                </c:pt>
                <c:pt idx="2">
                  <c:v>0.80214159948066355</c:v>
                </c:pt>
                <c:pt idx="3">
                  <c:v>9.433996867731409E-2</c:v>
                </c:pt>
                <c:pt idx="4">
                  <c:v>0.20117888108469439</c:v>
                </c:pt>
                <c:pt idx="5">
                  <c:v>0.29123306441563024</c:v>
                </c:pt>
                <c:pt idx="6">
                  <c:v>0.2284771668341361</c:v>
                </c:pt>
                <c:pt idx="7">
                  <c:v>0.15145158677470172</c:v>
                </c:pt>
                <c:pt idx="8">
                  <c:v>0.21295808694361695</c:v>
                </c:pt>
                <c:pt idx="9">
                  <c:v>0.2292474055331204</c:v>
                </c:pt>
                <c:pt idx="10">
                  <c:v>0.2807550618228265</c:v>
                </c:pt>
                <c:pt idx="11">
                  <c:v>0.13964869586547501</c:v>
                </c:pt>
                <c:pt idx="12">
                  <c:v>0.24883149223852619</c:v>
                </c:pt>
                <c:pt idx="13">
                  <c:v>0.39170541100361711</c:v>
                </c:pt>
                <c:pt idx="14">
                  <c:v>0.23582071288687478</c:v>
                </c:pt>
              </c:numCache>
            </c:numRef>
          </c:val>
        </c:ser>
        <c:dLbls>
          <c:showLegendKey val="0"/>
          <c:showVal val="0"/>
          <c:showCatName val="0"/>
          <c:showSerName val="0"/>
          <c:showPercent val="0"/>
          <c:showBubbleSize val="0"/>
        </c:dLbls>
        <c:gapWidth val="150"/>
        <c:axId val="361501440"/>
        <c:axId val="361502976"/>
      </c:barChart>
      <c:catAx>
        <c:axId val="361501440"/>
        <c:scaling>
          <c:orientation val="minMax"/>
        </c:scaling>
        <c:delete val="0"/>
        <c:axPos val="b"/>
        <c:majorTickMark val="out"/>
        <c:minorTickMark val="none"/>
        <c:tickLblPos val="nextTo"/>
        <c:crossAx val="361502976"/>
        <c:crosses val="autoZero"/>
        <c:auto val="1"/>
        <c:lblAlgn val="ctr"/>
        <c:lblOffset val="100"/>
        <c:noMultiLvlLbl val="0"/>
      </c:catAx>
      <c:valAx>
        <c:axId val="361502976"/>
        <c:scaling>
          <c:orientation val="minMax"/>
        </c:scaling>
        <c:delete val="0"/>
        <c:axPos val="l"/>
        <c:majorGridlines/>
        <c:numFmt formatCode="0.0%" sourceLinked="1"/>
        <c:majorTickMark val="out"/>
        <c:minorTickMark val="none"/>
        <c:tickLblPos val="nextTo"/>
        <c:crossAx val="361501440"/>
        <c:crosses val="autoZero"/>
        <c:crossBetween val="between"/>
      </c:valAx>
    </c:plotArea>
    <c:legend>
      <c:legendPos val="r"/>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'DVA-FVA graphs (Gaza)'!$B$102</c:f>
              <c:strCache>
                <c:ptCount val="1"/>
                <c:pt idx="0">
                  <c:v>2000</c:v>
                </c:pt>
              </c:strCache>
            </c:strRef>
          </c:tx>
          <c:invertIfNegative val="0"/>
          <c:cat>
            <c:strRef>
              <c:f>'DVA-FVA graphs (Gaza)'!$A$103:$A$117</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'DVA-FVA graphs (Gaza)'!$B$103:$B$117</c:f>
              <c:numCache>
                <c:formatCode>0.0%</c:formatCode>
                <c:ptCount val="15"/>
                <c:pt idx="0">
                  <c:v>0.91026828509892954</c:v>
                </c:pt>
                <c:pt idx="1">
                  <c:v>0.8205485200283309</c:v>
                </c:pt>
                <c:pt idx="2">
                  <c:v>0.93330183215194884</c:v>
                </c:pt>
                <c:pt idx="3">
                  <c:v>0.75307290030382623</c:v>
                </c:pt>
                <c:pt idx="4">
                  <c:v>0.87189145987326744</c:v>
                </c:pt>
                <c:pt idx="5">
                  <c:v>0.89534854463878333</c:v>
                </c:pt>
                <c:pt idx="6">
                  <c:v>0.84912991942516647</c:v>
                </c:pt>
                <c:pt idx="7">
                  <c:v>0.87519596998213267</c:v>
                </c:pt>
                <c:pt idx="8">
                  <c:v>0.82266739481467399</c:v>
                </c:pt>
                <c:pt idx="9">
                  <c:v>0.82304452740486422</c:v>
                </c:pt>
                <c:pt idx="10">
                  <c:v>0.90205437425680657</c:v>
                </c:pt>
                <c:pt idx="11">
                  <c:v>0.82632421011432478</c:v>
                </c:pt>
                <c:pt idx="12">
                  <c:v>0.84229722485489666</c:v>
                </c:pt>
                <c:pt idx="13">
                  <c:v>0.77859616839631307</c:v>
                </c:pt>
                <c:pt idx="14">
                  <c:v>0.85511249981790205</c:v>
                </c:pt>
              </c:numCache>
            </c:numRef>
          </c:val>
        </c:ser>
        <c:ser>
          <c:idx val="1"/>
          <c:order val="1"/>
          <c:tx>
            <c:strRef>
              <c:f>'DVA-FVA graphs (Gaza)'!$C$102</c:f>
              <c:strCache>
                <c:ptCount val="1"/>
                <c:pt idx="0">
                  <c:v>2011</c:v>
                </c:pt>
              </c:strCache>
            </c:strRef>
          </c:tx>
          <c:spPr>
            <a:solidFill>
              <a:schemeClr val="accent6"/>
            </a:solidFill>
          </c:spPr>
          <c:invertIfNegative val="0"/>
          <c:cat>
            <c:strRef>
              <c:f>'DVA-FVA graphs (Gaza)'!$A$103:$A$117</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'DVA-FVA graphs (Gaza)'!$C$103:$C$117</c:f>
              <c:numCache>
                <c:formatCode>0.0%</c:formatCode>
                <c:ptCount val="15"/>
                <c:pt idx="0">
                  <c:v>0.85896183166334472</c:v>
                </c:pt>
                <c:pt idx="1">
                  <c:v>0.63912455278610136</c:v>
                </c:pt>
                <c:pt idx="2">
                  <c:v>0.92256681422762588</c:v>
                </c:pt>
                <c:pt idx="3">
                  <c:v>0.48690449378230455</c:v>
                </c:pt>
                <c:pt idx="4">
                  <c:v>0.76929066913848987</c:v>
                </c:pt>
                <c:pt idx="5">
                  <c:v>0.81824298263076889</c:v>
                </c:pt>
                <c:pt idx="6">
                  <c:v>0.68305468005262604</c:v>
                </c:pt>
                <c:pt idx="7">
                  <c:v>0.73107607214134374</c:v>
                </c:pt>
                <c:pt idx="8">
                  <c:v>0.63698622371724134</c:v>
                </c:pt>
                <c:pt idx="9">
                  <c:v>0.66882727790566798</c:v>
                </c:pt>
                <c:pt idx="10">
                  <c:v>0.84059953319854319</c:v>
                </c:pt>
                <c:pt idx="11">
                  <c:v>0.63801500006395484</c:v>
                </c:pt>
                <c:pt idx="12">
                  <c:v>0.64880530248612711</c:v>
                </c:pt>
                <c:pt idx="13">
                  <c:v>0.55705727446755882</c:v>
                </c:pt>
                <c:pt idx="14">
                  <c:v>0.70957265956861881</c:v>
                </c:pt>
              </c:numCache>
            </c:numRef>
          </c:val>
        </c:ser>
        <c:dLbls>
          <c:showLegendKey val="0"/>
          <c:showVal val="0"/>
          <c:showCatName val="0"/>
          <c:showSerName val="0"/>
          <c:showPercent val="0"/>
          <c:showBubbleSize val="0"/>
        </c:dLbls>
        <c:gapWidth val="150"/>
        <c:axId val="361511552"/>
        <c:axId val="361521536"/>
      </c:barChart>
      <c:catAx>
        <c:axId val="361511552"/>
        <c:scaling>
          <c:orientation val="minMax"/>
        </c:scaling>
        <c:delete val="0"/>
        <c:axPos val="b"/>
        <c:majorTickMark val="out"/>
        <c:minorTickMark val="none"/>
        <c:tickLblPos val="nextTo"/>
        <c:crossAx val="361521536"/>
        <c:crosses val="autoZero"/>
        <c:auto val="1"/>
        <c:lblAlgn val="ctr"/>
        <c:lblOffset val="100"/>
        <c:noMultiLvlLbl val="0"/>
      </c:catAx>
      <c:valAx>
        <c:axId val="361521536"/>
        <c:scaling>
          <c:orientation val="minMax"/>
        </c:scaling>
        <c:delete val="0"/>
        <c:axPos val="l"/>
        <c:majorGridlines/>
        <c:numFmt formatCode="0.0%" sourceLinked="1"/>
        <c:majorTickMark val="out"/>
        <c:minorTickMark val="none"/>
        <c:tickLblPos val="nextTo"/>
        <c:crossAx val="361511552"/>
        <c:crosses val="autoZero"/>
        <c:crossBetween val="between"/>
      </c:valAx>
    </c:plotArea>
    <c:legend>
      <c:legendPos val="r"/>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stacked"/>
        <c:varyColors val="0"/>
        <c:ser>
          <c:idx val="0"/>
          <c:order val="0"/>
          <c:tx>
            <c:v>Goods exports</c:v>
          </c:tx>
          <c:spPr>
            <a:solidFill>
              <a:schemeClr val="accent2"/>
            </a:solidFill>
          </c:spPr>
          <c:invertIfNegative val="0"/>
          <c:dLbls>
            <c:numFmt formatCode="#,##0.0" sourceLinked="0"/>
            <c:txPr>
              <a:bodyPr/>
              <a:lstStyle/>
              <a:p>
                <a:pPr>
                  <a:defRPr sz="700"/>
                </a:pPr>
                <a:endParaRPr lang="en-US"/>
              </a:p>
            </c:txPr>
            <c:dLblPos val="inBase"/>
            <c:showLegendKey val="0"/>
            <c:showVal val="1"/>
            <c:showCatName val="0"/>
            <c:showSerName val="0"/>
            <c:showPercent val="0"/>
            <c:showBubbleSize val="0"/>
            <c:showLeaderLines val="0"/>
          </c:dLbls>
          <c:cat>
            <c:strRef>
              <c:f>'X of goods &amp; services'!$A$6:$A$14</c:f>
              <c:strCache>
                <c:ptCount val="9"/>
                <c:pt idx="0">
                  <c:v>2005</c:v>
                </c:pt>
                <c:pt idx="1">
                  <c:v>2006</c:v>
                </c:pt>
                <c:pt idx="2">
                  <c:v>2007</c:v>
                </c:pt>
                <c:pt idx="3">
                  <c:v>2008</c:v>
                </c:pt>
                <c:pt idx="4">
                  <c:v>2009</c:v>
                </c:pt>
                <c:pt idx="5">
                  <c:v>2010</c:v>
                </c:pt>
                <c:pt idx="6">
                  <c:v>2011</c:v>
                </c:pt>
                <c:pt idx="7">
                  <c:v>2012</c:v>
                </c:pt>
                <c:pt idx="8">
                  <c:v>2013</c:v>
                </c:pt>
              </c:strCache>
            </c:strRef>
          </c:cat>
          <c:val>
            <c:numRef>
              <c:f>'X of goods &amp; services'!$B$6:$B$14</c:f>
              <c:numCache>
                <c:formatCode>_-* #,##0_-;\-* #,##0_-;_-* "-"??_-;_-@_-</c:formatCode>
                <c:ptCount val="9"/>
                <c:pt idx="0">
                  <c:v>410572734.639911</c:v>
                </c:pt>
                <c:pt idx="1">
                  <c:v>449187636.16767102</c:v>
                </c:pt>
                <c:pt idx="2">
                  <c:v>621827862.03981602</c:v>
                </c:pt>
                <c:pt idx="3">
                  <c:v>665942132.43956304</c:v>
                </c:pt>
                <c:pt idx="4">
                  <c:v>628823031.046736</c:v>
                </c:pt>
                <c:pt idx="5">
                  <c:v>664249467.75190103</c:v>
                </c:pt>
                <c:pt idx="6">
                  <c:v>846074150.63941002</c:v>
                </c:pt>
                <c:pt idx="7">
                  <c:v>985355641.83164203</c:v>
                </c:pt>
                <c:pt idx="8">
                  <c:v>1692032124.4307101</c:v>
                </c:pt>
              </c:numCache>
            </c:numRef>
          </c:val>
        </c:ser>
        <c:ser>
          <c:idx val="1"/>
          <c:order val="1"/>
          <c:tx>
            <c:v>Services exports</c:v>
          </c:tx>
          <c:spPr>
            <a:solidFill>
              <a:schemeClr val="accent5"/>
            </a:solidFill>
          </c:spPr>
          <c:invertIfNegative val="0"/>
          <c:dLbls>
            <c:numFmt formatCode="#,##0.0" sourceLinked="0"/>
            <c:txPr>
              <a:bodyPr/>
              <a:lstStyle/>
              <a:p>
                <a:pPr>
                  <a:defRPr sz="700"/>
                </a:pPr>
                <a:endParaRPr lang="en-US"/>
              </a:p>
            </c:txPr>
            <c:dLblPos val="inBase"/>
            <c:showLegendKey val="0"/>
            <c:showVal val="1"/>
            <c:showCatName val="0"/>
            <c:showSerName val="0"/>
            <c:showPercent val="0"/>
            <c:showBubbleSize val="0"/>
            <c:showLeaderLines val="0"/>
          </c:dLbls>
          <c:cat>
            <c:strRef>
              <c:f>'X of goods &amp; services'!$A$6:$A$14</c:f>
              <c:strCache>
                <c:ptCount val="9"/>
                <c:pt idx="0">
                  <c:v>2005</c:v>
                </c:pt>
                <c:pt idx="1">
                  <c:v>2006</c:v>
                </c:pt>
                <c:pt idx="2">
                  <c:v>2007</c:v>
                </c:pt>
                <c:pt idx="3">
                  <c:v>2008</c:v>
                </c:pt>
                <c:pt idx="4">
                  <c:v>2009</c:v>
                </c:pt>
                <c:pt idx="5">
                  <c:v>2010</c:v>
                </c:pt>
                <c:pt idx="6">
                  <c:v>2011</c:v>
                </c:pt>
                <c:pt idx="7">
                  <c:v>2012</c:v>
                </c:pt>
                <c:pt idx="8">
                  <c:v>2013</c:v>
                </c:pt>
              </c:strCache>
            </c:strRef>
          </c:cat>
          <c:val>
            <c:numRef>
              <c:f>'X of goods &amp; services'!$C$6:$C$14</c:f>
              <c:numCache>
                <c:formatCode>_-* #,##0_-;\-* #,##0_-;_-* "-"??_-;_-@_-</c:formatCode>
                <c:ptCount val="9"/>
                <c:pt idx="0">
                  <c:v>306529614.98382002</c:v>
                </c:pt>
                <c:pt idx="1">
                  <c:v>261107975.66429901</c:v>
                </c:pt>
                <c:pt idx="2">
                  <c:v>370858762.56568098</c:v>
                </c:pt>
                <c:pt idx="3">
                  <c:v>498543880.64181203</c:v>
                </c:pt>
                <c:pt idx="4">
                  <c:v>581732466.59371102</c:v>
                </c:pt>
                <c:pt idx="5">
                  <c:v>832627630.90613103</c:v>
                </c:pt>
                <c:pt idx="6">
                  <c:v>956461261.324265</c:v>
                </c:pt>
                <c:pt idx="7">
                  <c:v>938459814.37142503</c:v>
                </c:pt>
                <c:pt idx="8">
                  <c:v>608199909.25015903</c:v>
                </c:pt>
              </c:numCache>
            </c:numRef>
          </c:val>
        </c:ser>
        <c:dLbls>
          <c:showLegendKey val="0"/>
          <c:showVal val="0"/>
          <c:showCatName val="0"/>
          <c:showSerName val="0"/>
          <c:showPercent val="0"/>
          <c:showBubbleSize val="0"/>
        </c:dLbls>
        <c:gapWidth val="50"/>
        <c:overlap val="100"/>
        <c:axId val="202736384"/>
        <c:axId val="202737920"/>
      </c:barChart>
      <c:lineChart>
        <c:grouping val="standard"/>
        <c:varyColors val="0"/>
        <c:ser>
          <c:idx val="2"/>
          <c:order val="2"/>
          <c:tx>
            <c:v>Services share of total exports</c:v>
          </c:tx>
          <c:spPr>
            <a:ln w="28575">
              <a:solidFill>
                <a:sysClr val="windowText" lastClr="000000"/>
              </a:solidFill>
            </a:ln>
          </c:spPr>
          <c:marker>
            <c:symbol val="circle"/>
            <c:size val="3"/>
            <c:spPr>
              <a:solidFill>
                <a:schemeClr val="accent5"/>
              </a:solidFill>
              <a:ln>
                <a:solidFill>
                  <a:sysClr val="windowText" lastClr="000000"/>
                </a:solidFill>
              </a:ln>
            </c:spPr>
          </c:marker>
          <c:dLbls>
            <c:txPr>
              <a:bodyPr/>
              <a:lstStyle/>
              <a:p>
                <a:pPr>
                  <a:defRPr sz="700"/>
                </a:pPr>
                <a:endParaRPr lang="en-US"/>
              </a:p>
            </c:txPr>
            <c:dLblPos val="t"/>
            <c:showLegendKey val="0"/>
            <c:showVal val="1"/>
            <c:showCatName val="0"/>
            <c:showSerName val="0"/>
            <c:showPercent val="0"/>
            <c:showBubbleSize val="0"/>
            <c:showLeaderLines val="0"/>
          </c:dLbls>
          <c:cat>
            <c:strRef>
              <c:f>'X of goods &amp; services'!$A$6:$A$14</c:f>
              <c:strCache>
                <c:ptCount val="9"/>
                <c:pt idx="0">
                  <c:v>2005</c:v>
                </c:pt>
                <c:pt idx="1">
                  <c:v>2006</c:v>
                </c:pt>
                <c:pt idx="2">
                  <c:v>2007</c:v>
                </c:pt>
                <c:pt idx="3">
                  <c:v>2008</c:v>
                </c:pt>
                <c:pt idx="4">
                  <c:v>2009</c:v>
                </c:pt>
                <c:pt idx="5">
                  <c:v>2010</c:v>
                </c:pt>
                <c:pt idx="6">
                  <c:v>2011</c:v>
                </c:pt>
                <c:pt idx="7">
                  <c:v>2012</c:v>
                </c:pt>
                <c:pt idx="8">
                  <c:v>2013</c:v>
                </c:pt>
              </c:strCache>
            </c:strRef>
          </c:cat>
          <c:val>
            <c:numRef>
              <c:f>'X of goods &amp; services'!$E$6:$E$14</c:f>
              <c:numCache>
                <c:formatCode>0%</c:formatCode>
                <c:ptCount val="9"/>
                <c:pt idx="0">
                  <c:v>0.42745587871056123</c:v>
                </c:pt>
                <c:pt idx="1">
                  <c:v>0.36760465827862615</c:v>
                </c:pt>
                <c:pt idx="2">
                  <c:v>0.3735909735996128</c:v>
                </c:pt>
                <c:pt idx="3">
                  <c:v>0.42812354553113335</c:v>
                </c:pt>
                <c:pt idx="4">
                  <c:v>0.48055001834083128</c:v>
                </c:pt>
                <c:pt idx="5">
                  <c:v>0.55624314892157245</c:v>
                </c:pt>
                <c:pt idx="6">
                  <c:v>0.53061995618843338</c:v>
                </c:pt>
                <c:pt idx="7">
                  <c:v>0.48781176559606898</c:v>
                </c:pt>
                <c:pt idx="8">
                  <c:v>0.2644080685533744</c:v>
                </c:pt>
              </c:numCache>
            </c:numRef>
          </c:val>
          <c:smooth val="0"/>
        </c:ser>
        <c:dLbls>
          <c:showLegendKey val="0"/>
          <c:showVal val="0"/>
          <c:showCatName val="0"/>
          <c:showSerName val="0"/>
          <c:showPercent val="0"/>
          <c:showBubbleSize val="0"/>
        </c:dLbls>
        <c:marker val="1"/>
        <c:smooth val="0"/>
        <c:axId val="368662784"/>
        <c:axId val="368661248"/>
      </c:lineChart>
      <c:catAx>
        <c:axId val="202736384"/>
        <c:scaling>
          <c:orientation val="minMax"/>
        </c:scaling>
        <c:delete val="0"/>
        <c:axPos val="b"/>
        <c:majorTickMark val="out"/>
        <c:minorTickMark val="none"/>
        <c:tickLblPos val="nextTo"/>
        <c:crossAx val="202737920"/>
        <c:crosses val="autoZero"/>
        <c:auto val="1"/>
        <c:lblAlgn val="ctr"/>
        <c:lblOffset val="100"/>
        <c:noMultiLvlLbl val="0"/>
      </c:catAx>
      <c:valAx>
        <c:axId val="202737920"/>
        <c:scaling>
          <c:orientation val="minMax"/>
        </c:scaling>
        <c:delete val="0"/>
        <c:axPos val="l"/>
        <c:majorGridlines/>
        <c:title>
          <c:tx>
            <c:rich>
              <a:bodyPr rot="-5400000" vert="horz"/>
              <a:lstStyle/>
              <a:p>
                <a:pPr>
                  <a:defRPr b="0"/>
                </a:pPr>
                <a:r>
                  <a:rPr lang="en-US" b="0"/>
                  <a:t>Current US$ billion</a:t>
                </a:r>
              </a:p>
            </c:rich>
          </c:tx>
          <c:layout/>
          <c:overlay val="0"/>
        </c:title>
        <c:numFmt formatCode="#,##0.0" sourceLinked="0"/>
        <c:majorTickMark val="out"/>
        <c:minorTickMark val="none"/>
        <c:tickLblPos val="nextTo"/>
        <c:crossAx val="202736384"/>
        <c:crosses val="autoZero"/>
        <c:crossBetween val="between"/>
        <c:dispUnits>
          <c:builtInUnit val="billions"/>
        </c:dispUnits>
      </c:valAx>
      <c:valAx>
        <c:axId val="368661248"/>
        <c:scaling>
          <c:orientation val="minMax"/>
        </c:scaling>
        <c:delete val="0"/>
        <c:axPos val="r"/>
        <c:numFmt formatCode="0%" sourceLinked="1"/>
        <c:majorTickMark val="out"/>
        <c:minorTickMark val="none"/>
        <c:tickLblPos val="nextTo"/>
        <c:txPr>
          <a:bodyPr/>
          <a:lstStyle/>
          <a:p>
            <a:pPr>
              <a:defRPr>
                <a:solidFill>
                  <a:schemeClr val="bg1"/>
                </a:solidFill>
              </a:defRPr>
            </a:pPr>
            <a:endParaRPr lang="en-US"/>
          </a:p>
        </c:txPr>
        <c:crossAx val="368662784"/>
        <c:crosses val="max"/>
        <c:crossBetween val="between"/>
      </c:valAx>
      <c:catAx>
        <c:axId val="368662784"/>
        <c:scaling>
          <c:orientation val="minMax"/>
        </c:scaling>
        <c:delete val="1"/>
        <c:axPos val="b"/>
        <c:majorTickMark val="out"/>
        <c:minorTickMark val="none"/>
        <c:tickLblPos val="nextTo"/>
        <c:crossAx val="368661248"/>
        <c:crosses val="autoZero"/>
        <c:auto val="1"/>
        <c:lblAlgn val="ctr"/>
        <c:lblOffset val="100"/>
        <c:noMultiLvlLbl val="0"/>
      </c:catAx>
    </c:plotArea>
    <c:legend>
      <c:legendPos val="b"/>
      <c:layout/>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lineChart>
        <c:grouping val="standard"/>
        <c:varyColors val="0"/>
        <c:ser>
          <c:idx val="0"/>
          <c:order val="0"/>
          <c:tx>
            <c:v>Communications, computer, etc.</c:v>
          </c:tx>
          <c:spPr>
            <a:ln w="28575"/>
          </c:spPr>
          <c:marker>
            <c:symbol val="none"/>
          </c:marker>
          <c:cat>
            <c:strRef>
              <c:f>'Sectoral services X'!$A$6:$A$14</c:f>
              <c:strCache>
                <c:ptCount val="9"/>
                <c:pt idx="0">
                  <c:v>2005</c:v>
                </c:pt>
                <c:pt idx="1">
                  <c:v>2006</c:v>
                </c:pt>
                <c:pt idx="2">
                  <c:v>2007</c:v>
                </c:pt>
                <c:pt idx="3">
                  <c:v>2008</c:v>
                </c:pt>
                <c:pt idx="4">
                  <c:v>2009</c:v>
                </c:pt>
                <c:pt idx="5">
                  <c:v>2010</c:v>
                </c:pt>
                <c:pt idx="6">
                  <c:v>2011</c:v>
                </c:pt>
                <c:pt idx="7">
                  <c:v>2012</c:v>
                </c:pt>
                <c:pt idx="8">
                  <c:v>2013</c:v>
                </c:pt>
              </c:strCache>
            </c:strRef>
          </c:cat>
          <c:val>
            <c:numRef>
              <c:f>'Sectoral services X'!$B$6:$B$14</c:f>
              <c:numCache>
                <c:formatCode>_-* #,##0_-;\-* #,##0_-;_-* "-"??_-;_-@_-</c:formatCode>
                <c:ptCount val="9"/>
                <c:pt idx="0">
                  <c:v>59.065874888162092</c:v>
                </c:pt>
                <c:pt idx="1">
                  <c:v>61.840085637499122</c:v>
                </c:pt>
                <c:pt idx="2">
                  <c:v>41.3173592812702</c:v>
                </c:pt>
                <c:pt idx="3">
                  <c:v>42.711489756107618</c:v>
                </c:pt>
                <c:pt idx="4">
                  <c:v>24.318272126572143</c:v>
                </c:pt>
                <c:pt idx="5">
                  <c:v>16.52465062763482</c:v>
                </c:pt>
                <c:pt idx="6">
                  <c:v>14.764791771094309</c:v>
                </c:pt>
                <c:pt idx="7">
                  <c:v>17.726188078229793</c:v>
                </c:pt>
                <c:pt idx="8">
                  <c:v>31.677412064689609</c:v>
                </c:pt>
              </c:numCache>
            </c:numRef>
          </c:val>
          <c:smooth val="0"/>
        </c:ser>
        <c:ser>
          <c:idx val="1"/>
          <c:order val="1"/>
          <c:tx>
            <c:v>Insurance &amp; financial</c:v>
          </c:tx>
          <c:spPr>
            <a:ln w="28575">
              <a:solidFill>
                <a:schemeClr val="accent5"/>
              </a:solidFill>
            </a:ln>
          </c:spPr>
          <c:marker>
            <c:symbol val="none"/>
          </c:marker>
          <c:cat>
            <c:strRef>
              <c:f>'Sectoral services X'!$A$6:$A$14</c:f>
              <c:strCache>
                <c:ptCount val="9"/>
                <c:pt idx="0">
                  <c:v>2005</c:v>
                </c:pt>
                <c:pt idx="1">
                  <c:v>2006</c:v>
                </c:pt>
                <c:pt idx="2">
                  <c:v>2007</c:v>
                </c:pt>
                <c:pt idx="3">
                  <c:v>2008</c:v>
                </c:pt>
                <c:pt idx="4">
                  <c:v>2009</c:v>
                </c:pt>
                <c:pt idx="5">
                  <c:v>2010</c:v>
                </c:pt>
                <c:pt idx="6">
                  <c:v>2011</c:v>
                </c:pt>
                <c:pt idx="7">
                  <c:v>2012</c:v>
                </c:pt>
                <c:pt idx="8">
                  <c:v>2013</c:v>
                </c:pt>
              </c:strCache>
            </c:strRef>
          </c:cat>
          <c:val>
            <c:numRef>
              <c:f>'Sectoral services X'!$C$6:$C$14</c:f>
              <c:numCache>
                <c:formatCode>_-* #,##0_-;\-* #,##0_-;_-* "-"??_-;_-@_-</c:formatCode>
                <c:ptCount val="9"/>
                <c:pt idx="0">
                  <c:v>1.9573965146293306E-3</c:v>
                </c:pt>
                <c:pt idx="1">
                  <c:v>1.8383199470594715E-2</c:v>
                </c:pt>
                <c:pt idx="2">
                  <c:v>1.2133999393375602E-2</c:v>
                </c:pt>
                <c:pt idx="3">
                  <c:v>1.3840306275782836E-2</c:v>
                </c:pt>
                <c:pt idx="4">
                  <c:v>8.0793152693032291E-3</c:v>
                </c:pt>
                <c:pt idx="5">
                  <c:v>0.65681937807520951</c:v>
                </c:pt>
                <c:pt idx="6">
                  <c:v>4.4109436362940015E-3</c:v>
                </c:pt>
                <c:pt idx="7">
                  <c:v>7.3524725239530681E-3</c:v>
                </c:pt>
                <c:pt idx="8">
                  <c:v>1.2318882140638926E-2</c:v>
                </c:pt>
              </c:numCache>
            </c:numRef>
          </c:val>
          <c:smooth val="0"/>
        </c:ser>
        <c:ser>
          <c:idx val="2"/>
          <c:order val="2"/>
          <c:tx>
            <c:v>Transport</c:v>
          </c:tx>
          <c:spPr>
            <a:ln w="28575"/>
          </c:spPr>
          <c:marker>
            <c:symbol val="none"/>
          </c:marker>
          <c:cat>
            <c:strRef>
              <c:f>'Sectoral services X'!$A$6:$A$14</c:f>
              <c:strCache>
                <c:ptCount val="9"/>
                <c:pt idx="0">
                  <c:v>2005</c:v>
                </c:pt>
                <c:pt idx="1">
                  <c:v>2006</c:v>
                </c:pt>
                <c:pt idx="2">
                  <c:v>2007</c:v>
                </c:pt>
                <c:pt idx="3">
                  <c:v>2008</c:v>
                </c:pt>
                <c:pt idx="4">
                  <c:v>2009</c:v>
                </c:pt>
                <c:pt idx="5">
                  <c:v>2010</c:v>
                </c:pt>
                <c:pt idx="6">
                  <c:v>2011</c:v>
                </c:pt>
                <c:pt idx="7">
                  <c:v>2012</c:v>
                </c:pt>
                <c:pt idx="8">
                  <c:v>2013</c:v>
                </c:pt>
              </c:strCache>
            </c:strRef>
          </c:cat>
          <c:val>
            <c:numRef>
              <c:f>'Sectoral services X'!$D$6:$D$14</c:f>
              <c:numCache>
                <c:formatCode>_-* #,##0_-;\-* #,##0_-;_-* "-"??_-;_-@_-</c:formatCode>
                <c:ptCount val="9"/>
                <c:pt idx="0">
                  <c:v>2.2143048071744302</c:v>
                </c:pt>
                <c:pt idx="1">
                  <c:v>4.0564636040139916</c:v>
                </c:pt>
                <c:pt idx="2">
                  <c:v>1.5264344735544499</c:v>
                </c:pt>
                <c:pt idx="3">
                  <c:v>3.271856224371029</c:v>
                </c:pt>
                <c:pt idx="4">
                  <c:v>5.1173673397175712</c:v>
                </c:pt>
                <c:pt idx="5">
                  <c:v>2.7138181776899777</c:v>
                </c:pt>
                <c:pt idx="6">
                  <c:v>2.1038489287208</c:v>
                </c:pt>
                <c:pt idx="7">
                  <c:v>1.8054902021935653</c:v>
                </c:pt>
                <c:pt idx="8">
                  <c:v>2.7586470081334715</c:v>
                </c:pt>
              </c:numCache>
            </c:numRef>
          </c:val>
          <c:smooth val="0"/>
        </c:ser>
        <c:ser>
          <c:idx val="3"/>
          <c:order val="3"/>
          <c:tx>
            <c:v>Travel</c:v>
          </c:tx>
          <c:spPr>
            <a:ln w="28575">
              <a:solidFill>
                <a:schemeClr val="bg1">
                  <a:lumMod val="50000"/>
                </a:schemeClr>
              </a:solidFill>
            </a:ln>
          </c:spPr>
          <c:marker>
            <c:symbol val="none"/>
          </c:marker>
          <c:cat>
            <c:strRef>
              <c:f>'Sectoral services X'!$A$6:$A$14</c:f>
              <c:strCache>
                <c:ptCount val="9"/>
                <c:pt idx="0">
                  <c:v>2005</c:v>
                </c:pt>
                <c:pt idx="1">
                  <c:v>2006</c:v>
                </c:pt>
                <c:pt idx="2">
                  <c:v>2007</c:v>
                </c:pt>
                <c:pt idx="3">
                  <c:v>2008</c:v>
                </c:pt>
                <c:pt idx="4">
                  <c:v>2009</c:v>
                </c:pt>
                <c:pt idx="5">
                  <c:v>2010</c:v>
                </c:pt>
                <c:pt idx="6">
                  <c:v>2011</c:v>
                </c:pt>
                <c:pt idx="7">
                  <c:v>2012</c:v>
                </c:pt>
                <c:pt idx="8">
                  <c:v>2013</c:v>
                </c:pt>
              </c:strCache>
            </c:strRef>
          </c:cat>
          <c:val>
            <c:numRef>
              <c:f>'Sectoral services X'!$E$6:$E$14</c:f>
              <c:numCache>
                <c:formatCode>_-* #,##0_-;\-* #,##0_-;_-* "-"??_-;_-@_-</c:formatCode>
                <c:ptCount val="9"/>
                <c:pt idx="0">
                  <c:v>38.717862907394618</c:v>
                </c:pt>
                <c:pt idx="1">
                  <c:v>34.085067556275611</c:v>
                </c:pt>
                <c:pt idx="2">
                  <c:v>57.144072242992294</c:v>
                </c:pt>
                <c:pt idx="3">
                  <c:v>54.00281370486455</c:v>
                </c:pt>
                <c:pt idx="4">
                  <c:v>70.556281223798777</c:v>
                </c:pt>
                <c:pt idx="5">
                  <c:v>80.104711811466828</c:v>
                </c:pt>
                <c:pt idx="6">
                  <c:v>83.126948351173041</c:v>
                </c:pt>
                <c:pt idx="7">
                  <c:v>80.460969243073833</c:v>
                </c:pt>
                <c:pt idx="8">
                  <c:v>65.551622046693979</c:v>
                </c:pt>
              </c:numCache>
            </c:numRef>
          </c:val>
          <c:smooth val="0"/>
        </c:ser>
        <c:dLbls>
          <c:showLegendKey val="0"/>
          <c:showVal val="0"/>
          <c:showCatName val="0"/>
          <c:showSerName val="0"/>
          <c:showPercent val="0"/>
          <c:showBubbleSize val="0"/>
        </c:dLbls>
        <c:marker val="1"/>
        <c:smooth val="0"/>
        <c:axId val="369147904"/>
        <c:axId val="369149440"/>
      </c:lineChart>
      <c:catAx>
        <c:axId val="369147904"/>
        <c:scaling>
          <c:orientation val="minMax"/>
        </c:scaling>
        <c:delete val="0"/>
        <c:axPos val="b"/>
        <c:majorTickMark val="out"/>
        <c:minorTickMark val="none"/>
        <c:tickLblPos val="nextTo"/>
        <c:crossAx val="369149440"/>
        <c:crosses val="autoZero"/>
        <c:auto val="1"/>
        <c:lblAlgn val="ctr"/>
        <c:lblOffset val="100"/>
        <c:noMultiLvlLbl val="0"/>
      </c:catAx>
      <c:valAx>
        <c:axId val="369149440"/>
        <c:scaling>
          <c:orientation val="minMax"/>
          <c:max val="100"/>
        </c:scaling>
        <c:delete val="0"/>
        <c:axPos val="l"/>
        <c:majorGridlines/>
        <c:title>
          <c:tx>
            <c:rich>
              <a:bodyPr rot="-5400000" vert="horz"/>
              <a:lstStyle/>
              <a:p>
                <a:pPr>
                  <a:defRPr b="0"/>
                </a:pPr>
                <a:r>
                  <a:rPr lang="en-US" b="0"/>
                  <a:t>Percent</a:t>
                </a:r>
              </a:p>
            </c:rich>
          </c:tx>
          <c:layout/>
          <c:overlay val="0"/>
        </c:title>
        <c:numFmt formatCode="#,##0" sourceLinked="0"/>
        <c:majorTickMark val="out"/>
        <c:minorTickMark val="none"/>
        <c:tickLblPos val="nextTo"/>
        <c:crossAx val="369147904"/>
        <c:crosses val="autoZero"/>
        <c:crossBetween val="between"/>
      </c:valAx>
    </c:plotArea>
    <c:legend>
      <c:legendPos val="b"/>
      <c:layout/>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strRef>
              <c:f>'X graphs'!$A$89:$D$89</c:f>
              <c:strCache>
                <c:ptCount val="1"/>
                <c:pt idx="0">
                  <c:v>No. HS 6-digit subheads exported (left axis)</c:v>
                </c:pt>
              </c:strCache>
            </c:strRef>
          </c:tx>
          <c:spPr>
            <a:ln>
              <a:solidFill>
                <a:schemeClr val="accent1"/>
              </a:solidFill>
            </a:ln>
          </c:spPr>
          <c:marker>
            <c:symbol val="none"/>
          </c:marker>
          <c:cat>
            <c:numRef>
              <c:f>'X graphs'!$E$88:$J$88</c:f>
              <c:numCache>
                <c:formatCode>General</c:formatCode>
                <c:ptCount val="6"/>
                <c:pt idx="0">
                  <c:v>2007</c:v>
                </c:pt>
                <c:pt idx="1">
                  <c:v>2008</c:v>
                </c:pt>
                <c:pt idx="2">
                  <c:v>2009</c:v>
                </c:pt>
                <c:pt idx="3">
                  <c:v>2010</c:v>
                </c:pt>
                <c:pt idx="4">
                  <c:v>2011</c:v>
                </c:pt>
                <c:pt idx="5">
                  <c:v>2012</c:v>
                </c:pt>
              </c:numCache>
            </c:numRef>
          </c:cat>
          <c:val>
            <c:numRef>
              <c:f>'X graphs'!$E$89:$J$89</c:f>
              <c:numCache>
                <c:formatCode>_-* #,##0_-;\-* #,##0_-;_-* "-"??_-;_-@_-</c:formatCode>
                <c:ptCount val="6"/>
                <c:pt idx="0">
                  <c:v>688</c:v>
                </c:pt>
                <c:pt idx="1">
                  <c:v>663</c:v>
                </c:pt>
                <c:pt idx="2">
                  <c:v>617</c:v>
                </c:pt>
                <c:pt idx="3">
                  <c:v>492</c:v>
                </c:pt>
                <c:pt idx="4">
                  <c:v>559</c:v>
                </c:pt>
                <c:pt idx="5">
                  <c:v>634</c:v>
                </c:pt>
              </c:numCache>
            </c:numRef>
          </c:val>
          <c:smooth val="0"/>
        </c:ser>
        <c:dLbls>
          <c:showLegendKey val="0"/>
          <c:showVal val="0"/>
          <c:showCatName val="0"/>
          <c:showSerName val="0"/>
          <c:showPercent val="0"/>
          <c:showBubbleSize val="0"/>
        </c:dLbls>
        <c:marker val="1"/>
        <c:smooth val="0"/>
        <c:axId val="202760576"/>
        <c:axId val="202762880"/>
      </c:lineChart>
      <c:lineChart>
        <c:grouping val="standard"/>
        <c:varyColors val="0"/>
        <c:ser>
          <c:idx val="0"/>
          <c:order val="1"/>
          <c:tx>
            <c:strRef>
              <c:f>'X graphs'!$A$90:$D$90</c:f>
              <c:strCache>
                <c:ptCount val="1"/>
                <c:pt idx="0">
                  <c:v>No. of markets (right axis)</c:v>
                </c:pt>
              </c:strCache>
            </c:strRef>
          </c:tx>
          <c:spPr>
            <a:ln>
              <a:solidFill>
                <a:schemeClr val="accent3"/>
              </a:solidFill>
            </a:ln>
          </c:spPr>
          <c:marker>
            <c:symbol val="none"/>
          </c:marker>
          <c:cat>
            <c:numRef>
              <c:f>'X graphs'!$E$88:$J$88</c:f>
              <c:numCache>
                <c:formatCode>General</c:formatCode>
                <c:ptCount val="6"/>
                <c:pt idx="0">
                  <c:v>2007</c:v>
                </c:pt>
                <c:pt idx="1">
                  <c:v>2008</c:v>
                </c:pt>
                <c:pt idx="2">
                  <c:v>2009</c:v>
                </c:pt>
                <c:pt idx="3">
                  <c:v>2010</c:v>
                </c:pt>
                <c:pt idx="4">
                  <c:v>2011</c:v>
                </c:pt>
                <c:pt idx="5">
                  <c:v>2012</c:v>
                </c:pt>
              </c:numCache>
            </c:numRef>
          </c:cat>
          <c:val>
            <c:numRef>
              <c:f>'X graphs'!$E$90:$J$90</c:f>
              <c:numCache>
                <c:formatCode>General</c:formatCode>
                <c:ptCount val="6"/>
                <c:pt idx="0">
                  <c:v>42</c:v>
                </c:pt>
                <c:pt idx="1">
                  <c:v>52</c:v>
                </c:pt>
                <c:pt idx="2">
                  <c:v>47</c:v>
                </c:pt>
                <c:pt idx="3">
                  <c:v>54</c:v>
                </c:pt>
                <c:pt idx="4">
                  <c:v>54</c:v>
                </c:pt>
                <c:pt idx="5">
                  <c:v>59</c:v>
                </c:pt>
              </c:numCache>
            </c:numRef>
          </c:val>
          <c:smooth val="0"/>
        </c:ser>
        <c:dLbls>
          <c:showLegendKey val="0"/>
          <c:showVal val="0"/>
          <c:showCatName val="0"/>
          <c:showSerName val="0"/>
          <c:showPercent val="0"/>
          <c:showBubbleSize val="0"/>
        </c:dLbls>
        <c:marker val="1"/>
        <c:smooth val="0"/>
        <c:axId val="203458432"/>
        <c:axId val="202823168"/>
      </c:lineChart>
      <c:catAx>
        <c:axId val="202760576"/>
        <c:scaling>
          <c:orientation val="minMax"/>
        </c:scaling>
        <c:delete val="0"/>
        <c:axPos val="b"/>
        <c:numFmt formatCode="General" sourceLinked="1"/>
        <c:majorTickMark val="out"/>
        <c:minorTickMark val="none"/>
        <c:tickLblPos val="nextTo"/>
        <c:crossAx val="202762880"/>
        <c:crosses val="autoZero"/>
        <c:auto val="1"/>
        <c:lblAlgn val="ctr"/>
        <c:lblOffset val="100"/>
        <c:noMultiLvlLbl val="0"/>
      </c:catAx>
      <c:valAx>
        <c:axId val="202762880"/>
        <c:scaling>
          <c:orientation val="minMax"/>
        </c:scaling>
        <c:delete val="0"/>
        <c:axPos val="l"/>
        <c:majorGridlines/>
        <c:numFmt formatCode="_-* #,##0_-;\-* #,##0_-;_-* &quot;-&quot;??_-;_-@_-" sourceLinked="1"/>
        <c:majorTickMark val="out"/>
        <c:minorTickMark val="none"/>
        <c:tickLblPos val="nextTo"/>
        <c:crossAx val="202760576"/>
        <c:crosses val="autoZero"/>
        <c:crossBetween val="between"/>
      </c:valAx>
      <c:valAx>
        <c:axId val="202823168"/>
        <c:scaling>
          <c:orientation val="minMax"/>
          <c:max val="60"/>
          <c:min val="40"/>
        </c:scaling>
        <c:delete val="0"/>
        <c:axPos val="r"/>
        <c:numFmt formatCode="General" sourceLinked="1"/>
        <c:majorTickMark val="out"/>
        <c:minorTickMark val="none"/>
        <c:tickLblPos val="nextTo"/>
        <c:crossAx val="203458432"/>
        <c:crosses val="max"/>
        <c:crossBetween val="between"/>
        <c:majorUnit val="2"/>
      </c:valAx>
      <c:catAx>
        <c:axId val="203458432"/>
        <c:scaling>
          <c:orientation val="minMax"/>
        </c:scaling>
        <c:delete val="1"/>
        <c:axPos val="b"/>
        <c:numFmt formatCode="General" sourceLinked="1"/>
        <c:majorTickMark val="out"/>
        <c:minorTickMark val="none"/>
        <c:tickLblPos val="nextTo"/>
        <c:crossAx val="202823168"/>
        <c:crosses val="autoZero"/>
        <c:auto val="1"/>
        <c:lblAlgn val="ctr"/>
        <c:lblOffset val="100"/>
        <c:noMultiLvlLbl val="0"/>
      </c:catAx>
    </c:plotArea>
    <c:legend>
      <c:legendPos val="b"/>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invertIfNegative val="0"/>
          <c:val>
            <c:numRef>
              <c:f>'X graphs'!$D$115:$D$135</c:f>
              <c:numCache>
                <c:formatCode>0.0</c:formatCode>
                <c:ptCount val="21"/>
                <c:pt idx="0">
                  <c:v>0.5859840810750957</c:v>
                </c:pt>
                <c:pt idx="1">
                  <c:v>1.1845253783490404</c:v>
                </c:pt>
                <c:pt idx="2">
                  <c:v>-1.0168059469579236</c:v>
                </c:pt>
                <c:pt idx="3">
                  <c:v>0.33865464587321259</c:v>
                </c:pt>
                <c:pt idx="4">
                  <c:v>-0.3033986468326883</c:v>
                </c:pt>
                <c:pt idx="5">
                  <c:v>1.1887586114095239</c:v>
                </c:pt>
                <c:pt idx="6">
                  <c:v>-4.3873551937470556E-2</c:v>
                </c:pt>
                <c:pt idx="7">
                  <c:v>-0.46631537986497973</c:v>
                </c:pt>
                <c:pt idx="8">
                  <c:v>-1.4222149602486043</c:v>
                </c:pt>
                <c:pt idx="9">
                  <c:v>1.9219703939238678E-2</c:v>
                </c:pt>
                <c:pt idx="10">
                  <c:v>-1.5854908041778</c:v>
                </c:pt>
                <c:pt idx="11">
                  <c:v>-0.59338602229695447</c:v>
                </c:pt>
                <c:pt idx="12">
                  <c:v>-0.2003097578408497</c:v>
                </c:pt>
                <c:pt idx="13">
                  <c:v>-5.5493079908681174E-3</c:v>
                </c:pt>
                <c:pt idx="14">
                  <c:v>0.45723835661579393</c:v>
                </c:pt>
                <c:pt idx="15">
                  <c:v>-0.32185343950650419</c:v>
                </c:pt>
                <c:pt idx="16">
                  <c:v>0.25943137983203457</c:v>
                </c:pt>
                <c:pt idx="17">
                  <c:v>2.9058827301954561E-2</c:v>
                </c:pt>
                <c:pt idx="18">
                  <c:v>0</c:v>
                </c:pt>
                <c:pt idx="19">
                  <c:v>1.8299930227562489</c:v>
                </c:pt>
                <c:pt idx="20">
                  <c:v>6.6333810502524918E-2</c:v>
                </c:pt>
              </c:numCache>
            </c:numRef>
          </c:val>
        </c:ser>
        <c:dLbls>
          <c:showLegendKey val="0"/>
          <c:showVal val="0"/>
          <c:showCatName val="0"/>
          <c:showSerName val="0"/>
          <c:showPercent val="0"/>
          <c:showBubbleSize val="0"/>
        </c:dLbls>
        <c:gapWidth val="49"/>
        <c:axId val="209588224"/>
        <c:axId val="210043264"/>
      </c:barChart>
      <c:catAx>
        <c:axId val="209588224"/>
        <c:scaling>
          <c:orientation val="minMax"/>
        </c:scaling>
        <c:delete val="0"/>
        <c:axPos val="b"/>
        <c:title>
          <c:tx>
            <c:rich>
              <a:bodyPr/>
              <a:lstStyle/>
              <a:p>
                <a:pPr>
                  <a:defRPr b="0"/>
                </a:pPr>
                <a:r>
                  <a:rPr lang="en-US" b="0"/>
                  <a:t>HS Section</a:t>
                </a:r>
              </a:p>
            </c:rich>
          </c:tx>
          <c:overlay val="0"/>
        </c:title>
        <c:majorTickMark val="out"/>
        <c:minorTickMark val="none"/>
        <c:tickLblPos val="low"/>
        <c:crossAx val="210043264"/>
        <c:crosses val="autoZero"/>
        <c:auto val="1"/>
        <c:lblAlgn val="ctr"/>
        <c:lblOffset val="100"/>
        <c:noMultiLvlLbl val="0"/>
      </c:catAx>
      <c:valAx>
        <c:axId val="210043264"/>
        <c:scaling>
          <c:orientation val="minMax"/>
          <c:max val="2"/>
          <c:min val="-2"/>
        </c:scaling>
        <c:delete val="0"/>
        <c:axPos val="l"/>
        <c:majorGridlines/>
        <c:title>
          <c:tx>
            <c:rich>
              <a:bodyPr rot="-5400000" vert="horz"/>
              <a:lstStyle/>
              <a:p>
                <a:pPr>
                  <a:defRPr b="0"/>
                </a:pPr>
                <a:r>
                  <a:rPr lang="en-US" b="0"/>
                  <a:t>Percentage points</a:t>
                </a:r>
              </a:p>
            </c:rich>
          </c:tx>
          <c:overlay val="0"/>
        </c:title>
        <c:numFmt formatCode="0.0" sourceLinked="1"/>
        <c:majorTickMark val="out"/>
        <c:minorTickMark val="none"/>
        <c:tickLblPos val="nextTo"/>
        <c:crossAx val="209588224"/>
        <c:crosses val="autoZero"/>
        <c:crossBetween val="between"/>
        <c:majorUnit val="1"/>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pieChart>
        <c:varyColors val="1"/>
        <c:ser>
          <c:idx val="0"/>
          <c:order val="0"/>
          <c:dPt>
            <c:idx val="9"/>
            <c:bubble3D val="0"/>
            <c:spPr>
              <a:solidFill>
                <a:schemeClr val="bg1">
                  <a:lumMod val="75000"/>
                </a:schemeClr>
              </a:solidFill>
            </c:spPr>
          </c:dPt>
          <c:dLbls>
            <c:dLblPos val="bestFit"/>
            <c:showLegendKey val="0"/>
            <c:showVal val="0"/>
            <c:showCatName val="1"/>
            <c:showSerName val="0"/>
            <c:showPercent val="1"/>
            <c:showBubbleSize val="0"/>
            <c:separator> </c:separator>
            <c:showLeaderLines val="1"/>
          </c:dLbls>
          <c:cat>
            <c:strRef>
              <c:f>'X graphs'!$B$139:$B$148</c:f>
              <c:strCache>
                <c:ptCount val="10"/>
                <c:pt idx="0">
                  <c:v>Building stone</c:v>
                </c:pt>
                <c:pt idx="1">
                  <c:v>Marble/travertine</c:v>
                </c:pt>
                <c:pt idx="2">
                  <c:v>Scrap ingots of iron/steel</c:v>
                </c:pt>
                <c:pt idx="3">
                  <c:v>Sacks/bags of ethylene polymers</c:v>
                </c:pt>
                <c:pt idx="4">
                  <c:v>Waste of tinned iron/steel</c:v>
                </c:pt>
                <c:pt idx="5">
                  <c:v>Waterproof footwear</c:v>
                </c:pt>
                <c:pt idx="6">
                  <c:v>Virgin olive oil</c:v>
                </c:pt>
                <c:pt idx="7">
                  <c:v>Wooden pallets</c:v>
                </c:pt>
                <c:pt idx="8">
                  <c:v>Wooden bedroom furniture</c:v>
                </c:pt>
                <c:pt idx="9">
                  <c:v>All other products</c:v>
                </c:pt>
              </c:strCache>
            </c:strRef>
          </c:cat>
          <c:val>
            <c:numRef>
              <c:f>'X graphs'!$C$139:$C$148</c:f>
              <c:numCache>
                <c:formatCode>_-* #,##0_-;\-* #,##0_-;_-* "-"??_-;_-@_-</c:formatCode>
                <c:ptCount val="10"/>
                <c:pt idx="0">
                  <c:v>81790.527999999991</c:v>
                </c:pt>
                <c:pt idx="1">
                  <c:v>29972.217000000001</c:v>
                </c:pt>
                <c:pt idx="2">
                  <c:v>25847.990333333331</c:v>
                </c:pt>
                <c:pt idx="3">
                  <c:v>25727.449666666667</c:v>
                </c:pt>
                <c:pt idx="4">
                  <c:v>18811.899666666668</c:v>
                </c:pt>
                <c:pt idx="5">
                  <c:v>18245.960999999999</c:v>
                </c:pt>
                <c:pt idx="6">
                  <c:v>17764.349999999999</c:v>
                </c:pt>
                <c:pt idx="7">
                  <c:v>12740.852666666666</c:v>
                </c:pt>
                <c:pt idx="8">
                  <c:v>12366.657333333334</c:v>
                </c:pt>
                <c:pt idx="9">
                  <c:v>232531.84333333361</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pieChart>
        <c:varyColors val="1"/>
        <c:ser>
          <c:idx val="0"/>
          <c:order val="0"/>
          <c:dPt>
            <c:idx val="9"/>
            <c:bubble3D val="0"/>
            <c:spPr>
              <a:solidFill>
                <a:schemeClr val="bg1">
                  <a:lumMod val="75000"/>
                </a:schemeClr>
              </a:solidFill>
            </c:spPr>
          </c:dPt>
          <c:dLbls>
            <c:showLegendKey val="0"/>
            <c:showVal val="0"/>
            <c:showCatName val="1"/>
            <c:showSerName val="0"/>
            <c:showPercent val="1"/>
            <c:showBubbleSize val="0"/>
            <c:separator> </c:separator>
            <c:showLeaderLines val="1"/>
          </c:dLbls>
          <c:cat>
            <c:strRef>
              <c:f>'X graphs'!$A$156:$A$165</c:f>
              <c:strCache>
                <c:ptCount val="10"/>
                <c:pt idx="0">
                  <c:v>Israel</c:v>
                </c:pt>
                <c:pt idx="1">
                  <c:v>Jordan</c:v>
                </c:pt>
                <c:pt idx="2">
                  <c:v>EU28</c:v>
                </c:pt>
                <c:pt idx="3">
                  <c:v>UAE</c:v>
                </c:pt>
                <c:pt idx="4">
                  <c:v>USA</c:v>
                </c:pt>
                <c:pt idx="5">
                  <c:v>Saudi Arabia</c:v>
                </c:pt>
                <c:pt idx="6">
                  <c:v>Algeria</c:v>
                </c:pt>
                <c:pt idx="7">
                  <c:v>Kuwait</c:v>
                </c:pt>
                <c:pt idx="8">
                  <c:v>Qatar</c:v>
                </c:pt>
                <c:pt idx="9">
                  <c:v>All others</c:v>
                </c:pt>
              </c:strCache>
            </c:strRef>
          </c:cat>
          <c:val>
            <c:numRef>
              <c:f>'X graphs'!$B$156:$B$165</c:f>
              <c:numCache>
                <c:formatCode>_-* #,##0_-;\-* #,##0_-;_-* "-"??_-;_-@_-</c:formatCode>
                <c:ptCount val="10"/>
                <c:pt idx="0" formatCode="_(* #,##0_);_(* \(#,##0\);_(* &quot;-&quot;_);_(@_)">
                  <c:v>370595.60399999999</c:v>
                </c:pt>
                <c:pt idx="1">
                  <c:v>40501.507333333335</c:v>
                </c:pt>
                <c:pt idx="2">
                  <c:v>12907.720000000001</c:v>
                </c:pt>
                <c:pt idx="3">
                  <c:v>11662.345666666666</c:v>
                </c:pt>
                <c:pt idx="4">
                  <c:v>9838.0506666666679</c:v>
                </c:pt>
                <c:pt idx="5">
                  <c:v>8783.1619999999984</c:v>
                </c:pt>
                <c:pt idx="6">
                  <c:v>6784.0183333333334</c:v>
                </c:pt>
                <c:pt idx="7">
                  <c:v>4973.683</c:v>
                </c:pt>
                <c:pt idx="8">
                  <c:v>3712.7613333333334</c:v>
                </c:pt>
                <c:pt idx="9">
                  <c:v>9083.2926666666754</c:v>
                </c:pt>
              </c:numCache>
            </c:numRef>
          </c:val>
        </c:ser>
        <c:dLbls>
          <c:showLegendKey val="0"/>
          <c:showVal val="1"/>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'X graphs'!$B$3</c:f>
              <c:strCache>
                <c:ptCount val="1"/>
                <c:pt idx="0">
                  <c:v>Exports</c:v>
                </c:pt>
              </c:strCache>
            </c:strRef>
          </c:tx>
          <c:marker>
            <c:symbol val="none"/>
          </c:marker>
          <c:cat>
            <c:numRef>
              <c:f>'X graphs'!$A$4:$A$9</c:f>
              <c:numCache>
                <c:formatCode>General</c:formatCode>
                <c:ptCount val="6"/>
                <c:pt idx="0">
                  <c:v>2007</c:v>
                </c:pt>
                <c:pt idx="1">
                  <c:v>2008</c:v>
                </c:pt>
                <c:pt idx="2">
                  <c:v>2009</c:v>
                </c:pt>
                <c:pt idx="3">
                  <c:v>2010</c:v>
                </c:pt>
                <c:pt idx="4">
                  <c:v>2011</c:v>
                </c:pt>
                <c:pt idx="5">
                  <c:v>2012</c:v>
                </c:pt>
              </c:numCache>
            </c:numRef>
          </c:cat>
          <c:val>
            <c:numRef>
              <c:f>'X graphs'!$B$4:$B$9</c:f>
              <c:numCache>
                <c:formatCode>_-* #,##0_-;\-* #,##0_-;_-* "-"??_-;_-@_-</c:formatCode>
                <c:ptCount val="6"/>
                <c:pt idx="0">
                  <c:v>347648.9</c:v>
                </c:pt>
                <c:pt idx="1">
                  <c:v>389942.72600000002</c:v>
                </c:pt>
                <c:pt idx="2">
                  <c:v>364289.32699999999</c:v>
                </c:pt>
                <c:pt idx="3">
                  <c:v>409671.37300000002</c:v>
                </c:pt>
                <c:pt idx="4">
                  <c:v>470830.14</c:v>
                </c:pt>
                <c:pt idx="5">
                  <c:v>556024.92500000005</c:v>
                </c:pt>
              </c:numCache>
            </c:numRef>
          </c:val>
          <c:smooth val="0"/>
        </c:ser>
        <c:ser>
          <c:idx val="1"/>
          <c:order val="1"/>
          <c:tx>
            <c:strRef>
              <c:f>'X graphs'!$C$3</c:f>
              <c:strCache>
                <c:ptCount val="1"/>
                <c:pt idx="0">
                  <c:v>Imports</c:v>
                </c:pt>
              </c:strCache>
            </c:strRef>
          </c:tx>
          <c:spPr>
            <a:ln>
              <a:solidFill>
                <a:schemeClr val="accent6"/>
              </a:solidFill>
            </a:ln>
          </c:spPr>
          <c:marker>
            <c:symbol val="none"/>
          </c:marker>
          <c:cat>
            <c:numRef>
              <c:f>'X graphs'!$A$4:$A$9</c:f>
              <c:numCache>
                <c:formatCode>General</c:formatCode>
                <c:ptCount val="6"/>
                <c:pt idx="0">
                  <c:v>2007</c:v>
                </c:pt>
                <c:pt idx="1">
                  <c:v>2008</c:v>
                </c:pt>
                <c:pt idx="2">
                  <c:v>2009</c:v>
                </c:pt>
                <c:pt idx="3">
                  <c:v>2010</c:v>
                </c:pt>
                <c:pt idx="4">
                  <c:v>2011</c:v>
                </c:pt>
                <c:pt idx="5">
                  <c:v>2012</c:v>
                </c:pt>
              </c:numCache>
            </c:numRef>
          </c:cat>
          <c:val>
            <c:numRef>
              <c:f>'X graphs'!$C$4:$C$9</c:f>
              <c:numCache>
                <c:formatCode>_-* #,##0_-;\-* #,##0_-;_-* "-"??_-;_-@_-</c:formatCode>
                <c:ptCount val="6"/>
                <c:pt idx="0">
                  <c:v>3141279.29</c:v>
                </c:pt>
                <c:pt idx="1">
                  <c:v>3568673.594</c:v>
                </c:pt>
                <c:pt idx="2">
                  <c:v>3600785.3739999998</c:v>
                </c:pt>
                <c:pt idx="3">
                  <c:v>3958511.5159999998</c:v>
                </c:pt>
                <c:pt idx="4">
                  <c:v>4221105.7</c:v>
                </c:pt>
                <c:pt idx="5">
                  <c:v>4697355.9419999998</c:v>
                </c:pt>
              </c:numCache>
            </c:numRef>
          </c:val>
          <c:smooth val="0"/>
        </c:ser>
        <c:dLbls>
          <c:showLegendKey val="0"/>
          <c:showVal val="0"/>
          <c:showCatName val="0"/>
          <c:showSerName val="0"/>
          <c:showPercent val="0"/>
          <c:showBubbleSize val="0"/>
        </c:dLbls>
        <c:marker val="1"/>
        <c:smooth val="0"/>
        <c:axId val="217627648"/>
        <c:axId val="217782912"/>
      </c:lineChart>
      <c:catAx>
        <c:axId val="217627648"/>
        <c:scaling>
          <c:orientation val="minMax"/>
        </c:scaling>
        <c:delete val="0"/>
        <c:axPos val="b"/>
        <c:numFmt formatCode="General" sourceLinked="1"/>
        <c:majorTickMark val="out"/>
        <c:minorTickMark val="none"/>
        <c:tickLblPos val="nextTo"/>
        <c:crossAx val="217782912"/>
        <c:crosses val="autoZero"/>
        <c:auto val="1"/>
        <c:lblAlgn val="ctr"/>
        <c:lblOffset val="100"/>
        <c:noMultiLvlLbl val="0"/>
      </c:catAx>
      <c:valAx>
        <c:axId val="217782912"/>
        <c:scaling>
          <c:orientation val="minMax"/>
        </c:scaling>
        <c:delete val="0"/>
        <c:axPos val="l"/>
        <c:majorGridlines/>
        <c:title>
          <c:tx>
            <c:rich>
              <a:bodyPr rot="-5400000" vert="horz"/>
              <a:lstStyle/>
              <a:p>
                <a:pPr>
                  <a:defRPr b="0"/>
                </a:pPr>
                <a:r>
                  <a:rPr lang="en-US" b="0"/>
                  <a:t>US$ billion</a:t>
                </a:r>
              </a:p>
            </c:rich>
          </c:tx>
          <c:overlay val="0"/>
        </c:title>
        <c:numFmt formatCode="#,##0.0" sourceLinked="0"/>
        <c:majorTickMark val="out"/>
        <c:minorTickMark val="none"/>
        <c:tickLblPos val="nextTo"/>
        <c:crossAx val="217627648"/>
        <c:crosses val="autoZero"/>
        <c:crossBetween val="between"/>
        <c:majorUnit val="500000"/>
        <c:dispUnits>
          <c:builtInUnit val="millions"/>
        </c:dispUnits>
      </c:valAx>
    </c:plotArea>
    <c:legend>
      <c:legendPos val="r"/>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a:pPr>
            <a:r>
              <a:rPr lang="en-US" sz="800" b="1"/>
              <a:t>Average 2007-8</a:t>
            </a:r>
          </a:p>
        </c:rich>
      </c:tx>
      <c:overlay val="0"/>
    </c:title>
    <c:autoTitleDeleted val="0"/>
    <c:plotArea>
      <c:layout/>
      <c:bubbleChart>
        <c:varyColors val="0"/>
        <c:ser>
          <c:idx val="0"/>
          <c:order val="0"/>
          <c:spPr>
            <a:solidFill>
              <a:schemeClr val="accent2"/>
            </a:solidFill>
          </c:spPr>
          <c:invertIfNegative val="0"/>
          <c:dLbls>
            <c:txPr>
              <a:bodyPr/>
              <a:lstStyle/>
              <a:p>
                <a:pPr>
                  <a:defRPr sz="700"/>
                </a:pPr>
                <a:endParaRPr lang="en-US"/>
              </a:p>
            </c:txPr>
            <c:dLblPos val="ctr"/>
            <c:showLegendKey val="0"/>
            <c:showVal val="0"/>
            <c:showCatName val="0"/>
            <c:showSerName val="0"/>
            <c:showPercent val="0"/>
            <c:showBubbleSize val="1"/>
            <c:showLeaderLines val="0"/>
          </c:dLbls>
          <c:xVal>
            <c:numRef>
              <c:f>'M graphs'!$A$28:$A$48</c:f>
              <c:numCache>
                <c:formatCode>General</c:formatCode>
                <c:ptCount val="2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numCache>
            </c:numRef>
          </c:xVal>
          <c:yVal>
            <c:numRef>
              <c:f>'M graphs'!$B$28:$B$48</c:f>
              <c:numCache>
                <c:formatCode>0.0%</c:formatCode>
                <c:ptCount val="21"/>
                <c:pt idx="0">
                  <c:v>3.299595082879727E-2</c:v>
                </c:pt>
                <c:pt idx="1">
                  <c:v>6.9098770502520432E-2</c:v>
                </c:pt>
                <c:pt idx="2">
                  <c:v>5.1708893910675712E-3</c:v>
                </c:pt>
                <c:pt idx="3">
                  <c:v>8.5671026237420497E-2</c:v>
                </c:pt>
                <c:pt idx="4">
                  <c:v>0.42963204198258453</c:v>
                </c:pt>
                <c:pt idx="5">
                  <c:v>5.6767650685103942E-2</c:v>
                </c:pt>
                <c:pt idx="6">
                  <c:v>2.1329165010603512E-2</c:v>
                </c:pt>
                <c:pt idx="7">
                  <c:v>2.3311417691527021E-3</c:v>
                </c:pt>
                <c:pt idx="8">
                  <c:v>1.527320757148568E-2</c:v>
                </c:pt>
                <c:pt idx="9">
                  <c:v>1.8281011646379616E-2</c:v>
                </c:pt>
                <c:pt idx="10">
                  <c:v>1.9759039114570831E-2</c:v>
                </c:pt>
                <c:pt idx="11">
                  <c:v>4.3154541707761812E-3</c:v>
                </c:pt>
                <c:pt idx="12">
                  <c:v>3.1819675429985692E-2</c:v>
                </c:pt>
                <c:pt idx="13">
                  <c:v>4.5023579940785052E-4</c:v>
                </c:pt>
                <c:pt idx="14">
                  <c:v>4.8781930737079995E-2</c:v>
                </c:pt>
                <c:pt idx="15">
                  <c:v>6.465863990851603E-2</c:v>
                </c:pt>
                <c:pt idx="16">
                  <c:v>6.2738282790413519E-2</c:v>
                </c:pt>
                <c:pt idx="17">
                  <c:v>2.1442930529369714E-2</c:v>
                </c:pt>
                <c:pt idx="18">
                  <c:v>2.0897383812852956E-5</c:v>
                </c:pt>
                <c:pt idx="19">
                  <c:v>9.4423803527618668E-3</c:v>
                </c:pt>
                <c:pt idx="20">
                  <c:v>1.9678158189697581E-5</c:v>
                </c:pt>
              </c:numCache>
            </c:numRef>
          </c:yVal>
          <c:bubbleSize>
            <c:numRef>
              <c:f>'M graphs'!$C$28:$C$48</c:f>
              <c:numCache>
                <c:formatCode>#,##0</c:formatCode>
                <c:ptCount val="21"/>
                <c:pt idx="0">
                  <c:v>73</c:v>
                </c:pt>
                <c:pt idx="1">
                  <c:v>168</c:v>
                </c:pt>
                <c:pt idx="2">
                  <c:v>27</c:v>
                </c:pt>
                <c:pt idx="3">
                  <c:v>135</c:v>
                </c:pt>
                <c:pt idx="4">
                  <c:v>65</c:v>
                </c:pt>
                <c:pt idx="5">
                  <c:v>390</c:v>
                </c:pt>
                <c:pt idx="6">
                  <c:v>154</c:v>
                </c:pt>
                <c:pt idx="7">
                  <c:v>36</c:v>
                </c:pt>
                <c:pt idx="8">
                  <c:v>50</c:v>
                </c:pt>
                <c:pt idx="9">
                  <c:v>113</c:v>
                </c:pt>
                <c:pt idx="10">
                  <c:v>534</c:v>
                </c:pt>
                <c:pt idx="11">
                  <c:v>43</c:v>
                </c:pt>
                <c:pt idx="12">
                  <c:v>113</c:v>
                </c:pt>
                <c:pt idx="13">
                  <c:v>17</c:v>
                </c:pt>
                <c:pt idx="14">
                  <c:v>365</c:v>
                </c:pt>
                <c:pt idx="15">
                  <c:v>586</c:v>
                </c:pt>
                <c:pt idx="16">
                  <c:v>68</c:v>
                </c:pt>
                <c:pt idx="17">
                  <c:v>185</c:v>
                </c:pt>
                <c:pt idx="18">
                  <c:v>3</c:v>
                </c:pt>
                <c:pt idx="19">
                  <c:v>110</c:v>
                </c:pt>
                <c:pt idx="20">
                  <c:v>3</c:v>
                </c:pt>
              </c:numCache>
            </c:numRef>
          </c:bubbleSize>
          <c:bubble3D val="1"/>
        </c:ser>
        <c:dLbls>
          <c:showLegendKey val="0"/>
          <c:showVal val="1"/>
          <c:showCatName val="0"/>
          <c:showSerName val="0"/>
          <c:showPercent val="0"/>
          <c:showBubbleSize val="0"/>
        </c:dLbls>
        <c:bubbleScale val="100"/>
        <c:showNegBubbles val="0"/>
        <c:axId val="248060928"/>
        <c:axId val="248115968"/>
      </c:bubbleChart>
      <c:valAx>
        <c:axId val="248060928"/>
        <c:scaling>
          <c:orientation val="minMax"/>
          <c:max val="21"/>
          <c:min val="0"/>
        </c:scaling>
        <c:delete val="0"/>
        <c:axPos val="b"/>
        <c:majorGridlines/>
        <c:title>
          <c:tx>
            <c:rich>
              <a:bodyPr/>
              <a:lstStyle/>
              <a:p>
                <a:pPr>
                  <a:defRPr b="0"/>
                </a:pPr>
                <a:r>
                  <a:rPr lang="en-US" b="0"/>
                  <a:t>HS Section</a:t>
                </a:r>
              </a:p>
            </c:rich>
          </c:tx>
          <c:overlay val="0"/>
        </c:title>
        <c:numFmt formatCode="General" sourceLinked="1"/>
        <c:majorTickMark val="out"/>
        <c:minorTickMark val="none"/>
        <c:tickLblPos val="low"/>
        <c:crossAx val="248115968"/>
        <c:crosses val="autoZero"/>
        <c:crossBetween val="midCat"/>
        <c:majorUnit val="1"/>
      </c:valAx>
      <c:valAx>
        <c:axId val="248115968"/>
        <c:scaling>
          <c:orientation val="minMax"/>
          <c:max val="0.45"/>
          <c:min val="0"/>
        </c:scaling>
        <c:delete val="0"/>
        <c:axPos val="l"/>
        <c:majorGridlines/>
        <c:title>
          <c:tx>
            <c:rich>
              <a:bodyPr rot="-5400000" vert="horz"/>
              <a:lstStyle/>
              <a:p>
                <a:pPr>
                  <a:defRPr b="0"/>
                </a:pPr>
                <a:r>
                  <a:rPr lang="en-US" b="0"/>
                  <a:t>Share</a:t>
                </a:r>
                <a:r>
                  <a:rPr lang="en-US" b="0" baseline="0"/>
                  <a:t> of total import value</a:t>
                </a:r>
                <a:endParaRPr lang="en-US" b="0"/>
              </a:p>
            </c:rich>
          </c:tx>
          <c:overlay val="0"/>
        </c:title>
        <c:numFmt formatCode="0%" sourceLinked="0"/>
        <c:majorTickMark val="out"/>
        <c:minorTickMark val="none"/>
        <c:tickLblPos val="nextTo"/>
        <c:crossAx val="248060928"/>
        <c:crosses val="autoZero"/>
        <c:crossBetween val="midCat"/>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a:pPr>
            <a:r>
              <a:rPr lang="en-US" sz="800" b="1"/>
              <a:t>Average 2009-12</a:t>
            </a:r>
          </a:p>
        </c:rich>
      </c:tx>
      <c:overlay val="0"/>
    </c:title>
    <c:autoTitleDeleted val="0"/>
    <c:plotArea>
      <c:layout/>
      <c:bubbleChart>
        <c:varyColors val="0"/>
        <c:ser>
          <c:idx val="0"/>
          <c:order val="0"/>
          <c:spPr>
            <a:solidFill>
              <a:schemeClr val="accent2"/>
            </a:solidFill>
          </c:spPr>
          <c:invertIfNegative val="0"/>
          <c:dLbls>
            <c:txPr>
              <a:bodyPr/>
              <a:lstStyle/>
              <a:p>
                <a:pPr>
                  <a:defRPr sz="700"/>
                </a:pPr>
                <a:endParaRPr lang="en-US"/>
              </a:p>
            </c:txPr>
            <c:dLblPos val="ctr"/>
            <c:showLegendKey val="0"/>
            <c:showVal val="0"/>
            <c:showCatName val="0"/>
            <c:showSerName val="0"/>
            <c:showPercent val="0"/>
            <c:showBubbleSize val="1"/>
            <c:showLeaderLines val="0"/>
          </c:dLbls>
          <c:xVal>
            <c:numRef>
              <c:f>'M graphs'!$A$52:$A$72</c:f>
              <c:numCache>
                <c:formatCode>General</c:formatCode>
                <c:ptCount val="2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numCache>
            </c:numRef>
          </c:xVal>
          <c:yVal>
            <c:numRef>
              <c:f>'M graphs'!$B$52:$B$72</c:f>
              <c:numCache>
                <c:formatCode>0.0%</c:formatCode>
                <c:ptCount val="21"/>
                <c:pt idx="0">
                  <c:v>4.1722876507796693E-2</c:v>
                </c:pt>
                <c:pt idx="1">
                  <c:v>7.0396906495518913E-2</c:v>
                </c:pt>
                <c:pt idx="2">
                  <c:v>5.6117193329439253E-3</c:v>
                </c:pt>
                <c:pt idx="3">
                  <c:v>0.10993536645164559</c:v>
                </c:pt>
                <c:pt idx="4">
                  <c:v>0.35359847117992843</c:v>
                </c:pt>
                <c:pt idx="5">
                  <c:v>6.2986343631558833E-2</c:v>
                </c:pt>
                <c:pt idx="6">
                  <c:v>3.0610534563788424E-2</c:v>
                </c:pt>
                <c:pt idx="7">
                  <c:v>2.8934215803587604E-3</c:v>
                </c:pt>
                <c:pt idx="8">
                  <c:v>2.0249682580639718E-2</c:v>
                </c:pt>
                <c:pt idx="9">
                  <c:v>2.1128891307987965E-2</c:v>
                </c:pt>
                <c:pt idx="10">
                  <c:v>2.1450783236620672E-2</c:v>
                </c:pt>
                <c:pt idx="11">
                  <c:v>4.2471296267525323E-3</c:v>
                </c:pt>
                <c:pt idx="12">
                  <c:v>3.6436909626204064E-2</c:v>
                </c:pt>
                <c:pt idx="13">
                  <c:v>6.3792483563525327E-4</c:v>
                </c:pt>
                <c:pt idx="14">
                  <c:v>5.4691127575495588E-2</c:v>
                </c:pt>
                <c:pt idx="15">
                  <c:v>8.6066464531833656E-2</c:v>
                </c:pt>
                <c:pt idx="16">
                  <c:v>5.305607188597726E-2</c:v>
                </c:pt>
                <c:pt idx="17">
                  <c:v>1.2837230202363636E-2</c:v>
                </c:pt>
                <c:pt idx="18">
                  <c:v>0</c:v>
                </c:pt>
                <c:pt idx="19">
                  <c:v>1.143264137800179E-2</c:v>
                </c:pt>
                <c:pt idx="20">
                  <c:v>9.5034689483060247E-6</c:v>
                </c:pt>
              </c:numCache>
            </c:numRef>
          </c:yVal>
          <c:bubbleSize>
            <c:numRef>
              <c:f>'M graphs'!$C$52:$C$72</c:f>
              <c:numCache>
                <c:formatCode>General</c:formatCode>
                <c:ptCount val="21"/>
                <c:pt idx="0">
                  <c:v>80</c:v>
                </c:pt>
                <c:pt idx="1">
                  <c:v>189</c:v>
                </c:pt>
                <c:pt idx="2">
                  <c:v>33</c:v>
                </c:pt>
                <c:pt idx="3">
                  <c:v>145</c:v>
                </c:pt>
                <c:pt idx="4">
                  <c:v>78</c:v>
                </c:pt>
                <c:pt idx="5">
                  <c:v>461</c:v>
                </c:pt>
                <c:pt idx="6">
                  <c:v>179</c:v>
                </c:pt>
                <c:pt idx="7">
                  <c:v>43</c:v>
                </c:pt>
                <c:pt idx="8">
                  <c:v>57</c:v>
                </c:pt>
                <c:pt idx="9">
                  <c:v>122</c:v>
                </c:pt>
                <c:pt idx="10">
                  <c:v>602</c:v>
                </c:pt>
                <c:pt idx="11">
                  <c:v>47</c:v>
                </c:pt>
                <c:pt idx="12">
                  <c:v>120</c:v>
                </c:pt>
                <c:pt idx="13">
                  <c:v>21</c:v>
                </c:pt>
                <c:pt idx="14">
                  <c:v>396</c:v>
                </c:pt>
                <c:pt idx="15">
                  <c:v>653</c:v>
                </c:pt>
                <c:pt idx="16">
                  <c:v>70</c:v>
                </c:pt>
                <c:pt idx="17">
                  <c:v>192</c:v>
                </c:pt>
                <c:pt idx="18">
                  <c:v>0</c:v>
                </c:pt>
                <c:pt idx="19">
                  <c:v>110</c:v>
                </c:pt>
                <c:pt idx="20">
                  <c:v>4</c:v>
                </c:pt>
              </c:numCache>
            </c:numRef>
          </c:bubbleSize>
          <c:bubble3D val="1"/>
        </c:ser>
        <c:dLbls>
          <c:showLegendKey val="0"/>
          <c:showVal val="1"/>
          <c:showCatName val="0"/>
          <c:showSerName val="0"/>
          <c:showPercent val="0"/>
          <c:showBubbleSize val="0"/>
        </c:dLbls>
        <c:bubbleScale val="100"/>
        <c:showNegBubbles val="0"/>
        <c:axId val="352196096"/>
        <c:axId val="353162368"/>
      </c:bubbleChart>
      <c:valAx>
        <c:axId val="352196096"/>
        <c:scaling>
          <c:orientation val="minMax"/>
          <c:max val="21"/>
          <c:min val="0"/>
        </c:scaling>
        <c:delete val="0"/>
        <c:axPos val="b"/>
        <c:majorGridlines/>
        <c:title>
          <c:tx>
            <c:rich>
              <a:bodyPr/>
              <a:lstStyle/>
              <a:p>
                <a:pPr>
                  <a:defRPr b="0"/>
                </a:pPr>
                <a:r>
                  <a:rPr lang="en-US" b="0"/>
                  <a:t>HS Section</a:t>
                </a:r>
              </a:p>
            </c:rich>
          </c:tx>
          <c:overlay val="0"/>
        </c:title>
        <c:numFmt formatCode="General" sourceLinked="1"/>
        <c:majorTickMark val="out"/>
        <c:minorTickMark val="none"/>
        <c:tickLblPos val="low"/>
        <c:crossAx val="353162368"/>
        <c:crosses val="autoZero"/>
        <c:crossBetween val="midCat"/>
        <c:majorUnit val="1"/>
      </c:valAx>
      <c:valAx>
        <c:axId val="353162368"/>
        <c:scaling>
          <c:orientation val="minMax"/>
          <c:max val="0.45"/>
          <c:min val="0"/>
        </c:scaling>
        <c:delete val="0"/>
        <c:axPos val="l"/>
        <c:majorGridlines/>
        <c:title>
          <c:tx>
            <c:rich>
              <a:bodyPr rot="-5400000" vert="horz"/>
              <a:lstStyle/>
              <a:p>
                <a:pPr>
                  <a:defRPr b="0"/>
                </a:pPr>
                <a:r>
                  <a:rPr lang="en-US" b="0"/>
                  <a:t>Share</a:t>
                </a:r>
                <a:r>
                  <a:rPr lang="en-US" b="0" baseline="0"/>
                  <a:t> of total import value</a:t>
                </a:r>
                <a:endParaRPr lang="en-US" b="0"/>
              </a:p>
            </c:rich>
          </c:tx>
          <c:overlay val="0"/>
        </c:title>
        <c:numFmt formatCode="0%" sourceLinked="0"/>
        <c:majorTickMark val="out"/>
        <c:minorTickMark val="none"/>
        <c:tickLblPos val="nextTo"/>
        <c:crossAx val="352196096"/>
        <c:crosses val="autoZero"/>
        <c:crossBetween val="midCat"/>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3.xml"/><Relationship Id="rId3" Type="http://schemas.openxmlformats.org/officeDocument/2006/relationships/chart" Target="../charts/chart18.xml"/><Relationship Id="rId7" Type="http://schemas.openxmlformats.org/officeDocument/2006/relationships/chart" Target="../charts/chart22.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11" Type="http://schemas.openxmlformats.org/officeDocument/2006/relationships/chart" Target="../charts/chart26.xml"/><Relationship Id="rId5" Type="http://schemas.openxmlformats.org/officeDocument/2006/relationships/chart" Target="../charts/chart20.xml"/><Relationship Id="rId10" Type="http://schemas.openxmlformats.org/officeDocument/2006/relationships/chart" Target="../charts/chart25.xml"/><Relationship Id="rId4" Type="http://schemas.openxmlformats.org/officeDocument/2006/relationships/chart" Target="../charts/chart19.xml"/><Relationship Id="rId9" Type="http://schemas.openxmlformats.org/officeDocument/2006/relationships/chart" Target="../charts/chart2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4</xdr:col>
      <xdr:colOff>0</xdr:colOff>
      <xdr:row>40</xdr:row>
      <xdr:rowOff>0</xdr:rowOff>
    </xdr:from>
    <xdr:to>
      <xdr:col>15</xdr:col>
      <xdr:colOff>14288</xdr:colOff>
      <xdr:row>57</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63</xdr:row>
      <xdr:rowOff>0</xdr:rowOff>
    </xdr:from>
    <xdr:to>
      <xdr:col>15</xdr:col>
      <xdr:colOff>14288</xdr:colOff>
      <xdr:row>80</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90487</xdr:colOff>
      <xdr:row>91</xdr:row>
      <xdr:rowOff>95250</xdr:rowOff>
    </xdr:from>
    <xdr:to>
      <xdr:col>12</xdr:col>
      <xdr:colOff>395287</xdr:colOff>
      <xdr:row>109</xdr:row>
      <xdr:rowOff>95250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61912</xdr:colOff>
      <xdr:row>115</xdr:row>
      <xdr:rowOff>76200</xdr:rowOff>
    </xdr:from>
    <xdr:to>
      <xdr:col>13</xdr:col>
      <xdr:colOff>366712</xdr:colOff>
      <xdr:row>133</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9525</xdr:colOff>
      <xdr:row>137</xdr:row>
      <xdr:rowOff>142875</xdr:rowOff>
    </xdr:from>
    <xdr:to>
      <xdr:col>14</xdr:col>
      <xdr:colOff>442913</xdr:colOff>
      <xdr:row>154</xdr:row>
      <xdr:rowOff>133350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0</xdr:colOff>
      <xdr:row>155</xdr:row>
      <xdr:rowOff>0</xdr:rowOff>
    </xdr:from>
    <xdr:to>
      <xdr:col>14</xdr:col>
      <xdr:colOff>433388</xdr:colOff>
      <xdr:row>171</xdr:row>
      <xdr:rowOff>142875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xdr:col>
      <xdr:colOff>224790</xdr:colOff>
      <xdr:row>2</xdr:row>
      <xdr:rowOff>0</xdr:rowOff>
    </xdr:from>
    <xdr:to>
      <xdr:col>12</xdr:col>
      <xdr:colOff>0</xdr:colOff>
      <xdr:row>16</xdr:row>
      <xdr:rowOff>90000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26</xdr:row>
      <xdr:rowOff>0</xdr:rowOff>
    </xdr:from>
    <xdr:to>
      <xdr:col>15</xdr:col>
      <xdr:colOff>14288</xdr:colOff>
      <xdr:row>43</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49</xdr:row>
      <xdr:rowOff>0</xdr:rowOff>
    </xdr:from>
    <xdr:to>
      <xdr:col>15</xdr:col>
      <xdr:colOff>14288</xdr:colOff>
      <xdr:row>66</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78</xdr:row>
      <xdr:rowOff>0</xdr:rowOff>
    </xdr:from>
    <xdr:to>
      <xdr:col>12</xdr:col>
      <xdr:colOff>304800</xdr:colOff>
      <xdr:row>96</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61912</xdr:colOff>
      <xdr:row>102</xdr:row>
      <xdr:rowOff>76200</xdr:rowOff>
    </xdr:from>
    <xdr:to>
      <xdr:col>13</xdr:col>
      <xdr:colOff>366712</xdr:colOff>
      <xdr:row>120</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0</xdr:colOff>
      <xdr:row>127</xdr:row>
      <xdr:rowOff>0</xdr:rowOff>
    </xdr:from>
    <xdr:to>
      <xdr:col>17</xdr:col>
      <xdr:colOff>128588</xdr:colOff>
      <xdr:row>143</xdr:row>
      <xdr:rowOff>142875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148</xdr:row>
      <xdr:rowOff>0</xdr:rowOff>
    </xdr:from>
    <xdr:to>
      <xdr:col>17</xdr:col>
      <xdr:colOff>128588</xdr:colOff>
      <xdr:row>164</xdr:row>
      <xdr:rowOff>142875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9</xdr:col>
      <xdr:colOff>152400</xdr:colOff>
      <xdr:row>38</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0</xdr:colOff>
      <xdr:row>20</xdr:row>
      <xdr:rowOff>0</xdr:rowOff>
    </xdr:from>
    <xdr:to>
      <xdr:col>24</xdr:col>
      <xdr:colOff>83820</xdr:colOff>
      <xdr:row>40</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18</xdr:col>
      <xdr:colOff>0</xdr:colOff>
      <xdr:row>0</xdr:row>
      <xdr:rowOff>0</xdr:rowOff>
    </xdr:from>
    <xdr:to>
      <xdr:col>25</xdr:col>
      <xdr:colOff>307086</xdr:colOff>
      <xdr:row>18</xdr:row>
      <xdr:rowOff>57600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25</xdr:col>
      <xdr:colOff>364236</xdr:colOff>
      <xdr:row>0</xdr:row>
      <xdr:rowOff>0</xdr:rowOff>
    </xdr:from>
    <xdr:to>
      <xdr:col>33</xdr:col>
      <xdr:colOff>45516</xdr:colOff>
      <xdr:row>18</xdr:row>
      <xdr:rowOff>57600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42</xdr:row>
      <xdr:rowOff>0</xdr:rowOff>
    </xdr:from>
    <xdr:to>
      <xdr:col>24</xdr:col>
      <xdr:colOff>619760</xdr:colOff>
      <xdr:row>58</xdr:row>
      <xdr:rowOff>10160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0</xdr:colOff>
      <xdr:row>61</xdr:row>
      <xdr:rowOff>0</xdr:rowOff>
    </xdr:from>
    <xdr:to>
      <xdr:col>25</xdr:col>
      <xdr:colOff>294386</xdr:colOff>
      <xdr:row>79</xdr:row>
      <xdr:rowOff>56606</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356616</xdr:colOff>
      <xdr:row>61</xdr:row>
      <xdr:rowOff>0</xdr:rowOff>
    </xdr:from>
    <xdr:to>
      <xdr:col>33</xdr:col>
      <xdr:colOff>36830</xdr:colOff>
      <xdr:row>79</xdr:row>
      <xdr:rowOff>56606</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0</xdr:colOff>
      <xdr:row>21</xdr:row>
      <xdr:rowOff>0</xdr:rowOff>
    </xdr:from>
    <xdr:to>
      <xdr:col>25</xdr:col>
      <xdr:colOff>10160</xdr:colOff>
      <xdr:row>37</xdr:row>
      <xdr:rowOff>0</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7</xdr:row>
      <xdr:rowOff>0</xdr:rowOff>
    </xdr:from>
    <xdr:to>
      <xdr:col>5</xdr:col>
      <xdr:colOff>0</xdr:colOff>
      <xdr:row>24</xdr:row>
      <xdr:rowOff>132080</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31</xdr:row>
      <xdr:rowOff>0</xdr:rowOff>
    </xdr:from>
    <xdr:to>
      <xdr:col>4</xdr:col>
      <xdr:colOff>741680</xdr:colOff>
      <xdr:row>48</xdr:row>
      <xdr:rowOff>111760</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57</xdr:row>
      <xdr:rowOff>0</xdr:rowOff>
    </xdr:from>
    <xdr:to>
      <xdr:col>4</xdr:col>
      <xdr:colOff>721360</xdr:colOff>
      <xdr:row>76</xdr:row>
      <xdr:rowOff>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0</xdr:colOff>
      <xdr:row>81</xdr:row>
      <xdr:rowOff>0</xdr:rowOff>
    </xdr:from>
    <xdr:to>
      <xdr:col>11</xdr:col>
      <xdr:colOff>609600</xdr:colOff>
      <xdr:row>96</xdr:row>
      <xdr:rowOff>132080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0</xdr:colOff>
      <xdr:row>101</xdr:row>
      <xdr:rowOff>0</xdr:rowOff>
    </xdr:from>
    <xdr:to>
      <xdr:col>11</xdr:col>
      <xdr:colOff>609600</xdr:colOff>
      <xdr:row>116</xdr:row>
      <xdr:rowOff>142240</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15</xdr:col>
      <xdr:colOff>182880</xdr:colOff>
      <xdr:row>18</xdr:row>
      <xdr:rowOff>129540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0</xdr:colOff>
      <xdr:row>3</xdr:row>
      <xdr:rowOff>0</xdr:rowOff>
    </xdr:from>
    <xdr:to>
      <xdr:col>15</xdr:col>
      <xdr:colOff>182880</xdr:colOff>
      <xdr:row>17</xdr:row>
      <xdr:rowOff>106680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kennan\Documents\1%20ODI\0182900F%20DW%20DFID%20SET\Indicator%20files%20-%20May%202015\Exports%20of%20goods%20and%20servic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kennan\Documents\1%20ODI\0182900F%20DW%20DFID%20SET\Indicator%20files%20-%20May%202015\Services%20exports%20by%20sector%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amp; NOTES"/>
      <sheetName val="Afghanistan"/>
      <sheetName val="Bangladesh"/>
      <sheetName val="Ethiopia"/>
      <sheetName val="Ghana"/>
      <sheetName val="India"/>
      <sheetName val="Kenya"/>
      <sheetName val="Kyrgyz"/>
      <sheetName val="Liberia"/>
      <sheetName val="Malawi"/>
      <sheetName val="Mozambique"/>
      <sheetName val="Myanmar"/>
      <sheetName val="Nepal"/>
      <sheetName val="Nigeria"/>
      <sheetName val="Pakistan"/>
      <sheetName val="Rwanda"/>
      <sheetName val="S. Leone"/>
      <sheetName val="S. Africa"/>
      <sheetName val="Sudan"/>
      <sheetName val="Tajikistan"/>
      <sheetName val="Tanzania"/>
      <sheetName val="Uganda"/>
      <sheetName val="W. Bank &amp; Gaza"/>
      <sheetName val="Yemen"/>
      <sheetName val="Zamb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6">
          <cell r="A6" t="str">
            <v>2005</v>
          </cell>
          <cell r="B6">
            <v>410572734.639911</v>
          </cell>
          <cell r="C6">
            <v>306529614.98382002</v>
          </cell>
          <cell r="E6">
            <v>0.42745587871056123</v>
          </cell>
        </row>
        <row r="7">
          <cell r="A7" t="str">
            <v>2006</v>
          </cell>
          <cell r="B7">
            <v>449187636.16767102</v>
          </cell>
          <cell r="C7">
            <v>261107975.66429901</v>
          </cell>
          <cell r="E7">
            <v>0.36760465827862615</v>
          </cell>
        </row>
        <row r="8">
          <cell r="A8" t="str">
            <v>2007</v>
          </cell>
          <cell r="B8">
            <v>621827862.03981602</v>
          </cell>
          <cell r="C8">
            <v>370858762.56568098</v>
          </cell>
          <cell r="E8">
            <v>0.3735909735996128</v>
          </cell>
        </row>
        <row r="9">
          <cell r="A9" t="str">
            <v>2008</v>
          </cell>
          <cell r="B9">
            <v>665942132.43956304</v>
          </cell>
          <cell r="C9">
            <v>498543880.64181203</v>
          </cell>
          <cell r="E9">
            <v>0.42812354553113335</v>
          </cell>
        </row>
        <row r="10">
          <cell r="A10" t="str">
            <v>2009</v>
          </cell>
          <cell r="B10">
            <v>628823031.046736</v>
          </cell>
          <cell r="C10">
            <v>581732466.59371102</v>
          </cell>
          <cell r="E10">
            <v>0.48055001834083128</v>
          </cell>
        </row>
        <row r="11">
          <cell r="A11" t="str">
            <v>2010</v>
          </cell>
          <cell r="B11">
            <v>664249467.75190103</v>
          </cell>
          <cell r="C11">
            <v>832627630.90613103</v>
          </cell>
          <cell r="E11">
            <v>0.55624314892157245</v>
          </cell>
        </row>
        <row r="12">
          <cell r="A12" t="str">
            <v>2011</v>
          </cell>
          <cell r="B12">
            <v>846074150.63941002</v>
          </cell>
          <cell r="C12">
            <v>956461261.324265</v>
          </cell>
          <cell r="E12">
            <v>0.53061995618843338</v>
          </cell>
        </row>
        <row r="13">
          <cell r="A13" t="str">
            <v>2012</v>
          </cell>
          <cell r="B13">
            <v>985355641.83164203</v>
          </cell>
          <cell r="C13">
            <v>938459814.37142503</v>
          </cell>
          <cell r="E13">
            <v>0.48781176559606898</v>
          </cell>
        </row>
        <row r="14">
          <cell r="A14" t="str">
            <v>2013</v>
          </cell>
          <cell r="B14">
            <v>1692032124.4307101</v>
          </cell>
          <cell r="C14">
            <v>608199909.25015903</v>
          </cell>
          <cell r="E14">
            <v>0.2644080685533744</v>
          </cell>
        </row>
      </sheetData>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amp; NOTES"/>
      <sheetName val="Afghanistan"/>
      <sheetName val="Bangladesh"/>
      <sheetName val="DR Congo"/>
      <sheetName val="Ethiopia"/>
      <sheetName val="Ghana"/>
      <sheetName val="India"/>
      <sheetName val="Kenya"/>
      <sheetName val="Kyrgyz"/>
      <sheetName val="Liberia"/>
      <sheetName val="Malawi"/>
      <sheetName val="Mozambique"/>
      <sheetName val="Myanmar"/>
      <sheetName val="Nepal"/>
      <sheetName val="Nigeria"/>
      <sheetName val="Pakistan"/>
      <sheetName val="Rwanda"/>
      <sheetName val="S. Leone"/>
      <sheetName val="S. Africa"/>
      <sheetName val="Sudan"/>
      <sheetName val="Tajikistan"/>
      <sheetName val="Tanzania"/>
      <sheetName val="Uganda"/>
      <sheetName val="W. Bank &amp; Gaza"/>
      <sheetName val="Yemen"/>
      <sheetName val="Zamb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A6" t="str">
            <v>2005</v>
          </cell>
          <cell r="B6">
            <v>59.065874888162092</v>
          </cell>
          <cell r="C6">
            <v>1.9573965146293306E-3</v>
          </cell>
          <cell r="D6">
            <v>2.2143048071744302</v>
          </cell>
          <cell r="E6">
            <v>38.717862907394618</v>
          </cell>
        </row>
        <row r="7">
          <cell r="A7" t="str">
            <v>2006</v>
          </cell>
          <cell r="B7">
            <v>61.840085637499122</v>
          </cell>
          <cell r="C7">
            <v>1.8383199470594715E-2</v>
          </cell>
          <cell r="D7">
            <v>4.0564636040139916</v>
          </cell>
          <cell r="E7">
            <v>34.085067556275611</v>
          </cell>
        </row>
        <row r="8">
          <cell r="A8" t="str">
            <v>2007</v>
          </cell>
          <cell r="B8">
            <v>41.3173592812702</v>
          </cell>
          <cell r="C8">
            <v>1.2133999393375602E-2</v>
          </cell>
          <cell r="D8">
            <v>1.5264344735544499</v>
          </cell>
          <cell r="E8">
            <v>57.144072242992294</v>
          </cell>
        </row>
        <row r="9">
          <cell r="A9" t="str">
            <v>2008</v>
          </cell>
          <cell r="B9">
            <v>42.711489756107618</v>
          </cell>
          <cell r="C9">
            <v>1.3840306275782836E-2</v>
          </cell>
          <cell r="D9">
            <v>3.271856224371029</v>
          </cell>
          <cell r="E9">
            <v>54.00281370486455</v>
          </cell>
        </row>
        <row r="10">
          <cell r="A10" t="str">
            <v>2009</v>
          </cell>
          <cell r="B10">
            <v>24.318272126572143</v>
          </cell>
          <cell r="C10">
            <v>8.0793152693032291E-3</v>
          </cell>
          <cell r="D10">
            <v>5.1173673397175712</v>
          </cell>
          <cell r="E10">
            <v>70.556281223798777</v>
          </cell>
        </row>
        <row r="11">
          <cell r="A11" t="str">
            <v>2010</v>
          </cell>
          <cell r="B11">
            <v>16.52465062763482</v>
          </cell>
          <cell r="C11">
            <v>0.65681937807520951</v>
          </cell>
          <cell r="D11">
            <v>2.7138181776899777</v>
          </cell>
          <cell r="E11">
            <v>80.104711811466828</v>
          </cell>
        </row>
        <row r="12">
          <cell r="A12" t="str">
            <v>2011</v>
          </cell>
          <cell r="B12">
            <v>14.764791771094309</v>
          </cell>
          <cell r="C12">
            <v>4.4109436362940015E-3</v>
          </cell>
          <cell r="D12">
            <v>2.1038489287208</v>
          </cell>
          <cell r="E12">
            <v>83.126948351173041</v>
          </cell>
        </row>
        <row r="13">
          <cell r="A13" t="str">
            <v>2012</v>
          </cell>
          <cell r="B13">
            <v>17.726188078229793</v>
          </cell>
          <cell r="C13">
            <v>7.3524725239530681E-3</v>
          </cell>
          <cell r="D13">
            <v>1.8054902021935653</v>
          </cell>
          <cell r="E13">
            <v>80.460969243073833</v>
          </cell>
        </row>
        <row r="14">
          <cell r="A14" t="str">
            <v>2013</v>
          </cell>
          <cell r="B14">
            <v>31.677412064689609</v>
          </cell>
          <cell r="C14">
            <v>1.2318882140638926E-2</v>
          </cell>
          <cell r="D14">
            <v>2.7586470081334715</v>
          </cell>
          <cell r="E14">
            <v>65.551622046693979</v>
          </cell>
        </row>
      </sheetData>
      <sheetData sheetId="24"/>
      <sheetData sheetId="2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www.imf.org/external/np/res/dfidimf/diversification.htm" TargetMode="External"/><Relationship Id="rId1" Type="http://schemas.openxmlformats.org/officeDocument/2006/relationships/hyperlink" Target="http://www.imf.org/external/np/res/dfidimf/diversification.ht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tabSelected="1" workbookViewId="0">
      <selection activeCell="A8" sqref="A8"/>
    </sheetView>
  </sheetViews>
  <sheetFormatPr defaultColWidth="9.140625" defaultRowHeight="12" x14ac:dyDescent="0.25"/>
  <cols>
    <col min="1" max="1" width="13.42578125" style="1" customWidth="1"/>
    <col min="2" max="2" width="14.42578125" style="1" customWidth="1"/>
    <col min="3" max="3" width="53.140625" style="1" customWidth="1"/>
    <col min="4" max="16384" width="9.140625" style="1"/>
  </cols>
  <sheetData>
    <row r="1" spans="1:3" ht="15" x14ac:dyDescent="0.2">
      <c r="A1" s="3" t="s">
        <v>8150</v>
      </c>
      <c r="C1" s="169" t="s">
        <v>8154</v>
      </c>
    </row>
    <row r="3" spans="1:3" s="170" customFormat="1" ht="19.2" customHeight="1" x14ac:dyDescent="0.2">
      <c r="A3" s="170" t="s">
        <v>8151</v>
      </c>
      <c r="B3" s="170" t="s">
        <v>8152</v>
      </c>
      <c r="C3" s="170" t="s">
        <v>8153</v>
      </c>
    </row>
    <row r="4" spans="1:3" x14ac:dyDescent="0.25">
      <c r="A4" s="1" t="s">
        <v>8160</v>
      </c>
      <c r="B4" s="1" t="s">
        <v>8161</v>
      </c>
      <c r="C4" s="1" t="s">
        <v>8162</v>
      </c>
    </row>
    <row r="5" spans="1:3" x14ac:dyDescent="0.25">
      <c r="A5" s="177" t="s">
        <v>8163</v>
      </c>
      <c r="B5" s="177" t="s">
        <v>8164</v>
      </c>
      <c r="C5" s="177" t="s">
        <v>8165</v>
      </c>
    </row>
    <row r="6" spans="1:3" x14ac:dyDescent="0.25">
      <c r="A6" s="194" t="s">
        <v>8171</v>
      </c>
      <c r="B6" s="177" t="s">
        <v>8164</v>
      </c>
      <c r="C6" s="177" t="s">
        <v>8172</v>
      </c>
    </row>
    <row r="7" spans="1:3" x14ac:dyDescent="0.25">
      <c r="A7" s="177" t="s">
        <v>8332</v>
      </c>
      <c r="B7" s="177" t="s">
        <v>8164</v>
      </c>
      <c r="C7" s="177" t="s">
        <v>8333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W26"/>
  <sheetViews>
    <sheetView showGridLines="0" zoomScaleNormal="100" zoomScalePageLayoutView="55" workbookViewId="0">
      <pane xSplit="3" topLeftCell="D1" activePane="topRight" state="frozen"/>
      <selection pane="topRight" activeCell="J30" sqref="J29:J30"/>
    </sheetView>
  </sheetViews>
  <sheetFormatPr defaultColWidth="15.7109375" defaultRowHeight="12" x14ac:dyDescent="0.25"/>
  <cols>
    <col min="1" max="1" width="15.7109375" style="118"/>
    <col min="2" max="2" width="6.42578125" style="118" customWidth="1"/>
    <col min="3" max="3" width="51.140625" style="118" customWidth="1"/>
    <col min="4" max="5" width="11.42578125" style="118" bestFit="1" customWidth="1"/>
    <col min="6" max="7" width="12.42578125" style="118" bestFit="1" customWidth="1"/>
    <col min="8" max="8" width="2.42578125" style="119" customWidth="1"/>
    <col min="9" max="10" width="10.28515625" style="118" bestFit="1" customWidth="1"/>
    <col min="11" max="11" width="2.42578125" style="119" customWidth="1"/>
    <col min="12" max="15" width="8.42578125" style="118" customWidth="1"/>
    <col min="16" max="16" width="2.42578125" style="119" customWidth="1"/>
    <col min="17" max="18" width="14.140625" style="118" bestFit="1" customWidth="1"/>
    <col min="19" max="20" width="15.140625" style="118" bestFit="1" customWidth="1"/>
    <col min="21" max="21" width="2.42578125" style="119" customWidth="1"/>
    <col min="22" max="25" width="8.140625" style="118" customWidth="1"/>
    <col min="26" max="26" width="2.42578125" style="119" customWidth="1"/>
    <col min="27" max="28" width="10.42578125" style="118" bestFit="1" customWidth="1"/>
    <col min="29" max="30" width="11.42578125" style="118" bestFit="1" customWidth="1"/>
    <col min="31" max="31" width="2.42578125" style="119" customWidth="1"/>
    <col min="32" max="33" width="10.28515625" style="118" bestFit="1" customWidth="1"/>
    <col min="34" max="34" width="2.42578125" style="119" customWidth="1"/>
    <col min="35" max="38" width="8" style="118" customWidth="1"/>
    <col min="39" max="39" width="2.42578125" style="119" customWidth="1"/>
    <col min="40" max="41" width="13.140625" style="118" bestFit="1" customWidth="1"/>
    <col min="42" max="43" width="14.140625" style="118" bestFit="1" customWidth="1"/>
    <col min="44" max="44" width="2.42578125" style="119" customWidth="1"/>
    <col min="45" max="48" width="7.28515625" style="118" customWidth="1"/>
    <col min="49" max="49" width="2.42578125" style="119" customWidth="1"/>
    <col min="50" max="50" width="13.140625" style="118" bestFit="1" customWidth="1"/>
    <col min="51" max="51" width="13.85546875" style="118" customWidth="1"/>
    <col min="52" max="53" width="14.140625" style="118" bestFit="1" customWidth="1"/>
    <col min="54" max="54" width="2.42578125" style="118" customWidth="1"/>
    <col min="55" max="56" width="10.28515625" style="118" bestFit="1" customWidth="1"/>
    <col min="57" max="16384" width="15.7109375" style="118"/>
  </cols>
  <sheetData>
    <row r="1" spans="1:75" ht="15" x14ac:dyDescent="0.2">
      <c r="A1" s="155" t="s">
        <v>8086</v>
      </c>
      <c r="B1" s="156"/>
    </row>
    <row r="2" spans="1:75" x14ac:dyDescent="0.2">
      <c r="A2" s="157" t="s">
        <v>4063</v>
      </c>
      <c r="B2" s="157" t="s">
        <v>8087</v>
      </c>
    </row>
    <row r="3" spans="1:75" x14ac:dyDescent="0.2">
      <c r="A3" s="158" t="s">
        <v>8088</v>
      </c>
      <c r="B3" s="120" t="s">
        <v>8089</v>
      </c>
    </row>
    <row r="4" spans="1:75" ht="14.4" x14ac:dyDescent="0.25">
      <c r="A4" s="159" t="s">
        <v>8090</v>
      </c>
    </row>
    <row r="5" spans="1:75" s="179" customFormat="1" ht="24" customHeight="1" x14ac:dyDescent="0.25">
      <c r="A5" s="252" t="s">
        <v>8091</v>
      </c>
      <c r="B5" s="252" t="s">
        <v>8076</v>
      </c>
      <c r="C5" s="178"/>
      <c r="D5" s="251" t="s">
        <v>8092</v>
      </c>
      <c r="E5" s="251"/>
      <c r="F5" s="251"/>
      <c r="G5" s="251"/>
      <c r="H5" s="178"/>
      <c r="I5" s="254" t="s">
        <v>8093</v>
      </c>
      <c r="J5" s="255"/>
      <c r="K5" s="178"/>
      <c r="L5" s="251" t="s">
        <v>8155</v>
      </c>
      <c r="M5" s="251"/>
      <c r="N5" s="251"/>
      <c r="O5" s="251"/>
      <c r="P5" s="178"/>
      <c r="Q5" s="178"/>
      <c r="R5" s="178"/>
      <c r="S5" s="178"/>
      <c r="T5" s="178"/>
      <c r="U5" s="178"/>
      <c r="V5" s="178"/>
      <c r="W5" s="178"/>
      <c r="X5" s="178"/>
      <c r="Y5" s="178"/>
      <c r="Z5" s="178"/>
      <c r="AA5" s="251" t="s">
        <v>8094</v>
      </c>
      <c r="AB5" s="251"/>
      <c r="AC5" s="251"/>
      <c r="AD5" s="251"/>
      <c r="AE5" s="178"/>
      <c r="AF5" s="254" t="s">
        <v>8095</v>
      </c>
      <c r="AG5" s="255"/>
      <c r="AH5" s="178"/>
      <c r="AI5" s="254" t="s">
        <v>8156</v>
      </c>
      <c r="AJ5" s="261"/>
      <c r="AK5" s="261"/>
      <c r="AL5" s="255"/>
      <c r="AX5" s="251" t="s">
        <v>8166</v>
      </c>
      <c r="AY5" s="251"/>
      <c r="AZ5" s="251"/>
      <c r="BA5" s="251"/>
      <c r="BC5" s="251" t="s">
        <v>8167</v>
      </c>
      <c r="BD5" s="251"/>
      <c r="BE5" s="251"/>
      <c r="BF5" s="251"/>
      <c r="BH5" s="251" t="s">
        <v>8168</v>
      </c>
      <c r="BI5" s="251"/>
    </row>
    <row r="6" spans="1:75" s="180" customFormat="1" x14ac:dyDescent="0.25">
      <c r="A6" s="253"/>
      <c r="B6" s="253"/>
      <c r="D6" s="181">
        <v>1996</v>
      </c>
      <c r="E6" s="181">
        <v>2000</v>
      </c>
      <c r="F6" s="181">
        <v>2006</v>
      </c>
      <c r="G6" s="181">
        <v>2011</v>
      </c>
      <c r="I6" s="181" t="s">
        <v>8096</v>
      </c>
      <c r="J6" s="182" t="s">
        <v>8097</v>
      </c>
      <c r="K6" s="183"/>
      <c r="L6" s="181">
        <v>1996</v>
      </c>
      <c r="M6" s="181">
        <v>2000</v>
      </c>
      <c r="N6" s="181">
        <v>2006</v>
      </c>
      <c r="O6" s="181">
        <v>2011</v>
      </c>
      <c r="AA6" s="181">
        <v>1996</v>
      </c>
      <c r="AB6" s="181">
        <v>2000</v>
      </c>
      <c r="AC6" s="181">
        <v>2006</v>
      </c>
      <c r="AD6" s="181">
        <v>2011</v>
      </c>
      <c r="AF6" s="181" t="s">
        <v>8096</v>
      </c>
      <c r="AG6" s="182" t="s">
        <v>8097</v>
      </c>
      <c r="AH6" s="183"/>
      <c r="AI6" s="181">
        <v>1996</v>
      </c>
      <c r="AJ6" s="181">
        <v>2000</v>
      </c>
      <c r="AK6" s="181">
        <v>2006</v>
      </c>
      <c r="AL6" s="181">
        <v>2011</v>
      </c>
      <c r="AX6" s="181">
        <v>1996</v>
      </c>
      <c r="AY6" s="181">
        <v>2000</v>
      </c>
      <c r="AZ6" s="181">
        <v>2006</v>
      </c>
      <c r="BA6" s="181">
        <v>2011</v>
      </c>
      <c r="BC6" s="181">
        <v>1996</v>
      </c>
      <c r="BD6" s="181">
        <v>2000</v>
      </c>
      <c r="BE6" s="181">
        <v>2006</v>
      </c>
      <c r="BF6" s="181">
        <v>2011</v>
      </c>
      <c r="BH6" s="181" t="s">
        <v>8096</v>
      </c>
      <c r="BI6" s="182" t="s">
        <v>8097</v>
      </c>
    </row>
    <row r="7" spans="1:75" s="185" customFormat="1" x14ac:dyDescent="0.25">
      <c r="A7" s="184" t="s">
        <v>8098</v>
      </c>
      <c r="B7" s="184" t="s">
        <v>8099</v>
      </c>
      <c r="D7" s="121">
        <v>43191.894896493097</v>
      </c>
      <c r="E7" s="121">
        <v>42447.458385721497</v>
      </c>
      <c r="F7" s="121">
        <v>60215.561497458897</v>
      </c>
      <c r="G7" s="121">
        <v>211302.68376850401</v>
      </c>
      <c r="I7" s="122">
        <v>0.11164687219213154</v>
      </c>
      <c r="J7" s="122">
        <v>0.2854028382803997</v>
      </c>
      <c r="L7" s="122">
        <v>0.80312243460918564</v>
      </c>
      <c r="M7" s="122">
        <v>0.83020305829928298</v>
      </c>
      <c r="N7" s="122">
        <v>0.79097760716789112</v>
      </c>
      <c r="O7" s="122">
        <v>0.73340994681936578</v>
      </c>
      <c r="P7" s="186"/>
      <c r="Q7" s="186"/>
      <c r="R7" s="186"/>
      <c r="S7" s="186"/>
      <c r="T7" s="186"/>
      <c r="U7" s="186"/>
      <c r="V7" s="186"/>
      <c r="W7" s="186"/>
      <c r="X7" s="186"/>
      <c r="Y7" s="186"/>
      <c r="Z7" s="186"/>
      <c r="AA7" s="121">
        <v>10588.068201550701</v>
      </c>
      <c r="AB7" s="121">
        <v>8681.5491039370809</v>
      </c>
      <c r="AC7" s="121">
        <v>15912.4615360398</v>
      </c>
      <c r="AD7" s="121">
        <v>76807.2398627152</v>
      </c>
      <c r="AF7" s="122">
        <v>0.14122785122340376</v>
      </c>
      <c r="AG7" s="122">
        <v>0.3700390890941132</v>
      </c>
      <c r="AI7" s="122">
        <v>0.19687756539081436</v>
      </c>
      <c r="AJ7" s="122">
        <v>0.16979694170071699</v>
      </c>
      <c r="AK7" s="122">
        <v>0.20902239283210891</v>
      </c>
      <c r="AL7" s="122">
        <v>0.26659005318063428</v>
      </c>
      <c r="AX7" s="121">
        <v>53779.963098043794</v>
      </c>
      <c r="AY7" s="121">
        <v>51129.007489658579</v>
      </c>
      <c r="AZ7" s="121">
        <v>76128.023033498699</v>
      </c>
      <c r="BA7" s="121">
        <v>288109.92363121919</v>
      </c>
      <c r="BB7" s="187"/>
      <c r="BC7" s="121">
        <v>59981.84962108</v>
      </c>
      <c r="BD7" s="121">
        <v>56341.177925810101</v>
      </c>
      <c r="BE7" s="121">
        <v>93471.729691460307</v>
      </c>
      <c r="BF7" s="121">
        <v>331622.34542279999</v>
      </c>
      <c r="BH7" s="122">
        <v>0.12074874750475995</v>
      </c>
      <c r="BI7" s="122">
        <v>0.28822790211694072</v>
      </c>
    </row>
    <row r="8" spans="1:75" s="185" customFormat="1" x14ac:dyDescent="0.25">
      <c r="BD8" s="188"/>
      <c r="BE8" s="188"/>
    </row>
    <row r="9" spans="1:75" s="185" customFormat="1" x14ac:dyDescent="0.25">
      <c r="A9" s="189" t="s">
        <v>8100</v>
      </c>
      <c r="BD9" s="188"/>
      <c r="BE9" s="188"/>
    </row>
    <row r="10" spans="1:75" s="179" customFormat="1" ht="22.8" customHeight="1" x14ac:dyDescent="0.25">
      <c r="A10" s="190" t="s">
        <v>8091</v>
      </c>
      <c r="B10" s="190" t="s">
        <v>8076</v>
      </c>
      <c r="C10" s="190"/>
      <c r="D10" s="251" t="s">
        <v>8101</v>
      </c>
      <c r="E10" s="251"/>
      <c r="F10" s="251"/>
      <c r="G10" s="251"/>
      <c r="H10" s="178"/>
      <c r="I10" s="254" t="s">
        <v>8102</v>
      </c>
      <c r="J10" s="255"/>
      <c r="K10" s="178"/>
      <c r="L10" s="251" t="s">
        <v>8155</v>
      </c>
      <c r="M10" s="251"/>
      <c r="N10" s="251"/>
      <c r="O10" s="251"/>
      <c r="P10" s="178"/>
      <c r="Q10" s="256" t="s">
        <v>8126</v>
      </c>
      <c r="R10" s="256"/>
      <c r="S10" s="256"/>
      <c r="T10" s="256"/>
      <c r="U10" s="178"/>
      <c r="V10" s="251" t="s">
        <v>8103</v>
      </c>
      <c r="W10" s="251"/>
      <c r="X10" s="251"/>
      <c r="Y10" s="251"/>
      <c r="AA10" s="257" t="s">
        <v>8169</v>
      </c>
      <c r="AB10" s="257"/>
      <c r="AC10" s="257"/>
      <c r="AD10" s="257"/>
      <c r="AE10" s="178"/>
      <c r="AF10" s="251" t="s">
        <v>8095</v>
      </c>
      <c r="AG10" s="251"/>
      <c r="AH10" s="178"/>
      <c r="AI10" s="258" t="s">
        <v>8170</v>
      </c>
      <c r="AJ10" s="259"/>
      <c r="AK10" s="259"/>
      <c r="AL10" s="260"/>
      <c r="AM10" s="178"/>
      <c r="AN10" s="256" t="s">
        <v>8127</v>
      </c>
      <c r="AO10" s="256"/>
      <c r="AP10" s="256"/>
      <c r="AQ10" s="256"/>
      <c r="AR10" s="178"/>
      <c r="AS10" s="254" t="s">
        <v>8128</v>
      </c>
      <c r="AT10" s="261"/>
      <c r="AU10" s="261"/>
      <c r="AV10" s="255"/>
      <c r="AX10" s="251" t="s">
        <v>8157</v>
      </c>
      <c r="AY10" s="251"/>
      <c r="AZ10" s="251"/>
      <c r="BA10" s="251"/>
      <c r="BB10" s="178"/>
      <c r="BC10" s="251" t="s">
        <v>8167</v>
      </c>
      <c r="BD10" s="251"/>
      <c r="BE10" s="251"/>
      <c r="BF10" s="251"/>
      <c r="BG10" s="178"/>
      <c r="BH10" s="251" t="s">
        <v>8168</v>
      </c>
      <c r="BI10" s="251"/>
      <c r="BJ10" s="178"/>
      <c r="BK10" s="178"/>
      <c r="BL10" s="178"/>
      <c r="BM10" s="178"/>
      <c r="BN10" s="178"/>
      <c r="BO10" s="178"/>
      <c r="BP10" s="178"/>
      <c r="BQ10" s="178"/>
      <c r="BR10" s="178"/>
      <c r="BS10" s="178"/>
      <c r="BT10" s="178"/>
      <c r="BU10" s="178"/>
      <c r="BV10" s="178"/>
      <c r="BW10" s="178"/>
    </row>
    <row r="11" spans="1:75" s="180" customFormat="1" x14ac:dyDescent="0.25">
      <c r="A11" s="181"/>
      <c r="B11" s="181"/>
      <c r="C11" s="181"/>
      <c r="D11" s="181">
        <v>1996</v>
      </c>
      <c r="E11" s="181">
        <v>2000</v>
      </c>
      <c r="F11" s="181">
        <v>2006</v>
      </c>
      <c r="G11" s="181">
        <v>2011</v>
      </c>
      <c r="I11" s="181" t="s">
        <v>8096</v>
      </c>
      <c r="J11" s="182" t="s">
        <v>8097</v>
      </c>
      <c r="L11" s="181">
        <v>1996</v>
      </c>
      <c r="M11" s="181">
        <v>2000</v>
      </c>
      <c r="N11" s="181">
        <v>2006</v>
      </c>
      <c r="O11" s="181">
        <v>2011</v>
      </c>
      <c r="Q11" s="181">
        <v>1996</v>
      </c>
      <c r="R11" s="181">
        <v>2000</v>
      </c>
      <c r="S11" s="181">
        <v>2006</v>
      </c>
      <c r="T11" s="181">
        <v>2011</v>
      </c>
      <c r="V11" s="181">
        <v>1996</v>
      </c>
      <c r="W11" s="181">
        <v>2000</v>
      </c>
      <c r="X11" s="181">
        <v>2006</v>
      </c>
      <c r="Y11" s="181">
        <v>2011</v>
      </c>
      <c r="AA11" s="181">
        <v>1996</v>
      </c>
      <c r="AB11" s="181">
        <v>2000</v>
      </c>
      <c r="AC11" s="181">
        <v>2006</v>
      </c>
      <c r="AD11" s="181">
        <v>2011</v>
      </c>
      <c r="AF11" s="181" t="s">
        <v>8096</v>
      </c>
      <c r="AG11" s="181" t="s">
        <v>8097</v>
      </c>
      <c r="AI11" s="181">
        <v>1996</v>
      </c>
      <c r="AJ11" s="181">
        <v>2000</v>
      </c>
      <c r="AK11" s="181">
        <v>2006</v>
      </c>
      <c r="AL11" s="181">
        <v>2011</v>
      </c>
      <c r="AM11" s="183"/>
      <c r="AN11" s="191">
        <v>1996</v>
      </c>
      <c r="AO11" s="191">
        <v>2000</v>
      </c>
      <c r="AP11" s="191">
        <v>2006</v>
      </c>
      <c r="AQ11" s="191">
        <v>2011</v>
      </c>
      <c r="AS11" s="181">
        <v>1996</v>
      </c>
      <c r="AT11" s="181">
        <v>2000</v>
      </c>
      <c r="AU11" s="181">
        <v>2006</v>
      </c>
      <c r="AV11" s="181">
        <v>2011</v>
      </c>
      <c r="AX11" s="181">
        <v>1996</v>
      </c>
      <c r="AY11" s="181">
        <v>2000</v>
      </c>
      <c r="AZ11" s="181">
        <v>2006</v>
      </c>
      <c r="BA11" s="181">
        <v>2011</v>
      </c>
      <c r="BC11" s="181">
        <v>1996</v>
      </c>
      <c r="BD11" s="181">
        <v>2000</v>
      </c>
      <c r="BE11" s="181">
        <v>2006</v>
      </c>
      <c r="BF11" s="181">
        <v>2011</v>
      </c>
      <c r="BH11" s="181" t="s">
        <v>8096</v>
      </c>
      <c r="BI11" s="182" t="s">
        <v>8097</v>
      </c>
    </row>
    <row r="12" spans="1:75" s="185" customFormat="1" x14ac:dyDescent="0.25">
      <c r="A12" s="184" t="s">
        <v>8098</v>
      </c>
      <c r="B12" s="184" t="s">
        <v>8099</v>
      </c>
      <c r="C12" s="184" t="s">
        <v>8116</v>
      </c>
      <c r="D12" s="121">
        <v>4790.2769564352702</v>
      </c>
      <c r="E12" s="121">
        <v>3952.7196400625699</v>
      </c>
      <c r="F12" s="121">
        <v>6529.6852740362501</v>
      </c>
      <c r="G12" s="121">
        <v>15487.2538984652</v>
      </c>
      <c r="H12" s="192"/>
      <c r="I12" s="122">
        <v>8.1369840718359843E-2</v>
      </c>
      <c r="J12" s="122">
        <v>0.18854720155163163</v>
      </c>
      <c r="L12" s="122">
        <v>0.91894331442629285</v>
      </c>
      <c r="M12" s="122">
        <v>0.91026828509892954</v>
      </c>
      <c r="N12" s="122">
        <v>0.89872871604393212</v>
      </c>
      <c r="O12" s="122">
        <v>0.85896183166334472</v>
      </c>
      <c r="Q12" s="121">
        <v>43191.894896493097</v>
      </c>
      <c r="R12" s="121">
        <v>42447.458385721497</v>
      </c>
      <c r="S12" s="121">
        <v>60215.561497458897</v>
      </c>
      <c r="T12" s="121">
        <v>211257.12453541899</v>
      </c>
      <c r="V12" s="122">
        <v>0.11090684879454571</v>
      </c>
      <c r="W12" s="122">
        <v>9.3120290127716762E-2</v>
      </c>
      <c r="X12" s="122">
        <v>0.10843850180342175</v>
      </c>
      <c r="Y12" s="122">
        <v>7.3309972066142717E-2</v>
      </c>
      <c r="AA12" s="121">
        <v>422.53310620270298</v>
      </c>
      <c r="AB12" s="121">
        <v>389.64810444583202</v>
      </c>
      <c r="AC12" s="121">
        <v>735.78333453223695</v>
      </c>
      <c r="AD12" s="121">
        <v>2542.94642891694</v>
      </c>
      <c r="AF12" s="122">
        <v>0.12710687258922904</v>
      </c>
      <c r="AG12" s="122">
        <v>0.2814965840466308</v>
      </c>
      <c r="AI12" s="122">
        <v>8.1056685573707182E-2</v>
      </c>
      <c r="AJ12" s="122">
        <v>8.9731714901070389E-2</v>
      </c>
      <c r="AK12" s="122">
        <v>0.10127128395606792</v>
      </c>
      <c r="AL12" s="122">
        <v>0.14103816833665533</v>
      </c>
      <c r="AN12" s="121">
        <v>10588.068201550701</v>
      </c>
      <c r="AO12" s="121">
        <v>8681.5491039370809</v>
      </c>
      <c r="AP12" s="121">
        <v>15912.4615360398</v>
      </c>
      <c r="AQ12" s="121">
        <v>76800.124408570497</v>
      </c>
      <c r="AS12" s="122">
        <v>3.9906534238306084E-2</v>
      </c>
      <c r="AT12" s="122">
        <v>4.4882324546102803E-2</v>
      </c>
      <c r="AU12" s="122">
        <v>4.623944151354438E-2</v>
      </c>
      <c r="AV12" s="122">
        <v>3.3111227989536439E-2</v>
      </c>
      <c r="AX12" s="193">
        <v>5212.8100626379728</v>
      </c>
      <c r="AY12" s="193">
        <v>4342.3677445084022</v>
      </c>
      <c r="AZ12" s="193">
        <v>7265.4686085684871</v>
      </c>
      <c r="BA12" s="193">
        <v>18030.200327382139</v>
      </c>
      <c r="BC12" s="193">
        <v>6600.2251164499903</v>
      </c>
      <c r="BD12" s="193">
        <v>5305.1445801899899</v>
      </c>
      <c r="BE12" s="193">
        <v>10066.52861358</v>
      </c>
      <c r="BF12" s="193">
        <v>23794.063359659998</v>
      </c>
      <c r="BH12" s="122">
        <v>8.9249387381118428E-2</v>
      </c>
      <c r="BI12" s="122">
        <v>0.18773013712169839</v>
      </c>
    </row>
    <row r="13" spans="1:75" s="185" customFormat="1" x14ac:dyDescent="0.25">
      <c r="A13" s="184" t="s">
        <v>8098</v>
      </c>
      <c r="B13" s="184" t="s">
        <v>8099</v>
      </c>
      <c r="C13" s="184" t="s">
        <v>8115</v>
      </c>
      <c r="D13" s="121">
        <v>1345.4406763653801</v>
      </c>
      <c r="E13" s="121">
        <v>1332.7050850839901</v>
      </c>
      <c r="F13" s="121">
        <v>1499.1560162836099</v>
      </c>
      <c r="G13" s="121">
        <v>8088.1015322196499</v>
      </c>
      <c r="H13" s="192"/>
      <c r="I13" s="122">
        <v>0.1270213312616566</v>
      </c>
      <c r="J13" s="122">
        <v>0.40087683071554436</v>
      </c>
      <c r="L13" s="122">
        <v>0.7917513192776191</v>
      </c>
      <c r="M13" s="122">
        <v>0.8205485200283309</v>
      </c>
      <c r="N13" s="122">
        <v>0.74812611312874211</v>
      </c>
      <c r="O13" s="122">
        <v>0.63912455278610136</v>
      </c>
      <c r="Q13" s="121">
        <v>43191.894896493097</v>
      </c>
      <c r="R13" s="121">
        <v>42447.458385721497</v>
      </c>
      <c r="S13" s="121">
        <v>60215.561497458897</v>
      </c>
      <c r="T13" s="121">
        <v>211257.12453541899</v>
      </c>
      <c r="V13" s="122">
        <v>3.1150304463132533E-2</v>
      </c>
      <c r="W13" s="122">
        <v>3.1396581462514284E-2</v>
      </c>
      <c r="X13" s="122">
        <v>2.4896488200095494E-2</v>
      </c>
      <c r="Y13" s="122">
        <v>3.8285579953842519E-2</v>
      </c>
      <c r="AA13" s="121">
        <v>353.88162800783903</v>
      </c>
      <c r="AB13" s="121">
        <v>291.45857197552903</v>
      </c>
      <c r="AC13" s="121">
        <v>504.72540153508101</v>
      </c>
      <c r="AD13" s="121">
        <v>4566.8676705149701</v>
      </c>
      <c r="AF13" s="122">
        <v>0.18590716797562945</v>
      </c>
      <c r="AG13" s="122">
        <v>0.55350499181292934</v>
      </c>
      <c r="AI13" s="122">
        <v>0.20824868072238087</v>
      </c>
      <c r="AJ13" s="122">
        <v>0.17945147997166902</v>
      </c>
      <c r="AK13" s="122">
        <v>0.251873886871258</v>
      </c>
      <c r="AL13" s="122">
        <v>0.36087544721389858</v>
      </c>
      <c r="AN13" s="121">
        <v>10588.068201550701</v>
      </c>
      <c r="AO13" s="121">
        <v>8681.5491039370809</v>
      </c>
      <c r="AP13" s="121">
        <v>15912.4615360398</v>
      </c>
      <c r="AQ13" s="121">
        <v>76800.124408570497</v>
      </c>
      <c r="AS13" s="122">
        <v>3.3422681198446609E-2</v>
      </c>
      <c r="AT13" s="122">
        <v>3.3572184927613047E-2</v>
      </c>
      <c r="AU13" s="122">
        <v>3.1718876453648549E-2</v>
      </c>
      <c r="AV13" s="122">
        <v>5.9464326466707275E-2</v>
      </c>
      <c r="AX13" s="193">
        <v>1699.3223043732191</v>
      </c>
      <c r="AY13" s="193">
        <v>1624.1636570595192</v>
      </c>
      <c r="AZ13" s="193">
        <v>2003.8814178186908</v>
      </c>
      <c r="BA13" s="193">
        <v>12654.969202734621</v>
      </c>
      <c r="BC13" s="193">
        <v>1734.06404479</v>
      </c>
      <c r="BD13" s="193">
        <v>1636.8602577500301</v>
      </c>
      <c r="BE13" s="193">
        <v>2100.6980509199998</v>
      </c>
      <c r="BF13" s="193">
        <v>13277.86222644</v>
      </c>
      <c r="BH13" s="122">
        <v>0.14534819298202684</v>
      </c>
      <c r="BI13" s="122">
        <v>0.44594876646341119</v>
      </c>
    </row>
    <row r="14" spans="1:75" s="185" customFormat="1" x14ac:dyDescent="0.25">
      <c r="A14" s="184" t="s">
        <v>8098</v>
      </c>
      <c r="B14" s="184" t="s">
        <v>8099</v>
      </c>
      <c r="C14" s="184" t="s">
        <v>8146</v>
      </c>
      <c r="D14" s="121">
        <v>1403.70498879775</v>
      </c>
      <c r="E14" s="121">
        <v>1292.60011352692</v>
      </c>
      <c r="F14" s="121">
        <v>975.17283903634097</v>
      </c>
      <c r="G14" s="121">
        <v>18536.4325577462</v>
      </c>
      <c r="H14" s="192"/>
      <c r="I14" s="122">
        <v>0.1877271593981229</v>
      </c>
      <c r="J14" s="122">
        <v>0.80214159948066355</v>
      </c>
      <c r="L14" s="122">
        <v>0.94627345588039302</v>
      </c>
      <c r="M14" s="122">
        <v>0.93330183215194884</v>
      </c>
      <c r="N14" s="122">
        <v>0.93454875747341848</v>
      </c>
      <c r="O14" s="122">
        <v>0.92256681422762588</v>
      </c>
      <c r="Q14" s="121">
        <v>43191.894896493097</v>
      </c>
      <c r="R14" s="121">
        <v>42447.458385721497</v>
      </c>
      <c r="S14" s="121">
        <v>60215.561497458897</v>
      </c>
      <c r="T14" s="121">
        <v>211257.12453541899</v>
      </c>
      <c r="V14" s="122">
        <v>3.2499268489184108E-2</v>
      </c>
      <c r="W14" s="122">
        <v>3.0451767024094089E-2</v>
      </c>
      <c r="X14" s="122">
        <v>1.619469809440361E-2</v>
      </c>
      <c r="Y14" s="122">
        <v>8.7743467106778758E-2</v>
      </c>
      <c r="AA14" s="121">
        <v>79.698122718014005</v>
      </c>
      <c r="AB14" s="121">
        <v>92.375324211719999</v>
      </c>
      <c r="AC14" s="121">
        <v>68.296355308051503</v>
      </c>
      <c r="AD14" s="121">
        <v>1555.8060442513399</v>
      </c>
      <c r="AF14" s="122">
        <v>0.21908454123911913</v>
      </c>
      <c r="AG14" s="122">
        <v>0.86857952313173592</v>
      </c>
      <c r="AI14" s="122">
        <v>5.3726544119607006E-2</v>
      </c>
      <c r="AJ14" s="122">
        <v>6.6698167848051201E-2</v>
      </c>
      <c r="AK14" s="122">
        <v>6.5451242526581563E-2</v>
      </c>
      <c r="AL14" s="122">
        <v>7.7433185772374014E-2</v>
      </c>
      <c r="AN14" s="121">
        <v>10588.068201550701</v>
      </c>
      <c r="AO14" s="121">
        <v>8681.5491039370809</v>
      </c>
      <c r="AP14" s="121">
        <v>15912.4615360398</v>
      </c>
      <c r="AQ14" s="121">
        <v>76800.124408570497</v>
      </c>
      <c r="AS14" s="122">
        <v>7.5271637092724454E-3</v>
      </c>
      <c r="AT14" s="122">
        <v>1.06404194811071E-2</v>
      </c>
      <c r="AU14" s="122">
        <v>4.2920044239144594E-3</v>
      </c>
      <c r="AV14" s="122">
        <v>2.0257858385418447E-2</v>
      </c>
      <c r="AX14" s="193">
        <v>1483.4031115157641</v>
      </c>
      <c r="AY14" s="193">
        <v>1384.97543773864</v>
      </c>
      <c r="AZ14" s="193">
        <v>1043.4691943443925</v>
      </c>
      <c r="BA14" s="193">
        <v>20092.238601997542</v>
      </c>
      <c r="BC14" s="193">
        <v>1546.7865281100001</v>
      </c>
      <c r="BD14" s="193">
        <v>1420.2110213799999</v>
      </c>
      <c r="BE14" s="193">
        <v>1094.0117411500501</v>
      </c>
      <c r="BF14" s="193">
        <v>21273.591705210001</v>
      </c>
      <c r="BH14" s="122">
        <v>0.19095137251522609</v>
      </c>
      <c r="BI14" s="122">
        <v>0.81035508978607274</v>
      </c>
    </row>
    <row r="15" spans="1:75" s="185" customFormat="1" x14ac:dyDescent="0.25">
      <c r="A15" s="184" t="s">
        <v>8098</v>
      </c>
      <c r="B15" s="184" t="s">
        <v>8099</v>
      </c>
      <c r="C15" s="184" t="s">
        <v>8114</v>
      </c>
      <c r="D15" s="121">
        <v>849.23168118966896</v>
      </c>
      <c r="E15" s="121">
        <v>693.72253460482898</v>
      </c>
      <c r="F15" s="121">
        <v>499.66230836510999</v>
      </c>
      <c r="G15" s="121">
        <v>784.21996843062198</v>
      </c>
      <c r="H15" s="192"/>
      <c r="I15" s="122">
        <v>-5.2954284080961589E-3</v>
      </c>
      <c r="J15" s="122">
        <v>9.433996867731409E-2</v>
      </c>
      <c r="L15" s="122">
        <v>0.69397019194873821</v>
      </c>
      <c r="M15" s="122">
        <v>0.75307290030382623</v>
      </c>
      <c r="N15" s="122">
        <v>0.62359497426873889</v>
      </c>
      <c r="O15" s="122">
        <v>0.48690449378230455</v>
      </c>
      <c r="Q15" s="121">
        <v>43191.894896493097</v>
      </c>
      <c r="R15" s="121">
        <v>42447.458385721497</v>
      </c>
      <c r="S15" s="121">
        <v>60215.561497458897</v>
      </c>
      <c r="T15" s="121">
        <v>211257.12453541899</v>
      </c>
      <c r="V15" s="122">
        <v>1.9661829684129488E-2</v>
      </c>
      <c r="W15" s="122">
        <v>1.634308768974926E-2</v>
      </c>
      <c r="X15" s="122">
        <v>8.2978933674179196E-3</v>
      </c>
      <c r="Y15" s="122">
        <v>3.7121586794065307E-3</v>
      </c>
      <c r="AA15" s="121">
        <v>374.49765335846303</v>
      </c>
      <c r="AB15" s="121">
        <v>227.46654858346199</v>
      </c>
      <c r="AC15" s="121">
        <v>301.59865264734998</v>
      </c>
      <c r="AD15" s="121">
        <v>826.40383653521906</v>
      </c>
      <c r="AF15" s="122">
        <v>5.4183501323203265E-2</v>
      </c>
      <c r="AG15" s="122">
        <v>0.22335523718949934</v>
      </c>
      <c r="AI15" s="122">
        <v>0.30602980805126168</v>
      </c>
      <c r="AJ15" s="122">
        <v>0.24692709969617371</v>
      </c>
      <c r="AK15" s="122">
        <v>0.37640502573126106</v>
      </c>
      <c r="AL15" s="122">
        <v>0.51309550621769551</v>
      </c>
      <c r="AN15" s="121">
        <v>10588.068201550701</v>
      </c>
      <c r="AO15" s="121">
        <v>8681.5491039370809</v>
      </c>
      <c r="AP15" s="121">
        <v>15912.4615360398</v>
      </c>
      <c r="AQ15" s="121">
        <v>76800.124408570497</v>
      </c>
      <c r="AS15" s="122">
        <v>3.5369780986451813E-2</v>
      </c>
      <c r="AT15" s="122">
        <v>2.6201147498008847E-2</v>
      </c>
      <c r="AU15" s="122">
        <v>1.8953613931085741E-2</v>
      </c>
      <c r="AV15" s="122">
        <v>1.0760449190665591E-2</v>
      </c>
      <c r="AX15" s="193">
        <v>1223.7293345481321</v>
      </c>
      <c r="AY15" s="193">
        <v>921.18908318829097</v>
      </c>
      <c r="AZ15" s="193">
        <v>801.26096101246003</v>
      </c>
      <c r="BA15" s="193">
        <v>1610.6238049658409</v>
      </c>
      <c r="BC15" s="193">
        <v>1489.9095230800001</v>
      </c>
      <c r="BD15" s="193">
        <v>1288.74775615005</v>
      </c>
      <c r="BE15" s="193">
        <v>1431.7021911500501</v>
      </c>
      <c r="BF15" s="193">
        <v>2355.5222509099999</v>
      </c>
      <c r="BH15" s="122">
        <v>3.1007491589821967E-2</v>
      </c>
      <c r="BI15" s="122">
        <v>0.10470648707382413</v>
      </c>
    </row>
    <row r="16" spans="1:75" s="185" customFormat="1" x14ac:dyDescent="0.25">
      <c r="A16" s="184" t="s">
        <v>8098</v>
      </c>
      <c r="B16" s="184" t="s">
        <v>8099</v>
      </c>
      <c r="C16" s="184" t="s">
        <v>8113</v>
      </c>
      <c r="D16" s="121">
        <v>3570.74229223984</v>
      </c>
      <c r="E16" s="121">
        <v>3705.9814735464602</v>
      </c>
      <c r="F16" s="121">
        <v>6425.0363377201302</v>
      </c>
      <c r="G16" s="121">
        <v>16066.2317694583</v>
      </c>
      <c r="H16" s="192"/>
      <c r="I16" s="122">
        <v>0.10546170207702343</v>
      </c>
      <c r="J16" s="122">
        <v>0.20117888108469439</v>
      </c>
      <c r="L16" s="122">
        <v>0.8723549826685546</v>
      </c>
      <c r="M16" s="122">
        <v>0.87189145987326744</v>
      </c>
      <c r="N16" s="122">
        <v>0.84197735515049654</v>
      </c>
      <c r="O16" s="122">
        <v>0.76929066913848987</v>
      </c>
      <c r="Q16" s="121">
        <v>43191.894896493097</v>
      </c>
      <c r="R16" s="121">
        <v>42447.458385721497</v>
      </c>
      <c r="S16" s="121">
        <v>60215.561497458897</v>
      </c>
      <c r="T16" s="121">
        <v>211257.12453541899</v>
      </c>
      <c r="V16" s="122">
        <v>8.2671582267851859E-2</v>
      </c>
      <c r="W16" s="122">
        <v>8.7307500012605718E-2</v>
      </c>
      <c r="X16" s="122">
        <v>0.10670059662220815</v>
      </c>
      <c r="Y16" s="122">
        <v>7.6050603286350535E-2</v>
      </c>
      <c r="AA16" s="121">
        <v>522.47934709424703</v>
      </c>
      <c r="AB16" s="121">
        <v>544.52635237620495</v>
      </c>
      <c r="AC16" s="121">
        <v>1205.8533749511901</v>
      </c>
      <c r="AD16" s="121">
        <v>4818.2432592723699</v>
      </c>
      <c r="AF16" s="122">
        <v>0.15963497751395317</v>
      </c>
      <c r="AG16" s="122">
        <v>0.31922491201052838</v>
      </c>
      <c r="AI16" s="122">
        <v>0.12764501733144545</v>
      </c>
      <c r="AJ16" s="122">
        <v>0.12810854012673267</v>
      </c>
      <c r="AK16" s="122">
        <v>0.15802264484950354</v>
      </c>
      <c r="AL16" s="122">
        <v>0.2307093308615101</v>
      </c>
      <c r="AN16" s="121">
        <v>10588.068201550701</v>
      </c>
      <c r="AO16" s="121">
        <v>8681.5491039370809</v>
      </c>
      <c r="AP16" s="121">
        <v>15912.4615360398</v>
      </c>
      <c r="AQ16" s="121">
        <v>76800.124408570497</v>
      </c>
      <c r="AS16" s="122">
        <v>4.9346050398289466E-2</v>
      </c>
      <c r="AT16" s="122">
        <v>6.272225680659485E-2</v>
      </c>
      <c r="AU16" s="122">
        <v>7.578044240484591E-2</v>
      </c>
      <c r="AV16" s="122">
        <v>6.2737440809857326E-2</v>
      </c>
      <c r="AX16" s="193">
        <v>4093.2216393340868</v>
      </c>
      <c r="AY16" s="193">
        <v>4250.5078259226648</v>
      </c>
      <c r="AZ16" s="193">
        <v>7630.88971267132</v>
      </c>
      <c r="BA16" s="193">
        <v>20884.475028730671</v>
      </c>
      <c r="BC16" s="193">
        <v>4676.1799641500102</v>
      </c>
      <c r="BD16" s="193">
        <v>4677.3625577899802</v>
      </c>
      <c r="BE16" s="193">
        <v>9325.4482965900097</v>
      </c>
      <c r="BF16" s="193">
        <v>25017.797532519999</v>
      </c>
      <c r="BH16" s="122">
        <v>0.1182970788152431</v>
      </c>
      <c r="BI16" s="122">
        <v>0.21819235867212772</v>
      </c>
    </row>
    <row r="17" spans="1:61" s="185" customFormat="1" x14ac:dyDescent="0.25">
      <c r="A17" s="184" t="s">
        <v>8098</v>
      </c>
      <c r="B17" s="184" t="s">
        <v>8099</v>
      </c>
      <c r="C17" s="184" t="s">
        <v>8147</v>
      </c>
      <c r="D17" s="121">
        <v>1508.5308148543299</v>
      </c>
      <c r="E17" s="121">
        <v>1505.9641852156001</v>
      </c>
      <c r="F17" s="121">
        <v>2844.2775273561701</v>
      </c>
      <c r="G17" s="121">
        <v>10209.281108942099</v>
      </c>
      <c r="H17" s="192"/>
      <c r="I17" s="122">
        <v>0.13595919620648944</v>
      </c>
      <c r="J17" s="122">
        <v>0.29123306441563024</v>
      </c>
      <c r="L17" s="122">
        <v>0.897663279402241</v>
      </c>
      <c r="M17" s="122">
        <v>0.89534854463878333</v>
      </c>
      <c r="N17" s="122">
        <v>0.87093131339012697</v>
      </c>
      <c r="O17" s="122">
        <v>0.81824298263076889</v>
      </c>
      <c r="Q17" s="121">
        <v>43191.894896493097</v>
      </c>
      <c r="R17" s="121">
        <v>42447.458385721497</v>
      </c>
      <c r="S17" s="121">
        <v>60215.561497458897</v>
      </c>
      <c r="T17" s="121">
        <v>211257.12453541899</v>
      </c>
      <c r="V17" s="122">
        <v>3.4926247585789827E-2</v>
      </c>
      <c r="W17" s="122">
        <v>3.5478312306259953E-2</v>
      </c>
      <c r="X17" s="122">
        <v>4.7234924936740794E-2</v>
      </c>
      <c r="Y17" s="122">
        <v>4.8326328077188375E-2</v>
      </c>
      <c r="AA17" s="121">
        <v>171.97773380644301</v>
      </c>
      <c r="AB17" s="121">
        <v>176.022337500156</v>
      </c>
      <c r="AC17" s="121">
        <v>421.51104130228401</v>
      </c>
      <c r="AD17" s="121">
        <v>2267.7963920684101</v>
      </c>
      <c r="AF17" s="122">
        <v>0.18761440283820896</v>
      </c>
      <c r="AG17" s="122">
        <v>0.40009988828026399</v>
      </c>
      <c r="AI17" s="122">
        <v>0.102336720597759</v>
      </c>
      <c r="AJ17" s="122">
        <v>0.10465145536121667</v>
      </c>
      <c r="AK17" s="122">
        <v>0.12906868660987308</v>
      </c>
      <c r="AL17" s="122">
        <v>0.18175701736923111</v>
      </c>
      <c r="AN17" s="121">
        <v>10588.068201550701</v>
      </c>
      <c r="AO17" s="121">
        <v>8681.5491039370809</v>
      </c>
      <c r="AP17" s="121">
        <v>15912.4615360398</v>
      </c>
      <c r="AQ17" s="121">
        <v>76800.124408570497</v>
      </c>
      <c r="AS17" s="122">
        <v>1.6242597850026654E-2</v>
      </c>
      <c r="AT17" s="122">
        <v>2.0275452617129115E-2</v>
      </c>
      <c r="AU17" s="122">
        <v>2.6489367490228493E-2</v>
      </c>
      <c r="AV17" s="122">
        <v>2.9528551021661312E-2</v>
      </c>
      <c r="AX17" s="193">
        <v>1680.5085486607729</v>
      </c>
      <c r="AY17" s="193">
        <v>1681.9865227157561</v>
      </c>
      <c r="AZ17" s="193">
        <v>3265.7885686584541</v>
      </c>
      <c r="BA17" s="193">
        <v>12477.07750101051</v>
      </c>
      <c r="BC17" s="193">
        <v>2004.83286866</v>
      </c>
      <c r="BD17" s="193">
        <v>1892.6644639199999</v>
      </c>
      <c r="BE17" s="193">
        <v>4129.03500926999</v>
      </c>
      <c r="BF17" s="193">
        <v>15623.058821119999</v>
      </c>
      <c r="BH17" s="122">
        <v>0.14668956290007928</v>
      </c>
      <c r="BI17" s="122">
        <v>0.30491883748554161</v>
      </c>
    </row>
    <row r="18" spans="1:61" s="185" customFormat="1" x14ac:dyDescent="0.25">
      <c r="A18" s="184" t="s">
        <v>8098</v>
      </c>
      <c r="B18" s="184" t="s">
        <v>8099</v>
      </c>
      <c r="C18" s="184" t="s">
        <v>8112</v>
      </c>
      <c r="D18" s="121">
        <v>1682.77473205817</v>
      </c>
      <c r="E18" s="121">
        <v>1631.4440183373599</v>
      </c>
      <c r="F18" s="121">
        <v>1783.34370714636</v>
      </c>
      <c r="G18" s="121">
        <v>4989.6547663416804</v>
      </c>
      <c r="H18" s="192"/>
      <c r="I18" s="122">
        <v>7.5151423795110528E-2</v>
      </c>
      <c r="J18" s="122">
        <v>0.2284771668341361</v>
      </c>
      <c r="L18" s="122">
        <v>0.83445940635004012</v>
      </c>
      <c r="M18" s="122">
        <v>0.84912991942516647</v>
      </c>
      <c r="N18" s="122">
        <v>0.78912120612310388</v>
      </c>
      <c r="O18" s="122">
        <v>0.68305468005262604</v>
      </c>
      <c r="Q18" s="121">
        <v>43191.894896493097</v>
      </c>
      <c r="R18" s="121">
        <v>42447.458385721497</v>
      </c>
      <c r="S18" s="121">
        <v>60215.561497458897</v>
      </c>
      <c r="T18" s="121">
        <v>211257.12453541899</v>
      </c>
      <c r="V18" s="122">
        <v>3.8960428480640713E-2</v>
      </c>
      <c r="W18" s="122">
        <v>3.8434433541635699E-2</v>
      </c>
      <c r="X18" s="122">
        <v>2.9615993985568287E-2</v>
      </c>
      <c r="Y18" s="122">
        <v>2.3618870972113057E-2</v>
      </c>
      <c r="AA18" s="121">
        <v>333.829933492544</v>
      </c>
      <c r="AB18" s="121">
        <v>289.86858767915498</v>
      </c>
      <c r="AC18" s="121">
        <v>476.56730944867002</v>
      </c>
      <c r="AD18" s="121">
        <v>2315.2578739717601</v>
      </c>
      <c r="AF18" s="122">
        <v>0.13781487272132953</v>
      </c>
      <c r="AG18" s="122">
        <v>0.37181334806382083</v>
      </c>
      <c r="AI18" s="122">
        <v>0.16554059364995991</v>
      </c>
      <c r="AJ18" s="122">
        <v>0.1508700805748335</v>
      </c>
      <c r="AK18" s="122">
        <v>0.21087879387689606</v>
      </c>
      <c r="AL18" s="122">
        <v>0.31694531994737402</v>
      </c>
      <c r="AN18" s="121">
        <v>10588.068201550701</v>
      </c>
      <c r="AO18" s="121">
        <v>8681.5491039370809</v>
      </c>
      <c r="AP18" s="121">
        <v>15912.4615360398</v>
      </c>
      <c r="AQ18" s="121">
        <v>76800.124408570497</v>
      </c>
      <c r="AS18" s="122">
        <v>3.1528880163772664E-2</v>
      </c>
      <c r="AT18" s="122">
        <v>3.3389039698882732E-2</v>
      </c>
      <c r="AU18" s="122">
        <v>2.9949314150378478E-2</v>
      </c>
      <c r="AV18" s="122">
        <v>3.0146538066198617E-2</v>
      </c>
      <c r="AX18" s="193">
        <v>2016.6046655507139</v>
      </c>
      <c r="AY18" s="193">
        <v>1921.312606016515</v>
      </c>
      <c r="AZ18" s="193">
        <v>2259.9110165950301</v>
      </c>
      <c r="BA18" s="193">
        <v>7304.9126403134405</v>
      </c>
      <c r="BC18" s="193">
        <v>2089.4059448199901</v>
      </c>
      <c r="BD18" s="193">
        <v>1974.9146730099801</v>
      </c>
      <c r="BE18" s="193">
        <v>2470.80543493</v>
      </c>
      <c r="BF18" s="193">
        <v>7911.1910475300001</v>
      </c>
      <c r="BH18" s="122">
        <v>9.2818243296605596E-2</v>
      </c>
      <c r="BI18" s="122">
        <v>0.26206192540010931</v>
      </c>
    </row>
    <row r="19" spans="1:61" s="185" customFormat="1" x14ac:dyDescent="0.25">
      <c r="A19" s="184" t="s">
        <v>8098</v>
      </c>
      <c r="B19" s="184" t="s">
        <v>8099</v>
      </c>
      <c r="C19" s="184" t="s">
        <v>8111</v>
      </c>
      <c r="D19" s="121">
        <v>2590.0952777419502</v>
      </c>
      <c r="E19" s="121">
        <v>3052.6289416331101</v>
      </c>
      <c r="F19" s="121">
        <v>2420.7975151999899</v>
      </c>
      <c r="G19" s="121">
        <v>4899.8961768846002</v>
      </c>
      <c r="H19" s="192"/>
      <c r="I19" s="122">
        <v>4.3417402707738972E-2</v>
      </c>
      <c r="J19" s="122">
        <v>0.15145158677470172</v>
      </c>
      <c r="L19" s="122">
        <v>0.82764115469028987</v>
      </c>
      <c r="M19" s="122">
        <v>0.87519596998213267</v>
      </c>
      <c r="N19" s="122">
        <v>0.8275670400296995</v>
      </c>
      <c r="O19" s="122">
        <v>0.73107607214134374</v>
      </c>
      <c r="Q19" s="121">
        <v>43191.894896493097</v>
      </c>
      <c r="R19" s="121">
        <v>42447.458385721497</v>
      </c>
      <c r="S19" s="121">
        <v>60215.561497458897</v>
      </c>
      <c r="T19" s="121">
        <v>211257.12453541899</v>
      </c>
      <c r="V19" s="122">
        <v>5.9967160133839119E-2</v>
      </c>
      <c r="W19" s="122">
        <v>7.1915470506944537E-2</v>
      </c>
      <c r="X19" s="122">
        <v>4.0202191177809543E-2</v>
      </c>
      <c r="Y19" s="122">
        <v>2.3193992570239175E-2</v>
      </c>
      <c r="AA19" s="121">
        <v>539.39539954461497</v>
      </c>
      <c r="AB19" s="121">
        <v>435.30867043728199</v>
      </c>
      <c r="AC19" s="121">
        <v>504.40056314918297</v>
      </c>
      <c r="AD19" s="121">
        <v>1802.4106877521499</v>
      </c>
      <c r="AF19" s="122">
        <v>8.3751640098931768E-2</v>
      </c>
      <c r="AG19" s="122">
        <v>0.29007701695089971</v>
      </c>
      <c r="AI19" s="122">
        <v>0.1723588453097101</v>
      </c>
      <c r="AJ19" s="122">
        <v>0.12480403001786741</v>
      </c>
      <c r="AK19" s="122">
        <v>0.17243295997030056</v>
      </c>
      <c r="AL19" s="122">
        <v>0.26892392785865626</v>
      </c>
      <c r="AN19" s="121">
        <v>10588.068201550701</v>
      </c>
      <c r="AO19" s="121">
        <v>8681.5491039370809</v>
      </c>
      <c r="AP19" s="121">
        <v>15912.4615360398</v>
      </c>
      <c r="AQ19" s="121">
        <v>76800.124408570497</v>
      </c>
      <c r="AS19" s="122">
        <v>5.0943702786653423E-2</v>
      </c>
      <c r="AT19" s="122">
        <v>5.0141819763464747E-2</v>
      </c>
      <c r="AU19" s="122">
        <v>3.1698462365912193E-2</v>
      </c>
      <c r="AV19" s="122">
        <v>2.3468851146170932E-2</v>
      </c>
      <c r="AX19" s="193">
        <v>3129.4906772865652</v>
      </c>
      <c r="AY19" s="193">
        <v>3487.9376120703919</v>
      </c>
      <c r="AZ19" s="193">
        <v>2925.1980783491726</v>
      </c>
      <c r="BA19" s="193">
        <v>6702.3068646367501</v>
      </c>
      <c r="BC19" s="193">
        <v>5116.09443861001</v>
      </c>
      <c r="BD19" s="193">
        <v>5130.3532944100298</v>
      </c>
      <c r="BE19" s="193">
        <v>5253.6956552700103</v>
      </c>
      <c r="BF19" s="193">
        <v>11162.010026329999</v>
      </c>
      <c r="BH19" s="122">
        <v>5.3384500148053737E-2</v>
      </c>
      <c r="BI19" s="122">
        <v>0.16266741087432757</v>
      </c>
    </row>
    <row r="20" spans="1:61" s="185" customFormat="1" x14ac:dyDescent="0.25">
      <c r="A20" s="184" t="s">
        <v>8098</v>
      </c>
      <c r="B20" s="184" t="s">
        <v>8099</v>
      </c>
      <c r="C20" s="184" t="s">
        <v>8110</v>
      </c>
      <c r="D20" s="121">
        <v>1233.16390761097</v>
      </c>
      <c r="E20" s="121">
        <v>1133.84205117793</v>
      </c>
      <c r="F20" s="121">
        <v>1203.9802941528801</v>
      </c>
      <c r="G20" s="121">
        <v>3161.1736298344099</v>
      </c>
      <c r="H20" s="192"/>
      <c r="I20" s="122">
        <v>6.4768439062650396E-2</v>
      </c>
      <c r="J20" s="122">
        <v>0.21295808694361695</v>
      </c>
      <c r="L20" s="122">
        <v>0.80599827691267323</v>
      </c>
      <c r="M20" s="122">
        <v>0.82266739481467399</v>
      </c>
      <c r="N20" s="122">
        <v>0.75369963039448629</v>
      </c>
      <c r="O20" s="122">
        <v>0.63698622371724134</v>
      </c>
      <c r="Q20" s="121">
        <v>43191.894896493097</v>
      </c>
      <c r="R20" s="121">
        <v>42447.458385721497</v>
      </c>
      <c r="S20" s="121">
        <v>60215.561497458897</v>
      </c>
      <c r="T20" s="121">
        <v>211257.12453541899</v>
      </c>
      <c r="V20" s="122">
        <v>2.8550817475504992E-2</v>
      </c>
      <c r="W20" s="122">
        <v>2.6711659409019706E-2</v>
      </c>
      <c r="X20" s="122">
        <v>1.9994504148295424E-2</v>
      </c>
      <c r="Y20" s="122">
        <v>1.4963630868242804E-2</v>
      </c>
      <c r="AA20" s="121">
        <v>296.819397483091</v>
      </c>
      <c r="AB20" s="121">
        <v>244.40881706433899</v>
      </c>
      <c r="AC20" s="121">
        <v>393.44691106243499</v>
      </c>
      <c r="AD20" s="121">
        <v>1801.5296628472499</v>
      </c>
      <c r="AF20" s="122">
        <v>0.12774248707003544</v>
      </c>
      <c r="AG20" s="122">
        <v>0.35566085367757916</v>
      </c>
      <c r="AI20" s="122">
        <v>0.19400172308732674</v>
      </c>
      <c r="AJ20" s="122">
        <v>0.17733260518532595</v>
      </c>
      <c r="AK20" s="122">
        <v>0.24630036960551377</v>
      </c>
      <c r="AL20" s="122">
        <v>0.36301377628275866</v>
      </c>
      <c r="AN20" s="121">
        <v>10588.068201550701</v>
      </c>
      <c r="AO20" s="121">
        <v>8681.5491039370809</v>
      </c>
      <c r="AP20" s="121">
        <v>15912.4615360398</v>
      </c>
      <c r="AQ20" s="121">
        <v>76800.124408570497</v>
      </c>
      <c r="AS20" s="122">
        <v>2.8033385489490859E-2</v>
      </c>
      <c r="AT20" s="122">
        <v>2.8152673461640576E-2</v>
      </c>
      <c r="AU20" s="122">
        <v>2.4725710109106961E-2</v>
      </c>
      <c r="AV20" s="122">
        <v>2.3457379486304695E-2</v>
      </c>
      <c r="AX20" s="193">
        <v>1529.9833050940611</v>
      </c>
      <c r="AY20" s="193">
        <v>1378.250868242269</v>
      </c>
      <c r="AZ20" s="193">
        <v>1597.4272052153151</v>
      </c>
      <c r="BA20" s="193">
        <v>4962.7032926816601</v>
      </c>
      <c r="BC20" s="193">
        <v>1551.43193849001</v>
      </c>
      <c r="BD20" s="193">
        <v>1401.7023745500401</v>
      </c>
      <c r="BE20" s="193">
        <v>1770.51374502</v>
      </c>
      <c r="BF20" s="193">
        <v>5401.7232605899999</v>
      </c>
      <c r="BH20" s="122">
        <v>8.6725789359473948E-2</v>
      </c>
      <c r="BI20" s="122">
        <v>0.24993262994737719</v>
      </c>
    </row>
    <row r="21" spans="1:61" s="185" customFormat="1" x14ac:dyDescent="0.25">
      <c r="A21" s="184" t="s">
        <v>8098</v>
      </c>
      <c r="B21" s="184" t="s">
        <v>8099</v>
      </c>
      <c r="C21" s="184" t="s">
        <v>8109</v>
      </c>
      <c r="D21" s="121">
        <v>2261.4624219155999</v>
      </c>
      <c r="E21" s="121">
        <v>2421.1939232629902</v>
      </c>
      <c r="F21" s="121">
        <v>4067.2537395382101</v>
      </c>
      <c r="G21" s="121">
        <v>11415.574398324699</v>
      </c>
      <c r="H21" s="192"/>
      <c r="I21" s="122">
        <v>0.1139710202159272</v>
      </c>
      <c r="J21" s="122">
        <v>0.2292474055331204</v>
      </c>
      <c r="L21" s="122">
        <v>0.79577434214786613</v>
      </c>
      <c r="M21" s="122">
        <v>0.82304452740486422</v>
      </c>
      <c r="N21" s="122">
        <v>0.76194617076355109</v>
      </c>
      <c r="O21" s="122">
        <v>0.66882727790566798</v>
      </c>
      <c r="Q21" s="121">
        <v>43191.894896493097</v>
      </c>
      <c r="R21" s="121">
        <v>42447.458385721497</v>
      </c>
      <c r="S21" s="121">
        <v>60215.561497458897</v>
      </c>
      <c r="T21" s="121">
        <v>211257.12453541899</v>
      </c>
      <c r="V21" s="122">
        <v>5.2358490576416367E-2</v>
      </c>
      <c r="W21" s="122">
        <v>5.7039785545262067E-2</v>
      </c>
      <c r="X21" s="122">
        <v>6.7544894349442358E-2</v>
      </c>
      <c r="Y21" s="122">
        <v>5.4036399593287016E-2</v>
      </c>
      <c r="AA21" s="121">
        <v>580.37640366365997</v>
      </c>
      <c r="AB21" s="121">
        <v>520.55933873516597</v>
      </c>
      <c r="AC21" s="121">
        <v>1270.7266790291401</v>
      </c>
      <c r="AD21" s="121">
        <v>5652.4710828208299</v>
      </c>
      <c r="AF21" s="122">
        <v>0.16386312039132012</v>
      </c>
      <c r="AG21" s="122">
        <v>0.34783658427416597</v>
      </c>
      <c r="AI21" s="122">
        <v>0.20422565785213392</v>
      </c>
      <c r="AJ21" s="122">
        <v>0.17695547259513578</v>
      </c>
      <c r="AK21" s="122">
        <v>0.23805382923644891</v>
      </c>
      <c r="AL21" s="122">
        <v>0.33117272209433218</v>
      </c>
      <c r="AN21" s="121">
        <v>10588.068201550701</v>
      </c>
      <c r="AO21" s="121">
        <v>8681.5491039370809</v>
      </c>
      <c r="AP21" s="121">
        <v>15912.4615360398</v>
      </c>
      <c r="AQ21" s="121">
        <v>76800.124408570497</v>
      </c>
      <c r="AS21" s="122">
        <v>5.4814192033506126E-2</v>
      </c>
      <c r="AT21" s="122">
        <v>5.9961572814129727E-2</v>
      </c>
      <c r="AU21" s="122">
        <v>7.9857329185123116E-2</v>
      </c>
      <c r="AV21" s="122">
        <v>7.359976466639738E-2</v>
      </c>
      <c r="AX21" s="193">
        <v>2841.8388255792597</v>
      </c>
      <c r="AY21" s="193">
        <v>2941.7532619981562</v>
      </c>
      <c r="AZ21" s="193">
        <v>5337.9804185673502</v>
      </c>
      <c r="BA21" s="193">
        <v>17068.045481145527</v>
      </c>
      <c r="BC21" s="193">
        <v>3022.0347980699999</v>
      </c>
      <c r="BD21" s="193">
        <v>3073.3753626499902</v>
      </c>
      <c r="BE21" s="193">
        <v>5916.1061663600003</v>
      </c>
      <c r="BF21" s="193">
        <v>18776.82685356</v>
      </c>
      <c r="BH21" s="122">
        <v>0.1295050648989049</v>
      </c>
      <c r="BI21" s="122">
        <v>0.25984538234630472</v>
      </c>
    </row>
    <row r="22" spans="1:61" s="185" customFormat="1" x14ac:dyDescent="0.25">
      <c r="A22" s="184" t="s">
        <v>8098</v>
      </c>
      <c r="B22" s="184" t="s">
        <v>8099</v>
      </c>
      <c r="C22" s="184" t="s">
        <v>8108</v>
      </c>
      <c r="D22" s="121">
        <v>1493.6053182083101</v>
      </c>
      <c r="E22" s="121">
        <v>1514.33989969303</v>
      </c>
      <c r="F22" s="121">
        <v>3072.06623660281</v>
      </c>
      <c r="G22" s="121">
        <v>10586.709109224899</v>
      </c>
      <c r="H22" s="192"/>
      <c r="I22" s="122">
        <v>0.13946679828750352</v>
      </c>
      <c r="J22" s="122">
        <v>0.2807550618228265</v>
      </c>
      <c r="L22" s="122">
        <v>0.87935529735443407</v>
      </c>
      <c r="M22" s="122">
        <v>0.90205437425680657</v>
      </c>
      <c r="N22" s="122">
        <v>0.88385934170425484</v>
      </c>
      <c r="O22" s="122">
        <v>0.84059953319854319</v>
      </c>
      <c r="Q22" s="121">
        <v>43191.894896493097</v>
      </c>
      <c r="R22" s="121">
        <v>42447.458385721497</v>
      </c>
      <c r="S22" s="121">
        <v>60215.561497458897</v>
      </c>
      <c r="T22" s="121">
        <v>211257.12453541899</v>
      </c>
      <c r="V22" s="122">
        <v>3.4580685144461706E-2</v>
      </c>
      <c r="W22" s="122">
        <v>3.5675631881941477E-2</v>
      </c>
      <c r="X22" s="122">
        <v>5.1017812675091499E-2</v>
      </c>
      <c r="Y22" s="122">
        <v>5.0112909245103122E-2</v>
      </c>
      <c r="AA22" s="121">
        <v>204.917818801116</v>
      </c>
      <c r="AB22" s="121">
        <v>164.42796941760901</v>
      </c>
      <c r="AC22" s="121">
        <v>403.67485889691199</v>
      </c>
      <c r="AD22" s="121">
        <v>2007.52713659086</v>
      </c>
      <c r="AF22" s="122">
        <v>0.16431934520356828</v>
      </c>
      <c r="AG22" s="122">
        <v>0.37824347308498329</v>
      </c>
      <c r="AI22" s="122">
        <v>0.1206447026455659</v>
      </c>
      <c r="AJ22" s="122">
        <v>9.7945625743193446E-2</v>
      </c>
      <c r="AK22" s="122">
        <v>0.1161406582957451</v>
      </c>
      <c r="AL22" s="122">
        <v>0.15940046680145689</v>
      </c>
      <c r="AN22" s="121">
        <v>10588.068201550701</v>
      </c>
      <c r="AO22" s="121">
        <v>8681.5491039370809</v>
      </c>
      <c r="AP22" s="121">
        <v>15912.4615360398</v>
      </c>
      <c r="AQ22" s="121">
        <v>76800.124408570497</v>
      </c>
      <c r="AS22" s="122">
        <v>1.9353654972783824E-2</v>
      </c>
      <c r="AT22" s="122">
        <v>1.8939934273140373E-2</v>
      </c>
      <c r="AU22" s="122">
        <v>2.5368473506291737E-2</v>
      </c>
      <c r="AV22" s="122">
        <v>2.6139633914015255E-2</v>
      </c>
      <c r="AX22" s="193">
        <v>1698.5231370094261</v>
      </c>
      <c r="AY22" s="193">
        <v>1678.7678691106389</v>
      </c>
      <c r="AZ22" s="193">
        <v>3475.7410954997222</v>
      </c>
      <c r="BA22" s="193">
        <v>12594.236245815759</v>
      </c>
      <c r="BC22" s="193">
        <v>1754.1906625399999</v>
      </c>
      <c r="BD22" s="193">
        <v>1708.62720382001</v>
      </c>
      <c r="BE22" s="193">
        <v>3684.68798013999</v>
      </c>
      <c r="BF22" s="193">
        <v>13387.193616099999</v>
      </c>
      <c r="BH22" s="122">
        <v>0.14509323771064064</v>
      </c>
      <c r="BI22" s="122">
        <v>0.29436799350466725</v>
      </c>
    </row>
    <row r="23" spans="1:61" s="185" customFormat="1" x14ac:dyDescent="0.25">
      <c r="A23" s="184" t="s">
        <v>8098</v>
      </c>
      <c r="B23" s="184" t="s">
        <v>8099</v>
      </c>
      <c r="C23" s="184" t="s">
        <v>8107</v>
      </c>
      <c r="D23" s="121">
        <v>2454.6693104656702</v>
      </c>
      <c r="E23" s="121">
        <v>2825.7892162337998</v>
      </c>
      <c r="F23" s="121">
        <v>3250.1421751161201</v>
      </c>
      <c r="G23" s="121">
        <v>6248.2349042478299</v>
      </c>
      <c r="H23" s="192"/>
      <c r="I23" s="122">
        <v>6.4267884580423207E-2</v>
      </c>
      <c r="J23" s="122">
        <v>0.13964869586547501</v>
      </c>
      <c r="L23" s="122">
        <v>0.79744995645667671</v>
      </c>
      <c r="M23" s="122">
        <v>0.82632421011432478</v>
      </c>
      <c r="N23" s="122">
        <v>0.75088433777817976</v>
      </c>
      <c r="O23" s="122">
        <v>0.63801500006395484</v>
      </c>
      <c r="Q23" s="121">
        <v>43191.894896493097</v>
      </c>
      <c r="R23" s="121">
        <v>42447.458385721497</v>
      </c>
      <c r="S23" s="121">
        <v>60215.561497458897</v>
      </c>
      <c r="T23" s="121">
        <v>211257.12453541899</v>
      </c>
      <c r="V23" s="122">
        <v>5.6831711513193495E-2</v>
      </c>
      <c r="W23" s="122">
        <v>6.657145854424916E-2</v>
      </c>
      <c r="X23" s="122">
        <v>5.3975120289350392E-2</v>
      </c>
      <c r="Y23" s="122">
        <v>2.9576445849996705E-2</v>
      </c>
      <c r="AA23" s="121">
        <v>623.479093194097</v>
      </c>
      <c r="AB23" s="121">
        <v>593.92084628856298</v>
      </c>
      <c r="AC23" s="121">
        <v>1078.2770122291499</v>
      </c>
      <c r="AD23" s="121">
        <v>3545.0064829006001</v>
      </c>
      <c r="AF23" s="122">
        <v>0.12284465478860396</v>
      </c>
      <c r="AG23" s="122">
        <v>0.26875374574600097</v>
      </c>
      <c r="AI23" s="122">
        <v>0.20255004354332332</v>
      </c>
      <c r="AJ23" s="122">
        <v>0.17367578988567517</v>
      </c>
      <c r="AK23" s="122">
        <v>0.24911566222182024</v>
      </c>
      <c r="AL23" s="122">
        <v>0.36198499993604527</v>
      </c>
      <c r="AN23" s="121">
        <v>10588.068201550701</v>
      </c>
      <c r="AO23" s="121">
        <v>8681.5491039370809</v>
      </c>
      <c r="AP23" s="121">
        <v>15912.4615360398</v>
      </c>
      <c r="AQ23" s="121">
        <v>76800.124408570497</v>
      </c>
      <c r="AS23" s="122">
        <v>5.8885065842585321E-2</v>
      </c>
      <c r="AT23" s="122">
        <v>6.84118512926708E-2</v>
      </c>
      <c r="AU23" s="122">
        <v>6.7763055375623882E-2</v>
      </c>
      <c r="AV23" s="122">
        <v>4.6158863806540863E-2</v>
      </c>
      <c r="AX23" s="193">
        <v>3078.1484036597672</v>
      </c>
      <c r="AY23" s="193">
        <v>3419.7100625223629</v>
      </c>
      <c r="AZ23" s="193">
        <v>4328.4191873452701</v>
      </c>
      <c r="BA23" s="193">
        <v>9793.2413871484296</v>
      </c>
      <c r="BC23" s="193">
        <v>3127.9051425799998</v>
      </c>
      <c r="BD23" s="193">
        <v>3510.4599585599999</v>
      </c>
      <c r="BE23" s="193">
        <v>4930.2959360100003</v>
      </c>
      <c r="BF23" s="193">
        <v>10870.19623548</v>
      </c>
      <c r="BH23" s="122">
        <v>8.6589708492274431E-2</v>
      </c>
      <c r="BI23" s="122">
        <v>0.17131277300302528</v>
      </c>
    </row>
    <row r="24" spans="1:61" s="185" customFormat="1" x14ac:dyDescent="0.25">
      <c r="A24" s="184" t="s">
        <v>8098</v>
      </c>
      <c r="B24" s="184" t="s">
        <v>8099</v>
      </c>
      <c r="C24" s="184" t="s">
        <v>8106</v>
      </c>
      <c r="D24" s="121">
        <v>1581.4195860539401</v>
      </c>
      <c r="E24" s="121">
        <v>1983.5920174472001</v>
      </c>
      <c r="F24" s="121">
        <v>3165.6026094363401</v>
      </c>
      <c r="G24" s="121">
        <v>9615.5826468878204</v>
      </c>
      <c r="H24" s="192"/>
      <c r="I24" s="122">
        <v>0.12787741283374143</v>
      </c>
      <c r="J24" s="122">
        <v>0.24883149223852619</v>
      </c>
      <c r="L24" s="122">
        <v>0.76367157255171314</v>
      </c>
      <c r="M24" s="122">
        <v>0.84229722485489666</v>
      </c>
      <c r="N24" s="122">
        <v>0.76055882852581291</v>
      </c>
      <c r="O24" s="122">
        <v>0.64880530248612711</v>
      </c>
      <c r="Q24" s="121">
        <v>43191.894896493097</v>
      </c>
      <c r="R24" s="121">
        <v>42447.458385721497</v>
      </c>
      <c r="S24" s="121">
        <v>60215.561497458897</v>
      </c>
      <c r="T24" s="121">
        <v>211257.12453541899</v>
      </c>
      <c r="V24" s="122">
        <v>3.6613804276096742E-2</v>
      </c>
      <c r="W24" s="122">
        <v>4.6730525051046211E-2</v>
      </c>
      <c r="X24" s="122">
        <v>5.2571171483137773E-2</v>
      </c>
      <c r="Y24" s="122">
        <v>4.5516015935716712E-2</v>
      </c>
      <c r="AA24" s="121">
        <v>489.39153602282403</v>
      </c>
      <c r="AB24" s="121">
        <v>371.38667524517501</v>
      </c>
      <c r="AC24" s="121">
        <v>996.603508888801</v>
      </c>
      <c r="AD24" s="121">
        <v>5204.8613446182799</v>
      </c>
      <c r="AF24" s="122">
        <v>0.1707122985022842</v>
      </c>
      <c r="AG24" s="122">
        <v>0.39180166124461402</v>
      </c>
      <c r="AI24" s="122">
        <v>0.23632842744828683</v>
      </c>
      <c r="AJ24" s="122">
        <v>0.15770277514510331</v>
      </c>
      <c r="AK24" s="122">
        <v>0.23944117147418717</v>
      </c>
      <c r="AL24" s="122">
        <v>0.35119469751387289</v>
      </c>
      <c r="AN24" s="121">
        <v>10588.068201550701</v>
      </c>
      <c r="AO24" s="121">
        <v>8681.5491039370809</v>
      </c>
      <c r="AP24" s="121">
        <v>15912.4615360398</v>
      </c>
      <c r="AQ24" s="121">
        <v>76800.124408570497</v>
      </c>
      <c r="AS24" s="122">
        <v>4.6221041148105657E-2</v>
      </c>
      <c r="AT24" s="122">
        <v>4.2778848659250364E-2</v>
      </c>
      <c r="AU24" s="122">
        <v>6.2630379758129476E-2</v>
      </c>
      <c r="AV24" s="122">
        <v>6.7771522308073817E-2</v>
      </c>
      <c r="AX24" s="193">
        <v>2070.8111220767641</v>
      </c>
      <c r="AY24" s="193">
        <v>2354.9786926923753</v>
      </c>
      <c r="AZ24" s="193">
        <v>4162.2061183251408</v>
      </c>
      <c r="BA24" s="193">
        <v>14820.443991506101</v>
      </c>
      <c r="BC24" s="193">
        <v>2911.6546579399901</v>
      </c>
      <c r="BD24" s="193">
        <v>2987.5791375699901</v>
      </c>
      <c r="BE24" s="193">
        <v>6121.75381156002</v>
      </c>
      <c r="BF24" s="193">
        <v>21045.32049889</v>
      </c>
      <c r="BH24" s="122">
        <v>0.14095288813668416</v>
      </c>
      <c r="BI24" s="122">
        <v>0.28013548638403307</v>
      </c>
    </row>
    <row r="25" spans="1:61" s="185" customFormat="1" x14ac:dyDescent="0.25">
      <c r="A25" s="184" t="s">
        <v>8098</v>
      </c>
      <c r="B25" s="184" t="s">
        <v>8099</v>
      </c>
      <c r="C25" s="184" t="s">
        <v>8105</v>
      </c>
      <c r="D25" s="121">
        <v>2760.6075602371998</v>
      </c>
      <c r="E25" s="121">
        <v>2653.8245991233398</v>
      </c>
      <c r="F25" s="121">
        <v>701.36153843545401</v>
      </c>
      <c r="G25" s="121">
        <v>3661.6642941896698</v>
      </c>
      <c r="H25" s="192"/>
      <c r="I25" s="122">
        <v>1.9009556200458189E-2</v>
      </c>
      <c r="J25" s="122">
        <v>0.39170541100361711</v>
      </c>
      <c r="L25" s="122">
        <v>0.74084825440022861</v>
      </c>
      <c r="M25" s="122">
        <v>0.77859616839631307</v>
      </c>
      <c r="N25" s="122">
        <v>0.68534363351899319</v>
      </c>
      <c r="O25" s="122">
        <v>0.55705727446755882</v>
      </c>
      <c r="Q25" s="121">
        <v>43191.894896493097</v>
      </c>
      <c r="R25" s="121">
        <v>42447.458385721497</v>
      </c>
      <c r="S25" s="121">
        <v>60215.561497458897</v>
      </c>
      <c r="T25" s="121">
        <v>211257.12453541899</v>
      </c>
      <c r="V25" s="122">
        <v>6.3914944386043671E-2</v>
      </c>
      <c r="W25" s="122">
        <v>6.2520223826075652E-2</v>
      </c>
      <c r="X25" s="122">
        <v>1.1647513051340583E-2</v>
      </c>
      <c r="Y25" s="122">
        <v>1.7332737545501156E-2</v>
      </c>
      <c r="AA25" s="121">
        <v>965.67180107696799</v>
      </c>
      <c r="AB25" s="121">
        <v>754.649147401081</v>
      </c>
      <c r="AC25" s="121">
        <v>322.01053964779101</v>
      </c>
      <c r="AD25" s="121">
        <v>2911.5633827839902</v>
      </c>
      <c r="AF25" s="122">
        <v>7.634900401240019E-2</v>
      </c>
      <c r="AG25" s="122">
        <v>0.55328530086586136</v>
      </c>
      <c r="AI25" s="122">
        <v>0.25915174559977144</v>
      </c>
      <c r="AJ25" s="122">
        <v>0.22140383160368701</v>
      </c>
      <c r="AK25" s="122">
        <v>0.31465636648100676</v>
      </c>
      <c r="AL25" s="122">
        <v>0.44294272553244124</v>
      </c>
      <c r="AN25" s="121">
        <v>10588.068201550701</v>
      </c>
      <c r="AO25" s="121">
        <v>8681.5491039370809</v>
      </c>
      <c r="AP25" s="121">
        <v>15912.4615360398</v>
      </c>
      <c r="AQ25" s="121">
        <v>76800.124408570497</v>
      </c>
      <c r="AS25" s="122">
        <v>9.1203776051946683E-2</v>
      </c>
      <c r="AT25" s="122">
        <v>8.6925632553163559E-2</v>
      </c>
      <c r="AU25" s="122">
        <v>2.0236375052249213E-2</v>
      </c>
      <c r="AV25" s="122">
        <v>3.791092013464336E-2</v>
      </c>
      <c r="AX25" s="193">
        <v>3726.2793613141675</v>
      </c>
      <c r="AY25" s="193">
        <v>3408.4737465244207</v>
      </c>
      <c r="AZ25" s="193">
        <v>1023.372078083245</v>
      </c>
      <c r="BA25" s="193">
        <v>6573.22767697366</v>
      </c>
      <c r="BC25" s="193">
        <v>3820.1896387000102</v>
      </c>
      <c r="BD25" s="193">
        <v>3449.2765696598499</v>
      </c>
      <c r="BE25" s="193">
        <v>1093.8466924500501</v>
      </c>
      <c r="BF25" s="193">
        <v>6992.2244935799999</v>
      </c>
      <c r="BH25" s="122">
        <v>4.1122972648249601E-2</v>
      </c>
      <c r="BI25" s="122">
        <v>0.44921153148715853</v>
      </c>
    </row>
    <row r="26" spans="1:61" s="185" customFormat="1" x14ac:dyDescent="0.25">
      <c r="A26" s="184" t="s">
        <v>8098</v>
      </c>
      <c r="B26" s="184" t="s">
        <v>8099</v>
      </c>
      <c r="C26" s="184" t="s">
        <v>8104</v>
      </c>
      <c r="D26" s="121">
        <v>1244.9585822689501</v>
      </c>
      <c r="E26" s="121">
        <v>1167.9201750121799</v>
      </c>
      <c r="F26" s="121">
        <v>1239.7847491962</v>
      </c>
      <c r="G26" s="121">
        <v>3573.7456457942199</v>
      </c>
      <c r="H26" s="192"/>
      <c r="I26" s="122">
        <v>7.2830839107601575E-2</v>
      </c>
      <c r="J26" s="122">
        <v>0.23582071288687478</v>
      </c>
      <c r="L26" s="122">
        <v>0.84856038510053799</v>
      </c>
      <c r="M26" s="122">
        <v>0.85511249981790205</v>
      </c>
      <c r="N26" s="122">
        <v>0.80348120806554546</v>
      </c>
      <c r="O26" s="122">
        <v>0.70957265956861881</v>
      </c>
      <c r="Q26" s="121">
        <v>43191.894896493097</v>
      </c>
      <c r="R26" s="121">
        <v>42447.458385721497</v>
      </c>
      <c r="S26" s="121">
        <v>60215.561497458897</v>
      </c>
      <c r="T26" s="121">
        <v>211257.12453541899</v>
      </c>
      <c r="V26" s="122">
        <v>2.8823893585878137E-2</v>
      </c>
      <c r="W26" s="122">
        <v>2.7514490135057076E-2</v>
      </c>
      <c r="X26" s="122">
        <v>2.0589108834408513E-2</v>
      </c>
      <c r="Y26" s="122">
        <v>1.6916568630067914E-2</v>
      </c>
      <c r="AA26" s="121">
        <v>222.18341979546</v>
      </c>
      <c r="AB26" s="121">
        <v>197.888622381018</v>
      </c>
      <c r="AC26" s="121">
        <v>303.23173550926703</v>
      </c>
      <c r="AD26" s="121">
        <v>1462.7303198480599</v>
      </c>
      <c r="AF26" s="122">
        <v>0.1338706342139504</v>
      </c>
      <c r="AG26" s="122">
        <v>0.36986548200442271</v>
      </c>
      <c r="AI26" s="122">
        <v>0.15143961489946203</v>
      </c>
      <c r="AJ26" s="122">
        <v>0.14488750018209798</v>
      </c>
      <c r="AK26" s="122">
        <v>0.19651879193445446</v>
      </c>
      <c r="AL26" s="122">
        <v>0.29042734043138124</v>
      </c>
      <c r="AN26" s="121">
        <v>10588.068201550701</v>
      </c>
      <c r="AO26" s="121">
        <v>8681.5491039370809</v>
      </c>
      <c r="AP26" s="121">
        <v>15912.4615360398</v>
      </c>
      <c r="AQ26" s="121">
        <v>76800.124408570497</v>
      </c>
      <c r="AS26" s="122">
        <v>2.0984320800173879E-2</v>
      </c>
      <c r="AT26" s="122">
        <v>2.2794160352243534E-2</v>
      </c>
      <c r="AU26" s="122">
        <v>1.9056243109998025E-2</v>
      </c>
      <c r="AV26" s="122">
        <v>1.9045936853779716E-2</v>
      </c>
      <c r="AX26" s="193">
        <v>1467.14200206441</v>
      </c>
      <c r="AY26" s="193">
        <v>1365.8087973931979</v>
      </c>
      <c r="AZ26" s="193">
        <v>1543.0164847054671</v>
      </c>
      <c r="BA26" s="193">
        <v>5036.4759656422793</v>
      </c>
      <c r="BC26" s="193">
        <v>1543.9547398100001</v>
      </c>
      <c r="BD26" s="193">
        <v>1419.15357681003</v>
      </c>
      <c r="BE26" s="193">
        <v>1722.4370286799999</v>
      </c>
      <c r="BF26" s="193">
        <v>5564.0559694000003</v>
      </c>
      <c r="BH26" s="122">
        <v>8.9223815137088325E-2</v>
      </c>
      <c r="BI26" s="122">
        <v>0.26429851353616107</v>
      </c>
    </row>
  </sheetData>
  <mergeCells count="24">
    <mergeCell ref="BC10:BF10"/>
    <mergeCell ref="D5:G5"/>
    <mergeCell ref="I5:J5"/>
    <mergeCell ref="L5:O5"/>
    <mergeCell ref="AA5:AD5"/>
    <mergeCell ref="AF5:AG5"/>
    <mergeCell ref="AI5:AL5"/>
    <mergeCell ref="AX5:BA5"/>
    <mergeCell ref="BH10:BI10"/>
    <mergeCell ref="A5:A6"/>
    <mergeCell ref="B5:B6"/>
    <mergeCell ref="BC5:BF5"/>
    <mergeCell ref="BH5:BI5"/>
    <mergeCell ref="D10:G10"/>
    <mergeCell ref="I10:J10"/>
    <mergeCell ref="L10:O10"/>
    <mergeCell ref="Q10:T10"/>
    <mergeCell ref="V10:Y10"/>
    <mergeCell ref="AA10:AD10"/>
    <mergeCell ref="AF10:AG10"/>
    <mergeCell ref="AI10:AL10"/>
    <mergeCell ref="AN10:AQ10"/>
    <mergeCell ref="AS10:AV10"/>
    <mergeCell ref="AX10:BA10"/>
  </mergeCells>
  <pageMargins left="0.75" right="0.75" top="1" bottom="1" header="0.5" footer="0.5"/>
  <pageSetup paperSize="9" orientation="portrait" horizontalDpi="4294967292" verticalDpi="4294967292"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117"/>
  <sheetViews>
    <sheetView topLeftCell="E22" zoomScale="75" zoomScaleNormal="75" workbookViewId="0">
      <selection activeCell="Q58" sqref="Q58"/>
    </sheetView>
  </sheetViews>
  <sheetFormatPr defaultColWidth="11.7109375" defaultRowHeight="12" x14ac:dyDescent="0.25"/>
  <cols>
    <col min="1" max="1" width="26.140625" style="160" customWidth="1"/>
    <col min="2" max="5" width="14.140625" style="160" customWidth="1"/>
    <col min="6" max="12" width="11.7109375" style="160"/>
    <col min="13" max="13" width="4.140625" style="160" customWidth="1"/>
    <col min="14" max="14" width="29.42578125" style="160" customWidth="1"/>
    <col min="15" max="15" width="17.85546875" style="160" customWidth="1"/>
    <col min="16" max="16" width="12" style="160" customWidth="1"/>
    <col min="17" max="16384" width="11.7109375" style="160"/>
  </cols>
  <sheetData>
    <row r="1" spans="1:17" x14ac:dyDescent="0.2">
      <c r="A1" s="168" t="s">
        <v>8129</v>
      </c>
      <c r="N1" s="168" t="s">
        <v>8130</v>
      </c>
    </row>
    <row r="3" spans="1:17" x14ac:dyDescent="0.2">
      <c r="B3" s="160" t="s">
        <v>8096</v>
      </c>
      <c r="C3" s="160" t="s">
        <v>8097</v>
      </c>
      <c r="O3" s="160">
        <v>2000</v>
      </c>
      <c r="Q3" s="160">
        <v>2011</v>
      </c>
    </row>
    <row r="4" spans="1:17" x14ac:dyDescent="0.2">
      <c r="A4" s="160" t="s">
        <v>8131</v>
      </c>
      <c r="B4" s="161">
        <v>0.11164687219213154</v>
      </c>
      <c r="C4" s="161">
        <v>0.2854028382803997</v>
      </c>
      <c r="N4" s="162" t="s">
        <v>8116</v>
      </c>
      <c r="O4" s="163">
        <v>9.3120290127716762E-2</v>
      </c>
      <c r="P4" s="162" t="s">
        <v>8116</v>
      </c>
      <c r="Q4" s="163">
        <v>7.3309972066142717E-2</v>
      </c>
    </row>
    <row r="5" spans="1:17" x14ac:dyDescent="0.2">
      <c r="A5" s="160" t="s">
        <v>8132</v>
      </c>
      <c r="B5" s="161">
        <v>0.14122785122340376</v>
      </c>
      <c r="C5" s="161">
        <v>0.3700390890941132</v>
      </c>
      <c r="N5" s="164" t="s">
        <v>8133</v>
      </c>
      <c r="O5" s="163">
        <v>3.1396581462514284E-2</v>
      </c>
      <c r="P5" s="164" t="s">
        <v>8133</v>
      </c>
      <c r="Q5" s="163">
        <v>3.8285579953842519E-2</v>
      </c>
    </row>
    <row r="6" spans="1:17" x14ac:dyDescent="0.2">
      <c r="A6" s="160" t="s">
        <v>8118</v>
      </c>
      <c r="B6" s="163">
        <v>0.12074874750475995</v>
      </c>
      <c r="C6" s="163">
        <v>0.28822790211694072</v>
      </c>
      <c r="N6" s="164" t="s">
        <v>8134</v>
      </c>
      <c r="O6" s="163">
        <v>3.0451767024094089E-2</v>
      </c>
      <c r="P6" s="164" t="s">
        <v>8134</v>
      </c>
      <c r="Q6" s="163">
        <v>8.7743467106778758E-2</v>
      </c>
    </row>
    <row r="7" spans="1:17" x14ac:dyDescent="0.2">
      <c r="N7" s="162" t="s">
        <v>8114</v>
      </c>
      <c r="O7" s="163">
        <v>1.634308768974926E-2</v>
      </c>
      <c r="P7" s="162" t="s">
        <v>8114</v>
      </c>
      <c r="Q7" s="163">
        <v>3.7121586794065307E-3</v>
      </c>
    </row>
    <row r="8" spans="1:17" x14ac:dyDescent="0.2">
      <c r="N8" s="164" t="s">
        <v>8113</v>
      </c>
      <c r="O8" s="163">
        <v>8.7307500012605718E-2</v>
      </c>
      <c r="P8" s="164" t="s">
        <v>8113</v>
      </c>
      <c r="Q8" s="163">
        <v>7.6050603286350535E-2</v>
      </c>
    </row>
    <row r="9" spans="1:17" x14ac:dyDescent="0.2">
      <c r="N9" s="164" t="s">
        <v>8135</v>
      </c>
      <c r="O9" s="163">
        <v>3.5478312306259953E-2</v>
      </c>
      <c r="P9" s="164" t="s">
        <v>8135</v>
      </c>
      <c r="Q9" s="163">
        <v>4.8326328077188375E-2</v>
      </c>
    </row>
    <row r="10" spans="1:17" x14ac:dyDescent="0.2">
      <c r="N10" s="162" t="s">
        <v>8112</v>
      </c>
      <c r="O10" s="163">
        <v>3.8434433541635699E-2</v>
      </c>
      <c r="P10" s="162" t="s">
        <v>8112</v>
      </c>
      <c r="Q10" s="163">
        <v>2.3618870972113057E-2</v>
      </c>
    </row>
    <row r="11" spans="1:17" x14ac:dyDescent="0.2">
      <c r="N11" s="164" t="s">
        <v>8136</v>
      </c>
      <c r="O11" s="163">
        <v>7.1915470506944537E-2</v>
      </c>
      <c r="P11" s="164" t="s">
        <v>8136</v>
      </c>
      <c r="Q11" s="163">
        <v>2.3193992570239175E-2</v>
      </c>
    </row>
    <row r="12" spans="1:17" x14ac:dyDescent="0.2">
      <c r="N12" s="162" t="s">
        <v>8110</v>
      </c>
      <c r="O12" s="163">
        <v>2.6711659409019706E-2</v>
      </c>
      <c r="P12" s="162" t="s">
        <v>8110</v>
      </c>
      <c r="Q12" s="163">
        <v>1.4963630868242804E-2</v>
      </c>
    </row>
    <row r="13" spans="1:17" x14ac:dyDescent="0.2">
      <c r="N13" s="164" t="s">
        <v>8138</v>
      </c>
      <c r="O13" s="163">
        <v>5.7039785545262067E-2</v>
      </c>
      <c r="P13" s="164" t="s">
        <v>8138</v>
      </c>
      <c r="Q13" s="163">
        <v>5.4036399593287016E-2</v>
      </c>
    </row>
    <row r="14" spans="1:17" x14ac:dyDescent="0.2">
      <c r="N14" s="164" t="s">
        <v>8139</v>
      </c>
      <c r="O14" s="163">
        <v>3.5675631881941477E-2</v>
      </c>
      <c r="P14" s="164" t="s">
        <v>8139</v>
      </c>
      <c r="Q14" s="163">
        <v>5.0112909245103122E-2</v>
      </c>
    </row>
    <row r="15" spans="1:17" x14ac:dyDescent="0.2">
      <c r="N15" s="164" t="s">
        <v>8140</v>
      </c>
      <c r="O15" s="163">
        <v>6.657145854424916E-2</v>
      </c>
      <c r="P15" s="164" t="s">
        <v>8140</v>
      </c>
      <c r="Q15" s="163">
        <v>2.9576445849996705E-2</v>
      </c>
    </row>
    <row r="16" spans="1:17" x14ac:dyDescent="0.2">
      <c r="N16" s="162" t="s">
        <v>8106</v>
      </c>
      <c r="O16" s="163">
        <v>4.6730525051046211E-2</v>
      </c>
      <c r="P16" s="162" t="s">
        <v>8106</v>
      </c>
      <c r="Q16" s="163">
        <v>4.5516015935716712E-2</v>
      </c>
    </row>
    <row r="17" spans="1:17" x14ac:dyDescent="0.2">
      <c r="N17" s="164" t="s">
        <v>8141</v>
      </c>
      <c r="O17" s="163">
        <v>6.2520223826075652E-2</v>
      </c>
      <c r="P17" s="164" t="s">
        <v>8141</v>
      </c>
      <c r="Q17" s="163">
        <v>1.7332737545501156E-2</v>
      </c>
    </row>
    <row r="18" spans="1:17" x14ac:dyDescent="0.2">
      <c r="N18" s="164" t="s">
        <v>8142</v>
      </c>
      <c r="O18" s="163">
        <v>2.7514490135057076E-2</v>
      </c>
      <c r="P18" s="164" t="s">
        <v>8142</v>
      </c>
      <c r="Q18" s="163">
        <v>1.6916568630067914E-2</v>
      </c>
    </row>
    <row r="19" spans="1:17" x14ac:dyDescent="0.2">
      <c r="N19" s="160" t="s">
        <v>8143</v>
      </c>
      <c r="O19" s="165">
        <f>1-SUM(O4:O18)</f>
        <v>0.27278878293582831</v>
      </c>
      <c r="P19" s="160" t="s">
        <v>8143</v>
      </c>
      <c r="Q19" s="165">
        <f>1-SUM(Q4:Q18)</f>
        <v>0.39730431962002277</v>
      </c>
    </row>
    <row r="21" spans="1:17" x14ac:dyDescent="0.2">
      <c r="N21" s="168" t="s">
        <v>8144</v>
      </c>
    </row>
    <row r="22" spans="1:17" x14ac:dyDescent="0.2">
      <c r="O22" s="160" t="s">
        <v>8096</v>
      </c>
      <c r="P22" s="160" t="s">
        <v>8097</v>
      </c>
    </row>
    <row r="23" spans="1:17" x14ac:dyDescent="0.2">
      <c r="N23" s="162" t="s">
        <v>8116</v>
      </c>
      <c r="O23" s="163">
        <v>0.12710687258922904</v>
      </c>
      <c r="P23" s="163">
        <v>0.2814965840466308</v>
      </c>
    </row>
    <row r="24" spans="1:17" x14ac:dyDescent="0.2">
      <c r="N24" s="162" t="s">
        <v>8115</v>
      </c>
      <c r="O24" s="163">
        <v>0.18590716797562945</v>
      </c>
      <c r="P24" s="163">
        <v>0.55350499181292934</v>
      </c>
    </row>
    <row r="25" spans="1:17" x14ac:dyDescent="0.2">
      <c r="N25" s="162" t="s">
        <v>8146</v>
      </c>
      <c r="O25" s="163">
        <v>0.21908454123911913</v>
      </c>
      <c r="P25" s="163">
        <v>0.86857952313173592</v>
      </c>
    </row>
    <row r="26" spans="1:17" x14ac:dyDescent="0.2">
      <c r="N26" s="162" t="s">
        <v>8114</v>
      </c>
      <c r="O26" s="163">
        <v>5.4183501323203265E-2</v>
      </c>
      <c r="P26" s="163">
        <v>0.22335523718949934</v>
      </c>
    </row>
    <row r="27" spans="1:17" x14ac:dyDescent="0.2">
      <c r="A27" s="168" t="s">
        <v>8137</v>
      </c>
      <c r="N27" s="162" t="s">
        <v>8113</v>
      </c>
      <c r="O27" s="163">
        <v>0.15963497751395317</v>
      </c>
      <c r="P27" s="163">
        <v>0.31922491201052838</v>
      </c>
    </row>
    <row r="28" spans="1:17" x14ac:dyDescent="0.2">
      <c r="B28" s="160">
        <v>1996</v>
      </c>
      <c r="C28" s="160">
        <v>2000</v>
      </c>
      <c r="D28" s="160">
        <v>2006</v>
      </c>
      <c r="E28" s="160">
        <v>2011</v>
      </c>
      <c r="N28" s="162" t="s">
        <v>8147</v>
      </c>
      <c r="O28" s="163">
        <v>0.18761440283820896</v>
      </c>
      <c r="P28" s="163">
        <v>0.40009988828026399</v>
      </c>
    </row>
    <row r="29" spans="1:17" x14ac:dyDescent="0.2">
      <c r="A29" s="160" t="s">
        <v>8131</v>
      </c>
      <c r="B29" s="171">
        <v>0.80312243460918564</v>
      </c>
      <c r="C29" s="171">
        <v>0.83020305829928298</v>
      </c>
      <c r="D29" s="171">
        <v>0.79097760716789112</v>
      </c>
      <c r="E29" s="171">
        <v>0.73340994681936578</v>
      </c>
      <c r="N29" s="162" t="s">
        <v>8112</v>
      </c>
      <c r="O29" s="163">
        <v>0.13781487272132953</v>
      </c>
      <c r="P29" s="163">
        <v>0.37181334806382083</v>
      </c>
    </row>
    <row r="30" spans="1:17" x14ac:dyDescent="0.2">
      <c r="A30" s="160" t="s">
        <v>8132</v>
      </c>
      <c r="B30" s="172">
        <v>0.19687756539081436</v>
      </c>
      <c r="C30" s="172">
        <v>0.16979694170071699</v>
      </c>
      <c r="D30" s="172">
        <v>0.20902239283210891</v>
      </c>
      <c r="E30" s="172">
        <v>0.26659005318063428</v>
      </c>
      <c r="N30" s="162" t="s">
        <v>8111</v>
      </c>
      <c r="O30" s="163">
        <v>8.3751640098931768E-2</v>
      </c>
      <c r="P30" s="163">
        <v>0.29007701695089971</v>
      </c>
    </row>
    <row r="31" spans="1:17" x14ac:dyDescent="0.2">
      <c r="N31" s="162" t="s">
        <v>8110</v>
      </c>
      <c r="O31" s="163">
        <v>0.12774248707003544</v>
      </c>
      <c r="P31" s="163">
        <v>0.35566085367757916</v>
      </c>
    </row>
    <row r="32" spans="1:17" x14ac:dyDescent="0.2">
      <c r="N32" s="162" t="s">
        <v>8109</v>
      </c>
      <c r="O32" s="163">
        <v>0.16386312039132012</v>
      </c>
      <c r="P32" s="163">
        <v>0.34783658427416597</v>
      </c>
    </row>
    <row r="33" spans="14:16" x14ac:dyDescent="0.2">
      <c r="N33" s="162" t="s">
        <v>8108</v>
      </c>
      <c r="O33" s="163">
        <v>0.16431934520356828</v>
      </c>
      <c r="P33" s="163">
        <v>0.37824347308498329</v>
      </c>
    </row>
    <row r="34" spans="14:16" x14ac:dyDescent="0.2">
      <c r="N34" s="162" t="s">
        <v>8107</v>
      </c>
      <c r="O34" s="163">
        <v>0.12284465478860396</v>
      </c>
      <c r="P34" s="163">
        <v>0.26875374574600097</v>
      </c>
    </row>
    <row r="35" spans="14:16" x14ac:dyDescent="0.2">
      <c r="N35" s="162" t="s">
        <v>8106</v>
      </c>
      <c r="O35" s="163">
        <v>0.1707122985022842</v>
      </c>
      <c r="P35" s="163">
        <v>0.39180166124461402</v>
      </c>
    </row>
    <row r="36" spans="14:16" x14ac:dyDescent="0.2">
      <c r="N36" s="162" t="s">
        <v>8105</v>
      </c>
      <c r="O36" s="163">
        <v>7.634900401240019E-2</v>
      </c>
      <c r="P36" s="163">
        <v>0.55328530086586136</v>
      </c>
    </row>
    <row r="37" spans="14:16" x14ac:dyDescent="0.2">
      <c r="N37" s="162" t="s">
        <v>8104</v>
      </c>
      <c r="O37" s="163">
        <v>0.1338706342139504</v>
      </c>
      <c r="P37" s="163">
        <v>0.36986548200442271</v>
      </c>
    </row>
    <row r="38" spans="14:16" x14ac:dyDescent="0.2">
      <c r="O38" s="165"/>
      <c r="P38" s="165"/>
    </row>
    <row r="41" spans="14:16" x14ac:dyDescent="0.25">
      <c r="N41" s="168" t="s">
        <v>8158</v>
      </c>
    </row>
    <row r="43" spans="14:16" x14ac:dyDescent="0.25">
      <c r="O43" s="160">
        <v>2000</v>
      </c>
      <c r="P43" s="160">
        <v>2011</v>
      </c>
    </row>
    <row r="44" spans="14:16" x14ac:dyDescent="0.25">
      <c r="N44" s="162" t="s">
        <v>8116</v>
      </c>
      <c r="O44" s="174">
        <v>8.9731714901070389E-2</v>
      </c>
      <c r="P44" s="173">
        <v>0.14103816833665533</v>
      </c>
    </row>
    <row r="45" spans="14:16" x14ac:dyDescent="0.25">
      <c r="N45" s="162" t="s">
        <v>8115</v>
      </c>
      <c r="O45" s="174">
        <v>0.17945147997166902</v>
      </c>
      <c r="P45" s="173">
        <v>0.36087544721389858</v>
      </c>
    </row>
    <row r="46" spans="14:16" x14ac:dyDescent="0.25">
      <c r="N46" s="162" t="s">
        <v>8146</v>
      </c>
      <c r="O46" s="174">
        <v>6.6698167848051201E-2</v>
      </c>
      <c r="P46" s="173">
        <v>7.7433185772374014E-2</v>
      </c>
    </row>
    <row r="47" spans="14:16" x14ac:dyDescent="0.25">
      <c r="N47" s="162" t="s">
        <v>8114</v>
      </c>
      <c r="O47" s="174">
        <v>0.24692709969617371</v>
      </c>
      <c r="P47" s="173">
        <v>0.51309550621769551</v>
      </c>
    </row>
    <row r="48" spans="14:16" x14ac:dyDescent="0.25">
      <c r="N48" s="162" t="s">
        <v>8113</v>
      </c>
      <c r="O48" s="174">
        <v>0.12810854012673267</v>
      </c>
      <c r="P48" s="173">
        <v>0.2307093308615101</v>
      </c>
    </row>
    <row r="49" spans="1:17" x14ac:dyDescent="0.25">
      <c r="N49" s="162" t="s">
        <v>8147</v>
      </c>
      <c r="O49" s="174">
        <v>0.10465145536121667</v>
      </c>
      <c r="P49" s="173">
        <v>0.18175701736923111</v>
      </c>
    </row>
    <row r="50" spans="1:17" x14ac:dyDescent="0.25">
      <c r="N50" s="162" t="s">
        <v>8112</v>
      </c>
      <c r="O50" s="174">
        <v>0.1508700805748335</v>
      </c>
      <c r="P50" s="173">
        <v>0.31694531994737402</v>
      </c>
    </row>
    <row r="51" spans="1:17" x14ac:dyDescent="0.25">
      <c r="N51" s="162" t="s">
        <v>8111</v>
      </c>
      <c r="O51" s="174">
        <v>0.12480403001786741</v>
      </c>
      <c r="P51" s="173">
        <v>0.26892392785865626</v>
      </c>
    </row>
    <row r="52" spans="1:17" x14ac:dyDescent="0.25">
      <c r="A52" s="168" t="s">
        <v>8145</v>
      </c>
      <c r="N52" s="162" t="s">
        <v>8110</v>
      </c>
      <c r="O52" s="174">
        <v>0.17733260518532595</v>
      </c>
      <c r="P52" s="173">
        <v>0.36301377628275866</v>
      </c>
    </row>
    <row r="53" spans="1:17" x14ac:dyDescent="0.25">
      <c r="N53" s="162" t="s">
        <v>8109</v>
      </c>
      <c r="O53" s="174">
        <v>0.17695547259513578</v>
      </c>
      <c r="P53" s="173">
        <v>0.33117272209433218</v>
      </c>
    </row>
    <row r="54" spans="1:17" x14ac:dyDescent="0.25">
      <c r="B54" s="160">
        <v>1996</v>
      </c>
      <c r="C54" s="160">
        <v>2000</v>
      </c>
      <c r="D54" s="160">
        <v>2006</v>
      </c>
      <c r="E54" s="160">
        <v>2011</v>
      </c>
      <c r="N54" s="162" t="s">
        <v>8108</v>
      </c>
      <c r="O54" s="174">
        <v>9.7945625743193446E-2</v>
      </c>
      <c r="P54" s="173">
        <v>0.15940046680145689</v>
      </c>
    </row>
    <row r="55" spans="1:17" x14ac:dyDescent="0.25">
      <c r="A55" s="160" t="s">
        <v>8131</v>
      </c>
      <c r="B55" s="166">
        <v>43191.894896493097</v>
      </c>
      <c r="C55" s="166">
        <v>42447.458385721497</v>
      </c>
      <c r="D55" s="166">
        <v>60215.561497458897</v>
      </c>
      <c r="E55" s="166">
        <v>211302.68376850401</v>
      </c>
      <c r="N55" s="162" t="s">
        <v>8107</v>
      </c>
      <c r="O55" s="174">
        <v>0.17367578988567517</v>
      </c>
      <c r="P55" s="173">
        <v>0.36198499993604527</v>
      </c>
    </row>
    <row r="56" spans="1:17" x14ac:dyDescent="0.25">
      <c r="A56" s="160" t="s">
        <v>8132</v>
      </c>
      <c r="B56" s="166">
        <v>10588.068201550701</v>
      </c>
      <c r="C56" s="166">
        <v>8681.5491039370809</v>
      </c>
      <c r="D56" s="166">
        <v>15912.4615360398</v>
      </c>
      <c r="E56" s="166">
        <v>76807.2398627152</v>
      </c>
      <c r="N56" s="162" t="s">
        <v>8106</v>
      </c>
      <c r="O56" s="174">
        <v>0.15770277514510331</v>
      </c>
      <c r="P56" s="173">
        <v>0.35119469751387289</v>
      </c>
    </row>
    <row r="57" spans="1:17" x14ac:dyDescent="0.25">
      <c r="N57" s="162" t="s">
        <v>8105</v>
      </c>
      <c r="O57" s="174">
        <v>0.22140383160368701</v>
      </c>
      <c r="P57" s="173">
        <v>0.44294272553244124</v>
      </c>
    </row>
    <row r="58" spans="1:17" x14ac:dyDescent="0.25">
      <c r="N58" s="162" t="s">
        <v>8104</v>
      </c>
      <c r="O58" s="174">
        <v>0.14488750018209798</v>
      </c>
      <c r="P58" s="173">
        <v>0.29042734043138124</v>
      </c>
    </row>
    <row r="59" spans="1:17" x14ac:dyDescent="0.25">
      <c r="O59" s="165"/>
      <c r="P59" s="165"/>
    </row>
    <row r="61" spans="1:17" x14ac:dyDescent="0.25">
      <c r="N61" s="168" t="s">
        <v>8149</v>
      </c>
    </row>
    <row r="63" spans="1:17" x14ac:dyDescent="0.25">
      <c r="O63" s="160">
        <v>2000</v>
      </c>
      <c r="Q63" s="160">
        <v>2011</v>
      </c>
    </row>
    <row r="64" spans="1:17" x14ac:dyDescent="0.25">
      <c r="N64" s="162" t="s">
        <v>8116</v>
      </c>
      <c r="O64" s="167">
        <v>1.7614000178483323E-2</v>
      </c>
      <c r="P64" s="162" t="s">
        <v>8116</v>
      </c>
      <c r="Q64" s="167">
        <v>2.3338016890003067E-2</v>
      </c>
    </row>
    <row r="65" spans="1:17" x14ac:dyDescent="0.25">
      <c r="N65" s="164" t="s">
        <v>8133</v>
      </c>
      <c r="O65" s="163">
        <v>4.4882324546102803E-2</v>
      </c>
      <c r="P65" s="164" t="s">
        <v>8133</v>
      </c>
      <c r="Q65" s="163">
        <v>3.3111227989536439E-2</v>
      </c>
    </row>
    <row r="66" spans="1:17" x14ac:dyDescent="0.25">
      <c r="N66" s="164" t="s">
        <v>8134</v>
      </c>
      <c r="O66" s="163">
        <v>3.3572184927613047E-2</v>
      </c>
      <c r="P66" s="164" t="s">
        <v>8134</v>
      </c>
      <c r="Q66" s="163">
        <v>5.9464326466707275E-2</v>
      </c>
    </row>
    <row r="67" spans="1:17" x14ac:dyDescent="0.25">
      <c r="N67" s="162" t="s">
        <v>8114</v>
      </c>
      <c r="O67" s="163">
        <v>1.06404194811071E-2</v>
      </c>
      <c r="P67" s="162" t="s">
        <v>8114</v>
      </c>
      <c r="Q67" s="163">
        <v>2.0257858385418447E-2</v>
      </c>
    </row>
    <row r="68" spans="1:17" x14ac:dyDescent="0.25">
      <c r="N68" s="164" t="s">
        <v>8113</v>
      </c>
      <c r="O68" s="163">
        <v>2.6201147498008847E-2</v>
      </c>
      <c r="P68" s="164" t="s">
        <v>8113</v>
      </c>
      <c r="Q68" s="163">
        <v>1.0760449190665591E-2</v>
      </c>
    </row>
    <row r="69" spans="1:17" x14ac:dyDescent="0.25">
      <c r="N69" s="164" t="s">
        <v>8135</v>
      </c>
      <c r="O69" s="163">
        <v>6.272225680659485E-2</v>
      </c>
      <c r="P69" s="164" t="s">
        <v>8135</v>
      </c>
      <c r="Q69" s="163">
        <v>6.2737440809857326E-2</v>
      </c>
    </row>
    <row r="70" spans="1:17" x14ac:dyDescent="0.25">
      <c r="N70" s="162" t="s">
        <v>8112</v>
      </c>
      <c r="O70" s="163">
        <v>2.0275452617129115E-2</v>
      </c>
      <c r="P70" s="162" t="s">
        <v>8112</v>
      </c>
      <c r="Q70" s="163">
        <v>2.9528551021661312E-2</v>
      </c>
    </row>
    <row r="71" spans="1:17" x14ac:dyDescent="0.25">
      <c r="N71" s="164" t="s">
        <v>8136</v>
      </c>
      <c r="O71" s="163">
        <v>3.3389039698882732E-2</v>
      </c>
      <c r="P71" s="164" t="s">
        <v>8136</v>
      </c>
      <c r="Q71" s="163">
        <v>3.0146538066198617E-2</v>
      </c>
    </row>
    <row r="72" spans="1:17" x14ac:dyDescent="0.25">
      <c r="N72" s="162" t="s">
        <v>8110</v>
      </c>
      <c r="O72" s="163">
        <v>5.0141819763464747E-2</v>
      </c>
      <c r="P72" s="162" t="s">
        <v>8110</v>
      </c>
      <c r="Q72" s="163">
        <v>2.3468851146170932E-2</v>
      </c>
    </row>
    <row r="73" spans="1:17" x14ac:dyDescent="0.25">
      <c r="N73" s="164" t="s">
        <v>8138</v>
      </c>
      <c r="O73" s="163">
        <v>2.8152673461640576E-2</v>
      </c>
      <c r="P73" s="164" t="s">
        <v>8138</v>
      </c>
      <c r="Q73" s="163">
        <v>2.3457379486304695E-2</v>
      </c>
    </row>
    <row r="74" spans="1:17" x14ac:dyDescent="0.25">
      <c r="N74" s="164" t="s">
        <v>8139</v>
      </c>
      <c r="O74" s="163">
        <v>5.9961572814129727E-2</v>
      </c>
      <c r="P74" s="164" t="s">
        <v>8139</v>
      </c>
      <c r="Q74" s="163">
        <v>7.359976466639738E-2</v>
      </c>
    </row>
    <row r="75" spans="1:17" x14ac:dyDescent="0.25">
      <c r="N75" s="164" t="s">
        <v>8140</v>
      </c>
      <c r="O75" s="163">
        <v>1.8939934273140373E-2</v>
      </c>
      <c r="P75" s="164" t="s">
        <v>8140</v>
      </c>
      <c r="Q75" s="163">
        <v>2.6139633914015255E-2</v>
      </c>
    </row>
    <row r="76" spans="1:17" x14ac:dyDescent="0.25">
      <c r="N76" s="162" t="s">
        <v>8106</v>
      </c>
      <c r="O76" s="163">
        <v>6.84118512926708E-2</v>
      </c>
      <c r="P76" s="162" t="s">
        <v>8106</v>
      </c>
      <c r="Q76" s="163">
        <v>4.6158863806540863E-2</v>
      </c>
    </row>
    <row r="77" spans="1:17" x14ac:dyDescent="0.25">
      <c r="N77" s="164" t="s">
        <v>8141</v>
      </c>
      <c r="O77" s="163">
        <v>4.2778848659250364E-2</v>
      </c>
      <c r="P77" s="164" t="s">
        <v>8141</v>
      </c>
      <c r="Q77" s="163">
        <v>6.7771522308073817E-2</v>
      </c>
    </row>
    <row r="78" spans="1:17" x14ac:dyDescent="0.25">
      <c r="N78" s="164" t="s">
        <v>8142</v>
      </c>
      <c r="O78" s="163">
        <v>8.6925632553163559E-2</v>
      </c>
      <c r="P78" s="164" t="s">
        <v>8142</v>
      </c>
      <c r="Q78" s="163">
        <v>3.791092013464336E-2</v>
      </c>
    </row>
    <row r="79" spans="1:17" x14ac:dyDescent="0.25">
      <c r="N79" s="160" t="s">
        <v>8143</v>
      </c>
      <c r="O79" s="165">
        <f>1-SUM(O64:O78)</f>
        <v>0.39539084142861802</v>
      </c>
      <c r="P79" s="160" t="s">
        <v>8143</v>
      </c>
      <c r="Q79" s="165">
        <f>1-SUM(Q64:Q78)</f>
        <v>0.43214865571780559</v>
      </c>
    </row>
    <row r="80" spans="1:17" x14ac:dyDescent="0.25">
      <c r="A80" s="168" t="s">
        <v>8148</v>
      </c>
    </row>
    <row r="82" spans="1:3" x14ac:dyDescent="0.25">
      <c r="B82" s="160" t="s">
        <v>8096</v>
      </c>
      <c r="C82" s="160" t="s">
        <v>8097</v>
      </c>
    </row>
    <row r="83" spans="1:3" x14ac:dyDescent="0.25">
      <c r="A83" s="162" t="s">
        <v>8116</v>
      </c>
      <c r="B83" s="163">
        <v>8.1369840718359843E-2</v>
      </c>
      <c r="C83" s="163">
        <v>0.18854720155163163</v>
      </c>
    </row>
    <row r="84" spans="1:3" x14ac:dyDescent="0.25">
      <c r="A84" s="162" t="s">
        <v>8115</v>
      </c>
      <c r="B84" s="163">
        <v>0.1270213312616566</v>
      </c>
      <c r="C84" s="163">
        <v>0.40087683071554436</v>
      </c>
    </row>
    <row r="85" spans="1:3" x14ac:dyDescent="0.25">
      <c r="A85" s="162" t="s">
        <v>8146</v>
      </c>
      <c r="B85" s="163">
        <v>0.1877271593981229</v>
      </c>
      <c r="C85" s="163">
        <v>0.80214159948066355</v>
      </c>
    </row>
    <row r="86" spans="1:3" x14ac:dyDescent="0.25">
      <c r="A86" s="162" t="s">
        <v>8114</v>
      </c>
      <c r="B86" s="163">
        <v>-5.2954284080961589E-3</v>
      </c>
      <c r="C86" s="163">
        <v>9.433996867731409E-2</v>
      </c>
    </row>
    <row r="87" spans="1:3" x14ac:dyDescent="0.25">
      <c r="A87" s="162" t="s">
        <v>8113</v>
      </c>
      <c r="B87" s="163">
        <v>0.10546170207702343</v>
      </c>
      <c r="C87" s="163">
        <v>0.20117888108469439</v>
      </c>
    </row>
    <row r="88" spans="1:3" x14ac:dyDescent="0.25">
      <c r="A88" s="162" t="s">
        <v>8147</v>
      </c>
      <c r="B88" s="163">
        <v>0.13595919620648944</v>
      </c>
      <c r="C88" s="163">
        <v>0.29123306441563024</v>
      </c>
    </row>
    <row r="89" spans="1:3" x14ac:dyDescent="0.25">
      <c r="A89" s="162" t="s">
        <v>8112</v>
      </c>
      <c r="B89" s="163">
        <v>7.5151423795110528E-2</v>
      </c>
      <c r="C89" s="163">
        <v>0.2284771668341361</v>
      </c>
    </row>
    <row r="90" spans="1:3" x14ac:dyDescent="0.25">
      <c r="A90" s="162" t="s">
        <v>8111</v>
      </c>
      <c r="B90" s="163">
        <v>4.3417402707738972E-2</v>
      </c>
      <c r="C90" s="163">
        <v>0.15145158677470172</v>
      </c>
    </row>
    <row r="91" spans="1:3" x14ac:dyDescent="0.25">
      <c r="A91" s="162" t="s">
        <v>8110</v>
      </c>
      <c r="B91" s="163">
        <v>6.4768439062650396E-2</v>
      </c>
      <c r="C91" s="163">
        <v>0.21295808694361695</v>
      </c>
    </row>
    <row r="92" spans="1:3" x14ac:dyDescent="0.25">
      <c r="A92" s="162" t="s">
        <v>8109</v>
      </c>
      <c r="B92" s="163">
        <v>0.1139710202159272</v>
      </c>
      <c r="C92" s="163">
        <v>0.2292474055331204</v>
      </c>
    </row>
    <row r="93" spans="1:3" x14ac:dyDescent="0.25">
      <c r="A93" s="162" t="s">
        <v>8108</v>
      </c>
      <c r="B93" s="163">
        <v>0.13946679828750352</v>
      </c>
      <c r="C93" s="163">
        <v>0.2807550618228265</v>
      </c>
    </row>
    <row r="94" spans="1:3" x14ac:dyDescent="0.25">
      <c r="A94" s="162" t="s">
        <v>8107</v>
      </c>
      <c r="B94" s="163">
        <v>6.4267884580423207E-2</v>
      </c>
      <c r="C94" s="163">
        <v>0.13964869586547501</v>
      </c>
    </row>
    <row r="95" spans="1:3" x14ac:dyDescent="0.25">
      <c r="A95" s="162" t="s">
        <v>8106</v>
      </c>
      <c r="B95" s="163">
        <v>0.12787741283374143</v>
      </c>
      <c r="C95" s="163">
        <v>0.24883149223852619</v>
      </c>
    </row>
    <row r="96" spans="1:3" x14ac:dyDescent="0.25">
      <c r="A96" s="162" t="s">
        <v>8105</v>
      </c>
      <c r="B96" s="163">
        <v>1.9009556200458189E-2</v>
      </c>
      <c r="C96" s="163">
        <v>0.39170541100361711</v>
      </c>
    </row>
    <row r="97" spans="1:3" x14ac:dyDescent="0.25">
      <c r="A97" s="162" t="s">
        <v>8104</v>
      </c>
      <c r="B97" s="163">
        <v>7.2830839107601575E-2</v>
      </c>
      <c r="C97" s="163">
        <v>0.23582071288687478</v>
      </c>
    </row>
    <row r="98" spans="1:3" x14ac:dyDescent="0.25">
      <c r="A98" s="162"/>
    </row>
    <row r="100" spans="1:3" x14ac:dyDescent="0.25">
      <c r="A100" s="168" t="s">
        <v>8159</v>
      </c>
    </row>
    <row r="102" spans="1:3" x14ac:dyDescent="0.25">
      <c r="B102" s="160">
        <v>2000</v>
      </c>
      <c r="C102" s="160">
        <v>2011</v>
      </c>
    </row>
    <row r="103" spans="1:3" x14ac:dyDescent="0.25">
      <c r="A103" s="162" t="s">
        <v>8116</v>
      </c>
      <c r="B103" s="176">
        <v>0.91026828509892954</v>
      </c>
      <c r="C103" s="175">
        <v>0.85896183166334472</v>
      </c>
    </row>
    <row r="104" spans="1:3" x14ac:dyDescent="0.25">
      <c r="A104" s="162" t="s">
        <v>8115</v>
      </c>
      <c r="B104" s="176">
        <v>0.8205485200283309</v>
      </c>
      <c r="C104" s="175">
        <v>0.63912455278610136</v>
      </c>
    </row>
    <row r="105" spans="1:3" x14ac:dyDescent="0.25">
      <c r="A105" s="162" t="s">
        <v>8146</v>
      </c>
      <c r="B105" s="176">
        <v>0.93330183215194884</v>
      </c>
      <c r="C105" s="175">
        <v>0.92256681422762588</v>
      </c>
    </row>
    <row r="106" spans="1:3" x14ac:dyDescent="0.25">
      <c r="A106" s="162" t="s">
        <v>8114</v>
      </c>
      <c r="B106" s="176">
        <v>0.75307290030382623</v>
      </c>
      <c r="C106" s="175">
        <v>0.48690449378230455</v>
      </c>
    </row>
    <row r="107" spans="1:3" x14ac:dyDescent="0.25">
      <c r="A107" s="162" t="s">
        <v>8113</v>
      </c>
      <c r="B107" s="176">
        <v>0.87189145987326744</v>
      </c>
      <c r="C107" s="175">
        <v>0.76929066913848987</v>
      </c>
    </row>
    <row r="108" spans="1:3" x14ac:dyDescent="0.25">
      <c r="A108" s="162" t="s">
        <v>8147</v>
      </c>
      <c r="B108" s="176">
        <v>0.89534854463878333</v>
      </c>
      <c r="C108" s="175">
        <v>0.81824298263076889</v>
      </c>
    </row>
    <row r="109" spans="1:3" x14ac:dyDescent="0.25">
      <c r="A109" s="162" t="s">
        <v>8112</v>
      </c>
      <c r="B109" s="176">
        <v>0.84912991942516647</v>
      </c>
      <c r="C109" s="175">
        <v>0.68305468005262604</v>
      </c>
    </row>
    <row r="110" spans="1:3" x14ac:dyDescent="0.25">
      <c r="A110" s="162" t="s">
        <v>8111</v>
      </c>
      <c r="B110" s="176">
        <v>0.87519596998213267</v>
      </c>
      <c r="C110" s="175">
        <v>0.73107607214134374</v>
      </c>
    </row>
    <row r="111" spans="1:3" x14ac:dyDescent="0.25">
      <c r="A111" s="162" t="s">
        <v>8110</v>
      </c>
      <c r="B111" s="176">
        <v>0.82266739481467399</v>
      </c>
      <c r="C111" s="175">
        <v>0.63698622371724134</v>
      </c>
    </row>
    <row r="112" spans="1:3" x14ac:dyDescent="0.25">
      <c r="A112" s="162" t="s">
        <v>8109</v>
      </c>
      <c r="B112" s="176">
        <v>0.82304452740486422</v>
      </c>
      <c r="C112" s="175">
        <v>0.66882727790566798</v>
      </c>
    </row>
    <row r="113" spans="1:3" x14ac:dyDescent="0.25">
      <c r="A113" s="162" t="s">
        <v>8108</v>
      </c>
      <c r="B113" s="176">
        <v>0.90205437425680657</v>
      </c>
      <c r="C113" s="175">
        <v>0.84059953319854319</v>
      </c>
    </row>
    <row r="114" spans="1:3" x14ac:dyDescent="0.25">
      <c r="A114" s="162" t="s">
        <v>8107</v>
      </c>
      <c r="B114" s="176">
        <v>0.82632421011432478</v>
      </c>
      <c r="C114" s="175">
        <v>0.63801500006395484</v>
      </c>
    </row>
    <row r="115" spans="1:3" x14ac:dyDescent="0.25">
      <c r="A115" s="162" t="s">
        <v>8106</v>
      </c>
      <c r="B115" s="176">
        <v>0.84229722485489666</v>
      </c>
      <c r="C115" s="175">
        <v>0.64880530248612711</v>
      </c>
    </row>
    <row r="116" spans="1:3" x14ac:dyDescent="0.25">
      <c r="A116" s="162" t="s">
        <v>8105</v>
      </c>
      <c r="B116" s="176">
        <v>0.77859616839631307</v>
      </c>
      <c r="C116" s="175">
        <v>0.55705727446755882</v>
      </c>
    </row>
    <row r="117" spans="1:3" x14ac:dyDescent="0.25">
      <c r="A117" s="162" t="s">
        <v>8104</v>
      </c>
      <c r="B117" s="176">
        <v>0.85511249981790205</v>
      </c>
      <c r="C117" s="175">
        <v>0.70957265956861881</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CC"/>
  </sheetPr>
  <dimension ref="A1:E18"/>
  <sheetViews>
    <sheetView showGridLines="0" workbookViewId="0">
      <selection activeCell="A18" sqref="A18:XFD18"/>
    </sheetView>
  </sheetViews>
  <sheetFormatPr defaultRowHeight="12" x14ac:dyDescent="0.25"/>
  <cols>
    <col min="1" max="1" width="9.140625" style="1"/>
    <col min="2" max="3" width="17.140625" style="1" customWidth="1"/>
    <col min="4" max="4" width="17.140625" style="262" customWidth="1"/>
    <col min="5" max="5" width="11" style="262" customWidth="1"/>
    <col min="6" max="6" width="3.7109375" style="1" customWidth="1"/>
    <col min="7" max="16384" width="9.140625" style="1"/>
  </cols>
  <sheetData>
    <row r="1" spans="1:5" ht="14.4" x14ac:dyDescent="0.25">
      <c r="A1" s="3" t="s">
        <v>8334</v>
      </c>
    </row>
    <row r="2" spans="1:5" s="46" customFormat="1" x14ac:dyDescent="0.25">
      <c r="A2" s="46" t="s">
        <v>4063</v>
      </c>
      <c r="B2" s="46" t="s">
        <v>8335</v>
      </c>
      <c r="D2" s="263"/>
      <c r="E2" s="263"/>
    </row>
    <row r="4" spans="1:5" s="2" customFormat="1" ht="36" x14ac:dyDescent="0.25">
      <c r="A4" s="264" t="s">
        <v>8336</v>
      </c>
      <c r="B4" s="264" t="s">
        <v>8337</v>
      </c>
      <c r="C4" s="264" t="s">
        <v>8338</v>
      </c>
      <c r="D4" s="265" t="s">
        <v>8334</v>
      </c>
      <c r="E4" s="266" t="s">
        <v>8339</v>
      </c>
    </row>
    <row r="5" spans="1:5" s="2" customFormat="1" x14ac:dyDescent="0.25">
      <c r="A5" s="267"/>
      <c r="B5" s="267" t="s">
        <v>8340</v>
      </c>
      <c r="C5" s="267" t="s">
        <v>8341</v>
      </c>
      <c r="D5" s="268"/>
      <c r="E5" s="269"/>
    </row>
    <row r="6" spans="1:5" x14ac:dyDescent="0.25">
      <c r="A6" s="5" t="s">
        <v>8342</v>
      </c>
      <c r="B6" s="76">
        <v>410572734.639911</v>
      </c>
      <c r="C6" s="76">
        <v>306529614.98382002</v>
      </c>
      <c r="D6" s="270">
        <f>SUM(B6:C6)</f>
        <v>717102349.62373102</v>
      </c>
      <c r="E6" s="271">
        <f>+C6/D6</f>
        <v>0.42745587871056123</v>
      </c>
    </row>
    <row r="7" spans="1:5" x14ac:dyDescent="0.25">
      <c r="A7" s="5" t="s">
        <v>8343</v>
      </c>
      <c r="B7" s="76">
        <v>449187636.16767102</v>
      </c>
      <c r="C7" s="76">
        <v>261107975.66429901</v>
      </c>
      <c r="D7" s="270">
        <f t="shared" ref="D7:D14" si="0">SUM(B7:C7)</f>
        <v>710295611.83196998</v>
      </c>
      <c r="E7" s="271">
        <f t="shared" ref="E7:E14" si="1">+C7/D7</f>
        <v>0.36760465827862615</v>
      </c>
    </row>
    <row r="8" spans="1:5" x14ac:dyDescent="0.25">
      <c r="A8" s="5" t="s">
        <v>8344</v>
      </c>
      <c r="B8" s="76">
        <v>621827862.03981602</v>
      </c>
      <c r="C8" s="76">
        <v>370858762.56568098</v>
      </c>
      <c r="D8" s="270">
        <f t="shared" si="0"/>
        <v>992686624.605497</v>
      </c>
      <c r="E8" s="271">
        <f t="shared" si="1"/>
        <v>0.3735909735996128</v>
      </c>
    </row>
    <row r="9" spans="1:5" x14ac:dyDescent="0.25">
      <c r="A9" s="5" t="s">
        <v>8345</v>
      </c>
      <c r="B9" s="76">
        <v>665942132.43956304</v>
      </c>
      <c r="C9" s="76">
        <v>498543880.64181203</v>
      </c>
      <c r="D9" s="270">
        <f t="shared" si="0"/>
        <v>1164486013.0813751</v>
      </c>
      <c r="E9" s="271">
        <f t="shared" si="1"/>
        <v>0.42812354553113335</v>
      </c>
    </row>
    <row r="10" spans="1:5" x14ac:dyDescent="0.25">
      <c r="A10" s="5" t="s">
        <v>8346</v>
      </c>
      <c r="B10" s="76">
        <v>628823031.046736</v>
      </c>
      <c r="C10" s="76">
        <v>581732466.59371102</v>
      </c>
      <c r="D10" s="270">
        <f t="shared" si="0"/>
        <v>1210555497.6404471</v>
      </c>
      <c r="E10" s="271">
        <f t="shared" si="1"/>
        <v>0.48055001834083128</v>
      </c>
    </row>
    <row r="11" spans="1:5" x14ac:dyDescent="0.25">
      <c r="A11" s="5" t="s">
        <v>8347</v>
      </c>
      <c r="B11" s="76">
        <v>664249467.75190103</v>
      </c>
      <c r="C11" s="76">
        <v>832627630.90613103</v>
      </c>
      <c r="D11" s="270">
        <f t="shared" si="0"/>
        <v>1496877098.6580319</v>
      </c>
      <c r="E11" s="271">
        <f t="shared" si="1"/>
        <v>0.55624314892157245</v>
      </c>
    </row>
    <row r="12" spans="1:5" x14ac:dyDescent="0.25">
      <c r="A12" s="5" t="s">
        <v>8348</v>
      </c>
      <c r="B12" s="76">
        <v>846074150.63941002</v>
      </c>
      <c r="C12" s="76">
        <v>956461261.324265</v>
      </c>
      <c r="D12" s="270">
        <f t="shared" si="0"/>
        <v>1802535411.963675</v>
      </c>
      <c r="E12" s="271">
        <f t="shared" si="1"/>
        <v>0.53061995618843338</v>
      </c>
    </row>
    <row r="13" spans="1:5" x14ac:dyDescent="0.25">
      <c r="A13" s="5" t="s">
        <v>8349</v>
      </c>
      <c r="B13" s="76">
        <v>985355641.83164203</v>
      </c>
      <c r="C13" s="76">
        <v>938459814.37142503</v>
      </c>
      <c r="D13" s="270">
        <f t="shared" si="0"/>
        <v>1923815456.2030671</v>
      </c>
      <c r="E13" s="271">
        <f t="shared" si="1"/>
        <v>0.48781176559606898</v>
      </c>
    </row>
    <row r="14" spans="1:5" x14ac:dyDescent="0.25">
      <c r="A14" s="5" t="s">
        <v>8350</v>
      </c>
      <c r="B14" s="76">
        <v>1692032124.4307101</v>
      </c>
      <c r="C14" s="76">
        <v>608199909.25015903</v>
      </c>
      <c r="D14" s="270">
        <f t="shared" si="0"/>
        <v>2300232033.6808691</v>
      </c>
      <c r="E14" s="271">
        <f t="shared" si="1"/>
        <v>0.2644080685533744</v>
      </c>
    </row>
    <row r="15" spans="1:5" x14ac:dyDescent="0.25">
      <c r="A15" s="5" t="s">
        <v>8351</v>
      </c>
      <c r="B15" s="5" t="s">
        <v>8352</v>
      </c>
      <c r="C15" s="5" t="s">
        <v>8352</v>
      </c>
      <c r="D15" s="272"/>
      <c r="E15" s="272"/>
    </row>
    <row r="18" spans="1:5" s="281" customFormat="1" ht="13.8" x14ac:dyDescent="0.25">
      <c r="A18" s="280"/>
      <c r="D18" s="282"/>
      <c r="E18" s="282"/>
    </row>
  </sheetData>
  <mergeCells count="1">
    <mergeCell ref="E4:E5"/>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CC"/>
  </sheetPr>
  <dimension ref="A1:E18"/>
  <sheetViews>
    <sheetView showGridLines="0" workbookViewId="0">
      <selection activeCell="A18" sqref="A18:XFD18"/>
    </sheetView>
  </sheetViews>
  <sheetFormatPr defaultRowHeight="12" x14ac:dyDescent="0.25"/>
  <cols>
    <col min="1" max="1" width="9.140625" style="1"/>
    <col min="2" max="3" width="16.7109375" style="1" customWidth="1"/>
    <col min="4" max="5" width="16.7109375" style="262" customWidth="1"/>
    <col min="6" max="6" width="3.7109375" style="1" customWidth="1"/>
    <col min="7" max="16384" width="9.140625" style="1"/>
  </cols>
  <sheetData>
    <row r="1" spans="1:5" ht="14.4" x14ac:dyDescent="0.25">
      <c r="A1" s="3" t="s">
        <v>8353</v>
      </c>
    </row>
    <row r="2" spans="1:5" s="46" customFormat="1" x14ac:dyDescent="0.25">
      <c r="A2" s="46" t="s">
        <v>4063</v>
      </c>
      <c r="B2" s="46" t="s">
        <v>8335</v>
      </c>
      <c r="D2" s="263"/>
      <c r="E2" s="263"/>
    </row>
    <row r="3" spans="1:5" x14ac:dyDescent="0.25">
      <c r="A3" s="57"/>
      <c r="B3" s="57"/>
    </row>
    <row r="4" spans="1:5" s="2" customFormat="1" ht="39.6" customHeight="1" x14ac:dyDescent="0.25">
      <c r="A4" s="273" t="s">
        <v>8336</v>
      </c>
      <c r="B4" s="274" t="s">
        <v>8354</v>
      </c>
      <c r="C4" s="274" t="s">
        <v>8355</v>
      </c>
      <c r="D4" s="274" t="s">
        <v>8356</v>
      </c>
      <c r="E4" s="275" t="s">
        <v>8357</v>
      </c>
    </row>
    <row r="5" spans="1:5" s="2" customFormat="1" ht="24" customHeight="1" x14ac:dyDescent="0.25">
      <c r="A5" s="276"/>
      <c r="B5" s="277" t="s">
        <v>8358</v>
      </c>
      <c r="C5" s="277" t="s">
        <v>8359</v>
      </c>
      <c r="D5" s="277" t="s">
        <v>8360</v>
      </c>
      <c r="E5" s="277" t="s">
        <v>8361</v>
      </c>
    </row>
    <row r="6" spans="1:5" x14ac:dyDescent="0.25">
      <c r="A6" s="278" t="s">
        <v>8342</v>
      </c>
      <c r="B6" s="279">
        <v>59.065874888162092</v>
      </c>
      <c r="C6" s="279">
        <v>1.9573965146293306E-3</v>
      </c>
      <c r="D6" s="279">
        <v>2.2143048071744302</v>
      </c>
      <c r="E6" s="279">
        <v>38.717862907394618</v>
      </c>
    </row>
    <row r="7" spans="1:5" x14ac:dyDescent="0.25">
      <c r="A7" s="278" t="s">
        <v>8343</v>
      </c>
      <c r="B7" s="279">
        <v>61.840085637499122</v>
      </c>
      <c r="C7" s="279">
        <v>1.8383199470594715E-2</v>
      </c>
      <c r="D7" s="279">
        <v>4.0564636040139916</v>
      </c>
      <c r="E7" s="279">
        <v>34.085067556275611</v>
      </c>
    </row>
    <row r="8" spans="1:5" x14ac:dyDescent="0.25">
      <c r="A8" s="278" t="s">
        <v>8344</v>
      </c>
      <c r="B8" s="279">
        <v>41.3173592812702</v>
      </c>
      <c r="C8" s="279">
        <v>1.2133999393375602E-2</v>
      </c>
      <c r="D8" s="279">
        <v>1.5264344735544499</v>
      </c>
      <c r="E8" s="279">
        <v>57.144072242992294</v>
      </c>
    </row>
    <row r="9" spans="1:5" x14ac:dyDescent="0.25">
      <c r="A9" s="278" t="s">
        <v>8345</v>
      </c>
      <c r="B9" s="279">
        <v>42.711489756107618</v>
      </c>
      <c r="C9" s="279">
        <v>1.3840306275782836E-2</v>
      </c>
      <c r="D9" s="279">
        <v>3.271856224371029</v>
      </c>
      <c r="E9" s="279">
        <v>54.00281370486455</v>
      </c>
    </row>
    <row r="10" spans="1:5" x14ac:dyDescent="0.25">
      <c r="A10" s="278" t="s">
        <v>8346</v>
      </c>
      <c r="B10" s="279">
        <v>24.318272126572143</v>
      </c>
      <c r="C10" s="279">
        <v>8.0793152693032291E-3</v>
      </c>
      <c r="D10" s="279">
        <v>5.1173673397175712</v>
      </c>
      <c r="E10" s="279">
        <v>70.556281223798777</v>
      </c>
    </row>
    <row r="11" spans="1:5" x14ac:dyDescent="0.25">
      <c r="A11" s="278" t="s">
        <v>8347</v>
      </c>
      <c r="B11" s="279">
        <v>16.52465062763482</v>
      </c>
      <c r="C11" s="279">
        <v>0.65681937807520951</v>
      </c>
      <c r="D11" s="279">
        <v>2.7138181776899777</v>
      </c>
      <c r="E11" s="279">
        <v>80.104711811466828</v>
      </c>
    </row>
    <row r="12" spans="1:5" x14ac:dyDescent="0.25">
      <c r="A12" s="5" t="s">
        <v>8348</v>
      </c>
      <c r="B12" s="279">
        <v>14.764791771094309</v>
      </c>
      <c r="C12" s="279">
        <v>4.4109436362940015E-3</v>
      </c>
      <c r="D12" s="279">
        <v>2.1038489287208</v>
      </c>
      <c r="E12" s="279">
        <v>83.126948351173041</v>
      </c>
    </row>
    <row r="13" spans="1:5" x14ac:dyDescent="0.25">
      <c r="A13" s="5" t="s">
        <v>8349</v>
      </c>
      <c r="B13" s="279">
        <v>17.726188078229793</v>
      </c>
      <c r="C13" s="279">
        <v>7.3524725239530681E-3</v>
      </c>
      <c r="D13" s="279">
        <v>1.8054902021935653</v>
      </c>
      <c r="E13" s="279">
        <v>80.460969243073833</v>
      </c>
    </row>
    <row r="14" spans="1:5" x14ac:dyDescent="0.25">
      <c r="A14" s="5" t="s">
        <v>8350</v>
      </c>
      <c r="B14" s="279">
        <v>31.677412064689609</v>
      </c>
      <c r="C14" s="279">
        <v>1.2318882140638926E-2</v>
      </c>
      <c r="D14" s="279">
        <v>2.7586470081334715</v>
      </c>
      <c r="E14" s="279">
        <v>65.551622046693979</v>
      </c>
    </row>
    <row r="15" spans="1:5" x14ac:dyDescent="0.25">
      <c r="A15" s="5" t="s">
        <v>8351</v>
      </c>
      <c r="B15" s="279" t="s">
        <v>8352</v>
      </c>
      <c r="C15" s="279" t="s">
        <v>8352</v>
      </c>
      <c r="D15" s="279" t="s">
        <v>8352</v>
      </c>
      <c r="E15" s="279" t="s">
        <v>8352</v>
      </c>
    </row>
    <row r="18" spans="1:5" s="281" customFormat="1" ht="13.8" x14ac:dyDescent="0.25">
      <c r="A18" s="280"/>
      <c r="D18" s="282"/>
      <c r="E18" s="282"/>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1555"/>
  <sheetViews>
    <sheetView showGridLines="0" topLeftCell="F1" workbookViewId="0">
      <selection activeCell="M8" sqref="M8:R29"/>
    </sheetView>
  </sheetViews>
  <sheetFormatPr defaultColWidth="9.28515625" defaultRowHeight="12" x14ac:dyDescent="0.25"/>
  <cols>
    <col min="1" max="1" width="7.42578125" style="1" customWidth="1"/>
    <col min="2" max="2" width="9.28515625" style="1"/>
    <col min="3" max="3" width="3" style="1" customWidth="1"/>
    <col min="4" max="4" width="7.28515625" style="84" customWidth="1"/>
    <col min="5" max="5" width="39.7109375" style="1" customWidth="1"/>
    <col min="6" max="6" width="12.7109375" style="12" customWidth="1"/>
    <col min="7" max="7" width="14.28515625" style="12" customWidth="1"/>
    <col min="8" max="8" width="10" style="17" customWidth="1"/>
    <col min="9" max="9" width="8.7109375" style="12" customWidth="1"/>
    <col min="10" max="10" width="14.28515625" style="12" customWidth="1"/>
    <col min="11" max="11" width="10" style="17" customWidth="1"/>
    <col min="12" max="12" width="8.85546875" style="12" customWidth="1"/>
    <col min="13" max="16" width="12.28515625" style="1" customWidth="1"/>
    <col min="17" max="17" width="13.42578125" style="1" customWidth="1"/>
    <col min="18" max="18" width="14.28515625" style="1" customWidth="1"/>
    <col min="19" max="16384" width="9.28515625" style="1"/>
  </cols>
  <sheetData>
    <row r="1" spans="1:18" ht="15" x14ac:dyDescent="0.2">
      <c r="A1" s="29" t="s">
        <v>8002</v>
      </c>
    </row>
    <row r="2" spans="1:18" x14ac:dyDescent="0.2">
      <c r="A2" s="46" t="s">
        <v>4063</v>
      </c>
      <c r="B2" s="90" t="s">
        <v>7832</v>
      </c>
    </row>
    <row r="3" spans="1:18" ht="37.200000000000003" customHeight="1" x14ac:dyDescent="0.2">
      <c r="A3" s="77" t="s">
        <v>8088</v>
      </c>
      <c r="B3" s="211" t="s">
        <v>8117</v>
      </c>
      <c r="C3" s="211"/>
      <c r="D3" s="211"/>
      <c r="E3" s="211"/>
      <c r="F3" s="211"/>
      <c r="G3" s="211"/>
      <c r="H3" s="211"/>
      <c r="I3" s="211"/>
      <c r="J3" s="211"/>
      <c r="K3" s="211"/>
      <c r="L3" s="211"/>
    </row>
    <row r="4" spans="1:18" s="2" customFormat="1" ht="12.75" customHeight="1" x14ac:dyDescent="0.25">
      <c r="A4" s="221" t="s">
        <v>3875</v>
      </c>
      <c r="B4" s="212" t="s">
        <v>3773</v>
      </c>
      <c r="C4" s="212" t="s">
        <v>3774</v>
      </c>
      <c r="D4" s="212" t="s">
        <v>3775</v>
      </c>
      <c r="E4" s="212" t="s">
        <v>0</v>
      </c>
      <c r="F4" s="219" t="s">
        <v>7926</v>
      </c>
      <c r="G4" s="214" t="s">
        <v>8008</v>
      </c>
      <c r="H4" s="217"/>
      <c r="I4" s="218"/>
      <c r="J4" s="214" t="s">
        <v>7923</v>
      </c>
      <c r="K4" s="215"/>
      <c r="L4" s="216"/>
      <c r="M4" s="212" t="s">
        <v>3888</v>
      </c>
      <c r="N4" s="212" t="s">
        <v>3889</v>
      </c>
      <c r="O4" s="212" t="s">
        <v>3890</v>
      </c>
      <c r="P4" s="212" t="s">
        <v>3891</v>
      </c>
      <c r="Q4" s="212" t="s">
        <v>3892</v>
      </c>
      <c r="R4" s="212" t="s">
        <v>3893</v>
      </c>
    </row>
    <row r="5" spans="1:18" s="2" customFormat="1" ht="24.75" customHeight="1" x14ac:dyDescent="0.25">
      <c r="A5" s="221"/>
      <c r="B5" s="213"/>
      <c r="C5" s="213"/>
      <c r="D5" s="213"/>
      <c r="E5" s="213"/>
      <c r="F5" s="220"/>
      <c r="G5" s="21" t="s">
        <v>3777</v>
      </c>
      <c r="H5" s="22" t="s">
        <v>3778</v>
      </c>
      <c r="I5" s="21" t="s">
        <v>3776</v>
      </c>
      <c r="J5" s="21" t="s">
        <v>3777</v>
      </c>
      <c r="K5" s="22" t="s">
        <v>3778</v>
      </c>
      <c r="L5" s="21" t="s">
        <v>3776</v>
      </c>
      <c r="M5" s="213"/>
      <c r="N5" s="213" t="s">
        <v>3889</v>
      </c>
      <c r="O5" s="213" t="s">
        <v>3890</v>
      </c>
      <c r="P5" s="213" t="s">
        <v>3891</v>
      </c>
      <c r="Q5" s="213" t="s">
        <v>3892</v>
      </c>
      <c r="R5" s="213" t="s">
        <v>3893</v>
      </c>
    </row>
    <row r="6" spans="1:18" s="2" customFormat="1" x14ac:dyDescent="0.2">
      <c r="A6" s="4"/>
      <c r="B6" s="4"/>
      <c r="C6" s="4"/>
      <c r="D6" s="61"/>
      <c r="E6" s="35" t="s">
        <v>3877</v>
      </c>
      <c r="F6" s="87"/>
      <c r="G6" s="13"/>
      <c r="H6" s="18"/>
      <c r="I6" s="13"/>
      <c r="J6" s="13"/>
      <c r="K6" s="18"/>
      <c r="L6" s="13"/>
      <c r="M6" s="9">
        <f t="shared" ref="M6:R6" si="0">COUNTIF(M32:M10001,"&gt;0")</f>
        <v>688</v>
      </c>
      <c r="N6" s="9">
        <f t="shared" si="0"/>
        <v>663</v>
      </c>
      <c r="O6" s="9">
        <f t="shared" si="0"/>
        <v>617</v>
      </c>
      <c r="P6" s="9">
        <f t="shared" si="0"/>
        <v>492</v>
      </c>
      <c r="Q6" s="9">
        <f t="shared" si="0"/>
        <v>559</v>
      </c>
      <c r="R6" s="9">
        <f t="shared" si="0"/>
        <v>634</v>
      </c>
    </row>
    <row r="7" spans="1:18" s="7" customFormat="1" x14ac:dyDescent="0.2">
      <c r="A7" s="6"/>
      <c r="B7" s="6" t="s">
        <v>1</v>
      </c>
      <c r="C7" s="6"/>
      <c r="D7" s="85"/>
      <c r="E7" s="6" t="s">
        <v>2</v>
      </c>
      <c r="F7" s="14"/>
      <c r="G7" s="33">
        <f>SUM(M7:N7)/2</f>
        <v>368795.81300000002</v>
      </c>
      <c r="H7" s="19"/>
      <c r="I7" s="33"/>
      <c r="J7" s="33">
        <f>SUM(O7:R7)/4</f>
        <v>450203.94124999997</v>
      </c>
      <c r="K7" s="19"/>
      <c r="L7" s="14"/>
      <c r="M7" s="99">
        <v>347648.9</v>
      </c>
      <c r="N7" s="99">
        <v>389942.72600000002</v>
      </c>
      <c r="O7" s="99">
        <v>364289.32699999999</v>
      </c>
      <c r="P7" s="99">
        <v>409671.37300000002</v>
      </c>
      <c r="Q7" s="99">
        <v>470830.14</v>
      </c>
      <c r="R7" s="99">
        <v>556024.92500000005</v>
      </c>
    </row>
    <row r="8" spans="1:18" s="7" customFormat="1" x14ac:dyDescent="0.2">
      <c r="A8" s="6"/>
      <c r="B8" s="6"/>
      <c r="C8" s="6"/>
      <c r="D8" s="85"/>
      <c r="E8" s="6" t="s">
        <v>3876</v>
      </c>
      <c r="F8" s="14"/>
      <c r="G8" s="33">
        <f t="shared" ref="G8:K8" si="1">SUM(G9:G29)</f>
        <v>359487.18550000002</v>
      </c>
      <c r="H8" s="34">
        <f t="shared" si="1"/>
        <v>0.99999999999999978</v>
      </c>
      <c r="I8" s="33">
        <f>SUM(I9:I29)</f>
        <v>836</v>
      </c>
      <c r="J8" s="33">
        <f t="shared" si="1"/>
        <v>447081.91025000002</v>
      </c>
      <c r="K8" s="34">
        <f t="shared" si="1"/>
        <v>1</v>
      </c>
      <c r="L8" s="33">
        <f>SUM(L9:L29)</f>
        <v>925</v>
      </c>
      <c r="M8" s="33">
        <f t="shared" ref="M8:R8" si="2">SUM(M9:M29)</f>
        <v>332907.83999999991</v>
      </c>
      <c r="N8" s="33">
        <f t="shared" si="2"/>
        <v>386066.5309999999</v>
      </c>
      <c r="O8" s="33">
        <f t="shared" si="2"/>
        <v>360928.39400000009</v>
      </c>
      <c r="P8" s="33">
        <f t="shared" si="2"/>
        <v>408818.14600000007</v>
      </c>
      <c r="Q8" s="33">
        <f t="shared" si="2"/>
        <v>470032.03699999984</v>
      </c>
      <c r="R8" s="33">
        <f t="shared" si="2"/>
        <v>548549.06400000001</v>
      </c>
    </row>
    <row r="9" spans="1:18" x14ac:dyDescent="0.25">
      <c r="A9" s="5"/>
      <c r="B9" s="5"/>
      <c r="C9" s="5"/>
      <c r="D9" s="8">
        <v>1</v>
      </c>
      <c r="E9" s="10" t="s">
        <v>3752</v>
      </c>
      <c r="F9" s="88"/>
      <c r="G9" s="15">
        <f>SUM(M9:N9)/2</f>
        <v>2589.1219999999994</v>
      </c>
      <c r="H9" s="20">
        <f t="shared" ref="H9:H29" si="3">+G9/$G$8</f>
        <v>7.2022650721161778E-3</v>
      </c>
      <c r="I9" s="15">
        <f t="shared" ref="I9:I29" si="4">COUNTIFS($D$32:$D$7320,$D9,$G$32:$G$7320,"&lt;&gt;0")</f>
        <v>20</v>
      </c>
      <c r="J9" s="15">
        <f>SUM(O9:R9)/4</f>
        <v>5839.8312500000011</v>
      </c>
      <c r="K9" s="20">
        <f t="shared" ref="K9:K29" si="5">+J9/$J$8</f>
        <v>1.3062105882867135E-2</v>
      </c>
      <c r="L9" s="15">
        <f t="shared" ref="L9:L29" si="6">COUNTIFS($D$32:$D$7320,$D9,$J$32:$J$7320,"&lt;&gt;0")</f>
        <v>27</v>
      </c>
      <c r="M9" s="32">
        <f>SUMIF($D$32:$D$10001,$D9,M$32:M$10001)</f>
        <v>2324.4299999999994</v>
      </c>
      <c r="N9" s="32">
        <f t="shared" ref="N9:R24" si="7">SUMIF($D$32:$D$10001,$D9,N$32:N$10001)</f>
        <v>2853.8139999999999</v>
      </c>
      <c r="O9" s="32">
        <f t="shared" si="7"/>
        <v>3226.6870000000004</v>
      </c>
      <c r="P9" s="32">
        <f t="shared" si="7"/>
        <v>11478.573000000002</v>
      </c>
      <c r="Q9" s="32">
        <f t="shared" si="7"/>
        <v>4321.8660000000018</v>
      </c>
      <c r="R9" s="32">
        <f t="shared" si="7"/>
        <v>4332.1990000000005</v>
      </c>
    </row>
    <row r="10" spans="1:18" x14ac:dyDescent="0.2">
      <c r="A10" s="5"/>
      <c r="B10" s="5"/>
      <c r="C10" s="5"/>
      <c r="D10" s="8">
        <f>D9+1</f>
        <v>2</v>
      </c>
      <c r="E10" s="10" t="s">
        <v>3753</v>
      </c>
      <c r="F10" s="88"/>
      <c r="G10" s="15">
        <f t="shared" ref="G10:G29" si="8">SUM(M10:N10)/2</f>
        <v>17018.477499999994</v>
      </c>
      <c r="H10" s="20">
        <f t="shared" si="3"/>
        <v>4.7340985121151119E-2</v>
      </c>
      <c r="I10" s="15">
        <f t="shared" si="4"/>
        <v>99</v>
      </c>
      <c r="J10" s="15">
        <f t="shared" ref="J10:J29" si="9">SUM(O10:R10)/4</f>
        <v>26461.096750000001</v>
      </c>
      <c r="K10" s="20">
        <f t="shared" si="5"/>
        <v>5.9186238904641524E-2</v>
      </c>
      <c r="L10" s="15">
        <f t="shared" si="6"/>
        <v>109</v>
      </c>
      <c r="M10" s="32">
        <f t="shared" ref="M10:R29" si="10">SUMIF($D$32:$D$10001,$D10,M$32:M$10001)</f>
        <v>20905.569999999989</v>
      </c>
      <c r="N10" s="32">
        <f t="shared" si="7"/>
        <v>13131.384999999995</v>
      </c>
      <c r="O10" s="32">
        <f t="shared" si="7"/>
        <v>16194.947999999999</v>
      </c>
      <c r="P10" s="32">
        <f t="shared" si="7"/>
        <v>20674.778999999995</v>
      </c>
      <c r="Q10" s="32">
        <f t="shared" si="7"/>
        <v>23546.954999999994</v>
      </c>
      <c r="R10" s="32">
        <f t="shared" si="7"/>
        <v>45427.705000000016</v>
      </c>
    </row>
    <row r="11" spans="1:18" x14ac:dyDescent="0.2">
      <c r="A11" s="5"/>
      <c r="B11" s="5"/>
      <c r="C11" s="5"/>
      <c r="D11" s="8">
        <f t="shared" ref="D11:D29" si="11">D10+1</f>
        <v>3</v>
      </c>
      <c r="E11" s="10" t="s">
        <v>3754</v>
      </c>
      <c r="F11" s="88"/>
      <c r="G11" s="15">
        <f t="shared" si="8"/>
        <v>17876.038999999997</v>
      </c>
      <c r="H11" s="20">
        <f t="shared" si="3"/>
        <v>4.9726498526329238E-2</v>
      </c>
      <c r="I11" s="15">
        <f t="shared" si="4"/>
        <v>11</v>
      </c>
      <c r="J11" s="15">
        <f t="shared" si="9"/>
        <v>17685.862499999999</v>
      </c>
      <c r="K11" s="20">
        <f t="shared" si="5"/>
        <v>3.9558439056750001E-2</v>
      </c>
      <c r="L11" s="15">
        <f t="shared" si="6"/>
        <v>12</v>
      </c>
      <c r="M11" s="32">
        <f t="shared" si="10"/>
        <v>16780.09</v>
      </c>
      <c r="N11" s="32">
        <f t="shared" si="7"/>
        <v>18971.987999999998</v>
      </c>
      <c r="O11" s="32">
        <f t="shared" si="7"/>
        <v>13906.099999999999</v>
      </c>
      <c r="P11" s="32">
        <f t="shared" si="7"/>
        <v>14563.015000000003</v>
      </c>
      <c r="Q11" s="32">
        <f t="shared" si="7"/>
        <v>17605.974999999999</v>
      </c>
      <c r="R11" s="32">
        <f t="shared" si="7"/>
        <v>24668.360000000004</v>
      </c>
    </row>
    <row r="12" spans="1:18" x14ac:dyDescent="0.25">
      <c r="A12" s="5"/>
      <c r="B12" s="5"/>
      <c r="C12" s="5"/>
      <c r="D12" s="8">
        <f t="shared" si="11"/>
        <v>4</v>
      </c>
      <c r="E12" s="10" t="s">
        <v>3755</v>
      </c>
      <c r="F12" s="88"/>
      <c r="G12" s="15">
        <f t="shared" si="8"/>
        <v>17390.400999999998</v>
      </c>
      <c r="H12" s="20">
        <f t="shared" si="3"/>
        <v>4.8375579718682345E-2</v>
      </c>
      <c r="I12" s="15">
        <f t="shared" si="4"/>
        <v>70</v>
      </c>
      <c r="J12" s="15">
        <f t="shared" si="9"/>
        <v>23141.910249999994</v>
      </c>
      <c r="K12" s="20">
        <f t="shared" si="5"/>
        <v>5.1762126177414471E-2</v>
      </c>
      <c r="L12" s="15">
        <f t="shared" si="6"/>
        <v>67</v>
      </c>
      <c r="M12" s="32">
        <f t="shared" si="10"/>
        <v>15886.630000000001</v>
      </c>
      <c r="N12" s="32">
        <f t="shared" si="7"/>
        <v>18894.171999999995</v>
      </c>
      <c r="O12" s="32">
        <f t="shared" si="7"/>
        <v>16712.683000000001</v>
      </c>
      <c r="P12" s="32">
        <f t="shared" si="7"/>
        <v>22018.053999999996</v>
      </c>
      <c r="Q12" s="32">
        <f t="shared" si="7"/>
        <v>20392.159999999989</v>
      </c>
      <c r="R12" s="32">
        <f t="shared" si="7"/>
        <v>33444.743999999999</v>
      </c>
    </row>
    <row r="13" spans="1:18" x14ac:dyDescent="0.25">
      <c r="A13" s="5"/>
      <c r="B13" s="5"/>
      <c r="C13" s="5"/>
      <c r="D13" s="8">
        <f t="shared" si="11"/>
        <v>5</v>
      </c>
      <c r="E13" s="10" t="s">
        <v>3756</v>
      </c>
      <c r="F13" s="88"/>
      <c r="G13" s="15">
        <f t="shared" si="8"/>
        <v>8627.0515000000014</v>
      </c>
      <c r="H13" s="20">
        <f t="shared" si="3"/>
        <v>2.3998217037975614E-2</v>
      </c>
      <c r="I13" s="15">
        <f t="shared" si="4"/>
        <v>17</v>
      </c>
      <c r="J13" s="15">
        <f t="shared" si="9"/>
        <v>9372.7282500000001</v>
      </c>
      <c r="K13" s="20">
        <f t="shared" si="5"/>
        <v>2.0964230569648731E-2</v>
      </c>
      <c r="L13" s="15">
        <f t="shared" si="6"/>
        <v>23</v>
      </c>
      <c r="M13" s="32">
        <f t="shared" si="10"/>
        <v>6795.630000000001</v>
      </c>
      <c r="N13" s="32">
        <f t="shared" si="7"/>
        <v>10458.473</v>
      </c>
      <c r="O13" s="32">
        <f t="shared" si="7"/>
        <v>3431.5640000000003</v>
      </c>
      <c r="P13" s="32">
        <f t="shared" si="7"/>
        <v>11086.938</v>
      </c>
      <c r="Q13" s="32">
        <f t="shared" si="7"/>
        <v>3182.4940000000001</v>
      </c>
      <c r="R13" s="32">
        <f t="shared" si="7"/>
        <v>19789.917000000005</v>
      </c>
    </row>
    <row r="14" spans="1:18" x14ac:dyDescent="0.25">
      <c r="A14" s="5"/>
      <c r="B14" s="5"/>
      <c r="C14" s="5"/>
      <c r="D14" s="8">
        <f t="shared" si="11"/>
        <v>6</v>
      </c>
      <c r="E14" s="10" t="s">
        <v>3757</v>
      </c>
      <c r="F14" s="88"/>
      <c r="G14" s="15">
        <f t="shared" si="8"/>
        <v>6112.4054999999998</v>
      </c>
      <c r="H14" s="20">
        <f t="shared" si="3"/>
        <v>1.700312485825729E-2</v>
      </c>
      <c r="I14" s="15">
        <f t="shared" si="4"/>
        <v>62</v>
      </c>
      <c r="J14" s="15">
        <f t="shared" si="9"/>
        <v>12916.514250000004</v>
      </c>
      <c r="K14" s="20">
        <f t="shared" si="5"/>
        <v>2.8890710972352528E-2</v>
      </c>
      <c r="L14" s="15">
        <f t="shared" si="6"/>
        <v>71</v>
      </c>
      <c r="M14" s="32">
        <f t="shared" si="10"/>
        <v>4237.3699999999981</v>
      </c>
      <c r="N14" s="32">
        <f t="shared" si="7"/>
        <v>7987.4410000000016</v>
      </c>
      <c r="O14" s="32">
        <f t="shared" si="7"/>
        <v>13648.630000000001</v>
      </c>
      <c r="P14" s="32">
        <f t="shared" si="7"/>
        <v>12036.072999999997</v>
      </c>
      <c r="Q14" s="32">
        <f t="shared" si="7"/>
        <v>12865.559000000005</v>
      </c>
      <c r="R14" s="32">
        <f t="shared" si="7"/>
        <v>13115.795000000009</v>
      </c>
    </row>
    <row r="15" spans="1:18" x14ac:dyDescent="0.25">
      <c r="A15" s="5"/>
      <c r="B15" s="5"/>
      <c r="C15" s="5"/>
      <c r="D15" s="8">
        <f t="shared" si="11"/>
        <v>7</v>
      </c>
      <c r="E15" s="10" t="s">
        <v>3758</v>
      </c>
      <c r="F15" s="88"/>
      <c r="G15" s="15">
        <f t="shared" si="8"/>
        <v>33833.719000000005</v>
      </c>
      <c r="H15" s="20">
        <f t="shared" si="3"/>
        <v>9.4116620465738418E-2</v>
      </c>
      <c r="I15" s="15">
        <f t="shared" si="4"/>
        <v>43</v>
      </c>
      <c r="J15" s="15">
        <f t="shared" si="9"/>
        <v>41881.687750000012</v>
      </c>
      <c r="K15" s="20">
        <f t="shared" si="5"/>
        <v>9.3677884946363713E-2</v>
      </c>
      <c r="L15" s="15">
        <f t="shared" si="6"/>
        <v>47</v>
      </c>
      <c r="M15" s="32">
        <f t="shared" si="10"/>
        <v>30724.180000000004</v>
      </c>
      <c r="N15" s="32">
        <f t="shared" si="7"/>
        <v>36943.258000000009</v>
      </c>
      <c r="O15" s="32">
        <f t="shared" si="7"/>
        <v>27703.90500000001</v>
      </c>
      <c r="P15" s="32">
        <f t="shared" si="7"/>
        <v>39256.321000000011</v>
      </c>
      <c r="Q15" s="32">
        <f t="shared" si="7"/>
        <v>46532.640999999989</v>
      </c>
      <c r="R15" s="32">
        <f t="shared" si="7"/>
        <v>54033.88400000002</v>
      </c>
    </row>
    <row r="16" spans="1:18" x14ac:dyDescent="0.25">
      <c r="A16" s="5"/>
      <c r="B16" s="5"/>
      <c r="C16" s="5"/>
      <c r="D16" s="8">
        <f t="shared" si="11"/>
        <v>8</v>
      </c>
      <c r="E16" s="10" t="s">
        <v>3759</v>
      </c>
      <c r="F16" s="88"/>
      <c r="G16" s="15">
        <f t="shared" si="8"/>
        <v>3586.8914999999997</v>
      </c>
      <c r="H16" s="20">
        <f t="shared" si="3"/>
        <v>9.9778007246937028E-3</v>
      </c>
      <c r="I16" s="15">
        <f t="shared" si="4"/>
        <v>13</v>
      </c>
      <c r="J16" s="15">
        <f t="shared" si="9"/>
        <v>2376.0825</v>
      </c>
      <c r="K16" s="20">
        <f t="shared" si="5"/>
        <v>5.3146469260439057E-3</v>
      </c>
      <c r="L16" s="15">
        <f t="shared" si="6"/>
        <v>23</v>
      </c>
      <c r="M16" s="32">
        <f t="shared" si="10"/>
        <v>3787.5800000000004</v>
      </c>
      <c r="N16" s="32">
        <f t="shared" si="7"/>
        <v>3386.2029999999991</v>
      </c>
      <c r="O16" s="32">
        <f t="shared" si="7"/>
        <v>2021.8610000000001</v>
      </c>
      <c r="P16" s="32">
        <f t="shared" si="7"/>
        <v>3006.6229999999996</v>
      </c>
      <c r="Q16" s="32">
        <f t="shared" si="7"/>
        <v>1855.1770000000006</v>
      </c>
      <c r="R16" s="32">
        <f t="shared" si="7"/>
        <v>2620.6690000000003</v>
      </c>
    </row>
    <row r="17" spans="1:18" x14ac:dyDescent="0.2">
      <c r="A17" s="5"/>
      <c r="B17" s="5"/>
      <c r="C17" s="5"/>
      <c r="D17" s="8">
        <f t="shared" si="11"/>
        <v>9</v>
      </c>
      <c r="E17" s="10" t="s">
        <v>3760</v>
      </c>
      <c r="F17" s="88"/>
      <c r="G17" s="15">
        <f t="shared" si="8"/>
        <v>19398.485500000003</v>
      </c>
      <c r="H17" s="20">
        <f t="shared" si="3"/>
        <v>5.3961549347076802E-2</v>
      </c>
      <c r="I17" s="15">
        <f t="shared" si="4"/>
        <v>28</v>
      </c>
      <c r="J17" s="15">
        <f t="shared" si="9"/>
        <v>17766.766749999999</v>
      </c>
      <c r="K17" s="20">
        <f t="shared" si="5"/>
        <v>3.9739399744590759E-2</v>
      </c>
      <c r="L17" s="15">
        <f t="shared" si="6"/>
        <v>32</v>
      </c>
      <c r="M17" s="32">
        <f t="shared" si="10"/>
        <v>17693.259999999998</v>
      </c>
      <c r="N17" s="32">
        <f t="shared" si="7"/>
        <v>21103.711000000007</v>
      </c>
      <c r="O17" s="32">
        <f t="shared" si="7"/>
        <v>16570.933000000001</v>
      </c>
      <c r="P17" s="32">
        <f t="shared" si="7"/>
        <v>16365.890999999998</v>
      </c>
      <c r="Q17" s="32">
        <f t="shared" si="7"/>
        <v>17021.100000000002</v>
      </c>
      <c r="R17" s="32">
        <f t="shared" si="7"/>
        <v>21109.142999999996</v>
      </c>
    </row>
    <row r="18" spans="1:18" x14ac:dyDescent="0.25">
      <c r="A18" s="5"/>
      <c r="B18" s="5"/>
      <c r="C18" s="5"/>
      <c r="D18" s="8">
        <f t="shared" si="11"/>
        <v>10</v>
      </c>
      <c r="E18" s="10" t="s">
        <v>3761</v>
      </c>
      <c r="F18" s="88"/>
      <c r="G18" s="15">
        <f t="shared" si="8"/>
        <v>9092.1299999999974</v>
      </c>
      <c r="H18" s="20">
        <f t="shared" si="3"/>
        <v>2.5291944655423598E-2</v>
      </c>
      <c r="I18" s="15">
        <f t="shared" si="4"/>
        <v>30</v>
      </c>
      <c r="J18" s="15">
        <f t="shared" si="9"/>
        <v>11393.498750000002</v>
      </c>
      <c r="K18" s="20">
        <f t="shared" si="5"/>
        <v>2.5484141694815984E-2</v>
      </c>
      <c r="L18" s="15">
        <f t="shared" si="6"/>
        <v>39</v>
      </c>
      <c r="M18" s="32">
        <f t="shared" si="10"/>
        <v>6798.0899999999983</v>
      </c>
      <c r="N18" s="32">
        <f t="shared" si="7"/>
        <v>11386.169999999998</v>
      </c>
      <c r="O18" s="32">
        <f t="shared" si="7"/>
        <v>12644.002000000004</v>
      </c>
      <c r="P18" s="32">
        <f t="shared" si="7"/>
        <v>8503.8230000000021</v>
      </c>
      <c r="Q18" s="32">
        <f t="shared" si="7"/>
        <v>11074.301000000003</v>
      </c>
      <c r="R18" s="32">
        <f t="shared" si="7"/>
        <v>13351.869000000002</v>
      </c>
    </row>
    <row r="19" spans="1:18" x14ac:dyDescent="0.25">
      <c r="A19" s="5"/>
      <c r="B19" s="5"/>
      <c r="C19" s="5"/>
      <c r="D19" s="8">
        <f t="shared" si="11"/>
        <v>11</v>
      </c>
      <c r="E19" s="10" t="s">
        <v>3762</v>
      </c>
      <c r="F19" s="88"/>
      <c r="G19" s="15">
        <f t="shared" si="8"/>
        <v>10598.567000000006</v>
      </c>
      <c r="H19" s="20">
        <f t="shared" si="3"/>
        <v>2.9482461204448151E-2</v>
      </c>
      <c r="I19" s="15">
        <f t="shared" si="4"/>
        <v>92</v>
      </c>
      <c r="J19" s="15">
        <f t="shared" si="9"/>
        <v>6092.6324999999997</v>
      </c>
      <c r="K19" s="20">
        <f t="shared" si="5"/>
        <v>1.3627553162670151E-2</v>
      </c>
      <c r="L19" s="15">
        <f t="shared" si="6"/>
        <v>102</v>
      </c>
      <c r="M19" s="32">
        <f t="shared" si="10"/>
        <v>12101.000000000007</v>
      </c>
      <c r="N19" s="32">
        <f t="shared" si="7"/>
        <v>9096.1340000000055</v>
      </c>
      <c r="O19" s="32">
        <f t="shared" si="7"/>
        <v>6367.1100000000024</v>
      </c>
      <c r="P19" s="32">
        <f t="shared" si="7"/>
        <v>4540.7550000000001</v>
      </c>
      <c r="Q19" s="32">
        <f t="shared" si="7"/>
        <v>5039.900999999998</v>
      </c>
      <c r="R19" s="32">
        <f t="shared" si="7"/>
        <v>8422.7639999999992</v>
      </c>
    </row>
    <row r="20" spans="1:18" x14ac:dyDescent="0.25">
      <c r="A20" s="5"/>
      <c r="B20" s="5"/>
      <c r="C20" s="5"/>
      <c r="D20" s="8">
        <f t="shared" si="11"/>
        <v>12</v>
      </c>
      <c r="E20" s="10" t="s">
        <v>3763</v>
      </c>
      <c r="F20" s="88"/>
      <c r="G20" s="15">
        <f t="shared" si="8"/>
        <v>24533.745000000003</v>
      </c>
      <c r="H20" s="20">
        <f t="shared" si="3"/>
        <v>6.8246507774336232E-2</v>
      </c>
      <c r="I20" s="15">
        <f t="shared" si="4"/>
        <v>19</v>
      </c>
      <c r="J20" s="15">
        <f t="shared" si="9"/>
        <v>27858.857500000006</v>
      </c>
      <c r="K20" s="20">
        <f t="shared" si="5"/>
        <v>6.2312647551366687E-2</v>
      </c>
      <c r="L20" s="15">
        <f t="shared" si="6"/>
        <v>20</v>
      </c>
      <c r="M20" s="32">
        <f t="shared" si="10"/>
        <v>23788.87</v>
      </c>
      <c r="N20" s="32">
        <f t="shared" si="7"/>
        <v>25278.620000000003</v>
      </c>
      <c r="O20" s="32">
        <f t="shared" si="7"/>
        <v>24864.675000000003</v>
      </c>
      <c r="P20" s="32">
        <f t="shared" si="7"/>
        <v>24991.798000000006</v>
      </c>
      <c r="Q20" s="32">
        <f t="shared" si="7"/>
        <v>31319.742999999999</v>
      </c>
      <c r="R20" s="32">
        <f t="shared" si="7"/>
        <v>30259.214</v>
      </c>
    </row>
    <row r="21" spans="1:18" x14ac:dyDescent="0.25">
      <c r="A21" s="5"/>
      <c r="B21" s="5"/>
      <c r="C21" s="5"/>
      <c r="D21" s="8">
        <f t="shared" si="11"/>
        <v>13</v>
      </c>
      <c r="E21" s="10" t="s">
        <v>3764</v>
      </c>
      <c r="F21" s="88"/>
      <c r="G21" s="15">
        <f t="shared" si="8"/>
        <v>93851.176499999972</v>
      </c>
      <c r="H21" s="20">
        <f t="shared" si="3"/>
        <v>0.26106960215971303</v>
      </c>
      <c r="I21" s="15">
        <f t="shared" si="4"/>
        <v>44</v>
      </c>
      <c r="J21" s="15">
        <f t="shared" si="9"/>
        <v>115823.94775000002</v>
      </c>
      <c r="K21" s="20">
        <f t="shared" si="5"/>
        <v>0.25906650458130454</v>
      </c>
      <c r="L21" s="15">
        <f t="shared" si="6"/>
        <v>53</v>
      </c>
      <c r="M21" s="32">
        <f t="shared" si="10"/>
        <v>97828.579999999973</v>
      </c>
      <c r="N21" s="32">
        <f t="shared" si="7"/>
        <v>89873.772999999957</v>
      </c>
      <c r="O21" s="32">
        <f t="shared" si="7"/>
        <v>105738.86900000005</v>
      </c>
      <c r="P21" s="32">
        <f t="shared" si="7"/>
        <v>106244.29900000004</v>
      </c>
      <c r="Q21" s="32">
        <f t="shared" si="7"/>
        <v>121065.21599999996</v>
      </c>
      <c r="R21" s="32">
        <f t="shared" si="7"/>
        <v>130247.40700000001</v>
      </c>
    </row>
    <row r="22" spans="1:18" x14ac:dyDescent="0.25">
      <c r="A22" s="5"/>
      <c r="B22" s="5"/>
      <c r="C22" s="5"/>
      <c r="D22" s="8">
        <f t="shared" si="11"/>
        <v>14</v>
      </c>
      <c r="E22" s="10" t="s">
        <v>3765</v>
      </c>
      <c r="F22" s="88"/>
      <c r="G22" s="15">
        <f t="shared" si="8"/>
        <v>97.335999999999999</v>
      </c>
      <c r="H22" s="20">
        <f t="shared" si="3"/>
        <v>2.7076347621297892E-4</v>
      </c>
      <c r="I22" s="15">
        <f t="shared" si="4"/>
        <v>4</v>
      </c>
      <c r="J22" s="15">
        <f t="shared" si="9"/>
        <v>96.243499999999983</v>
      </c>
      <c r="K22" s="20">
        <f t="shared" si="5"/>
        <v>2.1527039630429775E-4</v>
      </c>
      <c r="L22" s="15">
        <f t="shared" si="6"/>
        <v>6</v>
      </c>
      <c r="M22" s="32">
        <f t="shared" si="10"/>
        <v>12.23</v>
      </c>
      <c r="N22" s="32">
        <f t="shared" si="7"/>
        <v>182.44200000000001</v>
      </c>
      <c r="O22" s="32">
        <f t="shared" si="7"/>
        <v>54.627000000000002</v>
      </c>
      <c r="P22" s="32">
        <f t="shared" si="7"/>
        <v>63.781999999999996</v>
      </c>
      <c r="Q22" s="32">
        <f t="shared" si="7"/>
        <v>245.06999999999996</v>
      </c>
      <c r="R22" s="32">
        <f t="shared" si="7"/>
        <v>21.495000000000001</v>
      </c>
    </row>
    <row r="23" spans="1:18" x14ac:dyDescent="0.25">
      <c r="A23" s="5"/>
      <c r="B23" s="5"/>
      <c r="C23" s="5"/>
      <c r="D23" s="8">
        <f t="shared" si="11"/>
        <v>15</v>
      </c>
      <c r="E23" s="10" t="s">
        <v>3766</v>
      </c>
      <c r="F23" s="88"/>
      <c r="G23" s="15">
        <f t="shared" si="8"/>
        <v>54902.260499999989</v>
      </c>
      <c r="H23" s="20">
        <f t="shared" si="3"/>
        <v>0.15272383193197295</v>
      </c>
      <c r="I23" s="15">
        <f t="shared" si="4"/>
        <v>111</v>
      </c>
      <c r="J23" s="15">
        <f t="shared" si="9"/>
        <v>70324.29250000001</v>
      </c>
      <c r="K23" s="20">
        <f t="shared" si="5"/>
        <v>0.15729621549813089</v>
      </c>
      <c r="L23" s="15">
        <f t="shared" si="6"/>
        <v>120</v>
      </c>
      <c r="M23" s="32">
        <f t="shared" si="10"/>
        <v>38968.590000000018</v>
      </c>
      <c r="N23" s="32">
        <f t="shared" si="7"/>
        <v>70835.930999999968</v>
      </c>
      <c r="O23" s="32">
        <f t="shared" si="7"/>
        <v>43438.284999999989</v>
      </c>
      <c r="P23" s="32">
        <f t="shared" si="7"/>
        <v>66971.807000000015</v>
      </c>
      <c r="Q23" s="32">
        <f t="shared" si="7"/>
        <v>93271.612000000008</v>
      </c>
      <c r="R23" s="32">
        <f t="shared" si="7"/>
        <v>77615.465999999986</v>
      </c>
    </row>
    <row r="24" spans="1:18" x14ac:dyDescent="0.25">
      <c r="A24" s="5"/>
      <c r="B24" s="5"/>
      <c r="C24" s="5"/>
      <c r="D24" s="8">
        <f t="shared" si="11"/>
        <v>16</v>
      </c>
      <c r="E24" s="10" t="s">
        <v>3767</v>
      </c>
      <c r="F24" s="88"/>
      <c r="G24" s="15">
        <f t="shared" si="8"/>
        <v>4150.3510000000006</v>
      </c>
      <c r="H24" s="20">
        <f t="shared" si="3"/>
        <v>1.1545198736993646E-2</v>
      </c>
      <c r="I24" s="15">
        <f t="shared" si="4"/>
        <v>107</v>
      </c>
      <c r="J24" s="15">
        <f t="shared" si="9"/>
        <v>3722.701</v>
      </c>
      <c r="K24" s="20">
        <f t="shared" si="5"/>
        <v>8.3266643419286045E-3</v>
      </c>
      <c r="L24" s="15">
        <f t="shared" si="6"/>
        <v>97</v>
      </c>
      <c r="M24" s="32">
        <f t="shared" si="10"/>
        <v>4020.56</v>
      </c>
      <c r="N24" s="32">
        <f t="shared" si="7"/>
        <v>4280.1420000000016</v>
      </c>
      <c r="O24" s="32">
        <f t="shared" si="7"/>
        <v>2998.3120000000004</v>
      </c>
      <c r="P24" s="32">
        <f t="shared" si="7"/>
        <v>3706.4470000000015</v>
      </c>
      <c r="Q24" s="32">
        <f t="shared" si="7"/>
        <v>3918.4990000000007</v>
      </c>
      <c r="R24" s="32">
        <f t="shared" si="7"/>
        <v>4267.5459999999994</v>
      </c>
    </row>
    <row r="25" spans="1:18" x14ac:dyDescent="0.25">
      <c r="A25" s="5"/>
      <c r="B25" s="5"/>
      <c r="C25" s="5"/>
      <c r="D25" s="8">
        <f t="shared" si="11"/>
        <v>17</v>
      </c>
      <c r="E25" s="10" t="s">
        <v>3768</v>
      </c>
      <c r="F25" s="88"/>
      <c r="G25" s="15">
        <f t="shared" si="8"/>
        <v>314.05100000000004</v>
      </c>
      <c r="H25" s="20">
        <f t="shared" si="3"/>
        <v>8.7360833060904763E-4</v>
      </c>
      <c r="I25" s="15">
        <f t="shared" si="4"/>
        <v>11</v>
      </c>
      <c r="J25" s="15">
        <f t="shared" si="9"/>
        <v>1550.44525</v>
      </c>
      <c r="K25" s="20">
        <f t="shared" si="5"/>
        <v>3.4679221289293932E-3</v>
      </c>
      <c r="L25" s="15">
        <f t="shared" si="6"/>
        <v>14</v>
      </c>
      <c r="M25" s="32">
        <f t="shared" si="10"/>
        <v>209.04000000000002</v>
      </c>
      <c r="N25" s="32">
        <f t="shared" si="10"/>
        <v>419.06200000000001</v>
      </c>
      <c r="O25" s="32">
        <f t="shared" si="10"/>
        <v>463.863</v>
      </c>
      <c r="P25" s="32">
        <f t="shared" si="10"/>
        <v>2096.9419999999996</v>
      </c>
      <c r="Q25" s="32">
        <f t="shared" si="10"/>
        <v>1522.864</v>
      </c>
      <c r="R25" s="32">
        <f t="shared" si="10"/>
        <v>2118.1120000000005</v>
      </c>
    </row>
    <row r="26" spans="1:18" x14ac:dyDescent="0.25">
      <c r="A26" s="5"/>
      <c r="B26" s="5"/>
      <c r="C26" s="5"/>
      <c r="D26" s="8">
        <f t="shared" si="11"/>
        <v>18</v>
      </c>
      <c r="E26" s="10" t="s">
        <v>3769</v>
      </c>
      <c r="F26" s="88"/>
      <c r="G26" s="15">
        <f t="shared" si="8"/>
        <v>59.302500000000002</v>
      </c>
      <c r="H26" s="20">
        <f t="shared" si="3"/>
        <v>1.6496415558601323E-4</v>
      </c>
      <c r="I26" s="15">
        <f t="shared" si="4"/>
        <v>11</v>
      </c>
      <c r="J26" s="15">
        <f t="shared" si="9"/>
        <v>203.66925000000001</v>
      </c>
      <c r="K26" s="20">
        <f t="shared" si="5"/>
        <v>4.5555242860555883E-4</v>
      </c>
      <c r="L26" s="15">
        <f t="shared" si="6"/>
        <v>12</v>
      </c>
      <c r="M26" s="32">
        <f t="shared" si="10"/>
        <v>103.11</v>
      </c>
      <c r="N26" s="32">
        <f t="shared" si="10"/>
        <v>15.494999999999999</v>
      </c>
      <c r="O26" s="32">
        <f t="shared" si="10"/>
        <v>214.60400000000001</v>
      </c>
      <c r="P26" s="32">
        <f t="shared" si="10"/>
        <v>0.32</v>
      </c>
      <c r="Q26" s="32">
        <f t="shared" si="10"/>
        <v>349.69800000000004</v>
      </c>
      <c r="R26" s="32">
        <f t="shared" si="10"/>
        <v>250.05499999999998</v>
      </c>
    </row>
    <row r="27" spans="1:18" x14ac:dyDescent="0.25">
      <c r="A27" s="5"/>
      <c r="B27" s="5"/>
      <c r="C27" s="5"/>
      <c r="D27" s="8">
        <f t="shared" si="11"/>
        <v>19</v>
      </c>
      <c r="E27" s="10" t="s">
        <v>3770</v>
      </c>
      <c r="F27" s="88"/>
      <c r="G27" s="15">
        <f t="shared" si="8"/>
        <v>0</v>
      </c>
      <c r="H27" s="20">
        <f t="shared" si="3"/>
        <v>0</v>
      </c>
      <c r="I27" s="15">
        <f t="shared" si="4"/>
        <v>0</v>
      </c>
      <c r="J27" s="15">
        <f t="shared" si="9"/>
        <v>0</v>
      </c>
      <c r="K27" s="20">
        <f t="shared" si="5"/>
        <v>0</v>
      </c>
      <c r="L27" s="15">
        <f t="shared" si="6"/>
        <v>0</v>
      </c>
      <c r="M27" s="32">
        <f t="shared" si="10"/>
        <v>0</v>
      </c>
      <c r="N27" s="32">
        <f t="shared" si="10"/>
        <v>0</v>
      </c>
      <c r="O27" s="32">
        <f t="shared" si="10"/>
        <v>0</v>
      </c>
      <c r="P27" s="32">
        <f t="shared" si="10"/>
        <v>0</v>
      </c>
      <c r="Q27" s="32">
        <f t="shared" si="10"/>
        <v>0</v>
      </c>
      <c r="R27" s="32">
        <f t="shared" si="10"/>
        <v>0</v>
      </c>
    </row>
    <row r="28" spans="1:18" x14ac:dyDescent="0.25">
      <c r="A28" s="5"/>
      <c r="B28" s="5"/>
      <c r="C28" s="5"/>
      <c r="D28" s="8">
        <f t="shared" si="11"/>
        <v>20</v>
      </c>
      <c r="E28" s="10" t="s">
        <v>3771</v>
      </c>
      <c r="F28" s="88"/>
      <c r="G28" s="15">
        <f t="shared" si="8"/>
        <v>35320.855499999991</v>
      </c>
      <c r="H28" s="20">
        <f t="shared" si="3"/>
        <v>9.8253448035632379E-2</v>
      </c>
      <c r="I28" s="15">
        <f t="shared" si="4"/>
        <v>42</v>
      </c>
      <c r="J28" s="15">
        <f t="shared" si="9"/>
        <v>52108.906999999992</v>
      </c>
      <c r="K28" s="20">
        <f t="shared" si="5"/>
        <v>0.11655337826319487</v>
      </c>
      <c r="L28" s="15">
        <f t="shared" si="6"/>
        <v>49</v>
      </c>
      <c r="M28" s="32">
        <f t="shared" si="10"/>
        <v>29792.79</v>
      </c>
      <c r="N28" s="32">
        <f t="shared" si="10"/>
        <v>40848.920999999988</v>
      </c>
      <c r="O28" s="32">
        <f t="shared" si="10"/>
        <v>50693.993000000002</v>
      </c>
      <c r="P28" s="32">
        <f t="shared" si="10"/>
        <v>40943.136999999981</v>
      </c>
      <c r="Q28" s="32">
        <f t="shared" si="10"/>
        <v>53629.378999999986</v>
      </c>
      <c r="R28" s="32">
        <f t="shared" si="10"/>
        <v>63169.119000000006</v>
      </c>
    </row>
    <row r="29" spans="1:18" x14ac:dyDescent="0.25">
      <c r="A29" s="5"/>
      <c r="B29" s="5"/>
      <c r="C29" s="5"/>
      <c r="D29" s="8">
        <f t="shared" si="11"/>
        <v>21</v>
      </c>
      <c r="E29" s="10" t="s">
        <v>3772</v>
      </c>
      <c r="F29" s="88"/>
      <c r="G29" s="15">
        <f t="shared" si="8"/>
        <v>134.81800000000001</v>
      </c>
      <c r="H29" s="20">
        <f t="shared" si="3"/>
        <v>3.7502866705105406E-4</v>
      </c>
      <c r="I29" s="15">
        <f t="shared" si="4"/>
        <v>2</v>
      </c>
      <c r="J29" s="15">
        <f t="shared" si="9"/>
        <v>464.23500000000001</v>
      </c>
      <c r="K29" s="20">
        <f t="shared" si="5"/>
        <v>1.0383667720763033E-3</v>
      </c>
      <c r="L29" s="15">
        <f t="shared" si="6"/>
        <v>2</v>
      </c>
      <c r="M29" s="32">
        <f t="shared" si="10"/>
        <v>150.24</v>
      </c>
      <c r="N29" s="32">
        <f t="shared" si="10"/>
        <v>119.396</v>
      </c>
      <c r="O29" s="32">
        <f t="shared" si="10"/>
        <v>32.743000000000002</v>
      </c>
      <c r="P29" s="32">
        <f t="shared" si="10"/>
        <v>268.76900000000001</v>
      </c>
      <c r="Q29" s="32">
        <f t="shared" si="10"/>
        <v>1271.827</v>
      </c>
      <c r="R29" s="32">
        <f t="shared" si="10"/>
        <v>283.601</v>
      </c>
    </row>
    <row r="30" spans="1:18" s="77" customFormat="1" x14ac:dyDescent="0.25">
      <c r="A30" s="100"/>
      <c r="B30" s="100"/>
      <c r="C30" s="100"/>
      <c r="D30" s="101"/>
      <c r="E30" s="102"/>
      <c r="F30" s="97">
        <f>SUBTOTAL(9,F32:F10001)</f>
        <v>475799.74900000001</v>
      </c>
      <c r="G30" s="97">
        <f>SUBTOTAL(9,G32:G10001)</f>
        <v>359487.18549999967</v>
      </c>
      <c r="H30" s="104"/>
      <c r="I30" s="103"/>
      <c r="J30" s="97">
        <f>SUBTOTAL(9,J32:J10001)</f>
        <v>447081.91024999996</v>
      </c>
      <c r="K30" s="104"/>
      <c r="L30" s="103"/>
      <c r="M30" s="97">
        <f t="shared" ref="M30:R30" si="12">SUBTOTAL(9,M32:M10001)</f>
        <v>332907.83999999997</v>
      </c>
      <c r="N30" s="97">
        <f t="shared" si="12"/>
        <v>386066.53100000037</v>
      </c>
      <c r="O30" s="97">
        <f t="shared" si="12"/>
        <v>360928.39400000015</v>
      </c>
      <c r="P30" s="97">
        <f t="shared" si="12"/>
        <v>408818.14599999995</v>
      </c>
      <c r="Q30" s="97">
        <f t="shared" si="12"/>
        <v>470032.03700000024</v>
      </c>
      <c r="R30" s="97">
        <f t="shared" si="12"/>
        <v>548549.06400000118</v>
      </c>
    </row>
    <row r="31" spans="1:18" x14ac:dyDescent="0.25">
      <c r="A31" s="25"/>
      <c r="B31" s="25"/>
      <c r="C31" s="25"/>
      <c r="D31" s="86"/>
      <c r="E31" s="25"/>
      <c r="F31" s="26"/>
      <c r="G31" s="26"/>
      <c r="H31" s="27"/>
      <c r="I31" s="26"/>
      <c r="J31" s="26"/>
      <c r="K31" s="27"/>
      <c r="L31" s="26"/>
      <c r="M31" s="28"/>
      <c r="N31" s="28"/>
      <c r="O31" s="28"/>
      <c r="P31" s="28"/>
      <c r="Q31" s="28"/>
      <c r="R31" s="28"/>
    </row>
    <row r="32" spans="1:18" x14ac:dyDescent="0.25">
      <c r="A32" s="59" t="s">
        <v>3779</v>
      </c>
      <c r="B32" s="59" t="s">
        <v>2368</v>
      </c>
      <c r="C32" s="59" t="s">
        <v>3847</v>
      </c>
      <c r="D32" s="91">
        <v>13</v>
      </c>
      <c r="E32" s="59" t="s">
        <v>6197</v>
      </c>
      <c r="F32" s="30">
        <f t="shared" ref="F32:F95" si="13">SUM(P32:R32)/3</f>
        <v>81790.527999999991</v>
      </c>
      <c r="G32" s="24">
        <f t="shared" ref="G32:G95" si="14">SUM(M32:N32)/2</f>
        <v>57124.407500000001</v>
      </c>
      <c r="H32" s="31"/>
      <c r="I32" s="30"/>
      <c r="J32" s="24">
        <f t="shared" ref="J32:J95" si="15">SUM(O32:R32)/4</f>
        <v>76739.165249999991</v>
      </c>
      <c r="K32" s="31"/>
      <c r="L32" s="30"/>
      <c r="M32" s="98">
        <v>63249.39</v>
      </c>
      <c r="N32" s="98">
        <v>50999.425000000003</v>
      </c>
      <c r="O32" s="98">
        <v>61585.076999999997</v>
      </c>
      <c r="P32" s="98">
        <v>70660.826000000001</v>
      </c>
      <c r="Q32" s="98">
        <v>85377.827000000005</v>
      </c>
      <c r="R32" s="98">
        <v>89332.930999999997</v>
      </c>
    </row>
    <row r="33" spans="1:18" x14ac:dyDescent="0.25">
      <c r="A33" s="59" t="s">
        <v>3779</v>
      </c>
      <c r="B33" s="59" t="s">
        <v>2448</v>
      </c>
      <c r="C33" s="59" t="s">
        <v>3847</v>
      </c>
      <c r="D33" s="91">
        <v>13</v>
      </c>
      <c r="E33" s="59" t="s">
        <v>6195</v>
      </c>
      <c r="F33" s="30">
        <f t="shared" si="13"/>
        <v>29972.217000000001</v>
      </c>
      <c r="G33" s="24">
        <f t="shared" si="14"/>
        <v>25950.487999999998</v>
      </c>
      <c r="H33" s="31"/>
      <c r="I33" s="30"/>
      <c r="J33" s="24">
        <f t="shared" si="15"/>
        <v>30838.593499999999</v>
      </c>
      <c r="K33" s="31"/>
      <c r="L33" s="30"/>
      <c r="M33" s="98">
        <v>23023.51</v>
      </c>
      <c r="N33" s="98">
        <v>28877.466</v>
      </c>
      <c r="O33" s="98">
        <v>33437.722999999998</v>
      </c>
      <c r="P33" s="98">
        <v>27201.598000000002</v>
      </c>
      <c r="Q33" s="98">
        <v>29359.14</v>
      </c>
      <c r="R33" s="98">
        <v>33355.913</v>
      </c>
    </row>
    <row r="34" spans="1:18" x14ac:dyDescent="0.25">
      <c r="A34" s="59" t="s">
        <v>3779</v>
      </c>
      <c r="B34" s="59" t="s">
        <v>3572</v>
      </c>
      <c r="C34" s="59" t="s">
        <v>3851</v>
      </c>
      <c r="D34" s="91">
        <v>15</v>
      </c>
      <c r="E34" s="59" t="s">
        <v>6349</v>
      </c>
      <c r="F34" s="30">
        <f t="shared" si="13"/>
        <v>25847.990333333331</v>
      </c>
      <c r="G34" s="24">
        <f t="shared" si="14"/>
        <v>25917.272499999999</v>
      </c>
      <c r="H34" s="31"/>
      <c r="I34" s="30"/>
      <c r="J34" s="24">
        <f t="shared" si="15"/>
        <v>20949.50575</v>
      </c>
      <c r="K34" s="31"/>
      <c r="L34" s="30"/>
      <c r="M34" s="98">
        <v>18476.509999999998</v>
      </c>
      <c r="N34" s="98">
        <v>33358.035000000003</v>
      </c>
      <c r="O34" s="98">
        <v>6254.0519999999997</v>
      </c>
      <c r="P34" s="98">
        <v>23619.476999999999</v>
      </c>
      <c r="Q34" s="98">
        <v>52522.214</v>
      </c>
      <c r="R34" s="98">
        <v>1402.28</v>
      </c>
    </row>
    <row r="35" spans="1:18" x14ac:dyDescent="0.25">
      <c r="A35" s="59" t="s">
        <v>3779</v>
      </c>
      <c r="B35" s="59" t="s">
        <v>283</v>
      </c>
      <c r="C35" s="59" t="s">
        <v>3818</v>
      </c>
      <c r="D35" s="91">
        <v>7</v>
      </c>
      <c r="E35" s="59" t="s">
        <v>5247</v>
      </c>
      <c r="F35" s="30">
        <f t="shared" si="13"/>
        <v>25727.449666666667</v>
      </c>
      <c r="G35" s="24">
        <f t="shared" si="14"/>
        <v>13443.379499999999</v>
      </c>
      <c r="H35" s="31"/>
      <c r="I35" s="30"/>
      <c r="J35" s="24">
        <f t="shared" si="15"/>
        <v>23861.85225</v>
      </c>
      <c r="K35" s="31"/>
      <c r="L35" s="30"/>
      <c r="M35" s="98">
        <v>11466.55</v>
      </c>
      <c r="N35" s="98">
        <v>15420.209000000001</v>
      </c>
      <c r="O35" s="98">
        <v>18265.060000000001</v>
      </c>
      <c r="P35" s="98">
        <v>22664.583999999999</v>
      </c>
      <c r="Q35" s="98">
        <v>23838.314999999999</v>
      </c>
      <c r="R35" s="98">
        <v>30679.45</v>
      </c>
    </row>
    <row r="36" spans="1:18" x14ac:dyDescent="0.25">
      <c r="A36" s="59" t="s">
        <v>3779</v>
      </c>
      <c r="B36" s="59" t="s">
        <v>621</v>
      </c>
      <c r="C36" s="59" t="s">
        <v>3851</v>
      </c>
      <c r="D36" s="91">
        <v>15</v>
      </c>
      <c r="E36" s="59" t="s">
        <v>6347</v>
      </c>
      <c r="F36" s="30">
        <f t="shared" si="13"/>
        <v>18811.899666666668</v>
      </c>
      <c r="G36" s="24">
        <f t="shared" si="14"/>
        <v>1825.7865000000002</v>
      </c>
      <c r="H36" s="31"/>
      <c r="I36" s="30"/>
      <c r="J36" s="24">
        <f t="shared" si="15"/>
        <v>16679.111000000001</v>
      </c>
      <c r="K36" s="31"/>
      <c r="L36" s="30"/>
      <c r="M36" s="98">
        <v>1756.94</v>
      </c>
      <c r="N36" s="98">
        <v>1894.633</v>
      </c>
      <c r="O36" s="98">
        <v>10280.745000000001</v>
      </c>
      <c r="P36" s="98">
        <v>8787.8459999999995</v>
      </c>
      <c r="Q36" s="98">
        <v>1045.604</v>
      </c>
      <c r="R36" s="98">
        <v>46602.249000000003</v>
      </c>
    </row>
    <row r="37" spans="1:18" x14ac:dyDescent="0.25">
      <c r="A37" s="59" t="s">
        <v>3779</v>
      </c>
      <c r="B37" s="59" t="s">
        <v>1235</v>
      </c>
      <c r="C37" s="59" t="s">
        <v>3843</v>
      </c>
      <c r="D37" s="91">
        <v>12</v>
      </c>
      <c r="E37" s="59" t="s">
        <v>6147</v>
      </c>
      <c r="F37" s="30">
        <f t="shared" si="13"/>
        <v>18245.960999999999</v>
      </c>
      <c r="G37" s="24">
        <f t="shared" si="14"/>
        <v>15303.1765</v>
      </c>
      <c r="H37" s="31"/>
      <c r="I37" s="30"/>
      <c r="J37" s="24">
        <f t="shared" si="15"/>
        <v>17151.521000000001</v>
      </c>
      <c r="K37" s="31"/>
      <c r="L37" s="30"/>
      <c r="M37" s="98">
        <v>17324.64</v>
      </c>
      <c r="N37" s="98">
        <v>13281.713</v>
      </c>
      <c r="O37" s="98">
        <v>13868.200999999999</v>
      </c>
      <c r="P37" s="98">
        <v>14697.237999999999</v>
      </c>
      <c r="Q37" s="98">
        <v>19304.72</v>
      </c>
      <c r="R37" s="98">
        <v>20735.924999999999</v>
      </c>
    </row>
    <row r="38" spans="1:18" x14ac:dyDescent="0.25">
      <c r="A38" s="59" t="s">
        <v>3779</v>
      </c>
      <c r="B38" s="59" t="s">
        <v>1364</v>
      </c>
      <c r="C38" s="59" t="s">
        <v>3794</v>
      </c>
      <c r="D38" s="91">
        <v>3</v>
      </c>
      <c r="E38" s="59" t="s">
        <v>4393</v>
      </c>
      <c r="F38" s="30">
        <f t="shared" si="13"/>
        <v>17764.349999999999</v>
      </c>
      <c r="G38" s="24">
        <f t="shared" si="14"/>
        <v>11480.598</v>
      </c>
      <c r="H38" s="31"/>
      <c r="I38" s="30"/>
      <c r="J38" s="24">
        <f t="shared" si="15"/>
        <v>15204.548749999998</v>
      </c>
      <c r="K38" s="31"/>
      <c r="L38" s="30"/>
      <c r="M38" s="98">
        <v>11482.11</v>
      </c>
      <c r="N38" s="98">
        <v>11479.085999999999</v>
      </c>
      <c r="O38" s="98">
        <v>7525.1450000000004</v>
      </c>
      <c r="P38" s="98">
        <v>13806.097</v>
      </c>
      <c r="Q38" s="98">
        <v>16446.638999999999</v>
      </c>
      <c r="R38" s="98">
        <v>23040.313999999998</v>
      </c>
    </row>
    <row r="39" spans="1:18" x14ac:dyDescent="0.25">
      <c r="A39" s="59" t="s">
        <v>3779</v>
      </c>
      <c r="B39" s="59" t="s">
        <v>471</v>
      </c>
      <c r="C39" s="59" t="s">
        <v>3823</v>
      </c>
      <c r="D39" s="91">
        <v>9</v>
      </c>
      <c r="E39" s="59" t="s">
        <v>5407</v>
      </c>
      <c r="F39" s="30">
        <f t="shared" si="13"/>
        <v>12740.852666666666</v>
      </c>
      <c r="G39" s="24">
        <f t="shared" si="14"/>
        <v>12772.741</v>
      </c>
      <c r="H39" s="31"/>
      <c r="I39" s="30"/>
      <c r="J39" s="24">
        <f t="shared" si="15"/>
        <v>12639.80975</v>
      </c>
      <c r="K39" s="31"/>
      <c r="L39" s="30"/>
      <c r="M39" s="98">
        <v>11327.19</v>
      </c>
      <c r="N39" s="98">
        <v>14218.291999999999</v>
      </c>
      <c r="O39" s="98">
        <v>12336.681</v>
      </c>
      <c r="P39" s="98">
        <v>12468.050999999999</v>
      </c>
      <c r="Q39" s="98">
        <v>11313.941999999999</v>
      </c>
      <c r="R39" s="98">
        <v>14440.565000000001</v>
      </c>
    </row>
    <row r="40" spans="1:18" x14ac:dyDescent="0.25">
      <c r="A40" s="59" t="s">
        <v>3779</v>
      </c>
      <c r="B40" s="59" t="s">
        <v>350</v>
      </c>
      <c r="C40" s="59" t="s">
        <v>3871</v>
      </c>
      <c r="D40" s="91">
        <v>20</v>
      </c>
      <c r="E40" s="59" t="s">
        <v>7728</v>
      </c>
      <c r="F40" s="30">
        <f t="shared" si="13"/>
        <v>12366.657333333334</v>
      </c>
      <c r="G40" s="24">
        <f t="shared" si="14"/>
        <v>7366.237000000001</v>
      </c>
      <c r="H40" s="31"/>
      <c r="I40" s="30"/>
      <c r="J40" s="24">
        <f t="shared" si="15"/>
        <v>12260.074000000001</v>
      </c>
      <c r="K40" s="31"/>
      <c r="L40" s="30"/>
      <c r="M40" s="98">
        <v>6397.89</v>
      </c>
      <c r="N40" s="98">
        <v>8334.5840000000007</v>
      </c>
      <c r="O40" s="98">
        <v>11940.324000000001</v>
      </c>
      <c r="P40" s="98">
        <v>11936.717000000001</v>
      </c>
      <c r="Q40" s="98">
        <v>10892.322</v>
      </c>
      <c r="R40" s="98">
        <v>14270.933000000001</v>
      </c>
    </row>
    <row r="41" spans="1:18" x14ac:dyDescent="0.25">
      <c r="A41" s="59" t="s">
        <v>3779</v>
      </c>
      <c r="B41" s="59" t="s">
        <v>513</v>
      </c>
      <c r="C41" s="59" t="s">
        <v>3871</v>
      </c>
      <c r="D41" s="91">
        <v>20</v>
      </c>
      <c r="E41" s="59" t="s">
        <v>7735</v>
      </c>
      <c r="F41" s="30">
        <f t="shared" si="13"/>
        <v>11945.847999999998</v>
      </c>
      <c r="G41" s="24">
        <f t="shared" si="14"/>
        <v>10049.762000000001</v>
      </c>
      <c r="H41" s="31"/>
      <c r="I41" s="30"/>
      <c r="J41" s="24">
        <f t="shared" si="15"/>
        <v>9663.5052499999983</v>
      </c>
      <c r="K41" s="31"/>
      <c r="L41" s="30"/>
      <c r="M41" s="98">
        <v>9408.27</v>
      </c>
      <c r="N41" s="98">
        <v>10691.254000000001</v>
      </c>
      <c r="O41" s="98">
        <v>2816.4769999999999</v>
      </c>
      <c r="P41" s="98">
        <v>9097.4279999999999</v>
      </c>
      <c r="Q41" s="98">
        <v>13447.013000000001</v>
      </c>
      <c r="R41" s="98">
        <v>13293.102999999999</v>
      </c>
    </row>
    <row r="42" spans="1:18" x14ac:dyDescent="0.25">
      <c r="A42" s="59" t="s">
        <v>3779</v>
      </c>
      <c r="B42" s="59" t="s">
        <v>19</v>
      </c>
      <c r="C42" s="59" t="s">
        <v>3853</v>
      </c>
      <c r="D42" s="91">
        <v>15</v>
      </c>
      <c r="E42" s="59" t="s">
        <v>6551</v>
      </c>
      <c r="F42" s="30">
        <f t="shared" si="13"/>
        <v>10395.024666666666</v>
      </c>
      <c r="G42" s="24">
        <f t="shared" si="14"/>
        <v>5461.6730000000007</v>
      </c>
      <c r="H42" s="31"/>
      <c r="I42" s="30"/>
      <c r="J42" s="24">
        <f t="shared" si="15"/>
        <v>8506.4752499999995</v>
      </c>
      <c r="K42" s="31"/>
      <c r="L42" s="30"/>
      <c r="M42" s="98">
        <v>1333.78</v>
      </c>
      <c r="N42" s="98">
        <v>9589.5660000000007</v>
      </c>
      <c r="O42" s="98">
        <v>2840.8270000000002</v>
      </c>
      <c r="P42" s="98">
        <v>10393.197</v>
      </c>
      <c r="Q42" s="98">
        <v>13705.107</v>
      </c>
      <c r="R42" s="98">
        <v>7086.77</v>
      </c>
    </row>
    <row r="43" spans="1:18" x14ac:dyDescent="0.25">
      <c r="A43" s="59" t="s">
        <v>3779</v>
      </c>
      <c r="B43" s="59" t="s">
        <v>695</v>
      </c>
      <c r="C43" s="59" t="s">
        <v>3818</v>
      </c>
      <c r="D43" s="91">
        <v>7</v>
      </c>
      <c r="E43" s="59" t="s">
        <v>5152</v>
      </c>
      <c r="F43" s="30">
        <f t="shared" si="13"/>
        <v>9889.098</v>
      </c>
      <c r="G43" s="24">
        <f t="shared" si="14"/>
        <v>9071.057499999999</v>
      </c>
      <c r="H43" s="31"/>
      <c r="I43" s="30"/>
      <c r="J43" s="24">
        <f t="shared" si="15"/>
        <v>7416.8235000000004</v>
      </c>
      <c r="K43" s="31"/>
      <c r="L43" s="30"/>
      <c r="M43" s="98">
        <v>8292.32</v>
      </c>
      <c r="N43" s="98">
        <v>9849.7950000000001</v>
      </c>
      <c r="O43" s="98" t="s">
        <v>4078</v>
      </c>
      <c r="P43" s="98">
        <v>8612.9940000000006</v>
      </c>
      <c r="Q43" s="98">
        <v>10708.967000000001</v>
      </c>
      <c r="R43" s="98">
        <v>10345.333000000001</v>
      </c>
    </row>
    <row r="44" spans="1:18" x14ac:dyDescent="0.25">
      <c r="A44" s="59" t="s">
        <v>3779</v>
      </c>
      <c r="B44" s="59" t="s">
        <v>32</v>
      </c>
      <c r="C44" s="59" t="s">
        <v>3809</v>
      </c>
      <c r="D44" s="91">
        <v>6</v>
      </c>
      <c r="E44" s="59" t="s">
        <v>4933</v>
      </c>
      <c r="F44" s="30">
        <f t="shared" si="13"/>
        <v>8871.3910000000014</v>
      </c>
      <c r="G44" s="24">
        <f t="shared" si="14"/>
        <v>508.18149999999997</v>
      </c>
      <c r="H44" s="31"/>
      <c r="I44" s="30"/>
      <c r="J44" s="24">
        <f t="shared" si="15"/>
        <v>6695.621000000001</v>
      </c>
      <c r="K44" s="31"/>
      <c r="L44" s="30"/>
      <c r="M44" s="98">
        <v>791.81</v>
      </c>
      <c r="N44" s="98">
        <v>224.553</v>
      </c>
      <c r="O44" s="98">
        <v>168.31100000000001</v>
      </c>
      <c r="P44" s="98">
        <v>9502.509</v>
      </c>
      <c r="Q44" s="98">
        <v>10077.209000000001</v>
      </c>
      <c r="R44" s="98">
        <v>7034.4549999999999</v>
      </c>
    </row>
    <row r="45" spans="1:18" x14ac:dyDescent="0.25">
      <c r="A45" s="59" t="s">
        <v>3779</v>
      </c>
      <c r="B45" s="59" t="s">
        <v>406</v>
      </c>
      <c r="C45" s="59" t="s">
        <v>3871</v>
      </c>
      <c r="D45" s="91">
        <v>20</v>
      </c>
      <c r="E45" s="59" t="s">
        <v>7716</v>
      </c>
      <c r="F45" s="30">
        <f t="shared" si="13"/>
        <v>8088.045000000001</v>
      </c>
      <c r="G45" s="24">
        <f t="shared" si="14"/>
        <v>5166.6049999999996</v>
      </c>
      <c r="H45" s="31"/>
      <c r="I45" s="30"/>
      <c r="J45" s="24">
        <f t="shared" si="15"/>
        <v>7612.3685000000005</v>
      </c>
      <c r="K45" s="31"/>
      <c r="L45" s="30"/>
      <c r="M45" s="98">
        <v>3685.68</v>
      </c>
      <c r="N45" s="98">
        <v>6647.53</v>
      </c>
      <c r="O45" s="98">
        <v>6185.3389999999999</v>
      </c>
      <c r="P45" s="98">
        <v>5852.143</v>
      </c>
      <c r="Q45" s="98">
        <v>8151.848</v>
      </c>
      <c r="R45" s="98">
        <v>10260.144</v>
      </c>
    </row>
    <row r="46" spans="1:18" x14ac:dyDescent="0.25">
      <c r="A46" s="59" t="s">
        <v>3779</v>
      </c>
      <c r="B46" s="59" t="s">
        <v>49</v>
      </c>
      <c r="C46" s="59" t="s">
        <v>3800</v>
      </c>
      <c r="D46" s="91">
        <v>4</v>
      </c>
      <c r="E46" s="59" t="s">
        <v>4541</v>
      </c>
      <c r="F46" s="30">
        <f t="shared" si="13"/>
        <v>5752.0876666666663</v>
      </c>
      <c r="G46" s="24">
        <f t="shared" si="14"/>
        <v>197.68049999999999</v>
      </c>
      <c r="H46" s="31"/>
      <c r="I46" s="30"/>
      <c r="J46" s="24">
        <f t="shared" si="15"/>
        <v>4332.1357499999995</v>
      </c>
      <c r="K46" s="31"/>
      <c r="L46" s="30"/>
      <c r="M46" s="98">
        <v>209.58</v>
      </c>
      <c r="N46" s="98">
        <v>185.78100000000001</v>
      </c>
      <c r="O46" s="98">
        <v>72.28</v>
      </c>
      <c r="P46" s="98">
        <v>4447.1540000000005</v>
      </c>
      <c r="Q46" s="98">
        <v>6341.3860000000004</v>
      </c>
      <c r="R46" s="98">
        <v>6467.723</v>
      </c>
    </row>
    <row r="47" spans="1:18" x14ac:dyDescent="0.25">
      <c r="A47" s="59" t="s">
        <v>3779</v>
      </c>
      <c r="B47" s="59" t="s">
        <v>323</v>
      </c>
      <c r="C47" s="59" t="s">
        <v>3795</v>
      </c>
      <c r="D47" s="91">
        <v>4</v>
      </c>
      <c r="E47" s="59" t="s">
        <v>4421</v>
      </c>
      <c r="F47" s="30">
        <f t="shared" si="13"/>
        <v>5564.0123333333331</v>
      </c>
      <c r="G47" s="24">
        <f t="shared" si="14"/>
        <v>4226.2669999999998</v>
      </c>
      <c r="H47" s="31"/>
      <c r="I47" s="30"/>
      <c r="J47" s="24">
        <f t="shared" si="15"/>
        <v>5134.2375000000002</v>
      </c>
      <c r="K47" s="31"/>
      <c r="L47" s="30"/>
      <c r="M47" s="98">
        <v>2546.8200000000002</v>
      </c>
      <c r="N47" s="98">
        <v>5905.7139999999999</v>
      </c>
      <c r="O47" s="98">
        <v>3844.913</v>
      </c>
      <c r="P47" s="98">
        <v>2016.9590000000001</v>
      </c>
      <c r="Q47" s="98">
        <v>5596.1130000000003</v>
      </c>
      <c r="R47" s="98">
        <v>9078.9650000000001</v>
      </c>
    </row>
    <row r="48" spans="1:18" x14ac:dyDescent="0.25">
      <c r="A48" s="59" t="s">
        <v>3779</v>
      </c>
      <c r="B48" s="59" t="s">
        <v>1304</v>
      </c>
      <c r="C48" s="59" t="s">
        <v>3871</v>
      </c>
      <c r="D48" s="91">
        <v>20</v>
      </c>
      <c r="E48" s="59" t="s">
        <v>7713</v>
      </c>
      <c r="F48" s="30">
        <f t="shared" si="13"/>
        <v>4958.2673333333332</v>
      </c>
      <c r="G48" s="24">
        <f t="shared" si="14"/>
        <v>4565.8419999999996</v>
      </c>
      <c r="H48" s="31"/>
      <c r="I48" s="30"/>
      <c r="J48" s="24">
        <f t="shared" si="15"/>
        <v>3722.6767499999996</v>
      </c>
      <c r="K48" s="31"/>
      <c r="L48" s="30"/>
      <c r="M48" s="98">
        <v>4143.4799999999996</v>
      </c>
      <c r="N48" s="98">
        <v>4988.2039999999997</v>
      </c>
      <c r="O48" s="98">
        <v>15.904999999999999</v>
      </c>
      <c r="P48" s="98">
        <v>4307.0429999999997</v>
      </c>
      <c r="Q48" s="98">
        <v>5372.5290000000005</v>
      </c>
      <c r="R48" s="98">
        <v>5195.2299999999996</v>
      </c>
    </row>
    <row r="49" spans="1:18" x14ac:dyDescent="0.25">
      <c r="A49" s="59" t="s">
        <v>3779</v>
      </c>
      <c r="B49" s="59" t="s">
        <v>957</v>
      </c>
      <c r="C49" s="59" t="s">
        <v>3871</v>
      </c>
      <c r="D49" s="91">
        <v>20</v>
      </c>
      <c r="E49" s="59" t="s">
        <v>7724</v>
      </c>
      <c r="F49" s="30">
        <f t="shared" si="13"/>
        <v>4419.6366666666663</v>
      </c>
      <c r="G49" s="24">
        <f t="shared" si="14"/>
        <v>2649.8525</v>
      </c>
      <c r="H49" s="31"/>
      <c r="I49" s="30"/>
      <c r="J49" s="24">
        <f t="shared" si="15"/>
        <v>4448.826</v>
      </c>
      <c r="K49" s="31"/>
      <c r="L49" s="30"/>
      <c r="M49" s="98">
        <v>2057.37</v>
      </c>
      <c r="N49" s="98">
        <v>3242.335</v>
      </c>
      <c r="O49" s="98">
        <v>4536.3940000000002</v>
      </c>
      <c r="P49" s="98">
        <v>3127.069</v>
      </c>
      <c r="Q49" s="98">
        <v>4765.8540000000003</v>
      </c>
      <c r="R49" s="98">
        <v>5365.9870000000001</v>
      </c>
    </row>
    <row r="50" spans="1:18" x14ac:dyDescent="0.25">
      <c r="A50" s="59" t="s">
        <v>3779</v>
      </c>
      <c r="B50" s="59" t="s">
        <v>90</v>
      </c>
      <c r="C50" s="59" t="s">
        <v>3855</v>
      </c>
      <c r="D50" s="91">
        <v>15</v>
      </c>
      <c r="E50" s="59" t="s">
        <v>6600</v>
      </c>
      <c r="F50" s="30">
        <f t="shared" si="13"/>
        <v>4290.2536666666665</v>
      </c>
      <c r="G50" s="24">
        <f t="shared" si="14"/>
        <v>1514.0140000000001</v>
      </c>
      <c r="H50" s="31"/>
      <c r="I50" s="30"/>
      <c r="J50" s="24">
        <f t="shared" si="15"/>
        <v>3444.7320000000004</v>
      </c>
      <c r="K50" s="31"/>
      <c r="L50" s="30"/>
      <c r="M50" s="98">
        <v>324.72000000000003</v>
      </c>
      <c r="N50" s="98">
        <v>2703.308</v>
      </c>
      <c r="O50" s="98">
        <v>908.16700000000003</v>
      </c>
      <c r="P50" s="98">
        <v>6562.9709999999995</v>
      </c>
      <c r="Q50" s="98">
        <v>4740.1180000000004</v>
      </c>
      <c r="R50" s="98">
        <v>1567.672</v>
      </c>
    </row>
    <row r="51" spans="1:18" x14ac:dyDescent="0.25">
      <c r="A51" s="59" t="s">
        <v>3779</v>
      </c>
      <c r="B51" s="59" t="s">
        <v>954</v>
      </c>
      <c r="C51" s="59" t="s">
        <v>3791</v>
      </c>
      <c r="D51" s="91">
        <v>2</v>
      </c>
      <c r="E51" s="59" t="s">
        <v>4372</v>
      </c>
      <c r="F51" s="30">
        <f t="shared" si="13"/>
        <v>4203.8296666666674</v>
      </c>
      <c r="G51" s="24">
        <f t="shared" si="14"/>
        <v>43.567499999999995</v>
      </c>
      <c r="H51" s="31"/>
      <c r="I51" s="30"/>
      <c r="J51" s="24">
        <f t="shared" si="15"/>
        <v>3212.0465000000004</v>
      </c>
      <c r="K51" s="31"/>
      <c r="L51" s="30"/>
      <c r="M51" s="98">
        <v>67.819999999999993</v>
      </c>
      <c r="N51" s="98">
        <v>19.315000000000001</v>
      </c>
      <c r="O51" s="98">
        <v>236.697</v>
      </c>
      <c r="P51" s="98">
        <v>3418.2939999999999</v>
      </c>
      <c r="Q51" s="98">
        <v>1131.028</v>
      </c>
      <c r="R51" s="98">
        <v>8062.1670000000004</v>
      </c>
    </row>
    <row r="52" spans="1:18" x14ac:dyDescent="0.25">
      <c r="A52" s="59" t="s">
        <v>3779</v>
      </c>
      <c r="B52" s="59" t="s">
        <v>2791</v>
      </c>
      <c r="C52" s="59" t="s">
        <v>3804</v>
      </c>
      <c r="D52" s="91">
        <v>5</v>
      </c>
      <c r="E52" s="59" t="s">
        <v>4595</v>
      </c>
      <c r="F52" s="30">
        <f t="shared" si="13"/>
        <v>4180.8273333333336</v>
      </c>
      <c r="G52" s="24">
        <f t="shared" si="14"/>
        <v>2498.663</v>
      </c>
      <c r="H52" s="31"/>
      <c r="I52" s="30"/>
      <c r="J52" s="24">
        <f t="shared" si="15"/>
        <v>3135.6205</v>
      </c>
      <c r="K52" s="31"/>
      <c r="L52" s="30"/>
      <c r="M52" s="98">
        <v>2010.26</v>
      </c>
      <c r="N52" s="98">
        <v>2987.0659999999998</v>
      </c>
      <c r="O52" s="98" t="s">
        <v>4078</v>
      </c>
      <c r="P52" s="98">
        <v>8924.7549999999992</v>
      </c>
      <c r="Q52" s="98" t="s">
        <v>4078</v>
      </c>
      <c r="R52" s="98">
        <v>3617.7269999999999</v>
      </c>
    </row>
    <row r="53" spans="1:18" x14ac:dyDescent="0.25">
      <c r="A53" s="59" t="s">
        <v>3779</v>
      </c>
      <c r="B53" s="59" t="s">
        <v>1805</v>
      </c>
      <c r="C53" s="59" t="s">
        <v>3843</v>
      </c>
      <c r="D53" s="91">
        <v>12</v>
      </c>
      <c r="E53" s="59" t="s">
        <v>6157</v>
      </c>
      <c r="F53" s="30">
        <f t="shared" si="13"/>
        <v>4006.7873333333337</v>
      </c>
      <c r="G53" s="24">
        <f t="shared" si="14"/>
        <v>2286.2040000000002</v>
      </c>
      <c r="H53" s="31"/>
      <c r="I53" s="30"/>
      <c r="J53" s="24">
        <f t="shared" si="15"/>
        <v>3660.7550000000001</v>
      </c>
      <c r="K53" s="31"/>
      <c r="L53" s="30"/>
      <c r="M53" s="98" t="s">
        <v>4078</v>
      </c>
      <c r="N53" s="98">
        <v>4572.4080000000004</v>
      </c>
      <c r="O53" s="98">
        <v>2622.6579999999999</v>
      </c>
      <c r="P53" s="98">
        <v>6805.0820000000003</v>
      </c>
      <c r="Q53" s="98">
        <v>4786.5789999999997</v>
      </c>
      <c r="R53" s="98">
        <v>428.70100000000002</v>
      </c>
    </row>
    <row r="54" spans="1:18" x14ac:dyDescent="0.25">
      <c r="A54" s="59" t="s">
        <v>3779</v>
      </c>
      <c r="B54" s="59" t="s">
        <v>1108</v>
      </c>
      <c r="C54" s="59" t="s">
        <v>3855</v>
      </c>
      <c r="D54" s="91">
        <v>15</v>
      </c>
      <c r="E54" s="59" t="s">
        <v>6605</v>
      </c>
      <c r="F54" s="30">
        <f t="shared" si="13"/>
        <v>3885.491</v>
      </c>
      <c r="G54" s="24">
        <f t="shared" si="14"/>
        <v>4252.7839999999997</v>
      </c>
      <c r="H54" s="31"/>
      <c r="I54" s="30"/>
      <c r="J54" s="24">
        <f t="shared" si="15"/>
        <v>4757.4962500000001</v>
      </c>
      <c r="K54" s="31"/>
      <c r="L54" s="30"/>
      <c r="M54" s="98">
        <v>2460.34</v>
      </c>
      <c r="N54" s="98">
        <v>6045.2280000000001</v>
      </c>
      <c r="O54" s="98">
        <v>7373.5119999999997</v>
      </c>
      <c r="P54" s="98">
        <v>2861.7620000000002</v>
      </c>
      <c r="Q54" s="98">
        <v>5329.2380000000003</v>
      </c>
      <c r="R54" s="98">
        <v>3465.473</v>
      </c>
    </row>
    <row r="55" spans="1:18" x14ac:dyDescent="0.25">
      <c r="A55" s="59" t="s">
        <v>3779</v>
      </c>
      <c r="B55" s="59" t="s">
        <v>218</v>
      </c>
      <c r="C55" s="59" t="s">
        <v>3804</v>
      </c>
      <c r="D55" s="91">
        <v>5</v>
      </c>
      <c r="E55" s="59" t="s">
        <v>4598</v>
      </c>
      <c r="F55" s="30">
        <f t="shared" si="13"/>
        <v>3679.4393333333333</v>
      </c>
      <c r="G55" s="24">
        <f t="shared" si="14"/>
        <v>2044.4865</v>
      </c>
      <c r="H55" s="31"/>
      <c r="I55" s="30"/>
      <c r="J55" s="24">
        <f t="shared" si="15"/>
        <v>2878.0349999999999</v>
      </c>
      <c r="K55" s="31"/>
      <c r="L55" s="30"/>
      <c r="M55" s="98">
        <v>3204.41</v>
      </c>
      <c r="N55" s="98">
        <v>884.56299999999999</v>
      </c>
      <c r="O55" s="98">
        <v>473.822</v>
      </c>
      <c r="P55" s="98">
        <v>676.87800000000004</v>
      </c>
      <c r="Q55" s="98">
        <v>1168.19</v>
      </c>
      <c r="R55" s="98">
        <v>9193.25</v>
      </c>
    </row>
    <row r="56" spans="1:18" x14ac:dyDescent="0.25">
      <c r="A56" s="59" t="s">
        <v>3779</v>
      </c>
      <c r="B56" s="59" t="s">
        <v>41</v>
      </c>
      <c r="C56" s="59" t="s">
        <v>3803</v>
      </c>
      <c r="D56" s="91">
        <v>4</v>
      </c>
      <c r="E56" s="59" t="s">
        <v>4575</v>
      </c>
      <c r="F56" s="30">
        <f t="shared" si="13"/>
        <v>3608.8590000000004</v>
      </c>
      <c r="G56" s="24">
        <f t="shared" si="14"/>
        <v>2306.5915</v>
      </c>
      <c r="H56" s="31"/>
      <c r="I56" s="30"/>
      <c r="J56" s="24">
        <f t="shared" si="15"/>
        <v>3358.3855000000003</v>
      </c>
      <c r="K56" s="31"/>
      <c r="L56" s="30"/>
      <c r="M56" s="98">
        <v>2776.55</v>
      </c>
      <c r="N56" s="98">
        <v>1836.633</v>
      </c>
      <c r="O56" s="98">
        <v>2606.9650000000001</v>
      </c>
      <c r="P56" s="98">
        <v>4594.4340000000002</v>
      </c>
      <c r="Q56" s="98">
        <v>194.42099999999999</v>
      </c>
      <c r="R56" s="98">
        <v>6037.7219999999998</v>
      </c>
    </row>
    <row r="57" spans="1:18" x14ac:dyDescent="0.25">
      <c r="A57" s="59" t="s">
        <v>3779</v>
      </c>
      <c r="B57" s="59" t="s">
        <v>1607</v>
      </c>
      <c r="C57" s="59" t="s">
        <v>3790</v>
      </c>
      <c r="D57" s="91">
        <v>2</v>
      </c>
      <c r="E57" s="59" t="s">
        <v>4345</v>
      </c>
      <c r="F57" s="30">
        <f t="shared" si="13"/>
        <v>3140.7656666666667</v>
      </c>
      <c r="G57" s="24">
        <f t="shared" si="14"/>
        <v>1972.9585000000002</v>
      </c>
      <c r="H57" s="31"/>
      <c r="I57" s="30"/>
      <c r="J57" s="24">
        <f t="shared" si="15"/>
        <v>3021.9139999999998</v>
      </c>
      <c r="K57" s="31"/>
      <c r="L57" s="30"/>
      <c r="M57" s="98">
        <v>2094.7800000000002</v>
      </c>
      <c r="N57" s="98">
        <v>1851.1369999999999</v>
      </c>
      <c r="O57" s="98">
        <v>2665.3589999999999</v>
      </c>
      <c r="P57" s="98">
        <v>3021.056</v>
      </c>
      <c r="Q57" s="98">
        <v>3194.098</v>
      </c>
      <c r="R57" s="98">
        <v>3207.143</v>
      </c>
    </row>
    <row r="58" spans="1:18" x14ac:dyDescent="0.25">
      <c r="A58" s="59" t="s">
        <v>3779</v>
      </c>
      <c r="B58" s="59" t="s">
        <v>272</v>
      </c>
      <c r="C58" s="59" t="s">
        <v>3843</v>
      </c>
      <c r="D58" s="91">
        <v>12</v>
      </c>
      <c r="E58" s="59" t="s">
        <v>6162</v>
      </c>
      <c r="F58" s="30">
        <f t="shared" si="13"/>
        <v>3127.1713333333332</v>
      </c>
      <c r="G58" s="24">
        <f t="shared" si="14"/>
        <v>0</v>
      </c>
      <c r="H58" s="31"/>
      <c r="I58" s="30"/>
      <c r="J58" s="24">
        <f t="shared" si="15"/>
        <v>2808.5</v>
      </c>
      <c r="K58" s="31"/>
      <c r="L58" s="30"/>
      <c r="M58" s="98" t="s">
        <v>4078</v>
      </c>
      <c r="N58" s="98" t="s">
        <v>4078</v>
      </c>
      <c r="O58" s="98">
        <v>1852.4860000000001</v>
      </c>
      <c r="P58" s="98">
        <v>1679.5609999999999</v>
      </c>
      <c r="Q58" s="98">
        <v>2922.24</v>
      </c>
      <c r="R58" s="98">
        <v>4779.7129999999997</v>
      </c>
    </row>
    <row r="59" spans="1:18" x14ac:dyDescent="0.25">
      <c r="A59" s="59" t="s">
        <v>3779</v>
      </c>
      <c r="B59" s="59" t="s">
        <v>294</v>
      </c>
      <c r="C59" s="59" t="s">
        <v>3827</v>
      </c>
      <c r="D59" s="91">
        <v>10</v>
      </c>
      <c r="E59" s="59" t="s">
        <v>5510</v>
      </c>
      <c r="F59" s="30">
        <f t="shared" si="13"/>
        <v>3068.362333333333</v>
      </c>
      <c r="G59" s="24">
        <f t="shared" si="14"/>
        <v>359.44</v>
      </c>
      <c r="H59" s="31"/>
      <c r="I59" s="30"/>
      <c r="J59" s="24">
        <f t="shared" si="15"/>
        <v>2689.8537500000002</v>
      </c>
      <c r="K59" s="31"/>
      <c r="L59" s="30"/>
      <c r="M59" s="98">
        <v>313.02</v>
      </c>
      <c r="N59" s="98">
        <v>405.86</v>
      </c>
      <c r="O59" s="98">
        <v>1554.328</v>
      </c>
      <c r="P59" s="98">
        <v>730.30799999999999</v>
      </c>
      <c r="Q59" s="98">
        <v>4389.0200000000004</v>
      </c>
      <c r="R59" s="98">
        <v>4085.759</v>
      </c>
    </row>
    <row r="60" spans="1:18" x14ac:dyDescent="0.25">
      <c r="A60" s="59" t="s">
        <v>3779</v>
      </c>
      <c r="B60" s="59" t="s">
        <v>175</v>
      </c>
      <c r="C60" s="59" t="s">
        <v>3783</v>
      </c>
      <c r="D60" s="91">
        <v>1</v>
      </c>
      <c r="E60" s="59" t="s">
        <v>4163</v>
      </c>
      <c r="F60" s="30">
        <f t="shared" si="13"/>
        <v>2970.4753333333338</v>
      </c>
      <c r="G60" s="24">
        <f t="shared" si="14"/>
        <v>1786.2984999999999</v>
      </c>
      <c r="H60" s="31"/>
      <c r="I60" s="30"/>
      <c r="J60" s="24">
        <f t="shared" si="15"/>
        <v>2858.3977500000001</v>
      </c>
      <c r="K60" s="31"/>
      <c r="L60" s="30"/>
      <c r="M60" s="98">
        <v>1476.43</v>
      </c>
      <c r="N60" s="98">
        <v>2096.1669999999999</v>
      </c>
      <c r="O60" s="98">
        <v>2522.165</v>
      </c>
      <c r="P60" s="98">
        <v>3770.4760000000001</v>
      </c>
      <c r="Q60" s="98">
        <v>2845.9920000000002</v>
      </c>
      <c r="R60" s="98">
        <v>2294.9580000000001</v>
      </c>
    </row>
    <row r="61" spans="1:18" x14ac:dyDescent="0.25">
      <c r="A61" s="59" t="s">
        <v>3779</v>
      </c>
      <c r="B61" s="59" t="s">
        <v>187</v>
      </c>
      <c r="C61" s="59" t="s">
        <v>3788</v>
      </c>
      <c r="D61" s="91">
        <v>2</v>
      </c>
      <c r="E61" s="59" t="s">
        <v>4326</v>
      </c>
      <c r="F61" s="30">
        <f t="shared" si="13"/>
        <v>2786.0873333333334</v>
      </c>
      <c r="G61" s="24">
        <f t="shared" si="14"/>
        <v>879.20349999999996</v>
      </c>
      <c r="H61" s="31"/>
      <c r="I61" s="30"/>
      <c r="J61" s="24">
        <f t="shared" si="15"/>
        <v>2556.7842500000002</v>
      </c>
      <c r="K61" s="31"/>
      <c r="L61" s="30"/>
      <c r="M61" s="98">
        <v>558.55999999999995</v>
      </c>
      <c r="N61" s="98">
        <v>1199.847</v>
      </c>
      <c r="O61" s="98">
        <v>1868.875</v>
      </c>
      <c r="P61" s="98">
        <v>1378.116</v>
      </c>
      <c r="Q61" s="98">
        <v>2457.8150000000001</v>
      </c>
      <c r="R61" s="98">
        <v>4522.3310000000001</v>
      </c>
    </row>
    <row r="62" spans="1:18" x14ac:dyDescent="0.25">
      <c r="A62" s="59" t="s">
        <v>3779</v>
      </c>
      <c r="B62" s="59" t="s">
        <v>240</v>
      </c>
      <c r="C62" s="59" t="s">
        <v>3852</v>
      </c>
      <c r="D62" s="91">
        <v>15</v>
      </c>
      <c r="E62" s="59" t="s">
        <v>6473</v>
      </c>
      <c r="F62" s="30">
        <f t="shared" si="13"/>
        <v>2668.7839999999997</v>
      </c>
      <c r="G62" s="24">
        <f t="shared" si="14"/>
        <v>937.11549999999988</v>
      </c>
      <c r="H62" s="31"/>
      <c r="I62" s="30"/>
      <c r="J62" s="24">
        <f t="shared" si="15"/>
        <v>2469.6777499999998</v>
      </c>
      <c r="K62" s="31"/>
      <c r="L62" s="30"/>
      <c r="M62" s="98">
        <v>676.9</v>
      </c>
      <c r="N62" s="98">
        <v>1197.3309999999999</v>
      </c>
      <c r="O62" s="98">
        <v>1872.3589999999999</v>
      </c>
      <c r="P62" s="98">
        <v>2658.7669999999998</v>
      </c>
      <c r="Q62" s="98">
        <v>2586.0569999999998</v>
      </c>
      <c r="R62" s="98">
        <v>2761.5279999999998</v>
      </c>
    </row>
    <row r="63" spans="1:18" x14ac:dyDescent="0.25">
      <c r="A63" s="59" t="s">
        <v>3779</v>
      </c>
      <c r="B63" s="59" t="s">
        <v>277</v>
      </c>
      <c r="C63" s="59" t="s">
        <v>3818</v>
      </c>
      <c r="D63" s="91">
        <v>7</v>
      </c>
      <c r="E63" s="59" t="s">
        <v>5208</v>
      </c>
      <c r="F63" s="30">
        <f t="shared" si="13"/>
        <v>2629.9609999999998</v>
      </c>
      <c r="G63" s="24">
        <f t="shared" si="14"/>
        <v>3495.1279999999997</v>
      </c>
      <c r="H63" s="31"/>
      <c r="I63" s="30"/>
      <c r="J63" s="24">
        <f t="shared" si="15"/>
        <v>2739.8397500000001</v>
      </c>
      <c r="K63" s="31"/>
      <c r="L63" s="30"/>
      <c r="M63" s="98">
        <v>3517.75</v>
      </c>
      <c r="N63" s="98">
        <v>3472.5059999999999</v>
      </c>
      <c r="O63" s="98">
        <v>3069.4760000000001</v>
      </c>
      <c r="P63" s="98">
        <v>1998.925</v>
      </c>
      <c r="Q63" s="98">
        <v>3211.5729999999999</v>
      </c>
      <c r="R63" s="98">
        <v>2679.3850000000002</v>
      </c>
    </row>
    <row r="64" spans="1:18" x14ac:dyDescent="0.25">
      <c r="A64" s="59" t="s">
        <v>3779</v>
      </c>
      <c r="B64" s="59" t="s">
        <v>2628</v>
      </c>
      <c r="C64" s="59" t="s">
        <v>3804</v>
      </c>
      <c r="D64" s="91">
        <v>5</v>
      </c>
      <c r="E64" s="59" t="s">
        <v>4602</v>
      </c>
      <c r="F64" s="30">
        <f t="shared" si="13"/>
        <v>2599.1259999999997</v>
      </c>
      <c r="G64" s="24">
        <f t="shared" si="14"/>
        <v>1619.1534999999999</v>
      </c>
      <c r="H64" s="31"/>
      <c r="I64" s="30"/>
      <c r="J64" s="24">
        <f t="shared" si="15"/>
        <v>2290.1385</v>
      </c>
      <c r="K64" s="31"/>
      <c r="L64" s="30"/>
      <c r="M64" s="98">
        <v>1233.3</v>
      </c>
      <c r="N64" s="98">
        <v>2005.0070000000001</v>
      </c>
      <c r="O64" s="98">
        <v>1363.1759999999999</v>
      </c>
      <c r="P64" s="98">
        <v>955.08799999999997</v>
      </c>
      <c r="Q64" s="98">
        <v>1422.9110000000001</v>
      </c>
      <c r="R64" s="98">
        <v>5419.3789999999999</v>
      </c>
    </row>
    <row r="65" spans="1:18" x14ac:dyDescent="0.25">
      <c r="A65" s="59" t="s">
        <v>3779</v>
      </c>
      <c r="B65" s="59" t="s">
        <v>1442</v>
      </c>
      <c r="C65" s="59" t="s">
        <v>3871</v>
      </c>
      <c r="D65" s="91">
        <v>20</v>
      </c>
      <c r="E65" s="59" t="s">
        <v>7734</v>
      </c>
      <c r="F65" s="30">
        <f t="shared" si="13"/>
        <v>2532.7960000000003</v>
      </c>
      <c r="G65" s="24">
        <f t="shared" si="14"/>
        <v>1421.115</v>
      </c>
      <c r="H65" s="31"/>
      <c r="I65" s="30"/>
      <c r="J65" s="24">
        <f t="shared" si="15"/>
        <v>7046.4492499999997</v>
      </c>
      <c r="K65" s="31"/>
      <c r="L65" s="30"/>
      <c r="M65" s="98">
        <v>1317.06</v>
      </c>
      <c r="N65" s="98">
        <v>1525.17</v>
      </c>
      <c r="O65" s="98">
        <v>20587.409</v>
      </c>
      <c r="P65" s="98">
        <v>3186.1550000000002</v>
      </c>
      <c r="Q65" s="98">
        <v>2526.0030000000002</v>
      </c>
      <c r="R65" s="98">
        <v>1886.23</v>
      </c>
    </row>
    <row r="66" spans="1:18" x14ac:dyDescent="0.25">
      <c r="A66" s="59" t="s">
        <v>3779</v>
      </c>
      <c r="B66" s="59" t="s">
        <v>428</v>
      </c>
      <c r="C66" s="59" t="s">
        <v>3827</v>
      </c>
      <c r="D66" s="91">
        <v>10</v>
      </c>
      <c r="E66" s="59" t="s">
        <v>5515</v>
      </c>
      <c r="F66" s="30">
        <f t="shared" si="13"/>
        <v>2502.9086666666667</v>
      </c>
      <c r="G66" s="24">
        <f t="shared" si="14"/>
        <v>826.73800000000006</v>
      </c>
      <c r="H66" s="31"/>
      <c r="I66" s="30"/>
      <c r="J66" s="24">
        <f t="shared" si="15"/>
        <v>2463.1745000000001</v>
      </c>
      <c r="K66" s="31"/>
      <c r="L66" s="30"/>
      <c r="M66" s="98">
        <v>319.66000000000003</v>
      </c>
      <c r="N66" s="98">
        <v>1333.816</v>
      </c>
      <c r="O66" s="98">
        <v>2343.9720000000002</v>
      </c>
      <c r="P66" s="98">
        <v>714.88</v>
      </c>
      <c r="Q66" s="98">
        <v>3391.2469999999998</v>
      </c>
      <c r="R66" s="98">
        <v>3402.5990000000002</v>
      </c>
    </row>
    <row r="67" spans="1:18" x14ac:dyDescent="0.25">
      <c r="A67" s="59" t="s">
        <v>3779</v>
      </c>
      <c r="B67" s="59" t="s">
        <v>601</v>
      </c>
      <c r="C67" s="59" t="s">
        <v>3852</v>
      </c>
      <c r="D67" s="91">
        <v>15</v>
      </c>
      <c r="E67" s="59" t="s">
        <v>6442</v>
      </c>
      <c r="F67" s="30">
        <f t="shared" si="13"/>
        <v>2447.9743333333331</v>
      </c>
      <c r="G67" s="24">
        <f t="shared" si="14"/>
        <v>1780.3935000000001</v>
      </c>
      <c r="H67" s="31"/>
      <c r="I67" s="30"/>
      <c r="J67" s="24">
        <f t="shared" si="15"/>
        <v>2056.5250000000001</v>
      </c>
      <c r="K67" s="31"/>
      <c r="L67" s="30"/>
      <c r="M67" s="98">
        <v>1294.5899999999999</v>
      </c>
      <c r="N67" s="98">
        <v>2266.1970000000001</v>
      </c>
      <c r="O67" s="98">
        <v>882.17700000000002</v>
      </c>
      <c r="P67" s="98">
        <v>2035.7280000000001</v>
      </c>
      <c r="Q67" s="98">
        <v>3032.8739999999998</v>
      </c>
      <c r="R67" s="98">
        <v>2275.3209999999999</v>
      </c>
    </row>
    <row r="68" spans="1:18" x14ac:dyDescent="0.25">
      <c r="A68" s="59" t="s">
        <v>3779</v>
      </c>
      <c r="B68" s="59" t="s">
        <v>312</v>
      </c>
      <c r="C68" s="59" t="s">
        <v>3783</v>
      </c>
      <c r="D68" s="91">
        <v>1</v>
      </c>
      <c r="E68" s="59" t="s">
        <v>4174</v>
      </c>
      <c r="F68" s="30">
        <f t="shared" si="13"/>
        <v>2425.8866666666668</v>
      </c>
      <c r="G68" s="24">
        <f t="shared" si="14"/>
        <v>17.902999999999999</v>
      </c>
      <c r="H68" s="31"/>
      <c r="I68" s="30"/>
      <c r="J68" s="24">
        <f t="shared" si="15"/>
        <v>1871.8132499999999</v>
      </c>
      <c r="K68" s="31"/>
      <c r="L68" s="30"/>
      <c r="M68" s="98">
        <v>8.5500000000000007</v>
      </c>
      <c r="N68" s="98">
        <v>27.256</v>
      </c>
      <c r="O68" s="98">
        <v>209.59299999999999</v>
      </c>
      <c r="P68" s="98">
        <v>7277.66</v>
      </c>
      <c r="Q68" s="98" t="s">
        <v>4078</v>
      </c>
      <c r="R68" s="98" t="s">
        <v>4078</v>
      </c>
    </row>
    <row r="69" spans="1:18" x14ac:dyDescent="0.25">
      <c r="A69" s="59" t="s">
        <v>3779</v>
      </c>
      <c r="B69" s="59" t="s">
        <v>831</v>
      </c>
      <c r="C69" s="59" t="s">
        <v>3871</v>
      </c>
      <c r="D69" s="91">
        <v>20</v>
      </c>
      <c r="E69" s="59" t="s">
        <v>7727</v>
      </c>
      <c r="F69" s="30">
        <f t="shared" si="13"/>
        <v>2385.1933333333332</v>
      </c>
      <c r="G69" s="24">
        <f t="shared" si="14"/>
        <v>358.54899999999998</v>
      </c>
      <c r="H69" s="31"/>
      <c r="I69" s="30"/>
      <c r="J69" s="24">
        <f t="shared" si="15"/>
        <v>2061.3670000000002</v>
      </c>
      <c r="K69" s="31"/>
      <c r="L69" s="30"/>
      <c r="M69" s="98">
        <v>107.39</v>
      </c>
      <c r="N69" s="98">
        <v>609.70799999999997</v>
      </c>
      <c r="O69" s="98">
        <v>1089.8879999999999</v>
      </c>
      <c r="P69" s="98">
        <v>1012.835</v>
      </c>
      <c r="Q69" s="98">
        <v>2099.3420000000001</v>
      </c>
      <c r="R69" s="98">
        <v>4043.4029999999998</v>
      </c>
    </row>
    <row r="70" spans="1:18" x14ac:dyDescent="0.25">
      <c r="A70" s="59" t="s">
        <v>3779</v>
      </c>
      <c r="B70" s="59" t="s">
        <v>1047</v>
      </c>
      <c r="C70" s="59" t="s">
        <v>3787</v>
      </c>
      <c r="D70" s="91">
        <v>2</v>
      </c>
      <c r="E70" s="59" t="s">
        <v>4262</v>
      </c>
      <c r="F70" s="30">
        <f t="shared" si="13"/>
        <v>2326.1563333333334</v>
      </c>
      <c r="G70" s="24">
        <f t="shared" si="14"/>
        <v>399.20300000000003</v>
      </c>
      <c r="H70" s="31"/>
      <c r="I70" s="30"/>
      <c r="J70" s="24">
        <f t="shared" si="15"/>
        <v>1909.0165000000002</v>
      </c>
      <c r="K70" s="31"/>
      <c r="L70" s="30"/>
      <c r="M70" s="98">
        <v>227.85</v>
      </c>
      <c r="N70" s="98">
        <v>570.55600000000004</v>
      </c>
      <c r="O70" s="98">
        <v>657.59699999999998</v>
      </c>
      <c r="P70" s="98">
        <v>1109.559</v>
      </c>
      <c r="Q70" s="98">
        <v>1975.992</v>
      </c>
      <c r="R70" s="98">
        <v>3892.9180000000001</v>
      </c>
    </row>
    <row r="71" spans="1:18" x14ac:dyDescent="0.25">
      <c r="A71" s="59" t="s">
        <v>3779</v>
      </c>
      <c r="B71" s="59" t="s">
        <v>585</v>
      </c>
      <c r="C71" s="59" t="s">
        <v>3851</v>
      </c>
      <c r="D71" s="91">
        <v>15</v>
      </c>
      <c r="E71" s="59" t="s">
        <v>6390</v>
      </c>
      <c r="F71" s="30">
        <f t="shared" si="13"/>
        <v>2281.1676666666667</v>
      </c>
      <c r="G71" s="24">
        <f t="shared" si="14"/>
        <v>4776.9249999999993</v>
      </c>
      <c r="H71" s="31"/>
      <c r="I71" s="30"/>
      <c r="J71" s="24">
        <f t="shared" si="15"/>
        <v>2845.0614999999998</v>
      </c>
      <c r="K71" s="31"/>
      <c r="L71" s="30"/>
      <c r="M71" s="98">
        <v>4558.3599999999997</v>
      </c>
      <c r="N71" s="98">
        <v>4995.49</v>
      </c>
      <c r="O71" s="98">
        <v>4536.7430000000004</v>
      </c>
      <c r="P71" s="98">
        <v>2874.1869999999999</v>
      </c>
      <c r="Q71" s="98">
        <v>3072.587</v>
      </c>
      <c r="R71" s="98">
        <v>896.72900000000004</v>
      </c>
    </row>
    <row r="72" spans="1:18" x14ac:dyDescent="0.25">
      <c r="A72" s="59" t="s">
        <v>3779</v>
      </c>
      <c r="B72" s="59" t="s">
        <v>136</v>
      </c>
      <c r="C72" s="59" t="s">
        <v>3796</v>
      </c>
      <c r="D72" s="91">
        <v>4</v>
      </c>
      <c r="E72" s="59" t="s">
        <v>4450</v>
      </c>
      <c r="F72" s="30">
        <f t="shared" si="13"/>
        <v>2243.7486666666668</v>
      </c>
      <c r="G72" s="24">
        <f t="shared" si="14"/>
        <v>2182.471</v>
      </c>
      <c r="H72" s="31"/>
      <c r="I72" s="30"/>
      <c r="J72" s="24">
        <f t="shared" si="15"/>
        <v>2270.9610000000002</v>
      </c>
      <c r="K72" s="31"/>
      <c r="L72" s="30"/>
      <c r="M72" s="98">
        <v>2401.7399999999998</v>
      </c>
      <c r="N72" s="98">
        <v>1963.202</v>
      </c>
      <c r="O72" s="98">
        <v>2352.598</v>
      </c>
      <c r="P72" s="98">
        <v>2607.0450000000001</v>
      </c>
      <c r="Q72" s="98">
        <v>1910.357</v>
      </c>
      <c r="R72" s="98">
        <v>2213.8440000000001</v>
      </c>
    </row>
    <row r="73" spans="1:18" x14ac:dyDescent="0.25">
      <c r="A73" s="59" t="s">
        <v>3779</v>
      </c>
      <c r="B73" s="59" t="s">
        <v>1910</v>
      </c>
      <c r="C73" s="59" t="s">
        <v>3786</v>
      </c>
      <c r="D73" s="91">
        <v>2</v>
      </c>
      <c r="E73" s="59" t="s">
        <v>4231</v>
      </c>
      <c r="F73" s="30">
        <f t="shared" si="13"/>
        <v>2217.5996666666665</v>
      </c>
      <c r="G73" s="24">
        <f t="shared" si="14"/>
        <v>2154.6710000000003</v>
      </c>
      <c r="H73" s="31"/>
      <c r="I73" s="30"/>
      <c r="J73" s="24">
        <f t="shared" si="15"/>
        <v>2071.1677500000001</v>
      </c>
      <c r="K73" s="31"/>
      <c r="L73" s="30"/>
      <c r="M73" s="98">
        <v>928.39</v>
      </c>
      <c r="N73" s="98">
        <v>3380.9520000000002</v>
      </c>
      <c r="O73" s="98">
        <v>1631.8720000000001</v>
      </c>
      <c r="P73" s="98">
        <v>1494.066</v>
      </c>
      <c r="Q73" s="98">
        <v>673.17600000000004</v>
      </c>
      <c r="R73" s="98">
        <v>4485.5569999999998</v>
      </c>
    </row>
    <row r="74" spans="1:18" x14ac:dyDescent="0.25">
      <c r="A74" s="59" t="s">
        <v>3779</v>
      </c>
      <c r="B74" s="59" t="s">
        <v>634</v>
      </c>
      <c r="C74" s="59" t="s">
        <v>3871</v>
      </c>
      <c r="D74" s="91">
        <v>20</v>
      </c>
      <c r="E74" s="59" t="s">
        <v>7730</v>
      </c>
      <c r="F74" s="30">
        <f t="shared" si="13"/>
        <v>2174.2053333333333</v>
      </c>
      <c r="G74" s="24">
        <f t="shared" si="14"/>
        <v>247.03</v>
      </c>
      <c r="H74" s="31"/>
      <c r="I74" s="30"/>
      <c r="J74" s="24">
        <f t="shared" si="15"/>
        <v>1713.145</v>
      </c>
      <c r="K74" s="31"/>
      <c r="L74" s="30"/>
      <c r="M74" s="98">
        <v>340.74</v>
      </c>
      <c r="N74" s="98">
        <v>153.32</v>
      </c>
      <c r="O74" s="98">
        <v>329.964</v>
      </c>
      <c r="P74" s="98">
        <v>113.706</v>
      </c>
      <c r="Q74" s="98">
        <v>3237.7570000000001</v>
      </c>
      <c r="R74" s="98">
        <v>3171.1529999999998</v>
      </c>
    </row>
    <row r="75" spans="1:18" x14ac:dyDescent="0.25">
      <c r="A75" s="59" t="s">
        <v>3779</v>
      </c>
      <c r="B75" s="59" t="s">
        <v>2771</v>
      </c>
      <c r="C75" s="59" t="s">
        <v>3786</v>
      </c>
      <c r="D75" s="91">
        <v>2</v>
      </c>
      <c r="E75" s="59" t="s">
        <v>4228</v>
      </c>
      <c r="F75" s="30">
        <f t="shared" si="13"/>
        <v>2158.098</v>
      </c>
      <c r="G75" s="24">
        <f t="shared" si="14"/>
        <v>464.09550000000002</v>
      </c>
      <c r="H75" s="31"/>
      <c r="I75" s="30"/>
      <c r="J75" s="24">
        <f t="shared" si="15"/>
        <v>1798.5315000000001</v>
      </c>
      <c r="K75" s="31"/>
      <c r="L75" s="30"/>
      <c r="M75" s="98">
        <v>625.24</v>
      </c>
      <c r="N75" s="98">
        <v>302.95100000000002</v>
      </c>
      <c r="O75" s="98">
        <v>719.83199999999999</v>
      </c>
      <c r="P75" s="98">
        <v>1449.328</v>
      </c>
      <c r="Q75" s="98">
        <v>1700.6559999999999</v>
      </c>
      <c r="R75" s="98">
        <v>3324.31</v>
      </c>
    </row>
    <row r="76" spans="1:18" x14ac:dyDescent="0.25">
      <c r="A76" s="59" t="s">
        <v>3779</v>
      </c>
      <c r="B76" s="59" t="s">
        <v>374</v>
      </c>
      <c r="C76" s="59" t="s">
        <v>3818</v>
      </c>
      <c r="D76" s="91">
        <v>7</v>
      </c>
      <c r="E76" s="59" t="s">
        <v>5253</v>
      </c>
      <c r="F76" s="30">
        <f t="shared" si="13"/>
        <v>2099.7383333333332</v>
      </c>
      <c r="G76" s="24">
        <f t="shared" si="14"/>
        <v>1637.9190000000001</v>
      </c>
      <c r="H76" s="31"/>
      <c r="I76" s="30"/>
      <c r="J76" s="24">
        <f t="shared" si="15"/>
        <v>2206.01125</v>
      </c>
      <c r="K76" s="31"/>
      <c r="L76" s="30"/>
      <c r="M76" s="98">
        <v>1131.02</v>
      </c>
      <c r="N76" s="98">
        <v>2144.8180000000002</v>
      </c>
      <c r="O76" s="98">
        <v>2524.83</v>
      </c>
      <c r="P76" s="98">
        <v>2428.3910000000001</v>
      </c>
      <c r="Q76" s="98">
        <v>1803.34</v>
      </c>
      <c r="R76" s="98">
        <v>2067.4839999999999</v>
      </c>
    </row>
    <row r="77" spans="1:18" x14ac:dyDescent="0.25">
      <c r="A77" s="59" t="s">
        <v>3779</v>
      </c>
      <c r="B77" s="59" t="s">
        <v>3615</v>
      </c>
      <c r="C77" s="59" t="s">
        <v>3785</v>
      </c>
      <c r="D77" s="91">
        <v>2</v>
      </c>
      <c r="E77" s="59" t="s">
        <v>4193</v>
      </c>
      <c r="F77" s="30">
        <f t="shared" si="13"/>
        <v>1927.1133333333335</v>
      </c>
      <c r="G77" s="24">
        <f t="shared" si="14"/>
        <v>0</v>
      </c>
      <c r="H77" s="31"/>
      <c r="I77" s="30"/>
      <c r="J77" s="24">
        <f t="shared" si="15"/>
        <v>1445.335</v>
      </c>
      <c r="K77" s="31"/>
      <c r="L77" s="30"/>
      <c r="M77" s="98" t="s">
        <v>4078</v>
      </c>
      <c r="N77" s="98" t="s">
        <v>4078</v>
      </c>
      <c r="O77" s="98" t="s">
        <v>4078</v>
      </c>
      <c r="P77" s="98">
        <v>2323.5070000000001</v>
      </c>
      <c r="Q77" s="98">
        <v>1826.06</v>
      </c>
      <c r="R77" s="98">
        <v>1631.7729999999999</v>
      </c>
    </row>
    <row r="78" spans="1:18" x14ac:dyDescent="0.25">
      <c r="A78" s="59" t="s">
        <v>3779</v>
      </c>
      <c r="B78" s="59" t="s">
        <v>2010</v>
      </c>
      <c r="C78" s="59" t="s">
        <v>3787</v>
      </c>
      <c r="D78" s="91">
        <v>2</v>
      </c>
      <c r="E78" s="59" t="s">
        <v>4283</v>
      </c>
      <c r="F78" s="30">
        <f t="shared" si="13"/>
        <v>1863.2476666666669</v>
      </c>
      <c r="G78" s="24">
        <f t="shared" si="14"/>
        <v>330.37</v>
      </c>
      <c r="H78" s="31"/>
      <c r="I78" s="30"/>
      <c r="J78" s="24">
        <f t="shared" si="15"/>
        <v>1397.4357500000001</v>
      </c>
      <c r="K78" s="31"/>
      <c r="L78" s="30"/>
      <c r="M78" s="98">
        <v>660.74</v>
      </c>
      <c r="N78" s="98">
        <v>0</v>
      </c>
      <c r="O78" s="98" t="s">
        <v>4078</v>
      </c>
      <c r="P78" s="98">
        <v>1028.347</v>
      </c>
      <c r="Q78" s="98">
        <v>1559.6590000000001</v>
      </c>
      <c r="R78" s="98">
        <v>3001.7370000000001</v>
      </c>
    </row>
    <row r="79" spans="1:18" x14ac:dyDescent="0.25">
      <c r="A79" s="59" t="s">
        <v>3779</v>
      </c>
      <c r="B79" s="59" t="s">
        <v>504</v>
      </c>
      <c r="C79" s="59" t="s">
        <v>3855</v>
      </c>
      <c r="D79" s="91">
        <v>15</v>
      </c>
      <c r="E79" s="59" t="s">
        <v>6618</v>
      </c>
      <c r="F79" s="30">
        <f t="shared" si="13"/>
        <v>1862.2936666666667</v>
      </c>
      <c r="G79" s="24">
        <f t="shared" si="14"/>
        <v>691.3365</v>
      </c>
      <c r="H79" s="31"/>
      <c r="I79" s="30"/>
      <c r="J79" s="24">
        <f t="shared" si="15"/>
        <v>1610.058</v>
      </c>
      <c r="K79" s="31"/>
      <c r="L79" s="30"/>
      <c r="M79" s="98">
        <v>686.67</v>
      </c>
      <c r="N79" s="98">
        <v>696.00300000000004</v>
      </c>
      <c r="O79" s="98">
        <v>853.351</v>
      </c>
      <c r="P79" s="98">
        <v>2517.4430000000002</v>
      </c>
      <c r="Q79" s="98">
        <v>776.92499999999995</v>
      </c>
      <c r="R79" s="98">
        <v>2292.5129999999999</v>
      </c>
    </row>
    <row r="80" spans="1:18" x14ac:dyDescent="0.25">
      <c r="A80" s="59" t="s">
        <v>3779</v>
      </c>
      <c r="B80" s="59" t="s">
        <v>3542</v>
      </c>
      <c r="C80" s="59" t="s">
        <v>3827</v>
      </c>
      <c r="D80" s="91">
        <v>10</v>
      </c>
      <c r="E80" s="59" t="s">
        <v>5513</v>
      </c>
      <c r="F80" s="30">
        <f t="shared" si="13"/>
        <v>1840.53</v>
      </c>
      <c r="G80" s="24">
        <f t="shared" si="14"/>
        <v>1737.7885000000001</v>
      </c>
      <c r="H80" s="31"/>
      <c r="I80" s="30"/>
      <c r="J80" s="24">
        <f t="shared" si="15"/>
        <v>2088.20075</v>
      </c>
      <c r="K80" s="31"/>
      <c r="L80" s="30"/>
      <c r="M80" s="98">
        <v>1087.3399999999999</v>
      </c>
      <c r="N80" s="98">
        <v>2388.2370000000001</v>
      </c>
      <c r="O80" s="98">
        <v>2831.2130000000002</v>
      </c>
      <c r="P80" s="98">
        <v>3047.4119999999998</v>
      </c>
      <c r="Q80" s="98">
        <v>1021.394</v>
      </c>
      <c r="R80" s="98">
        <v>1452.7840000000001</v>
      </c>
    </row>
    <row r="81" spans="1:18" x14ac:dyDescent="0.25">
      <c r="A81" s="59" t="s">
        <v>3779</v>
      </c>
      <c r="B81" s="59" t="s">
        <v>2145</v>
      </c>
      <c r="C81" s="59" t="s">
        <v>3820</v>
      </c>
      <c r="D81" s="91">
        <v>8</v>
      </c>
      <c r="E81" s="59" t="s">
        <v>5335</v>
      </c>
      <c r="F81" s="30">
        <f t="shared" si="13"/>
        <v>1602.0876666666666</v>
      </c>
      <c r="G81" s="24">
        <f t="shared" si="14"/>
        <v>1816.4335000000001</v>
      </c>
      <c r="H81" s="31"/>
      <c r="I81" s="30"/>
      <c r="J81" s="24">
        <f t="shared" si="15"/>
        <v>1315.7150000000001</v>
      </c>
      <c r="K81" s="31"/>
      <c r="L81" s="30"/>
      <c r="M81" s="98">
        <v>2129.48</v>
      </c>
      <c r="N81" s="98">
        <v>1503.3869999999999</v>
      </c>
      <c r="O81" s="98">
        <v>456.59699999999998</v>
      </c>
      <c r="P81" s="98">
        <v>2141.5430000000001</v>
      </c>
      <c r="Q81" s="98">
        <v>1011.317</v>
      </c>
      <c r="R81" s="98">
        <v>1653.403</v>
      </c>
    </row>
    <row r="82" spans="1:18" x14ac:dyDescent="0.25">
      <c r="A82" s="59" t="s">
        <v>3779</v>
      </c>
      <c r="B82" s="59" t="s">
        <v>530</v>
      </c>
      <c r="C82" s="59" t="s">
        <v>3801</v>
      </c>
      <c r="D82" s="91">
        <v>4</v>
      </c>
      <c r="E82" s="59" t="s">
        <v>4558</v>
      </c>
      <c r="F82" s="30">
        <f t="shared" si="13"/>
        <v>1490.2740000000001</v>
      </c>
      <c r="G82" s="24">
        <f t="shared" si="14"/>
        <v>836.44600000000003</v>
      </c>
      <c r="H82" s="31"/>
      <c r="I82" s="30"/>
      <c r="J82" s="24">
        <f t="shared" si="15"/>
        <v>1364.32475</v>
      </c>
      <c r="K82" s="31"/>
      <c r="L82" s="30"/>
      <c r="M82" s="98">
        <v>970.7</v>
      </c>
      <c r="N82" s="98">
        <v>702.19200000000001</v>
      </c>
      <c r="O82" s="98">
        <v>986.47699999999998</v>
      </c>
      <c r="P82" s="98">
        <v>1591.4490000000001</v>
      </c>
      <c r="Q82" s="98">
        <v>1725.239</v>
      </c>
      <c r="R82" s="98">
        <v>1154.134</v>
      </c>
    </row>
    <row r="83" spans="1:18" x14ac:dyDescent="0.25">
      <c r="A83" s="59" t="s">
        <v>3779</v>
      </c>
      <c r="B83" s="59" t="s">
        <v>292</v>
      </c>
      <c r="C83" s="59" t="s">
        <v>3818</v>
      </c>
      <c r="D83" s="91">
        <v>7</v>
      </c>
      <c r="E83" s="59" t="s">
        <v>5216</v>
      </c>
      <c r="F83" s="30">
        <f t="shared" si="13"/>
        <v>1466.5253333333333</v>
      </c>
      <c r="G83" s="24">
        <f t="shared" si="14"/>
        <v>160.06050000000002</v>
      </c>
      <c r="H83" s="31"/>
      <c r="I83" s="30"/>
      <c r="J83" s="24">
        <f t="shared" si="15"/>
        <v>1101.9077499999999</v>
      </c>
      <c r="K83" s="31"/>
      <c r="L83" s="30"/>
      <c r="M83" s="98">
        <v>280.67</v>
      </c>
      <c r="N83" s="98">
        <v>39.451000000000001</v>
      </c>
      <c r="O83" s="98">
        <v>8.0549999999999997</v>
      </c>
      <c r="P83" s="98">
        <v>41.478000000000002</v>
      </c>
      <c r="Q83" s="98">
        <v>1690.393</v>
      </c>
      <c r="R83" s="98">
        <v>2667.7049999999999</v>
      </c>
    </row>
    <row r="84" spans="1:18" x14ac:dyDescent="0.25">
      <c r="A84" s="59" t="s">
        <v>3779</v>
      </c>
      <c r="B84" s="59" t="s">
        <v>1021</v>
      </c>
      <c r="C84" s="59" t="s">
        <v>3823</v>
      </c>
      <c r="D84" s="91">
        <v>9</v>
      </c>
      <c r="E84" s="59" t="s">
        <v>5373</v>
      </c>
      <c r="F84" s="30">
        <f t="shared" si="13"/>
        <v>1452.3333333333333</v>
      </c>
      <c r="G84" s="24">
        <f t="shared" si="14"/>
        <v>1008.7035000000001</v>
      </c>
      <c r="H84" s="31"/>
      <c r="I84" s="30"/>
      <c r="J84" s="24">
        <f t="shared" si="15"/>
        <v>1294.6682500000002</v>
      </c>
      <c r="K84" s="31"/>
      <c r="L84" s="30"/>
      <c r="M84" s="98">
        <v>721.59</v>
      </c>
      <c r="N84" s="98">
        <v>1295.817</v>
      </c>
      <c r="O84" s="98">
        <v>821.673</v>
      </c>
      <c r="P84" s="98">
        <v>942.69600000000003</v>
      </c>
      <c r="Q84" s="98">
        <v>1610.884</v>
      </c>
      <c r="R84" s="98">
        <v>1803.42</v>
      </c>
    </row>
    <row r="85" spans="1:18" x14ac:dyDescent="0.25">
      <c r="A85" s="59" t="s">
        <v>3779</v>
      </c>
      <c r="B85" s="59" t="s">
        <v>1088</v>
      </c>
      <c r="C85" s="59" t="s">
        <v>3847</v>
      </c>
      <c r="D85" s="91">
        <v>13</v>
      </c>
      <c r="E85" s="59" t="s">
        <v>6220</v>
      </c>
      <c r="F85" s="30">
        <f t="shared" si="13"/>
        <v>1442.2830000000001</v>
      </c>
      <c r="G85" s="24">
        <f t="shared" si="14"/>
        <v>1415.5895</v>
      </c>
      <c r="H85" s="31"/>
      <c r="I85" s="30"/>
      <c r="J85" s="24">
        <f t="shared" si="15"/>
        <v>1441.0975000000001</v>
      </c>
      <c r="K85" s="31"/>
      <c r="L85" s="30"/>
      <c r="M85" s="98">
        <v>1376.29</v>
      </c>
      <c r="N85" s="98">
        <v>1454.8889999999999</v>
      </c>
      <c r="O85" s="98">
        <v>1437.5409999999999</v>
      </c>
      <c r="P85" s="98">
        <v>1606.8030000000001</v>
      </c>
      <c r="Q85" s="98">
        <v>929.59</v>
      </c>
      <c r="R85" s="98">
        <v>1790.4559999999999</v>
      </c>
    </row>
    <row r="86" spans="1:18" x14ac:dyDescent="0.25">
      <c r="A86" s="59" t="s">
        <v>3779</v>
      </c>
      <c r="B86" s="59" t="s">
        <v>3093</v>
      </c>
      <c r="C86" s="59" t="s">
        <v>3786</v>
      </c>
      <c r="D86" s="91">
        <v>2</v>
      </c>
      <c r="E86" s="59" t="s">
        <v>4229</v>
      </c>
      <c r="F86" s="30">
        <f t="shared" si="13"/>
        <v>1334.3316666666667</v>
      </c>
      <c r="G86" s="24">
        <f t="shared" si="14"/>
        <v>626.20450000000005</v>
      </c>
      <c r="H86" s="31"/>
      <c r="I86" s="30"/>
      <c r="J86" s="24">
        <f t="shared" si="15"/>
        <v>1154.8712499999999</v>
      </c>
      <c r="K86" s="31"/>
      <c r="L86" s="30"/>
      <c r="M86" s="98">
        <v>830.66</v>
      </c>
      <c r="N86" s="98">
        <v>421.74900000000002</v>
      </c>
      <c r="O86" s="98">
        <v>616.49</v>
      </c>
      <c r="P86" s="98">
        <v>89.477000000000004</v>
      </c>
      <c r="Q86" s="98">
        <v>331.64800000000002</v>
      </c>
      <c r="R86" s="98">
        <v>3581.87</v>
      </c>
    </row>
    <row r="87" spans="1:18" x14ac:dyDescent="0.25">
      <c r="A87" s="59" t="s">
        <v>3779</v>
      </c>
      <c r="B87" s="59" t="s">
        <v>772</v>
      </c>
      <c r="C87" s="59" t="s">
        <v>3785</v>
      </c>
      <c r="D87" s="91">
        <v>2</v>
      </c>
      <c r="E87" s="59" t="s">
        <v>4192</v>
      </c>
      <c r="F87" s="30">
        <f t="shared" si="13"/>
        <v>1280.4599999999998</v>
      </c>
      <c r="G87" s="24">
        <f t="shared" si="14"/>
        <v>933.54649999999992</v>
      </c>
      <c r="H87" s="31"/>
      <c r="I87" s="30"/>
      <c r="J87" s="24">
        <f t="shared" si="15"/>
        <v>1268.538</v>
      </c>
      <c r="K87" s="31"/>
      <c r="L87" s="30"/>
      <c r="M87" s="98">
        <v>969.67</v>
      </c>
      <c r="N87" s="98">
        <v>897.423</v>
      </c>
      <c r="O87" s="98">
        <v>1232.7719999999999</v>
      </c>
      <c r="P87" s="98">
        <v>798.57399999999996</v>
      </c>
      <c r="Q87" s="98">
        <v>1167.9359999999999</v>
      </c>
      <c r="R87" s="98">
        <v>1874.87</v>
      </c>
    </row>
    <row r="88" spans="1:18" x14ac:dyDescent="0.25">
      <c r="A88" s="59" t="s">
        <v>3779</v>
      </c>
      <c r="B88" s="59" t="s">
        <v>3634</v>
      </c>
      <c r="C88" s="59" t="s">
        <v>3807</v>
      </c>
      <c r="D88" s="91">
        <v>6</v>
      </c>
      <c r="E88" s="59" t="s">
        <v>4755</v>
      </c>
      <c r="F88" s="30">
        <f t="shared" si="13"/>
        <v>1222.1610000000001</v>
      </c>
      <c r="G88" s="24">
        <f t="shared" si="14"/>
        <v>0.23699999999999999</v>
      </c>
      <c r="H88" s="31"/>
      <c r="I88" s="30"/>
      <c r="J88" s="24">
        <f t="shared" si="15"/>
        <v>960.47799999999995</v>
      </c>
      <c r="K88" s="31"/>
      <c r="L88" s="30"/>
      <c r="M88" s="98">
        <v>0</v>
      </c>
      <c r="N88" s="98">
        <v>0.47399999999999998</v>
      </c>
      <c r="O88" s="98">
        <v>175.429</v>
      </c>
      <c r="P88" s="98">
        <v>163.93700000000001</v>
      </c>
      <c r="Q88" s="98">
        <v>15.948</v>
      </c>
      <c r="R88" s="98">
        <v>3486.598</v>
      </c>
    </row>
    <row r="89" spans="1:18" x14ac:dyDescent="0.25">
      <c r="A89" s="59" t="s">
        <v>3779</v>
      </c>
      <c r="B89" s="59" t="s">
        <v>248</v>
      </c>
      <c r="C89" s="59" t="s">
        <v>3801</v>
      </c>
      <c r="D89" s="91">
        <v>4</v>
      </c>
      <c r="E89" s="59" t="s">
        <v>4545</v>
      </c>
      <c r="F89" s="30">
        <f t="shared" si="13"/>
        <v>1152.4350000000002</v>
      </c>
      <c r="G89" s="24">
        <f t="shared" si="14"/>
        <v>1112.2305000000001</v>
      </c>
      <c r="H89" s="31"/>
      <c r="I89" s="30"/>
      <c r="J89" s="24">
        <f t="shared" si="15"/>
        <v>1174.1489999999999</v>
      </c>
      <c r="K89" s="31"/>
      <c r="L89" s="30"/>
      <c r="M89" s="98">
        <v>1085.05</v>
      </c>
      <c r="N89" s="98">
        <v>1139.4110000000001</v>
      </c>
      <c r="O89" s="98">
        <v>1239.2909999999999</v>
      </c>
      <c r="P89" s="98">
        <v>1181.4090000000001</v>
      </c>
      <c r="Q89" s="98">
        <v>910.76300000000003</v>
      </c>
      <c r="R89" s="98">
        <v>1365.133</v>
      </c>
    </row>
    <row r="90" spans="1:18" x14ac:dyDescent="0.25">
      <c r="A90" s="59" t="s">
        <v>3779</v>
      </c>
      <c r="B90" s="59" t="s">
        <v>1991</v>
      </c>
      <c r="C90" s="59" t="s">
        <v>3872</v>
      </c>
      <c r="D90" s="91">
        <v>20</v>
      </c>
      <c r="E90" s="59" t="s">
        <v>7767</v>
      </c>
      <c r="F90" s="30">
        <f t="shared" si="13"/>
        <v>1129.2850000000001</v>
      </c>
      <c r="G90" s="24">
        <f t="shared" si="14"/>
        <v>157.58799999999999</v>
      </c>
      <c r="H90" s="31"/>
      <c r="I90" s="30"/>
      <c r="J90" s="24">
        <f t="shared" si="15"/>
        <v>1016.7785</v>
      </c>
      <c r="K90" s="31"/>
      <c r="L90" s="30"/>
      <c r="M90" s="98">
        <v>13.26</v>
      </c>
      <c r="N90" s="98">
        <v>301.916</v>
      </c>
      <c r="O90" s="98">
        <v>679.25900000000001</v>
      </c>
      <c r="P90" s="98">
        <v>767.15</v>
      </c>
      <c r="Q90" s="98">
        <v>1197.038</v>
      </c>
      <c r="R90" s="98">
        <v>1423.6669999999999</v>
      </c>
    </row>
    <row r="91" spans="1:18" x14ac:dyDescent="0.25">
      <c r="A91" s="59" t="s">
        <v>3779</v>
      </c>
      <c r="B91" s="59" t="s">
        <v>127</v>
      </c>
      <c r="C91" s="59" t="s">
        <v>3827</v>
      </c>
      <c r="D91" s="91">
        <v>10</v>
      </c>
      <c r="E91" s="59" t="s">
        <v>5516</v>
      </c>
      <c r="F91" s="30">
        <f t="shared" si="13"/>
        <v>1110.9593333333332</v>
      </c>
      <c r="G91" s="24">
        <f t="shared" si="14"/>
        <v>837.60750000000007</v>
      </c>
      <c r="H91" s="31"/>
      <c r="I91" s="30"/>
      <c r="J91" s="24">
        <f t="shared" si="15"/>
        <v>1011.4727500000001</v>
      </c>
      <c r="K91" s="31"/>
      <c r="L91" s="30"/>
      <c r="M91" s="98">
        <v>710.33</v>
      </c>
      <c r="N91" s="98">
        <v>964.88499999999999</v>
      </c>
      <c r="O91" s="98">
        <v>713.01300000000003</v>
      </c>
      <c r="P91" s="98">
        <v>1011.825</v>
      </c>
      <c r="Q91" s="98">
        <v>1132.454</v>
      </c>
      <c r="R91" s="98">
        <v>1188.5989999999999</v>
      </c>
    </row>
    <row r="92" spans="1:18" x14ac:dyDescent="0.25">
      <c r="A92" s="59" t="s">
        <v>3779</v>
      </c>
      <c r="B92" s="59" t="s">
        <v>1765</v>
      </c>
      <c r="C92" s="59" t="s">
        <v>3786</v>
      </c>
      <c r="D92" s="91">
        <v>2</v>
      </c>
      <c r="E92" s="59" t="s">
        <v>4210</v>
      </c>
      <c r="F92" s="30">
        <f t="shared" si="13"/>
        <v>1073.8710000000001</v>
      </c>
      <c r="G92" s="24">
        <f t="shared" si="14"/>
        <v>1518.9570000000001</v>
      </c>
      <c r="H92" s="31"/>
      <c r="I92" s="30"/>
      <c r="J92" s="24">
        <f t="shared" si="15"/>
        <v>904.80500000000006</v>
      </c>
      <c r="K92" s="31"/>
      <c r="L92" s="30"/>
      <c r="M92" s="98">
        <v>2484.8000000000002</v>
      </c>
      <c r="N92" s="98">
        <v>553.11400000000003</v>
      </c>
      <c r="O92" s="98">
        <v>397.60700000000003</v>
      </c>
      <c r="P92" s="98">
        <v>655.78899999999999</v>
      </c>
      <c r="Q92" s="98">
        <v>2256.364</v>
      </c>
      <c r="R92" s="98">
        <v>309.45999999999998</v>
      </c>
    </row>
    <row r="93" spans="1:18" x14ac:dyDescent="0.25">
      <c r="A93" s="59" t="s">
        <v>3779</v>
      </c>
      <c r="B93" s="59" t="s">
        <v>1145</v>
      </c>
      <c r="C93" s="59" t="s">
        <v>3848</v>
      </c>
      <c r="D93" s="91">
        <v>13</v>
      </c>
      <c r="E93" s="59" t="s">
        <v>6251</v>
      </c>
      <c r="F93" s="30">
        <f t="shared" si="13"/>
        <v>1058.7906666666665</v>
      </c>
      <c r="G93" s="24">
        <f t="shared" si="14"/>
        <v>229.00450000000001</v>
      </c>
      <c r="H93" s="31"/>
      <c r="I93" s="30"/>
      <c r="J93" s="24">
        <f t="shared" si="15"/>
        <v>817.26375000000007</v>
      </c>
      <c r="K93" s="31"/>
      <c r="L93" s="30"/>
      <c r="M93" s="98">
        <v>308.76</v>
      </c>
      <c r="N93" s="98">
        <v>149.249</v>
      </c>
      <c r="O93" s="98">
        <v>92.683000000000007</v>
      </c>
      <c r="P93" s="98">
        <v>69.167000000000002</v>
      </c>
      <c r="Q93" s="98">
        <v>1573.769</v>
      </c>
      <c r="R93" s="98">
        <v>1533.4359999999999</v>
      </c>
    </row>
    <row r="94" spans="1:18" x14ac:dyDescent="0.25">
      <c r="A94" s="59" t="s">
        <v>3779</v>
      </c>
      <c r="B94" s="59" t="s">
        <v>1130</v>
      </c>
      <c r="C94" s="59" t="s">
        <v>3847</v>
      </c>
      <c r="D94" s="91">
        <v>13</v>
      </c>
      <c r="E94" s="59" t="s">
        <v>6219</v>
      </c>
      <c r="F94" s="30">
        <f t="shared" si="13"/>
        <v>1047.2906666666665</v>
      </c>
      <c r="G94" s="24">
        <f t="shared" si="14"/>
        <v>913.0145</v>
      </c>
      <c r="H94" s="31"/>
      <c r="I94" s="30"/>
      <c r="J94" s="24">
        <f t="shared" si="15"/>
        <v>960.04124999999999</v>
      </c>
      <c r="K94" s="31"/>
      <c r="L94" s="30"/>
      <c r="M94" s="98">
        <v>955.12</v>
      </c>
      <c r="N94" s="98">
        <v>870.90899999999999</v>
      </c>
      <c r="O94" s="98">
        <v>698.29300000000001</v>
      </c>
      <c r="P94" s="98">
        <v>1855.373</v>
      </c>
      <c r="Q94" s="98">
        <v>295.25599999999997</v>
      </c>
      <c r="R94" s="98">
        <v>991.24300000000005</v>
      </c>
    </row>
    <row r="95" spans="1:18" x14ac:dyDescent="0.25">
      <c r="A95" s="59" t="s">
        <v>3779</v>
      </c>
      <c r="B95" s="59" t="s">
        <v>106</v>
      </c>
      <c r="C95" s="59" t="s">
        <v>3813</v>
      </c>
      <c r="D95" s="91">
        <v>6</v>
      </c>
      <c r="E95" s="59" t="s">
        <v>5033</v>
      </c>
      <c r="F95" s="30">
        <f t="shared" si="13"/>
        <v>1024.2549999999999</v>
      </c>
      <c r="G95" s="24">
        <f t="shared" si="14"/>
        <v>1236.5954999999999</v>
      </c>
      <c r="H95" s="31"/>
      <c r="I95" s="30"/>
      <c r="J95" s="24">
        <f t="shared" si="15"/>
        <v>1122.85725</v>
      </c>
      <c r="K95" s="31"/>
      <c r="L95" s="30"/>
      <c r="M95" s="98">
        <v>1151.96</v>
      </c>
      <c r="N95" s="98">
        <v>1321.231</v>
      </c>
      <c r="O95" s="98">
        <v>1418.664</v>
      </c>
      <c r="P95" s="98">
        <v>1330.069</v>
      </c>
      <c r="Q95" s="98">
        <v>1715.848</v>
      </c>
      <c r="R95" s="98">
        <v>26.847999999999999</v>
      </c>
    </row>
    <row r="96" spans="1:18" x14ac:dyDescent="0.25">
      <c r="A96" s="59" t="s">
        <v>3779</v>
      </c>
      <c r="B96" s="59" t="s">
        <v>64</v>
      </c>
      <c r="C96" s="59" t="s">
        <v>3862</v>
      </c>
      <c r="D96" s="91">
        <v>16</v>
      </c>
      <c r="E96" s="59" t="s">
        <v>7182</v>
      </c>
      <c r="F96" s="30">
        <f t="shared" ref="F96:F159" si="16">SUM(P96:R96)/3</f>
        <v>1021.37</v>
      </c>
      <c r="G96" s="24">
        <f t="shared" ref="G96:G159" si="17">SUM(M96:N96)/2</f>
        <v>30.545499999999997</v>
      </c>
      <c r="H96" s="31"/>
      <c r="I96" s="30"/>
      <c r="J96" s="24">
        <f t="shared" ref="J96:J159" si="18">SUM(O96:R96)/4</f>
        <v>769.90525000000002</v>
      </c>
      <c r="K96" s="31"/>
      <c r="L96" s="30"/>
      <c r="M96" s="98">
        <v>12.2</v>
      </c>
      <c r="N96" s="98">
        <v>48.890999999999998</v>
      </c>
      <c r="O96" s="98">
        <v>15.510999999999999</v>
      </c>
      <c r="P96" s="98">
        <v>26.344999999999999</v>
      </c>
      <c r="Q96" s="98">
        <v>1557.5830000000001</v>
      </c>
      <c r="R96" s="98">
        <v>1480.182</v>
      </c>
    </row>
    <row r="97" spans="1:18" x14ac:dyDescent="0.25">
      <c r="A97" s="59" t="s">
        <v>3779</v>
      </c>
      <c r="B97" s="59" t="s">
        <v>3633</v>
      </c>
      <c r="C97" s="59" t="s">
        <v>3799</v>
      </c>
      <c r="D97" s="91">
        <v>4</v>
      </c>
      <c r="E97" s="59" t="s">
        <v>4524</v>
      </c>
      <c r="F97" s="30">
        <f t="shared" si="16"/>
        <v>1005.7016666666665</v>
      </c>
      <c r="G97" s="24">
        <f t="shared" si="17"/>
        <v>1054.4994999999999</v>
      </c>
      <c r="H97" s="31"/>
      <c r="I97" s="30"/>
      <c r="J97" s="24">
        <f t="shared" si="18"/>
        <v>989.80099999999993</v>
      </c>
      <c r="K97" s="31"/>
      <c r="L97" s="30"/>
      <c r="M97" s="98">
        <v>638.88</v>
      </c>
      <c r="N97" s="98">
        <v>1470.1189999999999</v>
      </c>
      <c r="O97" s="98">
        <v>942.09900000000005</v>
      </c>
      <c r="P97" s="98">
        <v>226.18</v>
      </c>
      <c r="Q97" s="98">
        <v>979.20899999999995</v>
      </c>
      <c r="R97" s="98">
        <v>1811.7159999999999</v>
      </c>
    </row>
    <row r="98" spans="1:18" x14ac:dyDescent="0.25">
      <c r="A98" s="59" t="s">
        <v>3779</v>
      </c>
      <c r="B98" s="59" t="s">
        <v>821</v>
      </c>
      <c r="C98" s="59" t="s">
        <v>3823</v>
      </c>
      <c r="D98" s="91">
        <v>9</v>
      </c>
      <c r="E98" s="59" t="s">
        <v>5380</v>
      </c>
      <c r="F98" s="30">
        <f t="shared" si="16"/>
        <v>999.67200000000003</v>
      </c>
      <c r="G98" s="24">
        <f t="shared" si="17"/>
        <v>353.00700000000001</v>
      </c>
      <c r="H98" s="31"/>
      <c r="I98" s="30"/>
      <c r="J98" s="24">
        <f t="shared" si="18"/>
        <v>934.71224999999993</v>
      </c>
      <c r="K98" s="31"/>
      <c r="L98" s="30"/>
      <c r="M98" s="98">
        <v>0</v>
      </c>
      <c r="N98" s="98">
        <v>706.01400000000001</v>
      </c>
      <c r="O98" s="98">
        <v>739.83299999999997</v>
      </c>
      <c r="P98" s="98">
        <v>691.41</v>
      </c>
      <c r="Q98" s="98">
        <v>1013.787</v>
      </c>
      <c r="R98" s="98">
        <v>1293.819</v>
      </c>
    </row>
    <row r="99" spans="1:18" x14ac:dyDescent="0.25">
      <c r="A99" s="59" t="s">
        <v>3779</v>
      </c>
      <c r="B99" s="59" t="s">
        <v>1713</v>
      </c>
      <c r="C99" s="59" t="s">
        <v>3833</v>
      </c>
      <c r="D99" s="91">
        <v>11</v>
      </c>
      <c r="E99" s="59" t="s">
        <v>5673</v>
      </c>
      <c r="F99" s="30">
        <f t="shared" si="16"/>
        <v>980.60933333333332</v>
      </c>
      <c r="G99" s="24">
        <f t="shared" si="17"/>
        <v>3932.4225000000001</v>
      </c>
      <c r="H99" s="31"/>
      <c r="I99" s="30"/>
      <c r="J99" s="24">
        <f t="shared" si="18"/>
        <v>866.74675000000002</v>
      </c>
      <c r="K99" s="31"/>
      <c r="L99" s="30"/>
      <c r="M99" s="98">
        <v>5567.89</v>
      </c>
      <c r="N99" s="98">
        <v>2296.9549999999999</v>
      </c>
      <c r="O99" s="98">
        <v>525.15899999999999</v>
      </c>
      <c r="P99" s="98">
        <v>238.83099999999999</v>
      </c>
      <c r="Q99" s="98">
        <v>1134.2550000000001</v>
      </c>
      <c r="R99" s="98">
        <v>1568.742</v>
      </c>
    </row>
    <row r="100" spans="1:18" x14ac:dyDescent="0.25">
      <c r="A100" s="59" t="s">
        <v>3779</v>
      </c>
      <c r="B100" s="59" t="s">
        <v>55</v>
      </c>
      <c r="C100" s="59" t="s">
        <v>3865</v>
      </c>
      <c r="D100" s="91">
        <v>17</v>
      </c>
      <c r="E100" s="59" t="s">
        <v>7467</v>
      </c>
      <c r="F100" s="30">
        <f t="shared" si="16"/>
        <v>972.44133333333332</v>
      </c>
      <c r="G100" s="24">
        <f t="shared" si="17"/>
        <v>164.816</v>
      </c>
      <c r="H100" s="31"/>
      <c r="I100" s="30"/>
      <c r="J100" s="24">
        <f t="shared" si="18"/>
        <v>813.27500000000009</v>
      </c>
      <c r="K100" s="31"/>
      <c r="L100" s="30"/>
      <c r="M100" s="98">
        <v>92.45</v>
      </c>
      <c r="N100" s="98">
        <v>237.18199999999999</v>
      </c>
      <c r="O100" s="98">
        <v>335.77600000000001</v>
      </c>
      <c r="P100" s="98">
        <v>973.08600000000001</v>
      </c>
      <c r="Q100" s="98">
        <v>994.91300000000001</v>
      </c>
      <c r="R100" s="98">
        <v>949.32500000000005</v>
      </c>
    </row>
    <row r="101" spans="1:18" x14ac:dyDescent="0.25">
      <c r="A101" s="59" t="s">
        <v>3779</v>
      </c>
      <c r="B101" s="59" t="s">
        <v>864</v>
      </c>
      <c r="C101" s="59" t="s">
        <v>3843</v>
      </c>
      <c r="D101" s="91">
        <v>12</v>
      </c>
      <c r="E101" s="59" t="s">
        <v>6149</v>
      </c>
      <c r="F101" s="30">
        <f t="shared" si="16"/>
        <v>952.53266666666661</v>
      </c>
      <c r="G101" s="24">
        <f t="shared" si="17"/>
        <v>1745.7059999999999</v>
      </c>
      <c r="H101" s="31"/>
      <c r="I101" s="30"/>
      <c r="J101" s="24">
        <f t="shared" si="18"/>
        <v>1029.82575</v>
      </c>
      <c r="K101" s="31"/>
      <c r="L101" s="30"/>
      <c r="M101" s="98">
        <v>412.85</v>
      </c>
      <c r="N101" s="98">
        <v>3078.5619999999999</v>
      </c>
      <c r="O101" s="98">
        <v>1261.7049999999999</v>
      </c>
      <c r="P101" s="98">
        <v>730.36</v>
      </c>
      <c r="Q101" s="98">
        <v>1397.336</v>
      </c>
      <c r="R101" s="98">
        <v>729.90200000000004</v>
      </c>
    </row>
    <row r="102" spans="1:18" x14ac:dyDescent="0.25">
      <c r="A102" s="59" t="s">
        <v>3779</v>
      </c>
      <c r="B102" s="59" t="s">
        <v>320</v>
      </c>
      <c r="C102" s="59" t="s">
        <v>3871</v>
      </c>
      <c r="D102" s="91">
        <v>20</v>
      </c>
      <c r="E102" s="59" t="s">
        <v>7737</v>
      </c>
      <c r="F102" s="30">
        <f t="shared" si="16"/>
        <v>926.49633333333315</v>
      </c>
      <c r="G102" s="24">
        <f t="shared" si="17"/>
        <v>1268.8944999999999</v>
      </c>
      <c r="H102" s="31"/>
      <c r="I102" s="30"/>
      <c r="J102" s="24">
        <f t="shared" si="18"/>
        <v>968.22074999999995</v>
      </c>
      <c r="K102" s="31"/>
      <c r="L102" s="30"/>
      <c r="M102" s="98">
        <v>1240.49</v>
      </c>
      <c r="N102" s="98">
        <v>1297.299</v>
      </c>
      <c r="O102" s="98">
        <v>1093.394</v>
      </c>
      <c r="P102" s="98">
        <v>481.952</v>
      </c>
      <c r="Q102" s="98">
        <v>562.89800000000002</v>
      </c>
      <c r="R102" s="98">
        <v>1734.6389999999999</v>
      </c>
    </row>
    <row r="103" spans="1:18" x14ac:dyDescent="0.25">
      <c r="A103" s="59" t="s">
        <v>3779</v>
      </c>
      <c r="B103" s="59" t="s">
        <v>1610</v>
      </c>
      <c r="C103" s="59" t="s">
        <v>3823</v>
      </c>
      <c r="D103" s="91">
        <v>9</v>
      </c>
      <c r="E103" s="59" t="s">
        <v>5417</v>
      </c>
      <c r="F103" s="30">
        <f t="shared" si="16"/>
        <v>828.30866666666668</v>
      </c>
      <c r="G103" s="24">
        <f t="shared" si="17"/>
        <v>523.18050000000005</v>
      </c>
      <c r="H103" s="31"/>
      <c r="I103" s="30"/>
      <c r="J103" s="24">
        <f t="shared" si="18"/>
        <v>724.93074999999999</v>
      </c>
      <c r="K103" s="31"/>
      <c r="L103" s="30"/>
      <c r="M103" s="98">
        <v>259.32</v>
      </c>
      <c r="N103" s="98">
        <v>787.04100000000005</v>
      </c>
      <c r="O103" s="98">
        <v>414.79700000000003</v>
      </c>
      <c r="P103" s="98">
        <v>554.84100000000001</v>
      </c>
      <c r="Q103" s="98">
        <v>841.89800000000002</v>
      </c>
      <c r="R103" s="98">
        <v>1088.1869999999999</v>
      </c>
    </row>
    <row r="104" spans="1:18" x14ac:dyDescent="0.25">
      <c r="A104" s="59" t="s">
        <v>3779</v>
      </c>
      <c r="B104" s="59" t="s">
        <v>503</v>
      </c>
      <c r="C104" s="59" t="s">
        <v>3847</v>
      </c>
      <c r="D104" s="91">
        <v>13</v>
      </c>
      <c r="E104" s="59" t="s">
        <v>6222</v>
      </c>
      <c r="F104" s="30">
        <f t="shared" si="16"/>
        <v>821.15899999999999</v>
      </c>
      <c r="G104" s="24">
        <f t="shared" si="17"/>
        <v>2037.26</v>
      </c>
      <c r="H104" s="31"/>
      <c r="I104" s="30"/>
      <c r="J104" s="24">
        <f t="shared" si="18"/>
        <v>1125.396</v>
      </c>
      <c r="K104" s="31"/>
      <c r="L104" s="30"/>
      <c r="M104" s="98">
        <v>2092.12</v>
      </c>
      <c r="N104" s="98">
        <v>1982.4</v>
      </c>
      <c r="O104" s="98">
        <v>2038.107</v>
      </c>
      <c r="P104" s="98">
        <v>1381.4290000000001</v>
      </c>
      <c r="Q104" s="98">
        <v>418.988</v>
      </c>
      <c r="R104" s="98">
        <v>663.06</v>
      </c>
    </row>
    <row r="105" spans="1:18" x14ac:dyDescent="0.25">
      <c r="A105" s="59" t="s">
        <v>3779</v>
      </c>
      <c r="B105" s="59" t="s">
        <v>645</v>
      </c>
      <c r="C105" s="59" t="s">
        <v>3818</v>
      </c>
      <c r="D105" s="91">
        <v>7</v>
      </c>
      <c r="E105" s="59" t="s">
        <v>5219</v>
      </c>
      <c r="F105" s="30">
        <f t="shared" si="16"/>
        <v>813.70266666666669</v>
      </c>
      <c r="G105" s="24">
        <f t="shared" si="17"/>
        <v>652.09550000000002</v>
      </c>
      <c r="H105" s="31"/>
      <c r="I105" s="30"/>
      <c r="J105" s="24">
        <f t="shared" si="18"/>
        <v>731.71524999999997</v>
      </c>
      <c r="K105" s="31"/>
      <c r="L105" s="30"/>
      <c r="M105" s="98">
        <v>921.83</v>
      </c>
      <c r="N105" s="98">
        <v>382.36099999999999</v>
      </c>
      <c r="O105" s="98">
        <v>485.75299999999999</v>
      </c>
      <c r="P105" s="98">
        <v>1317.5450000000001</v>
      </c>
      <c r="Q105" s="98">
        <v>638.86099999999999</v>
      </c>
      <c r="R105" s="98">
        <v>484.702</v>
      </c>
    </row>
    <row r="106" spans="1:18" x14ac:dyDescent="0.25">
      <c r="A106" s="59" t="s">
        <v>3779</v>
      </c>
      <c r="B106" s="59" t="s">
        <v>219</v>
      </c>
      <c r="C106" s="59" t="s">
        <v>3852</v>
      </c>
      <c r="D106" s="91">
        <v>15</v>
      </c>
      <c r="E106" s="59" t="s">
        <v>6472</v>
      </c>
      <c r="F106" s="30">
        <f t="shared" si="16"/>
        <v>794.80133333333333</v>
      </c>
      <c r="G106" s="24">
        <f t="shared" si="17"/>
        <v>458.73050000000001</v>
      </c>
      <c r="H106" s="31"/>
      <c r="I106" s="30"/>
      <c r="J106" s="24">
        <f t="shared" si="18"/>
        <v>656.97</v>
      </c>
      <c r="K106" s="31"/>
      <c r="L106" s="30"/>
      <c r="M106" s="98">
        <v>519.69000000000005</v>
      </c>
      <c r="N106" s="98">
        <v>397.77100000000002</v>
      </c>
      <c r="O106" s="98">
        <v>243.476</v>
      </c>
      <c r="P106" s="98">
        <v>393.08600000000001</v>
      </c>
      <c r="Q106" s="98">
        <v>924.57299999999998</v>
      </c>
      <c r="R106" s="98">
        <v>1066.7449999999999</v>
      </c>
    </row>
    <row r="107" spans="1:18" x14ac:dyDescent="0.25">
      <c r="A107" s="59" t="s">
        <v>3779</v>
      </c>
      <c r="B107" s="59" t="s">
        <v>495</v>
      </c>
      <c r="C107" s="59" t="s">
        <v>3828</v>
      </c>
      <c r="D107" s="91">
        <v>10</v>
      </c>
      <c r="E107" s="59" t="s">
        <v>5554</v>
      </c>
      <c r="F107" s="30">
        <f t="shared" si="16"/>
        <v>764.05366666666669</v>
      </c>
      <c r="G107" s="24">
        <f t="shared" si="17"/>
        <v>506.13550000000004</v>
      </c>
      <c r="H107" s="31"/>
      <c r="I107" s="30"/>
      <c r="J107" s="24">
        <f t="shared" si="18"/>
        <v>865.58749999999998</v>
      </c>
      <c r="K107" s="31"/>
      <c r="L107" s="30"/>
      <c r="M107" s="98">
        <v>533.57000000000005</v>
      </c>
      <c r="N107" s="98">
        <v>478.70100000000002</v>
      </c>
      <c r="O107" s="98">
        <v>1170.1890000000001</v>
      </c>
      <c r="P107" s="98">
        <v>1258.7329999999999</v>
      </c>
      <c r="Q107" s="98">
        <v>411.43099999999998</v>
      </c>
      <c r="R107" s="98">
        <v>621.99699999999996</v>
      </c>
    </row>
    <row r="108" spans="1:18" x14ac:dyDescent="0.25">
      <c r="A108" s="59" t="s">
        <v>3779</v>
      </c>
      <c r="B108" s="59" t="s">
        <v>153</v>
      </c>
      <c r="C108" s="59" t="s">
        <v>3798</v>
      </c>
      <c r="D108" s="91">
        <v>4</v>
      </c>
      <c r="E108" s="59" t="s">
        <v>4474</v>
      </c>
      <c r="F108" s="30">
        <f t="shared" si="16"/>
        <v>750.95766666666668</v>
      </c>
      <c r="G108" s="24">
        <f t="shared" si="17"/>
        <v>496.79450000000003</v>
      </c>
      <c r="H108" s="31"/>
      <c r="I108" s="30"/>
      <c r="J108" s="24">
        <f t="shared" si="18"/>
        <v>611.47125000000005</v>
      </c>
      <c r="K108" s="31"/>
      <c r="L108" s="30"/>
      <c r="M108" s="98">
        <v>403.1</v>
      </c>
      <c r="N108" s="98">
        <v>590.48900000000003</v>
      </c>
      <c r="O108" s="98">
        <v>193.012</v>
      </c>
      <c r="P108" s="98">
        <v>581.65899999999999</v>
      </c>
      <c r="Q108" s="98">
        <v>819.20299999999997</v>
      </c>
      <c r="R108" s="98">
        <v>852.01099999999997</v>
      </c>
    </row>
    <row r="109" spans="1:18" x14ac:dyDescent="0.25">
      <c r="A109" s="59" t="s">
        <v>3779</v>
      </c>
      <c r="B109" s="59" t="s">
        <v>1049</v>
      </c>
      <c r="C109" s="59" t="s">
        <v>3843</v>
      </c>
      <c r="D109" s="91">
        <v>12</v>
      </c>
      <c r="E109" s="59" t="s">
        <v>6164</v>
      </c>
      <c r="F109" s="30">
        <f t="shared" si="16"/>
        <v>704.58800000000008</v>
      </c>
      <c r="G109" s="24">
        <f t="shared" si="17"/>
        <v>964.39499999999998</v>
      </c>
      <c r="H109" s="31"/>
      <c r="I109" s="30"/>
      <c r="J109" s="24">
        <f t="shared" si="18"/>
        <v>1406.6122500000001</v>
      </c>
      <c r="K109" s="31"/>
      <c r="L109" s="30"/>
      <c r="M109" s="98">
        <v>802.46</v>
      </c>
      <c r="N109" s="98">
        <v>1126.33</v>
      </c>
      <c r="O109" s="98">
        <v>3512.6849999999999</v>
      </c>
      <c r="P109" s="98" t="s">
        <v>4078</v>
      </c>
      <c r="Q109" s="98" t="s">
        <v>4078</v>
      </c>
      <c r="R109" s="98">
        <v>2113.7640000000001</v>
      </c>
    </row>
    <row r="110" spans="1:18" x14ac:dyDescent="0.25">
      <c r="A110" s="59" t="s">
        <v>3779</v>
      </c>
      <c r="B110" s="59" t="s">
        <v>425</v>
      </c>
      <c r="C110" s="59" t="s">
        <v>3871</v>
      </c>
      <c r="D110" s="91">
        <v>20</v>
      </c>
      <c r="E110" s="59" t="s">
        <v>7726</v>
      </c>
      <c r="F110" s="30">
        <f t="shared" si="16"/>
        <v>685.87166666666656</v>
      </c>
      <c r="G110" s="24">
        <f t="shared" si="17"/>
        <v>672.553</v>
      </c>
      <c r="H110" s="31"/>
      <c r="I110" s="30"/>
      <c r="J110" s="24">
        <f t="shared" si="18"/>
        <v>662.42975000000001</v>
      </c>
      <c r="K110" s="31"/>
      <c r="L110" s="30"/>
      <c r="M110" s="98">
        <v>411.27</v>
      </c>
      <c r="N110" s="98">
        <v>933.83600000000001</v>
      </c>
      <c r="O110" s="98">
        <v>592.10400000000004</v>
      </c>
      <c r="P110" s="98">
        <v>429.39299999999997</v>
      </c>
      <c r="Q110" s="98">
        <v>570.63699999999994</v>
      </c>
      <c r="R110" s="98">
        <v>1057.585</v>
      </c>
    </row>
    <row r="111" spans="1:18" x14ac:dyDescent="0.25">
      <c r="A111" s="59" t="s">
        <v>3779</v>
      </c>
      <c r="B111" s="59" t="s">
        <v>79</v>
      </c>
      <c r="C111" s="59" t="s">
        <v>3818</v>
      </c>
      <c r="D111" s="91">
        <v>7</v>
      </c>
      <c r="E111" s="59" t="s">
        <v>5263</v>
      </c>
      <c r="F111" s="30">
        <f t="shared" si="16"/>
        <v>683.33300000000008</v>
      </c>
      <c r="G111" s="24">
        <f t="shared" si="17"/>
        <v>689.60799999999995</v>
      </c>
      <c r="H111" s="31"/>
      <c r="I111" s="30"/>
      <c r="J111" s="24">
        <f t="shared" si="18"/>
        <v>800.88975000000005</v>
      </c>
      <c r="K111" s="31"/>
      <c r="L111" s="30"/>
      <c r="M111" s="98">
        <v>556</v>
      </c>
      <c r="N111" s="98">
        <v>823.21600000000001</v>
      </c>
      <c r="O111" s="98">
        <v>1153.56</v>
      </c>
      <c r="P111" s="98">
        <v>367.96100000000001</v>
      </c>
      <c r="Q111" s="98">
        <v>648.45600000000002</v>
      </c>
      <c r="R111" s="98">
        <v>1033.5820000000001</v>
      </c>
    </row>
    <row r="112" spans="1:18" x14ac:dyDescent="0.25">
      <c r="A112" s="59" t="s">
        <v>3779</v>
      </c>
      <c r="B112" s="59" t="s">
        <v>45</v>
      </c>
      <c r="C112" s="59" t="s">
        <v>3806</v>
      </c>
      <c r="D112" s="91">
        <v>5</v>
      </c>
      <c r="E112" s="59" t="s">
        <v>4648</v>
      </c>
      <c r="F112" s="30">
        <f t="shared" si="16"/>
        <v>677.91133333333335</v>
      </c>
      <c r="G112" s="24">
        <f t="shared" si="17"/>
        <v>263.48050000000001</v>
      </c>
      <c r="H112" s="31"/>
      <c r="I112" s="30"/>
      <c r="J112" s="24">
        <f t="shared" si="18"/>
        <v>700.25074999999993</v>
      </c>
      <c r="K112" s="31"/>
      <c r="L112" s="30"/>
      <c r="M112" s="98">
        <v>156.03</v>
      </c>
      <c r="N112" s="98">
        <v>370.93099999999998</v>
      </c>
      <c r="O112" s="98">
        <v>767.26900000000001</v>
      </c>
      <c r="P112" s="98">
        <v>373.48399999999998</v>
      </c>
      <c r="Q112" s="98">
        <v>422.50700000000001</v>
      </c>
      <c r="R112" s="98">
        <v>1237.7429999999999</v>
      </c>
    </row>
    <row r="113" spans="1:18" x14ac:dyDescent="0.25">
      <c r="A113" s="59" t="s">
        <v>3779</v>
      </c>
      <c r="B113" s="59" t="s">
        <v>1028</v>
      </c>
      <c r="C113" s="59" t="s">
        <v>3851</v>
      </c>
      <c r="D113" s="91">
        <v>15</v>
      </c>
      <c r="E113" s="59" t="s">
        <v>6396</v>
      </c>
      <c r="F113" s="30">
        <f t="shared" si="16"/>
        <v>657.52733333333333</v>
      </c>
      <c r="G113" s="24">
        <f t="shared" si="17"/>
        <v>788.99149999999997</v>
      </c>
      <c r="H113" s="31"/>
      <c r="I113" s="30"/>
      <c r="J113" s="24">
        <f t="shared" si="18"/>
        <v>517.74549999999999</v>
      </c>
      <c r="K113" s="31"/>
      <c r="L113" s="30"/>
      <c r="M113" s="98">
        <v>1528.57</v>
      </c>
      <c r="N113" s="98">
        <v>49.412999999999997</v>
      </c>
      <c r="O113" s="98">
        <v>98.4</v>
      </c>
      <c r="P113" s="98">
        <v>550.54499999999996</v>
      </c>
      <c r="Q113" s="98">
        <v>2.395</v>
      </c>
      <c r="R113" s="98">
        <v>1419.6420000000001</v>
      </c>
    </row>
    <row r="114" spans="1:18" x14ac:dyDescent="0.25">
      <c r="A114" s="59" t="s">
        <v>3779</v>
      </c>
      <c r="B114" s="59" t="s">
        <v>835</v>
      </c>
      <c r="C114" s="59" t="s">
        <v>3818</v>
      </c>
      <c r="D114" s="91">
        <v>7</v>
      </c>
      <c r="E114" s="59" t="s">
        <v>5255</v>
      </c>
      <c r="F114" s="30">
        <f t="shared" si="16"/>
        <v>645.80366666666669</v>
      </c>
      <c r="G114" s="24">
        <f t="shared" si="17"/>
        <v>27.137999999999998</v>
      </c>
      <c r="H114" s="31"/>
      <c r="I114" s="30"/>
      <c r="J114" s="24">
        <f t="shared" si="18"/>
        <v>500.11874999999998</v>
      </c>
      <c r="K114" s="31"/>
      <c r="L114" s="30"/>
      <c r="M114" s="98">
        <v>24.31</v>
      </c>
      <c r="N114" s="98">
        <v>29.966000000000001</v>
      </c>
      <c r="O114" s="98">
        <v>63.064</v>
      </c>
      <c r="P114" s="98">
        <v>38.601999999999997</v>
      </c>
      <c r="Q114" s="98">
        <v>962.49900000000002</v>
      </c>
      <c r="R114" s="98">
        <v>936.31</v>
      </c>
    </row>
    <row r="115" spans="1:18" x14ac:dyDescent="0.25">
      <c r="A115" s="59" t="s">
        <v>3779</v>
      </c>
      <c r="B115" s="59" t="s">
        <v>414</v>
      </c>
      <c r="C115" s="59" t="s">
        <v>3818</v>
      </c>
      <c r="D115" s="91">
        <v>7</v>
      </c>
      <c r="E115" s="59" t="s">
        <v>5221</v>
      </c>
      <c r="F115" s="30">
        <f t="shared" si="16"/>
        <v>639.92866666666669</v>
      </c>
      <c r="G115" s="24">
        <f t="shared" si="17"/>
        <v>499.05250000000001</v>
      </c>
      <c r="H115" s="31"/>
      <c r="I115" s="30"/>
      <c r="J115" s="24">
        <f t="shared" si="18"/>
        <v>552.38225</v>
      </c>
      <c r="K115" s="31"/>
      <c r="L115" s="30"/>
      <c r="M115" s="98">
        <v>389.36</v>
      </c>
      <c r="N115" s="98">
        <v>608.745</v>
      </c>
      <c r="O115" s="98">
        <v>289.74299999999999</v>
      </c>
      <c r="P115" s="98">
        <v>314.11599999999999</v>
      </c>
      <c r="Q115" s="98">
        <v>1170.6130000000001</v>
      </c>
      <c r="R115" s="98">
        <v>435.05700000000002</v>
      </c>
    </row>
    <row r="116" spans="1:18" x14ac:dyDescent="0.25">
      <c r="A116" s="59" t="s">
        <v>3779</v>
      </c>
      <c r="B116" s="59" t="s">
        <v>796</v>
      </c>
      <c r="C116" s="59" t="s">
        <v>3840</v>
      </c>
      <c r="D116" s="91">
        <v>11</v>
      </c>
      <c r="E116" s="59" t="s">
        <v>5949</v>
      </c>
      <c r="F116" s="30">
        <f t="shared" si="16"/>
        <v>621.71500000000003</v>
      </c>
      <c r="G116" s="24">
        <f t="shared" si="17"/>
        <v>664.04600000000005</v>
      </c>
      <c r="H116" s="31"/>
      <c r="I116" s="30"/>
      <c r="J116" s="24">
        <f t="shared" si="18"/>
        <v>837.32974999999999</v>
      </c>
      <c r="K116" s="31"/>
      <c r="L116" s="30"/>
      <c r="M116" s="98">
        <v>804.44</v>
      </c>
      <c r="N116" s="98">
        <v>523.65200000000004</v>
      </c>
      <c r="O116" s="98">
        <v>1484.174</v>
      </c>
      <c r="P116" s="98">
        <v>178.41200000000001</v>
      </c>
      <c r="Q116" s="98">
        <v>565.851</v>
      </c>
      <c r="R116" s="98">
        <v>1120.8820000000001</v>
      </c>
    </row>
    <row r="117" spans="1:18" x14ac:dyDescent="0.25">
      <c r="A117" s="59" t="s">
        <v>3779</v>
      </c>
      <c r="B117" s="59" t="s">
        <v>190</v>
      </c>
      <c r="C117" s="59" t="s">
        <v>3794</v>
      </c>
      <c r="D117" s="91">
        <v>3</v>
      </c>
      <c r="E117" s="59" t="s">
        <v>4416</v>
      </c>
      <c r="F117" s="30">
        <f t="shared" si="16"/>
        <v>608.01666666666665</v>
      </c>
      <c r="G117" s="24">
        <f t="shared" si="17"/>
        <v>44.412999999999997</v>
      </c>
      <c r="H117" s="31"/>
      <c r="I117" s="30"/>
      <c r="J117" s="24">
        <f t="shared" si="18"/>
        <v>475.61700000000002</v>
      </c>
      <c r="K117" s="31"/>
      <c r="L117" s="30"/>
      <c r="M117" s="98">
        <v>0.69</v>
      </c>
      <c r="N117" s="98">
        <v>88.135999999999996</v>
      </c>
      <c r="O117" s="98">
        <v>78.418000000000006</v>
      </c>
      <c r="P117" s="98">
        <v>660.13599999999997</v>
      </c>
      <c r="Q117" s="98">
        <v>1094.835</v>
      </c>
      <c r="R117" s="98">
        <v>69.078999999999994</v>
      </c>
    </row>
    <row r="118" spans="1:18" x14ac:dyDescent="0.25">
      <c r="A118" s="59" t="s">
        <v>3779</v>
      </c>
      <c r="B118" s="59" t="s">
        <v>2163</v>
      </c>
      <c r="C118" s="59" t="s">
        <v>3849</v>
      </c>
      <c r="D118" s="91">
        <v>13</v>
      </c>
      <c r="E118" s="59" t="s">
        <v>6270</v>
      </c>
      <c r="F118" s="30">
        <f t="shared" si="16"/>
        <v>605.41966666666679</v>
      </c>
      <c r="G118" s="24">
        <f t="shared" si="17"/>
        <v>1385.318</v>
      </c>
      <c r="H118" s="31"/>
      <c r="I118" s="30"/>
      <c r="J118" s="24">
        <f t="shared" si="18"/>
        <v>824.00075000000004</v>
      </c>
      <c r="K118" s="31"/>
      <c r="L118" s="30"/>
      <c r="M118" s="98">
        <v>1391.77</v>
      </c>
      <c r="N118" s="98">
        <v>1378.866</v>
      </c>
      <c r="O118" s="98">
        <v>1479.7439999999999</v>
      </c>
      <c r="P118" s="98">
        <v>1064.748</v>
      </c>
      <c r="Q118" s="98">
        <v>266.101</v>
      </c>
      <c r="R118" s="98">
        <v>485.41</v>
      </c>
    </row>
    <row r="119" spans="1:18" x14ac:dyDescent="0.25">
      <c r="A119" s="59" t="s">
        <v>3779</v>
      </c>
      <c r="B119" s="59" t="s">
        <v>2006</v>
      </c>
      <c r="C119" s="59" t="s">
        <v>3798</v>
      </c>
      <c r="D119" s="91">
        <v>4</v>
      </c>
      <c r="E119" s="59" t="s">
        <v>4475</v>
      </c>
      <c r="F119" s="30">
        <f t="shared" si="16"/>
        <v>603.56733333333329</v>
      </c>
      <c r="G119" s="24">
        <f t="shared" si="17"/>
        <v>49.462499999999999</v>
      </c>
      <c r="H119" s="31"/>
      <c r="I119" s="30"/>
      <c r="J119" s="24">
        <f t="shared" si="18"/>
        <v>461.53674999999998</v>
      </c>
      <c r="K119" s="31"/>
      <c r="L119" s="30"/>
      <c r="M119" s="98">
        <v>83.56</v>
      </c>
      <c r="N119" s="98">
        <v>15.365</v>
      </c>
      <c r="O119" s="98">
        <v>35.445</v>
      </c>
      <c r="P119" s="98">
        <v>1810.702</v>
      </c>
      <c r="Q119" s="98" t="s">
        <v>4078</v>
      </c>
      <c r="R119" s="98" t="s">
        <v>4078</v>
      </c>
    </row>
    <row r="120" spans="1:18" x14ac:dyDescent="0.25">
      <c r="A120" s="59" t="s">
        <v>3779</v>
      </c>
      <c r="B120" s="59" t="s">
        <v>1515</v>
      </c>
      <c r="C120" s="59" t="s">
        <v>3783</v>
      </c>
      <c r="D120" s="91">
        <v>1</v>
      </c>
      <c r="E120" s="59" t="s">
        <v>4169</v>
      </c>
      <c r="F120" s="30">
        <f t="shared" si="16"/>
        <v>602.67666666666662</v>
      </c>
      <c r="G120" s="24">
        <f t="shared" si="17"/>
        <v>327.72149999999999</v>
      </c>
      <c r="H120" s="31"/>
      <c r="I120" s="30"/>
      <c r="J120" s="24">
        <f t="shared" si="18"/>
        <v>495.54949999999997</v>
      </c>
      <c r="K120" s="31"/>
      <c r="L120" s="30"/>
      <c r="M120" s="98">
        <v>303.89999999999998</v>
      </c>
      <c r="N120" s="98">
        <v>351.54300000000001</v>
      </c>
      <c r="O120" s="98">
        <v>174.16800000000001</v>
      </c>
      <c r="P120" s="98">
        <v>132.93799999999999</v>
      </c>
      <c r="Q120" s="98">
        <v>1021.999</v>
      </c>
      <c r="R120" s="98">
        <v>653.09299999999996</v>
      </c>
    </row>
    <row r="121" spans="1:18" x14ac:dyDescent="0.25">
      <c r="A121" s="59" t="s">
        <v>3779</v>
      </c>
      <c r="B121" s="59" t="s">
        <v>419</v>
      </c>
      <c r="C121" s="59" t="s">
        <v>3851</v>
      </c>
      <c r="D121" s="91">
        <v>15</v>
      </c>
      <c r="E121" s="59" t="s">
        <v>6409</v>
      </c>
      <c r="F121" s="30">
        <f t="shared" si="16"/>
        <v>584.71300000000008</v>
      </c>
      <c r="G121" s="24">
        <f t="shared" si="17"/>
        <v>571.96949999999993</v>
      </c>
      <c r="H121" s="31"/>
      <c r="I121" s="30"/>
      <c r="J121" s="24">
        <f t="shared" si="18"/>
        <v>438.53475000000003</v>
      </c>
      <c r="K121" s="31"/>
      <c r="L121" s="30"/>
      <c r="M121" s="98">
        <v>512.74</v>
      </c>
      <c r="N121" s="98">
        <v>631.19899999999996</v>
      </c>
      <c r="O121" s="98" t="s">
        <v>4078</v>
      </c>
      <c r="P121" s="98">
        <v>552.327</v>
      </c>
      <c r="Q121" s="98">
        <v>595.37900000000002</v>
      </c>
      <c r="R121" s="98">
        <v>606.43299999999999</v>
      </c>
    </row>
    <row r="122" spans="1:18" x14ac:dyDescent="0.25">
      <c r="A122" s="59" t="s">
        <v>3779</v>
      </c>
      <c r="B122" s="59" t="s">
        <v>1320</v>
      </c>
      <c r="C122" s="59" t="s">
        <v>3823</v>
      </c>
      <c r="D122" s="91">
        <v>9</v>
      </c>
      <c r="E122" s="59" t="s">
        <v>5406</v>
      </c>
      <c r="F122" s="30">
        <f t="shared" si="16"/>
        <v>583.09900000000005</v>
      </c>
      <c r="G122" s="24">
        <f t="shared" si="17"/>
        <v>810.88300000000004</v>
      </c>
      <c r="H122" s="31"/>
      <c r="I122" s="30"/>
      <c r="J122" s="24">
        <f t="shared" si="18"/>
        <v>565.25150000000008</v>
      </c>
      <c r="K122" s="31"/>
      <c r="L122" s="30"/>
      <c r="M122" s="98">
        <v>712.23</v>
      </c>
      <c r="N122" s="98">
        <v>909.53599999999994</v>
      </c>
      <c r="O122" s="98">
        <v>511.709</v>
      </c>
      <c r="P122" s="98">
        <v>580.50800000000004</v>
      </c>
      <c r="Q122" s="98">
        <v>770.81799999999998</v>
      </c>
      <c r="R122" s="98">
        <v>397.971</v>
      </c>
    </row>
    <row r="123" spans="1:18" x14ac:dyDescent="0.25">
      <c r="A123" s="59" t="s">
        <v>3779</v>
      </c>
      <c r="B123" s="59" t="s">
        <v>1513</v>
      </c>
      <c r="C123" s="59" t="s">
        <v>3843</v>
      </c>
      <c r="D123" s="91">
        <v>12</v>
      </c>
      <c r="E123" s="59" t="s">
        <v>6168</v>
      </c>
      <c r="F123" s="30">
        <f t="shared" si="16"/>
        <v>574.39400000000001</v>
      </c>
      <c r="G123" s="24">
        <f t="shared" si="17"/>
        <v>354.34949999999998</v>
      </c>
      <c r="H123" s="31"/>
      <c r="I123" s="30"/>
      <c r="J123" s="24">
        <f t="shared" si="18"/>
        <v>496.03174999999999</v>
      </c>
      <c r="K123" s="31"/>
      <c r="L123" s="30"/>
      <c r="M123" s="98">
        <v>120.91</v>
      </c>
      <c r="N123" s="98">
        <v>587.78899999999999</v>
      </c>
      <c r="O123" s="98">
        <v>260.94499999999999</v>
      </c>
      <c r="P123" s="98">
        <v>403.863</v>
      </c>
      <c r="Q123" s="98">
        <v>586.97199999999998</v>
      </c>
      <c r="R123" s="98">
        <v>732.34699999999998</v>
      </c>
    </row>
    <row r="124" spans="1:18" x14ac:dyDescent="0.25">
      <c r="A124" s="59" t="s">
        <v>3779</v>
      </c>
      <c r="B124" s="59" t="s">
        <v>992</v>
      </c>
      <c r="C124" s="59" t="s">
        <v>3874</v>
      </c>
      <c r="D124" s="91">
        <v>21</v>
      </c>
      <c r="E124" s="59" t="s">
        <v>7826</v>
      </c>
      <c r="F124" s="30">
        <f t="shared" si="16"/>
        <v>569.88233333333335</v>
      </c>
      <c r="G124" s="24">
        <f t="shared" si="17"/>
        <v>133.333</v>
      </c>
      <c r="H124" s="31"/>
      <c r="I124" s="30"/>
      <c r="J124" s="24">
        <f t="shared" si="18"/>
        <v>435.36850000000004</v>
      </c>
      <c r="K124" s="31"/>
      <c r="L124" s="30"/>
      <c r="M124" s="98">
        <v>147.27000000000001</v>
      </c>
      <c r="N124" s="98">
        <v>119.396</v>
      </c>
      <c r="O124" s="98">
        <v>31.827000000000002</v>
      </c>
      <c r="P124" s="98">
        <v>154.64099999999999</v>
      </c>
      <c r="Q124" s="98">
        <v>1271.405</v>
      </c>
      <c r="R124" s="98">
        <v>283.601</v>
      </c>
    </row>
    <row r="125" spans="1:18" x14ac:dyDescent="0.25">
      <c r="A125" s="59" t="s">
        <v>3779</v>
      </c>
      <c r="B125" s="59" t="s">
        <v>662</v>
      </c>
      <c r="C125" s="59" t="s">
        <v>3851</v>
      </c>
      <c r="D125" s="91">
        <v>15</v>
      </c>
      <c r="E125" s="59" t="s">
        <v>6413</v>
      </c>
      <c r="F125" s="30">
        <f t="shared" si="16"/>
        <v>563.9136666666667</v>
      </c>
      <c r="G125" s="24">
        <f t="shared" si="17"/>
        <v>423.08600000000001</v>
      </c>
      <c r="H125" s="31"/>
      <c r="I125" s="30"/>
      <c r="J125" s="24">
        <f t="shared" si="18"/>
        <v>594.69499999999994</v>
      </c>
      <c r="K125" s="31"/>
      <c r="L125" s="30"/>
      <c r="M125" s="98">
        <v>492.58</v>
      </c>
      <c r="N125" s="98">
        <v>353.59199999999998</v>
      </c>
      <c r="O125" s="98">
        <v>687.03899999999999</v>
      </c>
      <c r="P125" s="98">
        <v>425.459</v>
      </c>
      <c r="Q125" s="98">
        <v>582.96400000000006</v>
      </c>
      <c r="R125" s="98">
        <v>683.31799999999998</v>
      </c>
    </row>
    <row r="126" spans="1:18" x14ac:dyDescent="0.25">
      <c r="A126" s="59" t="s">
        <v>3779</v>
      </c>
      <c r="B126" s="59" t="s">
        <v>661</v>
      </c>
      <c r="C126" s="59" t="s">
        <v>3786</v>
      </c>
      <c r="D126" s="91">
        <v>2</v>
      </c>
      <c r="E126" s="59" t="s">
        <v>4200</v>
      </c>
      <c r="F126" s="30">
        <f t="shared" si="16"/>
        <v>562.94366666666667</v>
      </c>
      <c r="G126" s="24">
        <f t="shared" si="17"/>
        <v>1510.3855000000001</v>
      </c>
      <c r="H126" s="31"/>
      <c r="I126" s="30"/>
      <c r="J126" s="24">
        <f t="shared" si="18"/>
        <v>629.31025</v>
      </c>
      <c r="K126" s="31"/>
      <c r="L126" s="30"/>
      <c r="M126" s="98">
        <v>2749.63</v>
      </c>
      <c r="N126" s="98">
        <v>271.14100000000002</v>
      </c>
      <c r="O126" s="98">
        <v>828.41</v>
      </c>
      <c r="P126" s="98">
        <v>514.91700000000003</v>
      </c>
      <c r="Q126" s="98">
        <v>597.60500000000002</v>
      </c>
      <c r="R126" s="98">
        <v>576.30899999999997</v>
      </c>
    </row>
    <row r="127" spans="1:18" x14ac:dyDescent="0.25">
      <c r="A127" s="59" t="s">
        <v>3779</v>
      </c>
      <c r="B127" s="59" t="s">
        <v>344</v>
      </c>
      <c r="C127" s="59" t="s">
        <v>3871</v>
      </c>
      <c r="D127" s="91">
        <v>20</v>
      </c>
      <c r="E127" s="59" t="s">
        <v>7725</v>
      </c>
      <c r="F127" s="30">
        <f t="shared" si="16"/>
        <v>545.45566666666673</v>
      </c>
      <c r="G127" s="24">
        <f t="shared" si="17"/>
        <v>427.94299999999998</v>
      </c>
      <c r="H127" s="31"/>
      <c r="I127" s="30"/>
      <c r="J127" s="24">
        <f t="shared" si="18"/>
        <v>561.20175000000006</v>
      </c>
      <c r="K127" s="31"/>
      <c r="L127" s="30"/>
      <c r="M127" s="98">
        <v>382.52</v>
      </c>
      <c r="N127" s="98">
        <v>473.36599999999999</v>
      </c>
      <c r="O127" s="98">
        <v>608.44000000000005</v>
      </c>
      <c r="P127" s="98">
        <v>437.36500000000001</v>
      </c>
      <c r="Q127" s="98">
        <v>450.92</v>
      </c>
      <c r="R127" s="98">
        <v>748.08199999999999</v>
      </c>
    </row>
    <row r="128" spans="1:18" x14ac:dyDescent="0.25">
      <c r="A128" s="59" t="s">
        <v>3779</v>
      </c>
      <c r="B128" s="59" t="s">
        <v>1027</v>
      </c>
      <c r="C128" s="59" t="s">
        <v>3843</v>
      </c>
      <c r="D128" s="91">
        <v>12</v>
      </c>
      <c r="E128" s="59" t="s">
        <v>6145</v>
      </c>
      <c r="F128" s="30">
        <f t="shared" si="16"/>
        <v>537.274</v>
      </c>
      <c r="G128" s="24">
        <f t="shared" si="17"/>
        <v>1861.5235</v>
      </c>
      <c r="H128" s="31"/>
      <c r="I128" s="30"/>
      <c r="J128" s="24">
        <f t="shared" si="18"/>
        <v>423.40350000000007</v>
      </c>
      <c r="K128" s="31"/>
      <c r="L128" s="30"/>
      <c r="M128" s="98">
        <v>3473.55</v>
      </c>
      <c r="N128" s="98">
        <v>249.49700000000001</v>
      </c>
      <c r="O128" s="98">
        <v>81.792000000000002</v>
      </c>
      <c r="P128" s="98">
        <v>24.675999999999998</v>
      </c>
      <c r="Q128" s="98">
        <v>1570.3030000000001</v>
      </c>
      <c r="R128" s="98">
        <v>16.843</v>
      </c>
    </row>
    <row r="129" spans="1:18" x14ac:dyDescent="0.25">
      <c r="A129" s="59" t="s">
        <v>3779</v>
      </c>
      <c r="B129" s="59" t="s">
        <v>910</v>
      </c>
      <c r="C129" s="59" t="s">
        <v>3863</v>
      </c>
      <c r="D129" s="91">
        <v>16</v>
      </c>
      <c r="E129" s="59" t="s">
        <v>7375</v>
      </c>
      <c r="F129" s="30">
        <f t="shared" si="16"/>
        <v>492.80099999999999</v>
      </c>
      <c r="G129" s="24">
        <f t="shared" si="17"/>
        <v>101.9405</v>
      </c>
      <c r="H129" s="31"/>
      <c r="I129" s="30"/>
      <c r="J129" s="24">
        <f t="shared" si="18"/>
        <v>433.45400000000006</v>
      </c>
      <c r="K129" s="31"/>
      <c r="L129" s="30"/>
      <c r="M129" s="98">
        <v>95.48</v>
      </c>
      <c r="N129" s="98">
        <v>108.401</v>
      </c>
      <c r="O129" s="98">
        <v>255.41300000000001</v>
      </c>
      <c r="P129" s="98">
        <v>466.21899999999999</v>
      </c>
      <c r="Q129" s="98">
        <v>371.315</v>
      </c>
      <c r="R129" s="98">
        <v>640.86900000000003</v>
      </c>
    </row>
    <row r="130" spans="1:18" x14ac:dyDescent="0.25">
      <c r="A130" s="59" t="s">
        <v>3779</v>
      </c>
      <c r="B130" s="59" t="s">
        <v>3219</v>
      </c>
      <c r="C130" s="59" t="s">
        <v>3794</v>
      </c>
      <c r="D130" s="91">
        <v>3</v>
      </c>
      <c r="E130" s="59" t="s">
        <v>4411</v>
      </c>
      <c r="F130" s="30">
        <f t="shared" si="16"/>
        <v>482.36999999999995</v>
      </c>
      <c r="G130" s="24">
        <f t="shared" si="17"/>
        <v>0.88700000000000001</v>
      </c>
      <c r="H130" s="31"/>
      <c r="I130" s="30"/>
      <c r="J130" s="24">
        <f t="shared" si="18"/>
        <v>362.06975</v>
      </c>
      <c r="K130" s="31"/>
      <c r="L130" s="30"/>
      <c r="M130" s="98">
        <v>0.66</v>
      </c>
      <c r="N130" s="98">
        <v>1.1140000000000001</v>
      </c>
      <c r="O130" s="98">
        <v>1.169</v>
      </c>
      <c r="P130" s="98">
        <v>0.154</v>
      </c>
      <c r="Q130" s="98">
        <v>1.4359999999999999</v>
      </c>
      <c r="R130" s="98">
        <v>1445.52</v>
      </c>
    </row>
    <row r="131" spans="1:18" x14ac:dyDescent="0.25">
      <c r="A131" s="59" t="s">
        <v>3779</v>
      </c>
      <c r="B131" s="59" t="s">
        <v>853</v>
      </c>
      <c r="C131" s="59" t="s">
        <v>3852</v>
      </c>
      <c r="D131" s="91">
        <v>15</v>
      </c>
      <c r="E131" s="59" t="s">
        <v>6482</v>
      </c>
      <c r="F131" s="30">
        <f t="shared" si="16"/>
        <v>480.62700000000001</v>
      </c>
      <c r="G131" s="24">
        <f t="shared" si="17"/>
        <v>231.41300000000001</v>
      </c>
      <c r="H131" s="31"/>
      <c r="I131" s="30"/>
      <c r="J131" s="24">
        <f t="shared" si="18"/>
        <v>377.74475000000001</v>
      </c>
      <c r="K131" s="31"/>
      <c r="L131" s="30"/>
      <c r="M131" s="98">
        <v>311.73</v>
      </c>
      <c r="N131" s="98">
        <v>151.096</v>
      </c>
      <c r="O131" s="98">
        <v>69.097999999999999</v>
      </c>
      <c r="P131" s="98">
        <v>55.463999999999999</v>
      </c>
      <c r="Q131" s="98">
        <v>226.74799999999999</v>
      </c>
      <c r="R131" s="98">
        <v>1159.6690000000001</v>
      </c>
    </row>
    <row r="132" spans="1:18" x14ac:dyDescent="0.25">
      <c r="A132" s="59" t="s">
        <v>3779</v>
      </c>
      <c r="B132" s="59" t="s">
        <v>166</v>
      </c>
      <c r="C132" s="59" t="s">
        <v>3865</v>
      </c>
      <c r="D132" s="91">
        <v>17</v>
      </c>
      <c r="E132" s="59" t="s">
        <v>7503</v>
      </c>
      <c r="F132" s="30">
        <f t="shared" si="16"/>
        <v>476.01600000000002</v>
      </c>
      <c r="G132" s="24">
        <f t="shared" si="17"/>
        <v>19.367000000000001</v>
      </c>
      <c r="H132" s="31"/>
      <c r="I132" s="30"/>
      <c r="J132" s="24">
        <f t="shared" si="18"/>
        <v>357.67824999999999</v>
      </c>
      <c r="K132" s="31"/>
      <c r="L132" s="30"/>
      <c r="M132" s="98">
        <v>13.9</v>
      </c>
      <c r="N132" s="98">
        <v>24.834</v>
      </c>
      <c r="O132" s="98">
        <v>2.665</v>
      </c>
      <c r="P132" s="98">
        <v>225.87899999999999</v>
      </c>
      <c r="Q132" s="98">
        <v>323.30799999999999</v>
      </c>
      <c r="R132" s="98">
        <v>878.86099999999999</v>
      </c>
    </row>
    <row r="133" spans="1:18" x14ac:dyDescent="0.25">
      <c r="A133" s="59" t="s">
        <v>3779</v>
      </c>
      <c r="B133" s="59" t="s">
        <v>588</v>
      </c>
      <c r="C133" s="59" t="s">
        <v>3861</v>
      </c>
      <c r="D133" s="91">
        <v>15</v>
      </c>
      <c r="E133" s="59" t="s">
        <v>6758</v>
      </c>
      <c r="F133" s="30">
        <f t="shared" si="16"/>
        <v>471.97</v>
      </c>
      <c r="G133" s="24">
        <f t="shared" si="17"/>
        <v>372.71350000000001</v>
      </c>
      <c r="H133" s="31"/>
      <c r="I133" s="30"/>
      <c r="J133" s="24">
        <f t="shared" si="18"/>
        <v>471.53499999999997</v>
      </c>
      <c r="K133" s="31"/>
      <c r="L133" s="30"/>
      <c r="M133" s="98">
        <v>321.11</v>
      </c>
      <c r="N133" s="98">
        <v>424.31700000000001</v>
      </c>
      <c r="O133" s="98">
        <v>470.23</v>
      </c>
      <c r="P133" s="98">
        <v>389.34500000000003</v>
      </c>
      <c r="Q133" s="98">
        <v>434.23500000000001</v>
      </c>
      <c r="R133" s="98">
        <v>592.33000000000004</v>
      </c>
    </row>
    <row r="134" spans="1:18" x14ac:dyDescent="0.25">
      <c r="A134" s="59" t="s">
        <v>3779</v>
      </c>
      <c r="B134" s="59" t="s">
        <v>946</v>
      </c>
      <c r="C134" s="59" t="s">
        <v>3785</v>
      </c>
      <c r="D134" s="91">
        <v>2</v>
      </c>
      <c r="E134" s="59" t="s">
        <v>4187</v>
      </c>
      <c r="F134" s="30">
        <f t="shared" si="16"/>
        <v>466.25733333333341</v>
      </c>
      <c r="G134" s="24">
        <f t="shared" si="17"/>
        <v>126.7165</v>
      </c>
      <c r="H134" s="31"/>
      <c r="I134" s="30"/>
      <c r="J134" s="24">
        <f t="shared" si="18"/>
        <v>375.48349999999999</v>
      </c>
      <c r="K134" s="31"/>
      <c r="L134" s="30"/>
      <c r="M134" s="98">
        <v>41.55</v>
      </c>
      <c r="N134" s="98">
        <v>211.88300000000001</v>
      </c>
      <c r="O134" s="98">
        <v>103.16200000000001</v>
      </c>
      <c r="P134" s="98">
        <v>5.64</v>
      </c>
      <c r="Q134" s="98" t="s">
        <v>4078</v>
      </c>
      <c r="R134" s="98">
        <v>1393.1320000000001</v>
      </c>
    </row>
    <row r="135" spans="1:18" x14ac:dyDescent="0.25">
      <c r="A135" s="59" t="s">
        <v>3779</v>
      </c>
      <c r="B135" s="59" t="s">
        <v>1994</v>
      </c>
      <c r="C135" s="59" t="s">
        <v>3783</v>
      </c>
      <c r="D135" s="91">
        <v>1</v>
      </c>
      <c r="E135" s="59" t="s">
        <v>4171</v>
      </c>
      <c r="F135" s="30">
        <f t="shared" si="16"/>
        <v>464.47733333333332</v>
      </c>
      <c r="G135" s="24">
        <f t="shared" si="17"/>
        <v>226.54050000000001</v>
      </c>
      <c r="H135" s="31"/>
      <c r="I135" s="30"/>
      <c r="J135" s="24">
        <f t="shared" si="18"/>
        <v>390.22675000000004</v>
      </c>
      <c r="K135" s="31"/>
      <c r="L135" s="30"/>
      <c r="M135" s="98">
        <v>252.4</v>
      </c>
      <c r="N135" s="98">
        <v>200.68100000000001</v>
      </c>
      <c r="O135" s="98">
        <v>167.47499999999999</v>
      </c>
      <c r="P135" s="98">
        <v>172.71700000000001</v>
      </c>
      <c r="Q135" s="98">
        <v>302.40800000000002</v>
      </c>
      <c r="R135" s="98">
        <v>918.30700000000002</v>
      </c>
    </row>
    <row r="136" spans="1:18" x14ac:dyDescent="0.25">
      <c r="A136" s="59" t="s">
        <v>3779</v>
      </c>
      <c r="B136" s="59" t="s">
        <v>135</v>
      </c>
      <c r="C136" s="59" t="s">
        <v>3813</v>
      </c>
      <c r="D136" s="91">
        <v>6</v>
      </c>
      <c r="E136" s="59" t="s">
        <v>5041</v>
      </c>
      <c r="F136" s="30">
        <f t="shared" si="16"/>
        <v>456.42433333333338</v>
      </c>
      <c r="G136" s="24">
        <f t="shared" si="17"/>
        <v>634.78099999999995</v>
      </c>
      <c r="H136" s="31"/>
      <c r="I136" s="30"/>
      <c r="J136" s="24">
        <f t="shared" si="18"/>
        <v>593.05825000000004</v>
      </c>
      <c r="K136" s="31"/>
      <c r="L136" s="30"/>
      <c r="M136" s="98">
        <v>455.63</v>
      </c>
      <c r="N136" s="98">
        <v>813.93200000000002</v>
      </c>
      <c r="O136" s="98">
        <v>1002.96</v>
      </c>
      <c r="P136" s="98">
        <v>534.42200000000003</v>
      </c>
      <c r="Q136" s="98">
        <v>439.77600000000001</v>
      </c>
      <c r="R136" s="98">
        <v>395.07499999999999</v>
      </c>
    </row>
    <row r="137" spans="1:18" x14ac:dyDescent="0.25">
      <c r="A137" s="59" t="s">
        <v>3779</v>
      </c>
      <c r="B137" s="59" t="s">
        <v>291</v>
      </c>
      <c r="C137" s="59" t="s">
        <v>3786</v>
      </c>
      <c r="D137" s="91">
        <v>2</v>
      </c>
      <c r="E137" s="59" t="s">
        <v>4201</v>
      </c>
      <c r="F137" s="30">
        <f t="shared" si="16"/>
        <v>445.91100000000006</v>
      </c>
      <c r="G137" s="24">
        <f t="shared" si="17"/>
        <v>70.778500000000008</v>
      </c>
      <c r="H137" s="31"/>
      <c r="I137" s="30"/>
      <c r="J137" s="24">
        <f t="shared" si="18"/>
        <v>343.15674999999999</v>
      </c>
      <c r="K137" s="31"/>
      <c r="L137" s="30"/>
      <c r="M137" s="98">
        <v>9.33</v>
      </c>
      <c r="N137" s="98">
        <v>132.227</v>
      </c>
      <c r="O137" s="98">
        <v>34.893999999999998</v>
      </c>
      <c r="P137" s="98">
        <v>351.63900000000001</v>
      </c>
      <c r="Q137" s="98">
        <v>981.01099999999997</v>
      </c>
      <c r="R137" s="98">
        <v>5.0830000000000002</v>
      </c>
    </row>
    <row r="138" spans="1:18" x14ac:dyDescent="0.25">
      <c r="A138" s="59" t="s">
        <v>3779</v>
      </c>
      <c r="B138" s="59" t="s">
        <v>680</v>
      </c>
      <c r="C138" s="59" t="s">
        <v>3841</v>
      </c>
      <c r="D138" s="91">
        <v>11</v>
      </c>
      <c r="E138" s="59" t="s">
        <v>6043</v>
      </c>
      <c r="F138" s="30">
        <f t="shared" si="16"/>
        <v>444.0333333333333</v>
      </c>
      <c r="G138" s="24">
        <f t="shared" si="17"/>
        <v>337.16049999999996</v>
      </c>
      <c r="H138" s="31"/>
      <c r="I138" s="30"/>
      <c r="J138" s="24">
        <f t="shared" si="18"/>
        <v>394.755</v>
      </c>
      <c r="K138" s="31"/>
      <c r="L138" s="30"/>
      <c r="M138" s="98">
        <v>363.39</v>
      </c>
      <c r="N138" s="98">
        <v>310.93099999999998</v>
      </c>
      <c r="O138" s="98">
        <v>246.92</v>
      </c>
      <c r="P138" s="98">
        <v>184.36099999999999</v>
      </c>
      <c r="Q138" s="98">
        <v>383.36099999999999</v>
      </c>
      <c r="R138" s="98">
        <v>764.37800000000004</v>
      </c>
    </row>
    <row r="139" spans="1:18" x14ac:dyDescent="0.25">
      <c r="A139" s="59" t="s">
        <v>3779</v>
      </c>
      <c r="B139" s="59" t="s">
        <v>124</v>
      </c>
      <c r="C139" s="59" t="s">
        <v>3801</v>
      </c>
      <c r="D139" s="91">
        <v>4</v>
      </c>
      <c r="E139" s="59" t="s">
        <v>4546</v>
      </c>
      <c r="F139" s="30">
        <f t="shared" si="16"/>
        <v>443.41833333333329</v>
      </c>
      <c r="G139" s="24">
        <f t="shared" si="17"/>
        <v>219.21550000000002</v>
      </c>
      <c r="H139" s="31"/>
      <c r="I139" s="30"/>
      <c r="J139" s="24">
        <f t="shared" si="18"/>
        <v>494.42275000000006</v>
      </c>
      <c r="K139" s="31"/>
      <c r="L139" s="30"/>
      <c r="M139" s="98">
        <v>242.37</v>
      </c>
      <c r="N139" s="98">
        <v>196.06100000000001</v>
      </c>
      <c r="O139" s="98">
        <v>647.43600000000004</v>
      </c>
      <c r="P139" s="98">
        <v>753.68499999999995</v>
      </c>
      <c r="Q139" s="98">
        <v>254.54499999999999</v>
      </c>
      <c r="R139" s="98">
        <v>322.02499999999998</v>
      </c>
    </row>
    <row r="140" spans="1:18" x14ac:dyDescent="0.25">
      <c r="A140" s="59" t="s">
        <v>3779</v>
      </c>
      <c r="B140" s="59" t="s">
        <v>1612</v>
      </c>
      <c r="C140" s="59" t="s">
        <v>3841</v>
      </c>
      <c r="D140" s="91">
        <v>11</v>
      </c>
      <c r="E140" s="59" t="s">
        <v>6061</v>
      </c>
      <c r="F140" s="30">
        <f t="shared" si="16"/>
        <v>430.9543333333333</v>
      </c>
      <c r="G140" s="24">
        <f t="shared" si="17"/>
        <v>251.70150000000001</v>
      </c>
      <c r="H140" s="31"/>
      <c r="I140" s="30"/>
      <c r="J140" s="24">
        <f t="shared" si="18"/>
        <v>501.65774999999996</v>
      </c>
      <c r="K140" s="31"/>
      <c r="L140" s="30"/>
      <c r="M140" s="98">
        <v>153.86000000000001</v>
      </c>
      <c r="N140" s="98">
        <v>349.54300000000001</v>
      </c>
      <c r="O140" s="98">
        <v>713.76800000000003</v>
      </c>
      <c r="P140" s="98">
        <v>1034.6189999999999</v>
      </c>
      <c r="Q140" s="98">
        <v>23.818000000000001</v>
      </c>
      <c r="R140" s="98">
        <v>234.42599999999999</v>
      </c>
    </row>
    <row r="141" spans="1:18" x14ac:dyDescent="0.25">
      <c r="A141" s="59" t="s">
        <v>3779</v>
      </c>
      <c r="B141" s="59" t="s">
        <v>287</v>
      </c>
      <c r="C141" s="59" t="s">
        <v>3800</v>
      </c>
      <c r="D141" s="91">
        <v>4</v>
      </c>
      <c r="E141" s="59" t="s">
        <v>4539</v>
      </c>
      <c r="F141" s="30">
        <f t="shared" si="16"/>
        <v>408.13200000000001</v>
      </c>
      <c r="G141" s="24">
        <f t="shared" si="17"/>
        <v>522.59050000000002</v>
      </c>
      <c r="H141" s="31"/>
      <c r="I141" s="30"/>
      <c r="J141" s="24">
        <f t="shared" si="18"/>
        <v>454.12324999999998</v>
      </c>
      <c r="K141" s="31"/>
      <c r="L141" s="30"/>
      <c r="M141" s="98">
        <v>412.65</v>
      </c>
      <c r="N141" s="98">
        <v>632.53099999999995</v>
      </c>
      <c r="O141" s="98">
        <v>592.09699999999998</v>
      </c>
      <c r="P141" s="98">
        <v>427.59399999999999</v>
      </c>
      <c r="Q141" s="98">
        <v>454.67700000000002</v>
      </c>
      <c r="R141" s="98">
        <v>342.125</v>
      </c>
    </row>
    <row r="142" spans="1:18" x14ac:dyDescent="0.25">
      <c r="A142" s="59" t="s">
        <v>3779</v>
      </c>
      <c r="B142" s="59" t="s">
        <v>878</v>
      </c>
      <c r="C142" s="59" t="s">
        <v>3787</v>
      </c>
      <c r="D142" s="91">
        <v>2</v>
      </c>
      <c r="E142" s="59" t="s">
        <v>4266</v>
      </c>
      <c r="F142" s="30">
        <f t="shared" si="16"/>
        <v>403.76433333333335</v>
      </c>
      <c r="G142" s="24">
        <f t="shared" si="17"/>
        <v>0</v>
      </c>
      <c r="H142" s="31"/>
      <c r="I142" s="30"/>
      <c r="J142" s="24">
        <f t="shared" si="18"/>
        <v>302.82325000000003</v>
      </c>
      <c r="K142" s="31"/>
      <c r="L142" s="30"/>
      <c r="M142" s="98" t="s">
        <v>4078</v>
      </c>
      <c r="N142" s="98" t="s">
        <v>4078</v>
      </c>
      <c r="O142" s="98" t="s">
        <v>4078</v>
      </c>
      <c r="P142" s="98">
        <v>0.56399999999999995</v>
      </c>
      <c r="Q142" s="98" t="s">
        <v>4078</v>
      </c>
      <c r="R142" s="98">
        <v>1210.729</v>
      </c>
    </row>
    <row r="143" spans="1:18" x14ac:dyDescent="0.25">
      <c r="A143" s="59" t="s">
        <v>3779</v>
      </c>
      <c r="B143" s="59" t="s">
        <v>818</v>
      </c>
      <c r="C143" s="59" t="s">
        <v>3841</v>
      </c>
      <c r="D143" s="91">
        <v>11</v>
      </c>
      <c r="E143" s="59" t="s">
        <v>6035</v>
      </c>
      <c r="F143" s="30">
        <f t="shared" si="16"/>
        <v>398.5913333333333</v>
      </c>
      <c r="G143" s="24">
        <f t="shared" si="17"/>
        <v>364.75649999999996</v>
      </c>
      <c r="H143" s="31"/>
      <c r="I143" s="30"/>
      <c r="J143" s="24">
        <f t="shared" si="18"/>
        <v>331.03625</v>
      </c>
      <c r="K143" s="31"/>
      <c r="L143" s="30"/>
      <c r="M143" s="98">
        <v>337.02</v>
      </c>
      <c r="N143" s="98">
        <v>392.49299999999999</v>
      </c>
      <c r="O143" s="98">
        <v>128.37100000000001</v>
      </c>
      <c r="P143" s="98">
        <v>152.524</v>
      </c>
      <c r="Q143" s="98">
        <v>354.11799999999999</v>
      </c>
      <c r="R143" s="98">
        <v>689.13199999999995</v>
      </c>
    </row>
    <row r="144" spans="1:18" x14ac:dyDescent="0.25">
      <c r="A144" s="59" t="s">
        <v>3779</v>
      </c>
      <c r="B144" s="59" t="s">
        <v>1823</v>
      </c>
      <c r="C144" s="59" t="s">
        <v>3849</v>
      </c>
      <c r="D144" s="91">
        <v>13</v>
      </c>
      <c r="E144" s="59" t="s">
        <v>6281</v>
      </c>
      <c r="F144" s="30">
        <f t="shared" si="16"/>
        <v>383.56799999999998</v>
      </c>
      <c r="G144" s="24">
        <f t="shared" si="17"/>
        <v>42.991</v>
      </c>
      <c r="H144" s="31"/>
      <c r="I144" s="30"/>
      <c r="J144" s="24">
        <f t="shared" si="18"/>
        <v>306.34050000000002</v>
      </c>
      <c r="K144" s="31"/>
      <c r="L144" s="30"/>
      <c r="M144" s="98">
        <v>15.56</v>
      </c>
      <c r="N144" s="98">
        <v>70.421999999999997</v>
      </c>
      <c r="O144" s="98">
        <v>74.658000000000001</v>
      </c>
      <c r="P144" s="98">
        <v>996.59199999999998</v>
      </c>
      <c r="Q144" s="98">
        <v>89.688000000000002</v>
      </c>
      <c r="R144" s="98">
        <v>64.424000000000007</v>
      </c>
    </row>
    <row r="145" spans="1:18" x14ac:dyDescent="0.25">
      <c r="A145" s="59" t="s">
        <v>3779</v>
      </c>
      <c r="B145" s="59" t="s">
        <v>1055</v>
      </c>
      <c r="C145" s="59" t="s">
        <v>3785</v>
      </c>
      <c r="D145" s="91">
        <v>2</v>
      </c>
      <c r="E145" s="59" t="s">
        <v>4194</v>
      </c>
      <c r="F145" s="30">
        <f t="shared" si="16"/>
        <v>375.04933333333332</v>
      </c>
      <c r="G145" s="24">
        <f t="shared" si="17"/>
        <v>5.6929999999999996</v>
      </c>
      <c r="H145" s="31"/>
      <c r="I145" s="30"/>
      <c r="J145" s="24">
        <f t="shared" si="18"/>
        <v>309.33150000000001</v>
      </c>
      <c r="K145" s="31"/>
      <c r="L145" s="30"/>
      <c r="M145" s="98">
        <v>0</v>
      </c>
      <c r="N145" s="98">
        <v>11.385999999999999</v>
      </c>
      <c r="O145" s="98">
        <v>112.178</v>
      </c>
      <c r="P145" s="98">
        <v>49.616</v>
      </c>
      <c r="Q145" s="98">
        <v>1061.789</v>
      </c>
      <c r="R145" s="98">
        <v>13.743</v>
      </c>
    </row>
    <row r="146" spans="1:18" x14ac:dyDescent="0.25">
      <c r="A146" s="59" t="s">
        <v>3779</v>
      </c>
      <c r="B146" s="59" t="s">
        <v>2016</v>
      </c>
      <c r="C146" s="59" t="s">
        <v>3848</v>
      </c>
      <c r="D146" s="91">
        <v>13</v>
      </c>
      <c r="E146" s="59" t="s">
        <v>6257</v>
      </c>
      <c r="F146" s="30">
        <f t="shared" si="16"/>
        <v>365.35933333333332</v>
      </c>
      <c r="G146" s="24">
        <f t="shared" si="17"/>
        <v>229.65300000000002</v>
      </c>
      <c r="H146" s="31"/>
      <c r="I146" s="30"/>
      <c r="J146" s="24">
        <f t="shared" si="18"/>
        <v>341.34375</v>
      </c>
      <c r="K146" s="31"/>
      <c r="L146" s="30"/>
      <c r="M146" s="98">
        <v>209.44</v>
      </c>
      <c r="N146" s="98">
        <v>249.86600000000001</v>
      </c>
      <c r="O146" s="98">
        <v>269.29700000000003</v>
      </c>
      <c r="P146" s="98">
        <v>355.483</v>
      </c>
      <c r="Q146" s="98">
        <v>366.36099999999999</v>
      </c>
      <c r="R146" s="98">
        <v>374.23399999999998</v>
      </c>
    </row>
    <row r="147" spans="1:18" x14ac:dyDescent="0.25">
      <c r="A147" s="59" t="s">
        <v>3779</v>
      </c>
      <c r="B147" s="59" t="s">
        <v>197</v>
      </c>
      <c r="C147" s="59" t="s">
        <v>3787</v>
      </c>
      <c r="D147" s="91">
        <v>2</v>
      </c>
      <c r="E147" s="59" t="s">
        <v>4260</v>
      </c>
      <c r="F147" s="30">
        <f t="shared" si="16"/>
        <v>364.62833333333333</v>
      </c>
      <c r="G147" s="24">
        <f t="shared" si="17"/>
        <v>18.391999999999999</v>
      </c>
      <c r="H147" s="31"/>
      <c r="I147" s="30"/>
      <c r="J147" s="24">
        <f t="shared" si="18"/>
        <v>317.97999999999996</v>
      </c>
      <c r="K147" s="31"/>
      <c r="L147" s="30"/>
      <c r="M147" s="98">
        <v>15.9</v>
      </c>
      <c r="N147" s="98">
        <v>20.884</v>
      </c>
      <c r="O147" s="98">
        <v>178.035</v>
      </c>
      <c r="P147" s="98">
        <v>511.947</v>
      </c>
      <c r="Q147" s="98">
        <v>535.14</v>
      </c>
      <c r="R147" s="98">
        <v>46.798000000000002</v>
      </c>
    </row>
    <row r="148" spans="1:18" x14ac:dyDescent="0.25">
      <c r="A148" s="59" t="s">
        <v>3779</v>
      </c>
      <c r="B148" s="59" t="s">
        <v>1745</v>
      </c>
      <c r="C148" s="59" t="s">
        <v>3786</v>
      </c>
      <c r="D148" s="91">
        <v>2</v>
      </c>
      <c r="E148" s="59" t="s">
        <v>4217</v>
      </c>
      <c r="F148" s="30">
        <f t="shared" si="16"/>
        <v>362.37533333333334</v>
      </c>
      <c r="G148" s="24">
        <f t="shared" si="17"/>
        <v>221.88649999999998</v>
      </c>
      <c r="H148" s="31"/>
      <c r="I148" s="30"/>
      <c r="J148" s="24">
        <f t="shared" si="18"/>
        <v>319.22825</v>
      </c>
      <c r="K148" s="31"/>
      <c r="L148" s="30"/>
      <c r="M148" s="98">
        <v>320.52</v>
      </c>
      <c r="N148" s="98">
        <v>123.253</v>
      </c>
      <c r="O148" s="98">
        <v>189.78700000000001</v>
      </c>
      <c r="P148" s="98">
        <v>199.23500000000001</v>
      </c>
      <c r="Q148" s="98">
        <v>162.18199999999999</v>
      </c>
      <c r="R148" s="98">
        <v>725.70899999999995</v>
      </c>
    </row>
    <row r="149" spans="1:18" x14ac:dyDescent="0.25">
      <c r="A149" s="59" t="s">
        <v>3779</v>
      </c>
      <c r="B149" s="59" t="s">
        <v>1480</v>
      </c>
      <c r="C149" s="59" t="s">
        <v>3848</v>
      </c>
      <c r="D149" s="91">
        <v>13</v>
      </c>
      <c r="E149" s="59" t="s">
        <v>6259</v>
      </c>
      <c r="F149" s="30">
        <f t="shared" si="16"/>
        <v>347.22533333333331</v>
      </c>
      <c r="G149" s="24">
        <f t="shared" si="17"/>
        <v>224.89050000000003</v>
      </c>
      <c r="H149" s="31"/>
      <c r="I149" s="30"/>
      <c r="J149" s="24">
        <f t="shared" si="18"/>
        <v>317.57075000000003</v>
      </c>
      <c r="K149" s="31"/>
      <c r="L149" s="30"/>
      <c r="M149" s="98">
        <v>166.96</v>
      </c>
      <c r="N149" s="98">
        <v>282.82100000000003</v>
      </c>
      <c r="O149" s="98">
        <v>228.607</v>
      </c>
      <c r="P149" s="98">
        <v>222.57</v>
      </c>
      <c r="Q149" s="98">
        <v>529.02700000000004</v>
      </c>
      <c r="R149" s="98">
        <v>290.07900000000001</v>
      </c>
    </row>
    <row r="150" spans="1:18" x14ac:dyDescent="0.25">
      <c r="A150" s="59" t="s">
        <v>3779</v>
      </c>
      <c r="B150" s="59" t="s">
        <v>369</v>
      </c>
      <c r="C150" s="59" t="s">
        <v>3827</v>
      </c>
      <c r="D150" s="91">
        <v>10</v>
      </c>
      <c r="E150" s="59" t="s">
        <v>5460</v>
      </c>
      <c r="F150" s="30">
        <f t="shared" si="16"/>
        <v>345.75533333333334</v>
      </c>
      <c r="G150" s="24">
        <f t="shared" si="17"/>
        <v>317.80149999999998</v>
      </c>
      <c r="H150" s="31"/>
      <c r="I150" s="30"/>
      <c r="J150" s="24">
        <f t="shared" si="18"/>
        <v>346.67925000000002</v>
      </c>
      <c r="K150" s="31"/>
      <c r="L150" s="30"/>
      <c r="M150" s="98">
        <v>189.96</v>
      </c>
      <c r="N150" s="98">
        <v>445.64299999999997</v>
      </c>
      <c r="O150" s="98">
        <v>349.45100000000002</v>
      </c>
      <c r="P150" s="98">
        <v>451.10399999999998</v>
      </c>
      <c r="Q150" s="98">
        <v>210.30099999999999</v>
      </c>
      <c r="R150" s="98">
        <v>375.86099999999999</v>
      </c>
    </row>
    <row r="151" spans="1:18" x14ac:dyDescent="0.25">
      <c r="A151" s="59" t="s">
        <v>3779</v>
      </c>
      <c r="B151" s="59" t="s">
        <v>3543</v>
      </c>
      <c r="C151" s="59" t="s">
        <v>3827</v>
      </c>
      <c r="D151" s="91">
        <v>10</v>
      </c>
      <c r="E151" s="59" t="s">
        <v>5534</v>
      </c>
      <c r="F151" s="30">
        <f t="shared" si="16"/>
        <v>340.57566666666668</v>
      </c>
      <c r="G151" s="24">
        <f t="shared" si="17"/>
        <v>0</v>
      </c>
      <c r="H151" s="31"/>
      <c r="I151" s="30"/>
      <c r="J151" s="24">
        <f t="shared" si="18"/>
        <v>255.43174999999999</v>
      </c>
      <c r="K151" s="31"/>
      <c r="L151" s="30"/>
      <c r="M151" s="98">
        <v>0</v>
      </c>
      <c r="N151" s="98">
        <v>0</v>
      </c>
      <c r="O151" s="98" t="s">
        <v>4078</v>
      </c>
      <c r="P151" s="98">
        <v>0.28199999999999997</v>
      </c>
      <c r="Q151" s="98">
        <v>129.04</v>
      </c>
      <c r="R151" s="98">
        <v>892.40499999999997</v>
      </c>
    </row>
    <row r="152" spans="1:18" x14ac:dyDescent="0.25">
      <c r="A152" s="59" t="s">
        <v>3779</v>
      </c>
      <c r="B152" s="59" t="s">
        <v>1138</v>
      </c>
      <c r="C152" s="59" t="s">
        <v>3820</v>
      </c>
      <c r="D152" s="91">
        <v>8</v>
      </c>
      <c r="E152" s="59" t="s">
        <v>5330</v>
      </c>
      <c r="F152" s="30">
        <f t="shared" si="16"/>
        <v>334.18933333333331</v>
      </c>
      <c r="G152" s="24">
        <f t="shared" si="17"/>
        <v>600.64599999999996</v>
      </c>
      <c r="H152" s="31"/>
      <c r="I152" s="30"/>
      <c r="J152" s="24">
        <f t="shared" si="18"/>
        <v>434.93650000000002</v>
      </c>
      <c r="K152" s="31"/>
      <c r="L152" s="30"/>
      <c r="M152" s="98">
        <v>472.41</v>
      </c>
      <c r="N152" s="98">
        <v>728.88199999999995</v>
      </c>
      <c r="O152" s="98">
        <v>737.178</v>
      </c>
      <c r="P152" s="98">
        <v>14.066000000000001</v>
      </c>
      <c r="Q152" s="98">
        <v>326.18200000000002</v>
      </c>
      <c r="R152" s="98">
        <v>662.32</v>
      </c>
    </row>
    <row r="153" spans="1:18" x14ac:dyDescent="0.25">
      <c r="A153" s="59" t="s">
        <v>3779</v>
      </c>
      <c r="B153" s="59" t="s">
        <v>22</v>
      </c>
      <c r="C153" s="59" t="s">
        <v>3787</v>
      </c>
      <c r="D153" s="91">
        <v>2</v>
      </c>
      <c r="E153" s="59" t="s">
        <v>4272</v>
      </c>
      <c r="F153" s="30">
        <f t="shared" si="16"/>
        <v>328.46133333333336</v>
      </c>
      <c r="G153" s="24">
        <f t="shared" si="17"/>
        <v>291.76650000000001</v>
      </c>
      <c r="H153" s="31"/>
      <c r="I153" s="30"/>
      <c r="J153" s="24">
        <f t="shared" si="18"/>
        <v>452.62175000000002</v>
      </c>
      <c r="K153" s="31"/>
      <c r="L153" s="30"/>
      <c r="M153" s="98">
        <v>48.72</v>
      </c>
      <c r="N153" s="98">
        <v>534.81299999999999</v>
      </c>
      <c r="O153" s="98">
        <v>825.10299999999995</v>
      </c>
      <c r="P153" s="98">
        <v>829.78700000000003</v>
      </c>
      <c r="Q153" s="98">
        <v>0.67800000000000005</v>
      </c>
      <c r="R153" s="98">
        <v>154.91900000000001</v>
      </c>
    </row>
    <row r="154" spans="1:18" x14ac:dyDescent="0.25">
      <c r="A154" s="59" t="s">
        <v>3779</v>
      </c>
      <c r="B154" s="59" t="s">
        <v>2670</v>
      </c>
      <c r="C154" s="59" t="s">
        <v>3853</v>
      </c>
      <c r="D154" s="91">
        <v>15</v>
      </c>
      <c r="E154" s="59" t="s">
        <v>6576</v>
      </c>
      <c r="F154" s="30">
        <f t="shared" si="16"/>
        <v>327.52199999999999</v>
      </c>
      <c r="G154" s="24">
        <f t="shared" si="17"/>
        <v>333.36699999999996</v>
      </c>
      <c r="H154" s="31"/>
      <c r="I154" s="30"/>
      <c r="J154" s="24">
        <f t="shared" si="18"/>
        <v>322.12400000000002</v>
      </c>
      <c r="K154" s="31"/>
      <c r="L154" s="30"/>
      <c r="M154" s="98">
        <v>269.87</v>
      </c>
      <c r="N154" s="98">
        <v>396.86399999999998</v>
      </c>
      <c r="O154" s="98">
        <v>305.93</v>
      </c>
      <c r="P154" s="98">
        <v>188.95</v>
      </c>
      <c r="Q154" s="98">
        <v>371.90800000000002</v>
      </c>
      <c r="R154" s="98">
        <v>421.70800000000003</v>
      </c>
    </row>
    <row r="155" spans="1:18" x14ac:dyDescent="0.25">
      <c r="A155" s="59" t="s">
        <v>3779</v>
      </c>
      <c r="B155" s="59" t="s">
        <v>2522</v>
      </c>
      <c r="C155" s="59" t="s">
        <v>3823</v>
      </c>
      <c r="D155" s="91">
        <v>9</v>
      </c>
      <c r="E155" s="59" t="s">
        <v>5404</v>
      </c>
      <c r="F155" s="30">
        <f t="shared" si="16"/>
        <v>317.00033333333334</v>
      </c>
      <c r="G155" s="24">
        <f t="shared" si="17"/>
        <v>542.79399999999998</v>
      </c>
      <c r="H155" s="31"/>
      <c r="I155" s="30"/>
      <c r="J155" s="24">
        <f t="shared" si="18"/>
        <v>258.12374999999997</v>
      </c>
      <c r="K155" s="31"/>
      <c r="L155" s="30"/>
      <c r="M155" s="98">
        <v>627.04</v>
      </c>
      <c r="N155" s="98">
        <v>458.548</v>
      </c>
      <c r="O155" s="98">
        <v>81.494</v>
      </c>
      <c r="P155" s="98">
        <v>143.86099999999999</v>
      </c>
      <c r="Q155" s="98">
        <v>346.09</v>
      </c>
      <c r="R155" s="98">
        <v>461.05</v>
      </c>
    </row>
    <row r="156" spans="1:18" x14ac:dyDescent="0.25">
      <c r="A156" s="59" t="s">
        <v>3779</v>
      </c>
      <c r="B156" s="59" t="s">
        <v>494</v>
      </c>
      <c r="C156" s="59" t="s">
        <v>3848</v>
      </c>
      <c r="D156" s="91">
        <v>13</v>
      </c>
      <c r="E156" s="59" t="s">
        <v>6252</v>
      </c>
      <c r="F156" s="30">
        <f t="shared" si="16"/>
        <v>316.28166666666669</v>
      </c>
      <c r="G156" s="24">
        <f t="shared" si="17"/>
        <v>1917.809</v>
      </c>
      <c r="H156" s="31"/>
      <c r="I156" s="30"/>
      <c r="J156" s="24">
        <f t="shared" si="18"/>
        <v>821.0675</v>
      </c>
      <c r="K156" s="31"/>
      <c r="L156" s="30"/>
      <c r="M156" s="98">
        <v>2036.51</v>
      </c>
      <c r="N156" s="98">
        <v>1799.1079999999999</v>
      </c>
      <c r="O156" s="98">
        <v>2335.4250000000002</v>
      </c>
      <c r="P156" s="98">
        <v>8.1440000000000001</v>
      </c>
      <c r="Q156" s="98">
        <v>483.13600000000002</v>
      </c>
      <c r="R156" s="98">
        <v>457.565</v>
      </c>
    </row>
    <row r="157" spans="1:18" x14ac:dyDescent="0.25">
      <c r="A157" s="59" t="s">
        <v>3779</v>
      </c>
      <c r="B157" s="59" t="s">
        <v>2555</v>
      </c>
      <c r="C157" s="59" t="s">
        <v>3787</v>
      </c>
      <c r="D157" s="91">
        <v>2</v>
      </c>
      <c r="E157" s="59" t="s">
        <v>4253</v>
      </c>
      <c r="F157" s="30">
        <f t="shared" si="16"/>
        <v>314.77366666666666</v>
      </c>
      <c r="G157" s="24">
        <f t="shared" si="17"/>
        <v>86.516500000000008</v>
      </c>
      <c r="H157" s="31"/>
      <c r="I157" s="30"/>
      <c r="J157" s="24">
        <f t="shared" si="18"/>
        <v>257.52949999999998</v>
      </c>
      <c r="K157" s="31"/>
      <c r="L157" s="30"/>
      <c r="M157" s="98">
        <v>3.9</v>
      </c>
      <c r="N157" s="98">
        <v>169.13300000000001</v>
      </c>
      <c r="O157" s="98">
        <v>85.796999999999997</v>
      </c>
      <c r="P157" s="98">
        <v>22.135000000000002</v>
      </c>
      <c r="Q157" s="98">
        <v>554.26</v>
      </c>
      <c r="R157" s="98">
        <v>367.92599999999999</v>
      </c>
    </row>
    <row r="158" spans="1:18" x14ac:dyDescent="0.25">
      <c r="A158" s="59" t="s">
        <v>3779</v>
      </c>
      <c r="B158" s="59" t="s">
        <v>2244</v>
      </c>
      <c r="C158" s="59" t="s">
        <v>3818</v>
      </c>
      <c r="D158" s="91">
        <v>7</v>
      </c>
      <c r="E158" s="59" t="s">
        <v>5209</v>
      </c>
      <c r="F158" s="30">
        <f t="shared" si="16"/>
        <v>312.59366666666671</v>
      </c>
      <c r="G158" s="24">
        <f t="shared" si="17"/>
        <v>73.129500000000007</v>
      </c>
      <c r="H158" s="31"/>
      <c r="I158" s="30"/>
      <c r="J158" s="24">
        <f t="shared" si="18"/>
        <v>269.75850000000003</v>
      </c>
      <c r="K158" s="31"/>
      <c r="L158" s="30"/>
      <c r="M158" s="98">
        <v>67.680000000000007</v>
      </c>
      <c r="N158" s="98">
        <v>78.578999999999994</v>
      </c>
      <c r="O158" s="98">
        <v>141.25299999999999</v>
      </c>
      <c r="P158" s="98" t="s">
        <v>4078</v>
      </c>
      <c r="Q158" s="98">
        <v>187.55699999999999</v>
      </c>
      <c r="R158" s="98">
        <v>750.22400000000005</v>
      </c>
    </row>
    <row r="159" spans="1:18" x14ac:dyDescent="0.25">
      <c r="A159" s="59" t="s">
        <v>3779</v>
      </c>
      <c r="B159" s="59" t="s">
        <v>1034</v>
      </c>
      <c r="C159" s="59" t="s">
        <v>3801</v>
      </c>
      <c r="D159" s="91">
        <v>4</v>
      </c>
      <c r="E159" s="59" t="s">
        <v>4542</v>
      </c>
      <c r="F159" s="30">
        <f t="shared" si="16"/>
        <v>301.83733333333333</v>
      </c>
      <c r="G159" s="24">
        <f t="shared" si="17"/>
        <v>296.79250000000002</v>
      </c>
      <c r="H159" s="31"/>
      <c r="I159" s="30"/>
      <c r="J159" s="24">
        <f t="shared" si="18"/>
        <v>255.53774999999999</v>
      </c>
      <c r="K159" s="31"/>
      <c r="L159" s="30"/>
      <c r="M159" s="98">
        <v>467.85</v>
      </c>
      <c r="N159" s="98">
        <v>125.735</v>
      </c>
      <c r="O159" s="98">
        <v>116.639</v>
      </c>
      <c r="P159" s="98">
        <v>131.321</v>
      </c>
      <c r="Q159" s="98">
        <v>275.04199999999997</v>
      </c>
      <c r="R159" s="98">
        <v>499.149</v>
      </c>
    </row>
    <row r="160" spans="1:18" x14ac:dyDescent="0.25">
      <c r="A160" s="59" t="s">
        <v>3779</v>
      </c>
      <c r="B160" s="59" t="s">
        <v>1358</v>
      </c>
      <c r="C160" s="59" t="s">
        <v>3799</v>
      </c>
      <c r="D160" s="91">
        <v>4</v>
      </c>
      <c r="E160" s="59" t="s">
        <v>4500</v>
      </c>
      <c r="F160" s="30">
        <f t="shared" ref="F160:F223" si="19">SUM(P160:R160)/3</f>
        <v>299.02533333333332</v>
      </c>
      <c r="G160" s="24">
        <f t="shared" ref="G160:G223" si="20">SUM(M160:N160)/2</f>
        <v>498.42399999999998</v>
      </c>
      <c r="H160" s="31"/>
      <c r="I160" s="30"/>
      <c r="J160" s="24">
        <f t="shared" ref="J160:J223" si="21">SUM(O160:R160)/4</f>
        <v>397.50425000000001</v>
      </c>
      <c r="K160" s="31"/>
      <c r="L160" s="30"/>
      <c r="M160" s="98">
        <v>368.91</v>
      </c>
      <c r="N160" s="98">
        <v>627.93799999999999</v>
      </c>
      <c r="O160" s="98">
        <v>692.94100000000003</v>
      </c>
      <c r="P160" s="98" t="s">
        <v>4078</v>
      </c>
      <c r="Q160" s="98" t="s">
        <v>4078</v>
      </c>
      <c r="R160" s="98">
        <v>897.07600000000002</v>
      </c>
    </row>
    <row r="161" spans="1:18" x14ac:dyDescent="0.25">
      <c r="A161" s="59" t="s">
        <v>3779</v>
      </c>
      <c r="B161" s="59" t="s">
        <v>325</v>
      </c>
      <c r="C161" s="59" t="s">
        <v>3818</v>
      </c>
      <c r="D161" s="91">
        <v>7</v>
      </c>
      <c r="E161" s="59" t="s">
        <v>5246</v>
      </c>
      <c r="F161" s="30">
        <f t="shared" si="19"/>
        <v>293.58600000000001</v>
      </c>
      <c r="G161" s="24">
        <f t="shared" si="20"/>
        <v>147.78049999999999</v>
      </c>
      <c r="H161" s="31"/>
      <c r="I161" s="30"/>
      <c r="J161" s="24">
        <f t="shared" si="21"/>
        <v>227.62225000000001</v>
      </c>
      <c r="K161" s="31"/>
      <c r="L161" s="30"/>
      <c r="M161" s="98">
        <v>36.75</v>
      </c>
      <c r="N161" s="98">
        <v>258.81099999999998</v>
      </c>
      <c r="O161" s="98">
        <v>29.731000000000002</v>
      </c>
      <c r="P161" s="98">
        <v>507.536</v>
      </c>
      <c r="Q161" s="98">
        <v>227.756</v>
      </c>
      <c r="R161" s="98">
        <v>145.46600000000001</v>
      </c>
    </row>
    <row r="162" spans="1:18" x14ac:dyDescent="0.25">
      <c r="A162" s="59" t="s">
        <v>3779</v>
      </c>
      <c r="B162" s="59" t="s">
        <v>241</v>
      </c>
      <c r="C162" s="59" t="s">
        <v>3823</v>
      </c>
      <c r="D162" s="91">
        <v>9</v>
      </c>
      <c r="E162" s="59" t="s">
        <v>5411</v>
      </c>
      <c r="F162" s="30">
        <f t="shared" si="19"/>
        <v>280.45266666666663</v>
      </c>
      <c r="G162" s="24">
        <f t="shared" si="20"/>
        <v>221.53649999999999</v>
      </c>
      <c r="H162" s="31"/>
      <c r="I162" s="30"/>
      <c r="J162" s="24">
        <f t="shared" si="21"/>
        <v>276.95249999999999</v>
      </c>
      <c r="K162" s="31"/>
      <c r="L162" s="30"/>
      <c r="M162" s="98">
        <v>137.19</v>
      </c>
      <c r="N162" s="98">
        <v>305.88299999999998</v>
      </c>
      <c r="O162" s="98">
        <v>266.452</v>
      </c>
      <c r="P162" s="98">
        <v>142.93700000000001</v>
      </c>
      <c r="Q162" s="98">
        <v>103.521</v>
      </c>
      <c r="R162" s="98">
        <v>594.9</v>
      </c>
    </row>
    <row r="163" spans="1:18" x14ac:dyDescent="0.25">
      <c r="A163" s="59" t="s">
        <v>3779</v>
      </c>
      <c r="B163" s="59" t="s">
        <v>1031</v>
      </c>
      <c r="C163" s="59" t="s">
        <v>3818</v>
      </c>
      <c r="D163" s="91">
        <v>7</v>
      </c>
      <c r="E163" s="59" t="s">
        <v>5186</v>
      </c>
      <c r="F163" s="30">
        <f t="shared" si="19"/>
        <v>271.08200000000005</v>
      </c>
      <c r="G163" s="24">
        <f t="shared" si="20"/>
        <v>693.16200000000003</v>
      </c>
      <c r="H163" s="31"/>
      <c r="I163" s="30"/>
      <c r="J163" s="24">
        <f t="shared" si="21"/>
        <v>309.69425000000001</v>
      </c>
      <c r="K163" s="31"/>
      <c r="L163" s="30"/>
      <c r="M163" s="98">
        <v>591.51</v>
      </c>
      <c r="N163" s="98">
        <v>794.81399999999996</v>
      </c>
      <c r="O163" s="98">
        <v>425.53100000000001</v>
      </c>
      <c r="P163" s="98">
        <v>141.86500000000001</v>
      </c>
      <c r="Q163" s="98">
        <v>334.012</v>
      </c>
      <c r="R163" s="98">
        <v>337.36900000000003</v>
      </c>
    </row>
    <row r="164" spans="1:18" x14ac:dyDescent="0.25">
      <c r="A164" s="59" t="s">
        <v>3779</v>
      </c>
      <c r="B164" s="59" t="s">
        <v>293</v>
      </c>
      <c r="C164" s="59" t="s">
        <v>3818</v>
      </c>
      <c r="D164" s="91">
        <v>7</v>
      </c>
      <c r="E164" s="59" t="s">
        <v>5252</v>
      </c>
      <c r="F164" s="30">
        <f t="shared" si="19"/>
        <v>266.57300000000004</v>
      </c>
      <c r="G164" s="24">
        <f t="shared" si="20"/>
        <v>500.07399999999996</v>
      </c>
      <c r="H164" s="31"/>
      <c r="I164" s="30"/>
      <c r="J164" s="24">
        <f t="shared" si="21"/>
        <v>227.58324999999999</v>
      </c>
      <c r="K164" s="31"/>
      <c r="L164" s="30"/>
      <c r="M164" s="98">
        <v>369.96</v>
      </c>
      <c r="N164" s="98">
        <v>630.18799999999999</v>
      </c>
      <c r="O164" s="98">
        <v>110.614</v>
      </c>
      <c r="P164" s="98">
        <v>127.33</v>
      </c>
      <c r="Q164" s="98">
        <v>164.30199999999999</v>
      </c>
      <c r="R164" s="98">
        <v>508.08699999999999</v>
      </c>
    </row>
    <row r="165" spans="1:18" x14ac:dyDescent="0.25">
      <c r="A165" s="59" t="s">
        <v>3779</v>
      </c>
      <c r="B165" s="59" t="s">
        <v>2310</v>
      </c>
      <c r="C165" s="59" t="s">
        <v>3790</v>
      </c>
      <c r="D165" s="91">
        <v>2</v>
      </c>
      <c r="E165" s="59" t="s">
        <v>4347</v>
      </c>
      <c r="F165" s="30">
        <f t="shared" si="19"/>
        <v>262.83933333333334</v>
      </c>
      <c r="G165" s="24">
        <f t="shared" si="20"/>
        <v>210.37599999999998</v>
      </c>
      <c r="H165" s="31"/>
      <c r="I165" s="30"/>
      <c r="J165" s="24">
        <f t="shared" si="21"/>
        <v>228.13974999999999</v>
      </c>
      <c r="K165" s="31"/>
      <c r="L165" s="30"/>
      <c r="M165" s="98">
        <v>159.54</v>
      </c>
      <c r="N165" s="98">
        <v>261.21199999999999</v>
      </c>
      <c r="O165" s="98">
        <v>124.041</v>
      </c>
      <c r="P165" s="98">
        <v>104.562</v>
      </c>
      <c r="Q165" s="98">
        <v>336.68900000000002</v>
      </c>
      <c r="R165" s="98">
        <v>347.267</v>
      </c>
    </row>
    <row r="166" spans="1:18" x14ac:dyDescent="0.25">
      <c r="A166" s="59" t="s">
        <v>3779</v>
      </c>
      <c r="B166" s="59" t="s">
        <v>718</v>
      </c>
      <c r="C166" s="59" t="s">
        <v>3836</v>
      </c>
      <c r="D166" s="91">
        <v>11</v>
      </c>
      <c r="E166" s="59" t="s">
        <v>5793</v>
      </c>
      <c r="F166" s="30">
        <f t="shared" si="19"/>
        <v>261.03166666666669</v>
      </c>
      <c r="G166" s="24">
        <f t="shared" si="20"/>
        <v>82.496499999999997</v>
      </c>
      <c r="H166" s="31"/>
      <c r="I166" s="30"/>
      <c r="J166" s="24">
        <f t="shared" si="21"/>
        <v>204.30725000000001</v>
      </c>
      <c r="K166" s="31"/>
      <c r="L166" s="30"/>
      <c r="M166" s="98">
        <v>113.85</v>
      </c>
      <c r="N166" s="98">
        <v>51.143000000000001</v>
      </c>
      <c r="O166" s="98">
        <v>34.134</v>
      </c>
      <c r="P166" s="98">
        <v>54.414999999999999</v>
      </c>
      <c r="Q166" s="98">
        <v>360.61599999999999</v>
      </c>
      <c r="R166" s="98">
        <v>368.06400000000002</v>
      </c>
    </row>
    <row r="167" spans="1:18" x14ac:dyDescent="0.25">
      <c r="A167" s="59" t="s">
        <v>3779</v>
      </c>
      <c r="B167" s="59" t="s">
        <v>25</v>
      </c>
      <c r="C167" s="59" t="s">
        <v>3865</v>
      </c>
      <c r="D167" s="91">
        <v>17</v>
      </c>
      <c r="E167" s="59" t="s">
        <v>7477</v>
      </c>
      <c r="F167" s="30">
        <f t="shared" si="19"/>
        <v>257.74599999999998</v>
      </c>
      <c r="G167" s="24">
        <f t="shared" si="20"/>
        <v>39.560500000000005</v>
      </c>
      <c r="H167" s="31"/>
      <c r="I167" s="30"/>
      <c r="J167" s="24">
        <f t="shared" si="21"/>
        <v>203.16949999999997</v>
      </c>
      <c r="K167" s="31"/>
      <c r="L167" s="30"/>
      <c r="M167" s="98">
        <v>71.12</v>
      </c>
      <c r="N167" s="98">
        <v>8.0009999999999994</v>
      </c>
      <c r="O167" s="98">
        <v>39.44</v>
      </c>
      <c r="P167" s="98">
        <v>697.36099999999999</v>
      </c>
      <c r="Q167" s="98">
        <v>41.726999999999997</v>
      </c>
      <c r="R167" s="98">
        <v>34.15</v>
      </c>
    </row>
    <row r="168" spans="1:18" x14ac:dyDescent="0.25">
      <c r="A168" s="59" t="s">
        <v>3779</v>
      </c>
      <c r="B168" s="59" t="s">
        <v>94</v>
      </c>
      <c r="C168" s="59" t="s">
        <v>3863</v>
      </c>
      <c r="D168" s="91">
        <v>16</v>
      </c>
      <c r="E168" s="59" t="s">
        <v>7377</v>
      </c>
      <c r="F168" s="30">
        <f t="shared" si="19"/>
        <v>256.84766666666667</v>
      </c>
      <c r="G168" s="24">
        <f t="shared" si="20"/>
        <v>98.881</v>
      </c>
      <c r="H168" s="31"/>
      <c r="I168" s="30"/>
      <c r="J168" s="24">
        <f t="shared" si="21"/>
        <v>223.46924999999999</v>
      </c>
      <c r="K168" s="31"/>
      <c r="L168" s="30"/>
      <c r="M168" s="98">
        <v>55.12</v>
      </c>
      <c r="N168" s="98">
        <v>142.642</v>
      </c>
      <c r="O168" s="98">
        <v>123.334</v>
      </c>
      <c r="P168" s="98">
        <v>290.24299999999999</v>
      </c>
      <c r="Q168" s="98">
        <v>335.57900000000001</v>
      </c>
      <c r="R168" s="98">
        <v>144.721</v>
      </c>
    </row>
    <row r="169" spans="1:18" x14ac:dyDescent="0.25">
      <c r="A169" s="59" t="s">
        <v>3779</v>
      </c>
      <c r="B169" s="59" t="s">
        <v>300</v>
      </c>
      <c r="C169" s="59" t="s">
        <v>3862</v>
      </c>
      <c r="D169" s="91">
        <v>16</v>
      </c>
      <c r="E169" s="59" t="s">
        <v>6835</v>
      </c>
      <c r="F169" s="30">
        <f t="shared" si="19"/>
        <v>253.62</v>
      </c>
      <c r="G169" s="24">
        <f t="shared" si="20"/>
        <v>65.789500000000004</v>
      </c>
      <c r="H169" s="31"/>
      <c r="I169" s="30"/>
      <c r="J169" s="24">
        <f t="shared" si="21"/>
        <v>232.17949999999999</v>
      </c>
      <c r="K169" s="31"/>
      <c r="L169" s="30"/>
      <c r="M169" s="98">
        <v>22.86</v>
      </c>
      <c r="N169" s="98">
        <v>108.71899999999999</v>
      </c>
      <c r="O169" s="98">
        <v>167.858</v>
      </c>
      <c r="P169" s="98">
        <v>325.63099999999997</v>
      </c>
      <c r="Q169" s="98">
        <v>162.268</v>
      </c>
      <c r="R169" s="98">
        <v>272.96100000000001</v>
      </c>
    </row>
    <row r="170" spans="1:18" x14ac:dyDescent="0.25">
      <c r="A170" s="59" t="s">
        <v>3779</v>
      </c>
      <c r="B170" s="59" t="s">
        <v>315</v>
      </c>
      <c r="C170" s="59" t="s">
        <v>3851</v>
      </c>
      <c r="D170" s="91">
        <v>15</v>
      </c>
      <c r="E170" s="59" t="s">
        <v>6391</v>
      </c>
      <c r="F170" s="30">
        <f t="shared" si="19"/>
        <v>247.17400000000001</v>
      </c>
      <c r="G170" s="24">
        <f t="shared" si="20"/>
        <v>0</v>
      </c>
      <c r="H170" s="31"/>
      <c r="I170" s="30"/>
      <c r="J170" s="24">
        <f t="shared" si="21"/>
        <v>409.17349999999999</v>
      </c>
      <c r="K170" s="31"/>
      <c r="L170" s="30"/>
      <c r="M170" s="98" t="s">
        <v>4078</v>
      </c>
      <c r="N170" s="98" t="s">
        <v>4078</v>
      </c>
      <c r="O170" s="98">
        <v>895.17200000000003</v>
      </c>
      <c r="P170" s="98" t="s">
        <v>4078</v>
      </c>
      <c r="Q170" s="98" t="s">
        <v>4078</v>
      </c>
      <c r="R170" s="98">
        <v>741.52200000000005</v>
      </c>
    </row>
    <row r="171" spans="1:18" x14ac:dyDescent="0.25">
      <c r="A171" s="59" t="s">
        <v>3779</v>
      </c>
      <c r="B171" s="59" t="s">
        <v>926</v>
      </c>
      <c r="C171" s="59" t="s">
        <v>3847</v>
      </c>
      <c r="D171" s="91">
        <v>13</v>
      </c>
      <c r="E171" s="59" t="s">
        <v>6196</v>
      </c>
      <c r="F171" s="30">
        <f t="shared" si="19"/>
        <v>246.35666666666668</v>
      </c>
      <c r="G171" s="24">
        <f t="shared" si="20"/>
        <v>145.5745</v>
      </c>
      <c r="H171" s="31"/>
      <c r="I171" s="30"/>
      <c r="J171" s="24">
        <f t="shared" si="21"/>
        <v>242.71099999999998</v>
      </c>
      <c r="K171" s="31"/>
      <c r="L171" s="30"/>
      <c r="M171" s="98">
        <v>43.08</v>
      </c>
      <c r="N171" s="98">
        <v>248.06899999999999</v>
      </c>
      <c r="O171" s="98">
        <v>231.774</v>
      </c>
      <c r="P171" s="98">
        <v>455.03500000000003</v>
      </c>
      <c r="Q171" s="98">
        <v>189.07900000000001</v>
      </c>
      <c r="R171" s="98">
        <v>94.956000000000003</v>
      </c>
    </row>
    <row r="172" spans="1:18" x14ac:dyDescent="0.25">
      <c r="A172" s="59" t="s">
        <v>3779</v>
      </c>
      <c r="B172" s="59" t="s">
        <v>564</v>
      </c>
      <c r="C172" s="59" t="s">
        <v>3818</v>
      </c>
      <c r="D172" s="91">
        <v>7</v>
      </c>
      <c r="E172" s="59" t="s">
        <v>5220</v>
      </c>
      <c r="F172" s="30">
        <f t="shared" si="19"/>
        <v>242.87166666666667</v>
      </c>
      <c r="G172" s="24">
        <f t="shared" si="20"/>
        <v>22.844999999999999</v>
      </c>
      <c r="H172" s="31"/>
      <c r="I172" s="30"/>
      <c r="J172" s="24">
        <f t="shared" si="21"/>
        <v>206.40225000000001</v>
      </c>
      <c r="K172" s="31"/>
      <c r="L172" s="30"/>
      <c r="M172" s="98">
        <v>29.82</v>
      </c>
      <c r="N172" s="98">
        <v>15.87</v>
      </c>
      <c r="O172" s="98">
        <v>96.994</v>
      </c>
      <c r="P172" s="98">
        <v>282.77199999999999</v>
      </c>
      <c r="Q172" s="98">
        <v>266.02100000000002</v>
      </c>
      <c r="R172" s="98">
        <v>179.822</v>
      </c>
    </row>
    <row r="173" spans="1:18" x14ac:dyDescent="0.25">
      <c r="A173" s="59" t="s">
        <v>3779</v>
      </c>
      <c r="B173" s="59" t="s">
        <v>1877</v>
      </c>
      <c r="C173" s="59" t="s">
        <v>3841</v>
      </c>
      <c r="D173" s="91">
        <v>11</v>
      </c>
      <c r="E173" s="59" t="s">
        <v>6044</v>
      </c>
      <c r="F173" s="30">
        <f t="shared" si="19"/>
        <v>239.47666666666669</v>
      </c>
      <c r="G173" s="24">
        <f t="shared" si="20"/>
        <v>291.09449999999998</v>
      </c>
      <c r="H173" s="31"/>
      <c r="I173" s="30"/>
      <c r="J173" s="24">
        <f t="shared" si="21"/>
        <v>248.55325000000002</v>
      </c>
      <c r="K173" s="31"/>
      <c r="L173" s="30"/>
      <c r="M173" s="98">
        <v>389.13</v>
      </c>
      <c r="N173" s="98">
        <v>193.059</v>
      </c>
      <c r="O173" s="98">
        <v>275.78300000000002</v>
      </c>
      <c r="P173" s="98">
        <v>374.84800000000001</v>
      </c>
      <c r="Q173" s="98">
        <v>141.101</v>
      </c>
      <c r="R173" s="98">
        <v>202.48099999999999</v>
      </c>
    </row>
    <row r="174" spans="1:18" x14ac:dyDescent="0.25">
      <c r="A174" s="59" t="s">
        <v>3779</v>
      </c>
      <c r="B174" s="59" t="s">
        <v>2088</v>
      </c>
      <c r="C174" s="59" t="s">
        <v>3798</v>
      </c>
      <c r="D174" s="91">
        <v>4</v>
      </c>
      <c r="E174" s="59" t="s">
        <v>4467</v>
      </c>
      <c r="F174" s="30">
        <f t="shared" si="19"/>
        <v>237.82799999999997</v>
      </c>
      <c r="G174" s="24">
        <f t="shared" si="20"/>
        <v>118.083</v>
      </c>
      <c r="H174" s="31"/>
      <c r="I174" s="30"/>
      <c r="J174" s="24">
        <f t="shared" si="21"/>
        <v>238.50274999999999</v>
      </c>
      <c r="K174" s="31"/>
      <c r="L174" s="30"/>
      <c r="M174" s="98">
        <v>52.14</v>
      </c>
      <c r="N174" s="98">
        <v>184.02600000000001</v>
      </c>
      <c r="O174" s="98">
        <v>240.52699999999999</v>
      </c>
      <c r="P174" s="98">
        <v>287.54500000000002</v>
      </c>
      <c r="Q174" s="98">
        <v>151.02199999999999</v>
      </c>
      <c r="R174" s="98">
        <v>274.91699999999997</v>
      </c>
    </row>
    <row r="175" spans="1:18" x14ac:dyDescent="0.25">
      <c r="A175" s="59" t="s">
        <v>3779</v>
      </c>
      <c r="B175" s="59" t="s">
        <v>1647</v>
      </c>
      <c r="C175" s="59" t="s">
        <v>3849</v>
      </c>
      <c r="D175" s="91">
        <v>13</v>
      </c>
      <c r="E175" s="59" t="s">
        <v>6309</v>
      </c>
      <c r="F175" s="30">
        <f t="shared" si="19"/>
        <v>235.21833333333333</v>
      </c>
      <c r="G175" s="24">
        <f t="shared" si="20"/>
        <v>2.9935</v>
      </c>
      <c r="H175" s="31"/>
      <c r="I175" s="30"/>
      <c r="J175" s="24">
        <f t="shared" si="21"/>
        <v>177.27025</v>
      </c>
      <c r="K175" s="31"/>
      <c r="L175" s="30"/>
      <c r="M175" s="98">
        <v>0</v>
      </c>
      <c r="N175" s="98">
        <v>5.9870000000000001</v>
      </c>
      <c r="O175" s="98">
        <v>3.4260000000000002</v>
      </c>
      <c r="P175" s="98">
        <v>7.0670000000000002</v>
      </c>
      <c r="Q175" s="98">
        <v>697.48599999999999</v>
      </c>
      <c r="R175" s="98">
        <v>1.1020000000000001</v>
      </c>
    </row>
    <row r="176" spans="1:18" x14ac:dyDescent="0.25">
      <c r="A176" s="59" t="s">
        <v>3779</v>
      </c>
      <c r="B176" s="59" t="s">
        <v>181</v>
      </c>
      <c r="C176" s="59" t="s">
        <v>3852</v>
      </c>
      <c r="D176" s="91">
        <v>15</v>
      </c>
      <c r="E176" s="59" t="s">
        <v>6479</v>
      </c>
      <c r="F176" s="30">
        <f t="shared" si="19"/>
        <v>226.60666666666665</v>
      </c>
      <c r="G176" s="24">
        <f t="shared" si="20"/>
        <v>228.8365</v>
      </c>
      <c r="H176" s="31"/>
      <c r="I176" s="30"/>
      <c r="J176" s="24">
        <f t="shared" si="21"/>
        <v>221.45275000000001</v>
      </c>
      <c r="K176" s="31"/>
      <c r="L176" s="30"/>
      <c r="M176" s="98">
        <v>235.63</v>
      </c>
      <c r="N176" s="98">
        <v>222.04300000000001</v>
      </c>
      <c r="O176" s="98">
        <v>205.99100000000001</v>
      </c>
      <c r="P176" s="98">
        <v>149.499</v>
      </c>
      <c r="Q176" s="98">
        <v>208.768</v>
      </c>
      <c r="R176" s="98">
        <v>321.553</v>
      </c>
    </row>
    <row r="177" spans="1:18" x14ac:dyDescent="0.25">
      <c r="A177" s="59" t="s">
        <v>3779</v>
      </c>
      <c r="B177" s="59" t="s">
        <v>508</v>
      </c>
      <c r="C177" s="59" t="s">
        <v>3797</v>
      </c>
      <c r="D177" s="91">
        <v>4</v>
      </c>
      <c r="E177" s="59" t="s">
        <v>4457</v>
      </c>
      <c r="F177" s="30">
        <f t="shared" si="19"/>
        <v>225.72166666666666</v>
      </c>
      <c r="G177" s="24">
        <f t="shared" si="20"/>
        <v>330.90550000000002</v>
      </c>
      <c r="H177" s="31"/>
      <c r="I177" s="30"/>
      <c r="J177" s="24">
        <f t="shared" si="21"/>
        <v>179.74125000000001</v>
      </c>
      <c r="K177" s="31"/>
      <c r="L177" s="30"/>
      <c r="M177" s="98">
        <v>208.73</v>
      </c>
      <c r="N177" s="98">
        <v>453.08100000000002</v>
      </c>
      <c r="O177" s="98">
        <v>41.8</v>
      </c>
      <c r="P177" s="98">
        <v>318.04700000000003</v>
      </c>
      <c r="Q177" s="98">
        <v>26.722000000000001</v>
      </c>
      <c r="R177" s="98">
        <v>332.39600000000002</v>
      </c>
    </row>
    <row r="178" spans="1:18" x14ac:dyDescent="0.25">
      <c r="A178" s="59" t="s">
        <v>3779</v>
      </c>
      <c r="B178" s="59" t="s">
        <v>1397</v>
      </c>
      <c r="C178" s="59" t="s">
        <v>3840</v>
      </c>
      <c r="D178" s="91">
        <v>11</v>
      </c>
      <c r="E178" s="59" t="s">
        <v>5910</v>
      </c>
      <c r="F178" s="30">
        <f t="shared" si="19"/>
        <v>225.35566666666668</v>
      </c>
      <c r="G178" s="24">
        <f t="shared" si="20"/>
        <v>102.46299999999999</v>
      </c>
      <c r="H178" s="31"/>
      <c r="I178" s="30"/>
      <c r="J178" s="24">
        <f t="shared" si="21"/>
        <v>179.86450000000002</v>
      </c>
      <c r="K178" s="31"/>
      <c r="L178" s="30"/>
      <c r="M178" s="98">
        <v>63.04</v>
      </c>
      <c r="N178" s="98">
        <v>141.886</v>
      </c>
      <c r="O178" s="98">
        <v>43.390999999999998</v>
      </c>
      <c r="P178" s="98">
        <v>30.542000000000002</v>
      </c>
      <c r="Q178" s="98">
        <v>259.95600000000002</v>
      </c>
      <c r="R178" s="98">
        <v>385.56900000000002</v>
      </c>
    </row>
    <row r="179" spans="1:18" x14ac:dyDescent="0.25">
      <c r="A179" s="59" t="s">
        <v>3779</v>
      </c>
      <c r="B179" s="59" t="s">
        <v>568</v>
      </c>
      <c r="C179" s="59" t="s">
        <v>3843</v>
      </c>
      <c r="D179" s="91">
        <v>12</v>
      </c>
      <c r="E179" s="59" t="s">
        <v>6161</v>
      </c>
      <c r="F179" s="30">
        <f t="shared" si="19"/>
        <v>222.52533333333335</v>
      </c>
      <c r="G179" s="24">
        <f t="shared" si="20"/>
        <v>192.62100000000001</v>
      </c>
      <c r="H179" s="31"/>
      <c r="I179" s="30"/>
      <c r="J179" s="24">
        <f t="shared" si="21"/>
        <v>239.95600000000002</v>
      </c>
      <c r="K179" s="31"/>
      <c r="L179" s="30"/>
      <c r="M179" s="98">
        <v>73.88</v>
      </c>
      <c r="N179" s="98">
        <v>311.36200000000002</v>
      </c>
      <c r="O179" s="98">
        <v>292.24799999999999</v>
      </c>
      <c r="P179" s="98">
        <v>163.65</v>
      </c>
      <c r="Q179" s="98">
        <v>103.322</v>
      </c>
      <c r="R179" s="98">
        <v>400.60399999999998</v>
      </c>
    </row>
    <row r="180" spans="1:18" x14ac:dyDescent="0.25">
      <c r="A180" s="59" t="s">
        <v>3779</v>
      </c>
      <c r="B180" s="59" t="s">
        <v>359</v>
      </c>
      <c r="C180" s="59" t="s">
        <v>3811</v>
      </c>
      <c r="D180" s="91">
        <v>6</v>
      </c>
      <c r="E180" s="59" t="s">
        <v>4991</v>
      </c>
      <c r="F180" s="30">
        <f t="shared" si="19"/>
        <v>218.34466666666665</v>
      </c>
      <c r="G180" s="24">
        <f t="shared" si="20"/>
        <v>62.730000000000004</v>
      </c>
      <c r="H180" s="31"/>
      <c r="I180" s="30"/>
      <c r="J180" s="24">
        <f t="shared" si="21"/>
        <v>203.84174999999999</v>
      </c>
      <c r="K180" s="31"/>
      <c r="L180" s="30"/>
      <c r="M180" s="98">
        <v>65.47</v>
      </c>
      <c r="N180" s="98">
        <v>59.99</v>
      </c>
      <c r="O180" s="98">
        <v>160.333</v>
      </c>
      <c r="P180" s="98">
        <v>133.285</v>
      </c>
      <c r="Q180" s="98">
        <v>163.405</v>
      </c>
      <c r="R180" s="98">
        <v>358.34399999999999</v>
      </c>
    </row>
    <row r="181" spans="1:18" x14ac:dyDescent="0.25">
      <c r="A181" s="59" t="s">
        <v>3779</v>
      </c>
      <c r="B181" s="59" t="s">
        <v>2453</v>
      </c>
      <c r="C181" s="59" t="s">
        <v>3842</v>
      </c>
      <c r="D181" s="91">
        <v>11</v>
      </c>
      <c r="E181" s="59" t="s">
        <v>6124</v>
      </c>
      <c r="F181" s="30">
        <f t="shared" si="19"/>
        <v>210.92333333333332</v>
      </c>
      <c r="G181" s="24">
        <f t="shared" si="20"/>
        <v>126.71549999999999</v>
      </c>
      <c r="H181" s="31"/>
      <c r="I181" s="30"/>
      <c r="J181" s="24">
        <f t="shared" si="21"/>
        <v>195.16750000000002</v>
      </c>
      <c r="K181" s="31"/>
      <c r="L181" s="30"/>
      <c r="M181" s="98">
        <v>56.14</v>
      </c>
      <c r="N181" s="98">
        <v>197.291</v>
      </c>
      <c r="O181" s="98">
        <v>147.9</v>
      </c>
      <c r="P181" s="98">
        <v>191.87100000000001</v>
      </c>
      <c r="Q181" s="98">
        <v>272.68700000000001</v>
      </c>
      <c r="R181" s="98">
        <v>168.21199999999999</v>
      </c>
    </row>
    <row r="182" spans="1:18" x14ac:dyDescent="0.25">
      <c r="A182" s="59" t="s">
        <v>3779</v>
      </c>
      <c r="B182" s="59" t="s">
        <v>1478</v>
      </c>
      <c r="C182" s="59" t="s">
        <v>3852</v>
      </c>
      <c r="D182" s="91">
        <v>15</v>
      </c>
      <c r="E182" s="59" t="s">
        <v>6532</v>
      </c>
      <c r="F182" s="30">
        <f t="shared" si="19"/>
        <v>208.86066666666667</v>
      </c>
      <c r="G182" s="24">
        <f t="shared" si="20"/>
        <v>341.66649999999998</v>
      </c>
      <c r="H182" s="31"/>
      <c r="I182" s="30"/>
      <c r="J182" s="24">
        <f t="shared" si="21"/>
        <v>172.79399999999998</v>
      </c>
      <c r="K182" s="31"/>
      <c r="L182" s="30"/>
      <c r="M182" s="98">
        <v>244.19</v>
      </c>
      <c r="N182" s="98">
        <v>439.14299999999997</v>
      </c>
      <c r="O182" s="98">
        <v>64.593999999999994</v>
      </c>
      <c r="P182" s="98">
        <v>149.929</v>
      </c>
      <c r="Q182" s="98">
        <v>214.196</v>
      </c>
      <c r="R182" s="98">
        <v>262.45699999999999</v>
      </c>
    </row>
    <row r="183" spans="1:18" x14ac:dyDescent="0.25">
      <c r="A183" s="59" t="s">
        <v>3779</v>
      </c>
      <c r="B183" s="59" t="s">
        <v>1002</v>
      </c>
      <c r="C183" s="59" t="s">
        <v>3851</v>
      </c>
      <c r="D183" s="91">
        <v>15</v>
      </c>
      <c r="E183" s="59" t="s">
        <v>6354</v>
      </c>
      <c r="F183" s="30">
        <f t="shared" si="19"/>
        <v>202.25633333333334</v>
      </c>
      <c r="G183" s="24">
        <f t="shared" si="20"/>
        <v>108.85599999999999</v>
      </c>
      <c r="H183" s="31"/>
      <c r="I183" s="30"/>
      <c r="J183" s="24">
        <f t="shared" si="21"/>
        <v>178.709</v>
      </c>
      <c r="K183" s="31"/>
      <c r="L183" s="30"/>
      <c r="M183" s="98">
        <v>131.06</v>
      </c>
      <c r="N183" s="98">
        <v>86.652000000000001</v>
      </c>
      <c r="O183" s="98">
        <v>108.06699999999999</v>
      </c>
      <c r="P183" s="98">
        <v>18.375</v>
      </c>
      <c r="Q183" s="98">
        <v>573.12599999999998</v>
      </c>
      <c r="R183" s="98">
        <v>15.268000000000001</v>
      </c>
    </row>
    <row r="184" spans="1:18" x14ac:dyDescent="0.25">
      <c r="A184" s="59" t="s">
        <v>3779</v>
      </c>
      <c r="B184" s="59" t="s">
        <v>3579</v>
      </c>
      <c r="C184" s="59" t="s">
        <v>3823</v>
      </c>
      <c r="D184" s="91">
        <v>9</v>
      </c>
      <c r="E184" s="59" t="s">
        <v>5412</v>
      </c>
      <c r="F184" s="30">
        <f t="shared" si="19"/>
        <v>195.88966666666667</v>
      </c>
      <c r="G184" s="24">
        <f t="shared" si="20"/>
        <v>91.298999999999992</v>
      </c>
      <c r="H184" s="31"/>
      <c r="I184" s="30"/>
      <c r="J184" s="24">
        <f t="shared" si="21"/>
        <v>180.65</v>
      </c>
      <c r="K184" s="31"/>
      <c r="L184" s="30"/>
      <c r="M184" s="98">
        <v>52.6</v>
      </c>
      <c r="N184" s="98">
        <v>129.99799999999999</v>
      </c>
      <c r="O184" s="98">
        <v>134.93100000000001</v>
      </c>
      <c r="P184" s="98">
        <v>153.00700000000001</v>
      </c>
      <c r="Q184" s="98">
        <v>198.38200000000001</v>
      </c>
      <c r="R184" s="98">
        <v>236.28</v>
      </c>
    </row>
    <row r="185" spans="1:18" x14ac:dyDescent="0.25">
      <c r="A185" s="59" t="s">
        <v>3779</v>
      </c>
      <c r="B185" s="59" t="s">
        <v>3725</v>
      </c>
      <c r="C185" s="59" t="s">
        <v>3843</v>
      </c>
      <c r="D185" s="91">
        <v>12</v>
      </c>
      <c r="E185" s="59" t="s">
        <v>6169</v>
      </c>
      <c r="F185" s="30">
        <f t="shared" si="19"/>
        <v>189.98599999999999</v>
      </c>
      <c r="G185" s="24">
        <f t="shared" si="20"/>
        <v>251.88399999999999</v>
      </c>
      <c r="H185" s="31"/>
      <c r="I185" s="30"/>
      <c r="J185" s="24">
        <f t="shared" si="21"/>
        <v>177.7345</v>
      </c>
      <c r="K185" s="31"/>
      <c r="L185" s="30"/>
      <c r="M185" s="98">
        <v>51.77</v>
      </c>
      <c r="N185" s="98">
        <v>451.99799999999999</v>
      </c>
      <c r="O185" s="98">
        <v>140.97999999999999</v>
      </c>
      <c r="P185" s="98">
        <v>228.13499999999999</v>
      </c>
      <c r="Q185" s="98">
        <v>243.49</v>
      </c>
      <c r="R185" s="98">
        <v>98.332999999999998</v>
      </c>
    </row>
    <row r="186" spans="1:18" x14ac:dyDescent="0.25">
      <c r="A186" s="59" t="s">
        <v>3779</v>
      </c>
      <c r="B186" s="59" t="s">
        <v>550</v>
      </c>
      <c r="C186" s="59" t="s">
        <v>3851</v>
      </c>
      <c r="D186" s="91">
        <v>15</v>
      </c>
      <c r="E186" s="59" t="s">
        <v>6405</v>
      </c>
      <c r="F186" s="30">
        <f t="shared" si="19"/>
        <v>188.03300000000002</v>
      </c>
      <c r="G186" s="24">
        <f t="shared" si="20"/>
        <v>27.105</v>
      </c>
      <c r="H186" s="31"/>
      <c r="I186" s="30"/>
      <c r="J186" s="24">
        <f t="shared" si="21"/>
        <v>141.20224999999999</v>
      </c>
      <c r="K186" s="31"/>
      <c r="L186" s="30"/>
      <c r="M186" s="98">
        <v>54.21</v>
      </c>
      <c r="N186" s="98">
        <v>0</v>
      </c>
      <c r="O186" s="98">
        <v>0.71</v>
      </c>
      <c r="P186" s="98">
        <v>1.34</v>
      </c>
      <c r="Q186" s="98">
        <v>525.923</v>
      </c>
      <c r="R186" s="98">
        <v>36.835999999999999</v>
      </c>
    </row>
    <row r="187" spans="1:18" x14ac:dyDescent="0.25">
      <c r="A187" s="59" t="s">
        <v>3779</v>
      </c>
      <c r="B187" s="59" t="s">
        <v>1014</v>
      </c>
      <c r="C187" s="59" t="s">
        <v>3823</v>
      </c>
      <c r="D187" s="91">
        <v>9</v>
      </c>
      <c r="E187" s="59" t="s">
        <v>5403</v>
      </c>
      <c r="F187" s="30">
        <f t="shared" si="19"/>
        <v>184.24966666666668</v>
      </c>
      <c r="G187" s="24">
        <f t="shared" si="20"/>
        <v>1753.1985</v>
      </c>
      <c r="H187" s="31"/>
      <c r="I187" s="30"/>
      <c r="J187" s="24">
        <f t="shared" si="21"/>
        <v>333.64250000000004</v>
      </c>
      <c r="K187" s="31"/>
      <c r="L187" s="30"/>
      <c r="M187" s="98">
        <v>2004.24</v>
      </c>
      <c r="N187" s="98">
        <v>1502.1569999999999</v>
      </c>
      <c r="O187" s="98">
        <v>781.82100000000003</v>
      </c>
      <c r="P187" s="98">
        <v>281.61500000000001</v>
      </c>
      <c r="Q187" s="98">
        <v>221.624</v>
      </c>
      <c r="R187" s="98">
        <v>49.51</v>
      </c>
    </row>
    <row r="188" spans="1:18" x14ac:dyDescent="0.25">
      <c r="A188" s="59" t="s">
        <v>3779</v>
      </c>
      <c r="B188" s="59" t="s">
        <v>8006</v>
      </c>
      <c r="C188" s="59" t="s">
        <v>3854</v>
      </c>
      <c r="D188" s="91">
        <v>15</v>
      </c>
      <c r="E188" s="59" t="s">
        <v>8007</v>
      </c>
      <c r="F188" s="30">
        <f t="shared" si="19"/>
        <v>183.98099999999999</v>
      </c>
      <c r="G188" s="24">
        <f t="shared" si="20"/>
        <v>0</v>
      </c>
      <c r="H188" s="31"/>
      <c r="I188" s="30"/>
      <c r="J188" s="24">
        <f t="shared" si="21"/>
        <v>137.98575</v>
      </c>
      <c r="K188" s="31"/>
      <c r="L188" s="30"/>
      <c r="M188" s="98" t="s">
        <v>4078</v>
      </c>
      <c r="N188" s="98" t="s">
        <v>4078</v>
      </c>
      <c r="O188" s="98" t="s">
        <v>4078</v>
      </c>
      <c r="P188" s="98">
        <v>57.603999999999999</v>
      </c>
      <c r="Q188" s="98">
        <v>412.2</v>
      </c>
      <c r="R188" s="98">
        <v>82.138999999999996</v>
      </c>
    </row>
    <row r="189" spans="1:18" x14ac:dyDescent="0.25">
      <c r="A189" s="59" t="s">
        <v>3779</v>
      </c>
      <c r="B189" s="59" t="s">
        <v>426</v>
      </c>
      <c r="C189" s="59" t="s">
        <v>3812</v>
      </c>
      <c r="D189" s="91">
        <v>6</v>
      </c>
      <c r="E189" s="59" t="s">
        <v>5031</v>
      </c>
      <c r="F189" s="30">
        <f t="shared" si="19"/>
        <v>183.94366666666667</v>
      </c>
      <c r="G189" s="24">
        <f t="shared" si="20"/>
        <v>124.97499999999999</v>
      </c>
      <c r="H189" s="31"/>
      <c r="I189" s="30"/>
      <c r="J189" s="24">
        <f t="shared" si="21"/>
        <v>175.84750000000003</v>
      </c>
      <c r="K189" s="31"/>
      <c r="L189" s="30"/>
      <c r="M189" s="98">
        <v>203.9</v>
      </c>
      <c r="N189" s="98">
        <v>46.05</v>
      </c>
      <c r="O189" s="98">
        <v>151.559</v>
      </c>
      <c r="P189" s="98">
        <v>0</v>
      </c>
      <c r="Q189" s="98">
        <v>156.815</v>
      </c>
      <c r="R189" s="98">
        <v>395.01600000000002</v>
      </c>
    </row>
    <row r="190" spans="1:18" x14ac:dyDescent="0.25">
      <c r="A190" s="59" t="s">
        <v>3779</v>
      </c>
      <c r="B190" s="59" t="s">
        <v>448</v>
      </c>
      <c r="C190" s="59" t="s">
        <v>3821</v>
      </c>
      <c r="D190" s="91">
        <v>8</v>
      </c>
      <c r="E190" s="59" t="s">
        <v>5367</v>
      </c>
      <c r="F190" s="30">
        <f t="shared" si="19"/>
        <v>182.74066666666667</v>
      </c>
      <c r="G190" s="24">
        <f t="shared" si="20"/>
        <v>292.82600000000002</v>
      </c>
      <c r="H190" s="31"/>
      <c r="I190" s="30"/>
      <c r="J190" s="24">
        <f t="shared" si="21"/>
        <v>154.22325000000001</v>
      </c>
      <c r="K190" s="31"/>
      <c r="L190" s="30"/>
      <c r="M190" s="98">
        <v>443.49</v>
      </c>
      <c r="N190" s="98">
        <v>142.16200000000001</v>
      </c>
      <c r="O190" s="98">
        <v>68.671000000000006</v>
      </c>
      <c r="P190" s="98">
        <v>162.393</v>
      </c>
      <c r="Q190" s="98">
        <v>281.28500000000003</v>
      </c>
      <c r="R190" s="98">
        <v>104.544</v>
      </c>
    </row>
    <row r="191" spans="1:18" x14ac:dyDescent="0.25">
      <c r="A191" s="59" t="s">
        <v>3779</v>
      </c>
      <c r="B191" s="59" t="s">
        <v>1657</v>
      </c>
      <c r="C191" s="59" t="s">
        <v>3863</v>
      </c>
      <c r="D191" s="91">
        <v>16</v>
      </c>
      <c r="E191" s="59" t="s">
        <v>7385</v>
      </c>
      <c r="F191" s="30">
        <f t="shared" si="19"/>
        <v>182.31700000000001</v>
      </c>
      <c r="G191" s="24">
        <f t="shared" si="20"/>
        <v>233.14349999999999</v>
      </c>
      <c r="H191" s="31"/>
      <c r="I191" s="30"/>
      <c r="J191" s="24">
        <f t="shared" si="21"/>
        <v>154.64224999999999</v>
      </c>
      <c r="K191" s="31"/>
      <c r="L191" s="30"/>
      <c r="M191" s="98">
        <v>246.64</v>
      </c>
      <c r="N191" s="98">
        <v>219.64699999999999</v>
      </c>
      <c r="O191" s="98">
        <v>71.617999999999995</v>
      </c>
      <c r="P191" s="98">
        <v>68.147999999999996</v>
      </c>
      <c r="Q191" s="98">
        <v>18.513999999999999</v>
      </c>
      <c r="R191" s="98">
        <v>460.28899999999999</v>
      </c>
    </row>
    <row r="192" spans="1:18" x14ac:dyDescent="0.25">
      <c r="A192" s="59" t="s">
        <v>3779</v>
      </c>
      <c r="B192" s="59" t="s">
        <v>590</v>
      </c>
      <c r="C192" s="59" t="s">
        <v>3827</v>
      </c>
      <c r="D192" s="91">
        <v>10</v>
      </c>
      <c r="E192" s="59" t="s">
        <v>5522</v>
      </c>
      <c r="F192" s="30">
        <f t="shared" si="19"/>
        <v>178.42166666666665</v>
      </c>
      <c r="G192" s="24">
        <f t="shared" si="20"/>
        <v>179.61199999999999</v>
      </c>
      <c r="H192" s="31"/>
      <c r="I192" s="30"/>
      <c r="J192" s="24">
        <f t="shared" si="21"/>
        <v>185.00024999999999</v>
      </c>
      <c r="K192" s="31"/>
      <c r="L192" s="30"/>
      <c r="M192" s="98">
        <v>248.06</v>
      </c>
      <c r="N192" s="98">
        <v>111.164</v>
      </c>
      <c r="O192" s="98">
        <v>204.73599999999999</v>
      </c>
      <c r="P192" s="98">
        <v>186.4</v>
      </c>
      <c r="Q192" s="98">
        <v>127.879</v>
      </c>
      <c r="R192" s="98">
        <v>220.98599999999999</v>
      </c>
    </row>
    <row r="193" spans="1:18" x14ac:dyDescent="0.25">
      <c r="A193" s="59" t="s">
        <v>3779</v>
      </c>
      <c r="B193" s="59" t="s">
        <v>2565</v>
      </c>
      <c r="C193" s="59" t="s">
        <v>3868</v>
      </c>
      <c r="D193" s="91">
        <v>18</v>
      </c>
      <c r="E193" s="59" t="s">
        <v>7571</v>
      </c>
      <c r="F193" s="30">
        <f t="shared" si="19"/>
        <v>171.43333333333331</v>
      </c>
      <c r="G193" s="24">
        <f t="shared" si="20"/>
        <v>6.7705000000000002</v>
      </c>
      <c r="H193" s="31"/>
      <c r="I193" s="30"/>
      <c r="J193" s="24">
        <f t="shared" si="21"/>
        <v>178.09199999999998</v>
      </c>
      <c r="K193" s="31"/>
      <c r="L193" s="30"/>
      <c r="M193" s="98">
        <v>11.4</v>
      </c>
      <c r="N193" s="98">
        <v>2.141</v>
      </c>
      <c r="O193" s="98">
        <v>198.06800000000001</v>
      </c>
      <c r="P193" s="98" t="s">
        <v>4078</v>
      </c>
      <c r="Q193" s="98">
        <v>300.20699999999999</v>
      </c>
      <c r="R193" s="98">
        <v>214.09299999999999</v>
      </c>
    </row>
    <row r="194" spans="1:18" x14ac:dyDescent="0.25">
      <c r="A194" s="59" t="s">
        <v>3779</v>
      </c>
      <c r="B194" s="59" t="s">
        <v>1154</v>
      </c>
      <c r="C194" s="59" t="s">
        <v>3827</v>
      </c>
      <c r="D194" s="91">
        <v>10</v>
      </c>
      <c r="E194" s="59" t="s">
        <v>5507</v>
      </c>
      <c r="F194" s="30">
        <f t="shared" si="19"/>
        <v>171.2413333333333</v>
      </c>
      <c r="G194" s="24">
        <f t="shared" si="20"/>
        <v>20.438500000000001</v>
      </c>
      <c r="H194" s="31"/>
      <c r="I194" s="30"/>
      <c r="J194" s="24">
        <f t="shared" si="21"/>
        <v>130.65</v>
      </c>
      <c r="K194" s="31"/>
      <c r="L194" s="30"/>
      <c r="M194" s="98">
        <v>31.87</v>
      </c>
      <c r="N194" s="98">
        <v>9.0069999999999997</v>
      </c>
      <c r="O194" s="98">
        <v>8.8759999999999994</v>
      </c>
      <c r="P194" s="98">
        <v>32.036000000000001</v>
      </c>
      <c r="Q194" s="98">
        <v>12.673</v>
      </c>
      <c r="R194" s="98">
        <v>469.01499999999999</v>
      </c>
    </row>
    <row r="195" spans="1:18" x14ac:dyDescent="0.25">
      <c r="A195" s="59" t="s">
        <v>3779</v>
      </c>
      <c r="B195" s="59" t="s">
        <v>2564</v>
      </c>
      <c r="C195" s="59" t="s">
        <v>3811</v>
      </c>
      <c r="D195" s="91">
        <v>6</v>
      </c>
      <c r="E195" s="59" t="s">
        <v>4974</v>
      </c>
      <c r="F195" s="30">
        <f t="shared" si="19"/>
        <v>169.20333333333335</v>
      </c>
      <c r="G195" s="24">
        <f t="shared" si="20"/>
        <v>0</v>
      </c>
      <c r="H195" s="31"/>
      <c r="I195" s="30"/>
      <c r="J195" s="24">
        <f t="shared" si="21"/>
        <v>126.9025</v>
      </c>
      <c r="K195" s="31"/>
      <c r="L195" s="30"/>
      <c r="M195" s="98">
        <v>0</v>
      </c>
      <c r="N195" s="98" t="s">
        <v>4078</v>
      </c>
      <c r="O195" s="98" t="s">
        <v>4078</v>
      </c>
      <c r="P195" s="98">
        <v>0</v>
      </c>
      <c r="Q195" s="98">
        <v>2.8000000000000001E-2</v>
      </c>
      <c r="R195" s="98">
        <v>507.58199999999999</v>
      </c>
    </row>
    <row r="196" spans="1:18" x14ac:dyDescent="0.25">
      <c r="A196" s="59" t="s">
        <v>3779</v>
      </c>
      <c r="B196" s="59" t="s">
        <v>1091</v>
      </c>
      <c r="C196" s="59" t="s">
        <v>3823</v>
      </c>
      <c r="D196" s="91">
        <v>9</v>
      </c>
      <c r="E196" s="59" t="s">
        <v>5382</v>
      </c>
      <c r="F196" s="30">
        <f t="shared" si="19"/>
        <v>169.18466666666666</v>
      </c>
      <c r="G196" s="24">
        <f t="shared" si="20"/>
        <v>95.659000000000006</v>
      </c>
      <c r="H196" s="31"/>
      <c r="I196" s="30"/>
      <c r="J196" s="24">
        <f t="shared" si="21"/>
        <v>159.94824999999997</v>
      </c>
      <c r="K196" s="31"/>
      <c r="L196" s="30"/>
      <c r="M196" s="98">
        <v>68.650000000000006</v>
      </c>
      <c r="N196" s="98">
        <v>122.66800000000001</v>
      </c>
      <c r="O196" s="98">
        <v>132.239</v>
      </c>
      <c r="P196" s="98">
        <v>72.14</v>
      </c>
      <c r="Q196" s="98">
        <v>338.12299999999999</v>
      </c>
      <c r="R196" s="98">
        <v>97.290999999999997</v>
      </c>
    </row>
    <row r="197" spans="1:18" x14ac:dyDescent="0.25">
      <c r="A197" s="59" t="s">
        <v>3779</v>
      </c>
      <c r="B197" s="59" t="s">
        <v>760</v>
      </c>
      <c r="C197" s="59" t="s">
        <v>3861</v>
      </c>
      <c r="D197" s="91">
        <v>15</v>
      </c>
      <c r="E197" s="59" t="s">
        <v>6757</v>
      </c>
      <c r="F197" s="30">
        <f t="shared" si="19"/>
        <v>166.66966666666664</v>
      </c>
      <c r="G197" s="24">
        <f t="shared" si="20"/>
        <v>28.291499999999999</v>
      </c>
      <c r="H197" s="31"/>
      <c r="I197" s="30"/>
      <c r="J197" s="24">
        <f t="shared" si="21"/>
        <v>192.12299999999999</v>
      </c>
      <c r="K197" s="31"/>
      <c r="L197" s="30"/>
      <c r="M197" s="98">
        <v>26.67</v>
      </c>
      <c r="N197" s="98">
        <v>29.913</v>
      </c>
      <c r="O197" s="98">
        <v>268.483</v>
      </c>
      <c r="P197" s="98">
        <v>45.710999999999999</v>
      </c>
      <c r="Q197" s="98">
        <v>162.06899999999999</v>
      </c>
      <c r="R197" s="98">
        <v>292.22899999999998</v>
      </c>
    </row>
    <row r="198" spans="1:18" x14ac:dyDescent="0.25">
      <c r="A198" s="59" t="s">
        <v>3779</v>
      </c>
      <c r="B198" s="59" t="s">
        <v>185</v>
      </c>
      <c r="C198" s="59" t="s">
        <v>3818</v>
      </c>
      <c r="D198" s="91">
        <v>7</v>
      </c>
      <c r="E198" s="59" t="s">
        <v>5249</v>
      </c>
      <c r="F198" s="30">
        <f t="shared" si="19"/>
        <v>163.30533333333332</v>
      </c>
      <c r="G198" s="24">
        <f t="shared" si="20"/>
        <v>875.49950000000013</v>
      </c>
      <c r="H198" s="31"/>
      <c r="I198" s="30"/>
      <c r="J198" s="24">
        <f t="shared" si="21"/>
        <v>285.90249999999997</v>
      </c>
      <c r="K198" s="31"/>
      <c r="L198" s="30"/>
      <c r="M198" s="98">
        <v>1039.6300000000001</v>
      </c>
      <c r="N198" s="98">
        <v>711.36900000000003</v>
      </c>
      <c r="O198" s="98">
        <v>653.69399999999996</v>
      </c>
      <c r="P198" s="98">
        <v>92.313999999999993</v>
      </c>
      <c r="Q198" s="98">
        <v>111.376</v>
      </c>
      <c r="R198" s="98">
        <v>286.226</v>
      </c>
    </row>
    <row r="199" spans="1:18" x14ac:dyDescent="0.25">
      <c r="A199" s="59" t="s">
        <v>3779</v>
      </c>
      <c r="B199" s="59" t="s">
        <v>1203</v>
      </c>
      <c r="C199" s="59" t="s">
        <v>3799</v>
      </c>
      <c r="D199" s="91">
        <v>4</v>
      </c>
      <c r="E199" s="59" t="s">
        <v>4486</v>
      </c>
      <c r="F199" s="30">
        <f t="shared" si="19"/>
        <v>162.50300000000001</v>
      </c>
      <c r="G199" s="24">
        <f t="shared" si="20"/>
        <v>293.77300000000002</v>
      </c>
      <c r="H199" s="31"/>
      <c r="I199" s="30"/>
      <c r="J199" s="24">
        <f t="shared" si="21"/>
        <v>184.61449999999999</v>
      </c>
      <c r="K199" s="31"/>
      <c r="L199" s="30"/>
      <c r="M199" s="98">
        <v>278.62</v>
      </c>
      <c r="N199" s="98">
        <v>308.92599999999999</v>
      </c>
      <c r="O199" s="98">
        <v>250.94900000000001</v>
      </c>
      <c r="P199" s="98">
        <v>145.51300000000001</v>
      </c>
      <c r="Q199" s="98">
        <v>206.23500000000001</v>
      </c>
      <c r="R199" s="98">
        <v>135.761</v>
      </c>
    </row>
    <row r="200" spans="1:18" x14ac:dyDescent="0.25">
      <c r="A200" s="59" t="s">
        <v>3779</v>
      </c>
      <c r="B200" s="59" t="s">
        <v>2108</v>
      </c>
      <c r="C200" s="59" t="s">
        <v>3862</v>
      </c>
      <c r="D200" s="91">
        <v>16</v>
      </c>
      <c r="E200" s="59" t="s">
        <v>6879</v>
      </c>
      <c r="F200" s="30">
        <f t="shared" si="19"/>
        <v>157.88933333333333</v>
      </c>
      <c r="G200" s="24">
        <f t="shared" si="20"/>
        <v>205.54349999999999</v>
      </c>
      <c r="H200" s="31"/>
      <c r="I200" s="30"/>
      <c r="J200" s="24">
        <f t="shared" si="21"/>
        <v>147.09299999999999</v>
      </c>
      <c r="K200" s="31"/>
      <c r="L200" s="30"/>
      <c r="M200" s="98">
        <v>153.09</v>
      </c>
      <c r="N200" s="98">
        <v>257.99700000000001</v>
      </c>
      <c r="O200" s="98">
        <v>114.70399999999999</v>
      </c>
      <c r="P200" s="98">
        <v>164.23</v>
      </c>
      <c r="Q200" s="98">
        <v>155.73599999999999</v>
      </c>
      <c r="R200" s="98">
        <v>153.702</v>
      </c>
    </row>
    <row r="201" spans="1:18" x14ac:dyDescent="0.25">
      <c r="A201" s="59" t="s">
        <v>3779</v>
      </c>
      <c r="B201" s="59" t="s">
        <v>3035</v>
      </c>
      <c r="C201" s="59" t="s">
        <v>3837</v>
      </c>
      <c r="D201" s="91">
        <v>11</v>
      </c>
      <c r="E201" s="59" t="s">
        <v>5827</v>
      </c>
      <c r="F201" s="30">
        <f t="shared" si="19"/>
        <v>155.559</v>
      </c>
      <c r="G201" s="24">
        <f t="shared" si="20"/>
        <v>359.82600000000002</v>
      </c>
      <c r="H201" s="31"/>
      <c r="I201" s="30"/>
      <c r="J201" s="24">
        <f t="shared" si="21"/>
        <v>215.11750000000004</v>
      </c>
      <c r="K201" s="31"/>
      <c r="L201" s="30"/>
      <c r="M201" s="98">
        <v>139.22</v>
      </c>
      <c r="N201" s="98">
        <v>580.43200000000002</v>
      </c>
      <c r="O201" s="98">
        <v>393.79300000000001</v>
      </c>
      <c r="P201" s="98">
        <v>425.01100000000002</v>
      </c>
      <c r="Q201" s="98">
        <v>30.748999999999999</v>
      </c>
      <c r="R201" s="98">
        <v>10.917</v>
      </c>
    </row>
    <row r="202" spans="1:18" x14ac:dyDescent="0.25">
      <c r="A202" s="59" t="s">
        <v>3779</v>
      </c>
      <c r="B202" s="59" t="s">
        <v>200</v>
      </c>
      <c r="C202" s="59" t="s">
        <v>3863</v>
      </c>
      <c r="D202" s="91">
        <v>16</v>
      </c>
      <c r="E202" s="59" t="s">
        <v>7378</v>
      </c>
      <c r="F202" s="30">
        <f t="shared" si="19"/>
        <v>154.37300000000002</v>
      </c>
      <c r="G202" s="24">
        <f t="shared" si="20"/>
        <v>418.3125</v>
      </c>
      <c r="H202" s="31"/>
      <c r="I202" s="30"/>
      <c r="J202" s="24">
        <f t="shared" si="21"/>
        <v>356.25600000000003</v>
      </c>
      <c r="K202" s="31"/>
      <c r="L202" s="30"/>
      <c r="M202" s="98">
        <v>690.1</v>
      </c>
      <c r="N202" s="98">
        <v>146.52500000000001</v>
      </c>
      <c r="O202" s="98">
        <v>961.90499999999997</v>
      </c>
      <c r="P202" s="98">
        <v>366.28500000000003</v>
      </c>
      <c r="Q202" s="98">
        <v>38.127000000000002</v>
      </c>
      <c r="R202" s="98">
        <v>58.707000000000001</v>
      </c>
    </row>
    <row r="203" spans="1:18" x14ac:dyDescent="0.25">
      <c r="A203" s="59" t="s">
        <v>3779</v>
      </c>
      <c r="B203" s="59" t="s">
        <v>9</v>
      </c>
      <c r="C203" s="59" t="s">
        <v>3855</v>
      </c>
      <c r="D203" s="91">
        <v>15</v>
      </c>
      <c r="E203" s="59" t="s">
        <v>6598</v>
      </c>
      <c r="F203" s="30">
        <f t="shared" si="19"/>
        <v>153.15466666666666</v>
      </c>
      <c r="G203" s="24">
        <f t="shared" si="20"/>
        <v>60.335499999999996</v>
      </c>
      <c r="H203" s="31"/>
      <c r="I203" s="30"/>
      <c r="J203" s="24">
        <f t="shared" si="21"/>
        <v>351.70300000000003</v>
      </c>
      <c r="K203" s="31"/>
      <c r="L203" s="30"/>
      <c r="M203" s="98">
        <v>116.72</v>
      </c>
      <c r="N203" s="98">
        <v>3.9510000000000001</v>
      </c>
      <c r="O203" s="98">
        <v>947.34799999999996</v>
      </c>
      <c r="P203" s="98">
        <v>293.06599999999997</v>
      </c>
      <c r="Q203" s="98">
        <v>118.274</v>
      </c>
      <c r="R203" s="98">
        <v>48.124000000000002</v>
      </c>
    </row>
    <row r="204" spans="1:18" x14ac:dyDescent="0.25">
      <c r="A204" s="59" t="s">
        <v>3779</v>
      </c>
      <c r="B204" s="59" t="s">
        <v>239</v>
      </c>
      <c r="C204" s="59" t="s">
        <v>3862</v>
      </c>
      <c r="D204" s="91">
        <v>16</v>
      </c>
      <c r="E204" s="59" t="s">
        <v>7168</v>
      </c>
      <c r="F204" s="30">
        <f t="shared" si="19"/>
        <v>149.93600000000001</v>
      </c>
      <c r="G204" s="24">
        <f t="shared" si="20"/>
        <v>1.3540000000000001</v>
      </c>
      <c r="H204" s="31"/>
      <c r="I204" s="30"/>
      <c r="J204" s="24">
        <f t="shared" si="21"/>
        <v>112.77025</v>
      </c>
      <c r="K204" s="31"/>
      <c r="L204" s="30"/>
      <c r="M204" s="98">
        <v>0</v>
      </c>
      <c r="N204" s="98">
        <v>2.7080000000000002</v>
      </c>
      <c r="O204" s="98">
        <v>1.2729999999999999</v>
      </c>
      <c r="P204" s="98">
        <v>0</v>
      </c>
      <c r="Q204" s="98">
        <v>449.80799999999999</v>
      </c>
      <c r="R204" s="98">
        <v>0</v>
      </c>
    </row>
    <row r="205" spans="1:18" x14ac:dyDescent="0.25">
      <c r="A205" s="59" t="s">
        <v>3779</v>
      </c>
      <c r="B205" s="59" t="s">
        <v>3660</v>
      </c>
      <c r="C205" s="59" t="s">
        <v>3863</v>
      </c>
      <c r="D205" s="91">
        <v>16</v>
      </c>
      <c r="E205" s="59" t="s">
        <v>7410</v>
      </c>
      <c r="F205" s="30">
        <f t="shared" si="19"/>
        <v>149.43600000000001</v>
      </c>
      <c r="G205" s="24">
        <f t="shared" si="20"/>
        <v>116.4285</v>
      </c>
      <c r="H205" s="31"/>
      <c r="I205" s="30"/>
      <c r="J205" s="24">
        <f t="shared" si="21"/>
        <v>112.077</v>
      </c>
      <c r="K205" s="31"/>
      <c r="L205" s="30"/>
      <c r="M205" s="98" t="s">
        <v>4078</v>
      </c>
      <c r="N205" s="98">
        <v>232.857</v>
      </c>
      <c r="O205" s="98" t="s">
        <v>4078</v>
      </c>
      <c r="P205" s="98">
        <v>230.66</v>
      </c>
      <c r="Q205" s="98" t="s">
        <v>4078</v>
      </c>
      <c r="R205" s="98">
        <v>217.648</v>
      </c>
    </row>
    <row r="206" spans="1:18" x14ac:dyDescent="0.25">
      <c r="A206" s="59" t="s">
        <v>3779</v>
      </c>
      <c r="B206" s="59" t="s">
        <v>995</v>
      </c>
      <c r="C206" s="59" t="s">
        <v>3841</v>
      </c>
      <c r="D206" s="91">
        <v>11</v>
      </c>
      <c r="E206" s="59" t="s">
        <v>6031</v>
      </c>
      <c r="F206" s="30">
        <f t="shared" si="19"/>
        <v>149.16933333333336</v>
      </c>
      <c r="G206" s="24">
        <f t="shared" si="20"/>
        <v>39.456000000000003</v>
      </c>
      <c r="H206" s="31"/>
      <c r="I206" s="30"/>
      <c r="J206" s="24">
        <f t="shared" si="21"/>
        <v>116.78775</v>
      </c>
      <c r="K206" s="31"/>
      <c r="L206" s="30"/>
      <c r="M206" s="98">
        <v>37.71</v>
      </c>
      <c r="N206" s="98">
        <v>41.201999999999998</v>
      </c>
      <c r="O206" s="98">
        <v>19.643000000000001</v>
      </c>
      <c r="P206" s="98">
        <v>17.538</v>
      </c>
      <c r="Q206" s="98">
        <v>156.08799999999999</v>
      </c>
      <c r="R206" s="98">
        <v>273.88200000000001</v>
      </c>
    </row>
    <row r="207" spans="1:18" x14ac:dyDescent="0.25">
      <c r="A207" s="59" t="s">
        <v>3779</v>
      </c>
      <c r="B207" s="59" t="s">
        <v>2424</v>
      </c>
      <c r="C207" s="59" t="s">
        <v>3798</v>
      </c>
      <c r="D207" s="91">
        <v>4</v>
      </c>
      <c r="E207" s="59" t="s">
        <v>4463</v>
      </c>
      <c r="F207" s="30">
        <f t="shared" si="19"/>
        <v>148.42600000000002</v>
      </c>
      <c r="G207" s="24">
        <f t="shared" si="20"/>
        <v>211.93799999999999</v>
      </c>
      <c r="H207" s="31"/>
      <c r="I207" s="30"/>
      <c r="J207" s="24">
        <f t="shared" si="21"/>
        <v>183.11324999999999</v>
      </c>
      <c r="K207" s="31"/>
      <c r="L207" s="30"/>
      <c r="M207" s="98">
        <v>247.02</v>
      </c>
      <c r="N207" s="98">
        <v>176.85599999999999</v>
      </c>
      <c r="O207" s="98">
        <v>287.17500000000001</v>
      </c>
      <c r="P207" s="98">
        <v>222.33099999999999</v>
      </c>
      <c r="Q207" s="98">
        <v>105.938</v>
      </c>
      <c r="R207" s="98">
        <v>117.009</v>
      </c>
    </row>
    <row r="208" spans="1:18" x14ac:dyDescent="0.25">
      <c r="A208" s="59" t="s">
        <v>3779</v>
      </c>
      <c r="B208" s="59" t="s">
        <v>956</v>
      </c>
      <c r="C208" s="59" t="s">
        <v>3821</v>
      </c>
      <c r="D208" s="91">
        <v>8</v>
      </c>
      <c r="E208" s="59" t="s">
        <v>5353</v>
      </c>
      <c r="F208" s="30">
        <f t="shared" si="19"/>
        <v>148.19633333333334</v>
      </c>
      <c r="G208" s="24">
        <f t="shared" si="20"/>
        <v>392.34899999999999</v>
      </c>
      <c r="H208" s="31"/>
      <c r="I208" s="30"/>
      <c r="J208" s="24">
        <f t="shared" si="21"/>
        <v>232.30875</v>
      </c>
      <c r="K208" s="31"/>
      <c r="L208" s="30"/>
      <c r="M208" s="98">
        <v>331.81</v>
      </c>
      <c r="N208" s="98">
        <v>452.88799999999998</v>
      </c>
      <c r="O208" s="98">
        <v>484.64600000000002</v>
      </c>
      <c r="P208" s="98">
        <v>197.43100000000001</v>
      </c>
      <c r="Q208" s="98">
        <v>119.7</v>
      </c>
      <c r="R208" s="98">
        <v>127.458</v>
      </c>
    </row>
    <row r="209" spans="1:18" x14ac:dyDescent="0.25">
      <c r="A209" s="59" t="s">
        <v>3779</v>
      </c>
      <c r="B209" s="59" t="s">
        <v>1052</v>
      </c>
      <c r="C209" s="59" t="s">
        <v>3871</v>
      </c>
      <c r="D209" s="91">
        <v>20</v>
      </c>
      <c r="E209" s="59" t="s">
        <v>7718</v>
      </c>
      <c r="F209" s="30">
        <f t="shared" si="19"/>
        <v>147.352</v>
      </c>
      <c r="G209" s="24">
        <f t="shared" si="20"/>
        <v>239.27500000000001</v>
      </c>
      <c r="H209" s="31"/>
      <c r="I209" s="30"/>
      <c r="J209" s="24">
        <f t="shared" si="21"/>
        <v>138.82150000000001</v>
      </c>
      <c r="K209" s="31"/>
      <c r="L209" s="30"/>
      <c r="M209" s="98">
        <v>8.76</v>
      </c>
      <c r="N209" s="98">
        <v>469.79</v>
      </c>
      <c r="O209" s="98">
        <v>113.23</v>
      </c>
      <c r="P209" s="98">
        <v>24.49</v>
      </c>
      <c r="Q209" s="98">
        <v>114.717</v>
      </c>
      <c r="R209" s="98">
        <v>302.84899999999999</v>
      </c>
    </row>
    <row r="210" spans="1:18" x14ac:dyDescent="0.25">
      <c r="A210" s="59" t="s">
        <v>3779</v>
      </c>
      <c r="B210" s="59" t="s">
        <v>271</v>
      </c>
      <c r="C210" s="59" t="s">
        <v>3843</v>
      </c>
      <c r="D210" s="91">
        <v>12</v>
      </c>
      <c r="E210" s="59" t="s">
        <v>6166</v>
      </c>
      <c r="F210" s="30">
        <f t="shared" si="19"/>
        <v>146.589</v>
      </c>
      <c r="G210" s="24">
        <f t="shared" si="20"/>
        <v>783.88049999999998</v>
      </c>
      <c r="H210" s="31"/>
      <c r="I210" s="30"/>
      <c r="J210" s="24">
        <f t="shared" si="21"/>
        <v>223.64125000000001</v>
      </c>
      <c r="K210" s="31"/>
      <c r="L210" s="30"/>
      <c r="M210" s="98">
        <v>551.27</v>
      </c>
      <c r="N210" s="98">
        <v>1016.491</v>
      </c>
      <c r="O210" s="98">
        <v>454.798</v>
      </c>
      <c r="P210" s="98">
        <v>194.70500000000001</v>
      </c>
      <c r="Q210" s="98">
        <v>114.786</v>
      </c>
      <c r="R210" s="98">
        <v>130.27600000000001</v>
      </c>
    </row>
    <row r="211" spans="1:18" x14ac:dyDescent="0.25">
      <c r="A211" s="59" t="s">
        <v>3779</v>
      </c>
      <c r="B211" s="59" t="s">
        <v>101</v>
      </c>
      <c r="C211" s="59" t="s">
        <v>3787</v>
      </c>
      <c r="D211" s="91">
        <v>2</v>
      </c>
      <c r="E211" s="59" t="s">
        <v>4265</v>
      </c>
      <c r="F211" s="30">
        <f t="shared" si="19"/>
        <v>142.78</v>
      </c>
      <c r="G211" s="24">
        <f t="shared" si="20"/>
        <v>0</v>
      </c>
      <c r="H211" s="31"/>
      <c r="I211" s="30"/>
      <c r="J211" s="24">
        <f t="shared" si="21"/>
        <v>107.08499999999999</v>
      </c>
      <c r="K211" s="31"/>
      <c r="L211" s="30"/>
      <c r="M211" s="98" t="s">
        <v>4078</v>
      </c>
      <c r="N211" s="98" t="s">
        <v>4078</v>
      </c>
      <c r="O211" s="98" t="s">
        <v>4078</v>
      </c>
      <c r="P211" s="98" t="s">
        <v>4078</v>
      </c>
      <c r="Q211" s="98">
        <v>4.2359999999999998</v>
      </c>
      <c r="R211" s="98">
        <v>424.10399999999998</v>
      </c>
    </row>
    <row r="212" spans="1:18" x14ac:dyDescent="0.25">
      <c r="A212" s="59" t="s">
        <v>3779</v>
      </c>
      <c r="B212" s="59" t="s">
        <v>242</v>
      </c>
      <c r="C212" s="59" t="s">
        <v>3865</v>
      </c>
      <c r="D212" s="91">
        <v>17</v>
      </c>
      <c r="E212" s="59" t="s">
        <v>7502</v>
      </c>
      <c r="F212" s="30">
        <f t="shared" si="19"/>
        <v>138.136</v>
      </c>
      <c r="G212" s="24">
        <f t="shared" si="20"/>
        <v>0</v>
      </c>
      <c r="H212" s="31"/>
      <c r="I212" s="30"/>
      <c r="J212" s="24">
        <f t="shared" si="21"/>
        <v>103.602</v>
      </c>
      <c r="K212" s="31"/>
      <c r="L212" s="30"/>
      <c r="M212" s="98" t="s">
        <v>4078</v>
      </c>
      <c r="N212" s="98" t="s">
        <v>4078</v>
      </c>
      <c r="O212" s="98" t="s">
        <v>4078</v>
      </c>
      <c r="P212" s="98">
        <v>156.49</v>
      </c>
      <c r="Q212" s="98">
        <v>110.387</v>
      </c>
      <c r="R212" s="98">
        <v>147.53100000000001</v>
      </c>
    </row>
    <row r="213" spans="1:18" x14ac:dyDescent="0.25">
      <c r="A213" s="59" t="s">
        <v>3779</v>
      </c>
      <c r="B213" s="59" t="s">
        <v>2988</v>
      </c>
      <c r="C213" s="59" t="s">
        <v>3862</v>
      </c>
      <c r="D213" s="91">
        <v>16</v>
      </c>
      <c r="E213" s="59" t="s">
        <v>7080</v>
      </c>
      <c r="F213" s="30">
        <f t="shared" si="19"/>
        <v>137.63699999999997</v>
      </c>
      <c r="G213" s="24">
        <f t="shared" si="20"/>
        <v>26.4</v>
      </c>
      <c r="H213" s="31"/>
      <c r="I213" s="30"/>
      <c r="J213" s="24">
        <f t="shared" si="21"/>
        <v>103.22774999999999</v>
      </c>
      <c r="K213" s="31"/>
      <c r="L213" s="30"/>
      <c r="M213" s="98">
        <v>52.8</v>
      </c>
      <c r="N213" s="98">
        <v>0</v>
      </c>
      <c r="O213" s="98" t="s">
        <v>4078</v>
      </c>
      <c r="P213" s="98">
        <v>379.48399999999998</v>
      </c>
      <c r="Q213" s="98">
        <v>32.000999999999998</v>
      </c>
      <c r="R213" s="98">
        <v>1.4259999999999999</v>
      </c>
    </row>
    <row r="214" spans="1:18" x14ac:dyDescent="0.25">
      <c r="A214" s="59" t="s">
        <v>3779</v>
      </c>
      <c r="B214" s="59" t="s">
        <v>3479</v>
      </c>
      <c r="C214" s="59" t="s">
        <v>3831</v>
      </c>
      <c r="D214" s="91">
        <v>11</v>
      </c>
      <c r="E214" s="59" t="s">
        <v>5611</v>
      </c>
      <c r="F214" s="30">
        <f t="shared" si="19"/>
        <v>137.23133333333334</v>
      </c>
      <c r="G214" s="24">
        <f t="shared" si="20"/>
        <v>474.88549999999998</v>
      </c>
      <c r="H214" s="31"/>
      <c r="I214" s="30"/>
      <c r="J214" s="24">
        <f t="shared" si="21"/>
        <v>143.07675</v>
      </c>
      <c r="K214" s="31"/>
      <c r="L214" s="30"/>
      <c r="M214" s="98">
        <v>511.54</v>
      </c>
      <c r="N214" s="98">
        <v>438.23099999999999</v>
      </c>
      <c r="O214" s="98">
        <v>160.613</v>
      </c>
      <c r="P214" s="98">
        <v>109.36799999999999</v>
      </c>
      <c r="Q214" s="98">
        <v>261.524</v>
      </c>
      <c r="R214" s="98">
        <v>40.802</v>
      </c>
    </row>
    <row r="215" spans="1:18" x14ac:dyDescent="0.25">
      <c r="A215" s="59" t="s">
        <v>3779</v>
      </c>
      <c r="B215" s="59" t="s">
        <v>3559</v>
      </c>
      <c r="C215" s="59" t="s">
        <v>3863</v>
      </c>
      <c r="D215" s="91">
        <v>16</v>
      </c>
      <c r="E215" s="59" t="s">
        <v>7321</v>
      </c>
      <c r="F215" s="30">
        <f t="shared" si="19"/>
        <v>135.97033333333334</v>
      </c>
      <c r="G215" s="24">
        <f t="shared" si="20"/>
        <v>35.649500000000003</v>
      </c>
      <c r="H215" s="31"/>
      <c r="I215" s="30"/>
      <c r="J215" s="24">
        <f t="shared" si="21"/>
        <v>108.20274999999999</v>
      </c>
      <c r="K215" s="31"/>
      <c r="L215" s="30"/>
      <c r="M215" s="98" t="s">
        <v>4078</v>
      </c>
      <c r="N215" s="98">
        <v>71.299000000000007</v>
      </c>
      <c r="O215" s="98">
        <v>24.9</v>
      </c>
      <c r="P215" s="98">
        <v>389.67899999999997</v>
      </c>
      <c r="Q215" s="98">
        <v>10.036</v>
      </c>
      <c r="R215" s="98">
        <v>8.1959999999999997</v>
      </c>
    </row>
    <row r="216" spans="1:18" x14ac:dyDescent="0.25">
      <c r="A216" s="59" t="s">
        <v>3779</v>
      </c>
      <c r="B216" s="59" t="s">
        <v>1070</v>
      </c>
      <c r="C216" s="59" t="s">
        <v>3855</v>
      </c>
      <c r="D216" s="91">
        <v>15</v>
      </c>
      <c r="E216" s="59" t="s">
        <v>6603</v>
      </c>
      <c r="F216" s="30">
        <f t="shared" si="19"/>
        <v>133.50533333333331</v>
      </c>
      <c r="G216" s="24">
        <f t="shared" si="20"/>
        <v>3.0445000000000002</v>
      </c>
      <c r="H216" s="31"/>
      <c r="I216" s="30"/>
      <c r="J216" s="24">
        <f t="shared" si="21"/>
        <v>118.31325000000001</v>
      </c>
      <c r="K216" s="31"/>
      <c r="L216" s="30"/>
      <c r="M216" s="98" t="s">
        <v>4078</v>
      </c>
      <c r="N216" s="98">
        <v>6.0890000000000004</v>
      </c>
      <c r="O216" s="98">
        <v>72.736999999999995</v>
      </c>
      <c r="P216" s="98">
        <v>318.99299999999999</v>
      </c>
      <c r="Q216" s="98">
        <v>46.290999999999997</v>
      </c>
      <c r="R216" s="98">
        <v>35.231999999999999</v>
      </c>
    </row>
    <row r="217" spans="1:18" x14ac:dyDescent="0.25">
      <c r="A217" s="59" t="s">
        <v>3779</v>
      </c>
      <c r="B217" s="59" t="s">
        <v>1277</v>
      </c>
      <c r="C217" s="59" t="s">
        <v>3788</v>
      </c>
      <c r="D217" s="91">
        <v>2</v>
      </c>
      <c r="E217" s="59" t="s">
        <v>4301</v>
      </c>
      <c r="F217" s="30">
        <f t="shared" si="19"/>
        <v>133.345</v>
      </c>
      <c r="G217" s="24">
        <f t="shared" si="20"/>
        <v>12.5715</v>
      </c>
      <c r="H217" s="31"/>
      <c r="I217" s="30"/>
      <c r="J217" s="24">
        <f t="shared" si="21"/>
        <v>137.0735</v>
      </c>
      <c r="K217" s="31"/>
      <c r="L217" s="30"/>
      <c r="M217" s="98">
        <v>12.62</v>
      </c>
      <c r="N217" s="98">
        <v>12.523</v>
      </c>
      <c r="O217" s="98">
        <v>148.25899999999999</v>
      </c>
      <c r="P217" s="98">
        <v>283.60300000000001</v>
      </c>
      <c r="Q217" s="98">
        <v>8.2370000000000001</v>
      </c>
      <c r="R217" s="98">
        <v>108.19499999999999</v>
      </c>
    </row>
    <row r="218" spans="1:18" x14ac:dyDescent="0.25">
      <c r="A218" s="59" t="s">
        <v>3779</v>
      </c>
      <c r="B218" s="59" t="s">
        <v>2852</v>
      </c>
      <c r="C218" s="59" t="s">
        <v>3820</v>
      </c>
      <c r="D218" s="91">
        <v>8</v>
      </c>
      <c r="E218" s="59" t="s">
        <v>5336</v>
      </c>
      <c r="F218" s="30">
        <f t="shared" si="19"/>
        <v>133.20966666666666</v>
      </c>
      <c r="G218" s="24">
        <f t="shared" si="20"/>
        <v>198.708</v>
      </c>
      <c r="H218" s="31"/>
      <c r="I218" s="30"/>
      <c r="J218" s="24">
        <f t="shared" si="21"/>
        <v>126.6725</v>
      </c>
      <c r="K218" s="31"/>
      <c r="L218" s="30"/>
      <c r="M218" s="98">
        <v>143.59</v>
      </c>
      <c r="N218" s="98">
        <v>253.82599999999999</v>
      </c>
      <c r="O218" s="98">
        <v>107.06100000000001</v>
      </c>
      <c r="P218" s="98">
        <v>360.95299999999997</v>
      </c>
      <c r="Q218" s="98">
        <v>13.95</v>
      </c>
      <c r="R218" s="98">
        <v>24.725999999999999</v>
      </c>
    </row>
    <row r="219" spans="1:18" x14ac:dyDescent="0.25">
      <c r="A219" s="59" t="s">
        <v>3779</v>
      </c>
      <c r="B219" s="59" t="s">
        <v>268</v>
      </c>
      <c r="C219" s="59" t="s">
        <v>3818</v>
      </c>
      <c r="D219" s="91">
        <v>7</v>
      </c>
      <c r="E219" s="59" t="s">
        <v>5215</v>
      </c>
      <c r="F219" s="30">
        <f t="shared" si="19"/>
        <v>123.24566666666665</v>
      </c>
      <c r="G219" s="24">
        <f t="shared" si="20"/>
        <v>163.71800000000002</v>
      </c>
      <c r="H219" s="31"/>
      <c r="I219" s="30"/>
      <c r="J219" s="24">
        <f t="shared" si="21"/>
        <v>124.396</v>
      </c>
      <c r="K219" s="31"/>
      <c r="L219" s="30"/>
      <c r="M219" s="98">
        <v>137.96</v>
      </c>
      <c r="N219" s="98">
        <v>189.476</v>
      </c>
      <c r="O219" s="98">
        <v>127.84699999999999</v>
      </c>
      <c r="P219" s="98">
        <v>56.292999999999999</v>
      </c>
      <c r="Q219" s="98">
        <v>89.811999999999998</v>
      </c>
      <c r="R219" s="98">
        <v>223.63200000000001</v>
      </c>
    </row>
    <row r="220" spans="1:18" x14ac:dyDescent="0.25">
      <c r="A220" s="59" t="s">
        <v>3779</v>
      </c>
      <c r="B220" s="59" t="s">
        <v>3277</v>
      </c>
      <c r="C220" s="59" t="s">
        <v>3833</v>
      </c>
      <c r="D220" s="91">
        <v>11</v>
      </c>
      <c r="E220" s="59" t="s">
        <v>5680</v>
      </c>
      <c r="F220" s="30">
        <f t="shared" si="19"/>
        <v>121.85466666666667</v>
      </c>
      <c r="G220" s="24">
        <f t="shared" si="20"/>
        <v>0</v>
      </c>
      <c r="H220" s="31"/>
      <c r="I220" s="30"/>
      <c r="J220" s="24">
        <f t="shared" si="21"/>
        <v>94.48575000000001</v>
      </c>
      <c r="K220" s="31"/>
      <c r="L220" s="30"/>
      <c r="M220" s="98" t="s">
        <v>4078</v>
      </c>
      <c r="N220" s="98" t="s">
        <v>4078</v>
      </c>
      <c r="O220" s="98">
        <v>12.379</v>
      </c>
      <c r="P220" s="98" t="s">
        <v>4078</v>
      </c>
      <c r="Q220" s="98" t="s">
        <v>4078</v>
      </c>
      <c r="R220" s="98">
        <v>365.56400000000002</v>
      </c>
    </row>
    <row r="221" spans="1:18" x14ac:dyDescent="0.25">
      <c r="A221" s="59" t="s">
        <v>3779</v>
      </c>
      <c r="B221" s="59" t="s">
        <v>2551</v>
      </c>
      <c r="C221" s="59" t="s">
        <v>3824</v>
      </c>
      <c r="D221" s="91">
        <v>9</v>
      </c>
      <c r="E221" s="59" t="s">
        <v>5425</v>
      </c>
      <c r="F221" s="30">
        <f t="shared" si="19"/>
        <v>117.973</v>
      </c>
      <c r="G221" s="24">
        <f t="shared" si="20"/>
        <v>151.17750000000001</v>
      </c>
      <c r="H221" s="31"/>
      <c r="I221" s="30"/>
      <c r="J221" s="24">
        <f t="shared" si="21"/>
        <v>88.641999999999996</v>
      </c>
      <c r="K221" s="31"/>
      <c r="L221" s="30"/>
      <c r="M221" s="98">
        <v>282</v>
      </c>
      <c r="N221" s="98">
        <v>20.355</v>
      </c>
      <c r="O221" s="98">
        <v>0.64900000000000002</v>
      </c>
      <c r="P221" s="98">
        <v>1.0289999999999999</v>
      </c>
      <c r="Q221" s="98">
        <v>25.733000000000001</v>
      </c>
      <c r="R221" s="98">
        <v>327.15699999999998</v>
      </c>
    </row>
    <row r="222" spans="1:18" x14ac:dyDescent="0.25">
      <c r="A222" s="59" t="s">
        <v>3779</v>
      </c>
      <c r="B222" s="59" t="s">
        <v>509</v>
      </c>
      <c r="C222" s="59" t="s">
        <v>3841</v>
      </c>
      <c r="D222" s="91">
        <v>11</v>
      </c>
      <c r="E222" s="59" t="s">
        <v>6009</v>
      </c>
      <c r="F222" s="30">
        <f t="shared" si="19"/>
        <v>117.27033333333334</v>
      </c>
      <c r="G222" s="24">
        <f t="shared" si="20"/>
        <v>413.21250000000003</v>
      </c>
      <c r="H222" s="31"/>
      <c r="I222" s="30"/>
      <c r="J222" s="24">
        <f t="shared" si="21"/>
        <v>124.77924999999999</v>
      </c>
      <c r="K222" s="31"/>
      <c r="L222" s="30"/>
      <c r="M222" s="98">
        <v>591.20000000000005</v>
      </c>
      <c r="N222" s="98">
        <v>235.22499999999999</v>
      </c>
      <c r="O222" s="98">
        <v>147.30600000000001</v>
      </c>
      <c r="P222" s="98">
        <v>35.387</v>
      </c>
      <c r="Q222" s="98">
        <v>74.105999999999995</v>
      </c>
      <c r="R222" s="98">
        <v>242.31800000000001</v>
      </c>
    </row>
    <row r="223" spans="1:18" x14ac:dyDescent="0.25">
      <c r="A223" s="59" t="s">
        <v>3779</v>
      </c>
      <c r="B223" s="59" t="s">
        <v>2328</v>
      </c>
      <c r="C223" s="59" t="s">
        <v>3841</v>
      </c>
      <c r="D223" s="91">
        <v>11</v>
      </c>
      <c r="E223" s="59" t="s">
        <v>5992</v>
      </c>
      <c r="F223" s="30">
        <f t="shared" si="19"/>
        <v>116.69066666666667</v>
      </c>
      <c r="G223" s="24">
        <f t="shared" si="20"/>
        <v>53.909000000000006</v>
      </c>
      <c r="H223" s="31"/>
      <c r="I223" s="30"/>
      <c r="J223" s="24">
        <f t="shared" si="21"/>
        <v>95.155500000000004</v>
      </c>
      <c r="K223" s="31"/>
      <c r="L223" s="30"/>
      <c r="M223" s="98">
        <v>45.45</v>
      </c>
      <c r="N223" s="98">
        <v>62.368000000000002</v>
      </c>
      <c r="O223" s="98">
        <v>30.55</v>
      </c>
      <c r="P223" s="98">
        <v>64.677000000000007</v>
      </c>
      <c r="Q223" s="98">
        <v>114.876</v>
      </c>
      <c r="R223" s="98">
        <v>170.51900000000001</v>
      </c>
    </row>
    <row r="224" spans="1:18" x14ac:dyDescent="0.25">
      <c r="A224" s="59" t="s">
        <v>3779</v>
      </c>
      <c r="B224" s="59" t="s">
        <v>280</v>
      </c>
      <c r="C224" s="59" t="s">
        <v>3798</v>
      </c>
      <c r="D224" s="91">
        <v>4</v>
      </c>
      <c r="E224" s="59" t="s">
        <v>4477</v>
      </c>
      <c r="F224" s="30">
        <f t="shared" ref="F224:F287" si="22">SUM(P224:R224)/3</f>
        <v>116.515</v>
      </c>
      <c r="G224" s="24">
        <f t="shared" ref="G224:G287" si="23">SUM(M224:N224)/2</f>
        <v>169.49</v>
      </c>
      <c r="H224" s="31"/>
      <c r="I224" s="30"/>
      <c r="J224" s="24">
        <f t="shared" ref="J224:J287" si="24">SUM(O224:R224)/4</f>
        <v>138.93125000000001</v>
      </c>
      <c r="K224" s="31"/>
      <c r="L224" s="30"/>
      <c r="M224" s="98">
        <v>267.66000000000003</v>
      </c>
      <c r="N224" s="98">
        <v>71.319999999999993</v>
      </c>
      <c r="O224" s="98">
        <v>206.18</v>
      </c>
      <c r="P224" s="98">
        <v>175.31800000000001</v>
      </c>
      <c r="Q224" s="98">
        <v>68.367000000000004</v>
      </c>
      <c r="R224" s="98">
        <v>105.86</v>
      </c>
    </row>
    <row r="225" spans="1:18" x14ac:dyDescent="0.25">
      <c r="A225" s="59" t="s">
        <v>3779</v>
      </c>
      <c r="B225" s="59" t="s">
        <v>748</v>
      </c>
      <c r="C225" s="59" t="s">
        <v>3871</v>
      </c>
      <c r="D225" s="91">
        <v>20</v>
      </c>
      <c r="E225" s="59" t="s">
        <v>7732</v>
      </c>
      <c r="F225" s="30">
        <f t="shared" si="22"/>
        <v>113.38533333333334</v>
      </c>
      <c r="G225" s="24">
        <f t="shared" si="23"/>
        <v>133.14750000000001</v>
      </c>
      <c r="H225" s="31"/>
      <c r="I225" s="30"/>
      <c r="J225" s="24">
        <f t="shared" si="24"/>
        <v>99.495249999999999</v>
      </c>
      <c r="K225" s="31"/>
      <c r="L225" s="30"/>
      <c r="M225" s="98">
        <v>99.79</v>
      </c>
      <c r="N225" s="98">
        <v>166.505</v>
      </c>
      <c r="O225" s="98">
        <v>57.825000000000003</v>
      </c>
      <c r="P225" s="98">
        <v>84.738</v>
      </c>
      <c r="Q225" s="98">
        <v>186.39699999999999</v>
      </c>
      <c r="R225" s="98">
        <v>69.021000000000001</v>
      </c>
    </row>
    <row r="226" spans="1:18" x14ac:dyDescent="0.25">
      <c r="A226" s="59" t="s">
        <v>3779</v>
      </c>
      <c r="B226" s="59" t="s">
        <v>27</v>
      </c>
      <c r="C226" s="59" t="s">
        <v>3801</v>
      </c>
      <c r="D226" s="91">
        <v>4</v>
      </c>
      <c r="E226" s="59" t="s">
        <v>4549</v>
      </c>
      <c r="F226" s="30">
        <f t="shared" si="22"/>
        <v>113.33666666666669</v>
      </c>
      <c r="G226" s="24">
        <f t="shared" si="23"/>
        <v>100.83250000000001</v>
      </c>
      <c r="H226" s="31"/>
      <c r="I226" s="30"/>
      <c r="J226" s="24">
        <f t="shared" si="24"/>
        <v>90.827000000000012</v>
      </c>
      <c r="K226" s="31"/>
      <c r="L226" s="30"/>
      <c r="M226" s="98">
        <v>82.86</v>
      </c>
      <c r="N226" s="98">
        <v>118.80500000000001</v>
      </c>
      <c r="O226" s="98">
        <v>23.297999999999998</v>
      </c>
      <c r="P226" s="98" t="s">
        <v>4078</v>
      </c>
      <c r="Q226" s="98">
        <v>2.153</v>
      </c>
      <c r="R226" s="98">
        <v>337.85700000000003</v>
      </c>
    </row>
    <row r="227" spans="1:18" x14ac:dyDescent="0.25">
      <c r="A227" s="59" t="s">
        <v>3779</v>
      </c>
      <c r="B227" s="59" t="s">
        <v>286</v>
      </c>
      <c r="C227" s="59" t="s">
        <v>3862</v>
      </c>
      <c r="D227" s="91">
        <v>16</v>
      </c>
      <c r="E227" s="59" t="s">
        <v>6838</v>
      </c>
      <c r="F227" s="30">
        <f t="shared" si="22"/>
        <v>111.53300000000002</v>
      </c>
      <c r="G227" s="24">
        <f t="shared" si="23"/>
        <v>21.814</v>
      </c>
      <c r="H227" s="31"/>
      <c r="I227" s="30"/>
      <c r="J227" s="24">
        <f t="shared" si="24"/>
        <v>87.255500000000012</v>
      </c>
      <c r="K227" s="31"/>
      <c r="L227" s="30"/>
      <c r="M227" s="98">
        <v>19.170000000000002</v>
      </c>
      <c r="N227" s="98">
        <v>24.457999999999998</v>
      </c>
      <c r="O227" s="98">
        <v>14.423</v>
      </c>
      <c r="P227" s="98">
        <v>3.028</v>
      </c>
      <c r="Q227" s="98">
        <v>274.05700000000002</v>
      </c>
      <c r="R227" s="98">
        <v>57.514000000000003</v>
      </c>
    </row>
    <row r="228" spans="1:18" x14ac:dyDescent="0.25">
      <c r="A228" s="59" t="s">
        <v>3779</v>
      </c>
      <c r="B228" s="59" t="s">
        <v>3363</v>
      </c>
      <c r="C228" s="59" t="s">
        <v>3827</v>
      </c>
      <c r="D228" s="91">
        <v>10</v>
      </c>
      <c r="E228" s="59" t="s">
        <v>5456</v>
      </c>
      <c r="F228" s="30">
        <f t="shared" si="22"/>
        <v>110.24266666666666</v>
      </c>
      <c r="G228" s="24">
        <f t="shared" si="23"/>
        <v>34.644500000000001</v>
      </c>
      <c r="H228" s="31"/>
      <c r="I228" s="30"/>
      <c r="J228" s="24">
        <f t="shared" si="24"/>
        <v>104.571</v>
      </c>
      <c r="K228" s="31"/>
      <c r="L228" s="30"/>
      <c r="M228" s="98">
        <v>37.89</v>
      </c>
      <c r="N228" s="98">
        <v>31.399000000000001</v>
      </c>
      <c r="O228" s="98">
        <v>87.555999999999997</v>
      </c>
      <c r="P228" s="98">
        <v>313.50299999999999</v>
      </c>
      <c r="Q228" s="98">
        <v>5.0110000000000001</v>
      </c>
      <c r="R228" s="98">
        <v>12.214</v>
      </c>
    </row>
    <row r="229" spans="1:18" x14ac:dyDescent="0.25">
      <c r="A229" s="59" t="s">
        <v>3779</v>
      </c>
      <c r="B229" s="59" t="s">
        <v>1743</v>
      </c>
      <c r="C229" s="59" t="s">
        <v>3843</v>
      </c>
      <c r="D229" s="91">
        <v>12</v>
      </c>
      <c r="E229" s="59" t="s">
        <v>6155</v>
      </c>
      <c r="F229" s="30">
        <f t="shared" si="22"/>
        <v>108.79866666666668</v>
      </c>
      <c r="G229" s="24">
        <f t="shared" si="23"/>
        <v>17.593499999999999</v>
      </c>
      <c r="H229" s="31"/>
      <c r="I229" s="30"/>
      <c r="J229" s="24">
        <f t="shared" si="24"/>
        <v>106.27325</v>
      </c>
      <c r="K229" s="31"/>
      <c r="L229" s="30"/>
      <c r="M229" s="98" t="s">
        <v>4078</v>
      </c>
      <c r="N229" s="98">
        <v>35.186999999999998</v>
      </c>
      <c r="O229" s="98">
        <v>98.697000000000003</v>
      </c>
      <c r="P229" s="98">
        <v>20.651</v>
      </c>
      <c r="Q229" s="98">
        <v>249.06200000000001</v>
      </c>
      <c r="R229" s="98">
        <v>56.683</v>
      </c>
    </row>
    <row r="230" spans="1:18" x14ac:dyDescent="0.25">
      <c r="A230" s="59" t="s">
        <v>3779</v>
      </c>
      <c r="B230" s="59" t="s">
        <v>2257</v>
      </c>
      <c r="C230" s="59" t="s">
        <v>3862</v>
      </c>
      <c r="D230" s="91">
        <v>16</v>
      </c>
      <c r="E230" s="59" t="s">
        <v>6878</v>
      </c>
      <c r="F230" s="30">
        <f t="shared" si="22"/>
        <v>106.04566666666665</v>
      </c>
      <c r="G230" s="24">
        <f t="shared" si="23"/>
        <v>146.53700000000001</v>
      </c>
      <c r="H230" s="31"/>
      <c r="I230" s="30"/>
      <c r="J230" s="24">
        <f t="shared" si="24"/>
        <v>112.66</v>
      </c>
      <c r="K230" s="31"/>
      <c r="L230" s="30"/>
      <c r="M230" s="98">
        <v>94.5</v>
      </c>
      <c r="N230" s="98">
        <v>198.57400000000001</v>
      </c>
      <c r="O230" s="98">
        <v>132.50299999999999</v>
      </c>
      <c r="P230" s="98">
        <v>157.08199999999999</v>
      </c>
      <c r="Q230" s="98">
        <v>79.382999999999996</v>
      </c>
      <c r="R230" s="98">
        <v>81.671999999999997</v>
      </c>
    </row>
    <row r="231" spans="1:18" x14ac:dyDescent="0.25">
      <c r="A231" s="59" t="s">
        <v>3779</v>
      </c>
      <c r="B231" s="59" t="s">
        <v>2256</v>
      </c>
      <c r="C231" s="59" t="s">
        <v>3823</v>
      </c>
      <c r="D231" s="91">
        <v>9</v>
      </c>
      <c r="E231" s="59" t="s">
        <v>5409</v>
      </c>
      <c r="F231" s="30">
        <f t="shared" si="22"/>
        <v>105.996</v>
      </c>
      <c r="G231" s="24">
        <f t="shared" si="23"/>
        <v>35.829000000000001</v>
      </c>
      <c r="H231" s="31"/>
      <c r="I231" s="30"/>
      <c r="J231" s="24">
        <f t="shared" si="24"/>
        <v>85.204250000000002</v>
      </c>
      <c r="K231" s="31"/>
      <c r="L231" s="30"/>
      <c r="M231" s="98">
        <v>24.97</v>
      </c>
      <c r="N231" s="98">
        <v>46.688000000000002</v>
      </c>
      <c r="O231" s="98">
        <v>22.829000000000001</v>
      </c>
      <c r="P231" s="98">
        <v>92.706999999999994</v>
      </c>
      <c r="Q231" s="98">
        <v>94.948999999999998</v>
      </c>
      <c r="R231" s="98">
        <v>130.33199999999999</v>
      </c>
    </row>
    <row r="232" spans="1:18" x14ac:dyDescent="0.25">
      <c r="A232" s="59" t="s">
        <v>3779</v>
      </c>
      <c r="B232" s="59" t="s">
        <v>836</v>
      </c>
      <c r="C232" s="59" t="s">
        <v>3827</v>
      </c>
      <c r="D232" s="91">
        <v>10</v>
      </c>
      <c r="E232" s="59" t="s">
        <v>5463</v>
      </c>
      <c r="F232" s="30">
        <f t="shared" si="22"/>
        <v>104.99733333333334</v>
      </c>
      <c r="G232" s="24">
        <f t="shared" si="23"/>
        <v>62.330500000000001</v>
      </c>
      <c r="H232" s="31"/>
      <c r="I232" s="30"/>
      <c r="J232" s="24">
        <f t="shared" si="24"/>
        <v>101.22800000000001</v>
      </c>
      <c r="K232" s="31"/>
      <c r="L232" s="30"/>
      <c r="M232" s="98">
        <v>92.33</v>
      </c>
      <c r="N232" s="98">
        <v>32.331000000000003</v>
      </c>
      <c r="O232" s="98">
        <v>89.92</v>
      </c>
      <c r="P232" s="98">
        <v>30.093</v>
      </c>
      <c r="Q232" s="98">
        <v>3.524</v>
      </c>
      <c r="R232" s="98">
        <v>281.375</v>
      </c>
    </row>
    <row r="233" spans="1:18" x14ac:dyDescent="0.25">
      <c r="A233" s="59" t="s">
        <v>3779</v>
      </c>
      <c r="B233" s="59" t="s">
        <v>3539</v>
      </c>
      <c r="C233" s="59" t="s">
        <v>3786</v>
      </c>
      <c r="D233" s="91">
        <v>2</v>
      </c>
      <c r="E233" s="59" t="s">
        <v>4219</v>
      </c>
      <c r="F233" s="30">
        <f t="shared" si="22"/>
        <v>101.18966666666667</v>
      </c>
      <c r="G233" s="24">
        <f t="shared" si="23"/>
        <v>222.46549999999999</v>
      </c>
      <c r="H233" s="31"/>
      <c r="I233" s="30"/>
      <c r="J233" s="24">
        <f t="shared" si="24"/>
        <v>98.276499999999999</v>
      </c>
      <c r="K233" s="31"/>
      <c r="L233" s="30"/>
      <c r="M233" s="98">
        <v>98.75</v>
      </c>
      <c r="N233" s="98">
        <v>346.18099999999998</v>
      </c>
      <c r="O233" s="98">
        <v>89.537000000000006</v>
      </c>
      <c r="P233" s="98">
        <v>48.500999999999998</v>
      </c>
      <c r="Q233" s="98">
        <v>78.344999999999999</v>
      </c>
      <c r="R233" s="98">
        <v>176.72300000000001</v>
      </c>
    </row>
    <row r="234" spans="1:18" x14ac:dyDescent="0.25">
      <c r="A234" s="59" t="s">
        <v>3779</v>
      </c>
      <c r="B234" s="59" t="s">
        <v>3599</v>
      </c>
      <c r="C234" s="59" t="s">
        <v>3788</v>
      </c>
      <c r="D234" s="91">
        <v>2</v>
      </c>
      <c r="E234" s="59" t="s">
        <v>4322</v>
      </c>
      <c r="F234" s="30">
        <f t="shared" si="22"/>
        <v>100.77666666666666</v>
      </c>
      <c r="G234" s="24">
        <f t="shared" si="23"/>
        <v>0.6915</v>
      </c>
      <c r="H234" s="31"/>
      <c r="I234" s="30"/>
      <c r="J234" s="24">
        <f t="shared" si="24"/>
        <v>75.582499999999996</v>
      </c>
      <c r="K234" s="31"/>
      <c r="L234" s="30"/>
      <c r="M234" s="98">
        <v>0</v>
      </c>
      <c r="N234" s="98">
        <v>1.383</v>
      </c>
      <c r="O234" s="98" t="s">
        <v>4078</v>
      </c>
      <c r="P234" s="98">
        <v>11.102</v>
      </c>
      <c r="Q234" s="98">
        <v>263.59300000000002</v>
      </c>
      <c r="R234" s="98">
        <v>27.635000000000002</v>
      </c>
    </row>
    <row r="235" spans="1:18" x14ac:dyDescent="0.25">
      <c r="A235" s="59" t="s">
        <v>3779</v>
      </c>
      <c r="B235" s="59" t="s">
        <v>3096</v>
      </c>
      <c r="C235" s="59" t="s">
        <v>3837</v>
      </c>
      <c r="D235" s="91">
        <v>11</v>
      </c>
      <c r="E235" s="59" t="s">
        <v>5831</v>
      </c>
      <c r="F235" s="30">
        <f t="shared" si="22"/>
        <v>99.284333333333336</v>
      </c>
      <c r="G235" s="24">
        <f t="shared" si="23"/>
        <v>1.0149999999999999</v>
      </c>
      <c r="H235" s="31"/>
      <c r="I235" s="30"/>
      <c r="J235" s="24">
        <f t="shared" si="24"/>
        <v>78.796499999999995</v>
      </c>
      <c r="K235" s="31"/>
      <c r="L235" s="30"/>
      <c r="M235" s="98">
        <v>2.0299999999999998</v>
      </c>
      <c r="N235" s="98" t="s">
        <v>4078</v>
      </c>
      <c r="O235" s="98">
        <v>17.332999999999998</v>
      </c>
      <c r="P235" s="98">
        <v>40.148000000000003</v>
      </c>
      <c r="Q235" s="98">
        <v>21.338000000000001</v>
      </c>
      <c r="R235" s="98">
        <v>236.36699999999999</v>
      </c>
    </row>
    <row r="236" spans="1:18" x14ac:dyDescent="0.25">
      <c r="A236" s="59" t="s">
        <v>3779</v>
      </c>
      <c r="B236" s="59" t="s">
        <v>2206</v>
      </c>
      <c r="C236" s="59" t="s">
        <v>3783</v>
      </c>
      <c r="D236" s="91">
        <v>1</v>
      </c>
      <c r="E236" s="59" t="s">
        <v>4178</v>
      </c>
      <c r="F236" s="30">
        <f t="shared" si="22"/>
        <v>98.182666666666663</v>
      </c>
      <c r="G236" s="24">
        <f t="shared" si="23"/>
        <v>49.923999999999999</v>
      </c>
      <c r="H236" s="31"/>
      <c r="I236" s="30"/>
      <c r="J236" s="24">
        <f t="shared" si="24"/>
        <v>84.333250000000007</v>
      </c>
      <c r="K236" s="31"/>
      <c r="L236" s="30"/>
      <c r="M236" s="98">
        <v>64.86</v>
      </c>
      <c r="N236" s="98">
        <v>34.988</v>
      </c>
      <c r="O236" s="98">
        <v>42.784999999999997</v>
      </c>
      <c r="P236" s="98">
        <v>30.280999999999999</v>
      </c>
      <c r="Q236" s="98">
        <v>27.372</v>
      </c>
      <c r="R236" s="98">
        <v>236.89500000000001</v>
      </c>
    </row>
    <row r="237" spans="1:18" x14ac:dyDescent="0.25">
      <c r="A237" s="59" t="s">
        <v>3779</v>
      </c>
      <c r="B237" s="59" t="s">
        <v>1086</v>
      </c>
      <c r="C237" s="59" t="s">
        <v>3862</v>
      </c>
      <c r="D237" s="91">
        <v>16</v>
      </c>
      <c r="E237" s="59" t="s">
        <v>6980</v>
      </c>
      <c r="F237" s="30">
        <f t="shared" si="22"/>
        <v>97.525666666666666</v>
      </c>
      <c r="G237" s="24">
        <f t="shared" si="23"/>
        <v>2.7130000000000001</v>
      </c>
      <c r="H237" s="31"/>
      <c r="I237" s="30"/>
      <c r="J237" s="24">
        <f t="shared" si="24"/>
        <v>73.14425</v>
      </c>
      <c r="K237" s="31"/>
      <c r="L237" s="30"/>
      <c r="M237" s="98" t="s">
        <v>4078</v>
      </c>
      <c r="N237" s="98">
        <v>5.4260000000000002</v>
      </c>
      <c r="O237" s="98" t="s">
        <v>4078</v>
      </c>
      <c r="P237" s="98">
        <v>292.577</v>
      </c>
      <c r="Q237" s="98" t="s">
        <v>4078</v>
      </c>
      <c r="R237" s="98">
        <v>0</v>
      </c>
    </row>
    <row r="238" spans="1:18" x14ac:dyDescent="0.25">
      <c r="A238" s="59" t="s">
        <v>3779</v>
      </c>
      <c r="B238" s="59" t="s">
        <v>552</v>
      </c>
      <c r="C238" s="59" t="s">
        <v>3827</v>
      </c>
      <c r="D238" s="91">
        <v>10</v>
      </c>
      <c r="E238" s="59" t="s">
        <v>5444</v>
      </c>
      <c r="F238" s="30">
        <f t="shared" si="22"/>
        <v>94.265000000000001</v>
      </c>
      <c r="G238" s="24">
        <f t="shared" si="23"/>
        <v>428.64750000000004</v>
      </c>
      <c r="H238" s="31"/>
      <c r="I238" s="30"/>
      <c r="J238" s="24">
        <f t="shared" si="24"/>
        <v>162.35249999999999</v>
      </c>
      <c r="K238" s="31"/>
      <c r="L238" s="30"/>
      <c r="M238" s="98">
        <v>315.83999999999997</v>
      </c>
      <c r="N238" s="98">
        <v>541.45500000000004</v>
      </c>
      <c r="O238" s="98">
        <v>366.61500000000001</v>
      </c>
      <c r="P238" s="98">
        <v>281.94200000000001</v>
      </c>
      <c r="Q238" s="98">
        <v>0.85299999999999998</v>
      </c>
      <c r="R238" s="98">
        <v>0</v>
      </c>
    </row>
    <row r="239" spans="1:18" x14ac:dyDescent="0.25">
      <c r="A239" s="59" t="s">
        <v>3779</v>
      </c>
      <c r="B239" s="59" t="s">
        <v>60</v>
      </c>
      <c r="C239" s="59" t="s">
        <v>3787</v>
      </c>
      <c r="D239" s="91">
        <v>2</v>
      </c>
      <c r="E239" s="59" t="s">
        <v>4268</v>
      </c>
      <c r="F239" s="30">
        <f t="shared" si="22"/>
        <v>94.187000000000012</v>
      </c>
      <c r="G239" s="24">
        <f t="shared" si="23"/>
        <v>8.5500000000000007</v>
      </c>
      <c r="H239" s="31"/>
      <c r="I239" s="30"/>
      <c r="J239" s="24">
        <f t="shared" si="24"/>
        <v>70.640250000000009</v>
      </c>
      <c r="K239" s="31"/>
      <c r="L239" s="30"/>
      <c r="M239" s="98">
        <v>17.100000000000001</v>
      </c>
      <c r="N239" s="98" t="s">
        <v>4078</v>
      </c>
      <c r="O239" s="98" t="s">
        <v>4078</v>
      </c>
      <c r="P239" s="98" t="s">
        <v>4078</v>
      </c>
      <c r="Q239" s="98">
        <v>2.153</v>
      </c>
      <c r="R239" s="98">
        <v>280.40800000000002</v>
      </c>
    </row>
    <row r="240" spans="1:18" x14ac:dyDescent="0.25">
      <c r="A240" s="59" t="s">
        <v>3779</v>
      </c>
      <c r="B240" s="59" t="s">
        <v>2064</v>
      </c>
      <c r="C240" s="59" t="s">
        <v>3790</v>
      </c>
      <c r="D240" s="91">
        <v>2</v>
      </c>
      <c r="E240" s="59" t="s">
        <v>4341</v>
      </c>
      <c r="F240" s="30">
        <f t="shared" si="22"/>
        <v>93.283333333333346</v>
      </c>
      <c r="G240" s="24">
        <f t="shared" si="23"/>
        <v>85.418000000000006</v>
      </c>
      <c r="H240" s="31"/>
      <c r="I240" s="30"/>
      <c r="J240" s="24">
        <f t="shared" si="24"/>
        <v>119.71850000000001</v>
      </c>
      <c r="K240" s="31"/>
      <c r="L240" s="30"/>
      <c r="M240" s="98">
        <v>63.84</v>
      </c>
      <c r="N240" s="98">
        <v>106.996</v>
      </c>
      <c r="O240" s="98">
        <v>199.024</v>
      </c>
      <c r="P240" s="98">
        <v>2.9980000000000002</v>
      </c>
      <c r="Q240" s="98">
        <v>11.782</v>
      </c>
      <c r="R240" s="98">
        <v>265.07</v>
      </c>
    </row>
    <row r="241" spans="1:18" x14ac:dyDescent="0.25">
      <c r="A241" s="59" t="s">
        <v>3779</v>
      </c>
      <c r="B241" s="59" t="s">
        <v>1294</v>
      </c>
      <c r="C241" s="59" t="s">
        <v>3862</v>
      </c>
      <c r="D241" s="91">
        <v>16</v>
      </c>
      <c r="E241" s="59" t="s">
        <v>6844</v>
      </c>
      <c r="F241" s="30">
        <f t="shared" si="22"/>
        <v>89.072000000000003</v>
      </c>
      <c r="G241" s="24">
        <f t="shared" si="23"/>
        <v>781.09050000000002</v>
      </c>
      <c r="H241" s="31"/>
      <c r="I241" s="30"/>
      <c r="J241" s="24">
        <f t="shared" si="24"/>
        <v>106.004</v>
      </c>
      <c r="K241" s="31"/>
      <c r="L241" s="30"/>
      <c r="M241" s="98">
        <v>903.47</v>
      </c>
      <c r="N241" s="98">
        <v>658.71100000000001</v>
      </c>
      <c r="O241" s="98">
        <v>156.80000000000001</v>
      </c>
      <c r="P241" s="98">
        <v>163.04300000000001</v>
      </c>
      <c r="Q241" s="98">
        <v>16.646999999999998</v>
      </c>
      <c r="R241" s="98">
        <v>87.525999999999996</v>
      </c>
    </row>
    <row r="242" spans="1:18" x14ac:dyDescent="0.25">
      <c r="A242" s="59" t="s">
        <v>3779</v>
      </c>
      <c r="B242" s="59" t="s">
        <v>30</v>
      </c>
      <c r="C242" s="59" t="s">
        <v>3852</v>
      </c>
      <c r="D242" s="91">
        <v>15</v>
      </c>
      <c r="E242" s="59" t="s">
        <v>6475</v>
      </c>
      <c r="F242" s="30">
        <f t="shared" si="22"/>
        <v>88.689666666666653</v>
      </c>
      <c r="G242" s="24">
        <f t="shared" si="23"/>
        <v>106.23050000000001</v>
      </c>
      <c r="H242" s="31"/>
      <c r="I242" s="30"/>
      <c r="J242" s="24">
        <f t="shared" si="24"/>
        <v>78.963249999999988</v>
      </c>
      <c r="K242" s="31"/>
      <c r="L242" s="30"/>
      <c r="M242" s="98">
        <v>0.49</v>
      </c>
      <c r="N242" s="98">
        <v>211.971</v>
      </c>
      <c r="O242" s="98">
        <v>49.783999999999999</v>
      </c>
      <c r="P242" s="98" t="s">
        <v>4078</v>
      </c>
      <c r="Q242" s="98">
        <v>110.511</v>
      </c>
      <c r="R242" s="98">
        <v>155.55799999999999</v>
      </c>
    </row>
    <row r="243" spans="1:18" x14ac:dyDescent="0.25">
      <c r="A243" s="59" t="s">
        <v>3779</v>
      </c>
      <c r="B243" s="59" t="s">
        <v>3591</v>
      </c>
      <c r="C243" s="59" t="s">
        <v>3863</v>
      </c>
      <c r="D243" s="91">
        <v>16</v>
      </c>
      <c r="E243" s="59" t="s">
        <v>7318</v>
      </c>
      <c r="F243" s="30">
        <f t="shared" si="22"/>
        <v>86.063333333333333</v>
      </c>
      <c r="G243" s="24">
        <f t="shared" si="23"/>
        <v>196.97</v>
      </c>
      <c r="H243" s="31"/>
      <c r="I243" s="30"/>
      <c r="J243" s="24">
        <f t="shared" si="24"/>
        <v>96.369</v>
      </c>
      <c r="K243" s="31"/>
      <c r="L243" s="30"/>
      <c r="M243" s="98">
        <v>302.27</v>
      </c>
      <c r="N243" s="98">
        <v>91.67</v>
      </c>
      <c r="O243" s="98">
        <v>127.286</v>
      </c>
      <c r="P243" s="98">
        <v>131.684</v>
      </c>
      <c r="Q243" s="98">
        <v>63.106000000000002</v>
      </c>
      <c r="R243" s="98">
        <v>63.4</v>
      </c>
    </row>
    <row r="244" spans="1:18" x14ac:dyDescent="0.25">
      <c r="A244" s="59" t="s">
        <v>3779</v>
      </c>
      <c r="B244" s="59" t="s">
        <v>105</v>
      </c>
      <c r="C244" s="59" t="s">
        <v>3790</v>
      </c>
      <c r="D244" s="91">
        <v>2</v>
      </c>
      <c r="E244" s="59" t="s">
        <v>4337</v>
      </c>
      <c r="F244" s="30">
        <f t="shared" si="22"/>
        <v>86.012999999999991</v>
      </c>
      <c r="G244" s="24">
        <f t="shared" si="23"/>
        <v>448.9615</v>
      </c>
      <c r="H244" s="31"/>
      <c r="I244" s="30"/>
      <c r="J244" s="24">
        <f t="shared" si="24"/>
        <v>85.633750000000006</v>
      </c>
      <c r="K244" s="31"/>
      <c r="L244" s="30"/>
      <c r="M244" s="98">
        <v>548.97</v>
      </c>
      <c r="N244" s="98">
        <v>348.95299999999997</v>
      </c>
      <c r="O244" s="98">
        <v>84.495999999999995</v>
      </c>
      <c r="P244" s="98">
        <v>141.208</v>
      </c>
      <c r="Q244" s="98">
        <v>51.048000000000002</v>
      </c>
      <c r="R244" s="98">
        <v>65.783000000000001</v>
      </c>
    </row>
    <row r="245" spans="1:18" x14ac:dyDescent="0.25">
      <c r="A245" s="59" t="s">
        <v>3779</v>
      </c>
      <c r="B245" s="59" t="s">
        <v>2935</v>
      </c>
      <c r="C245" s="59" t="s">
        <v>3842</v>
      </c>
      <c r="D245" s="91">
        <v>11</v>
      </c>
      <c r="E245" s="59" t="s">
        <v>6112</v>
      </c>
      <c r="F245" s="30">
        <f t="shared" si="22"/>
        <v>85.911000000000001</v>
      </c>
      <c r="G245" s="24">
        <f t="shared" si="23"/>
        <v>124.68249999999999</v>
      </c>
      <c r="H245" s="31"/>
      <c r="I245" s="30"/>
      <c r="J245" s="24">
        <f t="shared" si="24"/>
        <v>66.117249999999999</v>
      </c>
      <c r="K245" s="31"/>
      <c r="L245" s="30"/>
      <c r="M245" s="98">
        <v>180.14</v>
      </c>
      <c r="N245" s="98">
        <v>69.224999999999994</v>
      </c>
      <c r="O245" s="98">
        <v>6.7359999999999998</v>
      </c>
      <c r="P245" s="98">
        <v>29.94</v>
      </c>
      <c r="Q245" s="98">
        <v>129.85599999999999</v>
      </c>
      <c r="R245" s="98">
        <v>97.936999999999998</v>
      </c>
    </row>
    <row r="246" spans="1:18" x14ac:dyDescent="0.25">
      <c r="A246" s="59" t="s">
        <v>3779</v>
      </c>
      <c r="B246" s="59" t="s">
        <v>933</v>
      </c>
      <c r="C246" s="59" t="s">
        <v>3798</v>
      </c>
      <c r="D246" s="91">
        <v>4</v>
      </c>
      <c r="E246" s="59" t="s">
        <v>4464</v>
      </c>
      <c r="F246" s="30">
        <f t="shared" si="22"/>
        <v>83.530666666666676</v>
      </c>
      <c r="G246" s="24">
        <f t="shared" si="23"/>
        <v>31.139500000000002</v>
      </c>
      <c r="H246" s="31"/>
      <c r="I246" s="30"/>
      <c r="J246" s="24">
        <f t="shared" si="24"/>
        <v>62.648000000000003</v>
      </c>
      <c r="K246" s="31"/>
      <c r="L246" s="30"/>
      <c r="M246" s="98">
        <v>32.590000000000003</v>
      </c>
      <c r="N246" s="98">
        <v>29.689</v>
      </c>
      <c r="O246" s="98">
        <v>0</v>
      </c>
      <c r="P246" s="98">
        <v>38.521999999999998</v>
      </c>
      <c r="Q246" s="98">
        <v>105.7</v>
      </c>
      <c r="R246" s="98">
        <v>106.37</v>
      </c>
    </row>
    <row r="247" spans="1:18" x14ac:dyDescent="0.25">
      <c r="A247" s="59" t="s">
        <v>3779</v>
      </c>
      <c r="B247" s="59" t="s">
        <v>1670</v>
      </c>
      <c r="C247" s="59" t="s">
        <v>3804</v>
      </c>
      <c r="D247" s="91">
        <v>5</v>
      </c>
      <c r="E247" s="59" t="s">
        <v>4583</v>
      </c>
      <c r="F247" s="30">
        <f t="shared" si="22"/>
        <v>83.361666666666665</v>
      </c>
      <c r="G247" s="24">
        <f t="shared" si="23"/>
        <v>78.022999999999996</v>
      </c>
      <c r="H247" s="31"/>
      <c r="I247" s="30"/>
      <c r="J247" s="24">
        <f t="shared" si="24"/>
        <v>82.037500000000009</v>
      </c>
      <c r="K247" s="31"/>
      <c r="L247" s="30"/>
      <c r="M247" s="98">
        <v>40.590000000000003</v>
      </c>
      <c r="N247" s="98">
        <v>115.456</v>
      </c>
      <c r="O247" s="98">
        <v>78.064999999999998</v>
      </c>
      <c r="P247" s="98">
        <v>145.30600000000001</v>
      </c>
      <c r="Q247" s="98">
        <v>79.602000000000004</v>
      </c>
      <c r="R247" s="98">
        <v>25.177</v>
      </c>
    </row>
    <row r="248" spans="1:18" x14ac:dyDescent="0.25">
      <c r="A248" s="59" t="s">
        <v>3779</v>
      </c>
      <c r="B248" s="59" t="s">
        <v>1213</v>
      </c>
      <c r="C248" s="59" t="s">
        <v>3849</v>
      </c>
      <c r="D248" s="91">
        <v>13</v>
      </c>
      <c r="E248" s="59" t="s">
        <v>6315</v>
      </c>
      <c r="F248" s="30">
        <f t="shared" si="22"/>
        <v>82.751666666666665</v>
      </c>
      <c r="G248" s="24">
        <f t="shared" si="23"/>
        <v>0.33550000000000002</v>
      </c>
      <c r="H248" s="31"/>
      <c r="I248" s="30"/>
      <c r="J248" s="24">
        <f t="shared" si="24"/>
        <v>62.063749999999999</v>
      </c>
      <c r="K248" s="31"/>
      <c r="L248" s="30"/>
      <c r="M248" s="98">
        <v>0</v>
      </c>
      <c r="N248" s="98">
        <v>0.67100000000000004</v>
      </c>
      <c r="O248" s="98" t="s">
        <v>4078</v>
      </c>
      <c r="P248" s="98">
        <v>5.07</v>
      </c>
      <c r="Q248" s="98">
        <v>1.677</v>
      </c>
      <c r="R248" s="98">
        <v>241.50800000000001</v>
      </c>
    </row>
    <row r="249" spans="1:18" x14ac:dyDescent="0.25">
      <c r="A249" s="59" t="s">
        <v>3779</v>
      </c>
      <c r="B249" s="59" t="s">
        <v>1907</v>
      </c>
      <c r="C249" s="59" t="s">
        <v>3853</v>
      </c>
      <c r="D249" s="91">
        <v>15</v>
      </c>
      <c r="E249" s="59" t="s">
        <v>6579</v>
      </c>
      <c r="F249" s="30">
        <f t="shared" si="22"/>
        <v>78.781666666666666</v>
      </c>
      <c r="G249" s="24">
        <f t="shared" si="23"/>
        <v>40.295999999999999</v>
      </c>
      <c r="H249" s="31"/>
      <c r="I249" s="30"/>
      <c r="J249" s="24">
        <f t="shared" si="24"/>
        <v>63.722500000000004</v>
      </c>
      <c r="K249" s="31"/>
      <c r="L249" s="30"/>
      <c r="M249" s="98">
        <v>65.25</v>
      </c>
      <c r="N249" s="98">
        <v>15.342000000000001</v>
      </c>
      <c r="O249" s="98">
        <v>18.545000000000002</v>
      </c>
      <c r="P249" s="98">
        <v>73.233999999999995</v>
      </c>
      <c r="Q249" s="98">
        <v>123.65300000000001</v>
      </c>
      <c r="R249" s="98">
        <v>39.457999999999998</v>
      </c>
    </row>
    <row r="250" spans="1:18" x14ac:dyDescent="0.25">
      <c r="A250" s="59" t="s">
        <v>3779</v>
      </c>
      <c r="B250" s="59" t="s">
        <v>2687</v>
      </c>
      <c r="C250" s="59" t="s">
        <v>3786</v>
      </c>
      <c r="D250" s="91">
        <v>2</v>
      </c>
      <c r="E250" s="59" t="s">
        <v>4241</v>
      </c>
      <c r="F250" s="30">
        <f t="shared" si="22"/>
        <v>74.729333333333344</v>
      </c>
      <c r="G250" s="24">
        <f t="shared" si="23"/>
        <v>71.763000000000005</v>
      </c>
      <c r="H250" s="31"/>
      <c r="I250" s="30"/>
      <c r="J250" s="24">
        <f t="shared" si="24"/>
        <v>82.098749999999995</v>
      </c>
      <c r="K250" s="31"/>
      <c r="L250" s="30"/>
      <c r="M250" s="98">
        <v>97.76</v>
      </c>
      <c r="N250" s="98">
        <v>45.765999999999998</v>
      </c>
      <c r="O250" s="98">
        <v>104.20699999999999</v>
      </c>
      <c r="P250" s="98">
        <v>89.094999999999999</v>
      </c>
      <c r="Q250" s="98">
        <v>102.58</v>
      </c>
      <c r="R250" s="98">
        <v>32.512999999999998</v>
      </c>
    </row>
    <row r="251" spans="1:18" x14ac:dyDescent="0.25">
      <c r="A251" s="59" t="s">
        <v>3779</v>
      </c>
      <c r="B251" s="59" t="s">
        <v>731</v>
      </c>
      <c r="C251" s="59" t="s">
        <v>3812</v>
      </c>
      <c r="D251" s="91">
        <v>6</v>
      </c>
      <c r="E251" s="59" t="s">
        <v>5019</v>
      </c>
      <c r="F251" s="30">
        <f t="shared" si="22"/>
        <v>69.897333333333336</v>
      </c>
      <c r="G251" s="24">
        <f t="shared" si="23"/>
        <v>108.5805</v>
      </c>
      <c r="H251" s="31"/>
      <c r="I251" s="30"/>
      <c r="J251" s="24">
        <f t="shared" si="24"/>
        <v>58.3065</v>
      </c>
      <c r="K251" s="31"/>
      <c r="L251" s="30"/>
      <c r="M251" s="98">
        <v>95.59</v>
      </c>
      <c r="N251" s="98">
        <v>121.571</v>
      </c>
      <c r="O251" s="98">
        <v>23.533999999999999</v>
      </c>
      <c r="P251" s="98">
        <v>34.093000000000004</v>
      </c>
      <c r="Q251" s="98">
        <v>64.2</v>
      </c>
      <c r="R251" s="98">
        <v>111.399</v>
      </c>
    </row>
    <row r="252" spans="1:18" x14ac:dyDescent="0.25">
      <c r="A252" s="59" t="s">
        <v>3779</v>
      </c>
      <c r="B252" s="59" t="s">
        <v>999</v>
      </c>
      <c r="C252" s="59" t="s">
        <v>3840</v>
      </c>
      <c r="D252" s="91">
        <v>11</v>
      </c>
      <c r="E252" s="59" t="s">
        <v>5951</v>
      </c>
      <c r="F252" s="30">
        <f t="shared" si="22"/>
        <v>69.39800000000001</v>
      </c>
      <c r="G252" s="24">
        <f t="shared" si="23"/>
        <v>128.2175</v>
      </c>
      <c r="H252" s="31"/>
      <c r="I252" s="30"/>
      <c r="J252" s="24">
        <f t="shared" si="24"/>
        <v>121.48925</v>
      </c>
      <c r="K252" s="31"/>
      <c r="L252" s="30"/>
      <c r="M252" s="98">
        <v>199.17</v>
      </c>
      <c r="N252" s="98">
        <v>57.265000000000001</v>
      </c>
      <c r="O252" s="98">
        <v>277.76299999999998</v>
      </c>
      <c r="P252" s="98">
        <v>166.43</v>
      </c>
      <c r="Q252" s="98">
        <v>26.103000000000002</v>
      </c>
      <c r="R252" s="98">
        <v>15.661</v>
      </c>
    </row>
    <row r="253" spans="1:18" x14ac:dyDescent="0.25">
      <c r="A253" s="59" t="s">
        <v>3779</v>
      </c>
      <c r="B253" s="59" t="s">
        <v>797</v>
      </c>
      <c r="C253" s="59" t="s">
        <v>3848</v>
      </c>
      <c r="D253" s="91">
        <v>13</v>
      </c>
      <c r="E253" s="59" t="s">
        <v>6246</v>
      </c>
      <c r="F253" s="30">
        <f t="shared" si="22"/>
        <v>69.040666666666667</v>
      </c>
      <c r="G253" s="24">
        <f t="shared" si="23"/>
        <v>161.429</v>
      </c>
      <c r="H253" s="31"/>
      <c r="I253" s="30"/>
      <c r="J253" s="24">
        <f t="shared" si="24"/>
        <v>87.394499999999994</v>
      </c>
      <c r="K253" s="31"/>
      <c r="L253" s="30"/>
      <c r="M253" s="98">
        <v>176.02</v>
      </c>
      <c r="N253" s="98">
        <v>146.83799999999999</v>
      </c>
      <c r="O253" s="98">
        <v>142.45599999999999</v>
      </c>
      <c r="P253" s="98">
        <v>1.3859999999999999</v>
      </c>
      <c r="Q253" s="98">
        <v>24.187999999999999</v>
      </c>
      <c r="R253" s="98">
        <v>181.548</v>
      </c>
    </row>
    <row r="254" spans="1:18" x14ac:dyDescent="0.25">
      <c r="A254" s="59" t="s">
        <v>3779</v>
      </c>
      <c r="B254" s="59" t="s">
        <v>1017</v>
      </c>
      <c r="C254" s="59" t="s">
        <v>3799</v>
      </c>
      <c r="D254" s="91">
        <v>4</v>
      </c>
      <c r="E254" s="59" t="s">
        <v>4485</v>
      </c>
      <c r="F254" s="30">
        <f t="shared" si="22"/>
        <v>68.426666666666662</v>
      </c>
      <c r="G254" s="24">
        <f t="shared" si="23"/>
        <v>1.5</v>
      </c>
      <c r="H254" s="31"/>
      <c r="I254" s="30"/>
      <c r="J254" s="24">
        <f t="shared" si="24"/>
        <v>65.390500000000003</v>
      </c>
      <c r="K254" s="31"/>
      <c r="L254" s="30"/>
      <c r="M254" s="98" t="s">
        <v>4078</v>
      </c>
      <c r="N254" s="98">
        <v>3</v>
      </c>
      <c r="O254" s="98">
        <v>56.281999999999996</v>
      </c>
      <c r="P254" s="98" t="s">
        <v>4078</v>
      </c>
      <c r="Q254" s="98" t="s">
        <v>4078</v>
      </c>
      <c r="R254" s="98">
        <v>205.28</v>
      </c>
    </row>
    <row r="255" spans="1:18" x14ac:dyDescent="0.25">
      <c r="A255" s="59" t="s">
        <v>3779</v>
      </c>
      <c r="B255" s="59" t="s">
        <v>486</v>
      </c>
      <c r="C255" s="59" t="s">
        <v>3827</v>
      </c>
      <c r="D255" s="91">
        <v>10</v>
      </c>
      <c r="E255" s="59" t="s">
        <v>5523</v>
      </c>
      <c r="F255" s="30">
        <f t="shared" si="22"/>
        <v>67.933999999999997</v>
      </c>
      <c r="G255" s="24">
        <f t="shared" si="23"/>
        <v>2951.5855000000001</v>
      </c>
      <c r="H255" s="31"/>
      <c r="I255" s="30"/>
      <c r="J255" s="24">
        <f t="shared" si="24"/>
        <v>493.43124999999998</v>
      </c>
      <c r="K255" s="31"/>
      <c r="L255" s="30"/>
      <c r="M255" s="98">
        <v>2635.59</v>
      </c>
      <c r="N255" s="98">
        <v>3267.5810000000001</v>
      </c>
      <c r="O255" s="98">
        <v>1769.923</v>
      </c>
      <c r="P255" s="98">
        <v>110.22199999999999</v>
      </c>
      <c r="Q255" s="98">
        <v>77.206000000000003</v>
      </c>
      <c r="R255" s="98">
        <v>16.373999999999999</v>
      </c>
    </row>
    <row r="256" spans="1:18" x14ac:dyDescent="0.25">
      <c r="A256" s="59" t="s">
        <v>3779</v>
      </c>
      <c r="B256" s="59" t="s">
        <v>2151</v>
      </c>
      <c r="C256" s="59" t="s">
        <v>3835</v>
      </c>
      <c r="D256" s="91">
        <v>11</v>
      </c>
      <c r="E256" s="59" t="s">
        <v>5766</v>
      </c>
      <c r="F256" s="30">
        <f t="shared" si="22"/>
        <v>67.911999999999992</v>
      </c>
      <c r="G256" s="24">
        <f t="shared" si="23"/>
        <v>17.828499999999998</v>
      </c>
      <c r="H256" s="31"/>
      <c r="I256" s="30"/>
      <c r="J256" s="24">
        <f t="shared" si="24"/>
        <v>51.244</v>
      </c>
      <c r="K256" s="31"/>
      <c r="L256" s="30"/>
      <c r="M256" s="98">
        <v>4.51</v>
      </c>
      <c r="N256" s="98">
        <v>31.146999999999998</v>
      </c>
      <c r="O256" s="98">
        <v>1.24</v>
      </c>
      <c r="P256" s="98">
        <v>148.26</v>
      </c>
      <c r="Q256" s="98">
        <v>50.825000000000003</v>
      </c>
      <c r="R256" s="98">
        <v>4.6509999999999998</v>
      </c>
    </row>
    <row r="257" spans="1:18" x14ac:dyDescent="0.25">
      <c r="A257" s="59" t="s">
        <v>3779</v>
      </c>
      <c r="B257" s="59" t="s">
        <v>2612</v>
      </c>
      <c r="C257" s="59" t="s">
        <v>3837</v>
      </c>
      <c r="D257" s="91">
        <v>11</v>
      </c>
      <c r="E257" s="59" t="s">
        <v>5807</v>
      </c>
      <c r="F257" s="30">
        <f t="shared" si="22"/>
        <v>66.728999999999999</v>
      </c>
      <c r="G257" s="24">
        <f t="shared" si="23"/>
        <v>12.0085</v>
      </c>
      <c r="H257" s="31"/>
      <c r="I257" s="30"/>
      <c r="J257" s="24">
        <f t="shared" si="24"/>
        <v>59.414500000000004</v>
      </c>
      <c r="K257" s="31"/>
      <c r="L257" s="30"/>
      <c r="M257" s="98">
        <v>1.87</v>
      </c>
      <c r="N257" s="98">
        <v>22.146999999999998</v>
      </c>
      <c r="O257" s="98">
        <v>37.470999999999997</v>
      </c>
      <c r="P257" s="98">
        <v>34.451000000000001</v>
      </c>
      <c r="Q257" s="98">
        <v>90.632999999999996</v>
      </c>
      <c r="R257" s="98">
        <v>75.102999999999994</v>
      </c>
    </row>
    <row r="258" spans="1:18" x14ac:dyDescent="0.25">
      <c r="A258" s="59" t="s">
        <v>3779</v>
      </c>
      <c r="B258" s="59" t="s">
        <v>2641</v>
      </c>
      <c r="C258" s="59" t="s">
        <v>3855</v>
      </c>
      <c r="D258" s="91">
        <v>15</v>
      </c>
      <c r="E258" s="59" t="s">
        <v>6615</v>
      </c>
      <c r="F258" s="30">
        <f t="shared" si="22"/>
        <v>66.536000000000001</v>
      </c>
      <c r="G258" s="24">
        <f t="shared" si="23"/>
        <v>31.556000000000001</v>
      </c>
      <c r="H258" s="31"/>
      <c r="I258" s="30"/>
      <c r="J258" s="24">
        <f t="shared" si="24"/>
        <v>67.72175</v>
      </c>
      <c r="K258" s="31"/>
      <c r="L258" s="30"/>
      <c r="M258" s="98" t="s">
        <v>4078</v>
      </c>
      <c r="N258" s="98">
        <v>63.112000000000002</v>
      </c>
      <c r="O258" s="98">
        <v>71.278999999999996</v>
      </c>
      <c r="P258" s="98" t="s">
        <v>4078</v>
      </c>
      <c r="Q258" s="98">
        <v>4.8810000000000002</v>
      </c>
      <c r="R258" s="98">
        <v>194.727</v>
      </c>
    </row>
    <row r="259" spans="1:18" x14ac:dyDescent="0.25">
      <c r="A259" s="59" t="s">
        <v>3779</v>
      </c>
      <c r="B259" s="59" t="s">
        <v>841</v>
      </c>
      <c r="C259" s="59" t="s">
        <v>3807</v>
      </c>
      <c r="D259" s="91">
        <v>6</v>
      </c>
      <c r="E259" s="59" t="s">
        <v>4662</v>
      </c>
      <c r="F259" s="30">
        <f t="shared" si="22"/>
        <v>66.466333333333338</v>
      </c>
      <c r="G259" s="24">
        <f t="shared" si="23"/>
        <v>31.123000000000001</v>
      </c>
      <c r="H259" s="31"/>
      <c r="I259" s="30"/>
      <c r="J259" s="24">
        <f t="shared" si="24"/>
        <v>56.0045</v>
      </c>
      <c r="K259" s="31"/>
      <c r="L259" s="30"/>
      <c r="M259" s="98">
        <v>36.35</v>
      </c>
      <c r="N259" s="98">
        <v>25.896000000000001</v>
      </c>
      <c r="O259" s="98">
        <v>24.619</v>
      </c>
      <c r="P259" s="98">
        <v>31.488</v>
      </c>
      <c r="Q259" s="98">
        <v>8.2919999999999998</v>
      </c>
      <c r="R259" s="98">
        <v>159.619</v>
      </c>
    </row>
    <row r="260" spans="1:18" x14ac:dyDescent="0.25">
      <c r="A260" s="59" t="s">
        <v>3779</v>
      </c>
      <c r="B260" s="59" t="s">
        <v>1818</v>
      </c>
      <c r="C260" s="59" t="s">
        <v>3837</v>
      </c>
      <c r="D260" s="91">
        <v>11</v>
      </c>
      <c r="E260" s="59" t="s">
        <v>5823</v>
      </c>
      <c r="F260" s="30">
        <f t="shared" si="22"/>
        <v>66.463666666666668</v>
      </c>
      <c r="G260" s="24">
        <f t="shared" si="23"/>
        <v>33.540500000000002</v>
      </c>
      <c r="H260" s="31"/>
      <c r="I260" s="30"/>
      <c r="J260" s="24">
        <f t="shared" si="24"/>
        <v>61.03725</v>
      </c>
      <c r="K260" s="31"/>
      <c r="L260" s="30"/>
      <c r="M260" s="98">
        <v>23.74</v>
      </c>
      <c r="N260" s="98">
        <v>43.341000000000001</v>
      </c>
      <c r="O260" s="98">
        <v>44.758000000000003</v>
      </c>
      <c r="P260" s="98">
        <v>10.199</v>
      </c>
      <c r="Q260" s="98">
        <v>74.399000000000001</v>
      </c>
      <c r="R260" s="98">
        <v>114.79300000000001</v>
      </c>
    </row>
    <row r="261" spans="1:18" x14ac:dyDescent="0.25">
      <c r="A261" s="59" t="s">
        <v>3779</v>
      </c>
      <c r="B261" s="59" t="s">
        <v>3727</v>
      </c>
      <c r="C261" s="59" t="s">
        <v>3855</v>
      </c>
      <c r="D261" s="91">
        <v>15</v>
      </c>
      <c r="E261" s="59" t="s">
        <v>6627</v>
      </c>
      <c r="F261" s="30">
        <f t="shared" si="22"/>
        <v>66.286000000000001</v>
      </c>
      <c r="G261" s="24">
        <f t="shared" si="23"/>
        <v>189.684</v>
      </c>
      <c r="H261" s="31"/>
      <c r="I261" s="30"/>
      <c r="J261" s="24">
        <f t="shared" si="24"/>
        <v>53.675250000000005</v>
      </c>
      <c r="K261" s="31"/>
      <c r="L261" s="30"/>
      <c r="M261" s="98">
        <v>286.02</v>
      </c>
      <c r="N261" s="98">
        <v>93.347999999999999</v>
      </c>
      <c r="O261" s="98">
        <v>15.843</v>
      </c>
      <c r="P261" s="98">
        <v>2.157</v>
      </c>
      <c r="Q261" s="98">
        <v>83.308000000000007</v>
      </c>
      <c r="R261" s="98">
        <v>113.393</v>
      </c>
    </row>
    <row r="262" spans="1:18" x14ac:dyDescent="0.25">
      <c r="A262" s="59" t="s">
        <v>3779</v>
      </c>
      <c r="B262" s="59" t="s">
        <v>14</v>
      </c>
      <c r="C262" s="59" t="s">
        <v>3787</v>
      </c>
      <c r="D262" s="91">
        <v>2</v>
      </c>
      <c r="E262" s="59" t="s">
        <v>4267</v>
      </c>
      <c r="F262" s="30">
        <f t="shared" si="22"/>
        <v>66.054333333333332</v>
      </c>
      <c r="G262" s="24">
        <f t="shared" si="23"/>
        <v>1662.25</v>
      </c>
      <c r="H262" s="31"/>
      <c r="I262" s="30"/>
      <c r="J262" s="24">
        <f t="shared" si="24"/>
        <v>127.85624999999999</v>
      </c>
      <c r="K262" s="31"/>
      <c r="L262" s="30"/>
      <c r="M262" s="98">
        <v>3314</v>
      </c>
      <c r="N262" s="98">
        <v>10.5</v>
      </c>
      <c r="O262" s="98">
        <v>313.262</v>
      </c>
      <c r="P262" s="98">
        <v>19.428999999999998</v>
      </c>
      <c r="Q262" s="98">
        <v>49.994</v>
      </c>
      <c r="R262" s="98">
        <v>128.74</v>
      </c>
    </row>
    <row r="263" spans="1:18" x14ac:dyDescent="0.25">
      <c r="A263" s="59" t="s">
        <v>3779</v>
      </c>
      <c r="B263" s="59" t="s">
        <v>1249</v>
      </c>
      <c r="C263" s="59" t="s">
        <v>3842</v>
      </c>
      <c r="D263" s="91">
        <v>11</v>
      </c>
      <c r="E263" s="59" t="s">
        <v>6138</v>
      </c>
      <c r="F263" s="30">
        <f t="shared" si="22"/>
        <v>63.902333333333331</v>
      </c>
      <c r="G263" s="24">
        <f t="shared" si="23"/>
        <v>134.1335</v>
      </c>
      <c r="H263" s="31"/>
      <c r="I263" s="30"/>
      <c r="J263" s="24">
        <f t="shared" si="24"/>
        <v>117.58</v>
      </c>
      <c r="K263" s="31"/>
      <c r="L263" s="30"/>
      <c r="M263" s="98">
        <v>71.97</v>
      </c>
      <c r="N263" s="98">
        <v>196.297</v>
      </c>
      <c r="O263" s="98">
        <v>278.613</v>
      </c>
      <c r="P263" s="98">
        <v>187.465</v>
      </c>
      <c r="Q263" s="98">
        <v>0.19500000000000001</v>
      </c>
      <c r="R263" s="98">
        <v>4.0469999999999997</v>
      </c>
    </row>
    <row r="264" spans="1:18" x14ac:dyDescent="0.25">
      <c r="A264" s="59" t="s">
        <v>3779</v>
      </c>
      <c r="B264" s="59" t="s">
        <v>1297</v>
      </c>
      <c r="C264" s="59" t="s">
        <v>3850</v>
      </c>
      <c r="D264" s="91">
        <v>14</v>
      </c>
      <c r="E264" s="59" t="s">
        <v>6324</v>
      </c>
      <c r="F264" s="30">
        <f t="shared" si="22"/>
        <v>63.088000000000001</v>
      </c>
      <c r="G264" s="24">
        <f t="shared" si="23"/>
        <v>0</v>
      </c>
      <c r="H264" s="31"/>
      <c r="I264" s="30"/>
      <c r="J264" s="24">
        <f t="shared" si="24"/>
        <v>47.316000000000003</v>
      </c>
      <c r="K264" s="31"/>
      <c r="L264" s="30"/>
      <c r="M264" s="98" t="s">
        <v>4078</v>
      </c>
      <c r="N264" s="98" t="s">
        <v>4078</v>
      </c>
      <c r="O264" s="98" t="s">
        <v>4078</v>
      </c>
      <c r="P264" s="98" t="s">
        <v>4078</v>
      </c>
      <c r="Q264" s="98">
        <v>189.26400000000001</v>
      </c>
      <c r="R264" s="98" t="s">
        <v>4078</v>
      </c>
    </row>
    <row r="265" spans="1:18" x14ac:dyDescent="0.25">
      <c r="A265" s="59" t="s">
        <v>3779</v>
      </c>
      <c r="B265" s="59" t="s">
        <v>270</v>
      </c>
      <c r="C265" s="59" t="s">
        <v>3787</v>
      </c>
      <c r="D265" s="91">
        <v>2</v>
      </c>
      <c r="E265" s="59" t="s">
        <v>4281</v>
      </c>
      <c r="F265" s="30">
        <f t="shared" si="22"/>
        <v>62.816666666666663</v>
      </c>
      <c r="G265" s="24">
        <f t="shared" si="23"/>
        <v>1.2235</v>
      </c>
      <c r="H265" s="31"/>
      <c r="I265" s="30"/>
      <c r="J265" s="24">
        <f t="shared" si="24"/>
        <v>47.112499999999997</v>
      </c>
      <c r="K265" s="31"/>
      <c r="L265" s="30"/>
      <c r="M265" s="98" t="s">
        <v>4078</v>
      </c>
      <c r="N265" s="98">
        <v>2.4470000000000001</v>
      </c>
      <c r="O265" s="98" t="s">
        <v>4078</v>
      </c>
      <c r="P265" s="98">
        <v>81.028999999999996</v>
      </c>
      <c r="Q265" s="98" t="s">
        <v>4078</v>
      </c>
      <c r="R265" s="98">
        <v>107.42100000000001</v>
      </c>
    </row>
    <row r="266" spans="1:18" x14ac:dyDescent="0.25">
      <c r="A266" s="59" t="s">
        <v>3779</v>
      </c>
      <c r="B266" s="59" t="s">
        <v>845</v>
      </c>
      <c r="C266" s="59" t="s">
        <v>3810</v>
      </c>
      <c r="D266" s="91">
        <v>6</v>
      </c>
      <c r="E266" s="59" t="s">
        <v>4944</v>
      </c>
      <c r="F266" s="30">
        <f t="shared" si="22"/>
        <v>61.858000000000004</v>
      </c>
      <c r="G266" s="24">
        <f t="shared" si="23"/>
        <v>0</v>
      </c>
      <c r="H266" s="31"/>
      <c r="I266" s="30"/>
      <c r="J266" s="24">
        <f t="shared" si="24"/>
        <v>46.393500000000003</v>
      </c>
      <c r="K266" s="31"/>
      <c r="L266" s="30"/>
      <c r="M266" s="98">
        <v>0</v>
      </c>
      <c r="N266" s="98" t="s">
        <v>4078</v>
      </c>
      <c r="O266" s="98">
        <v>0</v>
      </c>
      <c r="P266" s="98">
        <v>59.767000000000003</v>
      </c>
      <c r="Q266" s="98">
        <v>3.1349999999999998</v>
      </c>
      <c r="R266" s="98">
        <v>122.672</v>
      </c>
    </row>
    <row r="267" spans="1:18" x14ac:dyDescent="0.25">
      <c r="A267" s="59" t="s">
        <v>3779</v>
      </c>
      <c r="B267" s="59" t="s">
        <v>2021</v>
      </c>
      <c r="C267" s="59" t="s">
        <v>3835</v>
      </c>
      <c r="D267" s="91">
        <v>11</v>
      </c>
      <c r="E267" s="59" t="s">
        <v>5751</v>
      </c>
      <c r="F267" s="30">
        <f t="shared" si="22"/>
        <v>60.983666666666664</v>
      </c>
      <c r="G267" s="24">
        <f t="shared" si="23"/>
        <v>35.464999999999996</v>
      </c>
      <c r="H267" s="31"/>
      <c r="I267" s="30"/>
      <c r="J267" s="24">
        <f t="shared" si="24"/>
        <v>50.005000000000003</v>
      </c>
      <c r="K267" s="31"/>
      <c r="L267" s="30"/>
      <c r="M267" s="98">
        <v>15.95</v>
      </c>
      <c r="N267" s="98">
        <v>54.98</v>
      </c>
      <c r="O267" s="98">
        <v>17.068999999999999</v>
      </c>
      <c r="P267" s="98">
        <v>55.668999999999997</v>
      </c>
      <c r="Q267" s="98">
        <v>54.62</v>
      </c>
      <c r="R267" s="98">
        <v>72.662000000000006</v>
      </c>
    </row>
    <row r="268" spans="1:18" x14ac:dyDescent="0.25">
      <c r="A268" s="59" t="s">
        <v>3779</v>
      </c>
      <c r="B268" s="59" t="s">
        <v>540</v>
      </c>
      <c r="C268" s="59" t="s">
        <v>3852</v>
      </c>
      <c r="D268" s="91">
        <v>15</v>
      </c>
      <c r="E268" s="59" t="s">
        <v>6535</v>
      </c>
      <c r="F268" s="30">
        <f t="shared" si="22"/>
        <v>59.545333333333339</v>
      </c>
      <c r="G268" s="24">
        <f t="shared" si="23"/>
        <v>92.923000000000002</v>
      </c>
      <c r="H268" s="31"/>
      <c r="I268" s="30"/>
      <c r="J268" s="24">
        <f t="shared" si="24"/>
        <v>50.576750000000004</v>
      </c>
      <c r="K268" s="31"/>
      <c r="L268" s="30"/>
      <c r="M268" s="98">
        <v>155.44999999999999</v>
      </c>
      <c r="N268" s="98">
        <v>30.396000000000001</v>
      </c>
      <c r="O268" s="98">
        <v>23.670999999999999</v>
      </c>
      <c r="P268" s="98">
        <v>69.802000000000007</v>
      </c>
      <c r="Q268" s="98">
        <v>53.944000000000003</v>
      </c>
      <c r="R268" s="98">
        <v>54.89</v>
      </c>
    </row>
    <row r="269" spans="1:18" x14ac:dyDescent="0.25">
      <c r="A269" s="59" t="s">
        <v>3779</v>
      </c>
      <c r="B269" s="59" t="s">
        <v>401</v>
      </c>
      <c r="C269" s="59" t="s">
        <v>3818</v>
      </c>
      <c r="D269" s="91">
        <v>7</v>
      </c>
      <c r="E269" s="59" t="s">
        <v>5254</v>
      </c>
      <c r="F269" s="30">
        <f t="shared" si="22"/>
        <v>59.534333333333329</v>
      </c>
      <c r="G269" s="24">
        <f t="shared" si="23"/>
        <v>84.400499999999994</v>
      </c>
      <c r="H269" s="31"/>
      <c r="I269" s="30"/>
      <c r="J269" s="24">
        <f t="shared" si="24"/>
        <v>44.650749999999995</v>
      </c>
      <c r="K269" s="31"/>
      <c r="L269" s="30"/>
      <c r="M269" s="98" t="s">
        <v>4078</v>
      </c>
      <c r="N269" s="98">
        <v>168.80099999999999</v>
      </c>
      <c r="O269" s="98" t="s">
        <v>4078</v>
      </c>
      <c r="P269" s="98" t="s">
        <v>4078</v>
      </c>
      <c r="Q269" s="98">
        <v>155.55699999999999</v>
      </c>
      <c r="R269" s="98">
        <v>23.045999999999999</v>
      </c>
    </row>
    <row r="270" spans="1:18" x14ac:dyDescent="0.25">
      <c r="A270" s="59" t="s">
        <v>3779</v>
      </c>
      <c r="B270" s="59" t="s">
        <v>450</v>
      </c>
      <c r="C270" s="59" t="s">
        <v>3852</v>
      </c>
      <c r="D270" s="91">
        <v>15</v>
      </c>
      <c r="E270" s="59" t="s">
        <v>6452</v>
      </c>
      <c r="F270" s="30">
        <f t="shared" si="22"/>
        <v>58.437333333333328</v>
      </c>
      <c r="G270" s="24">
        <f t="shared" si="23"/>
        <v>337.97</v>
      </c>
      <c r="H270" s="31"/>
      <c r="I270" s="30"/>
      <c r="J270" s="24">
        <f t="shared" si="24"/>
        <v>68.910249999999991</v>
      </c>
      <c r="K270" s="31"/>
      <c r="L270" s="30"/>
      <c r="M270" s="98">
        <v>255.51</v>
      </c>
      <c r="N270" s="98">
        <v>420.43</v>
      </c>
      <c r="O270" s="98">
        <v>100.32899999999999</v>
      </c>
      <c r="P270" s="98">
        <v>128.40299999999999</v>
      </c>
      <c r="Q270" s="98">
        <v>41.970999999999997</v>
      </c>
      <c r="R270" s="98">
        <v>4.9379999999999997</v>
      </c>
    </row>
    <row r="271" spans="1:18" x14ac:dyDescent="0.25">
      <c r="A271" s="59" t="s">
        <v>3779</v>
      </c>
      <c r="B271" s="59" t="s">
        <v>150</v>
      </c>
      <c r="C271" s="59" t="s">
        <v>3812</v>
      </c>
      <c r="D271" s="91">
        <v>6</v>
      </c>
      <c r="E271" s="59" t="s">
        <v>5011</v>
      </c>
      <c r="F271" s="30">
        <f t="shared" si="22"/>
        <v>57.914666666666655</v>
      </c>
      <c r="G271" s="24">
        <f t="shared" si="23"/>
        <v>52.087499999999991</v>
      </c>
      <c r="H271" s="31"/>
      <c r="I271" s="30"/>
      <c r="J271" s="24">
        <f t="shared" si="24"/>
        <v>88.649000000000001</v>
      </c>
      <c r="K271" s="31"/>
      <c r="L271" s="30"/>
      <c r="M271" s="98">
        <v>34.979999999999997</v>
      </c>
      <c r="N271" s="98">
        <v>69.194999999999993</v>
      </c>
      <c r="O271" s="98">
        <v>180.852</v>
      </c>
      <c r="P271" s="98">
        <v>16.001999999999999</v>
      </c>
      <c r="Q271" s="98">
        <v>83.296999999999997</v>
      </c>
      <c r="R271" s="98">
        <v>74.444999999999993</v>
      </c>
    </row>
    <row r="272" spans="1:18" x14ac:dyDescent="0.25">
      <c r="A272" s="59" t="s">
        <v>3779</v>
      </c>
      <c r="B272" s="59" t="s">
        <v>1361</v>
      </c>
      <c r="C272" s="59" t="s">
        <v>3855</v>
      </c>
      <c r="D272" s="91">
        <v>15</v>
      </c>
      <c r="E272" s="59" t="s">
        <v>6613</v>
      </c>
      <c r="F272" s="30">
        <f t="shared" si="22"/>
        <v>57.486333333333334</v>
      </c>
      <c r="G272" s="24">
        <f t="shared" si="23"/>
        <v>129.505</v>
      </c>
      <c r="H272" s="31"/>
      <c r="I272" s="30"/>
      <c r="J272" s="24">
        <f t="shared" si="24"/>
        <v>83.617750000000001</v>
      </c>
      <c r="K272" s="31"/>
      <c r="L272" s="30"/>
      <c r="M272" s="98">
        <v>3.1</v>
      </c>
      <c r="N272" s="98">
        <v>255.91</v>
      </c>
      <c r="O272" s="98">
        <v>162.012</v>
      </c>
      <c r="P272" s="98">
        <v>101.425</v>
      </c>
      <c r="Q272" s="98">
        <v>54.338999999999999</v>
      </c>
      <c r="R272" s="98">
        <v>16.695</v>
      </c>
    </row>
    <row r="273" spans="1:18" x14ac:dyDescent="0.25">
      <c r="A273" s="59" t="s">
        <v>3779</v>
      </c>
      <c r="B273" s="59" t="s">
        <v>423</v>
      </c>
      <c r="C273" s="59" t="s">
        <v>3865</v>
      </c>
      <c r="D273" s="91">
        <v>17</v>
      </c>
      <c r="E273" s="59" t="s">
        <v>7505</v>
      </c>
      <c r="F273" s="30">
        <f t="shared" si="22"/>
        <v>56.651333333333334</v>
      </c>
      <c r="G273" s="24">
        <f t="shared" si="23"/>
        <v>13.5365</v>
      </c>
      <c r="H273" s="31"/>
      <c r="I273" s="30"/>
      <c r="J273" s="24">
        <f t="shared" si="24"/>
        <v>55.097999999999999</v>
      </c>
      <c r="K273" s="31"/>
      <c r="L273" s="30"/>
      <c r="M273" s="98">
        <v>19.05</v>
      </c>
      <c r="N273" s="98">
        <v>8.0229999999999997</v>
      </c>
      <c r="O273" s="98">
        <v>50.438000000000002</v>
      </c>
      <c r="P273" s="98">
        <v>43.276000000000003</v>
      </c>
      <c r="Q273" s="98">
        <v>21.513999999999999</v>
      </c>
      <c r="R273" s="98">
        <v>105.164</v>
      </c>
    </row>
    <row r="274" spans="1:18" x14ac:dyDescent="0.25">
      <c r="A274" s="59" t="s">
        <v>3779</v>
      </c>
      <c r="B274" s="59" t="s">
        <v>3264</v>
      </c>
      <c r="C274" s="59" t="s">
        <v>3785</v>
      </c>
      <c r="D274" s="91">
        <v>2</v>
      </c>
      <c r="E274" s="59" t="s">
        <v>4190</v>
      </c>
      <c r="F274" s="30">
        <f t="shared" si="22"/>
        <v>55.868333333333332</v>
      </c>
      <c r="G274" s="24">
        <f t="shared" si="23"/>
        <v>210.17500000000001</v>
      </c>
      <c r="H274" s="31"/>
      <c r="I274" s="30"/>
      <c r="J274" s="24">
        <f t="shared" si="24"/>
        <v>196.96999999999997</v>
      </c>
      <c r="K274" s="31"/>
      <c r="L274" s="30"/>
      <c r="M274" s="98">
        <v>183.69</v>
      </c>
      <c r="N274" s="98">
        <v>236.66</v>
      </c>
      <c r="O274" s="98">
        <v>620.27499999999998</v>
      </c>
      <c r="P274" s="98">
        <v>5.6879999999999997</v>
      </c>
      <c r="Q274" s="98">
        <v>8.5440000000000005</v>
      </c>
      <c r="R274" s="98">
        <v>153.37299999999999</v>
      </c>
    </row>
    <row r="275" spans="1:18" x14ac:dyDescent="0.25">
      <c r="A275" s="59" t="s">
        <v>3779</v>
      </c>
      <c r="B275" s="59" t="s">
        <v>543</v>
      </c>
      <c r="C275" s="59" t="s">
        <v>3812</v>
      </c>
      <c r="D275" s="91">
        <v>6</v>
      </c>
      <c r="E275" s="59" t="s">
        <v>5016</v>
      </c>
      <c r="F275" s="30">
        <f t="shared" si="22"/>
        <v>55.373333333333335</v>
      </c>
      <c r="G275" s="24">
        <f t="shared" si="23"/>
        <v>13.4345</v>
      </c>
      <c r="H275" s="31"/>
      <c r="I275" s="30"/>
      <c r="J275" s="24">
        <f t="shared" si="24"/>
        <v>67.935000000000002</v>
      </c>
      <c r="K275" s="31"/>
      <c r="L275" s="30"/>
      <c r="M275" s="98">
        <v>23.48</v>
      </c>
      <c r="N275" s="98">
        <v>3.3889999999999998</v>
      </c>
      <c r="O275" s="98">
        <v>105.62</v>
      </c>
      <c r="P275" s="98">
        <v>106.492</v>
      </c>
      <c r="Q275" s="98">
        <v>30.687999999999999</v>
      </c>
      <c r="R275" s="98">
        <v>28.94</v>
      </c>
    </row>
    <row r="276" spans="1:18" x14ac:dyDescent="0.25">
      <c r="A276" s="59" t="s">
        <v>3779</v>
      </c>
      <c r="B276" s="59" t="s">
        <v>2948</v>
      </c>
      <c r="C276" s="59" t="s">
        <v>3787</v>
      </c>
      <c r="D276" s="91">
        <v>2</v>
      </c>
      <c r="E276" s="59" t="s">
        <v>4252</v>
      </c>
      <c r="F276" s="30">
        <f t="shared" si="22"/>
        <v>55.114666666666672</v>
      </c>
      <c r="G276" s="24">
        <f t="shared" si="23"/>
        <v>125.37799999999999</v>
      </c>
      <c r="H276" s="31"/>
      <c r="I276" s="30"/>
      <c r="J276" s="24">
        <f t="shared" si="24"/>
        <v>44.792750000000005</v>
      </c>
      <c r="K276" s="31"/>
      <c r="L276" s="30"/>
      <c r="M276" s="98">
        <v>205.17</v>
      </c>
      <c r="N276" s="98">
        <v>45.585999999999999</v>
      </c>
      <c r="O276" s="98">
        <v>13.827</v>
      </c>
      <c r="P276" s="98">
        <v>160.36000000000001</v>
      </c>
      <c r="Q276" s="98">
        <v>1.7749999999999999</v>
      </c>
      <c r="R276" s="98">
        <v>3.2090000000000001</v>
      </c>
    </row>
    <row r="277" spans="1:18" x14ac:dyDescent="0.25">
      <c r="A277" s="59" t="s">
        <v>3779</v>
      </c>
      <c r="B277" s="59" t="s">
        <v>623</v>
      </c>
      <c r="C277" s="59" t="s">
        <v>3827</v>
      </c>
      <c r="D277" s="91">
        <v>10</v>
      </c>
      <c r="E277" s="59" t="s">
        <v>5519</v>
      </c>
      <c r="F277" s="30">
        <f t="shared" si="22"/>
        <v>53.998333333333335</v>
      </c>
      <c r="G277" s="24">
        <f t="shared" si="23"/>
        <v>23.276499999999999</v>
      </c>
      <c r="H277" s="31"/>
      <c r="I277" s="30"/>
      <c r="J277" s="24">
        <f t="shared" si="24"/>
        <v>59.161749999999998</v>
      </c>
      <c r="K277" s="31"/>
      <c r="L277" s="30"/>
      <c r="M277" s="98">
        <v>12.94</v>
      </c>
      <c r="N277" s="98">
        <v>33.613</v>
      </c>
      <c r="O277" s="98">
        <v>74.652000000000001</v>
      </c>
      <c r="P277" s="98">
        <v>53.673999999999999</v>
      </c>
      <c r="Q277" s="98">
        <v>55.262</v>
      </c>
      <c r="R277" s="98">
        <v>53.058999999999997</v>
      </c>
    </row>
    <row r="278" spans="1:18" x14ac:dyDescent="0.25">
      <c r="A278" s="59" t="s">
        <v>3779</v>
      </c>
      <c r="B278" s="59" t="s">
        <v>3696</v>
      </c>
      <c r="C278" s="59" t="s">
        <v>3823</v>
      </c>
      <c r="D278" s="91">
        <v>9</v>
      </c>
      <c r="E278" s="59" t="s">
        <v>5400</v>
      </c>
      <c r="F278" s="30">
        <f t="shared" si="22"/>
        <v>53.974666666666671</v>
      </c>
      <c r="G278" s="24">
        <f t="shared" si="23"/>
        <v>13.96</v>
      </c>
      <c r="H278" s="31"/>
      <c r="I278" s="30"/>
      <c r="J278" s="24">
        <f t="shared" si="24"/>
        <v>40.481000000000002</v>
      </c>
      <c r="K278" s="31"/>
      <c r="L278" s="30"/>
      <c r="M278" s="98">
        <v>9.3800000000000008</v>
      </c>
      <c r="N278" s="98">
        <v>18.54</v>
      </c>
      <c r="O278" s="98" t="s">
        <v>4078</v>
      </c>
      <c r="P278" s="98">
        <v>152.268</v>
      </c>
      <c r="Q278" s="98">
        <v>9.5920000000000005</v>
      </c>
      <c r="R278" s="98">
        <v>6.4000000000000001E-2</v>
      </c>
    </row>
    <row r="279" spans="1:18" x14ac:dyDescent="0.25">
      <c r="A279" s="59" t="s">
        <v>3779</v>
      </c>
      <c r="B279" s="59" t="s">
        <v>1316</v>
      </c>
      <c r="C279" s="59" t="s">
        <v>3841</v>
      </c>
      <c r="D279" s="91">
        <v>11</v>
      </c>
      <c r="E279" s="59" t="s">
        <v>6059</v>
      </c>
      <c r="F279" s="30">
        <f t="shared" si="22"/>
        <v>53.681666666666672</v>
      </c>
      <c r="G279" s="24">
        <f t="shared" si="23"/>
        <v>52.716499999999996</v>
      </c>
      <c r="H279" s="31"/>
      <c r="I279" s="30"/>
      <c r="J279" s="24">
        <f t="shared" si="24"/>
        <v>40.392250000000004</v>
      </c>
      <c r="K279" s="31"/>
      <c r="L279" s="30"/>
      <c r="M279" s="98">
        <v>59.27</v>
      </c>
      <c r="N279" s="98">
        <v>46.162999999999997</v>
      </c>
      <c r="O279" s="98">
        <v>0.52400000000000002</v>
      </c>
      <c r="P279" s="98">
        <v>2.403</v>
      </c>
      <c r="Q279" s="98">
        <v>76.873999999999995</v>
      </c>
      <c r="R279" s="98">
        <v>81.768000000000001</v>
      </c>
    </row>
    <row r="280" spans="1:18" x14ac:dyDescent="0.25">
      <c r="A280" s="59" t="s">
        <v>3779</v>
      </c>
      <c r="B280" s="59" t="s">
        <v>1368</v>
      </c>
      <c r="C280" s="59" t="s">
        <v>3798</v>
      </c>
      <c r="D280" s="91">
        <v>4</v>
      </c>
      <c r="E280" s="59" t="s">
        <v>4476</v>
      </c>
      <c r="F280" s="30">
        <f t="shared" si="22"/>
        <v>53.319999999999993</v>
      </c>
      <c r="G280" s="24">
        <f t="shared" si="23"/>
        <v>242.07650000000001</v>
      </c>
      <c r="H280" s="31"/>
      <c r="I280" s="30"/>
      <c r="J280" s="24">
        <f t="shared" si="24"/>
        <v>57.869249999999994</v>
      </c>
      <c r="K280" s="31"/>
      <c r="L280" s="30"/>
      <c r="M280" s="98">
        <v>230.75</v>
      </c>
      <c r="N280" s="98">
        <v>253.40299999999999</v>
      </c>
      <c r="O280" s="98">
        <v>71.516999999999996</v>
      </c>
      <c r="P280" s="98">
        <v>83.748999999999995</v>
      </c>
      <c r="Q280" s="98">
        <v>20.201000000000001</v>
      </c>
      <c r="R280" s="98">
        <v>56.01</v>
      </c>
    </row>
    <row r="281" spans="1:18" x14ac:dyDescent="0.25">
      <c r="A281" s="59" t="s">
        <v>3779</v>
      </c>
      <c r="B281" s="59" t="s">
        <v>1212</v>
      </c>
      <c r="C281" s="59" t="s">
        <v>3836</v>
      </c>
      <c r="D281" s="91">
        <v>11</v>
      </c>
      <c r="E281" s="59" t="s">
        <v>5781</v>
      </c>
      <c r="F281" s="30">
        <f t="shared" si="22"/>
        <v>52.448333333333331</v>
      </c>
      <c r="G281" s="24">
        <f t="shared" si="23"/>
        <v>75.977000000000004</v>
      </c>
      <c r="H281" s="31"/>
      <c r="I281" s="30"/>
      <c r="J281" s="24">
        <f t="shared" si="24"/>
        <v>64.928750000000008</v>
      </c>
      <c r="K281" s="31"/>
      <c r="L281" s="30"/>
      <c r="M281" s="98">
        <v>107.75</v>
      </c>
      <c r="N281" s="98">
        <v>44.204000000000001</v>
      </c>
      <c r="O281" s="98">
        <v>102.37</v>
      </c>
      <c r="P281" s="98">
        <v>116.151</v>
      </c>
      <c r="Q281" s="98">
        <v>0</v>
      </c>
      <c r="R281" s="98">
        <v>41.194000000000003</v>
      </c>
    </row>
    <row r="282" spans="1:18" x14ac:dyDescent="0.25">
      <c r="A282" s="59" t="s">
        <v>3779</v>
      </c>
      <c r="B282" s="59" t="s">
        <v>3082</v>
      </c>
      <c r="C282" s="59" t="s">
        <v>3786</v>
      </c>
      <c r="D282" s="91">
        <v>2</v>
      </c>
      <c r="E282" s="59" t="s">
        <v>4214</v>
      </c>
      <c r="F282" s="30">
        <f t="shared" si="22"/>
        <v>51.473333333333329</v>
      </c>
      <c r="G282" s="24">
        <f t="shared" si="23"/>
        <v>42.839500000000001</v>
      </c>
      <c r="H282" s="31"/>
      <c r="I282" s="30"/>
      <c r="J282" s="24">
        <f t="shared" si="24"/>
        <v>48.202249999999999</v>
      </c>
      <c r="K282" s="31"/>
      <c r="L282" s="30"/>
      <c r="M282" s="98">
        <v>57.2</v>
      </c>
      <c r="N282" s="98">
        <v>28.478999999999999</v>
      </c>
      <c r="O282" s="98">
        <v>38.389000000000003</v>
      </c>
      <c r="P282" s="98">
        <v>0.214</v>
      </c>
      <c r="Q282" s="98">
        <v>78.248999999999995</v>
      </c>
      <c r="R282" s="98">
        <v>75.956999999999994</v>
      </c>
    </row>
    <row r="283" spans="1:18" x14ac:dyDescent="0.25">
      <c r="A283" s="59" t="s">
        <v>3779</v>
      </c>
      <c r="B283" s="59" t="s">
        <v>1653</v>
      </c>
      <c r="C283" s="59" t="s">
        <v>3827</v>
      </c>
      <c r="D283" s="91">
        <v>10</v>
      </c>
      <c r="E283" s="59" t="s">
        <v>5452</v>
      </c>
      <c r="F283" s="30">
        <f t="shared" si="22"/>
        <v>50.507666666666672</v>
      </c>
      <c r="G283" s="24">
        <f t="shared" si="23"/>
        <v>138.465</v>
      </c>
      <c r="H283" s="31"/>
      <c r="I283" s="30"/>
      <c r="J283" s="24">
        <f t="shared" si="24"/>
        <v>74.429500000000004</v>
      </c>
      <c r="K283" s="31"/>
      <c r="L283" s="30"/>
      <c r="M283" s="98">
        <v>76.41</v>
      </c>
      <c r="N283" s="98">
        <v>200.52</v>
      </c>
      <c r="O283" s="98">
        <v>146.19499999999999</v>
      </c>
      <c r="P283" s="98">
        <v>35.840000000000003</v>
      </c>
      <c r="Q283" s="98">
        <v>15.977</v>
      </c>
      <c r="R283" s="98">
        <v>99.706000000000003</v>
      </c>
    </row>
    <row r="284" spans="1:18" x14ac:dyDescent="0.25">
      <c r="A284" s="59" t="s">
        <v>3779</v>
      </c>
      <c r="B284" s="59" t="s">
        <v>2494</v>
      </c>
      <c r="C284" s="59" t="s">
        <v>3852</v>
      </c>
      <c r="D284" s="91">
        <v>15</v>
      </c>
      <c r="E284" s="59" t="s">
        <v>6542</v>
      </c>
      <c r="F284" s="30">
        <f t="shared" si="22"/>
        <v>48.593999999999994</v>
      </c>
      <c r="G284" s="24">
        <f t="shared" si="23"/>
        <v>8.3955000000000002</v>
      </c>
      <c r="H284" s="31"/>
      <c r="I284" s="30"/>
      <c r="J284" s="24">
        <f t="shared" si="24"/>
        <v>47.809000000000005</v>
      </c>
      <c r="K284" s="31"/>
      <c r="L284" s="30"/>
      <c r="M284" s="98">
        <v>9.34</v>
      </c>
      <c r="N284" s="98">
        <v>7.4509999999999996</v>
      </c>
      <c r="O284" s="98">
        <v>45.454000000000001</v>
      </c>
      <c r="P284" s="98">
        <v>17.565000000000001</v>
      </c>
      <c r="Q284" s="98">
        <v>75.061999999999998</v>
      </c>
      <c r="R284" s="98">
        <v>53.155000000000001</v>
      </c>
    </row>
    <row r="285" spans="1:18" x14ac:dyDescent="0.25">
      <c r="A285" s="59" t="s">
        <v>3779</v>
      </c>
      <c r="B285" s="59" t="s">
        <v>599</v>
      </c>
      <c r="C285" s="59" t="s">
        <v>3856</v>
      </c>
      <c r="D285" s="91">
        <v>15</v>
      </c>
      <c r="E285" s="59" t="s">
        <v>6632</v>
      </c>
      <c r="F285" s="30">
        <f t="shared" si="22"/>
        <v>48.449000000000005</v>
      </c>
      <c r="G285" s="24">
        <f t="shared" si="23"/>
        <v>0.34499999999999997</v>
      </c>
      <c r="H285" s="31"/>
      <c r="I285" s="30"/>
      <c r="J285" s="24">
        <f t="shared" si="24"/>
        <v>36.909500000000001</v>
      </c>
      <c r="K285" s="31"/>
      <c r="L285" s="30"/>
      <c r="M285" s="98" t="s">
        <v>4078</v>
      </c>
      <c r="N285" s="98">
        <v>0.69</v>
      </c>
      <c r="O285" s="98">
        <v>2.2909999999999999</v>
      </c>
      <c r="P285" s="98" t="s">
        <v>4078</v>
      </c>
      <c r="Q285" s="98" t="s">
        <v>4078</v>
      </c>
      <c r="R285" s="98">
        <v>145.34700000000001</v>
      </c>
    </row>
    <row r="286" spans="1:18" x14ac:dyDescent="0.25">
      <c r="A286" s="59" t="s">
        <v>3779</v>
      </c>
      <c r="B286" s="59" t="s">
        <v>684</v>
      </c>
      <c r="C286" s="59" t="s">
        <v>3828</v>
      </c>
      <c r="D286" s="91">
        <v>10</v>
      </c>
      <c r="E286" s="59" t="s">
        <v>5537</v>
      </c>
      <c r="F286" s="30">
        <f t="shared" si="22"/>
        <v>47.979333333333336</v>
      </c>
      <c r="G286" s="24">
        <f t="shared" si="23"/>
        <v>42.661999999999999</v>
      </c>
      <c r="H286" s="31"/>
      <c r="I286" s="30"/>
      <c r="J286" s="24">
        <f t="shared" si="24"/>
        <v>43.946000000000005</v>
      </c>
      <c r="K286" s="31"/>
      <c r="L286" s="30"/>
      <c r="M286" s="98">
        <v>55.12</v>
      </c>
      <c r="N286" s="98">
        <v>30.204000000000001</v>
      </c>
      <c r="O286" s="98">
        <v>31.846</v>
      </c>
      <c r="P286" s="98">
        <v>56.215000000000003</v>
      </c>
      <c r="Q286" s="98">
        <v>32.811</v>
      </c>
      <c r="R286" s="98">
        <v>54.911999999999999</v>
      </c>
    </row>
    <row r="287" spans="1:18" x14ac:dyDescent="0.25">
      <c r="A287" s="59" t="s">
        <v>3779</v>
      </c>
      <c r="B287" s="59" t="s">
        <v>3307</v>
      </c>
      <c r="C287" s="59" t="s">
        <v>3841</v>
      </c>
      <c r="D287" s="91">
        <v>11</v>
      </c>
      <c r="E287" s="59" t="s">
        <v>5993</v>
      </c>
      <c r="F287" s="30">
        <f t="shared" si="22"/>
        <v>47.957666666666661</v>
      </c>
      <c r="G287" s="24">
        <f t="shared" si="23"/>
        <v>3.2559999999999998</v>
      </c>
      <c r="H287" s="31"/>
      <c r="I287" s="30"/>
      <c r="J287" s="24">
        <f t="shared" si="24"/>
        <v>35.968249999999998</v>
      </c>
      <c r="K287" s="31"/>
      <c r="L287" s="30"/>
      <c r="M287" s="98">
        <v>4.97</v>
      </c>
      <c r="N287" s="98">
        <v>1.542</v>
      </c>
      <c r="O287" s="98">
        <v>0</v>
      </c>
      <c r="P287" s="98">
        <v>45.948999999999998</v>
      </c>
      <c r="Q287" s="98">
        <v>49.359000000000002</v>
      </c>
      <c r="R287" s="98">
        <v>48.564999999999998</v>
      </c>
    </row>
    <row r="288" spans="1:18" x14ac:dyDescent="0.25">
      <c r="A288" s="59" t="s">
        <v>3779</v>
      </c>
      <c r="B288" s="59" t="s">
        <v>745</v>
      </c>
      <c r="C288" s="59" t="s">
        <v>3852</v>
      </c>
      <c r="D288" s="91">
        <v>15</v>
      </c>
      <c r="E288" s="59" t="s">
        <v>6445</v>
      </c>
      <c r="F288" s="30">
        <f t="shared" ref="F288:F351" si="25">SUM(P288:R288)/3</f>
        <v>47.784666666666674</v>
      </c>
      <c r="G288" s="24">
        <f t="shared" ref="G288:G351" si="26">SUM(M288:N288)/2</f>
        <v>20.566500000000001</v>
      </c>
      <c r="H288" s="31"/>
      <c r="I288" s="30"/>
      <c r="J288" s="24">
        <f t="shared" ref="J288:J351" si="27">SUM(O288:R288)/4</f>
        <v>61.642250000000004</v>
      </c>
      <c r="K288" s="31"/>
      <c r="L288" s="30"/>
      <c r="M288" s="98">
        <v>31.05</v>
      </c>
      <c r="N288" s="98">
        <v>10.083</v>
      </c>
      <c r="O288" s="98">
        <v>103.215</v>
      </c>
      <c r="P288" s="98">
        <v>95.680999999999997</v>
      </c>
      <c r="Q288" s="98">
        <v>17.974</v>
      </c>
      <c r="R288" s="98">
        <v>29.699000000000002</v>
      </c>
    </row>
    <row r="289" spans="1:18" x14ac:dyDescent="0.25">
      <c r="A289" s="59" t="s">
        <v>3779</v>
      </c>
      <c r="B289" s="59" t="s">
        <v>1606</v>
      </c>
      <c r="C289" s="59" t="s">
        <v>3818</v>
      </c>
      <c r="D289" s="91">
        <v>7</v>
      </c>
      <c r="E289" s="59" t="s">
        <v>5237</v>
      </c>
      <c r="F289" s="30">
        <f t="shared" si="25"/>
        <v>47.773333333333333</v>
      </c>
      <c r="G289" s="24">
        <f t="shared" si="26"/>
        <v>128.90549999999999</v>
      </c>
      <c r="H289" s="31"/>
      <c r="I289" s="30"/>
      <c r="J289" s="24">
        <f t="shared" si="27"/>
        <v>38.021999999999998</v>
      </c>
      <c r="K289" s="31"/>
      <c r="L289" s="30"/>
      <c r="M289" s="98">
        <v>235.47</v>
      </c>
      <c r="N289" s="98">
        <v>22.341000000000001</v>
      </c>
      <c r="O289" s="98">
        <v>8.7680000000000007</v>
      </c>
      <c r="P289" s="98">
        <v>25.452999999999999</v>
      </c>
      <c r="Q289" s="98">
        <v>114.179</v>
      </c>
      <c r="R289" s="98">
        <v>3.6880000000000002</v>
      </c>
    </row>
    <row r="290" spans="1:18" x14ac:dyDescent="0.25">
      <c r="A290" s="59" t="s">
        <v>3779</v>
      </c>
      <c r="B290" s="59" t="s">
        <v>3589</v>
      </c>
      <c r="C290" s="59" t="s">
        <v>3789</v>
      </c>
      <c r="D290" s="91">
        <v>2</v>
      </c>
      <c r="E290" s="59" t="s">
        <v>4327</v>
      </c>
      <c r="F290" s="30">
        <f t="shared" si="25"/>
        <v>47.705333333333336</v>
      </c>
      <c r="G290" s="24">
        <f t="shared" si="26"/>
        <v>2.2645</v>
      </c>
      <c r="H290" s="31"/>
      <c r="I290" s="30"/>
      <c r="J290" s="24">
        <f t="shared" si="27"/>
        <v>35.779000000000003</v>
      </c>
      <c r="K290" s="31"/>
      <c r="L290" s="30"/>
      <c r="M290" s="98">
        <v>0.62</v>
      </c>
      <c r="N290" s="98">
        <v>3.9089999999999998</v>
      </c>
      <c r="O290" s="98">
        <v>0</v>
      </c>
      <c r="P290" s="98">
        <v>0</v>
      </c>
      <c r="Q290" s="98" t="s">
        <v>4078</v>
      </c>
      <c r="R290" s="98">
        <v>143.11600000000001</v>
      </c>
    </row>
    <row r="291" spans="1:18" x14ac:dyDescent="0.25">
      <c r="A291" s="59" t="s">
        <v>3779</v>
      </c>
      <c r="B291" s="59" t="s">
        <v>2249</v>
      </c>
      <c r="C291" s="59" t="s">
        <v>3794</v>
      </c>
      <c r="D291" s="91">
        <v>3</v>
      </c>
      <c r="E291" s="59" t="s">
        <v>4410</v>
      </c>
      <c r="F291" s="30">
        <f t="shared" si="25"/>
        <v>47.315666666666665</v>
      </c>
      <c r="G291" s="24">
        <f t="shared" si="26"/>
        <v>85.494500000000002</v>
      </c>
      <c r="H291" s="31"/>
      <c r="I291" s="30"/>
      <c r="J291" s="24">
        <f t="shared" si="27"/>
        <v>99.236500000000007</v>
      </c>
      <c r="K291" s="31"/>
      <c r="L291" s="30"/>
      <c r="M291" s="98">
        <v>169.31</v>
      </c>
      <c r="N291" s="98">
        <v>1.679</v>
      </c>
      <c r="O291" s="98">
        <v>254.999</v>
      </c>
      <c r="P291" s="98">
        <v>93.95</v>
      </c>
      <c r="Q291" s="98">
        <v>46.197000000000003</v>
      </c>
      <c r="R291" s="98">
        <v>1.8</v>
      </c>
    </row>
    <row r="292" spans="1:18" x14ac:dyDescent="0.25">
      <c r="A292" s="59" t="s">
        <v>3779</v>
      </c>
      <c r="B292" s="59" t="s">
        <v>1386</v>
      </c>
      <c r="C292" s="59" t="s">
        <v>3781</v>
      </c>
      <c r="D292" s="91">
        <v>1</v>
      </c>
      <c r="E292" s="59" t="s">
        <v>4128</v>
      </c>
      <c r="F292" s="30">
        <f t="shared" si="25"/>
        <v>46.094999999999999</v>
      </c>
      <c r="G292" s="24">
        <f t="shared" si="26"/>
        <v>0</v>
      </c>
      <c r="H292" s="31"/>
      <c r="I292" s="30"/>
      <c r="J292" s="24">
        <f t="shared" si="27"/>
        <v>34.571249999999999</v>
      </c>
      <c r="K292" s="31"/>
      <c r="L292" s="30"/>
      <c r="M292" s="98" t="s">
        <v>4078</v>
      </c>
      <c r="N292" s="98" t="s">
        <v>4078</v>
      </c>
      <c r="O292" s="98" t="s">
        <v>4078</v>
      </c>
      <c r="P292" s="98">
        <v>34.694000000000003</v>
      </c>
      <c r="Q292" s="98" t="s">
        <v>4078</v>
      </c>
      <c r="R292" s="98">
        <v>103.59099999999999</v>
      </c>
    </row>
    <row r="293" spans="1:18" x14ac:dyDescent="0.25">
      <c r="A293" s="59" t="s">
        <v>3779</v>
      </c>
      <c r="B293" s="59" t="s">
        <v>1383</v>
      </c>
      <c r="C293" s="59" t="s">
        <v>3840</v>
      </c>
      <c r="D293" s="91">
        <v>11</v>
      </c>
      <c r="E293" s="59" t="s">
        <v>5922</v>
      </c>
      <c r="F293" s="30">
        <f t="shared" si="25"/>
        <v>45.738333333333337</v>
      </c>
      <c r="G293" s="24">
        <f t="shared" si="26"/>
        <v>0</v>
      </c>
      <c r="H293" s="31"/>
      <c r="I293" s="30"/>
      <c r="J293" s="24">
        <f t="shared" si="27"/>
        <v>40.777500000000003</v>
      </c>
      <c r="K293" s="31"/>
      <c r="L293" s="30"/>
      <c r="M293" s="98" t="s">
        <v>4078</v>
      </c>
      <c r="N293" s="98" t="s">
        <v>4078</v>
      </c>
      <c r="O293" s="98">
        <v>25.895</v>
      </c>
      <c r="P293" s="98">
        <v>90.42</v>
      </c>
      <c r="Q293" s="98" t="s">
        <v>4078</v>
      </c>
      <c r="R293" s="98">
        <v>46.795000000000002</v>
      </c>
    </row>
    <row r="294" spans="1:18" x14ac:dyDescent="0.25">
      <c r="A294" s="59" t="s">
        <v>3779</v>
      </c>
      <c r="B294" s="59" t="s">
        <v>1861</v>
      </c>
      <c r="C294" s="59" t="s">
        <v>3841</v>
      </c>
      <c r="D294" s="91">
        <v>11</v>
      </c>
      <c r="E294" s="59" t="s">
        <v>6060</v>
      </c>
      <c r="F294" s="30">
        <f t="shared" si="25"/>
        <v>45.725999999999999</v>
      </c>
      <c r="G294" s="24">
        <f t="shared" si="26"/>
        <v>196.82050000000001</v>
      </c>
      <c r="H294" s="31"/>
      <c r="I294" s="30"/>
      <c r="J294" s="24">
        <f t="shared" si="27"/>
        <v>61.070499999999996</v>
      </c>
      <c r="K294" s="31"/>
      <c r="L294" s="30"/>
      <c r="M294" s="98">
        <v>107.99</v>
      </c>
      <c r="N294" s="98">
        <v>285.65100000000001</v>
      </c>
      <c r="O294" s="98">
        <v>107.104</v>
      </c>
      <c r="P294" s="98">
        <v>88.36</v>
      </c>
      <c r="Q294" s="98">
        <v>24.713999999999999</v>
      </c>
      <c r="R294" s="98">
        <v>24.103999999999999</v>
      </c>
    </row>
    <row r="295" spans="1:18" x14ac:dyDescent="0.25">
      <c r="A295" s="59" t="s">
        <v>3779</v>
      </c>
      <c r="B295" s="59" t="s">
        <v>1065</v>
      </c>
      <c r="C295" s="59" t="s">
        <v>3797</v>
      </c>
      <c r="D295" s="91">
        <v>4</v>
      </c>
      <c r="E295" s="59" t="s">
        <v>4458</v>
      </c>
      <c r="F295" s="30">
        <f t="shared" si="25"/>
        <v>45.512666666666668</v>
      </c>
      <c r="G295" s="24">
        <f t="shared" si="26"/>
        <v>91.546999999999997</v>
      </c>
      <c r="H295" s="31"/>
      <c r="I295" s="30"/>
      <c r="J295" s="24">
        <f t="shared" si="27"/>
        <v>52.558499999999995</v>
      </c>
      <c r="K295" s="31"/>
      <c r="L295" s="30"/>
      <c r="M295" s="98">
        <v>47.48</v>
      </c>
      <c r="N295" s="98">
        <v>135.614</v>
      </c>
      <c r="O295" s="98">
        <v>73.695999999999998</v>
      </c>
      <c r="P295" s="98">
        <v>47.802</v>
      </c>
      <c r="Q295" s="98">
        <v>10.202</v>
      </c>
      <c r="R295" s="98">
        <v>78.534000000000006</v>
      </c>
    </row>
    <row r="296" spans="1:18" x14ac:dyDescent="0.25">
      <c r="A296" s="59" t="s">
        <v>3779</v>
      </c>
      <c r="B296" s="59" t="s">
        <v>631</v>
      </c>
      <c r="C296" s="59" t="s">
        <v>3851</v>
      </c>
      <c r="D296" s="91">
        <v>15</v>
      </c>
      <c r="E296" s="59" t="s">
        <v>6407</v>
      </c>
      <c r="F296" s="30">
        <f t="shared" si="25"/>
        <v>44.812999999999995</v>
      </c>
      <c r="G296" s="24">
        <f t="shared" si="26"/>
        <v>0</v>
      </c>
      <c r="H296" s="31"/>
      <c r="I296" s="30"/>
      <c r="J296" s="24">
        <f t="shared" si="27"/>
        <v>33.609749999999998</v>
      </c>
      <c r="K296" s="31"/>
      <c r="L296" s="30"/>
      <c r="M296" s="98" t="s">
        <v>4078</v>
      </c>
      <c r="N296" s="98" t="s">
        <v>4078</v>
      </c>
      <c r="O296" s="98" t="s">
        <v>4078</v>
      </c>
      <c r="P296" s="98" t="s">
        <v>4078</v>
      </c>
      <c r="Q296" s="98" t="s">
        <v>4078</v>
      </c>
      <c r="R296" s="98">
        <v>134.43899999999999</v>
      </c>
    </row>
    <row r="297" spans="1:18" x14ac:dyDescent="0.25">
      <c r="A297" s="59" t="s">
        <v>3779</v>
      </c>
      <c r="B297" s="59" t="s">
        <v>3381</v>
      </c>
      <c r="C297" s="59" t="s">
        <v>3786</v>
      </c>
      <c r="D297" s="91">
        <v>2</v>
      </c>
      <c r="E297" s="59" t="s">
        <v>4207</v>
      </c>
      <c r="F297" s="30">
        <f t="shared" si="25"/>
        <v>44.175333333333334</v>
      </c>
      <c r="G297" s="24">
        <f t="shared" si="26"/>
        <v>0.45</v>
      </c>
      <c r="H297" s="31"/>
      <c r="I297" s="30"/>
      <c r="J297" s="24">
        <f t="shared" si="27"/>
        <v>33.131500000000003</v>
      </c>
      <c r="K297" s="31"/>
      <c r="L297" s="30"/>
      <c r="M297" s="98">
        <v>0.9</v>
      </c>
      <c r="N297" s="98" t="s">
        <v>4078</v>
      </c>
      <c r="O297" s="98" t="s">
        <v>4078</v>
      </c>
      <c r="P297" s="98" t="s">
        <v>4078</v>
      </c>
      <c r="Q297" s="98">
        <v>25.646999999999998</v>
      </c>
      <c r="R297" s="98">
        <v>106.879</v>
      </c>
    </row>
    <row r="298" spans="1:18" x14ac:dyDescent="0.25">
      <c r="A298" s="59" t="s">
        <v>3779</v>
      </c>
      <c r="B298" s="59" t="s">
        <v>1032</v>
      </c>
      <c r="C298" s="59" t="s">
        <v>3786</v>
      </c>
      <c r="D298" s="91">
        <v>2</v>
      </c>
      <c r="E298" s="59" t="s">
        <v>4226</v>
      </c>
      <c r="F298" s="30">
        <f t="shared" si="25"/>
        <v>44.106666666666662</v>
      </c>
      <c r="G298" s="24">
        <f t="shared" si="26"/>
        <v>4.1995000000000005</v>
      </c>
      <c r="H298" s="31"/>
      <c r="I298" s="30"/>
      <c r="J298" s="24">
        <f t="shared" si="27"/>
        <v>43.386000000000003</v>
      </c>
      <c r="K298" s="31"/>
      <c r="L298" s="30"/>
      <c r="M298" s="98">
        <v>1.96</v>
      </c>
      <c r="N298" s="98">
        <v>6.4390000000000001</v>
      </c>
      <c r="O298" s="98">
        <v>41.223999999999997</v>
      </c>
      <c r="P298" s="98" t="s">
        <v>4078</v>
      </c>
      <c r="Q298" s="98">
        <v>3.2530000000000001</v>
      </c>
      <c r="R298" s="98">
        <v>129.06700000000001</v>
      </c>
    </row>
    <row r="299" spans="1:18" x14ac:dyDescent="0.25">
      <c r="A299" s="59" t="s">
        <v>3779</v>
      </c>
      <c r="B299" s="59" t="s">
        <v>2425</v>
      </c>
      <c r="C299" s="59" t="s">
        <v>3841</v>
      </c>
      <c r="D299" s="91">
        <v>11</v>
      </c>
      <c r="E299" s="59" t="s">
        <v>6046</v>
      </c>
      <c r="F299" s="30">
        <f t="shared" si="25"/>
        <v>44.091333333333331</v>
      </c>
      <c r="G299" s="24">
        <f t="shared" si="26"/>
        <v>130.92849999999999</v>
      </c>
      <c r="H299" s="31"/>
      <c r="I299" s="30"/>
      <c r="J299" s="24">
        <f t="shared" si="27"/>
        <v>34.343249999999998</v>
      </c>
      <c r="K299" s="31"/>
      <c r="L299" s="30"/>
      <c r="M299" s="98">
        <v>131.37</v>
      </c>
      <c r="N299" s="98">
        <v>130.48699999999999</v>
      </c>
      <c r="O299" s="98">
        <v>5.0990000000000002</v>
      </c>
      <c r="P299" s="98">
        <v>0.25800000000000001</v>
      </c>
      <c r="Q299" s="98">
        <v>0</v>
      </c>
      <c r="R299" s="98">
        <v>132.01599999999999</v>
      </c>
    </row>
    <row r="300" spans="1:18" x14ac:dyDescent="0.25">
      <c r="A300" s="59" t="s">
        <v>3779</v>
      </c>
      <c r="B300" s="59" t="s">
        <v>233</v>
      </c>
      <c r="C300" s="59" t="s">
        <v>3801</v>
      </c>
      <c r="D300" s="91">
        <v>4</v>
      </c>
      <c r="E300" s="59" t="s">
        <v>4547</v>
      </c>
      <c r="F300" s="30">
        <f t="shared" si="25"/>
        <v>43.454666666666668</v>
      </c>
      <c r="G300" s="24">
        <f t="shared" si="26"/>
        <v>15.190999999999999</v>
      </c>
      <c r="H300" s="31"/>
      <c r="I300" s="30"/>
      <c r="J300" s="24">
        <f t="shared" si="27"/>
        <v>32.591000000000001</v>
      </c>
      <c r="K300" s="31"/>
      <c r="L300" s="30"/>
      <c r="M300" s="98">
        <v>15.77</v>
      </c>
      <c r="N300" s="98">
        <v>14.612</v>
      </c>
      <c r="O300" s="98" t="s">
        <v>4078</v>
      </c>
      <c r="P300" s="98" t="s">
        <v>4078</v>
      </c>
      <c r="Q300" s="98">
        <v>74.641000000000005</v>
      </c>
      <c r="R300" s="98">
        <v>55.722999999999999</v>
      </c>
    </row>
    <row r="301" spans="1:18" x14ac:dyDescent="0.25">
      <c r="A301" s="59" t="s">
        <v>3779</v>
      </c>
      <c r="B301" s="59" t="s">
        <v>629</v>
      </c>
      <c r="C301" s="59" t="s">
        <v>3852</v>
      </c>
      <c r="D301" s="91">
        <v>15</v>
      </c>
      <c r="E301" s="59" t="s">
        <v>6492</v>
      </c>
      <c r="F301" s="30">
        <f t="shared" si="25"/>
        <v>42.673666666666669</v>
      </c>
      <c r="G301" s="24">
        <f t="shared" si="26"/>
        <v>67.36099999999999</v>
      </c>
      <c r="H301" s="31"/>
      <c r="I301" s="30"/>
      <c r="J301" s="24">
        <f t="shared" si="27"/>
        <v>60.124000000000002</v>
      </c>
      <c r="K301" s="31"/>
      <c r="L301" s="30"/>
      <c r="M301" s="98">
        <v>18.39</v>
      </c>
      <c r="N301" s="98">
        <v>116.33199999999999</v>
      </c>
      <c r="O301" s="98">
        <v>112.47499999999999</v>
      </c>
      <c r="P301" s="98">
        <v>98.83</v>
      </c>
      <c r="Q301" s="98">
        <v>11.29</v>
      </c>
      <c r="R301" s="98">
        <v>17.901</v>
      </c>
    </row>
    <row r="302" spans="1:18" x14ac:dyDescent="0.25">
      <c r="A302" s="59" t="s">
        <v>3779</v>
      </c>
      <c r="B302" s="59" t="s">
        <v>147</v>
      </c>
      <c r="C302" s="59" t="s">
        <v>3813</v>
      </c>
      <c r="D302" s="91">
        <v>6</v>
      </c>
      <c r="E302" s="59" t="s">
        <v>5034</v>
      </c>
      <c r="F302" s="30">
        <f t="shared" si="25"/>
        <v>42.6</v>
      </c>
      <c r="G302" s="24">
        <f t="shared" si="26"/>
        <v>94.878</v>
      </c>
      <c r="H302" s="31"/>
      <c r="I302" s="30"/>
      <c r="J302" s="24">
        <f t="shared" si="27"/>
        <v>51.386250000000004</v>
      </c>
      <c r="K302" s="31"/>
      <c r="L302" s="30"/>
      <c r="M302" s="98">
        <v>69.22</v>
      </c>
      <c r="N302" s="98">
        <v>120.536</v>
      </c>
      <c r="O302" s="98">
        <v>77.745000000000005</v>
      </c>
      <c r="P302" s="98">
        <v>29.059000000000001</v>
      </c>
      <c r="Q302" s="98">
        <v>22.216000000000001</v>
      </c>
      <c r="R302" s="98">
        <v>76.525000000000006</v>
      </c>
    </row>
    <row r="303" spans="1:18" x14ac:dyDescent="0.25">
      <c r="A303" s="59" t="s">
        <v>3779</v>
      </c>
      <c r="B303" s="59" t="s">
        <v>2531</v>
      </c>
      <c r="C303" s="59" t="s">
        <v>3841</v>
      </c>
      <c r="D303" s="91">
        <v>11</v>
      </c>
      <c r="E303" s="59" t="s">
        <v>6053</v>
      </c>
      <c r="F303" s="30">
        <f t="shared" si="25"/>
        <v>42.505333333333333</v>
      </c>
      <c r="G303" s="24">
        <f t="shared" si="26"/>
        <v>17.703500000000002</v>
      </c>
      <c r="H303" s="31"/>
      <c r="I303" s="30"/>
      <c r="J303" s="24">
        <f t="shared" si="27"/>
        <v>31.879000000000001</v>
      </c>
      <c r="K303" s="31"/>
      <c r="L303" s="30"/>
      <c r="M303" s="98">
        <v>28.53</v>
      </c>
      <c r="N303" s="98">
        <v>6.8769999999999998</v>
      </c>
      <c r="O303" s="98">
        <v>0</v>
      </c>
      <c r="P303" s="98" t="s">
        <v>4078</v>
      </c>
      <c r="Q303" s="98">
        <v>0</v>
      </c>
      <c r="R303" s="98">
        <v>127.51600000000001</v>
      </c>
    </row>
    <row r="304" spans="1:18" x14ac:dyDescent="0.25">
      <c r="A304" s="59" t="s">
        <v>3779</v>
      </c>
      <c r="B304" s="59" t="s">
        <v>906</v>
      </c>
      <c r="C304" s="59" t="s">
        <v>3873</v>
      </c>
      <c r="D304" s="91">
        <v>20</v>
      </c>
      <c r="E304" s="59" t="s">
        <v>7797</v>
      </c>
      <c r="F304" s="30">
        <f t="shared" si="25"/>
        <v>42.170999999999999</v>
      </c>
      <c r="G304" s="24">
        <f t="shared" si="26"/>
        <v>3.03</v>
      </c>
      <c r="H304" s="31"/>
      <c r="I304" s="30"/>
      <c r="J304" s="24">
        <f t="shared" si="27"/>
        <v>31.628250000000001</v>
      </c>
      <c r="K304" s="31"/>
      <c r="L304" s="30"/>
      <c r="M304" s="98">
        <v>6.06</v>
      </c>
      <c r="N304" s="98">
        <v>0</v>
      </c>
      <c r="O304" s="98" t="s">
        <v>4078</v>
      </c>
      <c r="P304" s="98" t="s">
        <v>4078</v>
      </c>
      <c r="Q304" s="98">
        <v>0</v>
      </c>
      <c r="R304" s="98">
        <v>126.51300000000001</v>
      </c>
    </row>
    <row r="305" spans="1:18" x14ac:dyDescent="0.25">
      <c r="A305" s="59" t="s">
        <v>3779</v>
      </c>
      <c r="B305" s="59" t="s">
        <v>3173</v>
      </c>
      <c r="C305" s="59" t="s">
        <v>3797</v>
      </c>
      <c r="D305" s="91">
        <v>4</v>
      </c>
      <c r="E305" s="59" t="s">
        <v>4452</v>
      </c>
      <c r="F305" s="30">
        <f t="shared" si="25"/>
        <v>40.469333333333331</v>
      </c>
      <c r="G305" s="24">
        <f t="shared" si="26"/>
        <v>4.6609999999999996</v>
      </c>
      <c r="H305" s="31"/>
      <c r="I305" s="30"/>
      <c r="J305" s="24">
        <f t="shared" si="27"/>
        <v>30.352</v>
      </c>
      <c r="K305" s="31"/>
      <c r="L305" s="30"/>
      <c r="M305" s="98">
        <v>4.2300000000000004</v>
      </c>
      <c r="N305" s="98">
        <v>5.0919999999999996</v>
      </c>
      <c r="O305" s="98">
        <v>0</v>
      </c>
      <c r="P305" s="98">
        <v>120.136</v>
      </c>
      <c r="Q305" s="98">
        <v>1.272</v>
      </c>
      <c r="R305" s="98">
        <v>0</v>
      </c>
    </row>
    <row r="306" spans="1:18" x14ac:dyDescent="0.25">
      <c r="A306" s="59" t="s">
        <v>3779</v>
      </c>
      <c r="B306" s="59" t="s">
        <v>2932</v>
      </c>
      <c r="C306" s="59" t="s">
        <v>3841</v>
      </c>
      <c r="D306" s="91">
        <v>11</v>
      </c>
      <c r="E306" s="59" t="s">
        <v>6001</v>
      </c>
      <c r="F306" s="30">
        <f t="shared" si="25"/>
        <v>40.11866666666667</v>
      </c>
      <c r="G306" s="24">
        <f t="shared" si="26"/>
        <v>62.032499999999999</v>
      </c>
      <c r="H306" s="31"/>
      <c r="I306" s="30"/>
      <c r="J306" s="24">
        <f t="shared" si="27"/>
        <v>32.011000000000003</v>
      </c>
      <c r="K306" s="31"/>
      <c r="L306" s="30"/>
      <c r="M306" s="98">
        <v>11.32</v>
      </c>
      <c r="N306" s="98">
        <v>112.745</v>
      </c>
      <c r="O306" s="98">
        <v>7.6879999999999997</v>
      </c>
      <c r="P306" s="98" t="s">
        <v>4078</v>
      </c>
      <c r="Q306" s="98">
        <v>48.206000000000003</v>
      </c>
      <c r="R306" s="98">
        <v>72.150000000000006</v>
      </c>
    </row>
    <row r="307" spans="1:18" x14ac:dyDescent="0.25">
      <c r="A307" s="59" t="s">
        <v>3779</v>
      </c>
      <c r="B307" s="59" t="s">
        <v>1064</v>
      </c>
      <c r="C307" s="59" t="s">
        <v>3799</v>
      </c>
      <c r="D307" s="91">
        <v>4</v>
      </c>
      <c r="E307" s="59" t="s">
        <v>4515</v>
      </c>
      <c r="F307" s="30">
        <f t="shared" si="25"/>
        <v>39.873333333333335</v>
      </c>
      <c r="G307" s="24">
        <f t="shared" si="26"/>
        <v>3.4024999999999999</v>
      </c>
      <c r="H307" s="31"/>
      <c r="I307" s="30"/>
      <c r="J307" s="24">
        <f t="shared" si="27"/>
        <v>29.905000000000001</v>
      </c>
      <c r="K307" s="31"/>
      <c r="L307" s="30"/>
      <c r="M307" s="98">
        <v>1.01</v>
      </c>
      <c r="N307" s="98">
        <v>5.7949999999999999</v>
      </c>
      <c r="O307" s="98" t="s">
        <v>4078</v>
      </c>
      <c r="P307" s="98">
        <v>0.14099999999999999</v>
      </c>
      <c r="Q307" s="98">
        <v>33.259</v>
      </c>
      <c r="R307" s="98">
        <v>86.22</v>
      </c>
    </row>
    <row r="308" spans="1:18" x14ac:dyDescent="0.25">
      <c r="A308" s="59" t="s">
        <v>3779</v>
      </c>
      <c r="B308" s="59" t="s">
        <v>2218</v>
      </c>
      <c r="C308" s="59" t="s">
        <v>3847</v>
      </c>
      <c r="D308" s="91">
        <v>13</v>
      </c>
      <c r="E308" s="59" t="s">
        <v>6201</v>
      </c>
      <c r="F308" s="30">
        <f t="shared" si="25"/>
        <v>39.524000000000001</v>
      </c>
      <c r="G308" s="24">
        <f t="shared" si="26"/>
        <v>0.28999999999999998</v>
      </c>
      <c r="H308" s="31"/>
      <c r="I308" s="30"/>
      <c r="J308" s="24">
        <f t="shared" si="27"/>
        <v>30.763999999999999</v>
      </c>
      <c r="K308" s="31"/>
      <c r="L308" s="30"/>
      <c r="M308" s="98">
        <v>0.57999999999999996</v>
      </c>
      <c r="N308" s="98" t="s">
        <v>4078</v>
      </c>
      <c r="O308" s="98">
        <v>4.484</v>
      </c>
      <c r="P308" s="98">
        <v>8.9559999999999995</v>
      </c>
      <c r="Q308" s="98">
        <v>26.899000000000001</v>
      </c>
      <c r="R308" s="98">
        <v>82.716999999999999</v>
      </c>
    </row>
    <row r="309" spans="1:18" x14ac:dyDescent="0.25">
      <c r="A309" s="59" t="s">
        <v>3779</v>
      </c>
      <c r="B309" s="59" t="s">
        <v>2822</v>
      </c>
      <c r="C309" s="59" t="s">
        <v>3854</v>
      </c>
      <c r="D309" s="91">
        <v>15</v>
      </c>
      <c r="E309" s="59" t="s">
        <v>6596</v>
      </c>
      <c r="F309" s="30">
        <f t="shared" si="25"/>
        <v>39.474666666666664</v>
      </c>
      <c r="G309" s="24">
        <f t="shared" si="26"/>
        <v>3.5620000000000003</v>
      </c>
      <c r="H309" s="31"/>
      <c r="I309" s="30"/>
      <c r="J309" s="24">
        <f t="shared" si="27"/>
        <v>35.594000000000001</v>
      </c>
      <c r="K309" s="31"/>
      <c r="L309" s="30"/>
      <c r="M309" s="98">
        <v>1.95</v>
      </c>
      <c r="N309" s="98">
        <v>5.1740000000000004</v>
      </c>
      <c r="O309" s="98">
        <v>23.952000000000002</v>
      </c>
      <c r="P309" s="98">
        <v>117.95699999999999</v>
      </c>
      <c r="Q309" s="98">
        <v>0</v>
      </c>
      <c r="R309" s="98">
        <v>0.46700000000000003</v>
      </c>
    </row>
    <row r="310" spans="1:18" x14ac:dyDescent="0.25">
      <c r="A310" s="59" t="s">
        <v>3779</v>
      </c>
      <c r="B310" s="59" t="s">
        <v>795</v>
      </c>
      <c r="C310" s="59" t="s">
        <v>3862</v>
      </c>
      <c r="D310" s="91">
        <v>16</v>
      </c>
      <c r="E310" s="59" t="s">
        <v>7102</v>
      </c>
      <c r="F310" s="30">
        <f t="shared" si="25"/>
        <v>38.995666666666672</v>
      </c>
      <c r="G310" s="24">
        <f t="shared" si="26"/>
        <v>85.021500000000003</v>
      </c>
      <c r="H310" s="31"/>
      <c r="I310" s="30"/>
      <c r="J310" s="24">
        <f t="shared" si="27"/>
        <v>37.116250000000001</v>
      </c>
      <c r="K310" s="31"/>
      <c r="L310" s="30"/>
      <c r="M310" s="98">
        <v>125.01</v>
      </c>
      <c r="N310" s="98">
        <v>45.033000000000001</v>
      </c>
      <c r="O310" s="98">
        <v>31.478000000000002</v>
      </c>
      <c r="P310" s="98">
        <v>86.626000000000005</v>
      </c>
      <c r="Q310" s="98">
        <v>0.85699999999999998</v>
      </c>
      <c r="R310" s="98">
        <v>29.504000000000001</v>
      </c>
    </row>
    <row r="311" spans="1:18" x14ac:dyDescent="0.25">
      <c r="A311" s="59" t="s">
        <v>3779</v>
      </c>
      <c r="B311" s="59" t="s">
        <v>252</v>
      </c>
      <c r="C311" s="59" t="s">
        <v>3818</v>
      </c>
      <c r="D311" s="91">
        <v>7</v>
      </c>
      <c r="E311" s="59" t="s">
        <v>5251</v>
      </c>
      <c r="F311" s="30">
        <f t="shared" si="25"/>
        <v>38.839999999999996</v>
      </c>
      <c r="G311" s="24">
        <f t="shared" si="26"/>
        <v>2.7560000000000002</v>
      </c>
      <c r="H311" s="31"/>
      <c r="I311" s="30"/>
      <c r="J311" s="24">
        <f t="shared" si="27"/>
        <v>29.510500000000004</v>
      </c>
      <c r="K311" s="31"/>
      <c r="L311" s="30"/>
      <c r="M311" s="98">
        <v>0.37</v>
      </c>
      <c r="N311" s="98">
        <v>5.1420000000000003</v>
      </c>
      <c r="O311" s="98">
        <v>1.522</v>
      </c>
      <c r="P311" s="98">
        <v>83.05</v>
      </c>
      <c r="Q311" s="98">
        <v>16.835000000000001</v>
      </c>
      <c r="R311" s="98">
        <v>16.635000000000002</v>
      </c>
    </row>
    <row r="312" spans="1:18" x14ac:dyDescent="0.25">
      <c r="A312" s="59" t="s">
        <v>3779</v>
      </c>
      <c r="B312" s="59" t="s">
        <v>302</v>
      </c>
      <c r="C312" s="59" t="s">
        <v>3874</v>
      </c>
      <c r="D312" s="91">
        <v>21</v>
      </c>
      <c r="E312" s="59" t="s">
        <v>7824</v>
      </c>
      <c r="F312" s="30">
        <f t="shared" si="25"/>
        <v>38.18333333333333</v>
      </c>
      <c r="G312" s="24">
        <f t="shared" si="26"/>
        <v>1.4850000000000001</v>
      </c>
      <c r="H312" s="31"/>
      <c r="I312" s="30"/>
      <c r="J312" s="24">
        <f t="shared" si="27"/>
        <v>28.866499999999998</v>
      </c>
      <c r="K312" s="31"/>
      <c r="L312" s="30"/>
      <c r="M312" s="98">
        <v>2.97</v>
      </c>
      <c r="N312" s="98">
        <v>0</v>
      </c>
      <c r="O312" s="98">
        <v>0.91600000000000004</v>
      </c>
      <c r="P312" s="98">
        <v>114.128</v>
      </c>
      <c r="Q312" s="98">
        <v>0.42199999999999999</v>
      </c>
      <c r="R312" s="98" t="s">
        <v>4078</v>
      </c>
    </row>
    <row r="313" spans="1:18" x14ac:dyDescent="0.25">
      <c r="A313" s="59" t="s">
        <v>3779</v>
      </c>
      <c r="B313" s="59" t="s">
        <v>2574</v>
      </c>
      <c r="C313" s="59" t="s">
        <v>3840</v>
      </c>
      <c r="D313" s="91">
        <v>11</v>
      </c>
      <c r="E313" s="59" t="s">
        <v>5954</v>
      </c>
      <c r="F313" s="30">
        <f t="shared" si="25"/>
        <v>37.369</v>
      </c>
      <c r="G313" s="24">
        <f t="shared" si="26"/>
        <v>41.801500000000004</v>
      </c>
      <c r="H313" s="31"/>
      <c r="I313" s="30"/>
      <c r="J313" s="24">
        <f t="shared" si="27"/>
        <v>31.551499999999997</v>
      </c>
      <c r="K313" s="31"/>
      <c r="L313" s="30"/>
      <c r="M313" s="98">
        <v>43.5</v>
      </c>
      <c r="N313" s="98">
        <v>40.103000000000002</v>
      </c>
      <c r="O313" s="98">
        <v>14.099</v>
      </c>
      <c r="P313" s="98">
        <v>42.128</v>
      </c>
      <c r="Q313" s="98">
        <v>10.462999999999999</v>
      </c>
      <c r="R313" s="98">
        <v>59.515999999999998</v>
      </c>
    </row>
    <row r="314" spans="1:18" x14ac:dyDescent="0.25">
      <c r="A314" s="59" t="s">
        <v>3779</v>
      </c>
      <c r="B314" s="59" t="s">
        <v>505</v>
      </c>
      <c r="C314" s="59" t="s">
        <v>3863</v>
      </c>
      <c r="D314" s="91">
        <v>16</v>
      </c>
      <c r="E314" s="59" t="s">
        <v>7286</v>
      </c>
      <c r="F314" s="30">
        <f t="shared" si="25"/>
        <v>37.145666666666664</v>
      </c>
      <c r="G314" s="24">
        <f t="shared" si="26"/>
        <v>223.44549999999998</v>
      </c>
      <c r="H314" s="31"/>
      <c r="I314" s="30"/>
      <c r="J314" s="24">
        <f t="shared" si="27"/>
        <v>27.882000000000001</v>
      </c>
      <c r="K314" s="31"/>
      <c r="L314" s="30"/>
      <c r="M314" s="98">
        <v>202.29</v>
      </c>
      <c r="N314" s="98">
        <v>244.601</v>
      </c>
      <c r="O314" s="98">
        <v>9.0999999999999998E-2</v>
      </c>
      <c r="P314" s="98">
        <v>13.505000000000001</v>
      </c>
      <c r="Q314" s="98">
        <v>51.350999999999999</v>
      </c>
      <c r="R314" s="98">
        <v>46.581000000000003</v>
      </c>
    </row>
    <row r="315" spans="1:18" x14ac:dyDescent="0.25">
      <c r="A315" s="59" t="s">
        <v>3779</v>
      </c>
      <c r="B315" s="59" t="s">
        <v>1812</v>
      </c>
      <c r="C315" s="59" t="s">
        <v>3849</v>
      </c>
      <c r="D315" s="91">
        <v>13</v>
      </c>
      <c r="E315" s="59" t="s">
        <v>6305</v>
      </c>
      <c r="F315" s="30">
        <f t="shared" si="25"/>
        <v>37.091000000000001</v>
      </c>
      <c r="G315" s="24">
        <f t="shared" si="26"/>
        <v>112.649</v>
      </c>
      <c r="H315" s="31"/>
      <c r="I315" s="30"/>
      <c r="J315" s="24">
        <f t="shared" si="27"/>
        <v>36.54325</v>
      </c>
      <c r="K315" s="31"/>
      <c r="L315" s="30"/>
      <c r="M315" s="98">
        <v>216.31</v>
      </c>
      <c r="N315" s="98">
        <v>8.9879999999999995</v>
      </c>
      <c r="O315" s="98">
        <v>34.9</v>
      </c>
      <c r="P315" s="98">
        <v>44.945999999999998</v>
      </c>
      <c r="Q315" s="98">
        <v>30.858000000000001</v>
      </c>
      <c r="R315" s="98">
        <v>35.469000000000001</v>
      </c>
    </row>
    <row r="316" spans="1:18" x14ac:dyDescent="0.25">
      <c r="A316" s="59" t="s">
        <v>3779</v>
      </c>
      <c r="B316" s="59" t="s">
        <v>980</v>
      </c>
      <c r="C316" s="59" t="s">
        <v>3823</v>
      </c>
      <c r="D316" s="91">
        <v>9</v>
      </c>
      <c r="E316" s="59" t="s">
        <v>5418</v>
      </c>
      <c r="F316" s="30">
        <f t="shared" si="25"/>
        <v>37.015999999999998</v>
      </c>
      <c r="G316" s="24">
        <f t="shared" si="26"/>
        <v>108.3265</v>
      </c>
      <c r="H316" s="31"/>
      <c r="I316" s="30"/>
      <c r="J316" s="24">
        <f t="shared" si="27"/>
        <v>74.333500000000001</v>
      </c>
      <c r="K316" s="31"/>
      <c r="L316" s="30"/>
      <c r="M316" s="98">
        <v>158.51</v>
      </c>
      <c r="N316" s="98">
        <v>58.143000000000001</v>
      </c>
      <c r="O316" s="98">
        <v>186.286</v>
      </c>
      <c r="P316" s="98" t="s">
        <v>4078</v>
      </c>
      <c r="Q316" s="98" t="s">
        <v>4078</v>
      </c>
      <c r="R316" s="98">
        <v>111.048</v>
      </c>
    </row>
    <row r="317" spans="1:18" x14ac:dyDescent="0.25">
      <c r="A317" s="59" t="s">
        <v>3779</v>
      </c>
      <c r="B317" s="59" t="s">
        <v>1922</v>
      </c>
      <c r="C317" s="59" t="s">
        <v>3854</v>
      </c>
      <c r="D317" s="91">
        <v>15</v>
      </c>
      <c r="E317" s="59" t="s">
        <v>6597</v>
      </c>
      <c r="F317" s="30">
        <f t="shared" si="25"/>
        <v>36.468333333333334</v>
      </c>
      <c r="G317" s="24">
        <f t="shared" si="26"/>
        <v>10.273</v>
      </c>
      <c r="H317" s="31"/>
      <c r="I317" s="30"/>
      <c r="J317" s="24">
        <f t="shared" si="27"/>
        <v>30.5</v>
      </c>
      <c r="K317" s="31"/>
      <c r="L317" s="30"/>
      <c r="M317" s="98">
        <v>3.54</v>
      </c>
      <c r="N317" s="98">
        <v>17.006</v>
      </c>
      <c r="O317" s="98">
        <v>12.595000000000001</v>
      </c>
      <c r="P317" s="98">
        <v>29.527999999999999</v>
      </c>
      <c r="Q317" s="98">
        <v>54.853999999999999</v>
      </c>
      <c r="R317" s="98">
        <v>25.023</v>
      </c>
    </row>
    <row r="318" spans="1:18" x14ac:dyDescent="0.25">
      <c r="A318" s="59" t="s">
        <v>3779</v>
      </c>
      <c r="B318" s="59" t="s">
        <v>11</v>
      </c>
      <c r="C318" s="59" t="s">
        <v>3789</v>
      </c>
      <c r="D318" s="91">
        <v>2</v>
      </c>
      <c r="E318" s="59" t="s">
        <v>4331</v>
      </c>
      <c r="F318" s="30">
        <f t="shared" si="25"/>
        <v>36.360999999999997</v>
      </c>
      <c r="G318" s="24">
        <f t="shared" si="26"/>
        <v>378.93950000000001</v>
      </c>
      <c r="H318" s="31"/>
      <c r="I318" s="30"/>
      <c r="J318" s="24">
        <f t="shared" si="27"/>
        <v>27.27075</v>
      </c>
      <c r="K318" s="31"/>
      <c r="L318" s="30"/>
      <c r="M318" s="98">
        <v>757.6</v>
      </c>
      <c r="N318" s="98">
        <v>0.27900000000000003</v>
      </c>
      <c r="O318" s="98" t="s">
        <v>4078</v>
      </c>
      <c r="P318" s="98">
        <v>93.927999999999997</v>
      </c>
      <c r="Q318" s="98">
        <v>15.154999999999999</v>
      </c>
      <c r="R318" s="98">
        <v>0</v>
      </c>
    </row>
    <row r="319" spans="1:18" x14ac:dyDescent="0.25">
      <c r="A319" s="59" t="s">
        <v>3779</v>
      </c>
      <c r="B319" s="59" t="s">
        <v>3112</v>
      </c>
      <c r="C319" s="59" t="s">
        <v>3841</v>
      </c>
      <c r="D319" s="91">
        <v>11</v>
      </c>
      <c r="E319" s="59" t="s">
        <v>6051</v>
      </c>
      <c r="F319" s="30">
        <f t="shared" si="25"/>
        <v>36.312666666666665</v>
      </c>
      <c r="G319" s="24">
        <f t="shared" si="26"/>
        <v>52.058999999999997</v>
      </c>
      <c r="H319" s="31"/>
      <c r="I319" s="30"/>
      <c r="J319" s="24">
        <f t="shared" si="27"/>
        <v>37.232999999999997</v>
      </c>
      <c r="K319" s="31"/>
      <c r="L319" s="30"/>
      <c r="M319" s="98">
        <v>54.17</v>
      </c>
      <c r="N319" s="98">
        <v>49.948</v>
      </c>
      <c r="O319" s="98">
        <v>39.994</v>
      </c>
      <c r="P319" s="98">
        <v>68.734999999999999</v>
      </c>
      <c r="Q319" s="98">
        <v>17.018999999999998</v>
      </c>
      <c r="R319" s="98">
        <v>23.184000000000001</v>
      </c>
    </row>
    <row r="320" spans="1:18" x14ac:dyDescent="0.25">
      <c r="A320" s="59" t="s">
        <v>3779</v>
      </c>
      <c r="B320" s="59" t="s">
        <v>328</v>
      </c>
      <c r="C320" s="59" t="s">
        <v>3862</v>
      </c>
      <c r="D320" s="91">
        <v>16</v>
      </c>
      <c r="E320" s="59" t="s">
        <v>6836</v>
      </c>
      <c r="F320" s="30">
        <f t="shared" si="25"/>
        <v>35.847999999999999</v>
      </c>
      <c r="G320" s="24">
        <f t="shared" si="26"/>
        <v>0.95499999999999996</v>
      </c>
      <c r="H320" s="31"/>
      <c r="I320" s="30"/>
      <c r="J320" s="24">
        <f t="shared" si="27"/>
        <v>26.885999999999999</v>
      </c>
      <c r="K320" s="31"/>
      <c r="L320" s="30"/>
      <c r="M320" s="98">
        <v>1.91</v>
      </c>
      <c r="N320" s="98">
        <v>0</v>
      </c>
      <c r="O320" s="98" t="s">
        <v>4078</v>
      </c>
      <c r="P320" s="98">
        <v>6.1639999999999997</v>
      </c>
      <c r="Q320" s="98">
        <v>9.1519999999999992</v>
      </c>
      <c r="R320" s="98">
        <v>92.227999999999994</v>
      </c>
    </row>
    <row r="321" spans="1:18" x14ac:dyDescent="0.25">
      <c r="A321" s="59" t="s">
        <v>3779</v>
      </c>
      <c r="B321" s="59" t="s">
        <v>140</v>
      </c>
      <c r="C321" s="59" t="s">
        <v>3801</v>
      </c>
      <c r="D321" s="91">
        <v>4</v>
      </c>
      <c r="E321" s="59" t="s">
        <v>4544</v>
      </c>
      <c r="F321" s="30">
        <f t="shared" si="25"/>
        <v>35.844000000000001</v>
      </c>
      <c r="G321" s="24">
        <f t="shared" si="26"/>
        <v>167.70599999999999</v>
      </c>
      <c r="H321" s="31"/>
      <c r="I321" s="30"/>
      <c r="J321" s="24">
        <f t="shared" si="27"/>
        <v>26.882999999999999</v>
      </c>
      <c r="K321" s="31"/>
      <c r="L321" s="30"/>
      <c r="M321" s="98">
        <v>0</v>
      </c>
      <c r="N321" s="98">
        <v>335.41199999999998</v>
      </c>
      <c r="O321" s="98" t="s">
        <v>4078</v>
      </c>
      <c r="P321" s="98" t="s">
        <v>4078</v>
      </c>
      <c r="Q321" s="98" t="s">
        <v>4078</v>
      </c>
      <c r="R321" s="98">
        <v>107.532</v>
      </c>
    </row>
    <row r="322" spans="1:18" x14ac:dyDescent="0.25">
      <c r="A322" s="59" t="s">
        <v>3779</v>
      </c>
      <c r="B322" s="59" t="s">
        <v>2213</v>
      </c>
      <c r="C322" s="59" t="s">
        <v>3860</v>
      </c>
      <c r="D322" s="91">
        <v>15</v>
      </c>
      <c r="E322" s="59" t="s">
        <v>6670</v>
      </c>
      <c r="F322" s="30">
        <f t="shared" si="25"/>
        <v>35.607666666666667</v>
      </c>
      <c r="G322" s="24">
        <f t="shared" si="26"/>
        <v>0</v>
      </c>
      <c r="H322" s="31"/>
      <c r="I322" s="30"/>
      <c r="J322" s="24">
        <f t="shared" si="27"/>
        <v>26.705750000000002</v>
      </c>
      <c r="K322" s="31"/>
      <c r="L322" s="30"/>
      <c r="M322" s="98" t="s">
        <v>4078</v>
      </c>
      <c r="N322" s="98" t="s">
        <v>4078</v>
      </c>
      <c r="O322" s="98" t="s">
        <v>4078</v>
      </c>
      <c r="P322" s="98" t="s">
        <v>4078</v>
      </c>
      <c r="Q322" s="98">
        <v>106.304</v>
      </c>
      <c r="R322" s="98">
        <v>0.51900000000000002</v>
      </c>
    </row>
    <row r="323" spans="1:18" x14ac:dyDescent="0.25">
      <c r="A323" s="59" t="s">
        <v>3779</v>
      </c>
      <c r="B323" s="59" t="s">
        <v>3555</v>
      </c>
      <c r="C323" s="59" t="s">
        <v>3791</v>
      </c>
      <c r="D323" s="91">
        <v>2</v>
      </c>
      <c r="E323" s="59" t="s">
        <v>4361</v>
      </c>
      <c r="F323" s="30">
        <f t="shared" si="25"/>
        <v>35.51</v>
      </c>
      <c r="G323" s="24">
        <f t="shared" si="26"/>
        <v>4.8704999999999998</v>
      </c>
      <c r="H323" s="31"/>
      <c r="I323" s="30"/>
      <c r="J323" s="24">
        <f t="shared" si="27"/>
        <v>26.672499999999999</v>
      </c>
      <c r="K323" s="31"/>
      <c r="L323" s="30"/>
      <c r="M323" s="98">
        <v>5.33</v>
      </c>
      <c r="N323" s="98">
        <v>4.4109999999999996</v>
      </c>
      <c r="O323" s="98">
        <v>0.16</v>
      </c>
      <c r="P323" s="98">
        <v>102.366</v>
      </c>
      <c r="Q323" s="98">
        <v>4.1639999999999997</v>
      </c>
      <c r="R323" s="98">
        <v>0</v>
      </c>
    </row>
    <row r="324" spans="1:18" x14ac:dyDescent="0.25">
      <c r="A324" s="59" t="s">
        <v>3779</v>
      </c>
      <c r="B324" s="59" t="s">
        <v>1009</v>
      </c>
      <c r="C324" s="59" t="s">
        <v>3827</v>
      </c>
      <c r="D324" s="91">
        <v>10</v>
      </c>
      <c r="E324" s="59" t="s">
        <v>5492</v>
      </c>
      <c r="F324" s="30">
        <f t="shared" si="25"/>
        <v>35.308666666666667</v>
      </c>
      <c r="G324" s="24">
        <f t="shared" si="26"/>
        <v>20.6845</v>
      </c>
      <c r="H324" s="31"/>
      <c r="I324" s="30"/>
      <c r="J324" s="24">
        <f t="shared" si="27"/>
        <v>37.905749999999998</v>
      </c>
      <c r="K324" s="31"/>
      <c r="L324" s="30"/>
      <c r="M324" s="98">
        <v>10.32</v>
      </c>
      <c r="N324" s="98">
        <v>31.048999999999999</v>
      </c>
      <c r="O324" s="98">
        <v>45.697000000000003</v>
      </c>
      <c r="P324" s="98">
        <v>60.284999999999997</v>
      </c>
      <c r="Q324" s="98">
        <v>24.536999999999999</v>
      </c>
      <c r="R324" s="98">
        <v>21.103999999999999</v>
      </c>
    </row>
    <row r="325" spans="1:18" x14ac:dyDescent="0.25">
      <c r="A325" s="59" t="s">
        <v>3779</v>
      </c>
      <c r="B325" s="59" t="s">
        <v>447</v>
      </c>
      <c r="C325" s="59" t="s">
        <v>3804</v>
      </c>
      <c r="D325" s="91">
        <v>5</v>
      </c>
      <c r="E325" s="59" t="s">
        <v>4612</v>
      </c>
      <c r="F325" s="30">
        <f t="shared" si="25"/>
        <v>34.903666666666666</v>
      </c>
      <c r="G325" s="24">
        <f t="shared" si="26"/>
        <v>5.048</v>
      </c>
      <c r="H325" s="31"/>
      <c r="I325" s="30"/>
      <c r="J325" s="24">
        <f t="shared" si="27"/>
        <v>28.74</v>
      </c>
      <c r="K325" s="31"/>
      <c r="L325" s="30"/>
      <c r="M325" s="98">
        <v>0</v>
      </c>
      <c r="N325" s="98">
        <v>10.096</v>
      </c>
      <c r="O325" s="98">
        <v>10.249000000000001</v>
      </c>
      <c r="P325" s="98">
        <v>0</v>
      </c>
      <c r="Q325" s="98">
        <v>3.0329999999999999</v>
      </c>
      <c r="R325" s="98">
        <v>101.678</v>
      </c>
    </row>
    <row r="326" spans="1:18" x14ac:dyDescent="0.25">
      <c r="A326" s="59" t="s">
        <v>3779</v>
      </c>
      <c r="B326" s="59" t="s">
        <v>832</v>
      </c>
      <c r="C326" s="59" t="s">
        <v>3786</v>
      </c>
      <c r="D326" s="91">
        <v>2</v>
      </c>
      <c r="E326" s="59" t="s">
        <v>4198</v>
      </c>
      <c r="F326" s="30">
        <f t="shared" si="25"/>
        <v>34.21</v>
      </c>
      <c r="G326" s="24">
        <f t="shared" si="26"/>
        <v>0</v>
      </c>
      <c r="H326" s="31"/>
      <c r="I326" s="30"/>
      <c r="J326" s="24">
        <f t="shared" si="27"/>
        <v>39.763249999999999</v>
      </c>
      <c r="K326" s="31"/>
      <c r="L326" s="30"/>
      <c r="M326" s="98" t="s">
        <v>4078</v>
      </c>
      <c r="N326" s="98">
        <v>0</v>
      </c>
      <c r="O326" s="98">
        <v>56.423000000000002</v>
      </c>
      <c r="P326" s="98" t="s">
        <v>4078</v>
      </c>
      <c r="Q326" s="98">
        <v>44.195</v>
      </c>
      <c r="R326" s="98">
        <v>58.435000000000002</v>
      </c>
    </row>
    <row r="327" spans="1:18" x14ac:dyDescent="0.25">
      <c r="A327" s="59" t="s">
        <v>3779</v>
      </c>
      <c r="B327" s="59" t="s">
        <v>582</v>
      </c>
      <c r="C327" s="59" t="s">
        <v>3849</v>
      </c>
      <c r="D327" s="91">
        <v>13</v>
      </c>
      <c r="E327" s="59" t="s">
        <v>6272</v>
      </c>
      <c r="F327" s="30">
        <f t="shared" si="25"/>
        <v>33.553333333333335</v>
      </c>
      <c r="G327" s="24">
        <f t="shared" si="26"/>
        <v>291.06899999999996</v>
      </c>
      <c r="H327" s="31"/>
      <c r="I327" s="30"/>
      <c r="J327" s="24">
        <f t="shared" si="27"/>
        <v>25.164999999999999</v>
      </c>
      <c r="K327" s="31"/>
      <c r="L327" s="30"/>
      <c r="M327" s="98">
        <v>303</v>
      </c>
      <c r="N327" s="98">
        <v>279.13799999999998</v>
      </c>
      <c r="O327" s="98">
        <v>0</v>
      </c>
      <c r="P327" s="98" t="s">
        <v>4078</v>
      </c>
      <c r="Q327" s="98">
        <v>20.346</v>
      </c>
      <c r="R327" s="98">
        <v>80.313999999999993</v>
      </c>
    </row>
    <row r="328" spans="1:18" x14ac:dyDescent="0.25">
      <c r="A328" s="59" t="s">
        <v>3779</v>
      </c>
      <c r="B328" s="59" t="s">
        <v>480</v>
      </c>
      <c r="C328" s="59" t="s">
        <v>3861</v>
      </c>
      <c r="D328" s="91">
        <v>15</v>
      </c>
      <c r="E328" s="59" t="s">
        <v>6738</v>
      </c>
      <c r="F328" s="30">
        <f t="shared" si="25"/>
        <v>33.211666666666666</v>
      </c>
      <c r="G328" s="24">
        <f t="shared" si="26"/>
        <v>21.901</v>
      </c>
      <c r="H328" s="31"/>
      <c r="I328" s="30"/>
      <c r="J328" s="24">
        <f t="shared" si="27"/>
        <v>26.067250000000001</v>
      </c>
      <c r="K328" s="31"/>
      <c r="L328" s="30"/>
      <c r="M328" s="98">
        <v>38.75</v>
      </c>
      <c r="N328" s="98">
        <v>5.0519999999999996</v>
      </c>
      <c r="O328" s="98">
        <v>4.6340000000000003</v>
      </c>
      <c r="P328" s="98">
        <v>23.965</v>
      </c>
      <c r="Q328" s="98">
        <v>36.972999999999999</v>
      </c>
      <c r="R328" s="98">
        <v>38.697000000000003</v>
      </c>
    </row>
    <row r="329" spans="1:18" x14ac:dyDescent="0.25">
      <c r="A329" s="59" t="s">
        <v>3779</v>
      </c>
      <c r="B329" s="59" t="s">
        <v>1257</v>
      </c>
      <c r="C329" s="59" t="s">
        <v>3841</v>
      </c>
      <c r="D329" s="91">
        <v>11</v>
      </c>
      <c r="E329" s="59" t="s">
        <v>6006</v>
      </c>
      <c r="F329" s="30">
        <f t="shared" si="25"/>
        <v>33.088666666666661</v>
      </c>
      <c r="G329" s="24">
        <f t="shared" si="26"/>
        <v>14.194000000000001</v>
      </c>
      <c r="H329" s="31"/>
      <c r="I329" s="30"/>
      <c r="J329" s="24">
        <f t="shared" si="27"/>
        <v>26.487500000000004</v>
      </c>
      <c r="K329" s="31"/>
      <c r="L329" s="30"/>
      <c r="M329" s="98">
        <v>5.64</v>
      </c>
      <c r="N329" s="98">
        <v>22.748000000000001</v>
      </c>
      <c r="O329" s="98">
        <v>6.6840000000000002</v>
      </c>
      <c r="P329" s="98">
        <v>59.862000000000002</v>
      </c>
      <c r="Q329" s="98">
        <v>6.4980000000000002</v>
      </c>
      <c r="R329" s="98">
        <v>32.905999999999999</v>
      </c>
    </row>
    <row r="330" spans="1:18" x14ac:dyDescent="0.25">
      <c r="A330" s="59" t="s">
        <v>3779</v>
      </c>
      <c r="B330" s="59" t="s">
        <v>1305</v>
      </c>
      <c r="C330" s="59" t="s">
        <v>3872</v>
      </c>
      <c r="D330" s="91">
        <v>20</v>
      </c>
      <c r="E330" s="59" t="s">
        <v>7753</v>
      </c>
      <c r="F330" s="30">
        <f t="shared" si="25"/>
        <v>30.911666666666672</v>
      </c>
      <c r="G330" s="24">
        <f t="shared" si="26"/>
        <v>44.3705</v>
      </c>
      <c r="H330" s="31"/>
      <c r="I330" s="30"/>
      <c r="J330" s="24">
        <f t="shared" si="27"/>
        <v>25.694749999999999</v>
      </c>
      <c r="K330" s="31"/>
      <c r="L330" s="30"/>
      <c r="M330" s="98">
        <v>24.62</v>
      </c>
      <c r="N330" s="98">
        <v>64.120999999999995</v>
      </c>
      <c r="O330" s="98">
        <v>10.044</v>
      </c>
      <c r="P330" s="98">
        <v>40.587000000000003</v>
      </c>
      <c r="Q330" s="98">
        <v>3.5209999999999999</v>
      </c>
      <c r="R330" s="98">
        <v>48.627000000000002</v>
      </c>
    </row>
    <row r="331" spans="1:18" x14ac:dyDescent="0.25">
      <c r="A331" s="59" t="s">
        <v>3779</v>
      </c>
      <c r="B331" s="59" t="s">
        <v>1687</v>
      </c>
      <c r="C331" s="59" t="s">
        <v>3862</v>
      </c>
      <c r="D331" s="91">
        <v>16</v>
      </c>
      <c r="E331" s="59" t="s">
        <v>7084</v>
      </c>
      <c r="F331" s="30">
        <f t="shared" si="25"/>
        <v>30.908000000000001</v>
      </c>
      <c r="G331" s="24">
        <f t="shared" si="26"/>
        <v>6.78</v>
      </c>
      <c r="H331" s="31"/>
      <c r="I331" s="30"/>
      <c r="J331" s="24">
        <f t="shared" si="27"/>
        <v>23.181000000000001</v>
      </c>
      <c r="K331" s="31"/>
      <c r="L331" s="30"/>
      <c r="M331" s="98">
        <v>13.56</v>
      </c>
      <c r="N331" s="98">
        <v>0</v>
      </c>
      <c r="O331" s="98">
        <v>0</v>
      </c>
      <c r="P331" s="98">
        <v>0</v>
      </c>
      <c r="Q331" s="98">
        <v>0</v>
      </c>
      <c r="R331" s="98">
        <v>92.724000000000004</v>
      </c>
    </row>
    <row r="332" spans="1:18" x14ac:dyDescent="0.25">
      <c r="A332" s="59" t="s">
        <v>3779</v>
      </c>
      <c r="B332" s="59" t="s">
        <v>1419</v>
      </c>
      <c r="C332" s="59" t="s">
        <v>3808</v>
      </c>
      <c r="D332" s="91">
        <v>6</v>
      </c>
      <c r="E332" s="59" t="s">
        <v>4885</v>
      </c>
      <c r="F332" s="30">
        <f t="shared" si="25"/>
        <v>30.731333333333335</v>
      </c>
      <c r="G332" s="24">
        <f t="shared" si="26"/>
        <v>0</v>
      </c>
      <c r="H332" s="31"/>
      <c r="I332" s="30"/>
      <c r="J332" s="24">
        <f t="shared" si="27"/>
        <v>23.048500000000001</v>
      </c>
      <c r="K332" s="31"/>
      <c r="L332" s="30"/>
      <c r="M332" s="98" t="s">
        <v>4078</v>
      </c>
      <c r="N332" s="98">
        <v>0</v>
      </c>
      <c r="O332" s="98" t="s">
        <v>4078</v>
      </c>
      <c r="P332" s="98" t="s">
        <v>4078</v>
      </c>
      <c r="Q332" s="98" t="s">
        <v>4078</v>
      </c>
      <c r="R332" s="98">
        <v>92.194000000000003</v>
      </c>
    </row>
    <row r="333" spans="1:18" x14ac:dyDescent="0.25">
      <c r="A333" s="59" t="s">
        <v>3779</v>
      </c>
      <c r="B333" s="59" t="s">
        <v>1176</v>
      </c>
      <c r="C333" s="59" t="s">
        <v>3786</v>
      </c>
      <c r="D333" s="91">
        <v>2</v>
      </c>
      <c r="E333" s="59" t="s">
        <v>4215</v>
      </c>
      <c r="F333" s="30">
        <f t="shared" si="25"/>
        <v>30.664999999999996</v>
      </c>
      <c r="G333" s="24">
        <f t="shared" si="26"/>
        <v>0</v>
      </c>
      <c r="H333" s="31"/>
      <c r="I333" s="30"/>
      <c r="J333" s="24">
        <f t="shared" si="27"/>
        <v>22.998749999999998</v>
      </c>
      <c r="K333" s="31"/>
      <c r="L333" s="30"/>
      <c r="M333" s="98" t="s">
        <v>4078</v>
      </c>
      <c r="N333" s="98" t="s">
        <v>4078</v>
      </c>
      <c r="O333" s="98" t="s">
        <v>4078</v>
      </c>
      <c r="P333" s="98" t="s">
        <v>4078</v>
      </c>
      <c r="Q333" s="98">
        <v>18.632999999999999</v>
      </c>
      <c r="R333" s="98">
        <v>73.361999999999995</v>
      </c>
    </row>
    <row r="334" spans="1:18" x14ac:dyDescent="0.25">
      <c r="A334" s="59" t="s">
        <v>3779</v>
      </c>
      <c r="B334" s="59" t="s">
        <v>1192</v>
      </c>
      <c r="C334" s="59" t="s">
        <v>3821</v>
      </c>
      <c r="D334" s="91">
        <v>8</v>
      </c>
      <c r="E334" s="59" t="s">
        <v>5351</v>
      </c>
      <c r="F334" s="30">
        <f t="shared" si="25"/>
        <v>30.566666666666666</v>
      </c>
      <c r="G334" s="24">
        <f t="shared" si="26"/>
        <v>195.96</v>
      </c>
      <c r="H334" s="31"/>
      <c r="I334" s="30"/>
      <c r="J334" s="24">
        <f t="shared" si="27"/>
        <v>40.134749999999997</v>
      </c>
      <c r="K334" s="31"/>
      <c r="L334" s="30"/>
      <c r="M334" s="98">
        <v>221.8</v>
      </c>
      <c r="N334" s="98">
        <v>170.12</v>
      </c>
      <c r="O334" s="98">
        <v>68.838999999999999</v>
      </c>
      <c r="P334" s="98">
        <v>56.948999999999998</v>
      </c>
      <c r="Q334" s="98">
        <v>6.4770000000000003</v>
      </c>
      <c r="R334" s="98">
        <v>28.274000000000001</v>
      </c>
    </row>
    <row r="335" spans="1:18" x14ac:dyDescent="0.25">
      <c r="A335" s="59" t="s">
        <v>3779</v>
      </c>
      <c r="B335" s="59" t="s">
        <v>882</v>
      </c>
      <c r="C335" s="59" t="s">
        <v>3852</v>
      </c>
      <c r="D335" s="91">
        <v>15</v>
      </c>
      <c r="E335" s="59" t="s">
        <v>6515</v>
      </c>
      <c r="F335" s="30">
        <f t="shared" si="25"/>
        <v>30.179999999999996</v>
      </c>
      <c r="G335" s="24">
        <f t="shared" si="26"/>
        <v>0</v>
      </c>
      <c r="H335" s="31"/>
      <c r="I335" s="30"/>
      <c r="J335" s="24">
        <f t="shared" si="27"/>
        <v>23.787749999999999</v>
      </c>
      <c r="K335" s="31"/>
      <c r="L335" s="30"/>
      <c r="M335" s="98" t="s">
        <v>4078</v>
      </c>
      <c r="N335" s="98">
        <v>0</v>
      </c>
      <c r="O335" s="98">
        <v>4.6109999999999998</v>
      </c>
      <c r="P335" s="98">
        <v>13.428000000000001</v>
      </c>
      <c r="Q335" s="98" t="s">
        <v>4078</v>
      </c>
      <c r="R335" s="98">
        <v>77.111999999999995</v>
      </c>
    </row>
    <row r="336" spans="1:18" x14ac:dyDescent="0.25">
      <c r="A336" s="59" t="s">
        <v>3779</v>
      </c>
      <c r="B336" s="59" t="s">
        <v>3748</v>
      </c>
      <c r="C336" s="59" t="s">
        <v>3844</v>
      </c>
      <c r="D336" s="91">
        <v>12</v>
      </c>
      <c r="E336" s="59" t="s">
        <v>6174</v>
      </c>
      <c r="F336" s="30">
        <f t="shared" si="25"/>
        <v>29.543333333333333</v>
      </c>
      <c r="G336" s="24">
        <f t="shared" si="26"/>
        <v>353.74649999999997</v>
      </c>
      <c r="H336" s="31"/>
      <c r="I336" s="30"/>
      <c r="J336" s="24">
        <f t="shared" si="27"/>
        <v>117.82725000000001</v>
      </c>
      <c r="K336" s="31"/>
      <c r="L336" s="30"/>
      <c r="M336" s="98">
        <v>376.14</v>
      </c>
      <c r="N336" s="98">
        <v>331.35300000000001</v>
      </c>
      <c r="O336" s="98">
        <v>382.67899999999997</v>
      </c>
      <c r="P336" s="98">
        <v>26.498999999999999</v>
      </c>
      <c r="Q336" s="98">
        <v>39.994</v>
      </c>
      <c r="R336" s="98">
        <v>22.137</v>
      </c>
    </row>
    <row r="337" spans="1:18" x14ac:dyDescent="0.25">
      <c r="A337" s="59" t="s">
        <v>3779</v>
      </c>
      <c r="B337" s="59" t="s">
        <v>253</v>
      </c>
      <c r="C337" s="59" t="s">
        <v>3848</v>
      </c>
      <c r="D337" s="91">
        <v>13</v>
      </c>
      <c r="E337" s="59" t="s">
        <v>6247</v>
      </c>
      <c r="F337" s="30">
        <f t="shared" si="25"/>
        <v>29.185666666666666</v>
      </c>
      <c r="G337" s="24">
        <f t="shared" si="26"/>
        <v>24.834</v>
      </c>
      <c r="H337" s="31"/>
      <c r="I337" s="30"/>
      <c r="J337" s="24">
        <f t="shared" si="27"/>
        <v>29.002500000000001</v>
      </c>
      <c r="K337" s="31"/>
      <c r="L337" s="30"/>
      <c r="M337" s="98">
        <v>3.68</v>
      </c>
      <c r="N337" s="98">
        <v>45.988</v>
      </c>
      <c r="O337" s="98">
        <v>28.452999999999999</v>
      </c>
      <c r="P337" s="98">
        <v>87.557000000000002</v>
      </c>
      <c r="Q337" s="98">
        <v>0</v>
      </c>
      <c r="R337" s="98">
        <v>0</v>
      </c>
    </row>
    <row r="338" spans="1:18" x14ac:dyDescent="0.25">
      <c r="A338" s="59" t="s">
        <v>3779</v>
      </c>
      <c r="B338" s="59" t="s">
        <v>251</v>
      </c>
      <c r="C338" s="59" t="s">
        <v>3849</v>
      </c>
      <c r="D338" s="91">
        <v>13</v>
      </c>
      <c r="E338" s="59" t="s">
        <v>6277</v>
      </c>
      <c r="F338" s="30">
        <f t="shared" si="25"/>
        <v>29.016333333333332</v>
      </c>
      <c r="G338" s="24">
        <f t="shared" si="26"/>
        <v>0</v>
      </c>
      <c r="H338" s="31"/>
      <c r="I338" s="30"/>
      <c r="J338" s="24">
        <f t="shared" si="27"/>
        <v>21.762249999999998</v>
      </c>
      <c r="K338" s="31"/>
      <c r="L338" s="30"/>
      <c r="M338" s="98">
        <v>0</v>
      </c>
      <c r="N338" s="98">
        <v>0</v>
      </c>
      <c r="O338" s="98" t="s">
        <v>4078</v>
      </c>
      <c r="P338" s="98" t="s">
        <v>4078</v>
      </c>
      <c r="Q338" s="98">
        <v>84.793999999999997</v>
      </c>
      <c r="R338" s="98">
        <v>2.2549999999999999</v>
      </c>
    </row>
    <row r="339" spans="1:18" x14ac:dyDescent="0.25">
      <c r="A339" s="59" t="s">
        <v>3779</v>
      </c>
      <c r="B339" s="59" t="s">
        <v>3707</v>
      </c>
      <c r="C339" s="59" t="s">
        <v>3806</v>
      </c>
      <c r="D339" s="91">
        <v>5</v>
      </c>
      <c r="E339" s="59" t="s">
        <v>4087</v>
      </c>
      <c r="F339" s="30">
        <f t="shared" si="25"/>
        <v>29.014666666666667</v>
      </c>
      <c r="G339" s="24">
        <f t="shared" si="26"/>
        <v>500.18799999999999</v>
      </c>
      <c r="H339" s="31"/>
      <c r="I339" s="30"/>
      <c r="J339" s="24">
        <f t="shared" si="27"/>
        <v>21.760999999999999</v>
      </c>
      <c r="K339" s="31"/>
      <c r="L339" s="30"/>
      <c r="M339" s="98">
        <v>0</v>
      </c>
      <c r="N339" s="98">
        <v>1000.376</v>
      </c>
      <c r="O339" s="98">
        <v>0</v>
      </c>
      <c r="P339" s="98">
        <v>0</v>
      </c>
      <c r="Q339" s="98">
        <v>0</v>
      </c>
      <c r="R339" s="98">
        <v>87.043999999999997</v>
      </c>
    </row>
    <row r="340" spans="1:18" x14ac:dyDescent="0.25">
      <c r="A340" s="59" t="s">
        <v>3779</v>
      </c>
      <c r="B340" s="59" t="s">
        <v>1879</v>
      </c>
      <c r="C340" s="59" t="s">
        <v>3847</v>
      </c>
      <c r="D340" s="91">
        <v>13</v>
      </c>
      <c r="E340" s="59" t="s">
        <v>6194</v>
      </c>
      <c r="F340" s="30">
        <f t="shared" si="25"/>
        <v>28.338666666666665</v>
      </c>
      <c r="G340" s="24">
        <f t="shared" si="26"/>
        <v>0</v>
      </c>
      <c r="H340" s="31"/>
      <c r="I340" s="30"/>
      <c r="J340" s="24">
        <f t="shared" si="27"/>
        <v>21.683</v>
      </c>
      <c r="K340" s="31"/>
      <c r="L340" s="30"/>
      <c r="M340" s="98" t="s">
        <v>4078</v>
      </c>
      <c r="N340" s="98" t="s">
        <v>4078</v>
      </c>
      <c r="O340" s="98">
        <v>1.716</v>
      </c>
      <c r="P340" s="98">
        <v>2.1840000000000002</v>
      </c>
      <c r="Q340" s="98">
        <v>63.540999999999997</v>
      </c>
      <c r="R340" s="98">
        <v>19.291</v>
      </c>
    </row>
    <row r="341" spans="1:18" x14ac:dyDescent="0.25">
      <c r="A341" s="59" t="s">
        <v>3779</v>
      </c>
      <c r="B341" s="59" t="s">
        <v>3665</v>
      </c>
      <c r="C341" s="59" t="s">
        <v>3840</v>
      </c>
      <c r="D341" s="91">
        <v>11</v>
      </c>
      <c r="E341" s="59" t="s">
        <v>5967</v>
      </c>
      <c r="F341" s="30">
        <f t="shared" si="25"/>
        <v>28.125666666666664</v>
      </c>
      <c r="G341" s="24">
        <f t="shared" si="26"/>
        <v>1.4935</v>
      </c>
      <c r="H341" s="31"/>
      <c r="I341" s="30"/>
      <c r="J341" s="24">
        <f t="shared" si="27"/>
        <v>30.285499999999999</v>
      </c>
      <c r="K341" s="31"/>
      <c r="L341" s="30"/>
      <c r="M341" s="98" t="s">
        <v>4078</v>
      </c>
      <c r="N341" s="98">
        <v>2.9870000000000001</v>
      </c>
      <c r="O341" s="98">
        <v>36.765000000000001</v>
      </c>
      <c r="P341" s="98">
        <v>38.828000000000003</v>
      </c>
      <c r="Q341" s="98">
        <v>31.163</v>
      </c>
      <c r="R341" s="98">
        <v>14.385999999999999</v>
      </c>
    </row>
    <row r="342" spans="1:18" x14ac:dyDescent="0.25">
      <c r="A342" s="59" t="s">
        <v>3779</v>
      </c>
      <c r="B342" s="59" t="s">
        <v>86</v>
      </c>
      <c r="C342" s="59" t="s">
        <v>3799</v>
      </c>
      <c r="D342" s="91">
        <v>4</v>
      </c>
      <c r="E342" s="59" t="s">
        <v>4525</v>
      </c>
      <c r="F342" s="30">
        <f t="shared" si="25"/>
        <v>27.562000000000001</v>
      </c>
      <c r="G342" s="24">
        <f t="shared" si="26"/>
        <v>4.8449999999999998</v>
      </c>
      <c r="H342" s="31"/>
      <c r="I342" s="30"/>
      <c r="J342" s="24">
        <f t="shared" si="27"/>
        <v>30.451500000000003</v>
      </c>
      <c r="K342" s="31"/>
      <c r="L342" s="30"/>
      <c r="M342" s="98">
        <v>9.69</v>
      </c>
      <c r="N342" s="98" t="s">
        <v>4078</v>
      </c>
      <c r="O342" s="98">
        <v>39.119999999999997</v>
      </c>
      <c r="P342" s="98" t="s">
        <v>4078</v>
      </c>
      <c r="Q342" s="98" t="s">
        <v>4078</v>
      </c>
      <c r="R342" s="98">
        <v>82.686000000000007</v>
      </c>
    </row>
    <row r="343" spans="1:18" x14ac:dyDescent="0.25">
      <c r="A343" s="59" t="s">
        <v>3779</v>
      </c>
      <c r="B343" s="59" t="s">
        <v>80</v>
      </c>
      <c r="C343" s="59" t="s">
        <v>3819</v>
      </c>
      <c r="D343" s="91">
        <v>7</v>
      </c>
      <c r="E343" s="59" t="s">
        <v>5301</v>
      </c>
      <c r="F343" s="30">
        <f t="shared" si="25"/>
        <v>27.434333333333331</v>
      </c>
      <c r="G343" s="24">
        <f t="shared" si="26"/>
        <v>178.12199999999999</v>
      </c>
      <c r="H343" s="31"/>
      <c r="I343" s="30"/>
      <c r="J343" s="24">
        <f t="shared" si="27"/>
        <v>22.803249999999998</v>
      </c>
      <c r="K343" s="31"/>
      <c r="L343" s="30"/>
      <c r="M343" s="98">
        <v>310.2</v>
      </c>
      <c r="N343" s="98">
        <v>46.043999999999997</v>
      </c>
      <c r="O343" s="98">
        <v>8.91</v>
      </c>
      <c r="P343" s="98">
        <v>9.7349999999999994</v>
      </c>
      <c r="Q343" s="98">
        <v>0</v>
      </c>
      <c r="R343" s="98">
        <v>72.567999999999998</v>
      </c>
    </row>
    <row r="344" spans="1:18" x14ac:dyDescent="0.25">
      <c r="A344" s="59" t="s">
        <v>3779</v>
      </c>
      <c r="B344" s="59" t="s">
        <v>2767</v>
      </c>
      <c r="C344" s="59" t="s">
        <v>3794</v>
      </c>
      <c r="D344" s="91">
        <v>3</v>
      </c>
      <c r="E344" s="59" t="s">
        <v>4412</v>
      </c>
      <c r="F344" s="30">
        <f t="shared" si="25"/>
        <v>26.875666666666664</v>
      </c>
      <c r="G344" s="24">
        <f t="shared" si="26"/>
        <v>5536.9850000000006</v>
      </c>
      <c r="H344" s="31"/>
      <c r="I344" s="30"/>
      <c r="J344" s="24">
        <f t="shared" si="27"/>
        <v>1304.4857500000001</v>
      </c>
      <c r="K344" s="31"/>
      <c r="L344" s="30"/>
      <c r="M344" s="98">
        <v>4423.04</v>
      </c>
      <c r="N344" s="98">
        <v>6650.93</v>
      </c>
      <c r="O344" s="98">
        <v>5137.3159999999998</v>
      </c>
      <c r="P344" s="98" t="s">
        <v>4078</v>
      </c>
      <c r="Q344" s="98">
        <v>0.154</v>
      </c>
      <c r="R344" s="98">
        <v>80.472999999999999</v>
      </c>
    </row>
    <row r="345" spans="1:18" x14ac:dyDescent="0.25">
      <c r="A345" s="59" t="s">
        <v>3779</v>
      </c>
      <c r="B345" s="59" t="s">
        <v>1963</v>
      </c>
      <c r="C345" s="59" t="s">
        <v>3821</v>
      </c>
      <c r="D345" s="91">
        <v>8</v>
      </c>
      <c r="E345" s="59" t="s">
        <v>5350</v>
      </c>
      <c r="F345" s="30">
        <f t="shared" si="25"/>
        <v>26.67166666666667</v>
      </c>
      <c r="G345" s="24">
        <f t="shared" si="26"/>
        <v>47.386000000000003</v>
      </c>
      <c r="H345" s="31"/>
      <c r="I345" s="30"/>
      <c r="J345" s="24">
        <f t="shared" si="27"/>
        <v>27.691749999999999</v>
      </c>
      <c r="K345" s="31"/>
      <c r="L345" s="30"/>
      <c r="M345" s="98">
        <v>8.6199999999999992</v>
      </c>
      <c r="N345" s="98">
        <v>86.152000000000001</v>
      </c>
      <c r="O345" s="98">
        <v>30.751999999999999</v>
      </c>
      <c r="P345" s="98">
        <v>39.091000000000001</v>
      </c>
      <c r="Q345" s="98">
        <v>30.381</v>
      </c>
      <c r="R345" s="98">
        <v>10.542999999999999</v>
      </c>
    </row>
    <row r="346" spans="1:18" x14ac:dyDescent="0.25">
      <c r="A346" s="59" t="s">
        <v>3779</v>
      </c>
      <c r="B346" s="59" t="s">
        <v>69</v>
      </c>
      <c r="C346" s="59" t="s">
        <v>3852</v>
      </c>
      <c r="D346" s="91">
        <v>15</v>
      </c>
      <c r="E346" s="59" t="s">
        <v>6474</v>
      </c>
      <c r="F346" s="30">
        <f t="shared" si="25"/>
        <v>26.229333333333333</v>
      </c>
      <c r="G346" s="24">
        <f t="shared" si="26"/>
        <v>0</v>
      </c>
      <c r="H346" s="31"/>
      <c r="I346" s="30"/>
      <c r="J346" s="24">
        <f t="shared" si="27"/>
        <v>19.672000000000001</v>
      </c>
      <c r="K346" s="31"/>
      <c r="L346" s="30"/>
      <c r="M346" s="98">
        <v>0</v>
      </c>
      <c r="N346" s="98">
        <v>0</v>
      </c>
      <c r="O346" s="98">
        <v>0</v>
      </c>
      <c r="P346" s="98">
        <v>77.180999999999997</v>
      </c>
      <c r="Q346" s="98">
        <v>0</v>
      </c>
      <c r="R346" s="98">
        <v>1.5069999999999999</v>
      </c>
    </row>
    <row r="347" spans="1:18" x14ac:dyDescent="0.25">
      <c r="A347" s="59" t="s">
        <v>3779</v>
      </c>
      <c r="B347" s="59" t="s">
        <v>3683</v>
      </c>
      <c r="C347" s="59" t="s">
        <v>3817</v>
      </c>
      <c r="D347" s="91">
        <v>6</v>
      </c>
      <c r="E347" s="59" t="s">
        <v>5111</v>
      </c>
      <c r="F347" s="30">
        <f t="shared" si="25"/>
        <v>26.075333333333333</v>
      </c>
      <c r="G347" s="24">
        <f t="shared" si="26"/>
        <v>18.605499999999999</v>
      </c>
      <c r="H347" s="31"/>
      <c r="I347" s="30"/>
      <c r="J347" s="24">
        <f t="shared" si="27"/>
        <v>19.5565</v>
      </c>
      <c r="K347" s="31"/>
      <c r="L347" s="30"/>
      <c r="M347" s="98">
        <v>22.31</v>
      </c>
      <c r="N347" s="98">
        <v>14.901</v>
      </c>
      <c r="O347" s="98">
        <v>0</v>
      </c>
      <c r="P347" s="98">
        <v>60.970999999999997</v>
      </c>
      <c r="Q347" s="98">
        <v>0</v>
      </c>
      <c r="R347" s="98">
        <v>17.254999999999999</v>
      </c>
    </row>
    <row r="348" spans="1:18" x14ac:dyDescent="0.25">
      <c r="A348" s="59" t="s">
        <v>3779</v>
      </c>
      <c r="B348" s="59" t="s">
        <v>72</v>
      </c>
      <c r="C348" s="59" t="s">
        <v>3802</v>
      </c>
      <c r="D348" s="91">
        <v>4</v>
      </c>
      <c r="E348" s="59" t="s">
        <v>4570</v>
      </c>
      <c r="F348" s="30">
        <f t="shared" si="25"/>
        <v>25.989666666666665</v>
      </c>
      <c r="G348" s="24">
        <f t="shared" si="26"/>
        <v>133.48249999999999</v>
      </c>
      <c r="H348" s="31"/>
      <c r="I348" s="30"/>
      <c r="J348" s="24">
        <f t="shared" si="27"/>
        <v>29.085999999999999</v>
      </c>
      <c r="K348" s="31"/>
      <c r="L348" s="30"/>
      <c r="M348" s="98">
        <v>260.26</v>
      </c>
      <c r="N348" s="98">
        <v>6.7050000000000001</v>
      </c>
      <c r="O348" s="98">
        <v>38.375</v>
      </c>
      <c r="P348" s="98">
        <v>54.466999999999999</v>
      </c>
      <c r="Q348" s="98">
        <v>23.501999999999999</v>
      </c>
      <c r="R348" s="98">
        <v>0</v>
      </c>
    </row>
    <row r="349" spans="1:18" x14ac:dyDescent="0.25">
      <c r="A349" s="59" t="s">
        <v>3779</v>
      </c>
      <c r="B349" s="59" t="s">
        <v>578</v>
      </c>
      <c r="C349" s="59" t="s">
        <v>3823</v>
      </c>
      <c r="D349" s="91">
        <v>9</v>
      </c>
      <c r="E349" s="59" t="s">
        <v>5420</v>
      </c>
      <c r="F349" s="30">
        <f t="shared" si="25"/>
        <v>25.676666666666666</v>
      </c>
      <c r="G349" s="24">
        <f t="shared" si="26"/>
        <v>24.846</v>
      </c>
      <c r="H349" s="31"/>
      <c r="I349" s="30"/>
      <c r="J349" s="24">
        <f t="shared" si="27"/>
        <v>25.041000000000004</v>
      </c>
      <c r="K349" s="31"/>
      <c r="L349" s="30"/>
      <c r="M349" s="98">
        <v>15.74</v>
      </c>
      <c r="N349" s="98">
        <v>33.951999999999998</v>
      </c>
      <c r="O349" s="98">
        <v>23.134</v>
      </c>
      <c r="P349" s="98">
        <v>19.373000000000001</v>
      </c>
      <c r="Q349" s="98">
        <v>30.12</v>
      </c>
      <c r="R349" s="98">
        <v>27.536999999999999</v>
      </c>
    </row>
    <row r="350" spans="1:18" x14ac:dyDescent="0.25">
      <c r="A350" s="59" t="s">
        <v>3779</v>
      </c>
      <c r="B350" s="59" t="s">
        <v>3600</v>
      </c>
      <c r="C350" s="59" t="s">
        <v>3788</v>
      </c>
      <c r="D350" s="91">
        <v>2</v>
      </c>
      <c r="E350" s="59" t="s">
        <v>4318</v>
      </c>
      <c r="F350" s="30">
        <f t="shared" si="25"/>
        <v>25.420666666666666</v>
      </c>
      <c r="G350" s="24">
        <f t="shared" si="26"/>
        <v>0.67749999999999999</v>
      </c>
      <c r="H350" s="31"/>
      <c r="I350" s="30"/>
      <c r="J350" s="24">
        <f t="shared" si="27"/>
        <v>23.222249999999999</v>
      </c>
      <c r="K350" s="31"/>
      <c r="L350" s="30"/>
      <c r="M350" s="98">
        <v>0</v>
      </c>
      <c r="N350" s="98">
        <v>1.355</v>
      </c>
      <c r="O350" s="98">
        <v>16.626999999999999</v>
      </c>
      <c r="P350" s="98" t="s">
        <v>4078</v>
      </c>
      <c r="Q350" s="98">
        <v>76.262</v>
      </c>
      <c r="R350" s="98">
        <v>0</v>
      </c>
    </row>
    <row r="351" spans="1:18" x14ac:dyDescent="0.25">
      <c r="A351" s="59" t="s">
        <v>3779</v>
      </c>
      <c r="B351" s="59" t="s">
        <v>2232</v>
      </c>
      <c r="C351" s="59" t="s">
        <v>3860</v>
      </c>
      <c r="D351" s="91">
        <v>15</v>
      </c>
      <c r="E351" s="59" t="s">
        <v>6683</v>
      </c>
      <c r="F351" s="30">
        <f t="shared" si="25"/>
        <v>24.690999999999999</v>
      </c>
      <c r="G351" s="24">
        <f t="shared" si="26"/>
        <v>78.581000000000003</v>
      </c>
      <c r="H351" s="31"/>
      <c r="I351" s="30"/>
      <c r="J351" s="24">
        <f t="shared" si="27"/>
        <v>26.134499999999999</v>
      </c>
      <c r="K351" s="31"/>
      <c r="L351" s="30"/>
      <c r="M351" s="98">
        <v>87.4</v>
      </c>
      <c r="N351" s="98">
        <v>69.762</v>
      </c>
      <c r="O351" s="98">
        <v>30.465</v>
      </c>
      <c r="P351" s="98">
        <v>32.354999999999997</v>
      </c>
      <c r="Q351" s="98">
        <v>32.631999999999998</v>
      </c>
      <c r="R351" s="98">
        <v>9.0860000000000003</v>
      </c>
    </row>
    <row r="352" spans="1:18" x14ac:dyDescent="0.25">
      <c r="A352" s="59" t="s">
        <v>3779</v>
      </c>
      <c r="B352" s="59" t="s">
        <v>2047</v>
      </c>
      <c r="C352" s="59" t="s">
        <v>3861</v>
      </c>
      <c r="D352" s="91">
        <v>15</v>
      </c>
      <c r="E352" s="59" t="s">
        <v>6748</v>
      </c>
      <c r="F352" s="30">
        <f t="shared" ref="F352:F415" si="28">SUM(P352:R352)/3</f>
        <v>24.563333333333333</v>
      </c>
      <c r="G352" s="24">
        <f t="shared" ref="G352:G415" si="29">SUM(M352:N352)/2</f>
        <v>36.676000000000002</v>
      </c>
      <c r="H352" s="31"/>
      <c r="I352" s="30"/>
      <c r="J352" s="24">
        <f t="shared" ref="J352:J415" si="30">SUM(O352:R352)/4</f>
        <v>25.377749999999999</v>
      </c>
      <c r="K352" s="31"/>
      <c r="L352" s="30"/>
      <c r="M352" s="98">
        <v>32.93</v>
      </c>
      <c r="N352" s="98">
        <v>40.421999999999997</v>
      </c>
      <c r="O352" s="98">
        <v>27.821000000000002</v>
      </c>
      <c r="P352" s="98">
        <v>40.073</v>
      </c>
      <c r="Q352" s="98">
        <v>14.395</v>
      </c>
      <c r="R352" s="98">
        <v>19.222000000000001</v>
      </c>
    </row>
    <row r="353" spans="1:18" x14ac:dyDescent="0.25">
      <c r="A353" s="59" t="s">
        <v>3779</v>
      </c>
      <c r="B353" s="59" t="s">
        <v>249</v>
      </c>
      <c r="C353" s="59" t="s">
        <v>3851</v>
      </c>
      <c r="D353" s="91">
        <v>15</v>
      </c>
      <c r="E353" s="59" t="s">
        <v>6365</v>
      </c>
      <c r="F353" s="30">
        <f t="shared" si="28"/>
        <v>24.415000000000003</v>
      </c>
      <c r="G353" s="24">
        <f t="shared" si="29"/>
        <v>208.82</v>
      </c>
      <c r="H353" s="31"/>
      <c r="I353" s="30"/>
      <c r="J353" s="24">
        <f t="shared" si="30"/>
        <v>42.8155</v>
      </c>
      <c r="K353" s="31"/>
      <c r="L353" s="30"/>
      <c r="M353" s="98">
        <v>95.87</v>
      </c>
      <c r="N353" s="98">
        <v>321.77</v>
      </c>
      <c r="O353" s="98">
        <v>98.016999999999996</v>
      </c>
      <c r="P353" s="98">
        <v>42.234000000000002</v>
      </c>
      <c r="Q353" s="98">
        <v>14.398</v>
      </c>
      <c r="R353" s="98">
        <v>16.613</v>
      </c>
    </row>
    <row r="354" spans="1:18" x14ac:dyDescent="0.25">
      <c r="A354" s="59" t="s">
        <v>3779</v>
      </c>
      <c r="B354" s="59" t="s">
        <v>734</v>
      </c>
      <c r="C354" s="59" t="s">
        <v>3823</v>
      </c>
      <c r="D354" s="91">
        <v>9</v>
      </c>
      <c r="E354" s="59" t="s">
        <v>5415</v>
      </c>
      <c r="F354" s="30">
        <f t="shared" si="28"/>
        <v>24.356999999999999</v>
      </c>
      <c r="G354" s="24">
        <f t="shared" si="29"/>
        <v>682.58349999999996</v>
      </c>
      <c r="H354" s="31"/>
      <c r="I354" s="30"/>
      <c r="J354" s="24">
        <f t="shared" si="30"/>
        <v>28.83</v>
      </c>
      <c r="K354" s="31"/>
      <c r="L354" s="30"/>
      <c r="M354" s="98">
        <v>1084.22</v>
      </c>
      <c r="N354" s="98">
        <v>280.947</v>
      </c>
      <c r="O354" s="98">
        <v>42.249000000000002</v>
      </c>
      <c r="P354" s="98">
        <v>26.975999999999999</v>
      </c>
      <c r="Q354" s="98">
        <v>43.082999999999998</v>
      </c>
      <c r="R354" s="98">
        <v>3.012</v>
      </c>
    </row>
    <row r="355" spans="1:18" x14ac:dyDescent="0.25">
      <c r="A355" s="59" t="s">
        <v>3779</v>
      </c>
      <c r="B355" s="59" t="s">
        <v>1451</v>
      </c>
      <c r="C355" s="59" t="s">
        <v>3860</v>
      </c>
      <c r="D355" s="91">
        <v>15</v>
      </c>
      <c r="E355" s="59" t="s">
        <v>6662</v>
      </c>
      <c r="F355" s="30">
        <f t="shared" si="28"/>
        <v>24.314333333333337</v>
      </c>
      <c r="G355" s="24">
        <f t="shared" si="29"/>
        <v>13.559999999999999</v>
      </c>
      <c r="H355" s="31"/>
      <c r="I355" s="30"/>
      <c r="J355" s="24">
        <f t="shared" si="30"/>
        <v>30.095250000000004</v>
      </c>
      <c r="K355" s="31"/>
      <c r="L355" s="30"/>
      <c r="M355" s="98">
        <v>19.45</v>
      </c>
      <c r="N355" s="98">
        <v>7.67</v>
      </c>
      <c r="O355" s="98">
        <v>47.438000000000002</v>
      </c>
      <c r="P355" s="98">
        <v>0.83799999999999997</v>
      </c>
      <c r="Q355" s="98">
        <v>36.822000000000003</v>
      </c>
      <c r="R355" s="98">
        <v>35.283000000000001</v>
      </c>
    </row>
    <row r="356" spans="1:18" x14ac:dyDescent="0.25">
      <c r="A356" s="59" t="s">
        <v>3779</v>
      </c>
      <c r="B356" s="59" t="s">
        <v>780</v>
      </c>
      <c r="C356" s="59" t="s">
        <v>3827</v>
      </c>
      <c r="D356" s="91">
        <v>10</v>
      </c>
      <c r="E356" s="59" t="s">
        <v>5536</v>
      </c>
      <c r="F356" s="30">
        <f t="shared" si="28"/>
        <v>24.307666666666666</v>
      </c>
      <c r="G356" s="24">
        <f t="shared" si="29"/>
        <v>74.669999999999987</v>
      </c>
      <c r="H356" s="31"/>
      <c r="I356" s="30"/>
      <c r="J356" s="24">
        <f t="shared" si="30"/>
        <v>64.742999999999995</v>
      </c>
      <c r="K356" s="31"/>
      <c r="L356" s="30"/>
      <c r="M356" s="98">
        <v>11.7</v>
      </c>
      <c r="N356" s="98">
        <v>137.63999999999999</v>
      </c>
      <c r="O356" s="98">
        <v>186.04900000000001</v>
      </c>
      <c r="P356" s="98">
        <v>42.869</v>
      </c>
      <c r="Q356" s="98">
        <v>11.265000000000001</v>
      </c>
      <c r="R356" s="98">
        <v>18.789000000000001</v>
      </c>
    </row>
    <row r="357" spans="1:18" x14ac:dyDescent="0.25">
      <c r="A357" s="59" t="s">
        <v>3779</v>
      </c>
      <c r="B357" s="59" t="s">
        <v>2069</v>
      </c>
      <c r="C357" s="59" t="s">
        <v>3811</v>
      </c>
      <c r="D357" s="91">
        <v>6</v>
      </c>
      <c r="E357" s="59" t="s">
        <v>4978</v>
      </c>
      <c r="F357" s="30">
        <f t="shared" si="28"/>
        <v>24.274666666666665</v>
      </c>
      <c r="G357" s="24">
        <f t="shared" si="29"/>
        <v>0</v>
      </c>
      <c r="H357" s="31"/>
      <c r="I357" s="30"/>
      <c r="J357" s="24">
        <f t="shared" si="30"/>
        <v>18.206</v>
      </c>
      <c r="K357" s="31"/>
      <c r="L357" s="30"/>
      <c r="M357" s="98" t="s">
        <v>4078</v>
      </c>
      <c r="N357" s="98" t="s">
        <v>4078</v>
      </c>
      <c r="O357" s="98" t="s">
        <v>4078</v>
      </c>
      <c r="P357" s="98" t="s">
        <v>4078</v>
      </c>
      <c r="Q357" s="98" t="s">
        <v>4078</v>
      </c>
      <c r="R357" s="98">
        <v>72.823999999999998</v>
      </c>
    </row>
    <row r="358" spans="1:18" x14ac:dyDescent="0.25">
      <c r="A358" s="59" t="s">
        <v>3779</v>
      </c>
      <c r="B358" s="59" t="s">
        <v>3538</v>
      </c>
      <c r="C358" s="59" t="s">
        <v>3804</v>
      </c>
      <c r="D358" s="91">
        <v>5</v>
      </c>
      <c r="E358" s="59" t="s">
        <v>4600</v>
      </c>
      <c r="F358" s="30">
        <f t="shared" si="28"/>
        <v>24.133666666666667</v>
      </c>
      <c r="G358" s="24">
        <f t="shared" si="29"/>
        <v>1213.431</v>
      </c>
      <c r="H358" s="31"/>
      <c r="I358" s="30"/>
      <c r="J358" s="24">
        <f t="shared" si="30"/>
        <v>18.100249999999999</v>
      </c>
      <c r="K358" s="31"/>
      <c r="L358" s="30"/>
      <c r="M358" s="98" t="s">
        <v>4078</v>
      </c>
      <c r="N358" s="98">
        <v>2426.8620000000001</v>
      </c>
      <c r="O358" s="98" t="s">
        <v>4078</v>
      </c>
      <c r="P358" s="98" t="s">
        <v>4078</v>
      </c>
      <c r="Q358" s="98" t="s">
        <v>4078</v>
      </c>
      <c r="R358" s="98">
        <v>72.400999999999996</v>
      </c>
    </row>
    <row r="359" spans="1:18" x14ac:dyDescent="0.25">
      <c r="A359" s="59" t="s">
        <v>3779</v>
      </c>
      <c r="B359" s="59" t="s">
        <v>2747</v>
      </c>
      <c r="C359" s="59" t="s">
        <v>3850</v>
      </c>
      <c r="D359" s="91">
        <v>14</v>
      </c>
      <c r="E359" s="59" t="s">
        <v>6328</v>
      </c>
      <c r="F359" s="30">
        <f t="shared" si="28"/>
        <v>24.084333333333333</v>
      </c>
      <c r="G359" s="24">
        <f t="shared" si="29"/>
        <v>6.7154999999999996</v>
      </c>
      <c r="H359" s="31"/>
      <c r="I359" s="30"/>
      <c r="J359" s="24">
        <f t="shared" si="30"/>
        <v>24.286249999999999</v>
      </c>
      <c r="K359" s="31"/>
      <c r="L359" s="30"/>
      <c r="M359" s="98">
        <v>8.86</v>
      </c>
      <c r="N359" s="98">
        <v>4.5709999999999997</v>
      </c>
      <c r="O359" s="98">
        <v>24.891999999999999</v>
      </c>
      <c r="P359" s="98">
        <v>41.56</v>
      </c>
      <c r="Q359" s="98">
        <v>30.54</v>
      </c>
      <c r="R359" s="98">
        <v>0.153</v>
      </c>
    </row>
    <row r="360" spans="1:18" x14ac:dyDescent="0.25">
      <c r="A360" s="59" t="s">
        <v>3779</v>
      </c>
      <c r="B360" s="59" t="s">
        <v>373</v>
      </c>
      <c r="C360" s="59" t="s">
        <v>3783</v>
      </c>
      <c r="D360" s="91">
        <v>1</v>
      </c>
      <c r="E360" s="59" t="s">
        <v>4157</v>
      </c>
      <c r="F360" s="30">
        <f t="shared" si="28"/>
        <v>24.060999999999996</v>
      </c>
      <c r="G360" s="24">
        <f t="shared" si="29"/>
        <v>27.78</v>
      </c>
      <c r="H360" s="31"/>
      <c r="I360" s="30"/>
      <c r="J360" s="24">
        <f t="shared" si="30"/>
        <v>18.65025</v>
      </c>
      <c r="K360" s="31"/>
      <c r="L360" s="30"/>
      <c r="M360" s="98">
        <v>48.95</v>
      </c>
      <c r="N360" s="98">
        <v>6.61</v>
      </c>
      <c r="O360" s="98">
        <v>2.4180000000000001</v>
      </c>
      <c r="P360" s="98">
        <v>0</v>
      </c>
      <c r="Q360" s="98">
        <v>43.841000000000001</v>
      </c>
      <c r="R360" s="98">
        <v>28.341999999999999</v>
      </c>
    </row>
    <row r="361" spans="1:18" x14ac:dyDescent="0.25">
      <c r="A361" s="59" t="s">
        <v>3779</v>
      </c>
      <c r="B361" s="59" t="s">
        <v>967</v>
      </c>
      <c r="C361" s="59" t="s">
        <v>3841</v>
      </c>
      <c r="D361" s="91">
        <v>11</v>
      </c>
      <c r="E361" s="59" t="s">
        <v>6037</v>
      </c>
      <c r="F361" s="30">
        <f t="shared" si="28"/>
        <v>23.987666666666666</v>
      </c>
      <c r="G361" s="24">
        <f t="shared" si="29"/>
        <v>68.149000000000001</v>
      </c>
      <c r="H361" s="31"/>
      <c r="I361" s="30"/>
      <c r="J361" s="24">
        <f t="shared" si="30"/>
        <v>53.670249999999996</v>
      </c>
      <c r="K361" s="31"/>
      <c r="L361" s="30"/>
      <c r="M361" s="98">
        <v>114.11</v>
      </c>
      <c r="N361" s="98">
        <v>22.187999999999999</v>
      </c>
      <c r="O361" s="98">
        <v>142.71799999999999</v>
      </c>
      <c r="P361" s="98">
        <v>18.128</v>
      </c>
      <c r="Q361" s="98">
        <v>2.1179999999999999</v>
      </c>
      <c r="R361" s="98">
        <v>51.716999999999999</v>
      </c>
    </row>
    <row r="362" spans="1:18" x14ac:dyDescent="0.25">
      <c r="A362" s="59" t="s">
        <v>3779</v>
      </c>
      <c r="B362" s="59" t="s">
        <v>3114</v>
      </c>
      <c r="C362" s="59" t="s">
        <v>3847</v>
      </c>
      <c r="D362" s="91">
        <v>13</v>
      </c>
      <c r="E362" s="59" t="s">
        <v>6193</v>
      </c>
      <c r="F362" s="30">
        <f t="shared" si="28"/>
        <v>23.945666666666668</v>
      </c>
      <c r="G362" s="24">
        <f t="shared" si="29"/>
        <v>16.026499999999999</v>
      </c>
      <c r="H362" s="31"/>
      <c r="I362" s="30"/>
      <c r="J362" s="24">
        <f t="shared" si="30"/>
        <v>28.462250000000001</v>
      </c>
      <c r="K362" s="31"/>
      <c r="L362" s="30"/>
      <c r="M362" s="98">
        <v>12.56</v>
      </c>
      <c r="N362" s="98">
        <v>19.492999999999999</v>
      </c>
      <c r="O362" s="98">
        <v>42.012</v>
      </c>
      <c r="P362" s="98">
        <v>15.721</v>
      </c>
      <c r="Q362" s="98">
        <v>40.911000000000001</v>
      </c>
      <c r="R362" s="98">
        <v>15.205</v>
      </c>
    </row>
    <row r="363" spans="1:18" x14ac:dyDescent="0.25">
      <c r="A363" s="59" t="s">
        <v>3779</v>
      </c>
      <c r="B363" s="59" t="s">
        <v>1399</v>
      </c>
      <c r="C363" s="59" t="s">
        <v>3819</v>
      </c>
      <c r="D363" s="91">
        <v>7</v>
      </c>
      <c r="E363" s="59" t="s">
        <v>5324</v>
      </c>
      <c r="F363" s="30">
        <f t="shared" si="28"/>
        <v>23.564666666666668</v>
      </c>
      <c r="G363" s="24">
        <f t="shared" si="29"/>
        <v>6.3885000000000005</v>
      </c>
      <c r="H363" s="31"/>
      <c r="I363" s="30"/>
      <c r="J363" s="24">
        <f t="shared" si="30"/>
        <v>36.973749999999995</v>
      </c>
      <c r="K363" s="31"/>
      <c r="L363" s="30"/>
      <c r="M363" s="98">
        <v>8.75</v>
      </c>
      <c r="N363" s="98">
        <v>4.0270000000000001</v>
      </c>
      <c r="O363" s="98">
        <v>77.200999999999993</v>
      </c>
      <c r="P363" s="98">
        <v>68.881</v>
      </c>
      <c r="Q363" s="98">
        <v>0</v>
      </c>
      <c r="R363" s="98">
        <v>1.8129999999999999</v>
      </c>
    </row>
    <row r="364" spans="1:18" x14ac:dyDescent="0.25">
      <c r="A364" s="59" t="s">
        <v>3779</v>
      </c>
      <c r="B364" s="59" t="s">
        <v>1155</v>
      </c>
      <c r="C364" s="59" t="s">
        <v>3781</v>
      </c>
      <c r="D364" s="91">
        <v>1</v>
      </c>
      <c r="E364" s="59" t="s">
        <v>4134</v>
      </c>
      <c r="F364" s="30">
        <f t="shared" si="28"/>
        <v>22.14</v>
      </c>
      <c r="G364" s="24">
        <f t="shared" si="29"/>
        <v>55.183</v>
      </c>
      <c r="H364" s="31"/>
      <c r="I364" s="30"/>
      <c r="J364" s="24">
        <f t="shared" si="30"/>
        <v>16.605</v>
      </c>
      <c r="K364" s="31"/>
      <c r="L364" s="30"/>
      <c r="M364" s="98">
        <v>71.16</v>
      </c>
      <c r="N364" s="98">
        <v>39.206000000000003</v>
      </c>
      <c r="O364" s="98" t="s">
        <v>4078</v>
      </c>
      <c r="P364" s="98">
        <v>0</v>
      </c>
      <c r="Q364" s="98">
        <v>1.196</v>
      </c>
      <c r="R364" s="98">
        <v>65.224000000000004</v>
      </c>
    </row>
    <row r="365" spans="1:18" x14ac:dyDescent="0.25">
      <c r="A365" s="59" t="s">
        <v>3779</v>
      </c>
      <c r="B365" s="59" t="s">
        <v>1913</v>
      </c>
      <c r="C365" s="59" t="s">
        <v>3847</v>
      </c>
      <c r="D365" s="91">
        <v>13</v>
      </c>
      <c r="E365" s="59" t="s">
        <v>6209</v>
      </c>
      <c r="F365" s="30">
        <f t="shared" si="28"/>
        <v>21.918333333333333</v>
      </c>
      <c r="G365" s="24">
        <f t="shared" si="29"/>
        <v>13.9785</v>
      </c>
      <c r="H365" s="31"/>
      <c r="I365" s="30"/>
      <c r="J365" s="24">
        <f t="shared" si="30"/>
        <v>27.501000000000001</v>
      </c>
      <c r="K365" s="31"/>
      <c r="L365" s="30"/>
      <c r="M365" s="98">
        <v>12.2</v>
      </c>
      <c r="N365" s="98">
        <v>15.757</v>
      </c>
      <c r="O365" s="98">
        <v>44.249000000000002</v>
      </c>
      <c r="P365" s="98">
        <v>20.933</v>
      </c>
      <c r="Q365" s="98">
        <v>0</v>
      </c>
      <c r="R365" s="98">
        <v>44.822000000000003</v>
      </c>
    </row>
    <row r="366" spans="1:18" x14ac:dyDescent="0.25">
      <c r="A366" s="59" t="s">
        <v>3779</v>
      </c>
      <c r="B366" s="59" t="s">
        <v>593</v>
      </c>
      <c r="C366" s="59" t="s">
        <v>3842</v>
      </c>
      <c r="D366" s="91">
        <v>11</v>
      </c>
      <c r="E366" s="59" t="s">
        <v>6098</v>
      </c>
      <c r="F366" s="30">
        <f t="shared" si="28"/>
        <v>21.710666666666668</v>
      </c>
      <c r="G366" s="24">
        <f t="shared" si="29"/>
        <v>21.707000000000001</v>
      </c>
      <c r="H366" s="31"/>
      <c r="I366" s="30"/>
      <c r="J366" s="24">
        <f t="shared" si="30"/>
        <v>20.990500000000001</v>
      </c>
      <c r="K366" s="31"/>
      <c r="L366" s="30"/>
      <c r="M366" s="98">
        <v>40.29</v>
      </c>
      <c r="N366" s="98">
        <v>3.1240000000000001</v>
      </c>
      <c r="O366" s="98">
        <v>18.829999999999998</v>
      </c>
      <c r="P366" s="98">
        <v>8.9960000000000004</v>
      </c>
      <c r="Q366" s="98">
        <v>6.6130000000000004</v>
      </c>
      <c r="R366" s="98">
        <v>49.523000000000003</v>
      </c>
    </row>
    <row r="367" spans="1:18" x14ac:dyDescent="0.25">
      <c r="A367" s="59" t="s">
        <v>3779</v>
      </c>
      <c r="B367" s="59" t="s">
        <v>1826</v>
      </c>
      <c r="C367" s="59" t="s">
        <v>3799</v>
      </c>
      <c r="D367" s="91">
        <v>4</v>
      </c>
      <c r="E367" s="59" t="s">
        <v>4481</v>
      </c>
      <c r="F367" s="30">
        <f t="shared" si="28"/>
        <v>21.266000000000002</v>
      </c>
      <c r="G367" s="24">
        <f t="shared" si="29"/>
        <v>262.18</v>
      </c>
      <c r="H367" s="31"/>
      <c r="I367" s="30"/>
      <c r="J367" s="24">
        <f t="shared" si="30"/>
        <v>28.46725</v>
      </c>
      <c r="K367" s="31"/>
      <c r="L367" s="30"/>
      <c r="M367" s="98">
        <v>397.01</v>
      </c>
      <c r="N367" s="98">
        <v>127.35</v>
      </c>
      <c r="O367" s="98">
        <v>50.070999999999998</v>
      </c>
      <c r="P367" s="98">
        <v>53.241</v>
      </c>
      <c r="Q367" s="98">
        <v>2.3919999999999999</v>
      </c>
      <c r="R367" s="98">
        <v>8.1649999999999991</v>
      </c>
    </row>
    <row r="368" spans="1:18" x14ac:dyDescent="0.25">
      <c r="A368" s="59" t="s">
        <v>3779</v>
      </c>
      <c r="B368" s="59" t="s">
        <v>3590</v>
      </c>
      <c r="C368" s="59" t="s">
        <v>3787</v>
      </c>
      <c r="D368" s="91">
        <v>2</v>
      </c>
      <c r="E368" s="59" t="s">
        <v>4261</v>
      </c>
      <c r="F368" s="30">
        <f t="shared" si="28"/>
        <v>21.243333333333332</v>
      </c>
      <c r="G368" s="24">
        <f t="shared" si="29"/>
        <v>27.305</v>
      </c>
      <c r="H368" s="31"/>
      <c r="I368" s="30"/>
      <c r="J368" s="24">
        <f t="shared" si="30"/>
        <v>15.932499999999999</v>
      </c>
      <c r="K368" s="31"/>
      <c r="L368" s="30"/>
      <c r="M368" s="98">
        <v>54.61</v>
      </c>
      <c r="N368" s="98" t="s">
        <v>4078</v>
      </c>
      <c r="O368" s="98" t="s">
        <v>4078</v>
      </c>
      <c r="P368" s="98">
        <v>63.73</v>
      </c>
      <c r="Q368" s="98" t="s">
        <v>4078</v>
      </c>
      <c r="R368" s="98" t="s">
        <v>4078</v>
      </c>
    </row>
    <row r="369" spans="1:18" x14ac:dyDescent="0.25">
      <c r="A369" s="59" t="s">
        <v>3779</v>
      </c>
      <c r="B369" s="59" t="s">
        <v>383</v>
      </c>
      <c r="C369" s="59" t="s">
        <v>3862</v>
      </c>
      <c r="D369" s="91">
        <v>16</v>
      </c>
      <c r="E369" s="59" t="s">
        <v>6842</v>
      </c>
      <c r="F369" s="30">
        <f t="shared" si="28"/>
        <v>21.237333333333336</v>
      </c>
      <c r="G369" s="24">
        <f t="shared" si="29"/>
        <v>25.010999999999999</v>
      </c>
      <c r="H369" s="31"/>
      <c r="I369" s="30"/>
      <c r="J369" s="24">
        <f t="shared" si="30"/>
        <v>17.529</v>
      </c>
      <c r="K369" s="31"/>
      <c r="L369" s="30"/>
      <c r="M369" s="98">
        <v>1.53</v>
      </c>
      <c r="N369" s="98">
        <v>48.491999999999997</v>
      </c>
      <c r="O369" s="98">
        <v>6.4039999999999999</v>
      </c>
      <c r="P369" s="98">
        <v>10.143000000000001</v>
      </c>
      <c r="Q369" s="98">
        <v>52.075000000000003</v>
      </c>
      <c r="R369" s="98">
        <v>1.494</v>
      </c>
    </row>
    <row r="370" spans="1:18" x14ac:dyDescent="0.25">
      <c r="A370" s="59" t="s">
        <v>3779</v>
      </c>
      <c r="B370" s="59" t="s">
        <v>3047</v>
      </c>
      <c r="C370" s="59" t="s">
        <v>3785</v>
      </c>
      <c r="D370" s="91">
        <v>2</v>
      </c>
      <c r="E370" s="59" t="s">
        <v>4191</v>
      </c>
      <c r="F370" s="30">
        <f t="shared" si="28"/>
        <v>21.229333333333333</v>
      </c>
      <c r="G370" s="24">
        <f t="shared" si="29"/>
        <v>0</v>
      </c>
      <c r="H370" s="31"/>
      <c r="I370" s="30"/>
      <c r="J370" s="24">
        <f t="shared" si="30"/>
        <v>15.921999999999999</v>
      </c>
      <c r="K370" s="31"/>
      <c r="L370" s="30"/>
      <c r="M370" s="98" t="s">
        <v>4078</v>
      </c>
      <c r="N370" s="98" t="s">
        <v>4078</v>
      </c>
      <c r="O370" s="98" t="s">
        <v>4078</v>
      </c>
      <c r="P370" s="98">
        <v>0</v>
      </c>
      <c r="Q370" s="98">
        <v>1.3879999999999999</v>
      </c>
      <c r="R370" s="98">
        <v>62.3</v>
      </c>
    </row>
    <row r="371" spans="1:18" x14ac:dyDescent="0.25">
      <c r="A371" s="59" t="s">
        <v>3779</v>
      </c>
      <c r="B371" s="59" t="s">
        <v>3571</v>
      </c>
      <c r="C371" s="59" t="s">
        <v>3847</v>
      </c>
      <c r="D371" s="91">
        <v>13</v>
      </c>
      <c r="E371" s="59" t="s">
        <v>6224</v>
      </c>
      <c r="F371" s="30">
        <f t="shared" si="28"/>
        <v>20.733000000000001</v>
      </c>
      <c r="G371" s="24">
        <f t="shared" si="29"/>
        <v>251.01250000000002</v>
      </c>
      <c r="H371" s="31"/>
      <c r="I371" s="30"/>
      <c r="J371" s="24">
        <f t="shared" si="30"/>
        <v>15.54975</v>
      </c>
      <c r="K371" s="31"/>
      <c r="L371" s="30"/>
      <c r="M371" s="98">
        <v>485.42</v>
      </c>
      <c r="N371" s="98">
        <v>16.605</v>
      </c>
      <c r="O371" s="98">
        <v>0</v>
      </c>
      <c r="P371" s="98">
        <v>49.152999999999999</v>
      </c>
      <c r="Q371" s="98">
        <v>4</v>
      </c>
      <c r="R371" s="98">
        <v>9.0459999999999994</v>
      </c>
    </row>
    <row r="372" spans="1:18" x14ac:dyDescent="0.25">
      <c r="A372" s="59" t="s">
        <v>3779</v>
      </c>
      <c r="B372" s="59" t="s">
        <v>335</v>
      </c>
      <c r="C372" s="59" t="s">
        <v>3851</v>
      </c>
      <c r="D372" s="91">
        <v>15</v>
      </c>
      <c r="E372" s="59" t="s">
        <v>6401</v>
      </c>
      <c r="F372" s="30">
        <f t="shared" si="28"/>
        <v>20.367333333333335</v>
      </c>
      <c r="G372" s="24">
        <f t="shared" si="29"/>
        <v>16.497499999999999</v>
      </c>
      <c r="H372" s="31"/>
      <c r="I372" s="30"/>
      <c r="J372" s="24">
        <f t="shared" si="30"/>
        <v>24.367249999999999</v>
      </c>
      <c r="K372" s="31"/>
      <c r="L372" s="30"/>
      <c r="M372" s="98">
        <v>25.34</v>
      </c>
      <c r="N372" s="98">
        <v>7.6550000000000002</v>
      </c>
      <c r="O372" s="98">
        <v>36.366999999999997</v>
      </c>
      <c r="P372" s="98">
        <v>6.0330000000000004</v>
      </c>
      <c r="Q372" s="98">
        <v>27.823</v>
      </c>
      <c r="R372" s="98">
        <v>27.245999999999999</v>
      </c>
    </row>
    <row r="373" spans="1:18" x14ac:dyDescent="0.25">
      <c r="A373" s="59" t="s">
        <v>3779</v>
      </c>
      <c r="B373" s="59" t="s">
        <v>154</v>
      </c>
      <c r="C373" s="59" t="s">
        <v>3852</v>
      </c>
      <c r="D373" s="91">
        <v>15</v>
      </c>
      <c r="E373" s="59" t="s">
        <v>6481</v>
      </c>
      <c r="F373" s="30">
        <f t="shared" si="28"/>
        <v>20.312666666666665</v>
      </c>
      <c r="G373" s="24">
        <f t="shared" si="29"/>
        <v>21.378</v>
      </c>
      <c r="H373" s="31"/>
      <c r="I373" s="30"/>
      <c r="J373" s="24">
        <f t="shared" si="30"/>
        <v>15.234499999999999</v>
      </c>
      <c r="K373" s="31"/>
      <c r="L373" s="30"/>
      <c r="M373" s="98">
        <v>2.04</v>
      </c>
      <c r="N373" s="98">
        <v>40.716000000000001</v>
      </c>
      <c r="O373" s="98">
        <v>0</v>
      </c>
      <c r="P373" s="98">
        <v>16.349</v>
      </c>
      <c r="Q373" s="98">
        <v>33.408999999999999</v>
      </c>
      <c r="R373" s="98">
        <v>11.18</v>
      </c>
    </row>
    <row r="374" spans="1:18" x14ac:dyDescent="0.25">
      <c r="A374" s="59" t="s">
        <v>3779</v>
      </c>
      <c r="B374" s="59" t="s">
        <v>1747</v>
      </c>
      <c r="C374" s="59" t="s">
        <v>3840</v>
      </c>
      <c r="D374" s="91">
        <v>11</v>
      </c>
      <c r="E374" s="59" t="s">
        <v>5905</v>
      </c>
      <c r="F374" s="30">
        <f t="shared" si="28"/>
        <v>19.757666666666669</v>
      </c>
      <c r="G374" s="24">
        <f t="shared" si="29"/>
        <v>38.436999999999998</v>
      </c>
      <c r="H374" s="31"/>
      <c r="I374" s="30"/>
      <c r="J374" s="24">
        <f t="shared" si="30"/>
        <v>14.834249999999999</v>
      </c>
      <c r="K374" s="31"/>
      <c r="L374" s="30"/>
      <c r="M374" s="98">
        <v>9.56</v>
      </c>
      <c r="N374" s="98">
        <v>67.313999999999993</v>
      </c>
      <c r="O374" s="98">
        <v>6.4000000000000001E-2</v>
      </c>
      <c r="P374" s="98">
        <v>27.777000000000001</v>
      </c>
      <c r="Q374" s="98">
        <v>12.843</v>
      </c>
      <c r="R374" s="98">
        <v>18.652999999999999</v>
      </c>
    </row>
    <row r="375" spans="1:18" x14ac:dyDescent="0.25">
      <c r="A375" s="59" t="s">
        <v>3779</v>
      </c>
      <c r="B375" s="59" t="s">
        <v>1831</v>
      </c>
      <c r="C375" s="59" t="s">
        <v>3852</v>
      </c>
      <c r="D375" s="91">
        <v>15</v>
      </c>
      <c r="E375" s="59" t="s">
        <v>6504</v>
      </c>
      <c r="F375" s="30">
        <f t="shared" si="28"/>
        <v>19.111666666666668</v>
      </c>
      <c r="G375" s="24">
        <f t="shared" si="29"/>
        <v>18.7685</v>
      </c>
      <c r="H375" s="31"/>
      <c r="I375" s="30"/>
      <c r="J375" s="24">
        <f t="shared" si="30"/>
        <v>25.639499999999998</v>
      </c>
      <c r="K375" s="31"/>
      <c r="L375" s="30"/>
      <c r="M375" s="98">
        <v>22.88</v>
      </c>
      <c r="N375" s="98">
        <v>14.657</v>
      </c>
      <c r="O375" s="98">
        <v>45.222999999999999</v>
      </c>
      <c r="P375" s="98" t="s">
        <v>4078</v>
      </c>
      <c r="Q375" s="98">
        <v>0</v>
      </c>
      <c r="R375" s="98">
        <v>57.335000000000001</v>
      </c>
    </row>
    <row r="376" spans="1:18" x14ac:dyDescent="0.25">
      <c r="A376" s="59" t="s">
        <v>3779</v>
      </c>
      <c r="B376" s="59" t="s">
        <v>1170</v>
      </c>
      <c r="C376" s="59" t="s">
        <v>3841</v>
      </c>
      <c r="D376" s="91">
        <v>11</v>
      </c>
      <c r="E376" s="59" t="s">
        <v>5999</v>
      </c>
      <c r="F376" s="30">
        <f t="shared" si="28"/>
        <v>19.023666666666667</v>
      </c>
      <c r="G376" s="24">
        <f t="shared" si="29"/>
        <v>226.10249999999999</v>
      </c>
      <c r="H376" s="31"/>
      <c r="I376" s="30"/>
      <c r="J376" s="24">
        <f t="shared" si="30"/>
        <v>14.267749999999999</v>
      </c>
      <c r="K376" s="31"/>
      <c r="L376" s="30"/>
      <c r="M376" s="98">
        <v>367.96</v>
      </c>
      <c r="N376" s="98">
        <v>84.245000000000005</v>
      </c>
      <c r="O376" s="98">
        <v>0</v>
      </c>
      <c r="P376" s="98">
        <v>0</v>
      </c>
      <c r="Q376" s="98">
        <v>0</v>
      </c>
      <c r="R376" s="98">
        <v>57.070999999999998</v>
      </c>
    </row>
    <row r="377" spans="1:18" x14ac:dyDescent="0.25">
      <c r="A377" s="59" t="s">
        <v>3779</v>
      </c>
      <c r="B377" s="59" t="s">
        <v>174</v>
      </c>
      <c r="C377" s="59" t="s">
        <v>3849</v>
      </c>
      <c r="D377" s="91">
        <v>13</v>
      </c>
      <c r="E377" s="59" t="s">
        <v>6285</v>
      </c>
      <c r="F377" s="30">
        <f t="shared" si="28"/>
        <v>19.004999999999999</v>
      </c>
      <c r="G377" s="24">
        <f t="shared" si="29"/>
        <v>0</v>
      </c>
      <c r="H377" s="31"/>
      <c r="I377" s="30"/>
      <c r="J377" s="24">
        <f t="shared" si="30"/>
        <v>38.771249999999995</v>
      </c>
      <c r="K377" s="31"/>
      <c r="L377" s="30"/>
      <c r="M377" s="98">
        <v>0</v>
      </c>
      <c r="N377" s="98">
        <v>0</v>
      </c>
      <c r="O377" s="98">
        <v>98.07</v>
      </c>
      <c r="P377" s="98">
        <v>28.75</v>
      </c>
      <c r="Q377" s="98">
        <v>20.943999999999999</v>
      </c>
      <c r="R377" s="98">
        <v>7.3209999999999997</v>
      </c>
    </row>
    <row r="378" spans="1:18" x14ac:dyDescent="0.25">
      <c r="A378" s="59" t="s">
        <v>3779</v>
      </c>
      <c r="B378" s="59" t="s">
        <v>668</v>
      </c>
      <c r="C378" s="59" t="s">
        <v>3796</v>
      </c>
      <c r="D378" s="91">
        <v>4</v>
      </c>
      <c r="E378" s="59" t="s">
        <v>4439</v>
      </c>
      <c r="F378" s="30">
        <f t="shared" si="28"/>
        <v>18.998999999999999</v>
      </c>
      <c r="G378" s="24">
        <f t="shared" si="29"/>
        <v>15.536999999999999</v>
      </c>
      <c r="H378" s="31"/>
      <c r="I378" s="30"/>
      <c r="J378" s="24">
        <f t="shared" si="30"/>
        <v>54.877750000000006</v>
      </c>
      <c r="K378" s="31"/>
      <c r="L378" s="30"/>
      <c r="M378" s="98">
        <v>13.13</v>
      </c>
      <c r="N378" s="98">
        <v>17.943999999999999</v>
      </c>
      <c r="O378" s="98">
        <v>162.51400000000001</v>
      </c>
      <c r="P378" s="98">
        <v>0</v>
      </c>
      <c r="Q378" s="98">
        <v>0</v>
      </c>
      <c r="R378" s="98">
        <v>56.997</v>
      </c>
    </row>
    <row r="379" spans="1:18" x14ac:dyDescent="0.25">
      <c r="A379" s="59" t="s">
        <v>3779</v>
      </c>
      <c r="B379" s="59" t="s">
        <v>307</v>
      </c>
      <c r="C379" s="59" t="s">
        <v>3799</v>
      </c>
      <c r="D379" s="91">
        <v>4</v>
      </c>
      <c r="E379" s="59" t="s">
        <v>4479</v>
      </c>
      <c r="F379" s="30">
        <f t="shared" si="28"/>
        <v>18.817666666666668</v>
      </c>
      <c r="G379" s="24">
        <f t="shared" si="29"/>
        <v>431.79250000000002</v>
      </c>
      <c r="H379" s="31"/>
      <c r="I379" s="30"/>
      <c r="J379" s="24">
        <f t="shared" si="30"/>
        <v>145.52775</v>
      </c>
      <c r="K379" s="31"/>
      <c r="L379" s="30"/>
      <c r="M379" s="98">
        <v>389.98</v>
      </c>
      <c r="N379" s="98">
        <v>473.60500000000002</v>
      </c>
      <c r="O379" s="98">
        <v>525.65800000000002</v>
      </c>
      <c r="P379" s="98" t="s">
        <v>4078</v>
      </c>
      <c r="Q379" s="98" t="s">
        <v>4078</v>
      </c>
      <c r="R379" s="98">
        <v>56.453000000000003</v>
      </c>
    </row>
    <row r="380" spans="1:18" x14ac:dyDescent="0.25">
      <c r="A380" s="59" t="s">
        <v>3779</v>
      </c>
      <c r="B380" s="59" t="s">
        <v>1059</v>
      </c>
      <c r="C380" s="59" t="s">
        <v>3801</v>
      </c>
      <c r="D380" s="91">
        <v>4</v>
      </c>
      <c r="E380" s="59" t="s">
        <v>4559</v>
      </c>
      <c r="F380" s="30">
        <f t="shared" si="28"/>
        <v>18.312333333333335</v>
      </c>
      <c r="G380" s="24">
        <f t="shared" si="29"/>
        <v>12.204000000000001</v>
      </c>
      <c r="H380" s="31"/>
      <c r="I380" s="30"/>
      <c r="J380" s="24">
        <f t="shared" si="30"/>
        <v>17.356750000000002</v>
      </c>
      <c r="K380" s="31"/>
      <c r="L380" s="30"/>
      <c r="M380" s="98">
        <v>8.81</v>
      </c>
      <c r="N380" s="98">
        <v>15.598000000000001</v>
      </c>
      <c r="O380" s="98">
        <v>14.49</v>
      </c>
      <c r="P380" s="98">
        <v>16.161000000000001</v>
      </c>
      <c r="Q380" s="98">
        <v>22.888000000000002</v>
      </c>
      <c r="R380" s="98">
        <v>15.888</v>
      </c>
    </row>
    <row r="381" spans="1:18" x14ac:dyDescent="0.25">
      <c r="A381" s="59" t="s">
        <v>3779</v>
      </c>
      <c r="B381" s="59" t="s">
        <v>2779</v>
      </c>
      <c r="C381" s="59" t="s">
        <v>3823</v>
      </c>
      <c r="D381" s="91">
        <v>9</v>
      </c>
      <c r="E381" s="59" t="s">
        <v>5414</v>
      </c>
      <c r="F381" s="30">
        <f t="shared" si="28"/>
        <v>18.138333333333335</v>
      </c>
      <c r="G381" s="24">
        <f t="shared" si="29"/>
        <v>2.3504999999999998</v>
      </c>
      <c r="H381" s="31"/>
      <c r="I381" s="30"/>
      <c r="J381" s="24">
        <f t="shared" si="30"/>
        <v>13.603750000000002</v>
      </c>
      <c r="K381" s="31"/>
      <c r="L381" s="30"/>
      <c r="M381" s="98">
        <v>0</v>
      </c>
      <c r="N381" s="98">
        <v>4.7009999999999996</v>
      </c>
      <c r="O381" s="98" t="s">
        <v>4078</v>
      </c>
      <c r="P381" s="98">
        <v>5.032</v>
      </c>
      <c r="Q381" s="98">
        <v>49.383000000000003</v>
      </c>
      <c r="R381" s="98">
        <v>0</v>
      </c>
    </row>
    <row r="382" spans="1:18" x14ac:dyDescent="0.25">
      <c r="A382" s="59" t="s">
        <v>3779</v>
      </c>
      <c r="B382" s="59" t="s">
        <v>1265</v>
      </c>
      <c r="C382" s="59" t="s">
        <v>3862</v>
      </c>
      <c r="D382" s="91">
        <v>16</v>
      </c>
      <c r="E382" s="59" t="s">
        <v>6769</v>
      </c>
      <c r="F382" s="30">
        <f t="shared" si="28"/>
        <v>18.022000000000002</v>
      </c>
      <c r="G382" s="24">
        <f t="shared" si="29"/>
        <v>206.96</v>
      </c>
      <c r="H382" s="31"/>
      <c r="I382" s="30"/>
      <c r="J382" s="24">
        <f t="shared" si="30"/>
        <v>13.516500000000001</v>
      </c>
      <c r="K382" s="31"/>
      <c r="L382" s="30"/>
      <c r="M382" s="98">
        <v>47.23</v>
      </c>
      <c r="N382" s="98">
        <v>366.69</v>
      </c>
      <c r="O382" s="98">
        <v>0</v>
      </c>
      <c r="P382" s="98">
        <v>54.066000000000003</v>
      </c>
      <c r="Q382" s="98">
        <v>0</v>
      </c>
      <c r="R382" s="98">
        <v>0</v>
      </c>
    </row>
    <row r="383" spans="1:18" x14ac:dyDescent="0.25">
      <c r="A383" s="59" t="s">
        <v>3779</v>
      </c>
      <c r="B383" s="59" t="s">
        <v>370</v>
      </c>
      <c r="C383" s="59" t="s">
        <v>3849</v>
      </c>
      <c r="D383" s="91">
        <v>13</v>
      </c>
      <c r="E383" s="59" t="s">
        <v>6271</v>
      </c>
      <c r="F383" s="30">
        <f t="shared" si="28"/>
        <v>18.021000000000001</v>
      </c>
      <c r="G383" s="24">
        <f t="shared" si="29"/>
        <v>0</v>
      </c>
      <c r="H383" s="31"/>
      <c r="I383" s="30"/>
      <c r="J383" s="24">
        <f t="shared" si="30"/>
        <v>13.515750000000001</v>
      </c>
      <c r="K383" s="31"/>
      <c r="L383" s="30"/>
      <c r="M383" s="98" t="s">
        <v>4078</v>
      </c>
      <c r="N383" s="98" t="s">
        <v>4078</v>
      </c>
      <c r="O383" s="98" t="s">
        <v>4078</v>
      </c>
      <c r="P383" s="98" t="s">
        <v>4078</v>
      </c>
      <c r="Q383" s="98">
        <v>21.236999999999998</v>
      </c>
      <c r="R383" s="98">
        <v>32.826000000000001</v>
      </c>
    </row>
    <row r="384" spans="1:18" x14ac:dyDescent="0.25">
      <c r="A384" s="59" t="s">
        <v>3779</v>
      </c>
      <c r="B384" s="59" t="s">
        <v>391</v>
      </c>
      <c r="C384" s="59" t="s">
        <v>3799</v>
      </c>
      <c r="D384" s="91">
        <v>4</v>
      </c>
      <c r="E384" s="59" t="s">
        <v>4498</v>
      </c>
      <c r="F384" s="30">
        <f t="shared" si="28"/>
        <v>16.956333333333333</v>
      </c>
      <c r="G384" s="24">
        <f t="shared" si="29"/>
        <v>3.0045000000000002</v>
      </c>
      <c r="H384" s="31"/>
      <c r="I384" s="30"/>
      <c r="J384" s="24">
        <f t="shared" si="30"/>
        <v>13.11675</v>
      </c>
      <c r="K384" s="31"/>
      <c r="L384" s="30"/>
      <c r="M384" s="98">
        <v>2.08</v>
      </c>
      <c r="N384" s="98">
        <v>3.9289999999999998</v>
      </c>
      <c r="O384" s="98">
        <v>1.5980000000000001</v>
      </c>
      <c r="P384" s="98">
        <v>0</v>
      </c>
      <c r="Q384" s="98">
        <v>2.2109999999999999</v>
      </c>
      <c r="R384" s="98">
        <v>48.658000000000001</v>
      </c>
    </row>
    <row r="385" spans="1:18" x14ac:dyDescent="0.25">
      <c r="A385" s="59" t="s">
        <v>3779</v>
      </c>
      <c r="B385" s="59" t="s">
        <v>3581</v>
      </c>
      <c r="C385" s="59" t="s">
        <v>3823</v>
      </c>
      <c r="D385" s="91">
        <v>9</v>
      </c>
      <c r="E385" s="59" t="s">
        <v>5398</v>
      </c>
      <c r="F385" s="30">
        <f t="shared" si="28"/>
        <v>16.924000000000003</v>
      </c>
      <c r="G385" s="24">
        <f t="shared" si="29"/>
        <v>102.023</v>
      </c>
      <c r="H385" s="31"/>
      <c r="I385" s="30"/>
      <c r="J385" s="24">
        <f t="shared" si="30"/>
        <v>12.734999999999999</v>
      </c>
      <c r="K385" s="31"/>
      <c r="L385" s="30"/>
      <c r="M385" s="98">
        <v>179.56</v>
      </c>
      <c r="N385" s="98">
        <v>24.486000000000001</v>
      </c>
      <c r="O385" s="98">
        <v>0.16800000000000001</v>
      </c>
      <c r="P385" s="98">
        <v>28.693999999999999</v>
      </c>
      <c r="Q385" s="98">
        <v>2.629</v>
      </c>
      <c r="R385" s="98">
        <v>19.449000000000002</v>
      </c>
    </row>
    <row r="386" spans="1:18" x14ac:dyDescent="0.25">
      <c r="A386" s="59" t="s">
        <v>3779</v>
      </c>
      <c r="B386" s="59" t="s">
        <v>3548</v>
      </c>
      <c r="C386" s="59" t="s">
        <v>3849</v>
      </c>
      <c r="D386" s="91">
        <v>13</v>
      </c>
      <c r="E386" s="59" t="s">
        <v>6293</v>
      </c>
      <c r="F386" s="30">
        <f t="shared" si="28"/>
        <v>16.904999999999998</v>
      </c>
      <c r="G386" s="24">
        <f t="shared" si="29"/>
        <v>38.725500000000004</v>
      </c>
      <c r="H386" s="31"/>
      <c r="I386" s="30"/>
      <c r="J386" s="24">
        <f t="shared" si="30"/>
        <v>15.144499999999999</v>
      </c>
      <c r="K386" s="31"/>
      <c r="L386" s="30"/>
      <c r="M386" s="98">
        <v>67.73</v>
      </c>
      <c r="N386" s="98">
        <v>9.7210000000000001</v>
      </c>
      <c r="O386" s="98">
        <v>9.8629999999999995</v>
      </c>
      <c r="P386" s="98">
        <v>21.277999999999999</v>
      </c>
      <c r="Q386" s="98">
        <v>22.725999999999999</v>
      </c>
      <c r="R386" s="98">
        <v>6.7110000000000003</v>
      </c>
    </row>
    <row r="387" spans="1:18" x14ac:dyDescent="0.25">
      <c r="A387" s="59" t="s">
        <v>3779</v>
      </c>
      <c r="B387" s="59" t="s">
        <v>1112</v>
      </c>
      <c r="C387" s="59" t="s">
        <v>3791</v>
      </c>
      <c r="D387" s="91">
        <v>2</v>
      </c>
      <c r="E387" s="59" t="s">
        <v>4368</v>
      </c>
      <c r="F387" s="30">
        <f t="shared" si="28"/>
        <v>16.501666666666669</v>
      </c>
      <c r="G387" s="24">
        <f t="shared" si="29"/>
        <v>66.585000000000008</v>
      </c>
      <c r="H387" s="31"/>
      <c r="I387" s="30"/>
      <c r="J387" s="24">
        <f t="shared" si="30"/>
        <v>47.921999999999997</v>
      </c>
      <c r="K387" s="31"/>
      <c r="L387" s="30"/>
      <c r="M387" s="98">
        <v>111.79</v>
      </c>
      <c r="N387" s="98">
        <v>21.38</v>
      </c>
      <c r="O387" s="98">
        <v>142.18299999999999</v>
      </c>
      <c r="P387" s="98">
        <v>0</v>
      </c>
      <c r="Q387" s="98">
        <v>43.252000000000002</v>
      </c>
      <c r="R387" s="98">
        <v>6.2530000000000001</v>
      </c>
    </row>
    <row r="388" spans="1:18" x14ac:dyDescent="0.25">
      <c r="A388" s="59" t="s">
        <v>3779</v>
      </c>
      <c r="B388" s="59" t="s">
        <v>3587</v>
      </c>
      <c r="C388" s="59" t="s">
        <v>3788</v>
      </c>
      <c r="D388" s="91">
        <v>2</v>
      </c>
      <c r="E388" s="59" t="s">
        <v>4310</v>
      </c>
      <c r="F388" s="30">
        <f t="shared" si="28"/>
        <v>16.390666666666664</v>
      </c>
      <c r="G388" s="24">
        <f t="shared" si="29"/>
        <v>12.875500000000001</v>
      </c>
      <c r="H388" s="31"/>
      <c r="I388" s="30"/>
      <c r="J388" s="24">
        <f t="shared" si="30"/>
        <v>16.234999999999999</v>
      </c>
      <c r="K388" s="31"/>
      <c r="L388" s="30"/>
      <c r="M388" s="98">
        <v>0.94</v>
      </c>
      <c r="N388" s="98">
        <v>24.811</v>
      </c>
      <c r="O388" s="98">
        <v>15.768000000000001</v>
      </c>
      <c r="P388" s="98">
        <v>4.194</v>
      </c>
      <c r="Q388" s="98">
        <v>16.707999999999998</v>
      </c>
      <c r="R388" s="98">
        <v>28.27</v>
      </c>
    </row>
    <row r="389" spans="1:18" x14ac:dyDescent="0.25">
      <c r="A389" s="59" t="s">
        <v>3779</v>
      </c>
      <c r="B389" s="59" t="s">
        <v>198</v>
      </c>
      <c r="C389" s="59" t="s">
        <v>3811</v>
      </c>
      <c r="D389" s="91">
        <v>6</v>
      </c>
      <c r="E389" s="59" t="s">
        <v>4989</v>
      </c>
      <c r="F389" s="30">
        <f t="shared" si="28"/>
        <v>16.36</v>
      </c>
      <c r="G389" s="24">
        <f t="shared" si="29"/>
        <v>5.2664999999999997</v>
      </c>
      <c r="H389" s="31"/>
      <c r="I389" s="30"/>
      <c r="J389" s="24">
        <f t="shared" si="30"/>
        <v>14.8165</v>
      </c>
      <c r="K389" s="31"/>
      <c r="L389" s="30"/>
      <c r="M389" s="98">
        <v>2.97</v>
      </c>
      <c r="N389" s="98">
        <v>7.5629999999999997</v>
      </c>
      <c r="O389" s="98">
        <v>10.186</v>
      </c>
      <c r="P389" s="98">
        <v>0</v>
      </c>
      <c r="Q389" s="98">
        <v>18.292999999999999</v>
      </c>
      <c r="R389" s="98">
        <v>30.786999999999999</v>
      </c>
    </row>
    <row r="390" spans="1:18" x14ac:dyDescent="0.25">
      <c r="A390" s="59" t="s">
        <v>3779</v>
      </c>
      <c r="B390" s="59" t="s">
        <v>1109</v>
      </c>
      <c r="C390" s="59" t="s">
        <v>3838</v>
      </c>
      <c r="D390" s="91">
        <v>11</v>
      </c>
      <c r="E390" s="59" t="s">
        <v>5838</v>
      </c>
      <c r="F390" s="30">
        <f t="shared" si="28"/>
        <v>16.048999999999999</v>
      </c>
      <c r="G390" s="24">
        <f t="shared" si="29"/>
        <v>36.874499999999998</v>
      </c>
      <c r="H390" s="31"/>
      <c r="I390" s="30"/>
      <c r="J390" s="24">
        <f t="shared" si="30"/>
        <v>15.94975</v>
      </c>
      <c r="K390" s="31"/>
      <c r="L390" s="30"/>
      <c r="M390" s="98" t="s">
        <v>4078</v>
      </c>
      <c r="N390" s="98">
        <v>73.748999999999995</v>
      </c>
      <c r="O390" s="98">
        <v>15.651999999999999</v>
      </c>
      <c r="P390" s="98">
        <v>41.533000000000001</v>
      </c>
      <c r="Q390" s="98">
        <v>0</v>
      </c>
      <c r="R390" s="98">
        <v>6.6139999999999999</v>
      </c>
    </row>
    <row r="391" spans="1:18" x14ac:dyDescent="0.25">
      <c r="A391" s="59" t="s">
        <v>3779</v>
      </c>
      <c r="B391" s="59" t="s">
        <v>2158</v>
      </c>
      <c r="C391" s="59" t="s">
        <v>3862</v>
      </c>
      <c r="D391" s="91">
        <v>16</v>
      </c>
      <c r="E391" s="59" t="s">
        <v>6830</v>
      </c>
      <c r="F391" s="30">
        <f t="shared" si="28"/>
        <v>15.786000000000001</v>
      </c>
      <c r="G391" s="24">
        <f t="shared" si="29"/>
        <v>20.827500000000001</v>
      </c>
      <c r="H391" s="31"/>
      <c r="I391" s="30"/>
      <c r="J391" s="24">
        <f t="shared" si="30"/>
        <v>19.196749999999998</v>
      </c>
      <c r="K391" s="31"/>
      <c r="L391" s="30"/>
      <c r="M391" s="98">
        <v>13.94</v>
      </c>
      <c r="N391" s="98">
        <v>27.715</v>
      </c>
      <c r="O391" s="98">
        <v>29.428999999999998</v>
      </c>
      <c r="P391" s="98">
        <v>5.0730000000000004</v>
      </c>
      <c r="Q391" s="98">
        <v>10.534000000000001</v>
      </c>
      <c r="R391" s="98">
        <v>31.751000000000001</v>
      </c>
    </row>
    <row r="392" spans="1:18" x14ac:dyDescent="0.25">
      <c r="A392" s="59" t="s">
        <v>3779</v>
      </c>
      <c r="B392" s="59" t="s">
        <v>556</v>
      </c>
      <c r="C392" s="59" t="s">
        <v>3818</v>
      </c>
      <c r="D392" s="91">
        <v>7</v>
      </c>
      <c r="E392" s="59" t="s">
        <v>5258</v>
      </c>
      <c r="F392" s="30">
        <f t="shared" si="28"/>
        <v>15.779666666666666</v>
      </c>
      <c r="G392" s="24">
        <f t="shared" si="29"/>
        <v>17.7545</v>
      </c>
      <c r="H392" s="31"/>
      <c r="I392" s="30"/>
      <c r="J392" s="24">
        <f t="shared" si="30"/>
        <v>15.662250000000002</v>
      </c>
      <c r="K392" s="31"/>
      <c r="L392" s="30"/>
      <c r="M392" s="98">
        <v>18.22</v>
      </c>
      <c r="N392" s="98">
        <v>17.289000000000001</v>
      </c>
      <c r="O392" s="98">
        <v>15.31</v>
      </c>
      <c r="P392" s="98">
        <v>10.768000000000001</v>
      </c>
      <c r="Q392" s="98">
        <v>5.98</v>
      </c>
      <c r="R392" s="98">
        <v>30.591000000000001</v>
      </c>
    </row>
    <row r="393" spans="1:18" x14ac:dyDescent="0.25">
      <c r="A393" s="59" t="s">
        <v>3779</v>
      </c>
      <c r="B393" s="59" t="s">
        <v>2697</v>
      </c>
      <c r="C393" s="59" t="s">
        <v>3786</v>
      </c>
      <c r="D393" s="91">
        <v>2</v>
      </c>
      <c r="E393" s="59" t="s">
        <v>4218</v>
      </c>
      <c r="F393" s="30">
        <f t="shared" si="28"/>
        <v>15.685</v>
      </c>
      <c r="G393" s="24">
        <f t="shared" si="29"/>
        <v>4.4999999999999998E-2</v>
      </c>
      <c r="H393" s="31"/>
      <c r="I393" s="30"/>
      <c r="J393" s="24">
        <f t="shared" si="30"/>
        <v>11.84</v>
      </c>
      <c r="K393" s="31"/>
      <c r="L393" s="30"/>
      <c r="M393" s="98" t="s">
        <v>4078</v>
      </c>
      <c r="N393" s="98">
        <v>0.09</v>
      </c>
      <c r="O393" s="98">
        <v>0.30499999999999999</v>
      </c>
      <c r="P393" s="98">
        <v>0.32200000000000001</v>
      </c>
      <c r="Q393" s="98" t="s">
        <v>4078</v>
      </c>
      <c r="R393" s="98">
        <v>46.732999999999997</v>
      </c>
    </row>
    <row r="394" spans="1:18" x14ac:dyDescent="0.25">
      <c r="A394" s="59" t="s">
        <v>3779</v>
      </c>
      <c r="B394" s="59" t="s">
        <v>1817</v>
      </c>
      <c r="C394" s="59" t="s">
        <v>3872</v>
      </c>
      <c r="D394" s="91">
        <v>20</v>
      </c>
      <c r="E394" s="59" t="s">
        <v>7754</v>
      </c>
      <c r="F394" s="30">
        <f t="shared" si="28"/>
        <v>15.410666666666666</v>
      </c>
      <c r="G394" s="24">
        <f t="shared" si="29"/>
        <v>15.91</v>
      </c>
      <c r="H394" s="31"/>
      <c r="I394" s="30"/>
      <c r="J394" s="24">
        <f t="shared" si="30"/>
        <v>11.558</v>
      </c>
      <c r="K394" s="31"/>
      <c r="L394" s="30"/>
      <c r="M394" s="98">
        <v>31.82</v>
      </c>
      <c r="N394" s="98">
        <v>0</v>
      </c>
      <c r="O394" s="98">
        <v>0</v>
      </c>
      <c r="P394" s="98">
        <v>1.1259999999999999</v>
      </c>
      <c r="Q394" s="98">
        <v>2.6480000000000001</v>
      </c>
      <c r="R394" s="98">
        <v>42.457999999999998</v>
      </c>
    </row>
    <row r="395" spans="1:18" x14ac:dyDescent="0.25">
      <c r="A395" s="59" t="s">
        <v>3779</v>
      </c>
      <c r="B395" s="59" t="s">
        <v>3690</v>
      </c>
      <c r="C395" s="59" t="s">
        <v>3842</v>
      </c>
      <c r="D395" s="91">
        <v>11</v>
      </c>
      <c r="E395" s="59" t="s">
        <v>6137</v>
      </c>
      <c r="F395" s="30">
        <f t="shared" si="28"/>
        <v>15.129333333333335</v>
      </c>
      <c r="G395" s="24">
        <f t="shared" si="29"/>
        <v>15.2065</v>
      </c>
      <c r="H395" s="31"/>
      <c r="I395" s="30"/>
      <c r="J395" s="24">
        <f t="shared" si="30"/>
        <v>24.126249999999999</v>
      </c>
      <c r="K395" s="31"/>
      <c r="L395" s="30"/>
      <c r="M395" s="98">
        <v>0.1</v>
      </c>
      <c r="N395" s="98">
        <v>30.312999999999999</v>
      </c>
      <c r="O395" s="98">
        <v>51.116999999999997</v>
      </c>
      <c r="P395" s="98">
        <v>34.902999999999999</v>
      </c>
      <c r="Q395" s="98">
        <v>6.6509999999999998</v>
      </c>
      <c r="R395" s="98">
        <v>3.8340000000000001</v>
      </c>
    </row>
    <row r="396" spans="1:18" x14ac:dyDescent="0.25">
      <c r="A396" s="59" t="s">
        <v>3779</v>
      </c>
      <c r="B396" s="59" t="s">
        <v>455</v>
      </c>
      <c r="C396" s="59" t="s">
        <v>3818</v>
      </c>
      <c r="D396" s="91">
        <v>7</v>
      </c>
      <c r="E396" s="59" t="s">
        <v>5260</v>
      </c>
      <c r="F396" s="30">
        <f t="shared" si="28"/>
        <v>14.112000000000002</v>
      </c>
      <c r="G396" s="24">
        <f t="shared" si="29"/>
        <v>0.11</v>
      </c>
      <c r="H396" s="31"/>
      <c r="I396" s="30"/>
      <c r="J396" s="24">
        <f t="shared" si="30"/>
        <v>10.584000000000001</v>
      </c>
      <c r="K396" s="31"/>
      <c r="L396" s="30"/>
      <c r="M396" s="98">
        <v>0.22</v>
      </c>
      <c r="N396" s="98">
        <v>0</v>
      </c>
      <c r="O396" s="98">
        <v>0</v>
      </c>
      <c r="P396" s="98">
        <v>1.554</v>
      </c>
      <c r="Q396" s="98">
        <v>40.743000000000002</v>
      </c>
      <c r="R396" s="98">
        <v>3.9E-2</v>
      </c>
    </row>
    <row r="397" spans="1:18" x14ac:dyDescent="0.25">
      <c r="A397" s="59" t="s">
        <v>3779</v>
      </c>
      <c r="B397" s="59" t="s">
        <v>688</v>
      </c>
      <c r="C397" s="59" t="s">
        <v>3862</v>
      </c>
      <c r="D397" s="91">
        <v>16</v>
      </c>
      <c r="E397" s="59" t="s">
        <v>6935</v>
      </c>
      <c r="F397" s="30">
        <f t="shared" si="28"/>
        <v>13.813000000000002</v>
      </c>
      <c r="G397" s="24">
        <f t="shared" si="29"/>
        <v>28.434999999999999</v>
      </c>
      <c r="H397" s="31"/>
      <c r="I397" s="30"/>
      <c r="J397" s="24">
        <f t="shared" si="30"/>
        <v>25.529500000000002</v>
      </c>
      <c r="K397" s="31"/>
      <c r="L397" s="30"/>
      <c r="M397" s="98">
        <v>8.15</v>
      </c>
      <c r="N397" s="98">
        <v>48.72</v>
      </c>
      <c r="O397" s="98">
        <v>60.679000000000002</v>
      </c>
      <c r="P397" s="98">
        <v>17.888000000000002</v>
      </c>
      <c r="Q397" s="98">
        <v>22.350999999999999</v>
      </c>
      <c r="R397" s="98">
        <v>1.2</v>
      </c>
    </row>
    <row r="398" spans="1:18" x14ac:dyDescent="0.25">
      <c r="A398" s="59" t="s">
        <v>3779</v>
      </c>
      <c r="B398" s="59" t="s">
        <v>1986</v>
      </c>
      <c r="C398" s="59" t="s">
        <v>3873</v>
      </c>
      <c r="D398" s="91">
        <v>20</v>
      </c>
      <c r="E398" s="59" t="s">
        <v>7777</v>
      </c>
      <c r="F398" s="30">
        <f t="shared" si="28"/>
        <v>13.63</v>
      </c>
      <c r="G398" s="24">
        <f t="shared" si="29"/>
        <v>2.0209999999999999</v>
      </c>
      <c r="H398" s="31"/>
      <c r="I398" s="30"/>
      <c r="J398" s="24">
        <f t="shared" si="30"/>
        <v>10.3125</v>
      </c>
      <c r="K398" s="31"/>
      <c r="L398" s="30"/>
      <c r="M398" s="98">
        <v>1.55</v>
      </c>
      <c r="N398" s="98">
        <v>2.492</v>
      </c>
      <c r="O398" s="98">
        <v>0.36</v>
      </c>
      <c r="P398" s="98">
        <v>18.887</v>
      </c>
      <c r="Q398" s="98">
        <v>22.003</v>
      </c>
      <c r="R398" s="98" t="s">
        <v>4078</v>
      </c>
    </row>
    <row r="399" spans="1:18" x14ac:dyDescent="0.25">
      <c r="A399" s="59" t="s">
        <v>3779</v>
      </c>
      <c r="B399" s="59" t="s">
        <v>1851</v>
      </c>
      <c r="C399" s="59" t="s">
        <v>3802</v>
      </c>
      <c r="D399" s="91">
        <v>4</v>
      </c>
      <c r="E399" s="59" t="s">
        <v>4561</v>
      </c>
      <c r="F399" s="30">
        <f t="shared" si="28"/>
        <v>13.502333333333334</v>
      </c>
      <c r="G399" s="24">
        <f t="shared" si="29"/>
        <v>123.51900000000001</v>
      </c>
      <c r="H399" s="31"/>
      <c r="I399" s="30"/>
      <c r="J399" s="24">
        <f t="shared" si="30"/>
        <v>24.117000000000001</v>
      </c>
      <c r="K399" s="31"/>
      <c r="L399" s="30"/>
      <c r="M399" s="98">
        <v>7.49</v>
      </c>
      <c r="N399" s="98">
        <v>239.548</v>
      </c>
      <c r="O399" s="98">
        <v>55.960999999999999</v>
      </c>
      <c r="P399" s="98">
        <v>36.92</v>
      </c>
      <c r="Q399" s="98">
        <v>0</v>
      </c>
      <c r="R399" s="98">
        <v>3.5870000000000002</v>
      </c>
    </row>
    <row r="400" spans="1:18" x14ac:dyDescent="0.25">
      <c r="A400" s="59" t="s">
        <v>3779</v>
      </c>
      <c r="B400" s="59" t="s">
        <v>2858</v>
      </c>
      <c r="C400" s="59" t="s">
        <v>3791</v>
      </c>
      <c r="D400" s="91">
        <v>2</v>
      </c>
      <c r="E400" s="59" t="s">
        <v>4364</v>
      </c>
      <c r="F400" s="30">
        <f t="shared" si="28"/>
        <v>13.431666666666665</v>
      </c>
      <c r="G400" s="24">
        <f t="shared" si="29"/>
        <v>187.03650000000002</v>
      </c>
      <c r="H400" s="31"/>
      <c r="I400" s="30"/>
      <c r="J400" s="24">
        <f t="shared" si="30"/>
        <v>35.541000000000004</v>
      </c>
      <c r="K400" s="31"/>
      <c r="L400" s="30"/>
      <c r="M400" s="98">
        <v>105.86</v>
      </c>
      <c r="N400" s="98">
        <v>268.21300000000002</v>
      </c>
      <c r="O400" s="98">
        <v>101.869</v>
      </c>
      <c r="P400" s="98">
        <v>15.686</v>
      </c>
      <c r="Q400" s="98">
        <v>24.584</v>
      </c>
      <c r="R400" s="98">
        <v>2.5000000000000001E-2</v>
      </c>
    </row>
    <row r="401" spans="1:18" x14ac:dyDescent="0.25">
      <c r="A401" s="59" t="s">
        <v>3779</v>
      </c>
      <c r="B401" s="59" t="s">
        <v>462</v>
      </c>
      <c r="C401" s="59" t="s">
        <v>3812</v>
      </c>
      <c r="D401" s="91">
        <v>6</v>
      </c>
      <c r="E401" s="59" t="s">
        <v>5013</v>
      </c>
      <c r="F401" s="30">
        <f t="shared" si="28"/>
        <v>13.411333333333333</v>
      </c>
      <c r="G401" s="24">
        <f t="shared" si="29"/>
        <v>99.162499999999994</v>
      </c>
      <c r="H401" s="31"/>
      <c r="I401" s="30"/>
      <c r="J401" s="24">
        <f t="shared" si="30"/>
        <v>16.238</v>
      </c>
      <c r="K401" s="31"/>
      <c r="L401" s="30"/>
      <c r="M401" s="98">
        <v>147.09</v>
      </c>
      <c r="N401" s="98">
        <v>51.234999999999999</v>
      </c>
      <c r="O401" s="98">
        <v>24.718</v>
      </c>
      <c r="P401" s="98">
        <v>0</v>
      </c>
      <c r="Q401" s="98">
        <v>7.0000000000000007E-2</v>
      </c>
      <c r="R401" s="98">
        <v>40.164000000000001</v>
      </c>
    </row>
    <row r="402" spans="1:18" x14ac:dyDescent="0.25">
      <c r="A402" s="59" t="s">
        <v>3779</v>
      </c>
      <c r="B402" s="59" t="s">
        <v>1912</v>
      </c>
      <c r="C402" s="59" t="s">
        <v>3862</v>
      </c>
      <c r="D402" s="91">
        <v>16</v>
      </c>
      <c r="E402" s="59" t="s">
        <v>7079</v>
      </c>
      <c r="F402" s="30">
        <f t="shared" si="28"/>
        <v>13.333666666666666</v>
      </c>
      <c r="G402" s="24">
        <f t="shared" si="29"/>
        <v>0</v>
      </c>
      <c r="H402" s="31"/>
      <c r="I402" s="30"/>
      <c r="J402" s="24">
        <f t="shared" si="30"/>
        <v>10.000249999999999</v>
      </c>
      <c r="K402" s="31"/>
      <c r="L402" s="30"/>
      <c r="M402" s="98" t="s">
        <v>4078</v>
      </c>
      <c r="N402" s="98" t="s">
        <v>4078</v>
      </c>
      <c r="O402" s="98" t="s">
        <v>4078</v>
      </c>
      <c r="P402" s="98" t="s">
        <v>4078</v>
      </c>
      <c r="Q402" s="98">
        <v>40.000999999999998</v>
      </c>
      <c r="R402" s="98" t="s">
        <v>4078</v>
      </c>
    </row>
    <row r="403" spans="1:18" x14ac:dyDescent="0.25">
      <c r="A403" s="59" t="s">
        <v>3779</v>
      </c>
      <c r="B403" s="59" t="s">
        <v>609</v>
      </c>
      <c r="C403" s="59" t="s">
        <v>3847</v>
      </c>
      <c r="D403" s="91">
        <v>13</v>
      </c>
      <c r="E403" s="59" t="s">
        <v>6211</v>
      </c>
      <c r="F403" s="30">
        <f t="shared" si="28"/>
        <v>13.146000000000001</v>
      </c>
      <c r="G403" s="24">
        <f t="shared" si="29"/>
        <v>9.4504999999999999</v>
      </c>
      <c r="H403" s="31"/>
      <c r="I403" s="30"/>
      <c r="J403" s="24">
        <f t="shared" si="30"/>
        <v>11.099</v>
      </c>
      <c r="K403" s="31"/>
      <c r="L403" s="30"/>
      <c r="M403" s="98">
        <v>0.56999999999999995</v>
      </c>
      <c r="N403" s="98">
        <v>18.331</v>
      </c>
      <c r="O403" s="98">
        <v>4.9580000000000002</v>
      </c>
      <c r="P403" s="98">
        <v>13.693</v>
      </c>
      <c r="Q403" s="98">
        <v>25.745000000000001</v>
      </c>
      <c r="R403" s="98">
        <v>0</v>
      </c>
    </row>
    <row r="404" spans="1:18" x14ac:dyDescent="0.25">
      <c r="A404" s="59" t="s">
        <v>3779</v>
      </c>
      <c r="B404" s="59" t="s">
        <v>2152</v>
      </c>
      <c r="C404" s="59" t="s">
        <v>3784</v>
      </c>
      <c r="D404" s="91">
        <v>1</v>
      </c>
      <c r="E404" s="59" t="s">
        <v>4183</v>
      </c>
      <c r="F404" s="30">
        <f t="shared" si="28"/>
        <v>12.774333333333333</v>
      </c>
      <c r="G404" s="24">
        <f t="shared" si="29"/>
        <v>0</v>
      </c>
      <c r="H404" s="31"/>
      <c r="I404" s="30"/>
      <c r="J404" s="24">
        <f t="shared" si="30"/>
        <v>10.336500000000001</v>
      </c>
      <c r="K404" s="31"/>
      <c r="L404" s="30"/>
      <c r="M404" s="98" t="s">
        <v>4078</v>
      </c>
      <c r="N404" s="98" t="s">
        <v>4078</v>
      </c>
      <c r="O404" s="98">
        <v>3.0230000000000001</v>
      </c>
      <c r="P404" s="98">
        <v>30.213999999999999</v>
      </c>
      <c r="Q404" s="98">
        <v>8.109</v>
      </c>
      <c r="R404" s="98" t="s">
        <v>4078</v>
      </c>
    </row>
    <row r="405" spans="1:18" x14ac:dyDescent="0.25">
      <c r="A405" s="59" t="s">
        <v>3779</v>
      </c>
      <c r="B405" s="59" t="s">
        <v>1133</v>
      </c>
      <c r="C405" s="59" t="s">
        <v>3818</v>
      </c>
      <c r="D405" s="91">
        <v>7</v>
      </c>
      <c r="E405" s="59" t="s">
        <v>5217</v>
      </c>
      <c r="F405" s="30">
        <f t="shared" si="28"/>
        <v>12.732999999999999</v>
      </c>
      <c r="G405" s="24">
        <f t="shared" si="29"/>
        <v>14.933000000000002</v>
      </c>
      <c r="H405" s="31"/>
      <c r="I405" s="30"/>
      <c r="J405" s="24">
        <f t="shared" si="30"/>
        <v>10.154250000000001</v>
      </c>
      <c r="K405" s="31"/>
      <c r="L405" s="30"/>
      <c r="M405" s="98">
        <v>29.51</v>
      </c>
      <c r="N405" s="98">
        <v>0.35599999999999998</v>
      </c>
      <c r="O405" s="98">
        <v>2.4180000000000001</v>
      </c>
      <c r="P405" s="98">
        <v>0</v>
      </c>
      <c r="Q405" s="98">
        <v>11.435</v>
      </c>
      <c r="R405" s="98">
        <v>26.763999999999999</v>
      </c>
    </row>
    <row r="406" spans="1:18" x14ac:dyDescent="0.25">
      <c r="A406" s="59" t="s">
        <v>3779</v>
      </c>
      <c r="B406" s="59" t="s">
        <v>2630</v>
      </c>
      <c r="C406" s="59" t="s">
        <v>3842</v>
      </c>
      <c r="D406" s="91">
        <v>11</v>
      </c>
      <c r="E406" s="59" t="s">
        <v>6126</v>
      </c>
      <c r="F406" s="30">
        <f t="shared" si="28"/>
        <v>12.347</v>
      </c>
      <c r="G406" s="24">
        <f t="shared" si="29"/>
        <v>0.50249999999999995</v>
      </c>
      <c r="H406" s="31"/>
      <c r="I406" s="30"/>
      <c r="J406" s="24">
        <f t="shared" si="30"/>
        <v>12.3705</v>
      </c>
      <c r="K406" s="31"/>
      <c r="L406" s="30"/>
      <c r="M406" s="98" t="s">
        <v>4078</v>
      </c>
      <c r="N406" s="98">
        <v>1.0049999999999999</v>
      </c>
      <c r="O406" s="98">
        <v>12.441000000000001</v>
      </c>
      <c r="P406" s="98" t="s">
        <v>4078</v>
      </c>
      <c r="Q406" s="98">
        <v>17.327999999999999</v>
      </c>
      <c r="R406" s="98">
        <v>19.713000000000001</v>
      </c>
    </row>
    <row r="407" spans="1:18" x14ac:dyDescent="0.25">
      <c r="A407" s="59" t="s">
        <v>3779</v>
      </c>
      <c r="B407" s="59" t="s">
        <v>3643</v>
      </c>
      <c r="C407" s="59" t="s">
        <v>3852</v>
      </c>
      <c r="D407" s="91">
        <v>15</v>
      </c>
      <c r="E407" s="59" t="s">
        <v>6446</v>
      </c>
      <c r="F407" s="30">
        <f t="shared" si="28"/>
        <v>12.269</v>
      </c>
      <c r="G407" s="24">
        <f t="shared" si="29"/>
        <v>0</v>
      </c>
      <c r="H407" s="31"/>
      <c r="I407" s="30"/>
      <c r="J407" s="24">
        <f t="shared" si="30"/>
        <v>9.2017500000000005</v>
      </c>
      <c r="K407" s="31"/>
      <c r="L407" s="30"/>
      <c r="M407" s="98" t="s">
        <v>4078</v>
      </c>
      <c r="N407" s="98" t="s">
        <v>4078</v>
      </c>
      <c r="O407" s="98" t="s">
        <v>4078</v>
      </c>
      <c r="P407" s="98">
        <v>2.484</v>
      </c>
      <c r="Q407" s="98">
        <v>1.242</v>
      </c>
      <c r="R407" s="98">
        <v>33.081000000000003</v>
      </c>
    </row>
    <row r="408" spans="1:18" x14ac:dyDescent="0.25">
      <c r="A408" s="59" t="s">
        <v>3779</v>
      </c>
      <c r="B408" s="59" t="s">
        <v>1426</v>
      </c>
      <c r="C408" s="59" t="s">
        <v>3787</v>
      </c>
      <c r="D408" s="91">
        <v>2</v>
      </c>
      <c r="E408" s="59" t="s">
        <v>4274</v>
      </c>
      <c r="F408" s="30">
        <f t="shared" si="28"/>
        <v>12.193333333333333</v>
      </c>
      <c r="G408" s="24">
        <f t="shared" si="29"/>
        <v>0</v>
      </c>
      <c r="H408" s="31"/>
      <c r="I408" s="30"/>
      <c r="J408" s="24">
        <f t="shared" si="30"/>
        <v>9.1449999999999996</v>
      </c>
      <c r="K408" s="31"/>
      <c r="L408" s="30"/>
      <c r="M408" s="98" t="s">
        <v>4078</v>
      </c>
      <c r="N408" s="98" t="s">
        <v>4078</v>
      </c>
      <c r="O408" s="98" t="s">
        <v>4078</v>
      </c>
      <c r="P408" s="98">
        <v>36.58</v>
      </c>
      <c r="Q408" s="98" t="s">
        <v>4078</v>
      </c>
      <c r="R408" s="98" t="s">
        <v>4078</v>
      </c>
    </row>
    <row r="409" spans="1:18" x14ac:dyDescent="0.25">
      <c r="A409" s="59" t="s">
        <v>3779</v>
      </c>
      <c r="B409" s="59" t="s">
        <v>493</v>
      </c>
      <c r="C409" s="59" t="s">
        <v>3800</v>
      </c>
      <c r="D409" s="91">
        <v>4</v>
      </c>
      <c r="E409" s="59" t="s">
        <v>4532</v>
      </c>
      <c r="F409" s="30">
        <f t="shared" si="28"/>
        <v>12.108666666666666</v>
      </c>
      <c r="G409" s="24">
        <f t="shared" si="29"/>
        <v>5.5214999999999996</v>
      </c>
      <c r="H409" s="31"/>
      <c r="I409" s="30"/>
      <c r="J409" s="24">
        <f t="shared" si="30"/>
        <v>11.19725</v>
      </c>
      <c r="K409" s="31"/>
      <c r="L409" s="30"/>
      <c r="M409" s="98">
        <v>0.43</v>
      </c>
      <c r="N409" s="98">
        <v>10.613</v>
      </c>
      <c r="O409" s="98">
        <v>8.4629999999999992</v>
      </c>
      <c r="P409" s="98">
        <v>3.2000000000000001E-2</v>
      </c>
      <c r="Q409" s="98">
        <v>4.8849999999999998</v>
      </c>
      <c r="R409" s="98">
        <v>31.408999999999999</v>
      </c>
    </row>
    <row r="410" spans="1:18" x14ac:dyDescent="0.25">
      <c r="A410" s="59" t="s">
        <v>3779</v>
      </c>
      <c r="B410" s="59" t="s">
        <v>754</v>
      </c>
      <c r="C410" s="59" t="s">
        <v>3799</v>
      </c>
      <c r="D410" s="91">
        <v>4</v>
      </c>
      <c r="E410" s="59" t="s">
        <v>4491</v>
      </c>
      <c r="F410" s="30">
        <f t="shared" si="28"/>
        <v>12.105666666666666</v>
      </c>
      <c r="G410" s="24">
        <f t="shared" si="29"/>
        <v>22.691500000000001</v>
      </c>
      <c r="H410" s="31"/>
      <c r="I410" s="30"/>
      <c r="J410" s="24">
        <f t="shared" si="30"/>
        <v>9.2602499999999992</v>
      </c>
      <c r="K410" s="31"/>
      <c r="L410" s="30"/>
      <c r="M410" s="98">
        <v>34.89</v>
      </c>
      <c r="N410" s="98">
        <v>10.493</v>
      </c>
      <c r="O410" s="98">
        <v>0.72399999999999998</v>
      </c>
      <c r="P410" s="98">
        <v>4.8280000000000003</v>
      </c>
      <c r="Q410" s="98">
        <v>5.18</v>
      </c>
      <c r="R410" s="98">
        <v>26.309000000000001</v>
      </c>
    </row>
    <row r="411" spans="1:18" x14ac:dyDescent="0.25">
      <c r="A411" s="59" t="s">
        <v>3779</v>
      </c>
      <c r="B411" s="59" t="s">
        <v>2037</v>
      </c>
      <c r="C411" s="59" t="s">
        <v>3819</v>
      </c>
      <c r="D411" s="91">
        <v>7</v>
      </c>
      <c r="E411" s="59" t="s">
        <v>5323</v>
      </c>
      <c r="F411" s="30">
        <f t="shared" si="28"/>
        <v>11.991999999999999</v>
      </c>
      <c r="G411" s="24">
        <f t="shared" si="29"/>
        <v>14.0405</v>
      </c>
      <c r="H411" s="31"/>
      <c r="I411" s="30"/>
      <c r="J411" s="24">
        <f t="shared" si="30"/>
        <v>9.0162499999999994</v>
      </c>
      <c r="K411" s="31"/>
      <c r="L411" s="30"/>
      <c r="M411" s="98">
        <v>27.87</v>
      </c>
      <c r="N411" s="98">
        <v>0.21099999999999999</v>
      </c>
      <c r="O411" s="98">
        <v>8.8999999999999996E-2</v>
      </c>
      <c r="P411" s="98">
        <v>0.107</v>
      </c>
      <c r="Q411" s="98">
        <v>35.869</v>
      </c>
      <c r="R411" s="98">
        <v>0</v>
      </c>
    </row>
    <row r="412" spans="1:18" x14ac:dyDescent="0.25">
      <c r="A412" s="59" t="s">
        <v>3779</v>
      </c>
      <c r="B412" s="59" t="s">
        <v>726</v>
      </c>
      <c r="C412" s="59" t="s">
        <v>3861</v>
      </c>
      <c r="D412" s="91">
        <v>15</v>
      </c>
      <c r="E412" s="59" t="s">
        <v>6741</v>
      </c>
      <c r="F412" s="30">
        <f t="shared" si="28"/>
        <v>11.936666666666667</v>
      </c>
      <c r="G412" s="24">
        <f t="shared" si="29"/>
        <v>5.665</v>
      </c>
      <c r="H412" s="31"/>
      <c r="I412" s="30"/>
      <c r="J412" s="24">
        <f t="shared" si="30"/>
        <v>10.03725</v>
      </c>
      <c r="K412" s="31"/>
      <c r="L412" s="30"/>
      <c r="M412" s="98">
        <v>11.33</v>
      </c>
      <c r="N412" s="98" t="s">
        <v>4078</v>
      </c>
      <c r="O412" s="98">
        <v>4.3390000000000004</v>
      </c>
      <c r="P412" s="98">
        <v>0</v>
      </c>
      <c r="Q412" s="98">
        <v>7.8E-2</v>
      </c>
      <c r="R412" s="98">
        <v>35.731999999999999</v>
      </c>
    </row>
    <row r="413" spans="1:18" x14ac:dyDescent="0.25">
      <c r="A413" s="59" t="s">
        <v>3779</v>
      </c>
      <c r="B413" s="59" t="s">
        <v>351</v>
      </c>
      <c r="C413" s="59" t="s">
        <v>3813</v>
      </c>
      <c r="D413" s="91">
        <v>6</v>
      </c>
      <c r="E413" s="59" t="s">
        <v>5053</v>
      </c>
      <c r="F413" s="30">
        <f t="shared" si="28"/>
        <v>11.754666666666667</v>
      </c>
      <c r="G413" s="24">
        <f t="shared" si="29"/>
        <v>3.544</v>
      </c>
      <c r="H413" s="31"/>
      <c r="I413" s="30"/>
      <c r="J413" s="24">
        <f t="shared" si="30"/>
        <v>9.6684999999999999</v>
      </c>
      <c r="K413" s="31"/>
      <c r="L413" s="30"/>
      <c r="M413" s="98">
        <v>6.12</v>
      </c>
      <c r="N413" s="98">
        <v>0.96799999999999997</v>
      </c>
      <c r="O413" s="98">
        <v>3.41</v>
      </c>
      <c r="P413" s="98">
        <v>1.556</v>
      </c>
      <c r="Q413" s="98">
        <v>7.8760000000000003</v>
      </c>
      <c r="R413" s="98">
        <v>25.832000000000001</v>
      </c>
    </row>
    <row r="414" spans="1:18" x14ac:dyDescent="0.25">
      <c r="A414" s="59" t="s">
        <v>3779</v>
      </c>
      <c r="B414" s="59" t="s">
        <v>1151</v>
      </c>
      <c r="C414" s="59" t="s">
        <v>3780</v>
      </c>
      <c r="D414" s="91">
        <v>1</v>
      </c>
      <c r="E414" s="59" t="s">
        <v>4101</v>
      </c>
      <c r="F414" s="30">
        <f t="shared" si="28"/>
        <v>11.686</v>
      </c>
      <c r="G414" s="24">
        <f t="shared" si="29"/>
        <v>0</v>
      </c>
      <c r="H414" s="31"/>
      <c r="I414" s="30"/>
      <c r="J414" s="24">
        <f t="shared" si="30"/>
        <v>11.628499999999999</v>
      </c>
      <c r="K414" s="31"/>
      <c r="L414" s="30"/>
      <c r="M414" s="98" t="s">
        <v>4078</v>
      </c>
      <c r="N414" s="98" t="s">
        <v>4078</v>
      </c>
      <c r="O414" s="98">
        <v>11.456</v>
      </c>
      <c r="P414" s="98" t="s">
        <v>4078</v>
      </c>
      <c r="Q414" s="98">
        <v>35.058</v>
      </c>
      <c r="R414" s="98" t="s">
        <v>4078</v>
      </c>
    </row>
    <row r="415" spans="1:18" x14ac:dyDescent="0.25">
      <c r="A415" s="59" t="s">
        <v>3779</v>
      </c>
      <c r="B415" s="59" t="s">
        <v>2182</v>
      </c>
      <c r="C415" s="59" t="s">
        <v>3850</v>
      </c>
      <c r="D415" s="91">
        <v>14</v>
      </c>
      <c r="E415" s="59" t="s">
        <v>6333</v>
      </c>
      <c r="F415" s="30">
        <f t="shared" si="28"/>
        <v>11.657666666666666</v>
      </c>
      <c r="G415" s="24">
        <f t="shared" si="29"/>
        <v>1.476</v>
      </c>
      <c r="H415" s="31"/>
      <c r="I415" s="30"/>
      <c r="J415" s="24">
        <f t="shared" si="30"/>
        <v>11.35575</v>
      </c>
      <c r="K415" s="31"/>
      <c r="L415" s="30"/>
      <c r="M415" s="98">
        <v>2.2200000000000002</v>
      </c>
      <c r="N415" s="98">
        <v>0.73199999999999998</v>
      </c>
      <c r="O415" s="98">
        <v>10.45</v>
      </c>
      <c r="P415" s="98">
        <v>14.065</v>
      </c>
      <c r="Q415" s="98">
        <v>9.5570000000000004</v>
      </c>
      <c r="R415" s="98">
        <v>11.351000000000001</v>
      </c>
    </row>
    <row r="416" spans="1:18" x14ac:dyDescent="0.25">
      <c r="A416" s="59" t="s">
        <v>3779</v>
      </c>
      <c r="B416" s="59" t="s">
        <v>993</v>
      </c>
      <c r="C416" s="59" t="s">
        <v>3848</v>
      </c>
      <c r="D416" s="91">
        <v>13</v>
      </c>
      <c r="E416" s="59" t="s">
        <v>6253</v>
      </c>
      <c r="F416" s="30">
        <f t="shared" ref="F416:F479" si="31">SUM(P416:R416)/3</f>
        <v>11.625999999999999</v>
      </c>
      <c r="G416" s="24">
        <f t="shared" ref="G416:G479" si="32">SUM(M416:N416)/2</f>
        <v>24.666499999999999</v>
      </c>
      <c r="H416" s="31"/>
      <c r="I416" s="30"/>
      <c r="J416" s="24">
        <f t="shared" ref="J416:J479" si="33">SUM(O416:R416)/4</f>
        <v>11.5345</v>
      </c>
      <c r="K416" s="31"/>
      <c r="L416" s="30"/>
      <c r="M416" s="98">
        <v>16.13</v>
      </c>
      <c r="N416" s="98">
        <v>33.203000000000003</v>
      </c>
      <c r="O416" s="98">
        <v>11.26</v>
      </c>
      <c r="P416" s="98">
        <v>6.0380000000000003</v>
      </c>
      <c r="Q416" s="98">
        <v>27.382999999999999</v>
      </c>
      <c r="R416" s="98">
        <v>1.4570000000000001</v>
      </c>
    </row>
    <row r="417" spans="1:18" x14ac:dyDescent="0.25">
      <c r="A417" s="59" t="s">
        <v>3779</v>
      </c>
      <c r="B417" s="59" t="s">
        <v>580</v>
      </c>
      <c r="C417" s="59" t="s">
        <v>3788</v>
      </c>
      <c r="D417" s="91">
        <v>2</v>
      </c>
      <c r="E417" s="59" t="s">
        <v>4325</v>
      </c>
      <c r="F417" s="30">
        <f t="shared" si="31"/>
        <v>11.523666666666665</v>
      </c>
      <c r="G417" s="24">
        <f t="shared" si="32"/>
        <v>14.3645</v>
      </c>
      <c r="H417" s="31"/>
      <c r="I417" s="30"/>
      <c r="J417" s="24">
        <f t="shared" si="33"/>
        <v>19.98875</v>
      </c>
      <c r="K417" s="31"/>
      <c r="L417" s="30"/>
      <c r="M417" s="98">
        <v>0.02</v>
      </c>
      <c r="N417" s="98">
        <v>28.709</v>
      </c>
      <c r="O417" s="98">
        <v>45.384</v>
      </c>
      <c r="P417" s="98">
        <v>22.777999999999999</v>
      </c>
      <c r="Q417" s="98">
        <v>10.101000000000001</v>
      </c>
      <c r="R417" s="98">
        <v>1.6919999999999999</v>
      </c>
    </row>
    <row r="418" spans="1:18" x14ac:dyDescent="0.25">
      <c r="A418" s="59" t="s">
        <v>3779</v>
      </c>
      <c r="B418" s="59" t="s">
        <v>289</v>
      </c>
      <c r="C418" s="59" t="s">
        <v>3805</v>
      </c>
      <c r="D418" s="91">
        <v>5</v>
      </c>
      <c r="E418" s="59" t="s">
        <v>4630</v>
      </c>
      <c r="F418" s="30">
        <f t="shared" si="31"/>
        <v>11.391666666666666</v>
      </c>
      <c r="G418" s="24">
        <f t="shared" si="32"/>
        <v>0</v>
      </c>
      <c r="H418" s="31"/>
      <c r="I418" s="30"/>
      <c r="J418" s="24">
        <f t="shared" si="33"/>
        <v>8.5437499999999993</v>
      </c>
      <c r="K418" s="31"/>
      <c r="L418" s="30"/>
      <c r="M418" s="98" t="s">
        <v>4078</v>
      </c>
      <c r="N418" s="98" t="s">
        <v>4078</v>
      </c>
      <c r="O418" s="98" t="s">
        <v>4078</v>
      </c>
      <c r="P418" s="98" t="s">
        <v>4078</v>
      </c>
      <c r="Q418" s="98">
        <v>34.174999999999997</v>
      </c>
      <c r="R418" s="98" t="s">
        <v>4078</v>
      </c>
    </row>
    <row r="419" spans="1:18" x14ac:dyDescent="0.25">
      <c r="A419" s="59" t="s">
        <v>3779</v>
      </c>
      <c r="B419" s="59" t="s">
        <v>553</v>
      </c>
      <c r="C419" s="59" t="s">
        <v>3862</v>
      </c>
      <c r="D419" s="91">
        <v>16</v>
      </c>
      <c r="E419" s="59" t="s">
        <v>6923</v>
      </c>
      <c r="F419" s="30">
        <f t="shared" si="31"/>
        <v>11.359666666666667</v>
      </c>
      <c r="G419" s="24">
        <f t="shared" si="32"/>
        <v>8.2195</v>
      </c>
      <c r="H419" s="31"/>
      <c r="I419" s="30"/>
      <c r="J419" s="24">
        <f t="shared" si="33"/>
        <v>8.5197500000000002</v>
      </c>
      <c r="K419" s="31"/>
      <c r="L419" s="30"/>
      <c r="M419" s="98">
        <v>0.7</v>
      </c>
      <c r="N419" s="98">
        <v>15.739000000000001</v>
      </c>
      <c r="O419" s="98">
        <v>0</v>
      </c>
      <c r="P419" s="98">
        <v>0</v>
      </c>
      <c r="Q419" s="98">
        <v>5.9610000000000003</v>
      </c>
      <c r="R419" s="98">
        <v>28.117999999999999</v>
      </c>
    </row>
    <row r="420" spans="1:18" x14ac:dyDescent="0.25">
      <c r="A420" s="59" t="s">
        <v>3779</v>
      </c>
      <c r="B420" s="59" t="s">
        <v>145</v>
      </c>
      <c r="C420" s="59" t="s">
        <v>3863</v>
      </c>
      <c r="D420" s="91">
        <v>16</v>
      </c>
      <c r="E420" s="59" t="s">
        <v>7376</v>
      </c>
      <c r="F420" s="30">
        <f t="shared" si="31"/>
        <v>11.271333333333333</v>
      </c>
      <c r="G420" s="24">
        <f t="shared" si="32"/>
        <v>0</v>
      </c>
      <c r="H420" s="31"/>
      <c r="I420" s="30"/>
      <c r="J420" s="24">
        <f t="shared" si="33"/>
        <v>8.4535</v>
      </c>
      <c r="K420" s="31"/>
      <c r="L420" s="30"/>
      <c r="M420" s="98">
        <v>0</v>
      </c>
      <c r="N420" s="98">
        <v>0</v>
      </c>
      <c r="O420" s="98">
        <v>0</v>
      </c>
      <c r="P420" s="98">
        <v>0</v>
      </c>
      <c r="Q420" s="98">
        <v>0</v>
      </c>
      <c r="R420" s="98">
        <v>33.814</v>
      </c>
    </row>
    <row r="421" spans="1:18" x14ac:dyDescent="0.25">
      <c r="A421" s="59" t="s">
        <v>3779</v>
      </c>
      <c r="B421" s="59" t="s">
        <v>1737</v>
      </c>
      <c r="C421" s="59" t="s">
        <v>3786</v>
      </c>
      <c r="D421" s="91">
        <v>2</v>
      </c>
      <c r="E421" s="59" t="s">
        <v>4234</v>
      </c>
      <c r="F421" s="30">
        <f t="shared" si="31"/>
        <v>11.177</v>
      </c>
      <c r="G421" s="24">
        <f t="shared" si="32"/>
        <v>0</v>
      </c>
      <c r="H421" s="31"/>
      <c r="I421" s="30"/>
      <c r="J421" s="24">
        <f t="shared" si="33"/>
        <v>8.3827499999999997</v>
      </c>
      <c r="K421" s="31"/>
      <c r="L421" s="30"/>
      <c r="M421" s="98">
        <v>0</v>
      </c>
      <c r="N421" s="98" t="s">
        <v>4078</v>
      </c>
      <c r="O421" s="98" t="s">
        <v>4078</v>
      </c>
      <c r="P421" s="98" t="s">
        <v>4078</v>
      </c>
      <c r="Q421" s="98">
        <v>14.12</v>
      </c>
      <c r="R421" s="98">
        <v>19.411000000000001</v>
      </c>
    </row>
    <row r="422" spans="1:18" x14ac:dyDescent="0.25">
      <c r="A422" s="59" t="s">
        <v>3779</v>
      </c>
      <c r="B422" s="59" t="s">
        <v>465</v>
      </c>
      <c r="C422" s="59" t="s">
        <v>3852</v>
      </c>
      <c r="D422" s="91">
        <v>15</v>
      </c>
      <c r="E422" s="59" t="s">
        <v>6544</v>
      </c>
      <c r="F422" s="30">
        <f t="shared" si="31"/>
        <v>10.948333333333332</v>
      </c>
      <c r="G422" s="24">
        <f t="shared" si="32"/>
        <v>0</v>
      </c>
      <c r="H422" s="31"/>
      <c r="I422" s="30"/>
      <c r="J422" s="24">
        <f t="shared" si="33"/>
        <v>8.2112499999999997</v>
      </c>
      <c r="K422" s="31"/>
      <c r="L422" s="30"/>
      <c r="M422" s="98" t="s">
        <v>4078</v>
      </c>
      <c r="N422" s="98" t="s">
        <v>4078</v>
      </c>
      <c r="O422" s="98" t="s">
        <v>4078</v>
      </c>
      <c r="P422" s="98" t="s">
        <v>4078</v>
      </c>
      <c r="Q422" s="98">
        <v>30.265000000000001</v>
      </c>
      <c r="R422" s="98">
        <v>2.58</v>
      </c>
    </row>
    <row r="423" spans="1:18" x14ac:dyDescent="0.25">
      <c r="A423" s="59" t="s">
        <v>3779</v>
      </c>
      <c r="B423" s="59" t="s">
        <v>258</v>
      </c>
      <c r="C423" s="59" t="s">
        <v>3806</v>
      </c>
      <c r="D423" s="91">
        <v>5</v>
      </c>
      <c r="E423" s="59" t="s">
        <v>4659</v>
      </c>
      <c r="F423" s="30">
        <f t="shared" si="31"/>
        <v>10.796666666666667</v>
      </c>
      <c r="G423" s="24">
        <f t="shared" si="32"/>
        <v>224.88249999999999</v>
      </c>
      <c r="H423" s="31"/>
      <c r="I423" s="30"/>
      <c r="J423" s="24">
        <f t="shared" si="33"/>
        <v>24.504000000000001</v>
      </c>
      <c r="K423" s="31"/>
      <c r="L423" s="30"/>
      <c r="M423" s="98">
        <v>124.64</v>
      </c>
      <c r="N423" s="98">
        <v>325.125</v>
      </c>
      <c r="O423" s="98">
        <v>65.626000000000005</v>
      </c>
      <c r="P423" s="98">
        <v>9.0419999999999998</v>
      </c>
      <c r="Q423" s="98">
        <v>10.930999999999999</v>
      </c>
      <c r="R423" s="98">
        <v>12.417</v>
      </c>
    </row>
    <row r="424" spans="1:18" x14ac:dyDescent="0.25">
      <c r="A424" s="59" t="s">
        <v>3779</v>
      </c>
      <c r="B424" s="59" t="s">
        <v>972</v>
      </c>
      <c r="C424" s="59" t="s">
        <v>3842</v>
      </c>
      <c r="D424" s="91">
        <v>11</v>
      </c>
      <c r="E424" s="59" t="s">
        <v>6118</v>
      </c>
      <c r="F424" s="30">
        <f t="shared" si="31"/>
        <v>10.725666666666667</v>
      </c>
      <c r="G424" s="24">
        <f t="shared" si="32"/>
        <v>26.217500000000001</v>
      </c>
      <c r="H424" s="31"/>
      <c r="I424" s="30"/>
      <c r="J424" s="24">
        <f t="shared" si="33"/>
        <v>9.02</v>
      </c>
      <c r="K424" s="31"/>
      <c r="L424" s="30"/>
      <c r="M424" s="98">
        <v>0.95</v>
      </c>
      <c r="N424" s="98">
        <v>51.484999999999999</v>
      </c>
      <c r="O424" s="98">
        <v>3.903</v>
      </c>
      <c r="P424" s="98">
        <v>3.331</v>
      </c>
      <c r="Q424" s="98">
        <v>13.286</v>
      </c>
      <c r="R424" s="98">
        <v>15.56</v>
      </c>
    </row>
    <row r="425" spans="1:18" x14ac:dyDescent="0.25">
      <c r="A425" s="59" t="s">
        <v>3779</v>
      </c>
      <c r="B425" s="59" t="s">
        <v>2962</v>
      </c>
      <c r="C425" s="59" t="s">
        <v>3834</v>
      </c>
      <c r="D425" s="91">
        <v>11</v>
      </c>
      <c r="E425" s="59" t="s">
        <v>5718</v>
      </c>
      <c r="F425" s="30">
        <f t="shared" si="31"/>
        <v>10.666</v>
      </c>
      <c r="G425" s="24">
        <f t="shared" si="32"/>
        <v>159.54</v>
      </c>
      <c r="H425" s="31"/>
      <c r="I425" s="30"/>
      <c r="J425" s="24">
        <f t="shared" si="33"/>
        <v>87.375749999999996</v>
      </c>
      <c r="K425" s="31"/>
      <c r="L425" s="30"/>
      <c r="M425" s="98">
        <v>103.33</v>
      </c>
      <c r="N425" s="98">
        <v>215.75</v>
      </c>
      <c r="O425" s="98">
        <v>317.505</v>
      </c>
      <c r="P425" s="98">
        <v>1.339</v>
      </c>
      <c r="Q425" s="98">
        <v>12.906000000000001</v>
      </c>
      <c r="R425" s="98">
        <v>17.753</v>
      </c>
    </row>
    <row r="426" spans="1:18" x14ac:dyDescent="0.25">
      <c r="A426" s="59" t="s">
        <v>3779</v>
      </c>
      <c r="B426" s="59" t="s">
        <v>822</v>
      </c>
      <c r="C426" s="59" t="s">
        <v>3818</v>
      </c>
      <c r="D426" s="91">
        <v>7</v>
      </c>
      <c r="E426" s="59" t="s">
        <v>5241</v>
      </c>
      <c r="F426" s="30">
        <f t="shared" si="31"/>
        <v>10.662333333333333</v>
      </c>
      <c r="G426" s="24">
        <f t="shared" si="32"/>
        <v>11.356</v>
      </c>
      <c r="H426" s="31"/>
      <c r="I426" s="30"/>
      <c r="J426" s="24">
        <f t="shared" si="33"/>
        <v>11.295999999999999</v>
      </c>
      <c r="K426" s="31"/>
      <c r="L426" s="30"/>
      <c r="M426" s="98">
        <v>19.329999999999998</v>
      </c>
      <c r="N426" s="98">
        <v>3.3820000000000001</v>
      </c>
      <c r="O426" s="98">
        <v>13.196999999999999</v>
      </c>
      <c r="P426" s="98">
        <v>8.9979999999999993</v>
      </c>
      <c r="Q426" s="98">
        <v>8.9719999999999995</v>
      </c>
      <c r="R426" s="98">
        <v>14.016999999999999</v>
      </c>
    </row>
    <row r="427" spans="1:18" x14ac:dyDescent="0.25">
      <c r="A427" s="59" t="s">
        <v>3779</v>
      </c>
      <c r="B427" s="59" t="s">
        <v>122</v>
      </c>
      <c r="C427" s="59" t="s">
        <v>3794</v>
      </c>
      <c r="D427" s="91">
        <v>3</v>
      </c>
      <c r="E427" s="59" t="s">
        <v>4391</v>
      </c>
      <c r="F427" s="30">
        <f t="shared" si="31"/>
        <v>10.658333333333333</v>
      </c>
      <c r="G427" s="24">
        <f t="shared" si="32"/>
        <v>0</v>
      </c>
      <c r="H427" s="31"/>
      <c r="I427" s="30"/>
      <c r="J427" s="24">
        <f t="shared" si="33"/>
        <v>7.9937500000000004</v>
      </c>
      <c r="K427" s="31"/>
      <c r="L427" s="30"/>
      <c r="M427" s="98">
        <v>0</v>
      </c>
      <c r="N427" s="98">
        <v>0</v>
      </c>
      <c r="O427" s="98">
        <v>0</v>
      </c>
      <c r="P427" s="98">
        <v>2</v>
      </c>
      <c r="Q427" s="98">
        <v>12.541</v>
      </c>
      <c r="R427" s="98">
        <v>17.434000000000001</v>
      </c>
    </row>
    <row r="428" spans="1:18" x14ac:dyDescent="0.25">
      <c r="A428" s="59" t="s">
        <v>3779</v>
      </c>
      <c r="B428" s="59" t="s">
        <v>31</v>
      </c>
      <c r="C428" s="59" t="s">
        <v>3862</v>
      </c>
      <c r="D428" s="91">
        <v>16</v>
      </c>
      <c r="E428" s="59" t="s">
        <v>6930</v>
      </c>
      <c r="F428" s="30">
        <f t="shared" si="31"/>
        <v>10.544333333333334</v>
      </c>
      <c r="G428" s="24">
        <f t="shared" si="32"/>
        <v>5.556</v>
      </c>
      <c r="H428" s="31"/>
      <c r="I428" s="30"/>
      <c r="J428" s="24">
        <f t="shared" si="33"/>
        <v>8.5884999999999998</v>
      </c>
      <c r="K428" s="31"/>
      <c r="L428" s="30"/>
      <c r="M428" s="98">
        <v>0</v>
      </c>
      <c r="N428" s="98">
        <v>11.112</v>
      </c>
      <c r="O428" s="98">
        <v>2.7210000000000001</v>
      </c>
      <c r="P428" s="98">
        <v>4.202</v>
      </c>
      <c r="Q428" s="98">
        <v>25.123000000000001</v>
      </c>
      <c r="R428" s="98">
        <v>2.3079999999999998</v>
      </c>
    </row>
    <row r="429" spans="1:18" x14ac:dyDescent="0.25">
      <c r="A429" s="59" t="s">
        <v>3779</v>
      </c>
      <c r="B429" s="59" t="s">
        <v>1489</v>
      </c>
      <c r="C429" s="59" t="s">
        <v>3827</v>
      </c>
      <c r="D429" s="91">
        <v>10</v>
      </c>
      <c r="E429" s="59" t="s">
        <v>5465</v>
      </c>
      <c r="F429" s="30">
        <f t="shared" si="31"/>
        <v>10.541666666666666</v>
      </c>
      <c r="G429" s="24">
        <f t="shared" si="32"/>
        <v>26.600999999999999</v>
      </c>
      <c r="H429" s="31"/>
      <c r="I429" s="30"/>
      <c r="J429" s="24">
        <f t="shared" si="33"/>
        <v>12.033249999999999</v>
      </c>
      <c r="K429" s="31"/>
      <c r="L429" s="30"/>
      <c r="M429" s="98">
        <v>40.67</v>
      </c>
      <c r="N429" s="98">
        <v>12.532</v>
      </c>
      <c r="O429" s="98">
        <v>16.507999999999999</v>
      </c>
      <c r="P429" s="98">
        <v>24.303999999999998</v>
      </c>
      <c r="Q429" s="98">
        <v>7.3209999999999997</v>
      </c>
      <c r="R429" s="98">
        <v>0</v>
      </c>
    </row>
    <row r="430" spans="1:18" x14ac:dyDescent="0.25">
      <c r="A430" s="59" t="s">
        <v>3779</v>
      </c>
      <c r="B430" s="59" t="s">
        <v>3012</v>
      </c>
      <c r="C430" s="59" t="s">
        <v>3848</v>
      </c>
      <c r="D430" s="91">
        <v>13</v>
      </c>
      <c r="E430" s="59" t="s">
        <v>6256</v>
      </c>
      <c r="F430" s="30">
        <f t="shared" si="31"/>
        <v>10.514000000000001</v>
      </c>
      <c r="G430" s="24">
        <f t="shared" si="32"/>
        <v>77.287499999999994</v>
      </c>
      <c r="H430" s="31"/>
      <c r="I430" s="30"/>
      <c r="J430" s="24">
        <f t="shared" si="33"/>
        <v>20.646000000000001</v>
      </c>
      <c r="K430" s="31"/>
      <c r="L430" s="30"/>
      <c r="M430" s="98">
        <v>89.55</v>
      </c>
      <c r="N430" s="98">
        <v>65.025000000000006</v>
      </c>
      <c r="O430" s="98">
        <v>51.042000000000002</v>
      </c>
      <c r="P430" s="98">
        <v>27.131</v>
      </c>
      <c r="Q430" s="98">
        <v>4.4109999999999996</v>
      </c>
      <c r="R430" s="98">
        <v>0</v>
      </c>
    </row>
    <row r="431" spans="1:18" x14ac:dyDescent="0.25">
      <c r="A431" s="59" t="s">
        <v>3779</v>
      </c>
      <c r="B431" s="59" t="s">
        <v>1603</v>
      </c>
      <c r="C431" s="59" t="s">
        <v>3783</v>
      </c>
      <c r="D431" s="91">
        <v>1</v>
      </c>
      <c r="E431" s="59" t="s">
        <v>4170</v>
      </c>
      <c r="F431" s="30">
        <f t="shared" si="31"/>
        <v>10.270333333333333</v>
      </c>
      <c r="G431" s="24">
        <f t="shared" si="32"/>
        <v>5.5890000000000004</v>
      </c>
      <c r="H431" s="31"/>
      <c r="I431" s="30"/>
      <c r="J431" s="24">
        <f t="shared" si="33"/>
        <v>8.7424999999999997</v>
      </c>
      <c r="K431" s="31"/>
      <c r="L431" s="30"/>
      <c r="M431" s="98">
        <v>8.15</v>
      </c>
      <c r="N431" s="98">
        <v>3.028</v>
      </c>
      <c r="O431" s="98">
        <v>4.1589999999999998</v>
      </c>
      <c r="P431" s="98">
        <v>18.759</v>
      </c>
      <c r="Q431" s="98">
        <v>12.052</v>
      </c>
      <c r="R431" s="98">
        <v>0</v>
      </c>
    </row>
    <row r="432" spans="1:18" x14ac:dyDescent="0.25">
      <c r="A432" s="59" t="s">
        <v>3779</v>
      </c>
      <c r="B432" s="59" t="s">
        <v>782</v>
      </c>
      <c r="C432" s="59" t="s">
        <v>3786</v>
      </c>
      <c r="D432" s="91">
        <v>2</v>
      </c>
      <c r="E432" s="59" t="s">
        <v>4208</v>
      </c>
      <c r="F432" s="30">
        <f t="shared" si="31"/>
        <v>10.260333333333334</v>
      </c>
      <c r="G432" s="24">
        <f t="shared" si="32"/>
        <v>0</v>
      </c>
      <c r="H432" s="31"/>
      <c r="I432" s="30"/>
      <c r="J432" s="24">
        <f t="shared" si="33"/>
        <v>7.6952499999999997</v>
      </c>
      <c r="K432" s="31"/>
      <c r="L432" s="30"/>
      <c r="M432" s="98" t="s">
        <v>4078</v>
      </c>
      <c r="N432" s="98" t="s">
        <v>4078</v>
      </c>
      <c r="O432" s="98" t="s">
        <v>4078</v>
      </c>
      <c r="P432" s="98" t="s">
        <v>4078</v>
      </c>
      <c r="Q432" s="98">
        <v>30.780999999999999</v>
      </c>
      <c r="R432" s="98" t="s">
        <v>4078</v>
      </c>
    </row>
    <row r="433" spans="1:18" x14ac:dyDescent="0.25">
      <c r="A433" s="59" t="s">
        <v>3779</v>
      </c>
      <c r="B433" s="59" t="s">
        <v>2429</v>
      </c>
      <c r="C433" s="59" t="s">
        <v>3818</v>
      </c>
      <c r="D433" s="91">
        <v>7</v>
      </c>
      <c r="E433" s="59" t="s">
        <v>5229</v>
      </c>
      <c r="F433" s="30">
        <f t="shared" si="31"/>
        <v>9.9446666666666665</v>
      </c>
      <c r="G433" s="24">
        <f t="shared" si="32"/>
        <v>0</v>
      </c>
      <c r="H433" s="31"/>
      <c r="I433" s="30"/>
      <c r="J433" s="24">
        <f t="shared" si="33"/>
        <v>7.4584999999999999</v>
      </c>
      <c r="K433" s="31"/>
      <c r="L433" s="30"/>
      <c r="M433" s="98" t="s">
        <v>4078</v>
      </c>
      <c r="N433" s="98" t="s">
        <v>4078</v>
      </c>
      <c r="O433" s="98" t="s">
        <v>4078</v>
      </c>
      <c r="P433" s="98" t="s">
        <v>4078</v>
      </c>
      <c r="Q433" s="98">
        <v>29.834</v>
      </c>
      <c r="R433" s="98">
        <v>0</v>
      </c>
    </row>
    <row r="434" spans="1:18" x14ac:dyDescent="0.25">
      <c r="A434" s="59" t="s">
        <v>3779</v>
      </c>
      <c r="B434" s="59" t="s">
        <v>1786</v>
      </c>
      <c r="C434" s="59" t="s">
        <v>3786</v>
      </c>
      <c r="D434" s="91">
        <v>2</v>
      </c>
      <c r="E434" s="59" t="s">
        <v>4202</v>
      </c>
      <c r="F434" s="30">
        <f t="shared" si="31"/>
        <v>9.8536666666666672</v>
      </c>
      <c r="G434" s="24">
        <f t="shared" si="32"/>
        <v>1.32</v>
      </c>
      <c r="H434" s="31"/>
      <c r="I434" s="30"/>
      <c r="J434" s="24">
        <f t="shared" si="33"/>
        <v>27.858749999999997</v>
      </c>
      <c r="K434" s="31"/>
      <c r="L434" s="30"/>
      <c r="M434" s="98">
        <v>2.64</v>
      </c>
      <c r="N434" s="98">
        <v>0</v>
      </c>
      <c r="O434" s="98">
        <v>81.873999999999995</v>
      </c>
      <c r="P434" s="98">
        <v>0.65400000000000003</v>
      </c>
      <c r="Q434" s="98" t="s">
        <v>4078</v>
      </c>
      <c r="R434" s="98">
        <v>28.907</v>
      </c>
    </row>
    <row r="435" spans="1:18" x14ac:dyDescent="0.25">
      <c r="A435" s="59" t="s">
        <v>3779</v>
      </c>
      <c r="B435" s="59" t="s">
        <v>3659</v>
      </c>
      <c r="C435" s="59" t="s">
        <v>3871</v>
      </c>
      <c r="D435" s="91">
        <v>20</v>
      </c>
      <c r="E435" s="59" t="s">
        <v>7715</v>
      </c>
      <c r="F435" s="30">
        <f t="shared" si="31"/>
        <v>9.7909999999999986</v>
      </c>
      <c r="G435" s="24">
        <f t="shared" si="32"/>
        <v>24.031999999999996</v>
      </c>
      <c r="H435" s="31"/>
      <c r="I435" s="30"/>
      <c r="J435" s="24">
        <f t="shared" si="33"/>
        <v>7.71875</v>
      </c>
      <c r="K435" s="31"/>
      <c r="L435" s="30"/>
      <c r="M435" s="98">
        <v>39.729999999999997</v>
      </c>
      <c r="N435" s="98">
        <v>8.3339999999999996</v>
      </c>
      <c r="O435" s="98">
        <v>1.502</v>
      </c>
      <c r="P435" s="98">
        <v>3.3220000000000001</v>
      </c>
      <c r="Q435" s="98">
        <v>13.260999999999999</v>
      </c>
      <c r="R435" s="98">
        <v>12.79</v>
      </c>
    </row>
    <row r="436" spans="1:18" x14ac:dyDescent="0.25">
      <c r="A436" s="59" t="s">
        <v>3779</v>
      </c>
      <c r="B436" s="59" t="s">
        <v>3029</v>
      </c>
      <c r="C436" s="59" t="s">
        <v>3842</v>
      </c>
      <c r="D436" s="91">
        <v>11</v>
      </c>
      <c r="E436" s="59" t="s">
        <v>6106</v>
      </c>
      <c r="F436" s="30">
        <f t="shared" si="31"/>
        <v>9.7173333333333343</v>
      </c>
      <c r="G436" s="24">
        <f t="shared" si="32"/>
        <v>23.862499999999997</v>
      </c>
      <c r="H436" s="31"/>
      <c r="I436" s="30"/>
      <c r="J436" s="24">
        <f t="shared" si="33"/>
        <v>8.4602500000000003</v>
      </c>
      <c r="K436" s="31"/>
      <c r="L436" s="30"/>
      <c r="M436" s="98">
        <v>45.51</v>
      </c>
      <c r="N436" s="98">
        <v>2.2149999999999999</v>
      </c>
      <c r="O436" s="98">
        <v>4.6890000000000001</v>
      </c>
      <c r="P436" s="98">
        <v>2.5270000000000001</v>
      </c>
      <c r="Q436" s="98">
        <v>11.173999999999999</v>
      </c>
      <c r="R436" s="98">
        <v>15.451000000000001</v>
      </c>
    </row>
    <row r="437" spans="1:18" x14ac:dyDescent="0.25">
      <c r="A437" s="59" t="s">
        <v>3779</v>
      </c>
      <c r="B437" s="59" t="s">
        <v>766</v>
      </c>
      <c r="C437" s="59" t="s">
        <v>3791</v>
      </c>
      <c r="D437" s="91">
        <v>2</v>
      </c>
      <c r="E437" s="59" t="s">
        <v>4367</v>
      </c>
      <c r="F437" s="30">
        <f t="shared" si="31"/>
        <v>9.5463333333333331</v>
      </c>
      <c r="G437" s="24">
        <f t="shared" si="32"/>
        <v>4.3179999999999996</v>
      </c>
      <c r="H437" s="31"/>
      <c r="I437" s="30"/>
      <c r="J437" s="24">
        <f t="shared" si="33"/>
        <v>7.6265000000000001</v>
      </c>
      <c r="K437" s="31"/>
      <c r="L437" s="30"/>
      <c r="M437" s="98">
        <v>2.82</v>
      </c>
      <c r="N437" s="98">
        <v>5.8159999999999998</v>
      </c>
      <c r="O437" s="98">
        <v>1.867</v>
      </c>
      <c r="P437" s="98">
        <v>1.331</v>
      </c>
      <c r="Q437" s="98" t="s">
        <v>4078</v>
      </c>
      <c r="R437" s="98">
        <v>27.308</v>
      </c>
    </row>
    <row r="438" spans="1:18" x14ac:dyDescent="0.25">
      <c r="A438" s="59" t="s">
        <v>3779</v>
      </c>
      <c r="B438" s="59" t="s">
        <v>2178</v>
      </c>
      <c r="C438" s="59" t="s">
        <v>3786</v>
      </c>
      <c r="D438" s="91">
        <v>2</v>
      </c>
      <c r="E438" s="59" t="s">
        <v>4213</v>
      </c>
      <c r="F438" s="30">
        <f t="shared" si="31"/>
        <v>9.5316666666666663</v>
      </c>
      <c r="G438" s="24">
        <f t="shared" si="32"/>
        <v>0</v>
      </c>
      <c r="H438" s="31"/>
      <c r="I438" s="30"/>
      <c r="J438" s="24">
        <f t="shared" si="33"/>
        <v>11.5235</v>
      </c>
      <c r="K438" s="31"/>
      <c r="L438" s="30"/>
      <c r="M438" s="98" t="s">
        <v>4078</v>
      </c>
      <c r="N438" s="98" t="s">
        <v>4078</v>
      </c>
      <c r="O438" s="98">
        <v>17.498999999999999</v>
      </c>
      <c r="P438" s="98">
        <v>18.422000000000001</v>
      </c>
      <c r="Q438" s="98" t="s">
        <v>4078</v>
      </c>
      <c r="R438" s="98">
        <v>10.173</v>
      </c>
    </row>
    <row r="439" spans="1:18" x14ac:dyDescent="0.25">
      <c r="A439" s="59" t="s">
        <v>3779</v>
      </c>
      <c r="B439" s="59" t="s">
        <v>648</v>
      </c>
      <c r="C439" s="59" t="s">
        <v>3799</v>
      </c>
      <c r="D439" s="91">
        <v>4</v>
      </c>
      <c r="E439" s="59" t="s">
        <v>4520</v>
      </c>
      <c r="F439" s="30">
        <f t="shared" si="31"/>
        <v>9.1560000000000006</v>
      </c>
      <c r="G439" s="24">
        <f t="shared" si="32"/>
        <v>2.8664999999999998</v>
      </c>
      <c r="H439" s="31"/>
      <c r="I439" s="30"/>
      <c r="J439" s="24">
        <f t="shared" si="33"/>
        <v>6.8670000000000009</v>
      </c>
      <c r="K439" s="31"/>
      <c r="L439" s="30"/>
      <c r="M439" s="98">
        <v>0</v>
      </c>
      <c r="N439" s="98">
        <v>5.7329999999999997</v>
      </c>
      <c r="O439" s="98" t="s">
        <v>4078</v>
      </c>
      <c r="P439" s="98">
        <v>9.4079999999999995</v>
      </c>
      <c r="Q439" s="98">
        <v>13.814</v>
      </c>
      <c r="R439" s="98">
        <v>4.2460000000000004</v>
      </c>
    </row>
    <row r="440" spans="1:18" x14ac:dyDescent="0.25">
      <c r="A440" s="59" t="s">
        <v>3779</v>
      </c>
      <c r="B440" s="59" t="s">
        <v>1495</v>
      </c>
      <c r="C440" s="59" t="s">
        <v>3821</v>
      </c>
      <c r="D440" s="91">
        <v>8</v>
      </c>
      <c r="E440" s="59" t="s">
        <v>5355</v>
      </c>
      <c r="F440" s="30">
        <f t="shared" si="31"/>
        <v>9.0453333333333337</v>
      </c>
      <c r="G440" s="24">
        <f t="shared" si="32"/>
        <v>0</v>
      </c>
      <c r="H440" s="31"/>
      <c r="I440" s="30"/>
      <c r="J440" s="24">
        <f t="shared" si="33"/>
        <v>6.7839999999999998</v>
      </c>
      <c r="K440" s="31"/>
      <c r="L440" s="30"/>
      <c r="M440" s="98" t="s">
        <v>4078</v>
      </c>
      <c r="N440" s="98">
        <v>0</v>
      </c>
      <c r="O440" s="98">
        <v>0</v>
      </c>
      <c r="P440" s="98">
        <v>0</v>
      </c>
      <c r="Q440" s="98">
        <v>25.45</v>
      </c>
      <c r="R440" s="98">
        <v>1.6859999999999999</v>
      </c>
    </row>
    <row r="441" spans="1:18" x14ac:dyDescent="0.25">
      <c r="A441" s="59" t="s">
        <v>3779</v>
      </c>
      <c r="B441" s="59" t="s">
        <v>829</v>
      </c>
      <c r="C441" s="59" t="s">
        <v>3788</v>
      </c>
      <c r="D441" s="91">
        <v>2</v>
      </c>
      <c r="E441" s="59" t="s">
        <v>4299</v>
      </c>
      <c r="F441" s="30">
        <f t="shared" si="31"/>
        <v>8.8580000000000005</v>
      </c>
      <c r="G441" s="24">
        <f t="shared" si="32"/>
        <v>57.179499999999997</v>
      </c>
      <c r="H441" s="31"/>
      <c r="I441" s="30"/>
      <c r="J441" s="24">
        <f t="shared" si="33"/>
        <v>27.255749999999999</v>
      </c>
      <c r="K441" s="31"/>
      <c r="L441" s="30"/>
      <c r="M441" s="98">
        <v>1.89</v>
      </c>
      <c r="N441" s="98">
        <v>112.46899999999999</v>
      </c>
      <c r="O441" s="98">
        <v>82.448999999999998</v>
      </c>
      <c r="P441" s="98">
        <v>26.574000000000002</v>
      </c>
      <c r="Q441" s="98">
        <v>0</v>
      </c>
      <c r="R441" s="98">
        <v>0</v>
      </c>
    </row>
    <row r="442" spans="1:18" x14ac:dyDescent="0.25">
      <c r="A442" s="59" t="s">
        <v>3779</v>
      </c>
      <c r="B442" s="59" t="s">
        <v>787</v>
      </c>
      <c r="C442" s="59" t="s">
        <v>3850</v>
      </c>
      <c r="D442" s="91">
        <v>14</v>
      </c>
      <c r="E442" s="59" t="s">
        <v>6335</v>
      </c>
      <c r="F442" s="30">
        <f t="shared" si="31"/>
        <v>8.8339999999999996</v>
      </c>
      <c r="G442" s="24">
        <f t="shared" si="32"/>
        <v>12.77</v>
      </c>
      <c r="H442" s="31"/>
      <c r="I442" s="30"/>
      <c r="J442" s="24">
        <f t="shared" si="33"/>
        <v>8.9232499999999995</v>
      </c>
      <c r="K442" s="31"/>
      <c r="L442" s="30"/>
      <c r="M442" s="98">
        <v>1.1499999999999999</v>
      </c>
      <c r="N442" s="98">
        <v>24.39</v>
      </c>
      <c r="O442" s="98">
        <v>9.1910000000000007</v>
      </c>
      <c r="P442" s="98">
        <v>8.157</v>
      </c>
      <c r="Q442" s="98">
        <v>8.3539999999999992</v>
      </c>
      <c r="R442" s="98">
        <v>9.9909999999999997</v>
      </c>
    </row>
    <row r="443" spans="1:18" x14ac:dyDescent="0.25">
      <c r="A443" s="59" t="s">
        <v>3779</v>
      </c>
      <c r="B443" s="59" t="s">
        <v>860</v>
      </c>
      <c r="C443" s="59" t="s">
        <v>3872</v>
      </c>
      <c r="D443" s="91">
        <v>20</v>
      </c>
      <c r="E443" s="59" t="s">
        <v>7770</v>
      </c>
      <c r="F443" s="30">
        <f t="shared" si="31"/>
        <v>8.822000000000001</v>
      </c>
      <c r="G443" s="24">
        <f t="shared" si="32"/>
        <v>1.29</v>
      </c>
      <c r="H443" s="31"/>
      <c r="I443" s="30"/>
      <c r="J443" s="24">
        <f t="shared" si="33"/>
        <v>6.87425</v>
      </c>
      <c r="K443" s="31"/>
      <c r="L443" s="30"/>
      <c r="M443" s="98">
        <v>2.58</v>
      </c>
      <c r="N443" s="98">
        <v>0</v>
      </c>
      <c r="O443" s="98">
        <v>1.0309999999999999</v>
      </c>
      <c r="P443" s="98">
        <v>2.1440000000000001</v>
      </c>
      <c r="Q443" s="98">
        <v>2.403</v>
      </c>
      <c r="R443" s="98">
        <v>21.919</v>
      </c>
    </row>
    <row r="444" spans="1:18" x14ac:dyDescent="0.25">
      <c r="A444" s="59" t="s">
        <v>3779</v>
      </c>
      <c r="B444" s="59" t="s">
        <v>420</v>
      </c>
      <c r="C444" s="59" t="s">
        <v>3862</v>
      </c>
      <c r="D444" s="91">
        <v>16</v>
      </c>
      <c r="E444" s="59" t="s">
        <v>6960</v>
      </c>
      <c r="F444" s="30">
        <f t="shared" si="31"/>
        <v>8.759666666666666</v>
      </c>
      <c r="G444" s="24">
        <f t="shared" si="32"/>
        <v>0.97499999999999998</v>
      </c>
      <c r="H444" s="31"/>
      <c r="I444" s="30"/>
      <c r="J444" s="24">
        <f t="shared" si="33"/>
        <v>6.56975</v>
      </c>
      <c r="K444" s="31"/>
      <c r="L444" s="30"/>
      <c r="M444" s="98">
        <v>1.95</v>
      </c>
      <c r="N444" s="98">
        <v>0</v>
      </c>
      <c r="O444" s="98">
        <v>0</v>
      </c>
      <c r="P444" s="98">
        <v>0</v>
      </c>
      <c r="Q444" s="98">
        <v>6.2789999999999999</v>
      </c>
      <c r="R444" s="98">
        <v>20</v>
      </c>
    </row>
    <row r="445" spans="1:18" x14ac:dyDescent="0.25">
      <c r="A445" s="59" t="s">
        <v>3779</v>
      </c>
      <c r="B445" s="59" t="s">
        <v>2153</v>
      </c>
      <c r="C445" s="59" t="s">
        <v>3818</v>
      </c>
      <c r="D445" s="91">
        <v>7</v>
      </c>
      <c r="E445" s="59" t="s">
        <v>5238</v>
      </c>
      <c r="F445" s="30">
        <f t="shared" si="31"/>
        <v>8.7516666666666669</v>
      </c>
      <c r="G445" s="24">
        <f t="shared" si="32"/>
        <v>0</v>
      </c>
      <c r="H445" s="31"/>
      <c r="I445" s="30"/>
      <c r="J445" s="24">
        <f t="shared" si="33"/>
        <v>7.0667499999999999</v>
      </c>
      <c r="K445" s="31"/>
      <c r="L445" s="30"/>
      <c r="M445" s="98" t="s">
        <v>4078</v>
      </c>
      <c r="N445" s="98" t="s">
        <v>4078</v>
      </c>
      <c r="O445" s="98">
        <v>2.012</v>
      </c>
      <c r="P445" s="98">
        <v>4.4829999999999997</v>
      </c>
      <c r="Q445" s="98">
        <v>0.95</v>
      </c>
      <c r="R445" s="98">
        <v>20.821999999999999</v>
      </c>
    </row>
    <row r="446" spans="1:18" x14ac:dyDescent="0.25">
      <c r="A446" s="59" t="s">
        <v>3779</v>
      </c>
      <c r="B446" s="59" t="s">
        <v>948</v>
      </c>
      <c r="C446" s="59" t="s">
        <v>3801</v>
      </c>
      <c r="D446" s="91">
        <v>4</v>
      </c>
      <c r="E446" s="59" t="s">
        <v>4557</v>
      </c>
      <c r="F446" s="30">
        <f t="shared" si="31"/>
        <v>8.7319999999999993</v>
      </c>
      <c r="G446" s="24">
        <f t="shared" si="32"/>
        <v>3.5249999999999999</v>
      </c>
      <c r="H446" s="31"/>
      <c r="I446" s="30"/>
      <c r="J446" s="24">
        <f t="shared" si="33"/>
        <v>6.5489999999999995</v>
      </c>
      <c r="K446" s="31"/>
      <c r="L446" s="30"/>
      <c r="M446" s="98">
        <v>7.05</v>
      </c>
      <c r="N446" s="98" t="s">
        <v>4078</v>
      </c>
      <c r="O446" s="98" t="s">
        <v>4078</v>
      </c>
      <c r="P446" s="98" t="s">
        <v>4078</v>
      </c>
      <c r="Q446" s="98">
        <v>12.981</v>
      </c>
      <c r="R446" s="98">
        <v>13.215</v>
      </c>
    </row>
    <row r="447" spans="1:18" x14ac:dyDescent="0.25">
      <c r="A447" s="59" t="s">
        <v>3779</v>
      </c>
      <c r="B447" s="59" t="s">
        <v>1463</v>
      </c>
      <c r="C447" s="59" t="s">
        <v>3796</v>
      </c>
      <c r="D447" s="91">
        <v>4</v>
      </c>
      <c r="E447" s="59" t="s">
        <v>4448</v>
      </c>
      <c r="F447" s="30">
        <f t="shared" si="31"/>
        <v>8.4339999999999993</v>
      </c>
      <c r="G447" s="24">
        <f t="shared" si="32"/>
        <v>3.1284999999999998</v>
      </c>
      <c r="H447" s="31"/>
      <c r="I447" s="30"/>
      <c r="J447" s="24">
        <f t="shared" si="33"/>
        <v>6.6502499999999998</v>
      </c>
      <c r="K447" s="31"/>
      <c r="L447" s="30"/>
      <c r="M447" s="98">
        <v>3.05</v>
      </c>
      <c r="N447" s="98">
        <v>3.2069999999999999</v>
      </c>
      <c r="O447" s="98">
        <v>1.2989999999999999</v>
      </c>
      <c r="P447" s="98">
        <v>9.3010000000000002</v>
      </c>
      <c r="Q447" s="98">
        <v>9.7439999999999998</v>
      </c>
      <c r="R447" s="98">
        <v>6.2569999999999997</v>
      </c>
    </row>
    <row r="448" spans="1:18" x14ac:dyDescent="0.25">
      <c r="A448" s="59" t="s">
        <v>3779</v>
      </c>
      <c r="B448" s="59" t="s">
        <v>363</v>
      </c>
      <c r="C448" s="59" t="s">
        <v>3862</v>
      </c>
      <c r="D448" s="91">
        <v>16</v>
      </c>
      <c r="E448" s="59" t="s">
        <v>6953</v>
      </c>
      <c r="F448" s="30">
        <f t="shared" si="31"/>
        <v>8.320666666666666</v>
      </c>
      <c r="G448" s="24">
        <f t="shared" si="32"/>
        <v>0</v>
      </c>
      <c r="H448" s="31"/>
      <c r="I448" s="30"/>
      <c r="J448" s="24">
        <f t="shared" si="33"/>
        <v>6.2404999999999999</v>
      </c>
      <c r="K448" s="31"/>
      <c r="L448" s="30"/>
      <c r="M448" s="98" t="s">
        <v>4078</v>
      </c>
      <c r="N448" s="98" t="s">
        <v>4078</v>
      </c>
      <c r="O448" s="98" t="s">
        <v>4078</v>
      </c>
      <c r="P448" s="98">
        <v>14.263</v>
      </c>
      <c r="Q448" s="98">
        <v>0</v>
      </c>
      <c r="R448" s="98">
        <v>10.699</v>
      </c>
    </row>
    <row r="449" spans="1:18" x14ac:dyDescent="0.25">
      <c r="A449" s="59" t="s">
        <v>3779</v>
      </c>
      <c r="B449" s="59" t="s">
        <v>1410</v>
      </c>
      <c r="C449" s="59" t="s">
        <v>3856</v>
      </c>
      <c r="D449" s="91">
        <v>15</v>
      </c>
      <c r="E449" s="59" t="s">
        <v>6634</v>
      </c>
      <c r="F449" s="30">
        <f t="shared" si="31"/>
        <v>8.3146666666666658</v>
      </c>
      <c r="G449" s="24">
        <f t="shared" si="32"/>
        <v>0</v>
      </c>
      <c r="H449" s="31"/>
      <c r="I449" s="30"/>
      <c r="J449" s="24">
        <f t="shared" si="33"/>
        <v>6.2359999999999998</v>
      </c>
      <c r="K449" s="31"/>
      <c r="L449" s="30"/>
      <c r="M449" s="98" t="s">
        <v>4078</v>
      </c>
      <c r="N449" s="98" t="s">
        <v>4078</v>
      </c>
      <c r="O449" s="98" t="s">
        <v>4078</v>
      </c>
      <c r="P449" s="98" t="s">
        <v>4078</v>
      </c>
      <c r="Q449" s="98">
        <v>24.943999999999999</v>
      </c>
      <c r="R449" s="98" t="s">
        <v>4078</v>
      </c>
    </row>
    <row r="450" spans="1:18" x14ac:dyDescent="0.25">
      <c r="A450" s="59" t="s">
        <v>3779</v>
      </c>
      <c r="B450" s="59" t="s">
        <v>2758</v>
      </c>
      <c r="C450" s="59" t="s">
        <v>3791</v>
      </c>
      <c r="D450" s="91">
        <v>2</v>
      </c>
      <c r="E450" s="59" t="s">
        <v>4366</v>
      </c>
      <c r="F450" s="30">
        <f t="shared" si="31"/>
        <v>8.2349999999999994</v>
      </c>
      <c r="G450" s="24">
        <f t="shared" si="32"/>
        <v>35.975999999999999</v>
      </c>
      <c r="H450" s="31"/>
      <c r="I450" s="30"/>
      <c r="J450" s="24">
        <f t="shared" si="33"/>
        <v>6.3699999999999992</v>
      </c>
      <c r="K450" s="31"/>
      <c r="L450" s="30"/>
      <c r="M450" s="98">
        <v>68.849999999999994</v>
      </c>
      <c r="N450" s="98">
        <v>3.1019999999999999</v>
      </c>
      <c r="O450" s="98">
        <v>0.77500000000000002</v>
      </c>
      <c r="P450" s="98">
        <v>1.9570000000000001</v>
      </c>
      <c r="Q450" s="98">
        <v>21.207999999999998</v>
      </c>
      <c r="R450" s="98">
        <v>1.54</v>
      </c>
    </row>
    <row r="451" spans="1:18" x14ac:dyDescent="0.25">
      <c r="A451" s="59" t="s">
        <v>3779</v>
      </c>
      <c r="B451" s="59" t="s">
        <v>184</v>
      </c>
      <c r="C451" s="59" t="s">
        <v>3871</v>
      </c>
      <c r="D451" s="91">
        <v>20</v>
      </c>
      <c r="E451" s="59" t="s">
        <v>7729</v>
      </c>
      <c r="F451" s="30">
        <f t="shared" si="31"/>
        <v>8.2323333333333331</v>
      </c>
      <c r="G451" s="24">
        <f t="shared" si="32"/>
        <v>10.395</v>
      </c>
      <c r="H451" s="31"/>
      <c r="I451" s="30"/>
      <c r="J451" s="24">
        <f t="shared" si="33"/>
        <v>6.1742499999999998</v>
      </c>
      <c r="K451" s="31"/>
      <c r="L451" s="30"/>
      <c r="M451" s="98">
        <v>2.63</v>
      </c>
      <c r="N451" s="98">
        <v>18.16</v>
      </c>
      <c r="O451" s="98" t="s">
        <v>4078</v>
      </c>
      <c r="P451" s="98">
        <v>0</v>
      </c>
      <c r="Q451" s="98">
        <v>0</v>
      </c>
      <c r="R451" s="98">
        <v>24.696999999999999</v>
      </c>
    </row>
    <row r="452" spans="1:18" x14ac:dyDescent="0.25">
      <c r="A452" s="59" t="s">
        <v>3779</v>
      </c>
      <c r="B452" s="59" t="s">
        <v>2290</v>
      </c>
      <c r="C452" s="59" t="s">
        <v>3847</v>
      </c>
      <c r="D452" s="91">
        <v>13</v>
      </c>
      <c r="E452" s="59" t="s">
        <v>6206</v>
      </c>
      <c r="F452" s="30">
        <f t="shared" si="31"/>
        <v>8.2236666666666665</v>
      </c>
      <c r="G452" s="24">
        <f t="shared" si="32"/>
        <v>0</v>
      </c>
      <c r="H452" s="31"/>
      <c r="I452" s="30"/>
      <c r="J452" s="24">
        <f t="shared" si="33"/>
        <v>6.1677499999999998</v>
      </c>
      <c r="K452" s="31"/>
      <c r="L452" s="30"/>
      <c r="M452" s="98" t="s">
        <v>4078</v>
      </c>
      <c r="N452" s="98" t="s">
        <v>4078</v>
      </c>
      <c r="O452" s="98" t="s">
        <v>4078</v>
      </c>
      <c r="P452" s="98" t="s">
        <v>4078</v>
      </c>
      <c r="Q452" s="98" t="s">
        <v>4078</v>
      </c>
      <c r="R452" s="98">
        <v>24.670999999999999</v>
      </c>
    </row>
    <row r="453" spans="1:18" x14ac:dyDescent="0.25">
      <c r="A453" s="59" t="s">
        <v>3779</v>
      </c>
      <c r="B453" s="59" t="s">
        <v>1260</v>
      </c>
      <c r="C453" s="59" t="s">
        <v>3818</v>
      </c>
      <c r="D453" s="91">
        <v>7</v>
      </c>
      <c r="E453" s="59" t="s">
        <v>5259</v>
      </c>
      <c r="F453" s="30">
        <f t="shared" si="31"/>
        <v>8.1983333333333324</v>
      </c>
      <c r="G453" s="24">
        <f t="shared" si="32"/>
        <v>864.93349999999998</v>
      </c>
      <c r="H453" s="31"/>
      <c r="I453" s="30"/>
      <c r="J453" s="24">
        <f t="shared" si="33"/>
        <v>9.02</v>
      </c>
      <c r="K453" s="31"/>
      <c r="L453" s="30"/>
      <c r="M453" s="98">
        <v>893.62</v>
      </c>
      <c r="N453" s="98">
        <v>836.24699999999996</v>
      </c>
      <c r="O453" s="98">
        <v>11.484999999999999</v>
      </c>
      <c r="P453" s="98">
        <v>16.352</v>
      </c>
      <c r="Q453" s="98">
        <v>0.316</v>
      </c>
      <c r="R453" s="98">
        <v>7.9269999999999996</v>
      </c>
    </row>
    <row r="454" spans="1:18" x14ac:dyDescent="0.25">
      <c r="A454" s="59" t="s">
        <v>3779</v>
      </c>
      <c r="B454" s="59" t="s">
        <v>415</v>
      </c>
      <c r="C454" s="59" t="s">
        <v>3796</v>
      </c>
      <c r="D454" s="91">
        <v>4</v>
      </c>
      <c r="E454" s="59" t="s">
        <v>4449</v>
      </c>
      <c r="F454" s="30">
        <f t="shared" si="31"/>
        <v>8.1743333333333332</v>
      </c>
      <c r="G454" s="24">
        <f t="shared" si="32"/>
        <v>241.39150000000001</v>
      </c>
      <c r="H454" s="31"/>
      <c r="I454" s="30"/>
      <c r="J454" s="24">
        <f t="shared" si="33"/>
        <v>17.577999999999999</v>
      </c>
      <c r="K454" s="31"/>
      <c r="L454" s="30"/>
      <c r="M454" s="98">
        <v>347.66</v>
      </c>
      <c r="N454" s="98">
        <v>135.12299999999999</v>
      </c>
      <c r="O454" s="98">
        <v>45.789000000000001</v>
      </c>
      <c r="P454" s="98">
        <v>0</v>
      </c>
      <c r="Q454" s="98">
        <v>22.693999999999999</v>
      </c>
      <c r="R454" s="98">
        <v>1.829</v>
      </c>
    </row>
    <row r="455" spans="1:18" x14ac:dyDescent="0.25">
      <c r="A455" s="59" t="s">
        <v>3779</v>
      </c>
      <c r="B455" s="59" t="s">
        <v>3144</v>
      </c>
      <c r="C455" s="59" t="s">
        <v>3851</v>
      </c>
      <c r="D455" s="91">
        <v>15</v>
      </c>
      <c r="E455" s="59" t="s">
        <v>6434</v>
      </c>
      <c r="F455" s="30">
        <f t="shared" si="31"/>
        <v>8.0250000000000004</v>
      </c>
      <c r="G455" s="24">
        <f t="shared" si="32"/>
        <v>0</v>
      </c>
      <c r="H455" s="31"/>
      <c r="I455" s="30"/>
      <c r="J455" s="24">
        <f t="shared" si="33"/>
        <v>6.0187499999999998</v>
      </c>
      <c r="K455" s="31"/>
      <c r="L455" s="30"/>
      <c r="M455" s="98" t="s">
        <v>4078</v>
      </c>
      <c r="N455" s="98" t="s">
        <v>4078</v>
      </c>
      <c r="O455" s="98" t="s">
        <v>4078</v>
      </c>
      <c r="P455" s="98" t="s">
        <v>4078</v>
      </c>
      <c r="Q455" s="98" t="s">
        <v>4078</v>
      </c>
      <c r="R455" s="98">
        <v>24.074999999999999</v>
      </c>
    </row>
    <row r="456" spans="1:18" x14ac:dyDescent="0.25">
      <c r="A456" s="59" t="s">
        <v>3779</v>
      </c>
      <c r="B456" s="59" t="s">
        <v>62</v>
      </c>
      <c r="C456" s="59" t="s">
        <v>3852</v>
      </c>
      <c r="D456" s="91">
        <v>15</v>
      </c>
      <c r="E456" s="59" t="s">
        <v>6547</v>
      </c>
      <c r="F456" s="30">
        <f t="shared" si="31"/>
        <v>7.9520000000000008</v>
      </c>
      <c r="G456" s="24">
        <f t="shared" si="32"/>
        <v>5.6950000000000003</v>
      </c>
      <c r="H456" s="31"/>
      <c r="I456" s="30"/>
      <c r="J456" s="24">
        <f t="shared" si="33"/>
        <v>7.1609999999999996</v>
      </c>
      <c r="K456" s="31"/>
      <c r="L456" s="30"/>
      <c r="M456" s="98">
        <v>2.76</v>
      </c>
      <c r="N456" s="98">
        <v>8.6300000000000008</v>
      </c>
      <c r="O456" s="98">
        <v>4.7880000000000003</v>
      </c>
      <c r="P456" s="98">
        <v>0.129</v>
      </c>
      <c r="Q456" s="98">
        <v>0</v>
      </c>
      <c r="R456" s="98">
        <v>23.727</v>
      </c>
    </row>
    <row r="457" spans="1:18" x14ac:dyDescent="0.25">
      <c r="A457" s="59" t="s">
        <v>3779</v>
      </c>
      <c r="B457" s="59" t="s">
        <v>1951</v>
      </c>
      <c r="C457" s="59" t="s">
        <v>3848</v>
      </c>
      <c r="D457" s="91">
        <v>13</v>
      </c>
      <c r="E457" s="59" t="s">
        <v>6243</v>
      </c>
      <c r="F457" s="30">
        <f t="shared" si="31"/>
        <v>7.9320000000000013</v>
      </c>
      <c r="G457" s="24">
        <f t="shared" si="32"/>
        <v>15.907499999999999</v>
      </c>
      <c r="H457" s="31"/>
      <c r="I457" s="30"/>
      <c r="J457" s="24">
        <f t="shared" si="33"/>
        <v>24.802499999999998</v>
      </c>
      <c r="K457" s="31"/>
      <c r="L457" s="30"/>
      <c r="M457" s="98">
        <v>7.99</v>
      </c>
      <c r="N457" s="98">
        <v>23.824999999999999</v>
      </c>
      <c r="O457" s="98">
        <v>75.414000000000001</v>
      </c>
      <c r="P457" s="98">
        <v>15.351000000000001</v>
      </c>
      <c r="Q457" s="98">
        <v>2.8980000000000001</v>
      </c>
      <c r="R457" s="98">
        <v>5.5469999999999997</v>
      </c>
    </row>
    <row r="458" spans="1:18" x14ac:dyDescent="0.25">
      <c r="A458" s="59" t="s">
        <v>3779</v>
      </c>
      <c r="B458" s="59" t="s">
        <v>2124</v>
      </c>
      <c r="C458" s="59" t="s">
        <v>3828</v>
      </c>
      <c r="D458" s="91">
        <v>10</v>
      </c>
      <c r="E458" s="59" t="s">
        <v>5550</v>
      </c>
      <c r="F458" s="30">
        <f t="shared" si="31"/>
        <v>7.894333333333333</v>
      </c>
      <c r="G458" s="24">
        <f t="shared" si="32"/>
        <v>126.1165</v>
      </c>
      <c r="H458" s="31"/>
      <c r="I458" s="30"/>
      <c r="J458" s="24">
        <f t="shared" si="33"/>
        <v>7.0630000000000006</v>
      </c>
      <c r="K458" s="31"/>
      <c r="L458" s="30"/>
      <c r="M458" s="98">
        <v>2.94</v>
      </c>
      <c r="N458" s="98">
        <v>249.29300000000001</v>
      </c>
      <c r="O458" s="98">
        <v>4.569</v>
      </c>
      <c r="P458" s="98">
        <v>2.3050000000000002</v>
      </c>
      <c r="Q458" s="98">
        <v>1.538</v>
      </c>
      <c r="R458" s="98">
        <v>19.84</v>
      </c>
    </row>
    <row r="459" spans="1:18" x14ac:dyDescent="0.25">
      <c r="A459" s="59" t="s">
        <v>3779</v>
      </c>
      <c r="B459" s="59" t="s">
        <v>7840</v>
      </c>
      <c r="C459" s="59" t="s">
        <v>3781</v>
      </c>
      <c r="D459" s="91">
        <v>1</v>
      </c>
      <c r="E459" s="59" t="s">
        <v>7841</v>
      </c>
      <c r="F459" s="30">
        <f t="shared" si="31"/>
        <v>7.8913333333333329</v>
      </c>
      <c r="G459" s="24">
        <f t="shared" si="32"/>
        <v>0</v>
      </c>
      <c r="H459" s="31"/>
      <c r="I459" s="30"/>
      <c r="J459" s="24">
        <f t="shared" si="33"/>
        <v>5.9184999999999999</v>
      </c>
      <c r="K459" s="31"/>
      <c r="L459" s="30"/>
      <c r="M459" s="98" t="s">
        <v>4078</v>
      </c>
      <c r="N459" s="98" t="s">
        <v>4078</v>
      </c>
      <c r="O459" s="98" t="s">
        <v>4078</v>
      </c>
      <c r="P459" s="98" t="s">
        <v>4078</v>
      </c>
      <c r="Q459" s="98">
        <v>4.1360000000000001</v>
      </c>
      <c r="R459" s="98">
        <v>19.538</v>
      </c>
    </row>
    <row r="460" spans="1:18" x14ac:dyDescent="0.25">
      <c r="A460" s="59" t="s">
        <v>3779</v>
      </c>
      <c r="B460" s="59" t="s">
        <v>982</v>
      </c>
      <c r="C460" s="59" t="s">
        <v>3786</v>
      </c>
      <c r="D460" s="91">
        <v>2</v>
      </c>
      <c r="E460" s="59" t="s">
        <v>4212</v>
      </c>
      <c r="F460" s="30">
        <f t="shared" si="31"/>
        <v>7.8833333333333329</v>
      </c>
      <c r="G460" s="24">
        <f t="shared" si="32"/>
        <v>0</v>
      </c>
      <c r="H460" s="31"/>
      <c r="I460" s="30"/>
      <c r="J460" s="24">
        <f t="shared" si="33"/>
        <v>8.5760000000000005</v>
      </c>
      <c r="K460" s="31"/>
      <c r="L460" s="30"/>
      <c r="M460" s="98" t="s">
        <v>4078</v>
      </c>
      <c r="N460" s="98" t="s">
        <v>4078</v>
      </c>
      <c r="O460" s="98">
        <v>10.654</v>
      </c>
      <c r="P460" s="98">
        <v>11.095000000000001</v>
      </c>
      <c r="Q460" s="98" t="s">
        <v>4078</v>
      </c>
      <c r="R460" s="98">
        <v>12.555</v>
      </c>
    </row>
    <row r="461" spans="1:18" x14ac:dyDescent="0.25">
      <c r="A461" s="59" t="s">
        <v>3779</v>
      </c>
      <c r="B461" s="59" t="s">
        <v>2133</v>
      </c>
      <c r="C461" s="59" t="s">
        <v>3862</v>
      </c>
      <c r="D461" s="91">
        <v>16</v>
      </c>
      <c r="E461" s="59" t="s">
        <v>7171</v>
      </c>
      <c r="F461" s="30">
        <f t="shared" si="31"/>
        <v>7.7796666666666665</v>
      </c>
      <c r="G461" s="24">
        <f t="shared" si="32"/>
        <v>23.178999999999998</v>
      </c>
      <c r="H461" s="31"/>
      <c r="I461" s="30"/>
      <c r="J461" s="24">
        <f t="shared" si="33"/>
        <v>6.6397500000000003</v>
      </c>
      <c r="K461" s="31"/>
      <c r="L461" s="30"/>
      <c r="M461" s="98">
        <v>1.73</v>
      </c>
      <c r="N461" s="98">
        <v>44.628</v>
      </c>
      <c r="O461" s="98">
        <v>3.22</v>
      </c>
      <c r="P461" s="98">
        <v>2.2240000000000002</v>
      </c>
      <c r="Q461" s="98">
        <v>10.472</v>
      </c>
      <c r="R461" s="98">
        <v>10.643000000000001</v>
      </c>
    </row>
    <row r="462" spans="1:18" x14ac:dyDescent="0.25">
      <c r="A462" s="59" t="s">
        <v>3779</v>
      </c>
      <c r="B462" s="59" t="s">
        <v>815</v>
      </c>
      <c r="C462" s="59" t="s">
        <v>3842</v>
      </c>
      <c r="D462" s="91">
        <v>11</v>
      </c>
      <c r="E462" s="59" t="s">
        <v>6097</v>
      </c>
      <c r="F462" s="30">
        <f t="shared" si="31"/>
        <v>7.7700000000000005</v>
      </c>
      <c r="G462" s="24">
        <f t="shared" si="32"/>
        <v>6.4749999999999996</v>
      </c>
      <c r="H462" s="31"/>
      <c r="I462" s="30"/>
      <c r="J462" s="24">
        <f t="shared" si="33"/>
        <v>7.4732500000000002</v>
      </c>
      <c r="K462" s="31"/>
      <c r="L462" s="30"/>
      <c r="M462" s="98">
        <v>12.95</v>
      </c>
      <c r="N462" s="98">
        <v>0</v>
      </c>
      <c r="O462" s="98">
        <v>6.5830000000000002</v>
      </c>
      <c r="P462" s="98">
        <v>9.1080000000000005</v>
      </c>
      <c r="Q462" s="98">
        <v>0.64200000000000002</v>
      </c>
      <c r="R462" s="98">
        <v>13.56</v>
      </c>
    </row>
    <row r="463" spans="1:18" x14ac:dyDescent="0.25">
      <c r="A463" s="59" t="s">
        <v>3779</v>
      </c>
      <c r="B463" s="59" t="s">
        <v>949</v>
      </c>
      <c r="C463" s="59" t="s">
        <v>3818</v>
      </c>
      <c r="D463" s="91">
        <v>7</v>
      </c>
      <c r="E463" s="59" t="s">
        <v>5212</v>
      </c>
      <c r="F463" s="30">
        <f t="shared" si="31"/>
        <v>7.7563333333333331</v>
      </c>
      <c r="G463" s="24">
        <f t="shared" si="32"/>
        <v>72.125500000000002</v>
      </c>
      <c r="H463" s="31"/>
      <c r="I463" s="30"/>
      <c r="J463" s="24">
        <f t="shared" si="33"/>
        <v>14.961499999999999</v>
      </c>
      <c r="K463" s="31"/>
      <c r="L463" s="30"/>
      <c r="M463" s="98">
        <v>39.15</v>
      </c>
      <c r="N463" s="98">
        <v>105.101</v>
      </c>
      <c r="O463" s="98">
        <v>36.576999999999998</v>
      </c>
      <c r="P463" s="98">
        <v>10.805999999999999</v>
      </c>
      <c r="Q463" s="98">
        <v>0</v>
      </c>
      <c r="R463" s="98">
        <v>12.462999999999999</v>
      </c>
    </row>
    <row r="464" spans="1:18" x14ac:dyDescent="0.25">
      <c r="A464" s="59" t="s">
        <v>3779</v>
      </c>
      <c r="B464" s="59" t="s">
        <v>4</v>
      </c>
      <c r="C464" s="59" t="s">
        <v>3805</v>
      </c>
      <c r="D464" s="91">
        <v>5</v>
      </c>
      <c r="E464" s="59" t="s">
        <v>4627</v>
      </c>
      <c r="F464" s="30">
        <f t="shared" si="31"/>
        <v>7.7149999999999999</v>
      </c>
      <c r="G464" s="24">
        <f t="shared" si="32"/>
        <v>11.287000000000001</v>
      </c>
      <c r="H464" s="31"/>
      <c r="I464" s="30"/>
      <c r="J464" s="24">
        <f t="shared" si="33"/>
        <v>10.141249999999999</v>
      </c>
      <c r="K464" s="31"/>
      <c r="L464" s="30"/>
      <c r="M464" s="98" t="s">
        <v>4078</v>
      </c>
      <c r="N464" s="98">
        <v>22.574000000000002</v>
      </c>
      <c r="O464" s="98">
        <v>17.420000000000002</v>
      </c>
      <c r="P464" s="98">
        <v>0</v>
      </c>
      <c r="Q464" s="98">
        <v>23.145</v>
      </c>
      <c r="R464" s="98" t="s">
        <v>4078</v>
      </c>
    </row>
    <row r="465" spans="1:18" x14ac:dyDescent="0.25">
      <c r="A465" s="59" t="s">
        <v>3779</v>
      </c>
      <c r="B465" s="59" t="s">
        <v>2106</v>
      </c>
      <c r="C465" s="59" t="s">
        <v>3833</v>
      </c>
      <c r="D465" s="91">
        <v>11</v>
      </c>
      <c r="E465" s="59" t="s">
        <v>5631</v>
      </c>
      <c r="F465" s="30">
        <f t="shared" si="31"/>
        <v>7.6816666666666675</v>
      </c>
      <c r="G465" s="24">
        <f t="shared" si="32"/>
        <v>0.49049999999999999</v>
      </c>
      <c r="H465" s="31"/>
      <c r="I465" s="30"/>
      <c r="J465" s="24">
        <f t="shared" si="33"/>
        <v>44.825500000000005</v>
      </c>
      <c r="K465" s="31"/>
      <c r="L465" s="30"/>
      <c r="M465" s="98">
        <v>0.1</v>
      </c>
      <c r="N465" s="98">
        <v>0.88100000000000001</v>
      </c>
      <c r="O465" s="98">
        <v>156.25700000000001</v>
      </c>
      <c r="P465" s="98">
        <v>9.36</v>
      </c>
      <c r="Q465" s="98">
        <v>7.1150000000000002</v>
      </c>
      <c r="R465" s="98">
        <v>6.57</v>
      </c>
    </row>
    <row r="466" spans="1:18" x14ac:dyDescent="0.25">
      <c r="A466" s="59" t="s">
        <v>3779</v>
      </c>
      <c r="B466" s="59" t="s">
        <v>638</v>
      </c>
      <c r="C466" s="59" t="s">
        <v>3828</v>
      </c>
      <c r="D466" s="91">
        <v>10</v>
      </c>
      <c r="E466" s="59" t="s">
        <v>5541</v>
      </c>
      <c r="F466" s="30">
        <f t="shared" si="31"/>
        <v>7.64</v>
      </c>
      <c r="G466" s="24">
        <f t="shared" si="32"/>
        <v>0</v>
      </c>
      <c r="H466" s="31"/>
      <c r="I466" s="30"/>
      <c r="J466" s="24">
        <f t="shared" si="33"/>
        <v>5.7299999999999995</v>
      </c>
      <c r="K466" s="31"/>
      <c r="L466" s="30"/>
      <c r="M466" s="98" t="s">
        <v>4078</v>
      </c>
      <c r="N466" s="98" t="s">
        <v>4078</v>
      </c>
      <c r="O466" s="98" t="s">
        <v>4078</v>
      </c>
      <c r="P466" s="98">
        <v>15.048999999999999</v>
      </c>
      <c r="Q466" s="98">
        <v>2.8069999999999999</v>
      </c>
      <c r="R466" s="98">
        <v>5.0640000000000001</v>
      </c>
    </row>
    <row r="467" spans="1:18" x14ac:dyDescent="0.25">
      <c r="A467" s="59" t="s">
        <v>3779</v>
      </c>
      <c r="B467" s="59" t="s">
        <v>1242</v>
      </c>
      <c r="C467" s="59" t="s">
        <v>3838</v>
      </c>
      <c r="D467" s="91">
        <v>11</v>
      </c>
      <c r="E467" s="59" t="s">
        <v>5837</v>
      </c>
      <c r="F467" s="30">
        <f t="shared" si="31"/>
        <v>7.6343333333333332</v>
      </c>
      <c r="G467" s="24">
        <f t="shared" si="32"/>
        <v>24.957999999999998</v>
      </c>
      <c r="H467" s="31"/>
      <c r="I467" s="30"/>
      <c r="J467" s="24">
        <f t="shared" si="33"/>
        <v>6.3122499999999997</v>
      </c>
      <c r="K467" s="31"/>
      <c r="L467" s="30"/>
      <c r="M467" s="98">
        <v>24.41</v>
      </c>
      <c r="N467" s="98">
        <v>25.506</v>
      </c>
      <c r="O467" s="98">
        <v>2.3460000000000001</v>
      </c>
      <c r="P467" s="98">
        <v>3.8980000000000001</v>
      </c>
      <c r="Q467" s="98">
        <v>12.308</v>
      </c>
      <c r="R467" s="98">
        <v>6.6970000000000001</v>
      </c>
    </row>
    <row r="468" spans="1:18" x14ac:dyDescent="0.25">
      <c r="A468" s="59" t="s">
        <v>3779</v>
      </c>
      <c r="B468" s="59" t="s">
        <v>3070</v>
      </c>
      <c r="C468" s="59" t="s">
        <v>3837</v>
      </c>
      <c r="D468" s="91">
        <v>11</v>
      </c>
      <c r="E468" s="59" t="s">
        <v>5812</v>
      </c>
      <c r="F468" s="30">
        <f t="shared" si="31"/>
        <v>7.5990000000000002</v>
      </c>
      <c r="G468" s="24">
        <f t="shared" si="32"/>
        <v>122.024</v>
      </c>
      <c r="H468" s="31"/>
      <c r="I468" s="30"/>
      <c r="J468" s="24">
        <f t="shared" si="33"/>
        <v>6.3577500000000002</v>
      </c>
      <c r="K468" s="31"/>
      <c r="L468" s="30"/>
      <c r="M468" s="98">
        <v>2.81</v>
      </c>
      <c r="N468" s="98">
        <v>241.238</v>
      </c>
      <c r="O468" s="98">
        <v>2.6339999999999999</v>
      </c>
      <c r="P468" s="98">
        <v>10.542</v>
      </c>
      <c r="Q468" s="98">
        <v>4.726</v>
      </c>
      <c r="R468" s="98">
        <v>7.5289999999999999</v>
      </c>
    </row>
    <row r="469" spans="1:18" x14ac:dyDescent="0.25">
      <c r="A469" s="59" t="s">
        <v>3779</v>
      </c>
      <c r="B469" s="59" t="s">
        <v>2538</v>
      </c>
      <c r="C469" s="59" t="s">
        <v>3842</v>
      </c>
      <c r="D469" s="91">
        <v>11</v>
      </c>
      <c r="E469" s="59" t="s">
        <v>6120</v>
      </c>
      <c r="F469" s="30">
        <f t="shared" si="31"/>
        <v>7.5176666666666669</v>
      </c>
      <c r="G469" s="24">
        <f t="shared" si="32"/>
        <v>0</v>
      </c>
      <c r="H469" s="31"/>
      <c r="I469" s="30"/>
      <c r="J469" s="24">
        <f t="shared" si="33"/>
        <v>5.6382500000000002</v>
      </c>
      <c r="K469" s="31"/>
      <c r="L469" s="30"/>
      <c r="M469" s="98" t="s">
        <v>4078</v>
      </c>
      <c r="N469" s="98" t="s">
        <v>4078</v>
      </c>
      <c r="O469" s="98" t="s">
        <v>4078</v>
      </c>
      <c r="P469" s="98" t="s">
        <v>4078</v>
      </c>
      <c r="Q469" s="98" t="s">
        <v>4078</v>
      </c>
      <c r="R469" s="98">
        <v>22.553000000000001</v>
      </c>
    </row>
    <row r="470" spans="1:18" x14ac:dyDescent="0.25">
      <c r="A470" s="59" t="s">
        <v>3779</v>
      </c>
      <c r="B470" s="59" t="s">
        <v>1599</v>
      </c>
      <c r="C470" s="59" t="s">
        <v>3840</v>
      </c>
      <c r="D470" s="91">
        <v>11</v>
      </c>
      <c r="E470" s="59" t="s">
        <v>5878</v>
      </c>
      <c r="F470" s="30">
        <f t="shared" si="31"/>
        <v>7.3806666666666665</v>
      </c>
      <c r="G470" s="24">
        <f t="shared" si="32"/>
        <v>42.027000000000001</v>
      </c>
      <c r="H470" s="31"/>
      <c r="I470" s="30"/>
      <c r="J470" s="24">
        <f t="shared" si="33"/>
        <v>5.5354999999999999</v>
      </c>
      <c r="K470" s="31"/>
      <c r="L470" s="30"/>
      <c r="M470" s="98">
        <v>29.07</v>
      </c>
      <c r="N470" s="98">
        <v>54.984000000000002</v>
      </c>
      <c r="O470" s="98">
        <v>0</v>
      </c>
      <c r="P470" s="98">
        <v>5.0609999999999999</v>
      </c>
      <c r="Q470" s="98">
        <v>5.7530000000000001</v>
      </c>
      <c r="R470" s="98">
        <v>11.327999999999999</v>
      </c>
    </row>
    <row r="471" spans="1:18" x14ac:dyDescent="0.25">
      <c r="A471" s="59" t="s">
        <v>3779</v>
      </c>
      <c r="B471" s="59" t="s">
        <v>1975</v>
      </c>
      <c r="C471" s="59" t="s">
        <v>3841</v>
      </c>
      <c r="D471" s="91">
        <v>11</v>
      </c>
      <c r="E471" s="59" t="s">
        <v>6014</v>
      </c>
      <c r="F471" s="30">
        <f t="shared" si="31"/>
        <v>7.2736666666666672</v>
      </c>
      <c r="G471" s="24">
        <f t="shared" si="32"/>
        <v>163.85849999999999</v>
      </c>
      <c r="H471" s="31"/>
      <c r="I471" s="30"/>
      <c r="J471" s="24">
        <f t="shared" si="33"/>
        <v>5.4552500000000004</v>
      </c>
      <c r="K471" s="31"/>
      <c r="L471" s="30"/>
      <c r="M471" s="98">
        <v>242.89</v>
      </c>
      <c r="N471" s="98">
        <v>84.826999999999998</v>
      </c>
      <c r="O471" s="98">
        <v>0</v>
      </c>
      <c r="P471" s="98">
        <v>2.8559999999999999</v>
      </c>
      <c r="Q471" s="98">
        <v>0.67</v>
      </c>
      <c r="R471" s="98">
        <v>18.295000000000002</v>
      </c>
    </row>
    <row r="472" spans="1:18" x14ac:dyDescent="0.25">
      <c r="A472" s="59" t="s">
        <v>3779</v>
      </c>
      <c r="B472" s="59" t="s">
        <v>183</v>
      </c>
      <c r="C472" s="59" t="s">
        <v>3862</v>
      </c>
      <c r="D472" s="91">
        <v>16</v>
      </c>
      <c r="E472" s="59" t="s">
        <v>6824</v>
      </c>
      <c r="F472" s="30">
        <f t="shared" si="31"/>
        <v>7.1803333333333326</v>
      </c>
      <c r="G472" s="24">
        <f t="shared" si="32"/>
        <v>15.297000000000001</v>
      </c>
      <c r="H472" s="31"/>
      <c r="I472" s="30"/>
      <c r="J472" s="24">
        <f t="shared" si="33"/>
        <v>11.464999999999998</v>
      </c>
      <c r="K472" s="31"/>
      <c r="L472" s="30"/>
      <c r="M472" s="98">
        <v>0</v>
      </c>
      <c r="N472" s="98">
        <v>30.594000000000001</v>
      </c>
      <c r="O472" s="98">
        <v>24.318999999999999</v>
      </c>
      <c r="P472" s="98">
        <v>0</v>
      </c>
      <c r="Q472" s="98">
        <v>20.527999999999999</v>
      </c>
      <c r="R472" s="98">
        <v>1.0129999999999999</v>
      </c>
    </row>
    <row r="473" spans="1:18" x14ac:dyDescent="0.25">
      <c r="A473" s="59" t="s">
        <v>3779</v>
      </c>
      <c r="B473" s="59" t="s">
        <v>112</v>
      </c>
      <c r="C473" s="59" t="s">
        <v>3868</v>
      </c>
      <c r="D473" s="91">
        <v>18</v>
      </c>
      <c r="E473" s="59" t="s">
        <v>7589</v>
      </c>
      <c r="F473" s="30">
        <f t="shared" si="31"/>
        <v>7.1779999999999999</v>
      </c>
      <c r="G473" s="24">
        <f t="shared" si="32"/>
        <v>47.592999999999996</v>
      </c>
      <c r="H473" s="31"/>
      <c r="I473" s="30"/>
      <c r="J473" s="24">
        <f t="shared" si="33"/>
        <v>6.7217500000000001</v>
      </c>
      <c r="K473" s="31"/>
      <c r="L473" s="30"/>
      <c r="M473" s="98">
        <v>85.8</v>
      </c>
      <c r="N473" s="98">
        <v>9.3859999999999992</v>
      </c>
      <c r="O473" s="98">
        <v>5.3529999999999998</v>
      </c>
      <c r="P473" s="98">
        <v>0</v>
      </c>
      <c r="Q473" s="98">
        <v>0</v>
      </c>
      <c r="R473" s="98">
        <v>21.533999999999999</v>
      </c>
    </row>
    <row r="474" spans="1:18" x14ac:dyDescent="0.25">
      <c r="A474" s="59" t="s">
        <v>3779</v>
      </c>
      <c r="B474" s="59" t="s">
        <v>808</v>
      </c>
      <c r="C474" s="59" t="s">
        <v>3847</v>
      </c>
      <c r="D474" s="91">
        <v>13</v>
      </c>
      <c r="E474" s="59" t="s">
        <v>6215</v>
      </c>
      <c r="F474" s="30">
        <f t="shared" si="31"/>
        <v>7.1709999999999994</v>
      </c>
      <c r="G474" s="24">
        <f t="shared" si="32"/>
        <v>6.0449999999999999</v>
      </c>
      <c r="H474" s="31"/>
      <c r="I474" s="30"/>
      <c r="J474" s="24">
        <f t="shared" si="33"/>
        <v>8.5339999999999989</v>
      </c>
      <c r="K474" s="31"/>
      <c r="L474" s="30"/>
      <c r="M474" s="98">
        <v>12.09</v>
      </c>
      <c r="N474" s="98" t="s">
        <v>4078</v>
      </c>
      <c r="O474" s="98">
        <v>12.622999999999999</v>
      </c>
      <c r="P474" s="98">
        <v>3.2000000000000001E-2</v>
      </c>
      <c r="Q474" s="98">
        <v>20.581</v>
      </c>
      <c r="R474" s="98">
        <v>0.9</v>
      </c>
    </row>
    <row r="475" spans="1:18" x14ac:dyDescent="0.25">
      <c r="A475" s="59" t="s">
        <v>3779</v>
      </c>
      <c r="B475" s="59" t="s">
        <v>570</v>
      </c>
      <c r="C475" s="59" t="s">
        <v>3788</v>
      </c>
      <c r="D475" s="91">
        <v>2</v>
      </c>
      <c r="E475" s="59" t="s">
        <v>4304</v>
      </c>
      <c r="F475" s="30">
        <f t="shared" si="31"/>
        <v>7.1326666666666663</v>
      </c>
      <c r="G475" s="24">
        <f t="shared" si="32"/>
        <v>15.455500000000001</v>
      </c>
      <c r="H475" s="31"/>
      <c r="I475" s="30"/>
      <c r="J475" s="24">
        <f t="shared" si="33"/>
        <v>5.3812499999999996</v>
      </c>
      <c r="K475" s="31"/>
      <c r="L475" s="30"/>
      <c r="M475" s="98">
        <v>4.9400000000000004</v>
      </c>
      <c r="N475" s="98">
        <v>25.971</v>
      </c>
      <c r="O475" s="98">
        <v>0.127</v>
      </c>
      <c r="P475" s="98">
        <v>21.398</v>
      </c>
      <c r="Q475" s="98">
        <v>0</v>
      </c>
      <c r="R475" s="98">
        <v>0</v>
      </c>
    </row>
    <row r="476" spans="1:18" x14ac:dyDescent="0.25">
      <c r="A476" s="59" t="s">
        <v>3779</v>
      </c>
      <c r="B476" s="59" t="s">
        <v>222</v>
      </c>
      <c r="C476" s="59" t="s">
        <v>3827</v>
      </c>
      <c r="D476" s="91">
        <v>10</v>
      </c>
      <c r="E476" s="59" t="s">
        <v>5437</v>
      </c>
      <c r="F476" s="30">
        <f t="shared" si="31"/>
        <v>7.1076666666666668</v>
      </c>
      <c r="G476" s="24">
        <f t="shared" si="32"/>
        <v>0</v>
      </c>
      <c r="H476" s="31"/>
      <c r="I476" s="30"/>
      <c r="J476" s="24">
        <f t="shared" si="33"/>
        <v>5.3307500000000001</v>
      </c>
      <c r="K476" s="31"/>
      <c r="L476" s="30"/>
      <c r="M476" s="98" t="s">
        <v>4078</v>
      </c>
      <c r="N476" s="98" t="s">
        <v>4078</v>
      </c>
      <c r="O476" s="98" t="s">
        <v>4078</v>
      </c>
      <c r="P476" s="98">
        <v>20.914999999999999</v>
      </c>
      <c r="Q476" s="98">
        <v>0.40799999999999997</v>
      </c>
      <c r="R476" s="98" t="s">
        <v>4078</v>
      </c>
    </row>
    <row r="477" spans="1:18" x14ac:dyDescent="0.25">
      <c r="A477" s="59" t="s">
        <v>3779</v>
      </c>
      <c r="B477" s="59" t="s">
        <v>3213</v>
      </c>
      <c r="C477" s="59" t="s">
        <v>3868</v>
      </c>
      <c r="D477" s="91">
        <v>18</v>
      </c>
      <c r="E477" s="59" t="s">
        <v>7594</v>
      </c>
      <c r="F477" s="30">
        <f t="shared" si="31"/>
        <v>6.8836666666666666</v>
      </c>
      <c r="G477" s="24">
        <f t="shared" si="32"/>
        <v>0</v>
      </c>
      <c r="H477" s="31"/>
      <c r="I477" s="30"/>
      <c r="J477" s="24">
        <f t="shared" si="33"/>
        <v>5.16275</v>
      </c>
      <c r="K477" s="31"/>
      <c r="L477" s="30"/>
      <c r="M477" s="98">
        <v>0</v>
      </c>
      <c r="N477" s="98">
        <v>0</v>
      </c>
      <c r="O477" s="98" t="s">
        <v>4078</v>
      </c>
      <c r="P477" s="98">
        <v>0</v>
      </c>
      <c r="Q477" s="98">
        <v>18.998999999999999</v>
      </c>
      <c r="R477" s="98">
        <v>1.6519999999999999</v>
      </c>
    </row>
    <row r="478" spans="1:18" x14ac:dyDescent="0.25">
      <c r="A478" s="59" t="s">
        <v>3779</v>
      </c>
      <c r="B478" s="59" t="s">
        <v>1322</v>
      </c>
      <c r="C478" s="59" t="s">
        <v>3862</v>
      </c>
      <c r="D478" s="91">
        <v>16</v>
      </c>
      <c r="E478" s="59" t="s">
        <v>7028</v>
      </c>
      <c r="F478" s="30">
        <f t="shared" si="31"/>
        <v>6.8546666666666667</v>
      </c>
      <c r="G478" s="24">
        <f t="shared" si="32"/>
        <v>0</v>
      </c>
      <c r="H478" s="31"/>
      <c r="I478" s="30"/>
      <c r="J478" s="24">
        <f t="shared" si="33"/>
        <v>5.141</v>
      </c>
      <c r="K478" s="31"/>
      <c r="L478" s="30"/>
      <c r="M478" s="98">
        <v>0</v>
      </c>
      <c r="N478" s="98">
        <v>0</v>
      </c>
      <c r="O478" s="98">
        <v>0</v>
      </c>
      <c r="P478" s="98">
        <v>0</v>
      </c>
      <c r="Q478" s="98">
        <v>0</v>
      </c>
      <c r="R478" s="98">
        <v>20.564</v>
      </c>
    </row>
    <row r="479" spans="1:18" x14ac:dyDescent="0.25">
      <c r="A479" s="59" t="s">
        <v>3779</v>
      </c>
      <c r="B479" s="59" t="s">
        <v>3102</v>
      </c>
      <c r="C479" s="59" t="s">
        <v>3840</v>
      </c>
      <c r="D479" s="91">
        <v>11</v>
      </c>
      <c r="E479" s="59" t="s">
        <v>5931</v>
      </c>
      <c r="F479" s="30">
        <f t="shared" si="31"/>
        <v>6.6653333333333338</v>
      </c>
      <c r="G479" s="24">
        <f t="shared" si="32"/>
        <v>3.4495</v>
      </c>
      <c r="H479" s="31"/>
      <c r="I479" s="30"/>
      <c r="J479" s="24">
        <f t="shared" si="33"/>
        <v>5.22675</v>
      </c>
      <c r="K479" s="31"/>
      <c r="L479" s="30"/>
      <c r="M479" s="98">
        <v>3.55</v>
      </c>
      <c r="N479" s="98">
        <v>3.3490000000000002</v>
      </c>
      <c r="O479" s="98">
        <v>0.91100000000000003</v>
      </c>
      <c r="P479" s="98">
        <v>0</v>
      </c>
      <c r="Q479" s="98">
        <v>3.8559999999999999</v>
      </c>
      <c r="R479" s="98">
        <v>16.14</v>
      </c>
    </row>
    <row r="480" spans="1:18" x14ac:dyDescent="0.25">
      <c r="A480" s="59" t="s">
        <v>3779</v>
      </c>
      <c r="B480" s="59" t="s">
        <v>1174</v>
      </c>
      <c r="C480" s="59" t="s">
        <v>3842</v>
      </c>
      <c r="D480" s="91">
        <v>11</v>
      </c>
      <c r="E480" s="59" t="s">
        <v>6100</v>
      </c>
      <c r="F480" s="30">
        <f t="shared" ref="F480:F543" si="34">SUM(P480:R480)/3</f>
        <v>6.6163333333333334</v>
      </c>
      <c r="G480" s="24">
        <f t="shared" ref="G480:G543" si="35">SUM(M480:N480)/2</f>
        <v>3.7435</v>
      </c>
      <c r="H480" s="31"/>
      <c r="I480" s="30"/>
      <c r="J480" s="24">
        <f t="shared" ref="J480:J543" si="36">SUM(O480:R480)/4</f>
        <v>4.96225</v>
      </c>
      <c r="K480" s="31"/>
      <c r="L480" s="30"/>
      <c r="M480" s="98" t="s">
        <v>4078</v>
      </c>
      <c r="N480" s="98">
        <v>7.4870000000000001</v>
      </c>
      <c r="O480" s="98" t="s">
        <v>4078</v>
      </c>
      <c r="P480" s="98">
        <v>14.632999999999999</v>
      </c>
      <c r="Q480" s="98" t="s">
        <v>4078</v>
      </c>
      <c r="R480" s="98">
        <v>5.2160000000000002</v>
      </c>
    </row>
    <row r="481" spans="1:18" x14ac:dyDescent="0.25">
      <c r="A481" s="59" t="s">
        <v>3779</v>
      </c>
      <c r="B481" s="59" t="s">
        <v>1217</v>
      </c>
      <c r="C481" s="59" t="s">
        <v>3841</v>
      </c>
      <c r="D481" s="91">
        <v>11</v>
      </c>
      <c r="E481" s="59" t="s">
        <v>6041</v>
      </c>
      <c r="F481" s="30">
        <f t="shared" si="34"/>
        <v>6.6053333333333342</v>
      </c>
      <c r="G481" s="24">
        <f t="shared" si="35"/>
        <v>23.227</v>
      </c>
      <c r="H481" s="31"/>
      <c r="I481" s="30"/>
      <c r="J481" s="24">
        <f t="shared" si="36"/>
        <v>5.7960000000000003</v>
      </c>
      <c r="K481" s="31"/>
      <c r="L481" s="30"/>
      <c r="M481" s="98" t="s">
        <v>4078</v>
      </c>
      <c r="N481" s="98">
        <v>46.454000000000001</v>
      </c>
      <c r="O481" s="98">
        <v>3.3679999999999999</v>
      </c>
      <c r="P481" s="98" t="s">
        <v>4078</v>
      </c>
      <c r="Q481" s="98">
        <v>11.941000000000001</v>
      </c>
      <c r="R481" s="98">
        <v>7.875</v>
      </c>
    </row>
    <row r="482" spans="1:18" x14ac:dyDescent="0.25">
      <c r="A482" s="59" t="s">
        <v>3779</v>
      </c>
      <c r="B482" s="59" t="s">
        <v>131</v>
      </c>
      <c r="C482" s="59" t="s">
        <v>3800</v>
      </c>
      <c r="D482" s="91">
        <v>4</v>
      </c>
      <c r="E482" s="59" t="s">
        <v>4537</v>
      </c>
      <c r="F482" s="30">
        <f t="shared" si="34"/>
        <v>6.5990000000000002</v>
      </c>
      <c r="G482" s="24">
        <f t="shared" si="35"/>
        <v>10.41</v>
      </c>
      <c r="H482" s="31"/>
      <c r="I482" s="30"/>
      <c r="J482" s="24">
        <f t="shared" si="36"/>
        <v>4.9492500000000001</v>
      </c>
      <c r="K482" s="31"/>
      <c r="L482" s="30"/>
      <c r="M482" s="98">
        <v>20.82</v>
      </c>
      <c r="N482" s="98">
        <v>0</v>
      </c>
      <c r="O482" s="98">
        <v>0</v>
      </c>
      <c r="P482" s="98">
        <v>19.797000000000001</v>
      </c>
      <c r="Q482" s="98">
        <v>0</v>
      </c>
      <c r="R482" s="98">
        <v>0</v>
      </c>
    </row>
    <row r="483" spans="1:18" x14ac:dyDescent="0.25">
      <c r="A483" s="59" t="s">
        <v>3779</v>
      </c>
      <c r="B483" s="59" t="s">
        <v>2585</v>
      </c>
      <c r="C483" s="59" t="s">
        <v>3870</v>
      </c>
      <c r="D483" s="91">
        <v>18</v>
      </c>
      <c r="E483" s="59" t="s">
        <v>7699</v>
      </c>
      <c r="F483" s="30">
        <f t="shared" si="34"/>
        <v>6.5966666666666667</v>
      </c>
      <c r="G483" s="24">
        <f t="shared" si="35"/>
        <v>0</v>
      </c>
      <c r="H483" s="31"/>
      <c r="I483" s="30"/>
      <c r="J483" s="24">
        <f t="shared" si="36"/>
        <v>4.9474999999999998</v>
      </c>
      <c r="K483" s="31"/>
      <c r="L483" s="30"/>
      <c r="M483" s="98" t="s">
        <v>4078</v>
      </c>
      <c r="N483" s="98" t="s">
        <v>4078</v>
      </c>
      <c r="O483" s="98">
        <v>0</v>
      </c>
      <c r="P483" s="98">
        <v>0.32</v>
      </c>
      <c r="Q483" s="98">
        <v>16.146000000000001</v>
      </c>
      <c r="R483" s="98">
        <v>3.3239999999999998</v>
      </c>
    </row>
    <row r="484" spans="1:18" x14ac:dyDescent="0.25">
      <c r="A484" s="59" t="s">
        <v>3779</v>
      </c>
      <c r="B484" s="59" t="s">
        <v>7907</v>
      </c>
      <c r="C484" s="59" t="s">
        <v>3820</v>
      </c>
      <c r="D484" s="91">
        <v>8</v>
      </c>
      <c r="E484" s="59" t="s">
        <v>7908</v>
      </c>
      <c r="F484" s="30">
        <f t="shared" si="34"/>
        <v>6.585</v>
      </c>
      <c r="G484" s="24">
        <f t="shared" si="35"/>
        <v>0</v>
      </c>
      <c r="H484" s="31"/>
      <c r="I484" s="30"/>
      <c r="J484" s="24">
        <f t="shared" si="36"/>
        <v>4.9387499999999998</v>
      </c>
      <c r="K484" s="31"/>
      <c r="L484" s="30"/>
      <c r="M484" s="98" t="s">
        <v>4078</v>
      </c>
      <c r="N484" s="98" t="s">
        <v>4078</v>
      </c>
      <c r="O484" s="98" t="s">
        <v>4078</v>
      </c>
      <c r="P484" s="98" t="s">
        <v>4078</v>
      </c>
      <c r="Q484" s="98">
        <v>19.754999999999999</v>
      </c>
      <c r="R484" s="98" t="s">
        <v>4078</v>
      </c>
    </row>
    <row r="485" spans="1:18" x14ac:dyDescent="0.25">
      <c r="A485" s="59" t="s">
        <v>3779</v>
      </c>
      <c r="B485" s="59" t="s">
        <v>973</v>
      </c>
      <c r="C485" s="59" t="s">
        <v>3818</v>
      </c>
      <c r="D485" s="91">
        <v>7</v>
      </c>
      <c r="E485" s="59" t="s">
        <v>5218</v>
      </c>
      <c r="F485" s="30">
        <f t="shared" si="34"/>
        <v>6.5309999999999997</v>
      </c>
      <c r="G485" s="24">
        <f t="shared" si="35"/>
        <v>0</v>
      </c>
      <c r="H485" s="31"/>
      <c r="I485" s="30"/>
      <c r="J485" s="24">
        <f t="shared" si="36"/>
        <v>4.89825</v>
      </c>
      <c r="K485" s="31"/>
      <c r="L485" s="30"/>
      <c r="M485" s="98" t="s">
        <v>4078</v>
      </c>
      <c r="N485" s="98" t="s">
        <v>4078</v>
      </c>
      <c r="O485" s="98" t="s">
        <v>4078</v>
      </c>
      <c r="P485" s="98" t="s">
        <v>4078</v>
      </c>
      <c r="Q485" s="98">
        <v>10.691000000000001</v>
      </c>
      <c r="R485" s="98">
        <v>8.9019999999999992</v>
      </c>
    </row>
    <row r="486" spans="1:18" x14ac:dyDescent="0.25">
      <c r="A486" s="59" t="s">
        <v>3779</v>
      </c>
      <c r="B486" s="59" t="s">
        <v>1096</v>
      </c>
      <c r="C486" s="59" t="s">
        <v>3838</v>
      </c>
      <c r="D486" s="91">
        <v>11</v>
      </c>
      <c r="E486" s="59" t="s">
        <v>5845</v>
      </c>
      <c r="F486" s="30">
        <f t="shared" si="34"/>
        <v>6.3816666666666668</v>
      </c>
      <c r="G486" s="24">
        <f t="shared" si="35"/>
        <v>1.2565</v>
      </c>
      <c r="H486" s="31"/>
      <c r="I486" s="30"/>
      <c r="J486" s="24">
        <f t="shared" si="36"/>
        <v>8.7372499999999995</v>
      </c>
      <c r="K486" s="31"/>
      <c r="L486" s="30"/>
      <c r="M486" s="98" t="s">
        <v>4078</v>
      </c>
      <c r="N486" s="98">
        <v>2.5129999999999999</v>
      </c>
      <c r="O486" s="98">
        <v>15.804</v>
      </c>
      <c r="P486" s="98">
        <v>13.476000000000001</v>
      </c>
      <c r="Q486" s="98">
        <v>0.48199999999999998</v>
      </c>
      <c r="R486" s="98">
        <v>5.1870000000000003</v>
      </c>
    </row>
    <row r="487" spans="1:18" x14ac:dyDescent="0.25">
      <c r="A487" s="59" t="s">
        <v>3779</v>
      </c>
      <c r="B487" s="59" t="s">
        <v>1884</v>
      </c>
      <c r="C487" s="59" t="s">
        <v>3819</v>
      </c>
      <c r="D487" s="91">
        <v>7</v>
      </c>
      <c r="E487" s="59" t="s">
        <v>5316</v>
      </c>
      <c r="F487" s="30">
        <f t="shared" si="34"/>
        <v>6.3566666666666665</v>
      </c>
      <c r="G487" s="24">
        <f t="shared" si="35"/>
        <v>12.275</v>
      </c>
      <c r="H487" s="31"/>
      <c r="I487" s="30"/>
      <c r="J487" s="24">
        <f t="shared" si="36"/>
        <v>15.383000000000001</v>
      </c>
      <c r="K487" s="31"/>
      <c r="L487" s="30"/>
      <c r="M487" s="98">
        <v>24.55</v>
      </c>
      <c r="N487" s="98">
        <v>0</v>
      </c>
      <c r="O487" s="98">
        <v>42.462000000000003</v>
      </c>
      <c r="P487" s="98">
        <v>13.33</v>
      </c>
      <c r="Q487" s="98">
        <v>5.74</v>
      </c>
      <c r="R487" s="98">
        <v>0</v>
      </c>
    </row>
    <row r="488" spans="1:18" x14ac:dyDescent="0.25">
      <c r="A488" s="59" t="s">
        <v>3779</v>
      </c>
      <c r="B488" s="59" t="s">
        <v>3524</v>
      </c>
      <c r="C488" s="59" t="s">
        <v>3851</v>
      </c>
      <c r="D488" s="91">
        <v>15</v>
      </c>
      <c r="E488" s="59" t="s">
        <v>6338</v>
      </c>
      <c r="F488" s="30">
        <f t="shared" si="34"/>
        <v>6.3536666666666664</v>
      </c>
      <c r="G488" s="24">
        <f t="shared" si="35"/>
        <v>0</v>
      </c>
      <c r="H488" s="31"/>
      <c r="I488" s="30"/>
      <c r="J488" s="24">
        <f t="shared" si="36"/>
        <v>5.0337500000000004</v>
      </c>
      <c r="K488" s="31"/>
      <c r="L488" s="30"/>
      <c r="M488" s="98" t="s">
        <v>4078</v>
      </c>
      <c r="N488" s="98" t="s">
        <v>4078</v>
      </c>
      <c r="O488" s="98">
        <v>1.0740000000000001</v>
      </c>
      <c r="P488" s="98">
        <v>19.061</v>
      </c>
      <c r="Q488" s="98" t="s">
        <v>4078</v>
      </c>
      <c r="R488" s="98" t="s">
        <v>4078</v>
      </c>
    </row>
    <row r="489" spans="1:18" x14ac:dyDescent="0.25">
      <c r="A489" s="59" t="s">
        <v>3779</v>
      </c>
      <c r="B489" s="59" t="s">
        <v>536</v>
      </c>
      <c r="C489" s="59" t="s">
        <v>3811</v>
      </c>
      <c r="D489" s="91">
        <v>6</v>
      </c>
      <c r="E489" s="59" t="s">
        <v>4999</v>
      </c>
      <c r="F489" s="30">
        <f t="shared" si="34"/>
        <v>6.2836666666666678</v>
      </c>
      <c r="G489" s="24">
        <f t="shared" si="35"/>
        <v>0.215</v>
      </c>
      <c r="H489" s="31"/>
      <c r="I489" s="30"/>
      <c r="J489" s="24">
        <f t="shared" si="36"/>
        <v>5.8922500000000007</v>
      </c>
      <c r="K489" s="31"/>
      <c r="L489" s="30"/>
      <c r="M489" s="98">
        <v>0.43</v>
      </c>
      <c r="N489" s="98">
        <v>0</v>
      </c>
      <c r="O489" s="98">
        <v>4.718</v>
      </c>
      <c r="P489" s="98" t="s">
        <v>4078</v>
      </c>
      <c r="Q489" s="98">
        <v>2.3119999999999998</v>
      </c>
      <c r="R489" s="98">
        <v>16.539000000000001</v>
      </c>
    </row>
    <row r="490" spans="1:18" x14ac:dyDescent="0.25">
      <c r="A490" s="59" t="s">
        <v>3779</v>
      </c>
      <c r="B490" s="59" t="s">
        <v>2033</v>
      </c>
      <c r="C490" s="59" t="s">
        <v>3860</v>
      </c>
      <c r="D490" s="91">
        <v>15</v>
      </c>
      <c r="E490" s="59" t="s">
        <v>6663</v>
      </c>
      <c r="F490" s="30">
        <f t="shared" si="34"/>
        <v>6.2643333333333331</v>
      </c>
      <c r="G490" s="24">
        <f t="shared" si="35"/>
        <v>7.6370000000000005</v>
      </c>
      <c r="H490" s="31"/>
      <c r="I490" s="30"/>
      <c r="J490" s="24">
        <f t="shared" si="36"/>
        <v>11.55875</v>
      </c>
      <c r="K490" s="31"/>
      <c r="L490" s="30"/>
      <c r="M490" s="98">
        <v>9.49</v>
      </c>
      <c r="N490" s="98">
        <v>5.7839999999999998</v>
      </c>
      <c r="O490" s="98">
        <v>27.442</v>
      </c>
      <c r="P490" s="98">
        <v>0.747</v>
      </c>
      <c r="Q490" s="98">
        <v>14.884</v>
      </c>
      <c r="R490" s="98">
        <v>3.1619999999999999</v>
      </c>
    </row>
    <row r="491" spans="1:18" x14ac:dyDescent="0.25">
      <c r="A491" s="59" t="s">
        <v>3779</v>
      </c>
      <c r="B491" s="59" t="s">
        <v>2993</v>
      </c>
      <c r="C491" s="59" t="s">
        <v>3795</v>
      </c>
      <c r="D491" s="91">
        <v>4</v>
      </c>
      <c r="E491" s="59" t="s">
        <v>4423</v>
      </c>
      <c r="F491" s="30">
        <f t="shared" si="34"/>
        <v>6.2406666666666668</v>
      </c>
      <c r="G491" s="24">
        <f t="shared" si="35"/>
        <v>0</v>
      </c>
      <c r="H491" s="31"/>
      <c r="I491" s="30"/>
      <c r="J491" s="24">
        <f t="shared" si="36"/>
        <v>4.6805000000000003</v>
      </c>
      <c r="K491" s="31"/>
      <c r="L491" s="30"/>
      <c r="M491" s="98">
        <v>0</v>
      </c>
      <c r="N491" s="98" t="s">
        <v>4078</v>
      </c>
      <c r="O491" s="98" t="s">
        <v>4078</v>
      </c>
      <c r="P491" s="98">
        <v>0</v>
      </c>
      <c r="Q491" s="98" t="s">
        <v>4078</v>
      </c>
      <c r="R491" s="98">
        <v>18.722000000000001</v>
      </c>
    </row>
    <row r="492" spans="1:18" x14ac:dyDescent="0.25">
      <c r="A492" s="59" t="s">
        <v>3779</v>
      </c>
      <c r="B492" s="59" t="s">
        <v>2372</v>
      </c>
      <c r="C492" s="59" t="s">
        <v>3821</v>
      </c>
      <c r="D492" s="91">
        <v>8</v>
      </c>
      <c r="E492" s="59" t="s">
        <v>5357</v>
      </c>
      <c r="F492" s="30">
        <f t="shared" si="34"/>
        <v>6.081666666666667</v>
      </c>
      <c r="G492" s="24">
        <f t="shared" si="35"/>
        <v>3.0540000000000003</v>
      </c>
      <c r="H492" s="31"/>
      <c r="I492" s="30"/>
      <c r="J492" s="24">
        <f t="shared" si="36"/>
        <v>5.72</v>
      </c>
      <c r="K492" s="31"/>
      <c r="L492" s="30"/>
      <c r="M492" s="98">
        <v>0.37</v>
      </c>
      <c r="N492" s="98">
        <v>5.7380000000000004</v>
      </c>
      <c r="O492" s="98">
        <v>4.6349999999999998</v>
      </c>
      <c r="P492" s="98">
        <v>17.292000000000002</v>
      </c>
      <c r="Q492" s="98">
        <v>0.95299999999999996</v>
      </c>
      <c r="R492" s="98" t="s">
        <v>4078</v>
      </c>
    </row>
    <row r="493" spans="1:18" x14ac:dyDescent="0.25">
      <c r="A493" s="59" t="s">
        <v>3779</v>
      </c>
      <c r="B493" s="59" t="s">
        <v>1409</v>
      </c>
      <c r="C493" s="59" t="s">
        <v>3862</v>
      </c>
      <c r="D493" s="91">
        <v>16</v>
      </c>
      <c r="E493" s="59" t="s">
        <v>6931</v>
      </c>
      <c r="F493" s="30">
        <f t="shared" si="34"/>
        <v>6.0516666666666667</v>
      </c>
      <c r="G493" s="24">
        <f t="shared" si="35"/>
        <v>0</v>
      </c>
      <c r="H493" s="31"/>
      <c r="I493" s="30"/>
      <c r="J493" s="24">
        <f t="shared" si="36"/>
        <v>4.5387500000000003</v>
      </c>
      <c r="K493" s="31"/>
      <c r="L493" s="30"/>
      <c r="M493" s="98" t="s">
        <v>4078</v>
      </c>
      <c r="N493" s="98" t="s">
        <v>4078</v>
      </c>
      <c r="O493" s="98" t="s">
        <v>4078</v>
      </c>
      <c r="P493" s="98" t="s">
        <v>4078</v>
      </c>
      <c r="Q493" s="98">
        <v>3.5169999999999999</v>
      </c>
      <c r="R493" s="98">
        <v>14.638</v>
      </c>
    </row>
    <row r="494" spans="1:18" x14ac:dyDescent="0.25">
      <c r="A494" s="59" t="s">
        <v>3779</v>
      </c>
      <c r="B494" s="59" t="s">
        <v>445</v>
      </c>
      <c r="C494" s="59" t="s">
        <v>3804</v>
      </c>
      <c r="D494" s="91">
        <v>5</v>
      </c>
      <c r="E494" s="59" t="s">
        <v>4579</v>
      </c>
      <c r="F494" s="30">
        <f t="shared" si="34"/>
        <v>6</v>
      </c>
      <c r="G494" s="24">
        <f t="shared" si="35"/>
        <v>7.4950000000000001</v>
      </c>
      <c r="H494" s="31"/>
      <c r="I494" s="30"/>
      <c r="J494" s="24">
        <f t="shared" si="36"/>
        <v>4.5</v>
      </c>
      <c r="K494" s="31"/>
      <c r="L494" s="30"/>
      <c r="M494" s="98">
        <v>14.98</v>
      </c>
      <c r="N494" s="98">
        <v>0.01</v>
      </c>
      <c r="O494" s="98">
        <v>0</v>
      </c>
      <c r="P494" s="98">
        <v>0</v>
      </c>
      <c r="Q494" s="98">
        <v>18</v>
      </c>
      <c r="R494" s="98">
        <v>0</v>
      </c>
    </row>
    <row r="495" spans="1:18" x14ac:dyDescent="0.25">
      <c r="A495" s="59" t="s">
        <v>3779</v>
      </c>
      <c r="B495" s="59" t="s">
        <v>279</v>
      </c>
      <c r="C495" s="59" t="s">
        <v>3818</v>
      </c>
      <c r="D495" s="91">
        <v>7</v>
      </c>
      <c r="E495" s="59" t="s">
        <v>5242</v>
      </c>
      <c r="F495" s="30">
        <f t="shared" si="34"/>
        <v>5.9733333333333336</v>
      </c>
      <c r="G495" s="24">
        <f t="shared" si="35"/>
        <v>0</v>
      </c>
      <c r="H495" s="31"/>
      <c r="I495" s="30"/>
      <c r="J495" s="24">
        <f t="shared" si="36"/>
        <v>4.4800000000000004</v>
      </c>
      <c r="K495" s="31"/>
      <c r="L495" s="30"/>
      <c r="M495" s="98" t="s">
        <v>4078</v>
      </c>
      <c r="N495" s="98" t="s">
        <v>4078</v>
      </c>
      <c r="O495" s="98" t="s">
        <v>4078</v>
      </c>
      <c r="P495" s="98" t="s">
        <v>4078</v>
      </c>
      <c r="Q495" s="98">
        <v>17.920000000000002</v>
      </c>
      <c r="R495" s="98" t="s">
        <v>4078</v>
      </c>
    </row>
    <row r="496" spans="1:18" x14ac:dyDescent="0.25">
      <c r="A496" s="59" t="s">
        <v>3779</v>
      </c>
      <c r="B496" s="59" t="s">
        <v>3151</v>
      </c>
      <c r="C496" s="59" t="s">
        <v>3841</v>
      </c>
      <c r="D496" s="91">
        <v>11</v>
      </c>
      <c r="E496" s="59" t="s">
        <v>6040</v>
      </c>
      <c r="F496" s="30">
        <f t="shared" si="34"/>
        <v>5.937666666666666</v>
      </c>
      <c r="G496" s="24">
        <f t="shared" si="35"/>
        <v>19.971499999999999</v>
      </c>
      <c r="H496" s="31"/>
      <c r="I496" s="30"/>
      <c r="J496" s="24">
        <f t="shared" si="36"/>
        <v>4.8274999999999997</v>
      </c>
      <c r="K496" s="31"/>
      <c r="L496" s="30"/>
      <c r="M496" s="98" t="s">
        <v>4078</v>
      </c>
      <c r="N496" s="98">
        <v>39.942999999999998</v>
      </c>
      <c r="O496" s="98">
        <v>1.4970000000000001</v>
      </c>
      <c r="P496" s="98">
        <v>4.2889999999999997</v>
      </c>
      <c r="Q496" s="98">
        <v>0</v>
      </c>
      <c r="R496" s="98">
        <v>13.523999999999999</v>
      </c>
    </row>
    <row r="497" spans="1:18" x14ac:dyDescent="0.25">
      <c r="A497" s="59" t="s">
        <v>3779</v>
      </c>
      <c r="B497" s="59" t="s">
        <v>2129</v>
      </c>
      <c r="C497" s="59" t="s">
        <v>3873</v>
      </c>
      <c r="D497" s="91">
        <v>20</v>
      </c>
      <c r="E497" s="59" t="s">
        <v>7819</v>
      </c>
      <c r="F497" s="30">
        <f t="shared" si="34"/>
        <v>5.9273333333333333</v>
      </c>
      <c r="G497" s="24">
        <f t="shared" si="35"/>
        <v>4.8000000000000001E-2</v>
      </c>
      <c r="H497" s="31"/>
      <c r="I497" s="30"/>
      <c r="J497" s="24">
        <f t="shared" si="36"/>
        <v>4.4455</v>
      </c>
      <c r="K497" s="31"/>
      <c r="L497" s="30"/>
      <c r="M497" s="98">
        <v>0</v>
      </c>
      <c r="N497" s="98">
        <v>9.6000000000000002E-2</v>
      </c>
      <c r="O497" s="98">
        <v>0</v>
      </c>
      <c r="P497" s="98">
        <v>0</v>
      </c>
      <c r="Q497" s="98">
        <v>0</v>
      </c>
      <c r="R497" s="98">
        <v>17.782</v>
      </c>
    </row>
    <row r="498" spans="1:18" x14ac:dyDescent="0.25">
      <c r="A498" s="59" t="s">
        <v>3779</v>
      </c>
      <c r="B498" s="59" t="s">
        <v>1292</v>
      </c>
      <c r="C498" s="59" t="s">
        <v>3786</v>
      </c>
      <c r="D498" s="91">
        <v>2</v>
      </c>
      <c r="E498" s="59" t="s">
        <v>4205</v>
      </c>
      <c r="F498" s="30">
        <f t="shared" si="34"/>
        <v>5.7570000000000006</v>
      </c>
      <c r="G498" s="24">
        <f t="shared" si="35"/>
        <v>7.6449999999999996</v>
      </c>
      <c r="H498" s="31"/>
      <c r="I498" s="30"/>
      <c r="J498" s="24">
        <f t="shared" si="36"/>
        <v>11.7745</v>
      </c>
      <c r="K498" s="31"/>
      <c r="L498" s="30"/>
      <c r="M498" s="98">
        <v>15.29</v>
      </c>
      <c r="N498" s="98" t="s">
        <v>4078</v>
      </c>
      <c r="O498" s="98">
        <v>29.827000000000002</v>
      </c>
      <c r="P498" s="98">
        <v>0.04</v>
      </c>
      <c r="Q498" s="98">
        <v>12.468</v>
      </c>
      <c r="R498" s="98">
        <v>4.7629999999999999</v>
      </c>
    </row>
    <row r="499" spans="1:18" x14ac:dyDescent="0.25">
      <c r="A499" s="59" t="s">
        <v>3779</v>
      </c>
      <c r="B499" s="59" t="s">
        <v>2432</v>
      </c>
      <c r="C499" s="59" t="s">
        <v>3863</v>
      </c>
      <c r="D499" s="91">
        <v>16</v>
      </c>
      <c r="E499" s="59" t="s">
        <v>7222</v>
      </c>
      <c r="F499" s="30">
        <f t="shared" si="34"/>
        <v>5.7429999999999994</v>
      </c>
      <c r="G499" s="24">
        <f t="shared" si="35"/>
        <v>0</v>
      </c>
      <c r="H499" s="31"/>
      <c r="I499" s="30"/>
      <c r="J499" s="24">
        <f t="shared" si="36"/>
        <v>4.3072499999999998</v>
      </c>
      <c r="K499" s="31"/>
      <c r="L499" s="30"/>
      <c r="M499" s="98">
        <v>0</v>
      </c>
      <c r="N499" s="98">
        <v>0</v>
      </c>
      <c r="O499" s="98">
        <v>0</v>
      </c>
      <c r="P499" s="98">
        <v>0</v>
      </c>
      <c r="Q499" s="98">
        <v>0.28499999999999998</v>
      </c>
      <c r="R499" s="98">
        <v>16.943999999999999</v>
      </c>
    </row>
    <row r="500" spans="1:18" x14ac:dyDescent="0.25">
      <c r="A500" s="59" t="s">
        <v>3779</v>
      </c>
      <c r="B500" s="59" t="s">
        <v>1339</v>
      </c>
      <c r="C500" s="59" t="s">
        <v>3847</v>
      </c>
      <c r="D500" s="91">
        <v>13</v>
      </c>
      <c r="E500" s="59" t="s">
        <v>6221</v>
      </c>
      <c r="F500" s="30">
        <f t="shared" si="34"/>
        <v>5.6990000000000007</v>
      </c>
      <c r="G500" s="24">
        <f t="shared" si="35"/>
        <v>0</v>
      </c>
      <c r="H500" s="31"/>
      <c r="I500" s="30"/>
      <c r="J500" s="24">
        <f t="shared" si="36"/>
        <v>4.2742500000000003</v>
      </c>
      <c r="K500" s="31"/>
      <c r="L500" s="30"/>
      <c r="M500" s="98" t="s">
        <v>4078</v>
      </c>
      <c r="N500" s="98" t="s">
        <v>4078</v>
      </c>
      <c r="O500" s="98" t="s">
        <v>4078</v>
      </c>
      <c r="P500" s="98">
        <v>2.3010000000000002</v>
      </c>
      <c r="Q500" s="98">
        <v>11.566000000000001</v>
      </c>
      <c r="R500" s="98">
        <v>3.23</v>
      </c>
    </row>
    <row r="501" spans="1:18" x14ac:dyDescent="0.25">
      <c r="A501" s="59" t="s">
        <v>3779</v>
      </c>
      <c r="B501" s="59" t="s">
        <v>1188</v>
      </c>
      <c r="C501" s="59" t="s">
        <v>3862</v>
      </c>
      <c r="D501" s="91">
        <v>16</v>
      </c>
      <c r="E501" s="59" t="s">
        <v>6881</v>
      </c>
      <c r="F501" s="30">
        <f t="shared" si="34"/>
        <v>5.5896666666666661</v>
      </c>
      <c r="G501" s="24">
        <f t="shared" si="35"/>
        <v>18.113999999999997</v>
      </c>
      <c r="H501" s="31"/>
      <c r="I501" s="30"/>
      <c r="J501" s="24">
        <f t="shared" si="36"/>
        <v>4.21</v>
      </c>
      <c r="K501" s="31"/>
      <c r="L501" s="30"/>
      <c r="M501" s="98">
        <v>0.19</v>
      </c>
      <c r="N501" s="98">
        <v>36.037999999999997</v>
      </c>
      <c r="O501" s="98">
        <v>7.0999999999999994E-2</v>
      </c>
      <c r="P501" s="98">
        <v>6.3730000000000002</v>
      </c>
      <c r="Q501" s="98">
        <v>9.7739999999999991</v>
      </c>
      <c r="R501" s="98">
        <v>0.622</v>
      </c>
    </row>
    <row r="502" spans="1:18" x14ac:dyDescent="0.25">
      <c r="A502" s="59" t="s">
        <v>3779</v>
      </c>
      <c r="B502" s="59" t="s">
        <v>3735</v>
      </c>
      <c r="C502" s="59" t="s">
        <v>3863</v>
      </c>
      <c r="D502" s="91">
        <v>16</v>
      </c>
      <c r="E502" s="59" t="s">
        <v>7420</v>
      </c>
      <c r="F502" s="30">
        <f t="shared" si="34"/>
        <v>5.4866666666666672</v>
      </c>
      <c r="G502" s="24">
        <f t="shared" si="35"/>
        <v>1.345</v>
      </c>
      <c r="H502" s="31"/>
      <c r="I502" s="30"/>
      <c r="J502" s="24">
        <f t="shared" si="36"/>
        <v>12.80925</v>
      </c>
      <c r="K502" s="31"/>
      <c r="L502" s="30"/>
      <c r="M502" s="98">
        <v>2.69</v>
      </c>
      <c r="N502" s="98">
        <v>0</v>
      </c>
      <c r="O502" s="98">
        <v>34.777000000000001</v>
      </c>
      <c r="P502" s="98">
        <v>0</v>
      </c>
      <c r="Q502" s="98">
        <v>16.46</v>
      </c>
      <c r="R502" s="98">
        <v>0</v>
      </c>
    </row>
    <row r="503" spans="1:18" x14ac:dyDescent="0.25">
      <c r="A503" s="59" t="s">
        <v>3779</v>
      </c>
      <c r="B503" s="59" t="s">
        <v>2817</v>
      </c>
      <c r="C503" s="59" t="s">
        <v>3841</v>
      </c>
      <c r="D503" s="91">
        <v>11</v>
      </c>
      <c r="E503" s="59" t="s">
        <v>6052</v>
      </c>
      <c r="F503" s="30">
        <f t="shared" si="34"/>
        <v>5.3773333333333326</v>
      </c>
      <c r="G503" s="24">
        <f t="shared" si="35"/>
        <v>11.151499999999999</v>
      </c>
      <c r="H503" s="31"/>
      <c r="I503" s="30"/>
      <c r="J503" s="24">
        <f t="shared" si="36"/>
        <v>5.0607499999999996</v>
      </c>
      <c r="K503" s="31"/>
      <c r="L503" s="30"/>
      <c r="M503" s="98">
        <v>10.95</v>
      </c>
      <c r="N503" s="98">
        <v>11.353</v>
      </c>
      <c r="O503" s="98">
        <v>4.1109999999999998</v>
      </c>
      <c r="P503" s="98">
        <v>0.107</v>
      </c>
      <c r="Q503" s="98" t="s">
        <v>4078</v>
      </c>
      <c r="R503" s="98">
        <v>16.024999999999999</v>
      </c>
    </row>
    <row r="504" spans="1:18" x14ac:dyDescent="0.25">
      <c r="A504" s="59" t="s">
        <v>3779</v>
      </c>
      <c r="B504" s="59" t="s">
        <v>1074</v>
      </c>
      <c r="C504" s="59" t="s">
        <v>3785</v>
      </c>
      <c r="D504" s="91">
        <v>2</v>
      </c>
      <c r="E504" s="59" t="s">
        <v>4189</v>
      </c>
      <c r="F504" s="30">
        <f t="shared" si="34"/>
        <v>5.3483333333333336</v>
      </c>
      <c r="G504" s="24">
        <f t="shared" si="35"/>
        <v>0.5</v>
      </c>
      <c r="H504" s="31"/>
      <c r="I504" s="30"/>
      <c r="J504" s="24">
        <f t="shared" si="36"/>
        <v>4.0112500000000004</v>
      </c>
      <c r="K504" s="31"/>
      <c r="L504" s="30"/>
      <c r="M504" s="98" t="s">
        <v>4078</v>
      </c>
      <c r="N504" s="98">
        <v>1</v>
      </c>
      <c r="O504" s="98" t="s">
        <v>4078</v>
      </c>
      <c r="P504" s="98" t="s">
        <v>4078</v>
      </c>
      <c r="Q504" s="98" t="s">
        <v>4078</v>
      </c>
      <c r="R504" s="98">
        <v>16.045000000000002</v>
      </c>
    </row>
    <row r="505" spans="1:18" x14ac:dyDescent="0.25">
      <c r="A505" s="59" t="s">
        <v>3779</v>
      </c>
      <c r="B505" s="59" t="s">
        <v>2504</v>
      </c>
      <c r="C505" s="59" t="s">
        <v>3821</v>
      </c>
      <c r="D505" s="91">
        <v>8</v>
      </c>
      <c r="E505" s="59" t="s">
        <v>5358</v>
      </c>
      <c r="F505" s="30">
        <f t="shared" si="34"/>
        <v>5.33</v>
      </c>
      <c r="G505" s="24">
        <f t="shared" si="35"/>
        <v>0.25700000000000001</v>
      </c>
      <c r="H505" s="31"/>
      <c r="I505" s="30"/>
      <c r="J505" s="24">
        <f t="shared" si="36"/>
        <v>3.9975000000000001</v>
      </c>
      <c r="K505" s="31"/>
      <c r="L505" s="30"/>
      <c r="M505" s="98" t="s">
        <v>4078</v>
      </c>
      <c r="N505" s="98">
        <v>0.51400000000000001</v>
      </c>
      <c r="O505" s="98" t="s">
        <v>4078</v>
      </c>
      <c r="P505" s="98">
        <v>1.6659999999999999</v>
      </c>
      <c r="Q505" s="98">
        <v>13.545999999999999</v>
      </c>
      <c r="R505" s="98">
        <v>0.77800000000000002</v>
      </c>
    </row>
    <row r="506" spans="1:18" x14ac:dyDescent="0.25">
      <c r="A506" s="59" t="s">
        <v>3779</v>
      </c>
      <c r="B506" s="59" t="s">
        <v>2497</v>
      </c>
      <c r="C506" s="59" t="s">
        <v>3858</v>
      </c>
      <c r="D506" s="91">
        <v>15</v>
      </c>
      <c r="E506" s="59" t="s">
        <v>6648</v>
      </c>
      <c r="F506" s="30">
        <f t="shared" si="34"/>
        <v>5.3289999999999997</v>
      </c>
      <c r="G506" s="24">
        <f t="shared" si="35"/>
        <v>27.346999999999998</v>
      </c>
      <c r="H506" s="31"/>
      <c r="I506" s="30"/>
      <c r="J506" s="24">
        <f t="shared" si="36"/>
        <v>3.99675</v>
      </c>
      <c r="K506" s="31"/>
      <c r="L506" s="30"/>
      <c r="M506" s="98">
        <v>54.08</v>
      </c>
      <c r="N506" s="98">
        <v>0.61399999999999999</v>
      </c>
      <c r="O506" s="98" t="s">
        <v>4078</v>
      </c>
      <c r="P506" s="98">
        <v>3.0539999999999998</v>
      </c>
      <c r="Q506" s="98">
        <v>4.0579999999999998</v>
      </c>
      <c r="R506" s="98">
        <v>8.875</v>
      </c>
    </row>
    <row r="507" spans="1:18" x14ac:dyDescent="0.25">
      <c r="A507" s="59" t="s">
        <v>3779</v>
      </c>
      <c r="B507" s="59" t="s">
        <v>1601</v>
      </c>
      <c r="C507" s="59" t="s">
        <v>3797</v>
      </c>
      <c r="D507" s="91">
        <v>4</v>
      </c>
      <c r="E507" s="59" t="s">
        <v>4454</v>
      </c>
      <c r="F507" s="30">
        <f t="shared" si="34"/>
        <v>5.2713333333333336</v>
      </c>
      <c r="G507" s="24">
        <f t="shared" si="35"/>
        <v>2.6335000000000002</v>
      </c>
      <c r="H507" s="31"/>
      <c r="I507" s="30"/>
      <c r="J507" s="24">
        <f t="shared" si="36"/>
        <v>4.0787500000000003</v>
      </c>
      <c r="K507" s="31"/>
      <c r="L507" s="30"/>
      <c r="M507" s="98">
        <v>0.15</v>
      </c>
      <c r="N507" s="98">
        <v>5.117</v>
      </c>
      <c r="O507" s="98">
        <v>0.501</v>
      </c>
      <c r="P507" s="98">
        <v>0.28100000000000003</v>
      </c>
      <c r="Q507" s="98">
        <v>1.6579999999999999</v>
      </c>
      <c r="R507" s="98">
        <v>13.875</v>
      </c>
    </row>
    <row r="508" spans="1:18" x14ac:dyDescent="0.25">
      <c r="A508" s="59" t="s">
        <v>3779</v>
      </c>
      <c r="B508" s="59" t="s">
        <v>2303</v>
      </c>
      <c r="C508" s="59" t="s">
        <v>3781</v>
      </c>
      <c r="D508" s="91">
        <v>1</v>
      </c>
      <c r="E508" s="59" t="s">
        <v>7829</v>
      </c>
      <c r="F508" s="30">
        <f t="shared" si="34"/>
        <v>5.2</v>
      </c>
      <c r="G508" s="24">
        <f t="shared" si="35"/>
        <v>0</v>
      </c>
      <c r="H508" s="31"/>
      <c r="I508" s="30"/>
      <c r="J508" s="24">
        <f t="shared" si="36"/>
        <v>3.9</v>
      </c>
      <c r="K508" s="31"/>
      <c r="L508" s="30"/>
      <c r="M508" s="98">
        <v>0</v>
      </c>
      <c r="N508" s="98" t="s">
        <v>4078</v>
      </c>
      <c r="O508" s="98" t="s">
        <v>4078</v>
      </c>
      <c r="P508" s="98" t="s">
        <v>4078</v>
      </c>
      <c r="Q508" s="98">
        <v>15.6</v>
      </c>
      <c r="R508" s="98">
        <v>0</v>
      </c>
    </row>
    <row r="509" spans="1:18" x14ac:dyDescent="0.25">
      <c r="A509" s="59" t="s">
        <v>3779</v>
      </c>
      <c r="B509" s="59" t="s">
        <v>3186</v>
      </c>
      <c r="C509" s="59" t="s">
        <v>3831</v>
      </c>
      <c r="D509" s="91">
        <v>11</v>
      </c>
      <c r="E509" s="59" t="s">
        <v>5618</v>
      </c>
      <c r="F509" s="30">
        <f t="shared" si="34"/>
        <v>5.1706666666666665</v>
      </c>
      <c r="G509" s="24">
        <f t="shared" si="35"/>
        <v>87.293999999999997</v>
      </c>
      <c r="H509" s="31"/>
      <c r="I509" s="30"/>
      <c r="J509" s="24">
        <f t="shared" si="36"/>
        <v>6.2690000000000001</v>
      </c>
      <c r="K509" s="31"/>
      <c r="L509" s="30"/>
      <c r="M509" s="98">
        <v>7.75</v>
      </c>
      <c r="N509" s="98">
        <v>166.83799999999999</v>
      </c>
      <c r="O509" s="98">
        <v>9.5640000000000001</v>
      </c>
      <c r="P509" s="98" t="s">
        <v>4078</v>
      </c>
      <c r="Q509" s="98" t="s">
        <v>4078</v>
      </c>
      <c r="R509" s="98">
        <v>15.512</v>
      </c>
    </row>
    <row r="510" spans="1:18" x14ac:dyDescent="0.25">
      <c r="A510" s="59" t="s">
        <v>3779</v>
      </c>
      <c r="B510" s="59" t="s">
        <v>790</v>
      </c>
      <c r="C510" s="59" t="s">
        <v>3794</v>
      </c>
      <c r="D510" s="91">
        <v>3</v>
      </c>
      <c r="E510" s="59" t="s">
        <v>4413</v>
      </c>
      <c r="F510" s="30">
        <f t="shared" si="34"/>
        <v>5.078666666666666</v>
      </c>
      <c r="G510" s="24">
        <f t="shared" si="35"/>
        <v>7.0650000000000004</v>
      </c>
      <c r="H510" s="31"/>
      <c r="I510" s="30"/>
      <c r="J510" s="24">
        <f t="shared" si="36"/>
        <v>9.4615000000000009</v>
      </c>
      <c r="K510" s="31"/>
      <c r="L510" s="30"/>
      <c r="M510" s="98">
        <v>9.81</v>
      </c>
      <c r="N510" s="98">
        <v>4.32</v>
      </c>
      <c r="O510" s="98">
        <v>22.61</v>
      </c>
      <c r="P510" s="98">
        <v>0.495</v>
      </c>
      <c r="Q510" s="98">
        <v>2.323</v>
      </c>
      <c r="R510" s="98">
        <v>12.417999999999999</v>
      </c>
    </row>
    <row r="511" spans="1:18" x14ac:dyDescent="0.25">
      <c r="A511" s="59" t="s">
        <v>3779</v>
      </c>
      <c r="B511" s="59" t="s">
        <v>2886</v>
      </c>
      <c r="C511" s="59" t="s">
        <v>3786</v>
      </c>
      <c r="D511" s="91">
        <v>2</v>
      </c>
      <c r="E511" s="59" t="s">
        <v>4236</v>
      </c>
      <c r="F511" s="30">
        <f t="shared" si="34"/>
        <v>4.9926666666666666</v>
      </c>
      <c r="G511" s="24">
        <f t="shared" si="35"/>
        <v>72.147000000000006</v>
      </c>
      <c r="H511" s="31"/>
      <c r="I511" s="30"/>
      <c r="J511" s="24">
        <f t="shared" si="36"/>
        <v>24.631499999999999</v>
      </c>
      <c r="K511" s="31"/>
      <c r="L511" s="30"/>
      <c r="M511" s="98">
        <v>106.03</v>
      </c>
      <c r="N511" s="98">
        <v>38.264000000000003</v>
      </c>
      <c r="O511" s="98">
        <v>83.548000000000002</v>
      </c>
      <c r="P511" s="98">
        <v>14.077</v>
      </c>
      <c r="Q511" s="98">
        <v>0.36199999999999999</v>
      </c>
      <c r="R511" s="98">
        <v>0.53900000000000003</v>
      </c>
    </row>
    <row r="512" spans="1:18" x14ac:dyDescent="0.25">
      <c r="A512" s="59" t="s">
        <v>3779</v>
      </c>
      <c r="B512" s="59" t="s">
        <v>256</v>
      </c>
      <c r="C512" s="59" t="s">
        <v>3812</v>
      </c>
      <c r="D512" s="91">
        <v>6</v>
      </c>
      <c r="E512" s="59" t="s">
        <v>5020</v>
      </c>
      <c r="F512" s="30">
        <f t="shared" si="34"/>
        <v>4.9156666666666666</v>
      </c>
      <c r="G512" s="24">
        <f t="shared" si="35"/>
        <v>9.4339999999999993</v>
      </c>
      <c r="H512" s="31"/>
      <c r="I512" s="30"/>
      <c r="J512" s="24">
        <f t="shared" si="36"/>
        <v>4.1055000000000001</v>
      </c>
      <c r="K512" s="31"/>
      <c r="L512" s="30"/>
      <c r="M512" s="98">
        <v>0</v>
      </c>
      <c r="N512" s="98">
        <v>18.867999999999999</v>
      </c>
      <c r="O512" s="98">
        <v>1.675</v>
      </c>
      <c r="P512" s="98">
        <v>0</v>
      </c>
      <c r="Q512" s="98">
        <v>14.074999999999999</v>
      </c>
      <c r="R512" s="98">
        <v>0.67200000000000004</v>
      </c>
    </row>
    <row r="513" spans="1:18" x14ac:dyDescent="0.25">
      <c r="A513" s="59" t="s">
        <v>3779</v>
      </c>
      <c r="B513" s="59" t="s">
        <v>672</v>
      </c>
      <c r="C513" s="59" t="s">
        <v>3865</v>
      </c>
      <c r="D513" s="91">
        <v>17</v>
      </c>
      <c r="E513" s="59" t="s">
        <v>7458</v>
      </c>
      <c r="F513" s="30">
        <f t="shared" si="34"/>
        <v>4.8999999999999995</v>
      </c>
      <c r="G513" s="24">
        <f t="shared" si="35"/>
        <v>0</v>
      </c>
      <c r="H513" s="31"/>
      <c r="I513" s="30"/>
      <c r="J513" s="24">
        <f t="shared" si="36"/>
        <v>3.6749999999999998</v>
      </c>
      <c r="K513" s="31"/>
      <c r="L513" s="30"/>
      <c r="M513" s="98">
        <v>0</v>
      </c>
      <c r="N513" s="98" t="s">
        <v>4078</v>
      </c>
      <c r="O513" s="98" t="s">
        <v>4078</v>
      </c>
      <c r="P513" s="98" t="s">
        <v>4078</v>
      </c>
      <c r="Q513" s="98">
        <v>14.7</v>
      </c>
      <c r="R513" s="98">
        <v>0</v>
      </c>
    </row>
    <row r="514" spans="1:18" x14ac:dyDescent="0.25">
      <c r="A514" s="59" t="s">
        <v>3779</v>
      </c>
      <c r="B514" s="59" t="s">
        <v>451</v>
      </c>
      <c r="C514" s="59" t="s">
        <v>3855</v>
      </c>
      <c r="D514" s="91">
        <v>15</v>
      </c>
      <c r="E514" s="59" t="s">
        <v>6619</v>
      </c>
      <c r="F514" s="30">
        <f t="shared" si="34"/>
        <v>4.8063333333333338</v>
      </c>
      <c r="G514" s="24">
        <f t="shared" si="35"/>
        <v>62.582500000000003</v>
      </c>
      <c r="H514" s="31"/>
      <c r="I514" s="30"/>
      <c r="J514" s="24">
        <f t="shared" si="36"/>
        <v>4.08725</v>
      </c>
      <c r="K514" s="31"/>
      <c r="L514" s="30"/>
      <c r="M514" s="98">
        <v>0.25</v>
      </c>
      <c r="N514" s="98">
        <v>124.91500000000001</v>
      </c>
      <c r="O514" s="98">
        <v>1.93</v>
      </c>
      <c r="P514" s="98">
        <v>9.5229999999999997</v>
      </c>
      <c r="Q514" s="98">
        <v>1.2749999999999999</v>
      </c>
      <c r="R514" s="98">
        <v>3.621</v>
      </c>
    </row>
    <row r="515" spans="1:18" x14ac:dyDescent="0.25">
      <c r="A515" s="59" t="s">
        <v>3779</v>
      </c>
      <c r="B515" s="59" t="s">
        <v>444</v>
      </c>
      <c r="C515" s="59" t="s">
        <v>3783</v>
      </c>
      <c r="D515" s="91">
        <v>1</v>
      </c>
      <c r="E515" s="59" t="s">
        <v>4160</v>
      </c>
      <c r="F515" s="30">
        <f t="shared" si="34"/>
        <v>4.8029999999999999</v>
      </c>
      <c r="G515" s="24">
        <f t="shared" si="35"/>
        <v>13.7005</v>
      </c>
      <c r="H515" s="31"/>
      <c r="I515" s="30"/>
      <c r="J515" s="24">
        <f t="shared" si="36"/>
        <v>3.9170000000000003</v>
      </c>
      <c r="K515" s="31"/>
      <c r="L515" s="30"/>
      <c r="M515" s="98">
        <v>20.72</v>
      </c>
      <c r="N515" s="98">
        <v>6.681</v>
      </c>
      <c r="O515" s="98">
        <v>1.2589999999999999</v>
      </c>
      <c r="P515" s="98">
        <v>8.6630000000000003</v>
      </c>
      <c r="Q515" s="98">
        <v>0</v>
      </c>
      <c r="R515" s="98">
        <v>5.7460000000000004</v>
      </c>
    </row>
    <row r="516" spans="1:18" x14ac:dyDescent="0.25">
      <c r="A516" s="59" t="s">
        <v>3779</v>
      </c>
      <c r="B516" s="59" t="s">
        <v>2171</v>
      </c>
      <c r="C516" s="59" t="s">
        <v>3813</v>
      </c>
      <c r="D516" s="91">
        <v>6</v>
      </c>
      <c r="E516" s="59" t="s">
        <v>5051</v>
      </c>
      <c r="F516" s="30">
        <f t="shared" si="34"/>
        <v>4.7926666666666664</v>
      </c>
      <c r="G516" s="24">
        <f t="shared" si="35"/>
        <v>32.5625</v>
      </c>
      <c r="H516" s="31"/>
      <c r="I516" s="30"/>
      <c r="J516" s="24">
        <f t="shared" si="36"/>
        <v>12.439500000000001</v>
      </c>
      <c r="K516" s="31"/>
      <c r="L516" s="30"/>
      <c r="M516" s="98">
        <v>23.28</v>
      </c>
      <c r="N516" s="98">
        <v>41.844999999999999</v>
      </c>
      <c r="O516" s="98">
        <v>35.380000000000003</v>
      </c>
      <c r="P516" s="98">
        <v>11.507999999999999</v>
      </c>
      <c r="Q516" s="98">
        <v>2.87</v>
      </c>
      <c r="R516" s="98">
        <v>0</v>
      </c>
    </row>
    <row r="517" spans="1:18" x14ac:dyDescent="0.25">
      <c r="A517" s="59" t="s">
        <v>3779</v>
      </c>
      <c r="B517" s="59" t="s">
        <v>637</v>
      </c>
      <c r="C517" s="59" t="s">
        <v>3871</v>
      </c>
      <c r="D517" s="91">
        <v>20</v>
      </c>
      <c r="E517" s="59" t="s">
        <v>7738</v>
      </c>
      <c r="F517" s="30">
        <f t="shared" si="34"/>
        <v>4.7666666666666666</v>
      </c>
      <c r="G517" s="24">
        <f t="shared" si="35"/>
        <v>0</v>
      </c>
      <c r="H517" s="31"/>
      <c r="I517" s="30"/>
      <c r="J517" s="24">
        <f t="shared" si="36"/>
        <v>3.5815000000000001</v>
      </c>
      <c r="K517" s="31"/>
      <c r="L517" s="30"/>
      <c r="M517" s="98">
        <v>0</v>
      </c>
      <c r="N517" s="98">
        <v>0</v>
      </c>
      <c r="O517" s="98">
        <v>2.5999999999999999E-2</v>
      </c>
      <c r="P517" s="98">
        <v>0</v>
      </c>
      <c r="Q517" s="98">
        <v>0</v>
      </c>
      <c r="R517" s="98">
        <v>14.3</v>
      </c>
    </row>
    <row r="518" spans="1:18" x14ac:dyDescent="0.25">
      <c r="A518" s="59" t="s">
        <v>3779</v>
      </c>
      <c r="B518" s="59" t="s">
        <v>1215</v>
      </c>
      <c r="C518" s="59" t="s">
        <v>3840</v>
      </c>
      <c r="D518" s="91">
        <v>11</v>
      </c>
      <c r="E518" s="59" t="s">
        <v>5894</v>
      </c>
      <c r="F518" s="30">
        <f t="shared" si="34"/>
        <v>4.6476666666666668</v>
      </c>
      <c r="G518" s="24">
        <f t="shared" si="35"/>
        <v>0</v>
      </c>
      <c r="H518" s="31"/>
      <c r="I518" s="30"/>
      <c r="J518" s="24">
        <f t="shared" si="36"/>
        <v>3.4857499999999999</v>
      </c>
      <c r="K518" s="31"/>
      <c r="L518" s="30"/>
      <c r="M518" s="98" t="s">
        <v>4078</v>
      </c>
      <c r="N518" s="98" t="s">
        <v>4078</v>
      </c>
      <c r="O518" s="98" t="s">
        <v>4078</v>
      </c>
      <c r="P518" s="98" t="s">
        <v>4078</v>
      </c>
      <c r="Q518" s="98" t="s">
        <v>4078</v>
      </c>
      <c r="R518" s="98">
        <v>13.943</v>
      </c>
    </row>
    <row r="519" spans="1:18" x14ac:dyDescent="0.25">
      <c r="A519" s="59" t="s">
        <v>3779</v>
      </c>
      <c r="B519" s="59" t="s">
        <v>3054</v>
      </c>
      <c r="C519" s="59" t="s">
        <v>3824</v>
      </c>
      <c r="D519" s="91">
        <v>9</v>
      </c>
      <c r="E519" s="59" t="s">
        <v>5424</v>
      </c>
      <c r="F519" s="30">
        <f t="shared" si="34"/>
        <v>4.6246666666666663</v>
      </c>
      <c r="G519" s="24">
        <f t="shared" si="35"/>
        <v>0</v>
      </c>
      <c r="H519" s="31"/>
      <c r="I519" s="30"/>
      <c r="J519" s="24">
        <f t="shared" si="36"/>
        <v>3.4684999999999997</v>
      </c>
      <c r="K519" s="31"/>
      <c r="L519" s="30"/>
      <c r="M519" s="98" t="s">
        <v>4078</v>
      </c>
      <c r="N519" s="98" t="s">
        <v>4078</v>
      </c>
      <c r="O519" s="98" t="s">
        <v>4078</v>
      </c>
      <c r="P519" s="98">
        <v>0</v>
      </c>
      <c r="Q519" s="98">
        <v>1.341</v>
      </c>
      <c r="R519" s="98">
        <v>12.532999999999999</v>
      </c>
    </row>
    <row r="520" spans="1:18" x14ac:dyDescent="0.25">
      <c r="A520" s="59" t="s">
        <v>3779</v>
      </c>
      <c r="B520" s="59" t="s">
        <v>3648</v>
      </c>
      <c r="C520" s="59" t="s">
        <v>3788</v>
      </c>
      <c r="D520" s="91">
        <v>2</v>
      </c>
      <c r="E520" s="59" t="s">
        <v>4317</v>
      </c>
      <c r="F520" s="30">
        <f t="shared" si="34"/>
        <v>4.6103333333333332</v>
      </c>
      <c r="G520" s="24">
        <f t="shared" si="35"/>
        <v>7.4284999999999997</v>
      </c>
      <c r="H520" s="31"/>
      <c r="I520" s="30"/>
      <c r="J520" s="24">
        <f t="shared" si="36"/>
        <v>11.598999999999998</v>
      </c>
      <c r="K520" s="31"/>
      <c r="L520" s="30"/>
      <c r="M520" s="98">
        <v>10.99</v>
      </c>
      <c r="N520" s="98">
        <v>3.867</v>
      </c>
      <c r="O520" s="98">
        <v>32.564999999999998</v>
      </c>
      <c r="P520" s="98">
        <v>7.05</v>
      </c>
      <c r="Q520" s="98">
        <v>0</v>
      </c>
      <c r="R520" s="98">
        <v>6.7809999999999997</v>
      </c>
    </row>
    <row r="521" spans="1:18" x14ac:dyDescent="0.25">
      <c r="A521" s="59" t="s">
        <v>3779</v>
      </c>
      <c r="B521" s="59" t="s">
        <v>1648</v>
      </c>
      <c r="C521" s="59" t="s">
        <v>3828</v>
      </c>
      <c r="D521" s="91">
        <v>10</v>
      </c>
      <c r="E521" s="59" t="s">
        <v>5551</v>
      </c>
      <c r="F521" s="30">
        <f t="shared" si="34"/>
        <v>4.6066666666666665</v>
      </c>
      <c r="G521" s="24">
        <f t="shared" si="35"/>
        <v>0</v>
      </c>
      <c r="H521" s="31"/>
      <c r="I521" s="30"/>
      <c r="J521" s="24">
        <f t="shared" si="36"/>
        <v>3.4550000000000001</v>
      </c>
      <c r="K521" s="31"/>
      <c r="L521" s="30"/>
      <c r="M521" s="98" t="s">
        <v>4078</v>
      </c>
      <c r="N521" s="98" t="s">
        <v>4078</v>
      </c>
      <c r="O521" s="98" t="s">
        <v>4078</v>
      </c>
      <c r="P521" s="98" t="s">
        <v>4078</v>
      </c>
      <c r="Q521" s="98" t="s">
        <v>4078</v>
      </c>
      <c r="R521" s="98">
        <v>13.82</v>
      </c>
    </row>
    <row r="522" spans="1:18" x14ac:dyDescent="0.25">
      <c r="A522" s="59" t="s">
        <v>3779</v>
      </c>
      <c r="B522" s="59" t="s">
        <v>1778</v>
      </c>
      <c r="C522" s="59" t="s">
        <v>3863</v>
      </c>
      <c r="D522" s="91">
        <v>16</v>
      </c>
      <c r="E522" s="59" t="s">
        <v>7253</v>
      </c>
      <c r="F522" s="30">
        <f t="shared" si="34"/>
        <v>4.5573333333333332</v>
      </c>
      <c r="G522" s="24">
        <f t="shared" si="35"/>
        <v>2.6349999999999998</v>
      </c>
      <c r="H522" s="31"/>
      <c r="I522" s="30"/>
      <c r="J522" s="24">
        <f t="shared" si="36"/>
        <v>3.4180000000000001</v>
      </c>
      <c r="K522" s="31"/>
      <c r="L522" s="30"/>
      <c r="M522" s="98">
        <v>5.27</v>
      </c>
      <c r="N522" s="98">
        <v>0</v>
      </c>
      <c r="O522" s="98">
        <v>0</v>
      </c>
      <c r="P522" s="98">
        <v>0</v>
      </c>
      <c r="Q522" s="98">
        <v>0</v>
      </c>
      <c r="R522" s="98">
        <v>13.672000000000001</v>
      </c>
    </row>
    <row r="523" spans="1:18" x14ac:dyDescent="0.25">
      <c r="A523" s="59" t="s">
        <v>3779</v>
      </c>
      <c r="B523" s="59" t="s">
        <v>1435</v>
      </c>
      <c r="C523" s="59" t="s">
        <v>3862</v>
      </c>
      <c r="D523" s="91">
        <v>16</v>
      </c>
      <c r="E523" s="59" t="s">
        <v>7105</v>
      </c>
      <c r="F523" s="30">
        <f t="shared" si="34"/>
        <v>4.5309999999999997</v>
      </c>
      <c r="G523" s="24">
        <f t="shared" si="35"/>
        <v>0.7</v>
      </c>
      <c r="H523" s="31"/>
      <c r="I523" s="30"/>
      <c r="J523" s="24">
        <f t="shared" si="36"/>
        <v>4.9729999999999999</v>
      </c>
      <c r="K523" s="31"/>
      <c r="L523" s="30"/>
      <c r="M523" s="98">
        <v>1.4</v>
      </c>
      <c r="N523" s="98">
        <v>0</v>
      </c>
      <c r="O523" s="98">
        <v>6.2990000000000004</v>
      </c>
      <c r="P523" s="98">
        <v>0</v>
      </c>
      <c r="Q523" s="98">
        <v>3.5049999999999999</v>
      </c>
      <c r="R523" s="98">
        <v>10.087999999999999</v>
      </c>
    </row>
    <row r="524" spans="1:18" x14ac:dyDescent="0.25">
      <c r="A524" s="59" t="s">
        <v>3779</v>
      </c>
      <c r="B524" s="59" t="s">
        <v>2194</v>
      </c>
      <c r="C524" s="59" t="s">
        <v>3840</v>
      </c>
      <c r="D524" s="91">
        <v>11</v>
      </c>
      <c r="E524" s="59" t="s">
        <v>5978</v>
      </c>
      <c r="F524" s="30">
        <f t="shared" si="34"/>
        <v>4.5083333333333337</v>
      </c>
      <c r="G524" s="24">
        <f t="shared" si="35"/>
        <v>1.024</v>
      </c>
      <c r="H524" s="31"/>
      <c r="I524" s="30"/>
      <c r="J524" s="24">
        <f t="shared" si="36"/>
        <v>3.3812500000000001</v>
      </c>
      <c r="K524" s="31"/>
      <c r="L524" s="30"/>
      <c r="M524" s="98">
        <v>0.88</v>
      </c>
      <c r="N524" s="98">
        <v>1.1679999999999999</v>
      </c>
      <c r="O524" s="98">
        <v>0</v>
      </c>
      <c r="P524" s="98">
        <v>3.4369999999999998</v>
      </c>
      <c r="Q524" s="98">
        <v>6.1420000000000003</v>
      </c>
      <c r="R524" s="98">
        <v>3.9460000000000002</v>
      </c>
    </row>
    <row r="525" spans="1:18" x14ac:dyDescent="0.25">
      <c r="A525" s="59" t="s">
        <v>3779</v>
      </c>
      <c r="B525" s="59" t="s">
        <v>214</v>
      </c>
      <c r="C525" s="59" t="s">
        <v>3852</v>
      </c>
      <c r="D525" s="91">
        <v>15</v>
      </c>
      <c r="E525" s="59" t="s">
        <v>6476</v>
      </c>
      <c r="F525" s="30">
        <f t="shared" si="34"/>
        <v>4.5043333333333333</v>
      </c>
      <c r="G525" s="24">
        <f t="shared" si="35"/>
        <v>0.65249999999999997</v>
      </c>
      <c r="H525" s="31"/>
      <c r="I525" s="30"/>
      <c r="J525" s="24">
        <f t="shared" si="36"/>
        <v>6.2802500000000006</v>
      </c>
      <c r="K525" s="31"/>
      <c r="L525" s="30"/>
      <c r="M525" s="98" t="s">
        <v>4078</v>
      </c>
      <c r="N525" s="98">
        <v>1.3049999999999999</v>
      </c>
      <c r="O525" s="98">
        <v>11.608000000000001</v>
      </c>
      <c r="P525" s="98">
        <v>10.076000000000001</v>
      </c>
      <c r="Q525" s="98">
        <v>3.3530000000000002</v>
      </c>
      <c r="R525" s="98">
        <v>8.4000000000000005E-2</v>
      </c>
    </row>
    <row r="526" spans="1:18" x14ac:dyDescent="0.25">
      <c r="A526" s="59" t="s">
        <v>3779</v>
      </c>
      <c r="B526" s="59" t="s">
        <v>1651</v>
      </c>
      <c r="C526" s="59" t="s">
        <v>3852</v>
      </c>
      <c r="D526" s="91">
        <v>15</v>
      </c>
      <c r="E526" s="59" t="s">
        <v>6520</v>
      </c>
      <c r="F526" s="30">
        <f t="shared" si="34"/>
        <v>4.3416666666666659</v>
      </c>
      <c r="G526" s="24">
        <f t="shared" si="35"/>
        <v>9.48</v>
      </c>
      <c r="H526" s="31"/>
      <c r="I526" s="30"/>
      <c r="J526" s="24">
        <f t="shared" si="36"/>
        <v>54.030999999999999</v>
      </c>
      <c r="K526" s="31"/>
      <c r="L526" s="30"/>
      <c r="M526" s="98" t="s">
        <v>4078</v>
      </c>
      <c r="N526" s="98">
        <v>18.96</v>
      </c>
      <c r="O526" s="98">
        <v>203.09899999999999</v>
      </c>
      <c r="P526" s="98">
        <v>8.0389999999999997</v>
      </c>
      <c r="Q526" s="98">
        <v>0.18</v>
      </c>
      <c r="R526" s="98">
        <v>4.806</v>
      </c>
    </row>
    <row r="527" spans="1:18" x14ac:dyDescent="0.25">
      <c r="A527" s="59" t="s">
        <v>3779</v>
      </c>
      <c r="B527" s="59" t="s">
        <v>343</v>
      </c>
      <c r="C527" s="59" t="s">
        <v>3791</v>
      </c>
      <c r="D527" s="91">
        <v>2</v>
      </c>
      <c r="E527" s="59" t="s">
        <v>4369</v>
      </c>
      <c r="F527" s="30">
        <f t="shared" si="34"/>
        <v>4.339666666666667</v>
      </c>
      <c r="G527" s="24">
        <f t="shared" si="35"/>
        <v>0</v>
      </c>
      <c r="H527" s="31"/>
      <c r="I527" s="30"/>
      <c r="J527" s="24">
        <f t="shared" si="36"/>
        <v>5.5890000000000004</v>
      </c>
      <c r="K527" s="31"/>
      <c r="L527" s="30"/>
      <c r="M527" s="98" t="s">
        <v>4078</v>
      </c>
      <c r="N527" s="98" t="s">
        <v>4078</v>
      </c>
      <c r="O527" s="98">
        <v>9.3369999999999997</v>
      </c>
      <c r="P527" s="98">
        <v>0</v>
      </c>
      <c r="Q527" s="98">
        <v>0</v>
      </c>
      <c r="R527" s="98">
        <v>13.019</v>
      </c>
    </row>
    <row r="528" spans="1:18" x14ac:dyDescent="0.25">
      <c r="A528" s="59" t="s">
        <v>3779</v>
      </c>
      <c r="B528" s="59" t="s">
        <v>364</v>
      </c>
      <c r="C528" s="59" t="s">
        <v>3862</v>
      </c>
      <c r="D528" s="91">
        <v>16</v>
      </c>
      <c r="E528" s="59" t="s">
        <v>6817</v>
      </c>
      <c r="F528" s="30">
        <f t="shared" si="34"/>
        <v>4.3233333333333333</v>
      </c>
      <c r="G528" s="24">
        <f t="shared" si="35"/>
        <v>80.585000000000008</v>
      </c>
      <c r="H528" s="31"/>
      <c r="I528" s="30"/>
      <c r="J528" s="24">
        <f t="shared" si="36"/>
        <v>3.2425000000000002</v>
      </c>
      <c r="K528" s="31"/>
      <c r="L528" s="30"/>
      <c r="M528" s="98">
        <v>112.37</v>
      </c>
      <c r="N528" s="98">
        <v>48.8</v>
      </c>
      <c r="O528" s="98">
        <v>0</v>
      </c>
      <c r="P528" s="98">
        <v>0</v>
      </c>
      <c r="Q528" s="98">
        <v>0</v>
      </c>
      <c r="R528" s="98">
        <v>12.97</v>
      </c>
    </row>
    <row r="529" spans="1:18" x14ac:dyDescent="0.25">
      <c r="A529" s="59" t="s">
        <v>3779</v>
      </c>
      <c r="B529" s="59" t="s">
        <v>1270</v>
      </c>
      <c r="C529" s="59" t="s">
        <v>3845</v>
      </c>
      <c r="D529" s="91">
        <v>12</v>
      </c>
      <c r="E529" s="59" t="s">
        <v>6179</v>
      </c>
      <c r="F529" s="30">
        <f t="shared" si="34"/>
        <v>4.3106666666666671</v>
      </c>
      <c r="G529" s="24">
        <f t="shared" si="35"/>
        <v>0.76600000000000001</v>
      </c>
      <c r="H529" s="31"/>
      <c r="I529" s="30"/>
      <c r="J529" s="24">
        <f t="shared" si="36"/>
        <v>6.1597500000000007</v>
      </c>
      <c r="K529" s="31"/>
      <c r="L529" s="30"/>
      <c r="M529" s="98">
        <v>0.61</v>
      </c>
      <c r="N529" s="98">
        <v>0.92200000000000004</v>
      </c>
      <c r="O529" s="98">
        <v>11.707000000000001</v>
      </c>
      <c r="P529" s="98">
        <v>1.4730000000000001</v>
      </c>
      <c r="Q529" s="98" t="s">
        <v>4078</v>
      </c>
      <c r="R529" s="98">
        <v>11.459</v>
      </c>
    </row>
    <row r="530" spans="1:18" x14ac:dyDescent="0.25">
      <c r="A530" s="59" t="s">
        <v>3779</v>
      </c>
      <c r="B530" s="59" t="s">
        <v>1757</v>
      </c>
      <c r="C530" s="59" t="s">
        <v>3788</v>
      </c>
      <c r="D530" s="91">
        <v>2</v>
      </c>
      <c r="E530" s="59" t="s">
        <v>4308</v>
      </c>
      <c r="F530" s="30">
        <f t="shared" si="34"/>
        <v>4.2753333333333332</v>
      </c>
      <c r="G530" s="24">
        <f t="shared" si="35"/>
        <v>0</v>
      </c>
      <c r="H530" s="31"/>
      <c r="I530" s="30"/>
      <c r="J530" s="24">
        <f t="shared" si="36"/>
        <v>3.5670000000000002</v>
      </c>
      <c r="K530" s="31"/>
      <c r="L530" s="30"/>
      <c r="M530" s="98">
        <v>0</v>
      </c>
      <c r="N530" s="98">
        <v>0</v>
      </c>
      <c r="O530" s="98">
        <v>1.4419999999999999</v>
      </c>
      <c r="P530" s="98">
        <v>0</v>
      </c>
      <c r="Q530" s="98">
        <v>6.9550000000000001</v>
      </c>
      <c r="R530" s="98">
        <v>5.8710000000000004</v>
      </c>
    </row>
    <row r="531" spans="1:18" x14ac:dyDescent="0.25">
      <c r="A531" s="59" t="s">
        <v>3779</v>
      </c>
      <c r="B531" s="59" t="s">
        <v>388</v>
      </c>
      <c r="C531" s="59" t="s">
        <v>3813</v>
      </c>
      <c r="D531" s="91">
        <v>6</v>
      </c>
      <c r="E531" s="59" t="s">
        <v>5048</v>
      </c>
      <c r="F531" s="30">
        <f t="shared" si="34"/>
        <v>4.2753333333333332</v>
      </c>
      <c r="G531" s="24">
        <f t="shared" si="35"/>
        <v>0.71499999999999997</v>
      </c>
      <c r="H531" s="31"/>
      <c r="I531" s="30"/>
      <c r="J531" s="24">
        <f t="shared" si="36"/>
        <v>3.2065000000000001</v>
      </c>
      <c r="K531" s="31"/>
      <c r="L531" s="30"/>
      <c r="M531" s="98">
        <v>1.43</v>
      </c>
      <c r="N531" s="98">
        <v>0</v>
      </c>
      <c r="O531" s="98" t="s">
        <v>4078</v>
      </c>
      <c r="P531" s="98">
        <v>0</v>
      </c>
      <c r="Q531" s="98">
        <v>12.826000000000001</v>
      </c>
      <c r="R531" s="98" t="s">
        <v>4078</v>
      </c>
    </row>
    <row r="532" spans="1:18" x14ac:dyDescent="0.25">
      <c r="A532" s="59" t="s">
        <v>3779</v>
      </c>
      <c r="B532" s="59" t="s">
        <v>702</v>
      </c>
      <c r="C532" s="59" t="s">
        <v>3873</v>
      </c>
      <c r="D532" s="91">
        <v>20</v>
      </c>
      <c r="E532" s="59" t="s">
        <v>7785</v>
      </c>
      <c r="F532" s="30">
        <f t="shared" si="34"/>
        <v>4.2553333333333336</v>
      </c>
      <c r="G532" s="24">
        <f t="shared" si="35"/>
        <v>400.13099999999997</v>
      </c>
      <c r="H532" s="31"/>
      <c r="I532" s="30"/>
      <c r="J532" s="24">
        <f t="shared" si="36"/>
        <v>6.1565000000000003</v>
      </c>
      <c r="K532" s="31"/>
      <c r="L532" s="30"/>
      <c r="M532" s="98">
        <v>33.53</v>
      </c>
      <c r="N532" s="98">
        <v>766.73199999999997</v>
      </c>
      <c r="O532" s="98">
        <v>11.86</v>
      </c>
      <c r="P532" s="98">
        <v>4.9870000000000001</v>
      </c>
      <c r="Q532" s="98">
        <v>1.099</v>
      </c>
      <c r="R532" s="98">
        <v>6.68</v>
      </c>
    </row>
    <row r="533" spans="1:18" x14ac:dyDescent="0.25">
      <c r="A533" s="59" t="s">
        <v>3779</v>
      </c>
      <c r="B533" s="59" t="s">
        <v>1899</v>
      </c>
      <c r="C533" s="59" t="s">
        <v>3842</v>
      </c>
      <c r="D533" s="91">
        <v>11</v>
      </c>
      <c r="E533" s="59" t="s">
        <v>6117</v>
      </c>
      <c r="F533" s="30">
        <f t="shared" si="34"/>
        <v>4.2376666666666667</v>
      </c>
      <c r="G533" s="24">
        <f t="shared" si="35"/>
        <v>1.9370000000000001</v>
      </c>
      <c r="H533" s="31"/>
      <c r="I533" s="30"/>
      <c r="J533" s="24">
        <f t="shared" si="36"/>
        <v>3.1782499999999998</v>
      </c>
      <c r="K533" s="31"/>
      <c r="L533" s="30"/>
      <c r="M533" s="98">
        <v>0.5</v>
      </c>
      <c r="N533" s="98">
        <v>3.3740000000000001</v>
      </c>
      <c r="O533" s="98">
        <v>0</v>
      </c>
      <c r="P533" s="98">
        <v>0</v>
      </c>
      <c r="Q533" s="98">
        <v>12.254</v>
      </c>
      <c r="R533" s="98">
        <v>0.45900000000000002</v>
      </c>
    </row>
    <row r="534" spans="1:18" x14ac:dyDescent="0.25">
      <c r="A534" s="59" t="s">
        <v>3779</v>
      </c>
      <c r="B534" s="59" t="s">
        <v>562</v>
      </c>
      <c r="C534" s="59" t="s">
        <v>3828</v>
      </c>
      <c r="D534" s="91">
        <v>10</v>
      </c>
      <c r="E534" s="59" t="s">
        <v>5552</v>
      </c>
      <c r="F534" s="30">
        <f t="shared" si="34"/>
        <v>4.173</v>
      </c>
      <c r="G534" s="24">
        <f t="shared" si="35"/>
        <v>17.563500000000001</v>
      </c>
      <c r="H534" s="31"/>
      <c r="I534" s="30"/>
      <c r="J534" s="24">
        <f t="shared" si="36"/>
        <v>3.1697500000000001</v>
      </c>
      <c r="K534" s="31"/>
      <c r="L534" s="30"/>
      <c r="M534" s="98">
        <v>15.38</v>
      </c>
      <c r="N534" s="98">
        <v>19.747</v>
      </c>
      <c r="O534" s="98">
        <v>0.16</v>
      </c>
      <c r="P534" s="98">
        <v>2.0819999999999999</v>
      </c>
      <c r="Q534" s="98">
        <v>4.851</v>
      </c>
      <c r="R534" s="98">
        <v>5.5860000000000003</v>
      </c>
    </row>
    <row r="535" spans="1:18" x14ac:dyDescent="0.25">
      <c r="A535" s="59" t="s">
        <v>3779</v>
      </c>
      <c r="B535" s="59" t="s">
        <v>1171</v>
      </c>
      <c r="C535" s="59" t="s">
        <v>3819</v>
      </c>
      <c r="D535" s="91">
        <v>7</v>
      </c>
      <c r="E535" s="59" t="s">
        <v>5325</v>
      </c>
      <c r="F535" s="30">
        <f t="shared" si="34"/>
        <v>4.1720000000000006</v>
      </c>
      <c r="G535" s="24">
        <f t="shared" si="35"/>
        <v>0</v>
      </c>
      <c r="H535" s="31"/>
      <c r="I535" s="30"/>
      <c r="J535" s="24">
        <f t="shared" si="36"/>
        <v>3.1290000000000004</v>
      </c>
      <c r="K535" s="31"/>
      <c r="L535" s="30"/>
      <c r="M535" s="98" t="s">
        <v>4078</v>
      </c>
      <c r="N535" s="98" t="s">
        <v>4078</v>
      </c>
      <c r="O535" s="98" t="s">
        <v>4078</v>
      </c>
      <c r="P535" s="98" t="s">
        <v>4078</v>
      </c>
      <c r="Q535" s="98">
        <v>8.0690000000000008</v>
      </c>
      <c r="R535" s="98">
        <v>4.4470000000000001</v>
      </c>
    </row>
    <row r="536" spans="1:18" x14ac:dyDescent="0.25">
      <c r="A536" s="59" t="s">
        <v>3779</v>
      </c>
      <c r="B536" s="59" t="s">
        <v>3266</v>
      </c>
      <c r="C536" s="59" t="s">
        <v>3849</v>
      </c>
      <c r="D536" s="91">
        <v>13</v>
      </c>
      <c r="E536" s="59" t="s">
        <v>6294</v>
      </c>
      <c r="F536" s="30">
        <f t="shared" si="34"/>
        <v>4.1663333333333332</v>
      </c>
      <c r="G536" s="24">
        <f t="shared" si="35"/>
        <v>0</v>
      </c>
      <c r="H536" s="31"/>
      <c r="I536" s="30"/>
      <c r="J536" s="24">
        <f t="shared" si="36"/>
        <v>7.7350000000000003</v>
      </c>
      <c r="K536" s="31"/>
      <c r="L536" s="30"/>
      <c r="M536" s="98">
        <v>0</v>
      </c>
      <c r="N536" s="98">
        <v>0</v>
      </c>
      <c r="O536" s="98">
        <v>18.440999999999999</v>
      </c>
      <c r="P536" s="98">
        <v>2.4550000000000001</v>
      </c>
      <c r="Q536" s="98">
        <v>10.044</v>
      </c>
      <c r="R536" s="98">
        <v>0</v>
      </c>
    </row>
    <row r="537" spans="1:18" x14ac:dyDescent="0.25">
      <c r="A537" s="59" t="s">
        <v>3779</v>
      </c>
      <c r="B537" s="59" t="s">
        <v>1389</v>
      </c>
      <c r="C537" s="59" t="s">
        <v>3841</v>
      </c>
      <c r="D537" s="91">
        <v>11</v>
      </c>
      <c r="E537" s="59" t="s">
        <v>6005</v>
      </c>
      <c r="F537" s="30">
        <f t="shared" si="34"/>
        <v>4.12</v>
      </c>
      <c r="G537" s="24">
        <f t="shared" si="35"/>
        <v>1.62</v>
      </c>
      <c r="H537" s="31"/>
      <c r="I537" s="30"/>
      <c r="J537" s="24">
        <f t="shared" si="36"/>
        <v>3.7482500000000001</v>
      </c>
      <c r="K537" s="31"/>
      <c r="L537" s="30"/>
      <c r="M537" s="98">
        <v>3.24</v>
      </c>
      <c r="N537" s="98">
        <v>0</v>
      </c>
      <c r="O537" s="98">
        <v>2.633</v>
      </c>
      <c r="P537" s="98">
        <v>0.153</v>
      </c>
      <c r="Q537" s="98">
        <v>3.2010000000000001</v>
      </c>
      <c r="R537" s="98">
        <v>9.0060000000000002</v>
      </c>
    </row>
    <row r="538" spans="1:18" x14ac:dyDescent="0.25">
      <c r="A538" s="59" t="s">
        <v>3779</v>
      </c>
      <c r="B538" s="59" t="s">
        <v>2380</v>
      </c>
      <c r="C538" s="59" t="s">
        <v>3861</v>
      </c>
      <c r="D538" s="91">
        <v>15</v>
      </c>
      <c r="E538" s="59" t="s">
        <v>6749</v>
      </c>
      <c r="F538" s="30">
        <f t="shared" si="34"/>
        <v>4.083333333333333</v>
      </c>
      <c r="G538" s="24">
        <f t="shared" si="35"/>
        <v>81.141500000000008</v>
      </c>
      <c r="H538" s="31"/>
      <c r="I538" s="30"/>
      <c r="J538" s="24">
        <f t="shared" si="36"/>
        <v>3.0880000000000001</v>
      </c>
      <c r="K538" s="31"/>
      <c r="L538" s="30"/>
      <c r="M538" s="98">
        <v>41.83</v>
      </c>
      <c r="N538" s="98">
        <v>120.453</v>
      </c>
      <c r="O538" s="98">
        <v>0.10199999999999999</v>
      </c>
      <c r="P538" s="98">
        <v>12.004</v>
      </c>
      <c r="Q538" s="98">
        <v>0</v>
      </c>
      <c r="R538" s="98">
        <v>0.246</v>
      </c>
    </row>
    <row r="539" spans="1:18" x14ac:dyDescent="0.25">
      <c r="A539" s="59" t="s">
        <v>3779</v>
      </c>
      <c r="B539" s="59" t="s">
        <v>1271</v>
      </c>
      <c r="C539" s="59" t="s">
        <v>3862</v>
      </c>
      <c r="D539" s="91">
        <v>16</v>
      </c>
      <c r="E539" s="59" t="s">
        <v>6904</v>
      </c>
      <c r="F539" s="30">
        <f t="shared" si="34"/>
        <v>4.0230000000000006</v>
      </c>
      <c r="G539" s="24">
        <f t="shared" si="35"/>
        <v>26.88</v>
      </c>
      <c r="H539" s="31"/>
      <c r="I539" s="30"/>
      <c r="J539" s="24">
        <f t="shared" si="36"/>
        <v>3.0172500000000002</v>
      </c>
      <c r="K539" s="31"/>
      <c r="L539" s="30"/>
      <c r="M539" s="98">
        <v>53.76</v>
      </c>
      <c r="N539" s="98">
        <v>0</v>
      </c>
      <c r="O539" s="98">
        <v>0</v>
      </c>
      <c r="P539" s="98">
        <v>0.89100000000000001</v>
      </c>
      <c r="Q539" s="98">
        <v>11.178000000000001</v>
      </c>
      <c r="R539" s="98">
        <v>0</v>
      </c>
    </row>
    <row r="540" spans="1:18" x14ac:dyDescent="0.25">
      <c r="A540" s="59" t="s">
        <v>3779</v>
      </c>
      <c r="B540" s="59" t="s">
        <v>2293</v>
      </c>
      <c r="C540" s="59" t="s">
        <v>3862</v>
      </c>
      <c r="D540" s="91">
        <v>16</v>
      </c>
      <c r="E540" s="59" t="s">
        <v>7094</v>
      </c>
      <c r="F540" s="30">
        <f t="shared" si="34"/>
        <v>4</v>
      </c>
      <c r="G540" s="24">
        <f t="shared" si="35"/>
        <v>0</v>
      </c>
      <c r="H540" s="31"/>
      <c r="I540" s="30"/>
      <c r="J540" s="24">
        <f t="shared" si="36"/>
        <v>3</v>
      </c>
      <c r="K540" s="31"/>
      <c r="L540" s="30"/>
      <c r="M540" s="98">
        <v>0</v>
      </c>
      <c r="N540" s="98">
        <v>0</v>
      </c>
      <c r="O540" s="98" t="s">
        <v>4078</v>
      </c>
      <c r="P540" s="98">
        <v>12</v>
      </c>
      <c r="Q540" s="98" t="s">
        <v>4078</v>
      </c>
      <c r="R540" s="98" t="s">
        <v>4078</v>
      </c>
    </row>
    <row r="541" spans="1:18" x14ac:dyDescent="0.25">
      <c r="A541" s="59" t="s">
        <v>3779</v>
      </c>
      <c r="B541" s="59" t="s">
        <v>63</v>
      </c>
      <c r="C541" s="59" t="s">
        <v>3819</v>
      </c>
      <c r="D541" s="91">
        <v>7</v>
      </c>
      <c r="E541" s="59" t="s">
        <v>5302</v>
      </c>
      <c r="F541" s="30">
        <f t="shared" si="34"/>
        <v>3.9853333333333332</v>
      </c>
      <c r="G541" s="24">
        <f t="shared" si="35"/>
        <v>0</v>
      </c>
      <c r="H541" s="31"/>
      <c r="I541" s="30"/>
      <c r="J541" s="24">
        <f t="shared" si="36"/>
        <v>2.9889999999999999</v>
      </c>
      <c r="K541" s="31"/>
      <c r="L541" s="30"/>
      <c r="M541" s="98">
        <v>0</v>
      </c>
      <c r="N541" s="98">
        <v>0</v>
      </c>
      <c r="O541" s="98">
        <v>0</v>
      </c>
      <c r="P541" s="98">
        <v>0</v>
      </c>
      <c r="Q541" s="98">
        <v>0</v>
      </c>
      <c r="R541" s="98">
        <v>11.956</v>
      </c>
    </row>
    <row r="542" spans="1:18" x14ac:dyDescent="0.25">
      <c r="A542" s="59" t="s">
        <v>3779</v>
      </c>
      <c r="B542" s="59" t="s">
        <v>1840</v>
      </c>
      <c r="C542" s="59" t="s">
        <v>3848</v>
      </c>
      <c r="D542" s="91">
        <v>13</v>
      </c>
      <c r="E542" s="59" t="s">
        <v>6245</v>
      </c>
      <c r="F542" s="30">
        <f t="shared" si="34"/>
        <v>3.9113333333333333</v>
      </c>
      <c r="G542" s="24">
        <f t="shared" si="35"/>
        <v>957.82100000000003</v>
      </c>
      <c r="H542" s="31"/>
      <c r="I542" s="30"/>
      <c r="J542" s="24">
        <f t="shared" si="36"/>
        <v>5.1327499999999997</v>
      </c>
      <c r="K542" s="31"/>
      <c r="L542" s="30"/>
      <c r="M542" s="98">
        <v>1401.45</v>
      </c>
      <c r="N542" s="98">
        <v>514.19200000000001</v>
      </c>
      <c r="O542" s="98">
        <v>8.7970000000000006</v>
      </c>
      <c r="P542" s="98">
        <v>0</v>
      </c>
      <c r="Q542" s="98">
        <v>11.734</v>
      </c>
      <c r="R542" s="98">
        <v>0</v>
      </c>
    </row>
    <row r="543" spans="1:18" x14ac:dyDescent="0.25">
      <c r="A543" s="59" t="s">
        <v>3779</v>
      </c>
      <c r="B543" s="59" t="s">
        <v>669</v>
      </c>
      <c r="C543" s="59" t="s">
        <v>3863</v>
      </c>
      <c r="D543" s="91">
        <v>16</v>
      </c>
      <c r="E543" s="59" t="s">
        <v>7345</v>
      </c>
      <c r="F543" s="30">
        <f t="shared" si="34"/>
        <v>3.8536666666666668</v>
      </c>
      <c r="G543" s="24">
        <f t="shared" si="35"/>
        <v>0</v>
      </c>
      <c r="H543" s="31"/>
      <c r="I543" s="30"/>
      <c r="J543" s="24">
        <f t="shared" si="36"/>
        <v>2.89025</v>
      </c>
      <c r="K543" s="31"/>
      <c r="L543" s="30"/>
      <c r="M543" s="98">
        <v>0</v>
      </c>
      <c r="N543" s="98">
        <v>0</v>
      </c>
      <c r="O543" s="98" t="s">
        <v>4078</v>
      </c>
      <c r="P543" s="98">
        <v>7.4999999999999997E-2</v>
      </c>
      <c r="Q543" s="98">
        <v>0</v>
      </c>
      <c r="R543" s="98">
        <v>11.486000000000001</v>
      </c>
    </row>
    <row r="544" spans="1:18" x14ac:dyDescent="0.25">
      <c r="A544" s="59" t="s">
        <v>3779</v>
      </c>
      <c r="B544" s="59" t="s">
        <v>984</v>
      </c>
      <c r="C544" s="59" t="s">
        <v>3862</v>
      </c>
      <c r="D544" s="91">
        <v>16</v>
      </c>
      <c r="E544" s="59" t="s">
        <v>6893</v>
      </c>
      <c r="F544" s="30">
        <f t="shared" ref="F544:F607" si="37">SUM(P544:R544)/3</f>
        <v>3.8356666666666666</v>
      </c>
      <c r="G544" s="24">
        <f t="shared" ref="G544:G607" si="38">SUM(M544:N544)/2</f>
        <v>0.97499999999999998</v>
      </c>
      <c r="H544" s="31"/>
      <c r="I544" s="30"/>
      <c r="J544" s="24">
        <f t="shared" ref="J544:J607" si="39">SUM(O544:R544)/4</f>
        <v>2.8767499999999999</v>
      </c>
      <c r="K544" s="31"/>
      <c r="L544" s="30"/>
      <c r="M544" s="98">
        <v>1.95</v>
      </c>
      <c r="N544" s="98" t="s">
        <v>4078</v>
      </c>
      <c r="O544" s="98">
        <v>0</v>
      </c>
      <c r="P544" s="98">
        <v>6.2169999999999996</v>
      </c>
      <c r="Q544" s="98">
        <v>0</v>
      </c>
      <c r="R544" s="98">
        <v>5.29</v>
      </c>
    </row>
    <row r="545" spans="1:18" x14ac:dyDescent="0.25">
      <c r="A545" s="59" t="s">
        <v>3779</v>
      </c>
      <c r="B545" s="59" t="s">
        <v>2933</v>
      </c>
      <c r="C545" s="59" t="s">
        <v>3804</v>
      </c>
      <c r="D545" s="91">
        <v>5</v>
      </c>
      <c r="E545" s="59" t="s">
        <v>4604</v>
      </c>
      <c r="F545" s="30">
        <f t="shared" si="37"/>
        <v>3.8153333333333332</v>
      </c>
      <c r="G545" s="24">
        <f t="shared" si="38"/>
        <v>0</v>
      </c>
      <c r="H545" s="31"/>
      <c r="I545" s="30"/>
      <c r="J545" s="24">
        <f t="shared" si="39"/>
        <v>2.8614999999999999</v>
      </c>
      <c r="K545" s="31"/>
      <c r="L545" s="30"/>
      <c r="M545" s="98" t="s">
        <v>4078</v>
      </c>
      <c r="N545" s="98">
        <v>0</v>
      </c>
      <c r="O545" s="98" t="s">
        <v>4078</v>
      </c>
      <c r="P545" s="98" t="s">
        <v>4078</v>
      </c>
      <c r="Q545" s="98">
        <v>0</v>
      </c>
      <c r="R545" s="98">
        <v>11.446</v>
      </c>
    </row>
    <row r="546" spans="1:18" x14ac:dyDescent="0.25">
      <c r="A546" s="59" t="s">
        <v>3779</v>
      </c>
      <c r="B546" s="59" t="s">
        <v>421</v>
      </c>
      <c r="C546" s="59" t="s">
        <v>3814</v>
      </c>
      <c r="D546" s="91">
        <v>6</v>
      </c>
      <c r="E546" s="59" t="s">
        <v>5066</v>
      </c>
      <c r="F546" s="30">
        <f t="shared" si="37"/>
        <v>3.7766666666666668</v>
      </c>
      <c r="G546" s="24">
        <f t="shared" si="38"/>
        <v>9.7264999999999997</v>
      </c>
      <c r="H546" s="31"/>
      <c r="I546" s="30"/>
      <c r="J546" s="24">
        <f t="shared" si="39"/>
        <v>3.4085000000000001</v>
      </c>
      <c r="K546" s="31"/>
      <c r="L546" s="30"/>
      <c r="M546" s="98">
        <v>8.43</v>
      </c>
      <c r="N546" s="98">
        <v>11.023</v>
      </c>
      <c r="O546" s="98">
        <v>2.3039999999999998</v>
      </c>
      <c r="P546" s="98">
        <v>8.9949999999999992</v>
      </c>
      <c r="Q546" s="98">
        <v>1.2E-2</v>
      </c>
      <c r="R546" s="98">
        <v>2.323</v>
      </c>
    </row>
    <row r="547" spans="1:18" x14ac:dyDescent="0.25">
      <c r="A547" s="59" t="s">
        <v>3779</v>
      </c>
      <c r="B547" s="59" t="s">
        <v>2825</v>
      </c>
      <c r="C547" s="59" t="s">
        <v>3811</v>
      </c>
      <c r="D547" s="91">
        <v>6</v>
      </c>
      <c r="E547" s="59" t="s">
        <v>4966</v>
      </c>
      <c r="F547" s="30">
        <f t="shared" si="37"/>
        <v>3.7520000000000002</v>
      </c>
      <c r="G547" s="24">
        <f t="shared" si="38"/>
        <v>7.9560000000000004</v>
      </c>
      <c r="H547" s="31"/>
      <c r="I547" s="30"/>
      <c r="J547" s="24">
        <f t="shared" si="39"/>
        <v>9.7844999999999995</v>
      </c>
      <c r="K547" s="31"/>
      <c r="L547" s="30"/>
      <c r="M547" s="98">
        <v>1.47</v>
      </c>
      <c r="N547" s="98">
        <v>14.442</v>
      </c>
      <c r="O547" s="98">
        <v>27.882000000000001</v>
      </c>
      <c r="P547" s="98">
        <v>8.5000000000000006E-2</v>
      </c>
      <c r="Q547" s="98">
        <v>6.49</v>
      </c>
      <c r="R547" s="98">
        <v>4.681</v>
      </c>
    </row>
    <row r="548" spans="1:18" x14ac:dyDescent="0.25">
      <c r="A548" s="59" t="s">
        <v>3779</v>
      </c>
      <c r="B548" s="59" t="s">
        <v>2049</v>
      </c>
      <c r="C548" s="59" t="s">
        <v>3818</v>
      </c>
      <c r="D548" s="91">
        <v>7</v>
      </c>
      <c r="E548" s="59" t="s">
        <v>5262</v>
      </c>
      <c r="F548" s="30">
        <f t="shared" si="37"/>
        <v>3.7419999999999995</v>
      </c>
      <c r="G548" s="24">
        <f t="shared" si="38"/>
        <v>6.6975000000000007</v>
      </c>
      <c r="H548" s="31"/>
      <c r="I548" s="30"/>
      <c r="J548" s="24">
        <f t="shared" si="39"/>
        <v>3.8889999999999998</v>
      </c>
      <c r="K548" s="31"/>
      <c r="L548" s="30"/>
      <c r="M548" s="98">
        <v>9.5500000000000007</v>
      </c>
      <c r="N548" s="98">
        <v>3.8450000000000002</v>
      </c>
      <c r="O548" s="98">
        <v>4.33</v>
      </c>
      <c r="P548" s="98">
        <v>0.42699999999999999</v>
      </c>
      <c r="Q548" s="98">
        <v>7.4269999999999996</v>
      </c>
      <c r="R548" s="98">
        <v>3.3719999999999999</v>
      </c>
    </row>
    <row r="549" spans="1:18" x14ac:dyDescent="0.25">
      <c r="A549" s="59" t="s">
        <v>3779</v>
      </c>
      <c r="B549" s="59" t="s">
        <v>929</v>
      </c>
      <c r="C549" s="59" t="s">
        <v>3852</v>
      </c>
      <c r="D549" s="91">
        <v>15</v>
      </c>
      <c r="E549" s="59" t="s">
        <v>6522</v>
      </c>
      <c r="F549" s="30">
        <f t="shared" si="37"/>
        <v>3.7293333333333329</v>
      </c>
      <c r="G549" s="24">
        <f t="shared" si="38"/>
        <v>16.701000000000001</v>
      </c>
      <c r="H549" s="31"/>
      <c r="I549" s="30"/>
      <c r="J549" s="24">
        <f t="shared" si="39"/>
        <v>3.2129999999999996</v>
      </c>
      <c r="K549" s="31"/>
      <c r="L549" s="30"/>
      <c r="M549" s="98">
        <v>6.65</v>
      </c>
      <c r="N549" s="98">
        <v>26.751999999999999</v>
      </c>
      <c r="O549" s="98">
        <v>1.6639999999999999</v>
      </c>
      <c r="P549" s="98">
        <v>0</v>
      </c>
      <c r="Q549" s="98">
        <v>9.5399999999999991</v>
      </c>
      <c r="R549" s="98">
        <v>1.6479999999999999</v>
      </c>
    </row>
    <row r="550" spans="1:18" x14ac:dyDescent="0.25">
      <c r="A550" s="59" t="s">
        <v>3779</v>
      </c>
      <c r="B550" s="59" t="s">
        <v>2040</v>
      </c>
      <c r="C550" s="59" t="s">
        <v>3828</v>
      </c>
      <c r="D550" s="91">
        <v>10</v>
      </c>
      <c r="E550" s="59" t="s">
        <v>5538</v>
      </c>
      <c r="F550" s="30">
        <f t="shared" si="37"/>
        <v>3.6419999999999999</v>
      </c>
      <c r="G550" s="24">
        <f t="shared" si="38"/>
        <v>0</v>
      </c>
      <c r="H550" s="31"/>
      <c r="I550" s="30"/>
      <c r="J550" s="24">
        <f t="shared" si="39"/>
        <v>2.7315</v>
      </c>
      <c r="K550" s="31"/>
      <c r="L550" s="30"/>
      <c r="M550" s="98" t="s">
        <v>4078</v>
      </c>
      <c r="N550" s="98" t="s">
        <v>4078</v>
      </c>
      <c r="O550" s="98" t="s">
        <v>4078</v>
      </c>
      <c r="P550" s="98">
        <v>10.926</v>
      </c>
      <c r="Q550" s="98">
        <v>0</v>
      </c>
      <c r="R550" s="98">
        <v>0</v>
      </c>
    </row>
    <row r="551" spans="1:18" x14ac:dyDescent="0.25">
      <c r="A551" s="59" t="s">
        <v>3779</v>
      </c>
      <c r="B551" s="59" t="s">
        <v>2605</v>
      </c>
      <c r="C551" s="59" t="s">
        <v>3862</v>
      </c>
      <c r="D551" s="91">
        <v>16</v>
      </c>
      <c r="E551" s="59" t="s">
        <v>6961</v>
      </c>
      <c r="F551" s="30">
        <f t="shared" si="37"/>
        <v>3.6283333333333334</v>
      </c>
      <c r="G551" s="24">
        <f t="shared" si="38"/>
        <v>0</v>
      </c>
      <c r="H551" s="31"/>
      <c r="I551" s="30"/>
      <c r="J551" s="24">
        <f t="shared" si="39"/>
        <v>2.7212499999999999</v>
      </c>
      <c r="K551" s="31"/>
      <c r="L551" s="30"/>
      <c r="M551" s="98" t="s">
        <v>4078</v>
      </c>
      <c r="N551" s="98" t="s">
        <v>4078</v>
      </c>
      <c r="O551" s="98" t="s">
        <v>4078</v>
      </c>
      <c r="P551" s="98" t="s">
        <v>4078</v>
      </c>
      <c r="Q551" s="98">
        <v>10.885</v>
      </c>
      <c r="R551" s="98" t="s">
        <v>4078</v>
      </c>
    </row>
    <row r="552" spans="1:18" x14ac:dyDescent="0.25">
      <c r="A552" s="59" t="s">
        <v>3779</v>
      </c>
      <c r="B552" s="59" t="s">
        <v>837</v>
      </c>
      <c r="C552" s="59" t="s">
        <v>3842</v>
      </c>
      <c r="D552" s="91">
        <v>11</v>
      </c>
      <c r="E552" s="59" t="s">
        <v>6130</v>
      </c>
      <c r="F552" s="30">
        <f t="shared" si="37"/>
        <v>3.6233333333333335</v>
      </c>
      <c r="G552" s="24">
        <f t="shared" si="38"/>
        <v>0</v>
      </c>
      <c r="H552" s="31"/>
      <c r="I552" s="30"/>
      <c r="J552" s="24">
        <f t="shared" si="39"/>
        <v>2.7175000000000002</v>
      </c>
      <c r="K552" s="31"/>
      <c r="L552" s="30"/>
      <c r="M552" s="98" t="s">
        <v>4078</v>
      </c>
      <c r="N552" s="98" t="s">
        <v>4078</v>
      </c>
      <c r="O552" s="98" t="s">
        <v>4078</v>
      </c>
      <c r="P552" s="98" t="s">
        <v>4078</v>
      </c>
      <c r="Q552" s="98">
        <v>5.375</v>
      </c>
      <c r="R552" s="98">
        <v>5.4950000000000001</v>
      </c>
    </row>
    <row r="553" spans="1:18" x14ac:dyDescent="0.25">
      <c r="A553" s="59" t="s">
        <v>3779</v>
      </c>
      <c r="B553" s="59" t="s">
        <v>615</v>
      </c>
      <c r="C553" s="59" t="s">
        <v>3855</v>
      </c>
      <c r="D553" s="91">
        <v>15</v>
      </c>
      <c r="E553" s="59" t="s">
        <v>6622</v>
      </c>
      <c r="F553" s="30">
        <f t="shared" si="37"/>
        <v>3.5886666666666662</v>
      </c>
      <c r="G553" s="24">
        <f t="shared" si="38"/>
        <v>0</v>
      </c>
      <c r="H553" s="31"/>
      <c r="I553" s="30"/>
      <c r="J553" s="24">
        <f t="shared" si="39"/>
        <v>2.6914999999999996</v>
      </c>
      <c r="K553" s="31"/>
      <c r="L553" s="30"/>
      <c r="M553" s="98" t="s">
        <v>4078</v>
      </c>
      <c r="N553" s="98" t="s">
        <v>4078</v>
      </c>
      <c r="O553" s="98" t="s">
        <v>4078</v>
      </c>
      <c r="P553" s="98" t="s">
        <v>4078</v>
      </c>
      <c r="Q553" s="98">
        <v>1.194</v>
      </c>
      <c r="R553" s="98">
        <v>9.5719999999999992</v>
      </c>
    </row>
    <row r="554" spans="1:18" x14ac:dyDescent="0.25">
      <c r="A554" s="59" t="s">
        <v>3779</v>
      </c>
      <c r="B554" s="59" t="s">
        <v>1058</v>
      </c>
      <c r="C554" s="59" t="s">
        <v>3840</v>
      </c>
      <c r="D554" s="91">
        <v>11</v>
      </c>
      <c r="E554" s="59" t="s">
        <v>5924</v>
      </c>
      <c r="F554" s="30">
        <f t="shared" si="37"/>
        <v>3.5396666666666667</v>
      </c>
      <c r="G554" s="24">
        <f t="shared" si="38"/>
        <v>0</v>
      </c>
      <c r="H554" s="31"/>
      <c r="I554" s="30"/>
      <c r="J554" s="24">
        <f t="shared" si="39"/>
        <v>2.6547499999999999</v>
      </c>
      <c r="K554" s="31"/>
      <c r="L554" s="30"/>
      <c r="M554" s="98" t="s">
        <v>4078</v>
      </c>
      <c r="N554" s="98" t="s">
        <v>4078</v>
      </c>
      <c r="O554" s="98" t="s">
        <v>4078</v>
      </c>
      <c r="P554" s="98" t="s">
        <v>4078</v>
      </c>
      <c r="Q554" s="98">
        <v>10.619</v>
      </c>
      <c r="R554" s="98" t="s">
        <v>4078</v>
      </c>
    </row>
    <row r="555" spans="1:18" x14ac:dyDescent="0.25">
      <c r="A555" s="59" t="s">
        <v>3779</v>
      </c>
      <c r="B555" s="59" t="s">
        <v>884</v>
      </c>
      <c r="C555" s="59" t="s">
        <v>3783</v>
      </c>
      <c r="D555" s="91">
        <v>1</v>
      </c>
      <c r="E555" s="59" t="s">
        <v>4164</v>
      </c>
      <c r="F555" s="30">
        <f t="shared" si="37"/>
        <v>3.4483333333333337</v>
      </c>
      <c r="G555" s="24">
        <f t="shared" si="38"/>
        <v>24.969000000000001</v>
      </c>
      <c r="H555" s="31"/>
      <c r="I555" s="30"/>
      <c r="J555" s="24">
        <f t="shared" si="39"/>
        <v>3.0505</v>
      </c>
      <c r="K555" s="31"/>
      <c r="L555" s="30"/>
      <c r="M555" s="98">
        <v>13.81</v>
      </c>
      <c r="N555" s="98">
        <v>36.128</v>
      </c>
      <c r="O555" s="98">
        <v>1.857</v>
      </c>
      <c r="P555" s="98">
        <v>0.314</v>
      </c>
      <c r="Q555" s="98">
        <v>3.5779999999999998</v>
      </c>
      <c r="R555" s="98">
        <v>6.4530000000000003</v>
      </c>
    </row>
    <row r="556" spans="1:18" x14ac:dyDescent="0.25">
      <c r="A556" s="59" t="s">
        <v>3779</v>
      </c>
      <c r="B556" s="59" t="s">
        <v>371</v>
      </c>
      <c r="C556" s="59" t="s">
        <v>3868</v>
      </c>
      <c r="D556" s="91">
        <v>18</v>
      </c>
      <c r="E556" s="59" t="s">
        <v>7607</v>
      </c>
      <c r="F556" s="30">
        <f t="shared" si="37"/>
        <v>3.4316666666666666</v>
      </c>
      <c r="G556" s="24">
        <f t="shared" si="38"/>
        <v>0</v>
      </c>
      <c r="H556" s="31"/>
      <c r="I556" s="30"/>
      <c r="J556" s="24">
        <f t="shared" si="39"/>
        <v>2.57375</v>
      </c>
      <c r="K556" s="31"/>
      <c r="L556" s="30"/>
      <c r="M556" s="98">
        <v>0</v>
      </c>
      <c r="N556" s="98">
        <v>0</v>
      </c>
      <c r="O556" s="98">
        <v>0</v>
      </c>
      <c r="P556" s="98">
        <v>0</v>
      </c>
      <c r="Q556" s="98">
        <v>7.1369999999999996</v>
      </c>
      <c r="R556" s="98">
        <v>3.1579999999999999</v>
      </c>
    </row>
    <row r="557" spans="1:18" x14ac:dyDescent="0.25">
      <c r="A557" s="59" t="s">
        <v>3779</v>
      </c>
      <c r="B557" s="59" t="s">
        <v>2082</v>
      </c>
      <c r="C557" s="59" t="s">
        <v>3843</v>
      </c>
      <c r="D557" s="91">
        <v>12</v>
      </c>
      <c r="E557" s="59" t="s">
        <v>6167</v>
      </c>
      <c r="F557" s="30">
        <f t="shared" si="37"/>
        <v>3.4266666666666663</v>
      </c>
      <c r="G557" s="24">
        <f t="shared" si="38"/>
        <v>9.9890000000000008</v>
      </c>
      <c r="H557" s="31"/>
      <c r="I557" s="30"/>
      <c r="J557" s="24">
        <f t="shared" si="39"/>
        <v>3.15</v>
      </c>
      <c r="K557" s="31"/>
      <c r="L557" s="30"/>
      <c r="M557" s="98">
        <v>8.99</v>
      </c>
      <c r="N557" s="98">
        <v>10.988</v>
      </c>
      <c r="O557" s="98">
        <v>2.3199999999999998</v>
      </c>
      <c r="P557" s="98">
        <v>10.28</v>
      </c>
      <c r="Q557" s="98">
        <v>0</v>
      </c>
      <c r="R557" s="98">
        <v>0</v>
      </c>
    </row>
    <row r="558" spans="1:18" x14ac:dyDescent="0.25">
      <c r="A558" s="59" t="s">
        <v>3779</v>
      </c>
      <c r="B558" s="59" t="s">
        <v>87</v>
      </c>
      <c r="C558" s="59" t="s">
        <v>3865</v>
      </c>
      <c r="D558" s="91">
        <v>17</v>
      </c>
      <c r="E558" s="59" t="s">
        <v>7474</v>
      </c>
      <c r="F558" s="30">
        <f t="shared" si="37"/>
        <v>3.3806666666666665</v>
      </c>
      <c r="G558" s="24">
        <f t="shared" si="38"/>
        <v>0</v>
      </c>
      <c r="H558" s="31"/>
      <c r="I558" s="30"/>
      <c r="J558" s="24">
        <f t="shared" si="39"/>
        <v>2.5354999999999999</v>
      </c>
      <c r="K558" s="31"/>
      <c r="L558" s="30"/>
      <c r="M558" s="98" t="s">
        <v>4078</v>
      </c>
      <c r="N558" s="98" t="s">
        <v>4078</v>
      </c>
      <c r="O558" s="98" t="s">
        <v>4078</v>
      </c>
      <c r="P558" s="98" t="s">
        <v>4078</v>
      </c>
      <c r="Q558" s="98">
        <v>8.6630000000000003</v>
      </c>
      <c r="R558" s="98">
        <v>1.4790000000000001</v>
      </c>
    </row>
    <row r="559" spans="1:18" x14ac:dyDescent="0.25">
      <c r="A559" s="59" t="s">
        <v>3779</v>
      </c>
      <c r="B559" s="59" t="s">
        <v>141</v>
      </c>
      <c r="C559" s="59" t="s">
        <v>3828</v>
      </c>
      <c r="D559" s="91">
        <v>10</v>
      </c>
      <c r="E559" s="59" t="s">
        <v>5539</v>
      </c>
      <c r="F559" s="30">
        <f t="shared" si="37"/>
        <v>3.3483333333333332</v>
      </c>
      <c r="G559" s="24">
        <f t="shared" si="38"/>
        <v>0</v>
      </c>
      <c r="H559" s="31"/>
      <c r="I559" s="30"/>
      <c r="J559" s="24">
        <f t="shared" si="39"/>
        <v>4.1434999999999995</v>
      </c>
      <c r="K559" s="31"/>
      <c r="L559" s="30"/>
      <c r="M559" s="98" t="s">
        <v>4078</v>
      </c>
      <c r="N559" s="98" t="s">
        <v>4078</v>
      </c>
      <c r="O559" s="98">
        <v>6.5289999999999999</v>
      </c>
      <c r="P559" s="98" t="s">
        <v>4078</v>
      </c>
      <c r="Q559" s="98" t="s">
        <v>4078</v>
      </c>
      <c r="R559" s="98">
        <v>10.045</v>
      </c>
    </row>
    <row r="560" spans="1:18" x14ac:dyDescent="0.25">
      <c r="A560" s="59" t="s">
        <v>3779</v>
      </c>
      <c r="B560" s="59" t="s">
        <v>3282</v>
      </c>
      <c r="C560" s="59" t="s">
        <v>3812</v>
      </c>
      <c r="D560" s="91">
        <v>6</v>
      </c>
      <c r="E560" s="59" t="s">
        <v>5009</v>
      </c>
      <c r="F560" s="30">
        <f t="shared" si="37"/>
        <v>3.3086666666666669</v>
      </c>
      <c r="G560" s="24">
        <f t="shared" si="38"/>
        <v>0</v>
      </c>
      <c r="H560" s="31"/>
      <c r="I560" s="30"/>
      <c r="J560" s="24">
        <f t="shared" si="39"/>
        <v>2.4815</v>
      </c>
      <c r="K560" s="31"/>
      <c r="L560" s="30"/>
      <c r="M560" s="98" t="s">
        <v>4078</v>
      </c>
      <c r="N560" s="98" t="s">
        <v>4078</v>
      </c>
      <c r="O560" s="98" t="s">
        <v>4078</v>
      </c>
      <c r="P560" s="98" t="s">
        <v>4078</v>
      </c>
      <c r="Q560" s="98">
        <v>2.819</v>
      </c>
      <c r="R560" s="98">
        <v>7.1070000000000002</v>
      </c>
    </row>
    <row r="561" spans="1:18" x14ac:dyDescent="0.25">
      <c r="A561" s="59" t="s">
        <v>3779</v>
      </c>
      <c r="B561" s="59" t="s">
        <v>1355</v>
      </c>
      <c r="C561" s="59" t="s">
        <v>3849</v>
      </c>
      <c r="D561" s="91">
        <v>13</v>
      </c>
      <c r="E561" s="59" t="s">
        <v>6276</v>
      </c>
      <c r="F561" s="30">
        <f t="shared" si="37"/>
        <v>3.294</v>
      </c>
      <c r="G561" s="24">
        <f t="shared" si="38"/>
        <v>0</v>
      </c>
      <c r="H561" s="31"/>
      <c r="I561" s="30"/>
      <c r="J561" s="24">
        <f t="shared" si="39"/>
        <v>2.4704999999999999</v>
      </c>
      <c r="K561" s="31"/>
      <c r="L561" s="30"/>
      <c r="M561" s="98" t="s">
        <v>4078</v>
      </c>
      <c r="N561" s="98" t="s">
        <v>4078</v>
      </c>
      <c r="O561" s="98" t="s">
        <v>4078</v>
      </c>
      <c r="P561" s="98" t="s">
        <v>4078</v>
      </c>
      <c r="Q561" s="98">
        <v>9.8819999999999997</v>
      </c>
      <c r="R561" s="98" t="s">
        <v>4078</v>
      </c>
    </row>
    <row r="562" spans="1:18" x14ac:dyDescent="0.25">
      <c r="A562" s="59" t="s">
        <v>3779</v>
      </c>
      <c r="B562" s="59" t="s">
        <v>1705</v>
      </c>
      <c r="C562" s="59" t="s">
        <v>3862</v>
      </c>
      <c r="D562" s="91">
        <v>16</v>
      </c>
      <c r="E562" s="59" t="s">
        <v>6983</v>
      </c>
      <c r="F562" s="30">
        <f t="shared" si="37"/>
        <v>3.2733333333333334</v>
      </c>
      <c r="G562" s="24">
        <f t="shared" si="38"/>
        <v>5.9510000000000005</v>
      </c>
      <c r="H562" s="31"/>
      <c r="I562" s="30"/>
      <c r="J562" s="24">
        <f t="shared" si="39"/>
        <v>2.5190000000000001</v>
      </c>
      <c r="K562" s="31"/>
      <c r="L562" s="30"/>
      <c r="M562" s="98">
        <v>0.88</v>
      </c>
      <c r="N562" s="98">
        <v>11.022</v>
      </c>
      <c r="O562" s="98">
        <v>0.25600000000000001</v>
      </c>
      <c r="P562" s="98">
        <v>3.6459999999999999</v>
      </c>
      <c r="Q562" s="98">
        <v>1.45</v>
      </c>
      <c r="R562" s="98">
        <v>4.7240000000000002</v>
      </c>
    </row>
    <row r="563" spans="1:18" x14ac:dyDescent="0.25">
      <c r="A563" s="59" t="s">
        <v>3779</v>
      </c>
      <c r="B563" s="59" t="s">
        <v>2598</v>
      </c>
      <c r="C563" s="59" t="s">
        <v>3788</v>
      </c>
      <c r="D563" s="91">
        <v>2</v>
      </c>
      <c r="E563" s="59" t="s">
        <v>4324</v>
      </c>
      <c r="F563" s="30">
        <f t="shared" si="37"/>
        <v>3.214</v>
      </c>
      <c r="G563" s="24">
        <f t="shared" si="38"/>
        <v>6.8000000000000005E-2</v>
      </c>
      <c r="H563" s="31"/>
      <c r="I563" s="30"/>
      <c r="J563" s="24">
        <f t="shared" si="39"/>
        <v>2.4104999999999999</v>
      </c>
      <c r="K563" s="31"/>
      <c r="L563" s="30"/>
      <c r="M563" s="98">
        <v>0</v>
      </c>
      <c r="N563" s="98">
        <v>0.13600000000000001</v>
      </c>
      <c r="O563" s="98" t="s">
        <v>4078</v>
      </c>
      <c r="P563" s="98">
        <v>0</v>
      </c>
      <c r="Q563" s="98">
        <v>0</v>
      </c>
      <c r="R563" s="98">
        <v>9.6419999999999995</v>
      </c>
    </row>
    <row r="564" spans="1:18" x14ac:dyDescent="0.25">
      <c r="A564" s="59" t="s">
        <v>3779</v>
      </c>
      <c r="B564" s="59" t="s">
        <v>3702</v>
      </c>
      <c r="C564" s="59" t="s">
        <v>3871</v>
      </c>
      <c r="D564" s="91">
        <v>20</v>
      </c>
      <c r="E564" s="59" t="s">
        <v>7731</v>
      </c>
      <c r="F564" s="30">
        <f t="shared" si="37"/>
        <v>3.1679999999999997</v>
      </c>
      <c r="G564" s="24">
        <f t="shared" si="38"/>
        <v>0</v>
      </c>
      <c r="H564" s="31"/>
      <c r="I564" s="30"/>
      <c r="J564" s="24">
        <f t="shared" si="39"/>
        <v>2.3759999999999999</v>
      </c>
      <c r="K564" s="31"/>
      <c r="L564" s="30"/>
      <c r="M564" s="98" t="s">
        <v>4078</v>
      </c>
      <c r="N564" s="98">
        <v>0</v>
      </c>
      <c r="O564" s="98" t="s">
        <v>4078</v>
      </c>
      <c r="P564" s="98" t="s">
        <v>4078</v>
      </c>
      <c r="Q564" s="98" t="s">
        <v>4078</v>
      </c>
      <c r="R564" s="98">
        <v>9.5039999999999996</v>
      </c>
    </row>
    <row r="565" spans="1:18" x14ac:dyDescent="0.25">
      <c r="A565" s="59" t="s">
        <v>3779</v>
      </c>
      <c r="B565" s="59" t="s">
        <v>2907</v>
      </c>
      <c r="C565" s="59" t="s">
        <v>3840</v>
      </c>
      <c r="D565" s="91">
        <v>11</v>
      </c>
      <c r="E565" s="59" t="s">
        <v>5961</v>
      </c>
      <c r="F565" s="30">
        <f t="shared" si="37"/>
        <v>3.1413333333333333</v>
      </c>
      <c r="G565" s="24">
        <f t="shared" si="38"/>
        <v>0</v>
      </c>
      <c r="H565" s="31"/>
      <c r="I565" s="30"/>
      <c r="J565" s="24">
        <f t="shared" si="39"/>
        <v>2.3559999999999999</v>
      </c>
      <c r="K565" s="31"/>
      <c r="L565" s="30"/>
      <c r="M565" s="98" t="s">
        <v>4078</v>
      </c>
      <c r="N565" s="98">
        <v>0</v>
      </c>
      <c r="O565" s="98" t="s">
        <v>4078</v>
      </c>
      <c r="P565" s="98" t="s">
        <v>4078</v>
      </c>
      <c r="Q565" s="98">
        <v>5.5890000000000004</v>
      </c>
      <c r="R565" s="98">
        <v>3.835</v>
      </c>
    </row>
    <row r="566" spans="1:18" x14ac:dyDescent="0.25">
      <c r="A566" s="59" t="s">
        <v>3779</v>
      </c>
      <c r="B566" s="59" t="s">
        <v>3172</v>
      </c>
      <c r="C566" s="59" t="s">
        <v>3841</v>
      </c>
      <c r="D566" s="91">
        <v>11</v>
      </c>
      <c r="E566" s="59" t="s">
        <v>5997</v>
      </c>
      <c r="F566" s="30">
        <f t="shared" si="37"/>
        <v>3.1320000000000001</v>
      </c>
      <c r="G566" s="24">
        <f t="shared" si="38"/>
        <v>27.135000000000002</v>
      </c>
      <c r="H566" s="31"/>
      <c r="I566" s="30"/>
      <c r="J566" s="24">
        <f t="shared" si="39"/>
        <v>2.8480000000000003</v>
      </c>
      <c r="K566" s="31"/>
      <c r="L566" s="30"/>
      <c r="M566" s="98">
        <v>54.27</v>
      </c>
      <c r="N566" s="98">
        <v>0</v>
      </c>
      <c r="O566" s="98">
        <v>1.996</v>
      </c>
      <c r="P566" s="98">
        <v>0</v>
      </c>
      <c r="Q566" s="98">
        <v>0</v>
      </c>
      <c r="R566" s="98">
        <v>9.3960000000000008</v>
      </c>
    </row>
    <row r="567" spans="1:18" x14ac:dyDescent="0.25">
      <c r="A567" s="59" t="s">
        <v>3779</v>
      </c>
      <c r="B567" s="59" t="s">
        <v>3688</v>
      </c>
      <c r="C567" s="59" t="s">
        <v>3788</v>
      </c>
      <c r="D567" s="91">
        <v>2</v>
      </c>
      <c r="E567" s="59" t="s">
        <v>4319</v>
      </c>
      <c r="F567" s="30">
        <f t="shared" si="37"/>
        <v>3.1043333333333334</v>
      </c>
      <c r="G567" s="24">
        <f t="shared" si="38"/>
        <v>54.344999999999999</v>
      </c>
      <c r="H567" s="31"/>
      <c r="I567" s="30"/>
      <c r="J567" s="24">
        <f t="shared" si="39"/>
        <v>3.8847500000000004</v>
      </c>
      <c r="K567" s="31"/>
      <c r="L567" s="30"/>
      <c r="M567" s="98">
        <v>108.69</v>
      </c>
      <c r="N567" s="98">
        <v>0</v>
      </c>
      <c r="O567" s="98">
        <v>6.226</v>
      </c>
      <c r="P567" s="98">
        <v>0.5</v>
      </c>
      <c r="Q567" s="98">
        <v>0</v>
      </c>
      <c r="R567" s="98">
        <v>8.8130000000000006</v>
      </c>
    </row>
    <row r="568" spans="1:18" x14ac:dyDescent="0.25">
      <c r="A568" s="59" t="s">
        <v>3779</v>
      </c>
      <c r="B568" s="59" t="s">
        <v>2777</v>
      </c>
      <c r="C568" s="59" t="s">
        <v>3833</v>
      </c>
      <c r="D568" s="91">
        <v>11</v>
      </c>
      <c r="E568" s="59" t="s">
        <v>5661</v>
      </c>
      <c r="F568" s="30">
        <f t="shared" si="37"/>
        <v>3.090666666666666</v>
      </c>
      <c r="G568" s="24">
        <f t="shared" si="38"/>
        <v>0.12</v>
      </c>
      <c r="H568" s="31"/>
      <c r="I568" s="30"/>
      <c r="J568" s="24">
        <f t="shared" si="39"/>
        <v>2.3179999999999996</v>
      </c>
      <c r="K568" s="31"/>
      <c r="L568" s="30"/>
      <c r="M568" s="98">
        <v>0.24</v>
      </c>
      <c r="N568" s="98" t="s">
        <v>4078</v>
      </c>
      <c r="O568" s="98" t="s">
        <v>4078</v>
      </c>
      <c r="P568" s="98">
        <v>0</v>
      </c>
      <c r="Q568" s="98">
        <v>0.54</v>
      </c>
      <c r="R568" s="98">
        <v>8.7319999999999993</v>
      </c>
    </row>
    <row r="569" spans="1:18" x14ac:dyDescent="0.25">
      <c r="A569" s="59" t="s">
        <v>3779</v>
      </c>
      <c r="B569" s="59" t="s">
        <v>2557</v>
      </c>
      <c r="C569" s="59" t="s">
        <v>3819</v>
      </c>
      <c r="D569" s="91">
        <v>7</v>
      </c>
      <c r="E569" s="59" t="s">
        <v>5295</v>
      </c>
      <c r="F569" s="30">
        <f t="shared" si="37"/>
        <v>3.0869999999999997</v>
      </c>
      <c r="G569" s="24">
        <f t="shared" si="38"/>
        <v>1.915</v>
      </c>
      <c r="H569" s="31"/>
      <c r="I569" s="30"/>
      <c r="J569" s="24">
        <f t="shared" si="39"/>
        <v>2.3152499999999998</v>
      </c>
      <c r="K569" s="31"/>
      <c r="L569" s="30"/>
      <c r="M569" s="98">
        <v>3.83</v>
      </c>
      <c r="N569" s="98">
        <v>0</v>
      </c>
      <c r="O569" s="98">
        <v>0</v>
      </c>
      <c r="P569" s="98">
        <v>9.2609999999999992</v>
      </c>
      <c r="Q569" s="98">
        <v>0</v>
      </c>
      <c r="R569" s="98">
        <v>0</v>
      </c>
    </row>
    <row r="570" spans="1:18" x14ac:dyDescent="0.25">
      <c r="A570" s="59" t="s">
        <v>3779</v>
      </c>
      <c r="B570" s="59" t="s">
        <v>1005</v>
      </c>
      <c r="C570" s="59" t="s">
        <v>3852</v>
      </c>
      <c r="D570" s="91">
        <v>15</v>
      </c>
      <c r="E570" s="59" t="s">
        <v>6468</v>
      </c>
      <c r="F570" s="30">
        <f t="shared" si="37"/>
        <v>3.0726666666666667</v>
      </c>
      <c r="G570" s="24">
        <f t="shared" si="38"/>
        <v>11.468</v>
      </c>
      <c r="H570" s="31"/>
      <c r="I570" s="30"/>
      <c r="J570" s="24">
        <f t="shared" si="39"/>
        <v>8.7862500000000008</v>
      </c>
      <c r="K570" s="31"/>
      <c r="L570" s="30"/>
      <c r="M570" s="98">
        <v>0.44</v>
      </c>
      <c r="N570" s="98">
        <v>22.495999999999999</v>
      </c>
      <c r="O570" s="98">
        <v>25.927</v>
      </c>
      <c r="P570" s="98">
        <v>1.238</v>
      </c>
      <c r="Q570" s="98">
        <v>4.492</v>
      </c>
      <c r="R570" s="98">
        <v>3.488</v>
      </c>
    </row>
    <row r="571" spans="1:18" x14ac:dyDescent="0.25">
      <c r="A571" s="59" t="s">
        <v>3779</v>
      </c>
      <c r="B571" s="59" t="s">
        <v>2144</v>
      </c>
      <c r="C571" s="59" t="s">
        <v>3786</v>
      </c>
      <c r="D571" s="91">
        <v>2</v>
      </c>
      <c r="E571" s="59" t="s">
        <v>4243</v>
      </c>
      <c r="F571" s="30">
        <f t="shared" si="37"/>
        <v>3.0176666666666669</v>
      </c>
      <c r="G571" s="24">
        <f t="shared" si="38"/>
        <v>17.2455</v>
      </c>
      <c r="H571" s="31"/>
      <c r="I571" s="30"/>
      <c r="J571" s="24">
        <f t="shared" si="39"/>
        <v>8.5745000000000005</v>
      </c>
      <c r="K571" s="31"/>
      <c r="L571" s="30"/>
      <c r="M571" s="98">
        <v>0.54</v>
      </c>
      <c r="N571" s="98">
        <v>33.951000000000001</v>
      </c>
      <c r="O571" s="98">
        <v>25.245000000000001</v>
      </c>
      <c r="P571" s="98">
        <v>0</v>
      </c>
      <c r="Q571" s="98">
        <v>9.0530000000000008</v>
      </c>
      <c r="R571" s="98">
        <v>0</v>
      </c>
    </row>
    <row r="572" spans="1:18" x14ac:dyDescent="0.25">
      <c r="A572" s="59" t="s">
        <v>3779</v>
      </c>
      <c r="B572" s="59" t="s">
        <v>453</v>
      </c>
      <c r="C572" s="59" t="s">
        <v>3862</v>
      </c>
      <c r="D572" s="91">
        <v>16</v>
      </c>
      <c r="E572" s="59" t="s">
        <v>6874</v>
      </c>
      <c r="F572" s="30">
        <f t="shared" si="37"/>
        <v>2.9483333333333337</v>
      </c>
      <c r="G572" s="24">
        <f t="shared" si="38"/>
        <v>0</v>
      </c>
      <c r="H572" s="31"/>
      <c r="I572" s="30"/>
      <c r="J572" s="24">
        <f t="shared" si="39"/>
        <v>2.2112500000000002</v>
      </c>
      <c r="K572" s="31"/>
      <c r="L572" s="30"/>
      <c r="M572" s="98" t="s">
        <v>4078</v>
      </c>
      <c r="N572" s="98" t="s">
        <v>4078</v>
      </c>
      <c r="O572" s="98">
        <v>0</v>
      </c>
      <c r="P572" s="98">
        <v>0</v>
      </c>
      <c r="Q572" s="98">
        <v>0</v>
      </c>
      <c r="R572" s="98">
        <v>8.8450000000000006</v>
      </c>
    </row>
    <row r="573" spans="1:18" x14ac:dyDescent="0.25">
      <c r="A573" s="59" t="s">
        <v>3779</v>
      </c>
      <c r="B573" s="59" t="s">
        <v>473</v>
      </c>
      <c r="C573" s="59" t="s">
        <v>3852</v>
      </c>
      <c r="D573" s="91">
        <v>15</v>
      </c>
      <c r="E573" s="59" t="s">
        <v>6489</v>
      </c>
      <c r="F573" s="30">
        <f t="shared" si="37"/>
        <v>2.8736666666666668</v>
      </c>
      <c r="G573" s="24">
        <f t="shared" si="38"/>
        <v>9.8000000000000004E-2</v>
      </c>
      <c r="H573" s="31"/>
      <c r="I573" s="30"/>
      <c r="J573" s="24">
        <f t="shared" si="39"/>
        <v>2.8552499999999998</v>
      </c>
      <c r="K573" s="31"/>
      <c r="L573" s="30"/>
      <c r="M573" s="98">
        <v>0</v>
      </c>
      <c r="N573" s="98">
        <v>0.19600000000000001</v>
      </c>
      <c r="O573" s="98">
        <v>2.8</v>
      </c>
      <c r="P573" s="98">
        <v>3.68</v>
      </c>
      <c r="Q573" s="98">
        <v>4.9409999999999998</v>
      </c>
      <c r="R573" s="98">
        <v>0</v>
      </c>
    </row>
    <row r="574" spans="1:18" x14ac:dyDescent="0.25">
      <c r="A574" s="59" t="s">
        <v>3779</v>
      </c>
      <c r="B574" s="59" t="s">
        <v>2354</v>
      </c>
      <c r="C574" s="59" t="s">
        <v>3847</v>
      </c>
      <c r="D574" s="91">
        <v>13</v>
      </c>
      <c r="E574" s="59" t="s">
        <v>6207</v>
      </c>
      <c r="F574" s="30">
        <f t="shared" si="37"/>
        <v>2.7570000000000001</v>
      </c>
      <c r="G574" s="24">
        <f t="shared" si="38"/>
        <v>1.2309999999999999</v>
      </c>
      <c r="H574" s="31"/>
      <c r="I574" s="30"/>
      <c r="J574" s="24">
        <f t="shared" si="39"/>
        <v>3.5452500000000002</v>
      </c>
      <c r="K574" s="31"/>
      <c r="L574" s="30"/>
      <c r="M574" s="98">
        <v>1.41</v>
      </c>
      <c r="N574" s="98">
        <v>1.052</v>
      </c>
      <c r="O574" s="98">
        <v>5.91</v>
      </c>
      <c r="P574" s="98" t="s">
        <v>4078</v>
      </c>
      <c r="Q574" s="98">
        <v>1.863</v>
      </c>
      <c r="R574" s="98">
        <v>6.4080000000000004</v>
      </c>
    </row>
    <row r="575" spans="1:18" x14ac:dyDescent="0.25">
      <c r="A575" s="59" t="s">
        <v>3779</v>
      </c>
      <c r="B575" s="59" t="s">
        <v>285</v>
      </c>
      <c r="C575" s="59" t="s">
        <v>3855</v>
      </c>
      <c r="D575" s="91">
        <v>15</v>
      </c>
      <c r="E575" s="59" t="s">
        <v>6631</v>
      </c>
      <c r="F575" s="30">
        <f t="shared" si="37"/>
        <v>2.7189999999999999</v>
      </c>
      <c r="G575" s="24">
        <f t="shared" si="38"/>
        <v>32.140500000000003</v>
      </c>
      <c r="H575" s="31"/>
      <c r="I575" s="30"/>
      <c r="J575" s="24">
        <f t="shared" si="39"/>
        <v>15.509500000000001</v>
      </c>
      <c r="K575" s="31"/>
      <c r="L575" s="30"/>
      <c r="M575" s="98">
        <v>34.92</v>
      </c>
      <c r="N575" s="98">
        <v>29.361000000000001</v>
      </c>
      <c r="O575" s="98">
        <v>53.881</v>
      </c>
      <c r="P575" s="98">
        <v>3.4710000000000001</v>
      </c>
      <c r="Q575" s="98">
        <v>1.921</v>
      </c>
      <c r="R575" s="98">
        <v>2.7650000000000001</v>
      </c>
    </row>
    <row r="576" spans="1:18" x14ac:dyDescent="0.25">
      <c r="A576" s="59" t="s">
        <v>3779</v>
      </c>
      <c r="B576" s="59" t="s">
        <v>119</v>
      </c>
      <c r="C576" s="59" t="s">
        <v>3820</v>
      </c>
      <c r="D576" s="91">
        <v>8</v>
      </c>
      <c r="E576" s="59" t="s">
        <v>5331</v>
      </c>
      <c r="F576" s="30">
        <f t="shared" si="37"/>
        <v>2.7073333333333331</v>
      </c>
      <c r="G576" s="24">
        <f t="shared" si="38"/>
        <v>0</v>
      </c>
      <c r="H576" s="31"/>
      <c r="I576" s="30"/>
      <c r="J576" s="24">
        <f t="shared" si="39"/>
        <v>2.0305</v>
      </c>
      <c r="K576" s="31"/>
      <c r="L576" s="30"/>
      <c r="M576" s="98" t="s">
        <v>4078</v>
      </c>
      <c r="N576" s="98" t="s">
        <v>4078</v>
      </c>
      <c r="O576" s="98" t="s">
        <v>4078</v>
      </c>
      <c r="P576" s="98">
        <v>8.1219999999999999</v>
      </c>
      <c r="Q576" s="98" t="s">
        <v>4078</v>
      </c>
      <c r="R576" s="98" t="s">
        <v>4078</v>
      </c>
    </row>
    <row r="577" spans="1:18" x14ac:dyDescent="0.25">
      <c r="A577" s="59" t="s">
        <v>3779</v>
      </c>
      <c r="B577" s="59" t="s">
        <v>579</v>
      </c>
      <c r="C577" s="59" t="s">
        <v>3865</v>
      </c>
      <c r="D577" s="91">
        <v>17</v>
      </c>
      <c r="E577" s="59" t="s">
        <v>7465</v>
      </c>
      <c r="F577" s="30">
        <f t="shared" si="37"/>
        <v>2.6826666666666665</v>
      </c>
      <c r="G577" s="24">
        <f t="shared" si="38"/>
        <v>0</v>
      </c>
      <c r="H577" s="31"/>
      <c r="I577" s="30"/>
      <c r="J577" s="24">
        <f t="shared" si="39"/>
        <v>2.012</v>
      </c>
      <c r="K577" s="31"/>
      <c r="L577" s="30"/>
      <c r="M577" s="98">
        <v>0</v>
      </c>
      <c r="N577" s="98">
        <v>0</v>
      </c>
      <c r="O577" s="98" t="s">
        <v>4078</v>
      </c>
      <c r="P577" s="98">
        <v>0</v>
      </c>
      <c r="Q577" s="98">
        <v>7.6520000000000001</v>
      </c>
      <c r="R577" s="98">
        <v>0.39600000000000002</v>
      </c>
    </row>
    <row r="578" spans="1:18" x14ac:dyDescent="0.25">
      <c r="A578" s="59" t="s">
        <v>3779</v>
      </c>
      <c r="B578" s="59" t="s">
        <v>2475</v>
      </c>
      <c r="C578" s="59" t="s">
        <v>3790</v>
      </c>
      <c r="D578" s="91">
        <v>2</v>
      </c>
      <c r="E578" s="59" t="s">
        <v>4357</v>
      </c>
      <c r="F578" s="30">
        <f t="shared" si="37"/>
        <v>2.633</v>
      </c>
      <c r="G578" s="24">
        <f t="shared" si="38"/>
        <v>0.03</v>
      </c>
      <c r="H578" s="31"/>
      <c r="I578" s="30"/>
      <c r="J578" s="24">
        <f t="shared" si="39"/>
        <v>9.5094999999999992</v>
      </c>
      <c r="K578" s="31"/>
      <c r="L578" s="30"/>
      <c r="M578" s="98">
        <v>0.06</v>
      </c>
      <c r="N578" s="98">
        <v>0</v>
      </c>
      <c r="O578" s="98">
        <v>30.138999999999999</v>
      </c>
      <c r="P578" s="98">
        <v>7.899</v>
      </c>
      <c r="Q578" s="98">
        <v>0</v>
      </c>
      <c r="R578" s="98">
        <v>0</v>
      </c>
    </row>
    <row r="579" spans="1:18" x14ac:dyDescent="0.25">
      <c r="A579" s="59" t="s">
        <v>3779</v>
      </c>
      <c r="B579" s="59" t="s">
        <v>1521</v>
      </c>
      <c r="C579" s="59" t="s">
        <v>3842</v>
      </c>
      <c r="D579" s="91">
        <v>11</v>
      </c>
      <c r="E579" s="59" t="s">
        <v>6096</v>
      </c>
      <c r="F579" s="30">
        <f t="shared" si="37"/>
        <v>2.6186666666666665</v>
      </c>
      <c r="G579" s="24">
        <f t="shared" si="38"/>
        <v>9.894499999999999</v>
      </c>
      <c r="H579" s="31"/>
      <c r="I579" s="30"/>
      <c r="J579" s="24">
        <f t="shared" si="39"/>
        <v>4.5049999999999999</v>
      </c>
      <c r="K579" s="31"/>
      <c r="L579" s="30"/>
      <c r="M579" s="98">
        <v>3.7</v>
      </c>
      <c r="N579" s="98">
        <v>16.088999999999999</v>
      </c>
      <c r="O579" s="98">
        <v>10.164</v>
      </c>
      <c r="P579" s="98">
        <v>0</v>
      </c>
      <c r="Q579" s="98">
        <v>0.41899999999999998</v>
      </c>
      <c r="R579" s="98">
        <v>7.4370000000000003</v>
      </c>
    </row>
    <row r="580" spans="1:18" x14ac:dyDescent="0.25">
      <c r="A580" s="59" t="s">
        <v>3779</v>
      </c>
      <c r="B580" s="59" t="s">
        <v>1842</v>
      </c>
      <c r="C580" s="59" t="s">
        <v>3818</v>
      </c>
      <c r="D580" s="91">
        <v>7</v>
      </c>
      <c r="E580" s="59" t="s">
        <v>5250</v>
      </c>
      <c r="F580" s="30">
        <f t="shared" si="37"/>
        <v>2.5803333333333334</v>
      </c>
      <c r="G580" s="24">
        <f t="shared" si="38"/>
        <v>63.8155</v>
      </c>
      <c r="H580" s="31"/>
      <c r="I580" s="30"/>
      <c r="J580" s="24">
        <f t="shared" si="39"/>
        <v>3.9359999999999999</v>
      </c>
      <c r="K580" s="31"/>
      <c r="L580" s="30"/>
      <c r="M580" s="98">
        <v>66.63</v>
      </c>
      <c r="N580" s="98">
        <v>61.000999999999998</v>
      </c>
      <c r="O580" s="98">
        <v>8.0030000000000001</v>
      </c>
      <c r="P580" s="98">
        <v>0</v>
      </c>
      <c r="Q580" s="98">
        <v>6.3E-2</v>
      </c>
      <c r="R580" s="98">
        <v>7.6779999999999999</v>
      </c>
    </row>
    <row r="581" spans="1:18" x14ac:dyDescent="0.25">
      <c r="A581" s="59" t="s">
        <v>3779</v>
      </c>
      <c r="B581" s="59" t="s">
        <v>1221</v>
      </c>
      <c r="C581" s="59" t="s">
        <v>3827</v>
      </c>
      <c r="D581" s="91">
        <v>10</v>
      </c>
      <c r="E581" s="59" t="s">
        <v>5521</v>
      </c>
      <c r="F581" s="30">
        <f t="shared" si="37"/>
        <v>2.5310000000000001</v>
      </c>
      <c r="G581" s="24">
        <f t="shared" si="38"/>
        <v>276.10449999999997</v>
      </c>
      <c r="H581" s="31"/>
      <c r="I581" s="30"/>
      <c r="J581" s="24">
        <f t="shared" si="39"/>
        <v>128.03875000000002</v>
      </c>
      <c r="K581" s="31"/>
      <c r="L581" s="30"/>
      <c r="M581" s="98">
        <v>29.89</v>
      </c>
      <c r="N581" s="98">
        <v>522.31899999999996</v>
      </c>
      <c r="O581" s="98">
        <v>504.56200000000001</v>
      </c>
      <c r="P581" s="98">
        <v>0</v>
      </c>
      <c r="Q581" s="98">
        <v>0.48199999999999998</v>
      </c>
      <c r="R581" s="98">
        <v>7.1109999999999998</v>
      </c>
    </row>
    <row r="582" spans="1:18" x14ac:dyDescent="0.25">
      <c r="A582" s="59" t="s">
        <v>3779</v>
      </c>
      <c r="B582" s="59" t="s">
        <v>3310</v>
      </c>
      <c r="C582" s="59" t="s">
        <v>3873</v>
      </c>
      <c r="D582" s="91">
        <v>20</v>
      </c>
      <c r="E582" s="59" t="s">
        <v>7776</v>
      </c>
      <c r="F582" s="30">
        <f t="shared" si="37"/>
        <v>2.4573333333333331</v>
      </c>
      <c r="G582" s="24">
        <f t="shared" si="38"/>
        <v>0</v>
      </c>
      <c r="H582" s="31"/>
      <c r="I582" s="30"/>
      <c r="J582" s="24">
        <f t="shared" si="39"/>
        <v>1.843</v>
      </c>
      <c r="K582" s="31"/>
      <c r="L582" s="30"/>
      <c r="M582" s="98" t="s">
        <v>4078</v>
      </c>
      <c r="N582" s="98" t="s">
        <v>4078</v>
      </c>
      <c r="O582" s="98" t="s">
        <v>4078</v>
      </c>
      <c r="P582" s="98" t="s">
        <v>4078</v>
      </c>
      <c r="Q582" s="98" t="s">
        <v>4078</v>
      </c>
      <c r="R582" s="98">
        <v>7.3719999999999999</v>
      </c>
    </row>
    <row r="583" spans="1:18" x14ac:dyDescent="0.25">
      <c r="A583" s="59" t="s">
        <v>3779</v>
      </c>
      <c r="B583" s="59" t="s">
        <v>1000</v>
      </c>
      <c r="C583" s="59" t="s">
        <v>3850</v>
      </c>
      <c r="D583" s="91">
        <v>14</v>
      </c>
      <c r="E583" s="59" t="s">
        <v>6336</v>
      </c>
      <c r="F583" s="30">
        <f t="shared" si="37"/>
        <v>2.4516666666666667</v>
      </c>
      <c r="G583" s="24">
        <f t="shared" si="38"/>
        <v>0</v>
      </c>
      <c r="H583" s="31"/>
      <c r="I583" s="30"/>
      <c r="J583" s="24">
        <f t="shared" si="39"/>
        <v>1.8387500000000001</v>
      </c>
      <c r="K583" s="31"/>
      <c r="L583" s="30"/>
      <c r="M583" s="98" t="s">
        <v>4078</v>
      </c>
      <c r="N583" s="98" t="s">
        <v>4078</v>
      </c>
      <c r="O583" s="98" t="s">
        <v>4078</v>
      </c>
      <c r="P583" s="98" t="s">
        <v>4078</v>
      </c>
      <c r="Q583" s="98">
        <v>7.3550000000000004</v>
      </c>
      <c r="R583" s="98" t="s">
        <v>4078</v>
      </c>
    </row>
    <row r="584" spans="1:18" x14ac:dyDescent="0.25">
      <c r="A584" s="59" t="s">
        <v>3779</v>
      </c>
      <c r="B584" s="59" t="s">
        <v>2529</v>
      </c>
      <c r="C584" s="59" t="s">
        <v>3828</v>
      </c>
      <c r="D584" s="91">
        <v>10</v>
      </c>
      <c r="E584" s="59" t="s">
        <v>5542</v>
      </c>
      <c r="F584" s="30">
        <f t="shared" si="37"/>
        <v>2.4419999999999997</v>
      </c>
      <c r="G584" s="24">
        <f t="shared" si="38"/>
        <v>0</v>
      </c>
      <c r="H584" s="31"/>
      <c r="I584" s="30"/>
      <c r="J584" s="24">
        <f t="shared" si="39"/>
        <v>1.8314999999999999</v>
      </c>
      <c r="K584" s="31"/>
      <c r="L584" s="30"/>
      <c r="M584" s="98" t="s">
        <v>4078</v>
      </c>
      <c r="N584" s="98" t="s">
        <v>4078</v>
      </c>
      <c r="O584" s="98" t="s">
        <v>4078</v>
      </c>
      <c r="P584" s="98">
        <v>1.2999999999999999E-2</v>
      </c>
      <c r="Q584" s="98" t="s">
        <v>4078</v>
      </c>
      <c r="R584" s="98">
        <v>7.3129999999999997</v>
      </c>
    </row>
    <row r="585" spans="1:18" x14ac:dyDescent="0.25">
      <c r="A585" s="59" t="s">
        <v>3779</v>
      </c>
      <c r="B585" s="59" t="s">
        <v>2839</v>
      </c>
      <c r="C585" s="59" t="s">
        <v>3806</v>
      </c>
      <c r="D585" s="91">
        <v>5</v>
      </c>
      <c r="E585" s="59" t="s">
        <v>4647</v>
      </c>
      <c r="F585" s="30">
        <f t="shared" si="37"/>
        <v>2.4060000000000001</v>
      </c>
      <c r="G585" s="24">
        <f t="shared" si="38"/>
        <v>74.039500000000004</v>
      </c>
      <c r="H585" s="31"/>
      <c r="I585" s="30"/>
      <c r="J585" s="24">
        <f t="shared" si="39"/>
        <v>6.6447500000000002</v>
      </c>
      <c r="K585" s="31"/>
      <c r="L585" s="30"/>
      <c r="M585" s="98">
        <v>5.68</v>
      </c>
      <c r="N585" s="98">
        <v>142.399</v>
      </c>
      <c r="O585" s="98">
        <v>19.361000000000001</v>
      </c>
      <c r="P585" s="98">
        <v>0</v>
      </c>
      <c r="Q585" s="98">
        <v>0</v>
      </c>
      <c r="R585" s="98">
        <v>7.218</v>
      </c>
    </row>
    <row r="586" spans="1:18" x14ac:dyDescent="0.25">
      <c r="A586" s="59" t="s">
        <v>3779</v>
      </c>
      <c r="B586" s="59" t="s">
        <v>596</v>
      </c>
      <c r="C586" s="59" t="s">
        <v>3852</v>
      </c>
      <c r="D586" s="91">
        <v>15</v>
      </c>
      <c r="E586" s="59" t="s">
        <v>6467</v>
      </c>
      <c r="F586" s="30">
        <f t="shared" si="37"/>
        <v>2.404666666666667</v>
      </c>
      <c r="G586" s="24">
        <f t="shared" si="38"/>
        <v>2.5110000000000001</v>
      </c>
      <c r="H586" s="31"/>
      <c r="I586" s="30"/>
      <c r="J586" s="24">
        <f t="shared" si="39"/>
        <v>1.8035000000000001</v>
      </c>
      <c r="K586" s="31"/>
      <c r="L586" s="30"/>
      <c r="M586" s="98">
        <v>2.23</v>
      </c>
      <c r="N586" s="98">
        <v>2.7919999999999998</v>
      </c>
      <c r="O586" s="98" t="s">
        <v>4078</v>
      </c>
      <c r="P586" s="98">
        <v>0</v>
      </c>
      <c r="Q586" s="98">
        <v>1.3260000000000001</v>
      </c>
      <c r="R586" s="98">
        <v>5.8879999999999999</v>
      </c>
    </row>
    <row r="587" spans="1:18" x14ac:dyDescent="0.25">
      <c r="A587" s="59" t="s">
        <v>3779</v>
      </c>
      <c r="B587" s="59" t="s">
        <v>1348</v>
      </c>
      <c r="C587" s="59" t="s">
        <v>3812</v>
      </c>
      <c r="D587" s="91">
        <v>6</v>
      </c>
      <c r="E587" s="59" t="s">
        <v>5015</v>
      </c>
      <c r="F587" s="30">
        <f t="shared" si="37"/>
        <v>2.3963333333333332</v>
      </c>
      <c r="G587" s="24">
        <f t="shared" si="38"/>
        <v>0</v>
      </c>
      <c r="H587" s="31"/>
      <c r="I587" s="30"/>
      <c r="J587" s="24">
        <f t="shared" si="39"/>
        <v>1.79725</v>
      </c>
      <c r="K587" s="31"/>
      <c r="L587" s="30"/>
      <c r="M587" s="98" t="s">
        <v>4078</v>
      </c>
      <c r="N587" s="98" t="s">
        <v>4078</v>
      </c>
      <c r="O587" s="98" t="s">
        <v>4078</v>
      </c>
      <c r="P587" s="98" t="s">
        <v>4078</v>
      </c>
      <c r="Q587" s="98" t="s">
        <v>4078</v>
      </c>
      <c r="R587" s="98">
        <v>7.1890000000000001</v>
      </c>
    </row>
    <row r="588" spans="1:18" x14ac:dyDescent="0.25">
      <c r="A588" s="59" t="s">
        <v>3779</v>
      </c>
      <c r="B588" s="59" t="s">
        <v>586</v>
      </c>
      <c r="C588" s="59" t="s">
        <v>3809</v>
      </c>
      <c r="D588" s="91">
        <v>6</v>
      </c>
      <c r="E588" s="59" t="s">
        <v>4935</v>
      </c>
      <c r="F588" s="30">
        <f t="shared" si="37"/>
        <v>2.3919999999999999</v>
      </c>
      <c r="G588" s="24">
        <f t="shared" si="38"/>
        <v>1.841</v>
      </c>
      <c r="H588" s="31"/>
      <c r="I588" s="30"/>
      <c r="J588" s="24">
        <f t="shared" si="39"/>
        <v>2.823</v>
      </c>
      <c r="K588" s="31"/>
      <c r="L588" s="30"/>
      <c r="M588" s="98">
        <v>3.25</v>
      </c>
      <c r="N588" s="98">
        <v>0.432</v>
      </c>
      <c r="O588" s="98">
        <v>4.1159999999999997</v>
      </c>
      <c r="P588" s="98">
        <v>1.292</v>
      </c>
      <c r="Q588" s="98">
        <v>0</v>
      </c>
      <c r="R588" s="98">
        <v>5.8840000000000003</v>
      </c>
    </row>
    <row r="589" spans="1:18" x14ac:dyDescent="0.25">
      <c r="A589" s="59" t="s">
        <v>3779</v>
      </c>
      <c r="B589" s="59" t="s">
        <v>607</v>
      </c>
      <c r="C589" s="59" t="s">
        <v>3863</v>
      </c>
      <c r="D589" s="91">
        <v>16</v>
      </c>
      <c r="E589" s="59" t="s">
        <v>7365</v>
      </c>
      <c r="F589" s="30">
        <f t="shared" si="37"/>
        <v>2.3876666666666666</v>
      </c>
      <c r="G589" s="24">
        <f t="shared" si="38"/>
        <v>4.8205</v>
      </c>
      <c r="H589" s="31"/>
      <c r="I589" s="30"/>
      <c r="J589" s="24">
        <f t="shared" si="39"/>
        <v>1.7907500000000001</v>
      </c>
      <c r="K589" s="31"/>
      <c r="L589" s="30"/>
      <c r="M589" s="98">
        <v>0.43</v>
      </c>
      <c r="N589" s="98">
        <v>9.2110000000000003</v>
      </c>
      <c r="O589" s="98">
        <v>0</v>
      </c>
      <c r="P589" s="98">
        <v>0</v>
      </c>
      <c r="Q589" s="98">
        <v>7.1630000000000003</v>
      </c>
      <c r="R589" s="98">
        <v>0</v>
      </c>
    </row>
    <row r="590" spans="1:18" x14ac:dyDescent="0.25">
      <c r="A590" s="59" t="s">
        <v>3779</v>
      </c>
      <c r="B590" s="59" t="s">
        <v>613</v>
      </c>
      <c r="C590" s="59" t="s">
        <v>3818</v>
      </c>
      <c r="D590" s="91">
        <v>7</v>
      </c>
      <c r="E590" s="59" t="s">
        <v>5236</v>
      </c>
      <c r="F590" s="30">
        <f t="shared" si="37"/>
        <v>2.2776666666666667</v>
      </c>
      <c r="G590" s="24">
        <f t="shared" si="38"/>
        <v>0</v>
      </c>
      <c r="H590" s="31"/>
      <c r="I590" s="30"/>
      <c r="J590" s="24">
        <f t="shared" si="39"/>
        <v>1.70825</v>
      </c>
      <c r="K590" s="31"/>
      <c r="L590" s="30"/>
      <c r="M590" s="98" t="s">
        <v>4078</v>
      </c>
      <c r="N590" s="98" t="s">
        <v>4078</v>
      </c>
      <c r="O590" s="98" t="s">
        <v>4078</v>
      </c>
      <c r="P590" s="98" t="s">
        <v>4078</v>
      </c>
      <c r="Q590" s="98">
        <v>6.8330000000000002</v>
      </c>
      <c r="R590" s="98">
        <v>0</v>
      </c>
    </row>
    <row r="591" spans="1:18" x14ac:dyDescent="0.25">
      <c r="A591" s="59" t="s">
        <v>3779</v>
      </c>
      <c r="B591" s="59" t="s">
        <v>2672</v>
      </c>
      <c r="C591" s="59" t="s">
        <v>3823</v>
      </c>
      <c r="D591" s="91">
        <v>9</v>
      </c>
      <c r="E591" s="59" t="s">
        <v>5419</v>
      </c>
      <c r="F591" s="30">
        <f t="shared" si="37"/>
        <v>2.2566666666666664</v>
      </c>
      <c r="G591" s="24">
        <f t="shared" si="38"/>
        <v>1.15E-2</v>
      </c>
      <c r="H591" s="31"/>
      <c r="I591" s="30"/>
      <c r="J591" s="24">
        <f t="shared" si="39"/>
        <v>1.6924999999999999</v>
      </c>
      <c r="K591" s="31"/>
      <c r="L591" s="30"/>
      <c r="M591" s="98">
        <v>0</v>
      </c>
      <c r="N591" s="98">
        <v>2.3E-2</v>
      </c>
      <c r="O591" s="98" t="s">
        <v>4078</v>
      </c>
      <c r="P591" s="98" t="s">
        <v>4078</v>
      </c>
      <c r="Q591" s="98" t="s">
        <v>4078</v>
      </c>
      <c r="R591" s="98">
        <v>6.77</v>
      </c>
    </row>
    <row r="592" spans="1:18" x14ac:dyDescent="0.25">
      <c r="A592" s="59" t="s">
        <v>3779</v>
      </c>
      <c r="B592" s="59" t="s">
        <v>2617</v>
      </c>
      <c r="C592" s="59" t="s">
        <v>3820</v>
      </c>
      <c r="D592" s="91">
        <v>8</v>
      </c>
      <c r="E592" s="59" t="s">
        <v>5348</v>
      </c>
      <c r="F592" s="30">
        <f t="shared" si="37"/>
        <v>2.21</v>
      </c>
      <c r="G592" s="24">
        <f t="shared" si="38"/>
        <v>0</v>
      </c>
      <c r="H592" s="31"/>
      <c r="I592" s="30"/>
      <c r="J592" s="24">
        <f t="shared" si="39"/>
        <v>2.3512500000000003</v>
      </c>
      <c r="K592" s="31"/>
      <c r="L592" s="30"/>
      <c r="M592" s="98" t="s">
        <v>4078</v>
      </c>
      <c r="N592" s="98" t="s">
        <v>4078</v>
      </c>
      <c r="O592" s="98">
        <v>2.7749999999999999</v>
      </c>
      <c r="P592" s="98">
        <v>2.484</v>
      </c>
      <c r="Q592" s="98" t="s">
        <v>4078</v>
      </c>
      <c r="R592" s="98">
        <v>4.1459999999999999</v>
      </c>
    </row>
    <row r="593" spans="1:18" x14ac:dyDescent="0.25">
      <c r="A593" s="59" t="s">
        <v>3779</v>
      </c>
      <c r="B593" s="59" t="s">
        <v>2446</v>
      </c>
      <c r="C593" s="59" t="s">
        <v>3786</v>
      </c>
      <c r="D593" s="91">
        <v>2</v>
      </c>
      <c r="E593" s="59" t="s">
        <v>4242</v>
      </c>
      <c r="F593" s="30">
        <f t="shared" si="37"/>
        <v>2.1913333333333331</v>
      </c>
      <c r="G593" s="24">
        <f t="shared" si="38"/>
        <v>53.182499999999997</v>
      </c>
      <c r="H593" s="31"/>
      <c r="I593" s="30"/>
      <c r="J593" s="24">
        <f t="shared" si="39"/>
        <v>3.9039999999999999</v>
      </c>
      <c r="K593" s="31"/>
      <c r="L593" s="30"/>
      <c r="M593" s="98">
        <v>84.27</v>
      </c>
      <c r="N593" s="98">
        <v>22.094999999999999</v>
      </c>
      <c r="O593" s="98">
        <v>9.0419999999999998</v>
      </c>
      <c r="P593" s="98">
        <v>2.4980000000000002</v>
      </c>
      <c r="Q593" s="98">
        <v>2.6560000000000001</v>
      </c>
      <c r="R593" s="98">
        <v>1.42</v>
      </c>
    </row>
    <row r="594" spans="1:18" x14ac:dyDescent="0.25">
      <c r="A594" s="59" t="s">
        <v>3779</v>
      </c>
      <c r="B594" s="59" t="s">
        <v>3597</v>
      </c>
      <c r="C594" s="59" t="s">
        <v>3817</v>
      </c>
      <c r="D594" s="91">
        <v>6</v>
      </c>
      <c r="E594" s="59" t="s">
        <v>5109</v>
      </c>
      <c r="F594" s="30">
        <f t="shared" si="37"/>
        <v>2.1659999999999999</v>
      </c>
      <c r="G594" s="24">
        <f t="shared" si="38"/>
        <v>0.9365</v>
      </c>
      <c r="H594" s="31"/>
      <c r="I594" s="30"/>
      <c r="J594" s="24">
        <f t="shared" si="39"/>
        <v>1.6245000000000001</v>
      </c>
      <c r="K594" s="31"/>
      <c r="L594" s="30"/>
      <c r="M594" s="98">
        <v>0.94</v>
      </c>
      <c r="N594" s="98">
        <v>0.93300000000000005</v>
      </c>
      <c r="O594" s="98">
        <v>0</v>
      </c>
      <c r="P594" s="98">
        <v>0</v>
      </c>
      <c r="Q594" s="98">
        <v>6.4980000000000002</v>
      </c>
      <c r="R594" s="98">
        <v>0</v>
      </c>
    </row>
    <row r="595" spans="1:18" x14ac:dyDescent="0.25">
      <c r="A595" s="59" t="s">
        <v>3779</v>
      </c>
      <c r="B595" s="59" t="s">
        <v>2464</v>
      </c>
      <c r="C595" s="59" t="s">
        <v>3841</v>
      </c>
      <c r="D595" s="91">
        <v>11</v>
      </c>
      <c r="E595" s="59" t="s">
        <v>6056</v>
      </c>
      <c r="F595" s="30">
        <f t="shared" si="37"/>
        <v>2.1596666666666668</v>
      </c>
      <c r="G595" s="24">
        <f t="shared" si="38"/>
        <v>2.2149999999999999</v>
      </c>
      <c r="H595" s="31"/>
      <c r="I595" s="30"/>
      <c r="J595" s="24">
        <f t="shared" si="39"/>
        <v>1.65025</v>
      </c>
      <c r="K595" s="31"/>
      <c r="L595" s="30"/>
      <c r="M595" s="98">
        <v>3.89</v>
      </c>
      <c r="N595" s="98">
        <v>0.54</v>
      </c>
      <c r="O595" s="98">
        <v>0.122</v>
      </c>
      <c r="P595" s="98">
        <v>0.08</v>
      </c>
      <c r="Q595" s="98">
        <v>5.03</v>
      </c>
      <c r="R595" s="98">
        <v>1.369</v>
      </c>
    </row>
    <row r="596" spans="1:18" x14ac:dyDescent="0.25">
      <c r="A596" s="59" t="s">
        <v>3779</v>
      </c>
      <c r="B596" s="59" t="s">
        <v>1139</v>
      </c>
      <c r="C596" s="59" t="s">
        <v>3786</v>
      </c>
      <c r="D596" s="91">
        <v>2</v>
      </c>
      <c r="E596" s="59" t="s">
        <v>4239</v>
      </c>
      <c r="F596" s="30">
        <f t="shared" si="37"/>
        <v>2.1579999999999999</v>
      </c>
      <c r="G596" s="24">
        <f t="shared" si="38"/>
        <v>15.4765</v>
      </c>
      <c r="H596" s="31"/>
      <c r="I596" s="30"/>
      <c r="J596" s="24">
        <f t="shared" si="39"/>
        <v>5.6204999999999998</v>
      </c>
      <c r="K596" s="31"/>
      <c r="L596" s="30"/>
      <c r="M596" s="98">
        <v>30.89</v>
      </c>
      <c r="N596" s="98">
        <v>6.3E-2</v>
      </c>
      <c r="O596" s="98">
        <v>16.007999999999999</v>
      </c>
      <c r="P596" s="98">
        <v>6.4740000000000002</v>
      </c>
      <c r="Q596" s="98">
        <v>0</v>
      </c>
      <c r="R596" s="98">
        <v>0</v>
      </c>
    </row>
    <row r="597" spans="1:18" x14ac:dyDescent="0.25">
      <c r="A597" s="59" t="s">
        <v>3779</v>
      </c>
      <c r="B597" s="59" t="s">
        <v>1715</v>
      </c>
      <c r="C597" s="59" t="s">
        <v>3823</v>
      </c>
      <c r="D597" s="91">
        <v>9</v>
      </c>
      <c r="E597" s="59" t="s">
        <v>5392</v>
      </c>
      <c r="F597" s="30">
        <f t="shared" si="37"/>
        <v>2.1443333333333334</v>
      </c>
      <c r="G597" s="24">
        <f t="shared" si="38"/>
        <v>0</v>
      </c>
      <c r="H597" s="31"/>
      <c r="I597" s="30"/>
      <c r="J597" s="24">
        <f t="shared" si="39"/>
        <v>1.60825</v>
      </c>
      <c r="K597" s="31"/>
      <c r="L597" s="30"/>
      <c r="M597" s="98" t="s">
        <v>4078</v>
      </c>
      <c r="N597" s="98" t="s">
        <v>4078</v>
      </c>
      <c r="O597" s="98" t="s">
        <v>4078</v>
      </c>
      <c r="P597" s="98" t="s">
        <v>4078</v>
      </c>
      <c r="Q597" s="98">
        <v>2.35</v>
      </c>
      <c r="R597" s="98">
        <v>4.0830000000000002</v>
      </c>
    </row>
    <row r="598" spans="1:18" x14ac:dyDescent="0.25">
      <c r="A598" s="59" t="s">
        <v>3779</v>
      </c>
      <c r="B598" s="59" t="s">
        <v>1239</v>
      </c>
      <c r="C598" s="59" t="s">
        <v>3827</v>
      </c>
      <c r="D598" s="91">
        <v>10</v>
      </c>
      <c r="E598" s="59" t="s">
        <v>5506</v>
      </c>
      <c r="F598" s="30">
        <f t="shared" si="37"/>
        <v>2.047333333333333</v>
      </c>
      <c r="G598" s="24">
        <f t="shared" si="38"/>
        <v>3.8090000000000002</v>
      </c>
      <c r="H598" s="31"/>
      <c r="I598" s="30"/>
      <c r="J598" s="24">
        <f t="shared" si="39"/>
        <v>5.2955000000000005</v>
      </c>
      <c r="K598" s="31"/>
      <c r="L598" s="30"/>
      <c r="M598" s="98">
        <v>5.01</v>
      </c>
      <c r="N598" s="98">
        <v>2.6080000000000001</v>
      </c>
      <c r="O598" s="98">
        <v>15.04</v>
      </c>
      <c r="P598" s="98">
        <v>5.4169999999999998</v>
      </c>
      <c r="Q598" s="98" t="s">
        <v>4078</v>
      </c>
      <c r="R598" s="98">
        <v>0.72499999999999998</v>
      </c>
    </row>
    <row r="599" spans="1:18" x14ac:dyDescent="0.25">
      <c r="A599" s="59" t="s">
        <v>3779</v>
      </c>
      <c r="B599" s="59" t="s">
        <v>1711</v>
      </c>
      <c r="C599" s="59" t="s">
        <v>3851</v>
      </c>
      <c r="D599" s="91">
        <v>15</v>
      </c>
      <c r="E599" s="59" t="s">
        <v>6348</v>
      </c>
      <c r="F599" s="30">
        <f t="shared" si="37"/>
        <v>2.0390000000000001</v>
      </c>
      <c r="G599" s="24">
        <f t="shared" si="38"/>
        <v>0</v>
      </c>
      <c r="H599" s="31"/>
      <c r="I599" s="30"/>
      <c r="J599" s="24">
        <f t="shared" si="39"/>
        <v>1.52925</v>
      </c>
      <c r="K599" s="31"/>
      <c r="L599" s="30"/>
      <c r="M599" s="98" t="s">
        <v>4078</v>
      </c>
      <c r="N599" s="98" t="s">
        <v>4078</v>
      </c>
      <c r="O599" s="98" t="s">
        <v>4078</v>
      </c>
      <c r="P599" s="98" t="s">
        <v>4078</v>
      </c>
      <c r="Q599" s="98">
        <v>6.117</v>
      </c>
      <c r="R599" s="98" t="s">
        <v>4078</v>
      </c>
    </row>
    <row r="600" spans="1:18" x14ac:dyDescent="0.25">
      <c r="A600" s="59" t="s">
        <v>3779</v>
      </c>
      <c r="B600" s="59" t="s">
        <v>3533</v>
      </c>
      <c r="C600" s="59" t="s">
        <v>3863</v>
      </c>
      <c r="D600" s="91">
        <v>16</v>
      </c>
      <c r="E600" s="59" t="s">
        <v>7408</v>
      </c>
      <c r="F600" s="30">
        <f t="shared" si="37"/>
        <v>2.0336666666666665</v>
      </c>
      <c r="G600" s="24">
        <f t="shared" si="38"/>
        <v>0</v>
      </c>
      <c r="H600" s="31"/>
      <c r="I600" s="30"/>
      <c r="J600" s="24">
        <f t="shared" si="39"/>
        <v>1.52525</v>
      </c>
      <c r="K600" s="31"/>
      <c r="L600" s="30"/>
      <c r="M600" s="98" t="s">
        <v>4078</v>
      </c>
      <c r="N600" s="98">
        <v>0</v>
      </c>
      <c r="O600" s="98">
        <v>0</v>
      </c>
      <c r="P600" s="98">
        <v>0</v>
      </c>
      <c r="Q600" s="98">
        <v>6.101</v>
      </c>
      <c r="R600" s="98">
        <v>0</v>
      </c>
    </row>
    <row r="601" spans="1:18" x14ac:dyDescent="0.25">
      <c r="A601" s="59" t="s">
        <v>3779</v>
      </c>
      <c r="B601" s="59" t="s">
        <v>1363</v>
      </c>
      <c r="C601" s="59" t="s">
        <v>3842</v>
      </c>
      <c r="D601" s="91">
        <v>11</v>
      </c>
      <c r="E601" s="59" t="s">
        <v>6114</v>
      </c>
      <c r="F601" s="30">
        <f t="shared" si="37"/>
        <v>2.0099999999999998</v>
      </c>
      <c r="G601" s="24">
        <f t="shared" si="38"/>
        <v>4.1459999999999999</v>
      </c>
      <c r="H601" s="31"/>
      <c r="I601" s="30"/>
      <c r="J601" s="24">
        <f t="shared" si="39"/>
        <v>1.5074999999999998</v>
      </c>
      <c r="K601" s="31"/>
      <c r="L601" s="30"/>
      <c r="M601" s="98">
        <v>2.09</v>
      </c>
      <c r="N601" s="98">
        <v>6.202</v>
      </c>
      <c r="O601" s="98">
        <v>0</v>
      </c>
      <c r="P601" s="98">
        <v>0.50600000000000001</v>
      </c>
      <c r="Q601" s="98">
        <v>3.4750000000000001</v>
      </c>
      <c r="R601" s="98">
        <v>2.0489999999999999</v>
      </c>
    </row>
    <row r="602" spans="1:18" x14ac:dyDescent="0.25">
      <c r="A602" s="59" t="s">
        <v>3779</v>
      </c>
      <c r="B602" s="59" t="s">
        <v>2285</v>
      </c>
      <c r="C602" s="59" t="s">
        <v>3871</v>
      </c>
      <c r="D602" s="91">
        <v>20</v>
      </c>
      <c r="E602" s="59" t="s">
        <v>7722</v>
      </c>
      <c r="F602" s="30">
        <f t="shared" si="37"/>
        <v>2.0016666666666665</v>
      </c>
      <c r="G602" s="24">
        <f t="shared" si="38"/>
        <v>36.490499999999997</v>
      </c>
      <c r="H602" s="31"/>
      <c r="I602" s="30"/>
      <c r="J602" s="24">
        <f t="shared" si="39"/>
        <v>1.50125</v>
      </c>
      <c r="K602" s="31"/>
      <c r="L602" s="30"/>
      <c r="M602" s="98">
        <v>0</v>
      </c>
      <c r="N602" s="98">
        <v>72.980999999999995</v>
      </c>
      <c r="O602" s="98">
        <v>0</v>
      </c>
      <c r="P602" s="98">
        <v>6.0049999999999999</v>
      </c>
      <c r="Q602" s="98">
        <v>0</v>
      </c>
      <c r="R602" s="98">
        <v>0</v>
      </c>
    </row>
    <row r="603" spans="1:18" x14ac:dyDescent="0.25">
      <c r="A603" s="59" t="s">
        <v>3779</v>
      </c>
      <c r="B603" s="59" t="s">
        <v>800</v>
      </c>
      <c r="C603" s="59" t="s">
        <v>3861</v>
      </c>
      <c r="D603" s="91">
        <v>15</v>
      </c>
      <c r="E603" s="59" t="s">
        <v>6733</v>
      </c>
      <c r="F603" s="30">
        <f t="shared" si="37"/>
        <v>1.9353333333333333</v>
      </c>
      <c r="G603" s="24">
        <f t="shared" si="38"/>
        <v>5.3029999999999999</v>
      </c>
      <c r="H603" s="31"/>
      <c r="I603" s="30"/>
      <c r="J603" s="24">
        <f t="shared" si="39"/>
        <v>2.4547499999999998</v>
      </c>
      <c r="K603" s="31"/>
      <c r="L603" s="30"/>
      <c r="M603" s="98">
        <v>3.36</v>
      </c>
      <c r="N603" s="98">
        <v>7.2460000000000004</v>
      </c>
      <c r="O603" s="98">
        <v>4.0129999999999999</v>
      </c>
      <c r="P603" s="98">
        <v>2.3410000000000002</v>
      </c>
      <c r="Q603" s="98">
        <v>3.1920000000000002</v>
      </c>
      <c r="R603" s="98">
        <v>0.27300000000000002</v>
      </c>
    </row>
    <row r="604" spans="1:18" x14ac:dyDescent="0.25">
      <c r="A604" s="59" t="s">
        <v>3779</v>
      </c>
      <c r="B604" s="59" t="s">
        <v>1574</v>
      </c>
      <c r="C604" s="59" t="s">
        <v>3868</v>
      </c>
      <c r="D604" s="91">
        <v>18</v>
      </c>
      <c r="E604" s="59" t="s">
        <v>7595</v>
      </c>
      <c r="F604" s="30">
        <f t="shared" si="37"/>
        <v>1.897</v>
      </c>
      <c r="G604" s="24">
        <f t="shared" si="38"/>
        <v>1.9419999999999999</v>
      </c>
      <c r="H604" s="31"/>
      <c r="I604" s="30"/>
      <c r="J604" s="24">
        <f t="shared" si="39"/>
        <v>1.42275</v>
      </c>
      <c r="K604" s="31"/>
      <c r="L604" s="30"/>
      <c r="M604" s="98" t="s">
        <v>4078</v>
      </c>
      <c r="N604" s="98">
        <v>3.8839999999999999</v>
      </c>
      <c r="O604" s="98">
        <v>0</v>
      </c>
      <c r="P604" s="98">
        <v>0</v>
      </c>
      <c r="Q604" s="98">
        <v>1.123</v>
      </c>
      <c r="R604" s="98">
        <v>4.5679999999999996</v>
      </c>
    </row>
    <row r="605" spans="1:18" x14ac:dyDescent="0.25">
      <c r="A605" s="59" t="s">
        <v>3779</v>
      </c>
      <c r="B605" s="59" t="s">
        <v>2590</v>
      </c>
      <c r="C605" s="59" t="s">
        <v>3868</v>
      </c>
      <c r="D605" s="91">
        <v>18</v>
      </c>
      <c r="E605" s="59" t="s">
        <v>7526</v>
      </c>
      <c r="F605" s="30">
        <f t="shared" si="37"/>
        <v>1.8879999999999999</v>
      </c>
      <c r="G605" s="24">
        <f t="shared" si="38"/>
        <v>0</v>
      </c>
      <c r="H605" s="31"/>
      <c r="I605" s="30"/>
      <c r="J605" s="24">
        <f t="shared" si="39"/>
        <v>1.4159999999999999</v>
      </c>
      <c r="K605" s="31"/>
      <c r="L605" s="30"/>
      <c r="M605" s="98" t="s">
        <v>4078</v>
      </c>
      <c r="N605" s="98" t="s">
        <v>4078</v>
      </c>
      <c r="O605" s="98">
        <v>0</v>
      </c>
      <c r="P605" s="98" t="s">
        <v>4078</v>
      </c>
      <c r="Q605" s="98">
        <v>5.6639999999999997</v>
      </c>
      <c r="R605" s="98" t="s">
        <v>4078</v>
      </c>
    </row>
    <row r="606" spans="1:18" x14ac:dyDescent="0.25">
      <c r="A606" s="59" t="s">
        <v>3779</v>
      </c>
      <c r="B606" s="59" t="s">
        <v>345</v>
      </c>
      <c r="C606" s="59" t="s">
        <v>3801</v>
      </c>
      <c r="D606" s="91">
        <v>4</v>
      </c>
      <c r="E606" s="59" t="s">
        <v>4555</v>
      </c>
      <c r="F606" s="30">
        <f t="shared" si="37"/>
        <v>1.8846666666666667</v>
      </c>
      <c r="G606" s="24">
        <f t="shared" si="38"/>
        <v>13.806000000000001</v>
      </c>
      <c r="H606" s="31"/>
      <c r="I606" s="30"/>
      <c r="J606" s="24">
        <f t="shared" si="39"/>
        <v>1.4135</v>
      </c>
      <c r="K606" s="31"/>
      <c r="L606" s="30"/>
      <c r="M606" s="98">
        <v>8.07</v>
      </c>
      <c r="N606" s="98">
        <v>19.542000000000002</v>
      </c>
      <c r="O606" s="98" t="s">
        <v>4078</v>
      </c>
      <c r="P606" s="98" t="s">
        <v>4078</v>
      </c>
      <c r="Q606" s="98">
        <v>3.008</v>
      </c>
      <c r="R606" s="98">
        <v>2.6459999999999999</v>
      </c>
    </row>
    <row r="607" spans="1:18" x14ac:dyDescent="0.25">
      <c r="A607" s="59" t="s">
        <v>3779</v>
      </c>
      <c r="B607" s="59" t="s">
        <v>526</v>
      </c>
      <c r="C607" s="59" t="s">
        <v>3862</v>
      </c>
      <c r="D607" s="91">
        <v>16</v>
      </c>
      <c r="E607" s="59" t="s">
        <v>6958</v>
      </c>
      <c r="F607" s="30">
        <f t="shared" si="37"/>
        <v>1.8630000000000002</v>
      </c>
      <c r="G607" s="24">
        <f t="shared" si="38"/>
        <v>0</v>
      </c>
      <c r="H607" s="31"/>
      <c r="I607" s="30"/>
      <c r="J607" s="24">
        <f t="shared" si="39"/>
        <v>1.3972500000000001</v>
      </c>
      <c r="K607" s="31"/>
      <c r="L607" s="30"/>
      <c r="M607" s="98" t="s">
        <v>4078</v>
      </c>
      <c r="N607" s="98" t="s">
        <v>4078</v>
      </c>
      <c r="O607" s="98" t="s">
        <v>4078</v>
      </c>
      <c r="P607" s="98" t="s">
        <v>4078</v>
      </c>
      <c r="Q607" s="98">
        <v>5.5890000000000004</v>
      </c>
      <c r="R607" s="98" t="s">
        <v>4078</v>
      </c>
    </row>
    <row r="608" spans="1:18" x14ac:dyDescent="0.25">
      <c r="A608" s="59" t="s">
        <v>3779</v>
      </c>
      <c r="B608" s="59" t="s">
        <v>968</v>
      </c>
      <c r="C608" s="59" t="s">
        <v>3848</v>
      </c>
      <c r="D608" s="91">
        <v>13</v>
      </c>
      <c r="E608" s="59" t="s">
        <v>6235</v>
      </c>
      <c r="F608" s="30">
        <f t="shared" ref="F608:F671" si="40">SUM(P608:R608)/3</f>
        <v>1.8453333333333333</v>
      </c>
      <c r="G608" s="24">
        <f t="shared" ref="G608:G671" si="41">SUM(M608:N608)/2</f>
        <v>6.2495000000000003</v>
      </c>
      <c r="H608" s="31"/>
      <c r="I608" s="30"/>
      <c r="J608" s="24">
        <f t="shared" ref="J608:J671" si="42">SUM(O608:R608)/4</f>
        <v>1.3839999999999999</v>
      </c>
      <c r="K608" s="31"/>
      <c r="L608" s="30"/>
      <c r="M608" s="98" t="s">
        <v>4078</v>
      </c>
      <c r="N608" s="98">
        <v>12.499000000000001</v>
      </c>
      <c r="O608" s="98" t="s">
        <v>4078</v>
      </c>
      <c r="P608" s="98">
        <v>5.5359999999999996</v>
      </c>
      <c r="Q608" s="98">
        <v>0</v>
      </c>
      <c r="R608" s="98" t="s">
        <v>4078</v>
      </c>
    </row>
    <row r="609" spans="1:18" x14ac:dyDescent="0.25">
      <c r="A609" s="59" t="s">
        <v>3779</v>
      </c>
      <c r="B609" s="59" t="s">
        <v>3639</v>
      </c>
      <c r="C609" s="59" t="s">
        <v>3823</v>
      </c>
      <c r="D609" s="91">
        <v>9</v>
      </c>
      <c r="E609" s="59" t="s">
        <v>5399</v>
      </c>
      <c r="F609" s="30">
        <f t="shared" si="40"/>
        <v>1.8383333333333332</v>
      </c>
      <c r="G609" s="24">
        <f t="shared" si="41"/>
        <v>1.9395000000000002</v>
      </c>
      <c r="H609" s="31"/>
      <c r="I609" s="30"/>
      <c r="J609" s="24">
        <f t="shared" si="42"/>
        <v>4.1565000000000003</v>
      </c>
      <c r="K609" s="31"/>
      <c r="L609" s="30"/>
      <c r="M609" s="98">
        <v>1.53</v>
      </c>
      <c r="N609" s="98">
        <v>2.3490000000000002</v>
      </c>
      <c r="O609" s="98">
        <v>11.111000000000001</v>
      </c>
      <c r="P609" s="98">
        <v>5.5149999999999997</v>
      </c>
      <c r="Q609" s="98">
        <v>0</v>
      </c>
      <c r="R609" s="98">
        <v>0</v>
      </c>
    </row>
    <row r="610" spans="1:18" x14ac:dyDescent="0.25">
      <c r="A610" s="59" t="s">
        <v>3779</v>
      </c>
      <c r="B610" s="59" t="s">
        <v>82</v>
      </c>
      <c r="C610" s="59" t="s">
        <v>3800</v>
      </c>
      <c r="D610" s="91">
        <v>4</v>
      </c>
      <c r="E610" s="59" t="s">
        <v>4536</v>
      </c>
      <c r="F610" s="30">
        <f t="shared" si="40"/>
        <v>1.8286666666666667</v>
      </c>
      <c r="G610" s="24">
        <f t="shared" si="41"/>
        <v>0.76949999999999996</v>
      </c>
      <c r="H610" s="31"/>
      <c r="I610" s="30"/>
      <c r="J610" s="24">
        <f t="shared" si="42"/>
        <v>1.3714999999999999</v>
      </c>
      <c r="K610" s="31"/>
      <c r="L610" s="30"/>
      <c r="M610" s="98">
        <v>0.03</v>
      </c>
      <c r="N610" s="98">
        <v>1.5089999999999999</v>
      </c>
      <c r="O610" s="98">
        <v>0</v>
      </c>
      <c r="P610" s="98">
        <v>0</v>
      </c>
      <c r="Q610" s="98">
        <v>0</v>
      </c>
      <c r="R610" s="98">
        <v>5.4859999999999998</v>
      </c>
    </row>
    <row r="611" spans="1:18" x14ac:dyDescent="0.25">
      <c r="A611" s="59" t="s">
        <v>3779</v>
      </c>
      <c r="B611" s="59" t="s">
        <v>497</v>
      </c>
      <c r="C611" s="59" t="s">
        <v>3852</v>
      </c>
      <c r="D611" s="91">
        <v>15</v>
      </c>
      <c r="E611" s="59" t="s">
        <v>6483</v>
      </c>
      <c r="F611" s="30">
        <f t="shared" si="40"/>
        <v>1.825</v>
      </c>
      <c r="G611" s="24">
        <f t="shared" si="41"/>
        <v>0.51</v>
      </c>
      <c r="H611" s="31"/>
      <c r="I611" s="30"/>
      <c r="J611" s="24">
        <f t="shared" si="42"/>
        <v>1.3687499999999999</v>
      </c>
      <c r="K611" s="31"/>
      <c r="L611" s="30"/>
      <c r="M611" s="98">
        <v>1.02</v>
      </c>
      <c r="N611" s="98">
        <v>0</v>
      </c>
      <c r="O611" s="98" t="s">
        <v>4078</v>
      </c>
      <c r="P611" s="98" t="s">
        <v>4078</v>
      </c>
      <c r="Q611" s="98" t="s">
        <v>4078</v>
      </c>
      <c r="R611" s="98">
        <v>5.4749999999999996</v>
      </c>
    </row>
    <row r="612" spans="1:18" x14ac:dyDescent="0.25">
      <c r="A612" s="59" t="s">
        <v>3779</v>
      </c>
      <c r="B612" s="59" t="s">
        <v>273</v>
      </c>
      <c r="C612" s="59" t="s">
        <v>3871</v>
      </c>
      <c r="D612" s="91">
        <v>20</v>
      </c>
      <c r="E612" s="59" t="s">
        <v>7720</v>
      </c>
      <c r="F612" s="30">
        <f t="shared" si="40"/>
        <v>1.8226666666666667</v>
      </c>
      <c r="G612" s="24">
        <f t="shared" si="41"/>
        <v>0</v>
      </c>
      <c r="H612" s="31"/>
      <c r="I612" s="30"/>
      <c r="J612" s="24">
        <f t="shared" si="42"/>
        <v>1.367</v>
      </c>
      <c r="K612" s="31"/>
      <c r="L612" s="30"/>
      <c r="M612" s="98" t="s">
        <v>4078</v>
      </c>
      <c r="N612" s="98" t="s">
        <v>4078</v>
      </c>
      <c r="O612" s="98" t="s">
        <v>4078</v>
      </c>
      <c r="P612" s="98" t="s">
        <v>4078</v>
      </c>
      <c r="Q612" s="98">
        <v>4.165</v>
      </c>
      <c r="R612" s="98">
        <v>1.3029999999999999</v>
      </c>
    </row>
    <row r="613" spans="1:18" x14ac:dyDescent="0.25">
      <c r="A613" s="59" t="s">
        <v>3779</v>
      </c>
      <c r="B613" s="59" t="s">
        <v>331</v>
      </c>
      <c r="C613" s="59" t="s">
        <v>3827</v>
      </c>
      <c r="D613" s="91">
        <v>10</v>
      </c>
      <c r="E613" s="59" t="s">
        <v>5517</v>
      </c>
      <c r="F613" s="30">
        <f t="shared" si="40"/>
        <v>1.7856666666666667</v>
      </c>
      <c r="G613" s="24">
        <f t="shared" si="41"/>
        <v>0</v>
      </c>
      <c r="H613" s="31"/>
      <c r="I613" s="30"/>
      <c r="J613" s="24">
        <f t="shared" si="42"/>
        <v>1.3392500000000001</v>
      </c>
      <c r="K613" s="31"/>
      <c r="L613" s="30"/>
      <c r="M613" s="98" t="s">
        <v>4078</v>
      </c>
      <c r="N613" s="98" t="s">
        <v>4078</v>
      </c>
      <c r="O613" s="98" t="s">
        <v>4078</v>
      </c>
      <c r="P613" s="98" t="s">
        <v>4078</v>
      </c>
      <c r="Q613" s="98" t="s">
        <v>4078</v>
      </c>
      <c r="R613" s="98">
        <v>5.3570000000000002</v>
      </c>
    </row>
    <row r="614" spans="1:18" x14ac:dyDescent="0.25">
      <c r="A614" s="59" t="s">
        <v>3779</v>
      </c>
      <c r="B614" s="59" t="s">
        <v>3580</v>
      </c>
      <c r="C614" s="59" t="s">
        <v>3823</v>
      </c>
      <c r="D614" s="91">
        <v>9</v>
      </c>
      <c r="E614" s="59" t="s">
        <v>5395</v>
      </c>
      <c r="F614" s="30">
        <f t="shared" si="40"/>
        <v>1.7370000000000001</v>
      </c>
      <c r="G614" s="24">
        <f t="shared" si="41"/>
        <v>2.4504999999999999</v>
      </c>
      <c r="H614" s="31"/>
      <c r="I614" s="30"/>
      <c r="J614" s="24">
        <f t="shared" si="42"/>
        <v>1.3027500000000001</v>
      </c>
      <c r="K614" s="31"/>
      <c r="L614" s="30"/>
      <c r="M614" s="98" t="s">
        <v>4078</v>
      </c>
      <c r="N614" s="98">
        <v>4.9009999999999998</v>
      </c>
      <c r="O614" s="98">
        <v>0</v>
      </c>
      <c r="P614" s="98">
        <v>0</v>
      </c>
      <c r="Q614" s="98">
        <v>1.7090000000000001</v>
      </c>
      <c r="R614" s="98">
        <v>3.5019999999999998</v>
      </c>
    </row>
    <row r="615" spans="1:18" x14ac:dyDescent="0.25">
      <c r="A615" s="59" t="s">
        <v>3779</v>
      </c>
      <c r="B615" s="59" t="s">
        <v>732</v>
      </c>
      <c r="C615" s="59" t="s">
        <v>3828</v>
      </c>
      <c r="D615" s="91">
        <v>10</v>
      </c>
      <c r="E615" s="59" t="s">
        <v>5548</v>
      </c>
      <c r="F615" s="30">
        <f t="shared" si="40"/>
        <v>1.6046666666666667</v>
      </c>
      <c r="G615" s="24">
        <f t="shared" si="41"/>
        <v>23.9</v>
      </c>
      <c r="H615" s="31"/>
      <c r="I615" s="30"/>
      <c r="J615" s="24">
        <f t="shared" si="42"/>
        <v>2.6284999999999998</v>
      </c>
      <c r="K615" s="31"/>
      <c r="L615" s="30"/>
      <c r="M615" s="98" t="s">
        <v>4078</v>
      </c>
      <c r="N615" s="98">
        <v>47.8</v>
      </c>
      <c r="O615" s="98">
        <v>5.7</v>
      </c>
      <c r="P615" s="98" t="s">
        <v>4078</v>
      </c>
      <c r="Q615" s="98">
        <v>0</v>
      </c>
      <c r="R615" s="98">
        <v>4.8140000000000001</v>
      </c>
    </row>
    <row r="616" spans="1:18" x14ac:dyDescent="0.25">
      <c r="A616" s="59" t="s">
        <v>3779</v>
      </c>
      <c r="B616" s="59" t="s">
        <v>1344</v>
      </c>
      <c r="C616" s="59" t="s">
        <v>3847</v>
      </c>
      <c r="D616" s="91">
        <v>13</v>
      </c>
      <c r="E616" s="59" t="s">
        <v>6212</v>
      </c>
      <c r="F616" s="30">
        <f t="shared" si="40"/>
        <v>1.5890000000000002</v>
      </c>
      <c r="G616" s="24">
        <f t="shared" si="41"/>
        <v>4.4104999999999999</v>
      </c>
      <c r="H616" s="31"/>
      <c r="I616" s="30"/>
      <c r="J616" s="24">
        <f t="shared" si="42"/>
        <v>1.1917500000000001</v>
      </c>
      <c r="K616" s="31"/>
      <c r="L616" s="30"/>
      <c r="M616" s="98">
        <v>0</v>
      </c>
      <c r="N616" s="98">
        <v>8.8209999999999997</v>
      </c>
      <c r="O616" s="98">
        <v>0</v>
      </c>
      <c r="P616" s="98">
        <v>0</v>
      </c>
      <c r="Q616" s="98">
        <v>0</v>
      </c>
      <c r="R616" s="98">
        <v>4.7670000000000003</v>
      </c>
    </row>
    <row r="617" spans="1:18" x14ac:dyDescent="0.25">
      <c r="A617" s="59" t="s">
        <v>3779</v>
      </c>
      <c r="B617" s="59" t="s">
        <v>3129</v>
      </c>
      <c r="C617" s="59" t="s">
        <v>3862</v>
      </c>
      <c r="D617" s="91">
        <v>16</v>
      </c>
      <c r="E617" s="59" t="s">
        <v>7077</v>
      </c>
      <c r="F617" s="30">
        <f t="shared" si="40"/>
        <v>1.5603333333333333</v>
      </c>
      <c r="G617" s="24">
        <f t="shared" si="41"/>
        <v>0</v>
      </c>
      <c r="H617" s="31"/>
      <c r="I617" s="30"/>
      <c r="J617" s="24">
        <f t="shared" si="42"/>
        <v>1.17025</v>
      </c>
      <c r="K617" s="31"/>
      <c r="L617" s="30"/>
      <c r="M617" s="98" t="s">
        <v>4078</v>
      </c>
      <c r="N617" s="98" t="s">
        <v>4078</v>
      </c>
      <c r="O617" s="98" t="s">
        <v>4078</v>
      </c>
      <c r="P617" s="98">
        <v>4.681</v>
      </c>
      <c r="Q617" s="98" t="s">
        <v>4078</v>
      </c>
      <c r="R617" s="98" t="s">
        <v>4078</v>
      </c>
    </row>
    <row r="618" spans="1:18" x14ac:dyDescent="0.25">
      <c r="A618" s="59" t="s">
        <v>3779</v>
      </c>
      <c r="B618" s="59" t="s">
        <v>2860</v>
      </c>
      <c r="C618" s="59" t="s">
        <v>3786</v>
      </c>
      <c r="D618" s="91">
        <v>2</v>
      </c>
      <c r="E618" s="59" t="s">
        <v>4223</v>
      </c>
      <c r="F618" s="30">
        <f t="shared" si="40"/>
        <v>1.5353333333333332</v>
      </c>
      <c r="G618" s="24">
        <f t="shared" si="41"/>
        <v>0</v>
      </c>
      <c r="H618" s="31"/>
      <c r="I618" s="30"/>
      <c r="J618" s="24">
        <f t="shared" si="42"/>
        <v>1.1515</v>
      </c>
      <c r="K618" s="31"/>
      <c r="L618" s="30"/>
      <c r="M618" s="98">
        <v>0</v>
      </c>
      <c r="N618" s="98">
        <v>0</v>
      </c>
      <c r="O618" s="98">
        <v>0</v>
      </c>
      <c r="P618" s="98">
        <v>4.6059999999999999</v>
      </c>
      <c r="Q618" s="98">
        <v>0</v>
      </c>
      <c r="R618" s="98">
        <v>0</v>
      </c>
    </row>
    <row r="619" spans="1:18" x14ac:dyDescent="0.25">
      <c r="A619" s="59" t="s">
        <v>3779</v>
      </c>
      <c r="B619" s="59" t="s">
        <v>2072</v>
      </c>
      <c r="C619" s="59" t="s">
        <v>3852</v>
      </c>
      <c r="D619" s="91">
        <v>15</v>
      </c>
      <c r="E619" s="59" t="s">
        <v>6533</v>
      </c>
      <c r="F619" s="30">
        <f t="shared" si="40"/>
        <v>1.5326666666666666</v>
      </c>
      <c r="G619" s="24">
        <f t="shared" si="41"/>
        <v>0</v>
      </c>
      <c r="H619" s="31"/>
      <c r="I619" s="30"/>
      <c r="J619" s="24">
        <f t="shared" si="42"/>
        <v>1.1495</v>
      </c>
      <c r="K619" s="31"/>
      <c r="L619" s="30"/>
      <c r="M619" s="98" t="s">
        <v>4078</v>
      </c>
      <c r="N619" s="98" t="s">
        <v>4078</v>
      </c>
      <c r="O619" s="98" t="s">
        <v>4078</v>
      </c>
      <c r="P619" s="98" t="s">
        <v>4078</v>
      </c>
      <c r="Q619" s="98">
        <v>1.9390000000000001</v>
      </c>
      <c r="R619" s="98">
        <v>2.6589999999999998</v>
      </c>
    </row>
    <row r="620" spans="1:18" x14ac:dyDescent="0.25">
      <c r="A620" s="59" t="s">
        <v>3779</v>
      </c>
      <c r="B620" s="59" t="s">
        <v>3609</v>
      </c>
      <c r="C620" s="59" t="s">
        <v>3852</v>
      </c>
      <c r="D620" s="91">
        <v>15</v>
      </c>
      <c r="E620" s="59" t="s">
        <v>6527</v>
      </c>
      <c r="F620" s="30">
        <f t="shared" si="40"/>
        <v>1.4989999999999999</v>
      </c>
      <c r="G620" s="24">
        <f t="shared" si="41"/>
        <v>0</v>
      </c>
      <c r="H620" s="31"/>
      <c r="I620" s="30"/>
      <c r="J620" s="24">
        <f t="shared" si="42"/>
        <v>1.3087500000000001</v>
      </c>
      <c r="K620" s="31"/>
      <c r="L620" s="30"/>
      <c r="M620" s="98" t="s">
        <v>4078</v>
      </c>
      <c r="N620" s="98" t="s">
        <v>4078</v>
      </c>
      <c r="O620" s="98">
        <v>0.73799999999999999</v>
      </c>
      <c r="P620" s="98">
        <v>0.89</v>
      </c>
      <c r="Q620" s="98">
        <v>2.1800000000000002</v>
      </c>
      <c r="R620" s="98">
        <v>1.427</v>
      </c>
    </row>
    <row r="621" spans="1:18" x14ac:dyDescent="0.25">
      <c r="A621" s="59" t="s">
        <v>3779</v>
      </c>
      <c r="B621" s="59" t="s">
        <v>21</v>
      </c>
      <c r="C621" s="59" t="s">
        <v>3787</v>
      </c>
      <c r="D621" s="91">
        <v>2</v>
      </c>
      <c r="E621" s="59" t="s">
        <v>4277</v>
      </c>
      <c r="F621" s="30">
        <f t="shared" si="40"/>
        <v>1.4926666666666666</v>
      </c>
      <c r="G621" s="24">
        <f t="shared" si="41"/>
        <v>0.15</v>
      </c>
      <c r="H621" s="31"/>
      <c r="I621" s="30"/>
      <c r="J621" s="24">
        <f t="shared" si="42"/>
        <v>1.1194999999999999</v>
      </c>
      <c r="K621" s="31"/>
      <c r="L621" s="30"/>
      <c r="M621" s="98">
        <v>0.3</v>
      </c>
      <c r="N621" s="98" t="s">
        <v>4078</v>
      </c>
      <c r="O621" s="98" t="s">
        <v>4078</v>
      </c>
      <c r="P621" s="98">
        <v>4.4779999999999998</v>
      </c>
      <c r="Q621" s="98" t="s">
        <v>4078</v>
      </c>
      <c r="R621" s="98" t="s">
        <v>4078</v>
      </c>
    </row>
    <row r="622" spans="1:18" x14ac:dyDescent="0.25">
      <c r="A622" s="59" t="s">
        <v>3779</v>
      </c>
      <c r="B622" s="59" t="s">
        <v>892</v>
      </c>
      <c r="C622" s="59" t="s">
        <v>3836</v>
      </c>
      <c r="D622" s="91">
        <v>11</v>
      </c>
      <c r="E622" s="59" t="s">
        <v>5796</v>
      </c>
      <c r="F622" s="30">
        <f t="shared" si="40"/>
        <v>1.482</v>
      </c>
      <c r="G622" s="24">
        <f t="shared" si="41"/>
        <v>0</v>
      </c>
      <c r="H622" s="31"/>
      <c r="I622" s="30"/>
      <c r="J622" s="24">
        <f t="shared" si="42"/>
        <v>1.1114999999999999</v>
      </c>
      <c r="K622" s="31"/>
      <c r="L622" s="30"/>
      <c r="M622" s="98" t="s">
        <v>4078</v>
      </c>
      <c r="N622" s="98" t="s">
        <v>4078</v>
      </c>
      <c r="O622" s="98" t="s">
        <v>4078</v>
      </c>
      <c r="P622" s="98">
        <v>0</v>
      </c>
      <c r="Q622" s="98">
        <v>4.1920000000000002</v>
      </c>
      <c r="R622" s="98">
        <v>0.254</v>
      </c>
    </row>
    <row r="623" spans="1:18" x14ac:dyDescent="0.25">
      <c r="A623" s="59" t="s">
        <v>3779</v>
      </c>
      <c r="B623" s="59" t="s">
        <v>1539</v>
      </c>
      <c r="C623" s="59" t="s">
        <v>3853</v>
      </c>
      <c r="D623" s="91">
        <v>15</v>
      </c>
      <c r="E623" s="59" t="s">
        <v>6573</v>
      </c>
      <c r="F623" s="30">
        <f t="shared" si="40"/>
        <v>1.4690000000000001</v>
      </c>
      <c r="G623" s="24">
        <f t="shared" si="41"/>
        <v>0</v>
      </c>
      <c r="H623" s="31"/>
      <c r="I623" s="30"/>
      <c r="J623" s="24">
        <f t="shared" si="42"/>
        <v>1.10175</v>
      </c>
      <c r="K623" s="31"/>
      <c r="L623" s="30"/>
      <c r="M623" s="98" t="s">
        <v>4078</v>
      </c>
      <c r="N623" s="98" t="s">
        <v>4078</v>
      </c>
      <c r="O623" s="98" t="s">
        <v>4078</v>
      </c>
      <c r="P623" s="98" t="s">
        <v>4078</v>
      </c>
      <c r="Q623" s="98">
        <v>0</v>
      </c>
      <c r="R623" s="98">
        <v>4.407</v>
      </c>
    </row>
    <row r="624" spans="1:18" x14ac:dyDescent="0.25">
      <c r="A624" s="59" t="s">
        <v>3779</v>
      </c>
      <c r="B624" s="59" t="s">
        <v>2101</v>
      </c>
      <c r="C624" s="59" t="s">
        <v>3873</v>
      </c>
      <c r="D624" s="91">
        <v>20</v>
      </c>
      <c r="E624" s="59" t="s">
        <v>7809</v>
      </c>
      <c r="F624" s="30">
        <f t="shared" si="40"/>
        <v>1.4546666666666666</v>
      </c>
      <c r="G624" s="24">
        <f t="shared" si="41"/>
        <v>0.2235</v>
      </c>
      <c r="H624" s="31"/>
      <c r="I624" s="30"/>
      <c r="J624" s="24">
        <f t="shared" si="42"/>
        <v>1.091</v>
      </c>
      <c r="K624" s="31"/>
      <c r="L624" s="30"/>
      <c r="M624" s="98">
        <v>0</v>
      </c>
      <c r="N624" s="98">
        <v>0.44700000000000001</v>
      </c>
      <c r="O624" s="98">
        <v>0</v>
      </c>
      <c r="P624" s="98">
        <v>3.5110000000000001</v>
      </c>
      <c r="Q624" s="98" t="s">
        <v>4078</v>
      </c>
      <c r="R624" s="98">
        <v>0.85299999999999998</v>
      </c>
    </row>
    <row r="625" spans="1:18" x14ac:dyDescent="0.25">
      <c r="A625" s="59" t="s">
        <v>3779</v>
      </c>
      <c r="B625" s="59" t="s">
        <v>2477</v>
      </c>
      <c r="C625" s="59" t="s">
        <v>3791</v>
      </c>
      <c r="D625" s="91">
        <v>2</v>
      </c>
      <c r="E625" s="59" t="s">
        <v>4375</v>
      </c>
      <c r="F625" s="30">
        <f t="shared" si="40"/>
        <v>1.4530000000000001</v>
      </c>
      <c r="G625" s="24">
        <f t="shared" si="41"/>
        <v>0</v>
      </c>
      <c r="H625" s="31"/>
      <c r="I625" s="30"/>
      <c r="J625" s="24">
        <f t="shared" si="42"/>
        <v>1.08975</v>
      </c>
      <c r="K625" s="31"/>
      <c r="L625" s="30"/>
      <c r="M625" s="98" t="s">
        <v>4078</v>
      </c>
      <c r="N625" s="98" t="s">
        <v>4078</v>
      </c>
      <c r="O625" s="98" t="s">
        <v>4078</v>
      </c>
      <c r="P625" s="98">
        <v>4.359</v>
      </c>
      <c r="Q625" s="98" t="s">
        <v>4078</v>
      </c>
      <c r="R625" s="98" t="s">
        <v>4078</v>
      </c>
    </row>
    <row r="626" spans="1:18" x14ac:dyDescent="0.25">
      <c r="A626" s="59" t="s">
        <v>3779</v>
      </c>
      <c r="B626" s="59" t="s">
        <v>869</v>
      </c>
      <c r="C626" s="59" t="s">
        <v>3819</v>
      </c>
      <c r="D626" s="91">
        <v>7</v>
      </c>
      <c r="E626" s="59" t="s">
        <v>5274</v>
      </c>
      <c r="F626" s="30">
        <f t="shared" si="40"/>
        <v>1.4526666666666666</v>
      </c>
      <c r="G626" s="24">
        <f t="shared" si="41"/>
        <v>0</v>
      </c>
      <c r="H626" s="31"/>
      <c r="I626" s="30"/>
      <c r="J626" s="24">
        <f t="shared" si="42"/>
        <v>1.0894999999999999</v>
      </c>
      <c r="K626" s="31"/>
      <c r="L626" s="30"/>
      <c r="M626" s="98" t="s">
        <v>4078</v>
      </c>
      <c r="N626" s="98" t="s">
        <v>4078</v>
      </c>
      <c r="O626" s="98" t="s">
        <v>4078</v>
      </c>
      <c r="P626" s="98" t="s">
        <v>4078</v>
      </c>
      <c r="Q626" s="98" t="s">
        <v>4078</v>
      </c>
      <c r="R626" s="98">
        <v>4.3579999999999997</v>
      </c>
    </row>
    <row r="627" spans="1:18" x14ac:dyDescent="0.25">
      <c r="A627" s="59" t="s">
        <v>3779</v>
      </c>
      <c r="B627" s="59" t="s">
        <v>650</v>
      </c>
      <c r="C627" s="59" t="s">
        <v>3852</v>
      </c>
      <c r="D627" s="91">
        <v>15</v>
      </c>
      <c r="E627" s="59" t="s">
        <v>6546</v>
      </c>
      <c r="F627" s="30">
        <f t="shared" si="40"/>
        <v>1.4453333333333334</v>
      </c>
      <c r="G627" s="24">
        <f t="shared" si="41"/>
        <v>5.38</v>
      </c>
      <c r="H627" s="31"/>
      <c r="I627" s="30"/>
      <c r="J627" s="24">
        <f t="shared" si="42"/>
        <v>1.0840000000000001</v>
      </c>
      <c r="K627" s="31"/>
      <c r="L627" s="30"/>
      <c r="M627" s="98">
        <v>0</v>
      </c>
      <c r="N627" s="98">
        <v>10.76</v>
      </c>
      <c r="O627" s="98" t="s">
        <v>4078</v>
      </c>
      <c r="P627" s="98" t="s">
        <v>4078</v>
      </c>
      <c r="Q627" s="98" t="s">
        <v>4078</v>
      </c>
      <c r="R627" s="98">
        <v>4.3360000000000003</v>
      </c>
    </row>
    <row r="628" spans="1:18" x14ac:dyDescent="0.25">
      <c r="A628" s="59" t="s">
        <v>3779</v>
      </c>
      <c r="B628" s="59" t="s">
        <v>746</v>
      </c>
      <c r="C628" s="59" t="s">
        <v>3862</v>
      </c>
      <c r="D628" s="91">
        <v>16</v>
      </c>
      <c r="E628" s="59" t="s">
        <v>6872</v>
      </c>
      <c r="F628" s="30">
        <f t="shared" si="40"/>
        <v>1.3973333333333333</v>
      </c>
      <c r="G628" s="24">
        <f t="shared" si="41"/>
        <v>0</v>
      </c>
      <c r="H628" s="31"/>
      <c r="I628" s="30"/>
      <c r="J628" s="24">
        <f t="shared" si="42"/>
        <v>1.048</v>
      </c>
      <c r="K628" s="31"/>
      <c r="L628" s="30"/>
      <c r="M628" s="98">
        <v>0</v>
      </c>
      <c r="N628" s="98">
        <v>0</v>
      </c>
      <c r="O628" s="98">
        <v>0</v>
      </c>
      <c r="P628" s="98">
        <v>0</v>
      </c>
      <c r="Q628" s="98">
        <v>4.1920000000000002</v>
      </c>
      <c r="R628" s="98">
        <v>0</v>
      </c>
    </row>
    <row r="629" spans="1:18" x14ac:dyDescent="0.25">
      <c r="A629" s="59" t="s">
        <v>3779</v>
      </c>
      <c r="B629" s="59" t="s">
        <v>1007</v>
      </c>
      <c r="C629" s="59" t="s">
        <v>3872</v>
      </c>
      <c r="D629" s="91">
        <v>20</v>
      </c>
      <c r="E629" s="59" t="s">
        <v>7751</v>
      </c>
      <c r="F629" s="30">
        <f t="shared" si="40"/>
        <v>1.3616666666666666</v>
      </c>
      <c r="G629" s="24">
        <f t="shared" si="41"/>
        <v>1.51</v>
      </c>
      <c r="H629" s="31"/>
      <c r="I629" s="30"/>
      <c r="J629" s="24">
        <f t="shared" si="42"/>
        <v>1.02125</v>
      </c>
      <c r="K629" s="31"/>
      <c r="L629" s="30"/>
      <c r="M629" s="98">
        <v>3.02</v>
      </c>
      <c r="N629" s="98" t="s">
        <v>4078</v>
      </c>
      <c r="O629" s="98">
        <v>0</v>
      </c>
      <c r="P629" s="98">
        <v>0</v>
      </c>
      <c r="Q629" s="98">
        <v>0</v>
      </c>
      <c r="R629" s="98">
        <v>4.085</v>
      </c>
    </row>
    <row r="630" spans="1:18" x14ac:dyDescent="0.25">
      <c r="A630" s="59" t="s">
        <v>3779</v>
      </c>
      <c r="B630" s="59" t="s">
        <v>255</v>
      </c>
      <c r="C630" s="59" t="s">
        <v>3798</v>
      </c>
      <c r="D630" s="91">
        <v>4</v>
      </c>
      <c r="E630" s="59" t="s">
        <v>4468</v>
      </c>
      <c r="F630" s="30">
        <f t="shared" si="40"/>
        <v>1.3440000000000001</v>
      </c>
      <c r="G630" s="24">
        <f t="shared" si="41"/>
        <v>0.2475</v>
      </c>
      <c r="H630" s="31"/>
      <c r="I630" s="30"/>
      <c r="J630" s="24">
        <f t="shared" si="42"/>
        <v>1.0674999999999999</v>
      </c>
      <c r="K630" s="31"/>
      <c r="L630" s="30"/>
      <c r="M630" s="98">
        <v>0.24</v>
      </c>
      <c r="N630" s="98">
        <v>0.255</v>
      </c>
      <c r="O630" s="98">
        <v>0.23799999999999999</v>
      </c>
      <c r="P630" s="98">
        <v>2.1560000000000001</v>
      </c>
      <c r="Q630" s="98">
        <v>0.24199999999999999</v>
      </c>
      <c r="R630" s="98">
        <v>1.6339999999999999</v>
      </c>
    </row>
    <row r="631" spans="1:18" x14ac:dyDescent="0.25">
      <c r="A631" s="59" t="s">
        <v>3779</v>
      </c>
      <c r="B631" s="59" t="s">
        <v>452</v>
      </c>
      <c r="C631" s="59" t="s">
        <v>3790</v>
      </c>
      <c r="D631" s="91">
        <v>2</v>
      </c>
      <c r="E631" s="59" t="s">
        <v>4356</v>
      </c>
      <c r="F631" s="30">
        <f t="shared" si="40"/>
        <v>1.2993333333333335</v>
      </c>
      <c r="G631" s="24">
        <f t="shared" si="41"/>
        <v>2.899</v>
      </c>
      <c r="H631" s="31"/>
      <c r="I631" s="30"/>
      <c r="J631" s="24">
        <f t="shared" si="42"/>
        <v>8.8049999999999997</v>
      </c>
      <c r="K631" s="31"/>
      <c r="L631" s="30"/>
      <c r="M631" s="98">
        <v>0.01</v>
      </c>
      <c r="N631" s="98">
        <v>5.7880000000000003</v>
      </c>
      <c r="O631" s="98">
        <v>31.321999999999999</v>
      </c>
      <c r="P631" s="98" t="s">
        <v>4078</v>
      </c>
      <c r="Q631" s="98">
        <v>1.0609999999999999</v>
      </c>
      <c r="R631" s="98">
        <v>2.8370000000000002</v>
      </c>
    </row>
    <row r="632" spans="1:18" x14ac:dyDescent="0.25">
      <c r="A632" s="59" t="s">
        <v>3779</v>
      </c>
      <c r="B632" s="59" t="s">
        <v>3192</v>
      </c>
      <c r="C632" s="59" t="s">
        <v>3845</v>
      </c>
      <c r="D632" s="91">
        <v>12</v>
      </c>
      <c r="E632" s="59" t="s">
        <v>6180</v>
      </c>
      <c r="F632" s="30">
        <f t="shared" si="40"/>
        <v>1.2953333333333334</v>
      </c>
      <c r="G632" s="24">
        <f t="shared" si="41"/>
        <v>0</v>
      </c>
      <c r="H632" s="31"/>
      <c r="I632" s="30"/>
      <c r="J632" s="24">
        <f t="shared" si="42"/>
        <v>0.97150000000000003</v>
      </c>
      <c r="K632" s="31"/>
      <c r="L632" s="30"/>
      <c r="M632" s="98" t="s">
        <v>4078</v>
      </c>
      <c r="N632" s="98" t="s">
        <v>4078</v>
      </c>
      <c r="O632" s="98" t="s">
        <v>4078</v>
      </c>
      <c r="P632" s="98">
        <v>3.8860000000000001</v>
      </c>
      <c r="Q632" s="98" t="s">
        <v>4078</v>
      </c>
      <c r="R632" s="98" t="s">
        <v>4078</v>
      </c>
    </row>
    <row r="633" spans="1:18" x14ac:dyDescent="0.25">
      <c r="A633" s="59" t="s">
        <v>3779</v>
      </c>
      <c r="B633" s="59" t="s">
        <v>1681</v>
      </c>
      <c r="C633" s="59" t="s">
        <v>3787</v>
      </c>
      <c r="D633" s="91">
        <v>2</v>
      </c>
      <c r="E633" s="59" t="s">
        <v>4263</v>
      </c>
      <c r="F633" s="30">
        <f t="shared" si="40"/>
        <v>1.272</v>
      </c>
      <c r="G633" s="24">
        <f t="shared" si="41"/>
        <v>0.44700000000000001</v>
      </c>
      <c r="H633" s="31"/>
      <c r="I633" s="30"/>
      <c r="J633" s="24">
        <f t="shared" si="42"/>
        <v>0.95399999999999996</v>
      </c>
      <c r="K633" s="31"/>
      <c r="L633" s="30"/>
      <c r="M633" s="98" t="s">
        <v>4078</v>
      </c>
      <c r="N633" s="98">
        <v>0.89400000000000002</v>
      </c>
      <c r="O633" s="98" t="s">
        <v>4078</v>
      </c>
      <c r="P633" s="98" t="s">
        <v>4078</v>
      </c>
      <c r="Q633" s="98">
        <v>0</v>
      </c>
      <c r="R633" s="98">
        <v>3.8159999999999998</v>
      </c>
    </row>
    <row r="634" spans="1:18" x14ac:dyDescent="0.25">
      <c r="A634" s="59" t="s">
        <v>3779</v>
      </c>
      <c r="B634" s="59" t="s">
        <v>3313</v>
      </c>
      <c r="C634" s="59" t="s">
        <v>3828</v>
      </c>
      <c r="D634" s="91">
        <v>10</v>
      </c>
      <c r="E634" s="59" t="s">
        <v>5543</v>
      </c>
      <c r="F634" s="30">
        <f t="shared" si="40"/>
        <v>1.2686666666666666</v>
      </c>
      <c r="G634" s="24">
        <f t="shared" si="41"/>
        <v>0</v>
      </c>
      <c r="H634" s="31"/>
      <c r="I634" s="30"/>
      <c r="J634" s="24">
        <f t="shared" si="42"/>
        <v>0.95150000000000001</v>
      </c>
      <c r="K634" s="31"/>
      <c r="L634" s="30"/>
      <c r="M634" s="98" t="s">
        <v>4078</v>
      </c>
      <c r="N634" s="98" t="s">
        <v>4078</v>
      </c>
      <c r="O634" s="98" t="s">
        <v>4078</v>
      </c>
      <c r="P634" s="98" t="s">
        <v>4078</v>
      </c>
      <c r="Q634" s="98">
        <v>3.806</v>
      </c>
      <c r="R634" s="98" t="s">
        <v>4078</v>
      </c>
    </row>
    <row r="635" spans="1:18" x14ac:dyDescent="0.25">
      <c r="A635" s="59" t="s">
        <v>3779</v>
      </c>
      <c r="B635" s="59" t="s">
        <v>3023</v>
      </c>
      <c r="C635" s="59" t="s">
        <v>3827</v>
      </c>
      <c r="D635" s="91">
        <v>10</v>
      </c>
      <c r="E635" s="59" t="s">
        <v>5531</v>
      </c>
      <c r="F635" s="30">
        <f t="shared" si="40"/>
        <v>1.2606666666666666</v>
      </c>
      <c r="G635" s="24">
        <f t="shared" si="41"/>
        <v>0</v>
      </c>
      <c r="H635" s="31"/>
      <c r="I635" s="30"/>
      <c r="J635" s="24">
        <f t="shared" si="42"/>
        <v>0.94550000000000001</v>
      </c>
      <c r="K635" s="31"/>
      <c r="L635" s="30"/>
      <c r="M635" s="98">
        <v>0</v>
      </c>
      <c r="N635" s="98">
        <v>0</v>
      </c>
      <c r="O635" s="98" t="s">
        <v>4078</v>
      </c>
      <c r="P635" s="98">
        <v>3.782</v>
      </c>
      <c r="Q635" s="98">
        <v>0</v>
      </c>
      <c r="R635" s="98" t="s">
        <v>4078</v>
      </c>
    </row>
    <row r="636" spans="1:18" x14ac:dyDescent="0.25">
      <c r="A636" s="59" t="s">
        <v>3779</v>
      </c>
      <c r="B636" s="59" t="s">
        <v>3557</v>
      </c>
      <c r="C636" s="59" t="s">
        <v>3817</v>
      </c>
      <c r="D636" s="91">
        <v>6</v>
      </c>
      <c r="E636" s="59" t="s">
        <v>5112</v>
      </c>
      <c r="F636" s="30">
        <f t="shared" si="40"/>
        <v>1.2596666666666667</v>
      </c>
      <c r="G636" s="24">
        <f t="shared" si="41"/>
        <v>2.5994999999999999</v>
      </c>
      <c r="H636" s="31"/>
      <c r="I636" s="30"/>
      <c r="J636" s="24">
        <f t="shared" si="42"/>
        <v>1.7382499999999999</v>
      </c>
      <c r="K636" s="31"/>
      <c r="L636" s="30"/>
      <c r="M636" s="98">
        <v>1.1599999999999999</v>
      </c>
      <c r="N636" s="98">
        <v>4.0389999999999997</v>
      </c>
      <c r="O636" s="98">
        <v>3.1739999999999999</v>
      </c>
      <c r="P636" s="98">
        <v>2.472</v>
      </c>
      <c r="Q636" s="98">
        <v>1.3069999999999999</v>
      </c>
      <c r="R636" s="98">
        <v>0</v>
      </c>
    </row>
    <row r="637" spans="1:18" x14ac:dyDescent="0.25">
      <c r="A637" s="59" t="s">
        <v>3779</v>
      </c>
      <c r="B637" s="59" t="s">
        <v>1462</v>
      </c>
      <c r="C637" s="59" t="s">
        <v>3862</v>
      </c>
      <c r="D637" s="91">
        <v>16</v>
      </c>
      <c r="E637" s="59" t="s">
        <v>7177</v>
      </c>
      <c r="F637" s="30">
        <f t="shared" si="40"/>
        <v>1.2453333333333334</v>
      </c>
      <c r="G637" s="24">
        <f t="shared" si="41"/>
        <v>0</v>
      </c>
      <c r="H637" s="31"/>
      <c r="I637" s="30"/>
      <c r="J637" s="24">
        <f t="shared" si="42"/>
        <v>1.556</v>
      </c>
      <c r="K637" s="31"/>
      <c r="L637" s="30"/>
      <c r="M637" s="98" t="s">
        <v>4078</v>
      </c>
      <c r="N637" s="98" t="s">
        <v>4078</v>
      </c>
      <c r="O637" s="98">
        <v>2.488</v>
      </c>
      <c r="P637" s="98" t="s">
        <v>4078</v>
      </c>
      <c r="Q637" s="98">
        <v>0</v>
      </c>
      <c r="R637" s="98">
        <v>3.7360000000000002</v>
      </c>
    </row>
    <row r="638" spans="1:18" x14ac:dyDescent="0.25">
      <c r="A638" s="59" t="s">
        <v>3779</v>
      </c>
      <c r="B638" s="59" t="s">
        <v>1255</v>
      </c>
      <c r="C638" s="59" t="s">
        <v>3852</v>
      </c>
      <c r="D638" s="91">
        <v>15</v>
      </c>
      <c r="E638" s="59" t="s">
        <v>6447</v>
      </c>
      <c r="F638" s="30">
        <f t="shared" si="40"/>
        <v>1.2409999999999999</v>
      </c>
      <c r="G638" s="24">
        <f t="shared" si="41"/>
        <v>0.8</v>
      </c>
      <c r="H638" s="31"/>
      <c r="I638" s="30"/>
      <c r="J638" s="24">
        <f t="shared" si="42"/>
        <v>0.93074999999999997</v>
      </c>
      <c r="K638" s="31"/>
      <c r="L638" s="30"/>
      <c r="M638" s="98">
        <v>1.6</v>
      </c>
      <c r="N638" s="98">
        <v>0</v>
      </c>
      <c r="O638" s="98" t="s">
        <v>4078</v>
      </c>
      <c r="P638" s="98">
        <v>0</v>
      </c>
      <c r="Q638" s="98" t="s">
        <v>4078</v>
      </c>
      <c r="R638" s="98">
        <v>3.7229999999999999</v>
      </c>
    </row>
    <row r="639" spans="1:18" x14ac:dyDescent="0.25">
      <c r="A639" s="59" t="s">
        <v>3779</v>
      </c>
      <c r="B639" s="59" t="s">
        <v>130</v>
      </c>
      <c r="C639" s="59" t="s">
        <v>3812</v>
      </c>
      <c r="D639" s="91">
        <v>6</v>
      </c>
      <c r="E639" s="59" t="s">
        <v>5027</v>
      </c>
      <c r="F639" s="30">
        <f t="shared" si="40"/>
        <v>1.2390000000000001</v>
      </c>
      <c r="G639" s="24">
        <f t="shared" si="41"/>
        <v>4.0750000000000002</v>
      </c>
      <c r="H639" s="31"/>
      <c r="I639" s="30"/>
      <c r="J639" s="24">
        <f t="shared" si="42"/>
        <v>0.92925000000000002</v>
      </c>
      <c r="K639" s="31"/>
      <c r="L639" s="30"/>
      <c r="M639" s="98">
        <v>8.15</v>
      </c>
      <c r="N639" s="98">
        <v>0</v>
      </c>
      <c r="O639" s="98">
        <v>0</v>
      </c>
      <c r="P639" s="98">
        <v>0</v>
      </c>
      <c r="Q639" s="98">
        <v>0</v>
      </c>
      <c r="R639" s="98">
        <v>3.7170000000000001</v>
      </c>
    </row>
    <row r="640" spans="1:18" x14ac:dyDescent="0.25">
      <c r="A640" s="59" t="s">
        <v>3779</v>
      </c>
      <c r="B640" s="59" t="s">
        <v>894</v>
      </c>
      <c r="C640" s="59" t="s">
        <v>3811</v>
      </c>
      <c r="D640" s="91">
        <v>6</v>
      </c>
      <c r="E640" s="59" t="s">
        <v>5000</v>
      </c>
      <c r="F640" s="30">
        <f t="shared" si="40"/>
        <v>1.2249999999999999</v>
      </c>
      <c r="G640" s="24">
        <f t="shared" si="41"/>
        <v>7.8680000000000003</v>
      </c>
      <c r="H640" s="31"/>
      <c r="I640" s="30"/>
      <c r="J640" s="24">
        <f t="shared" si="42"/>
        <v>0.91874999999999996</v>
      </c>
      <c r="K640" s="31"/>
      <c r="L640" s="30"/>
      <c r="M640" s="98">
        <v>15.63</v>
      </c>
      <c r="N640" s="98">
        <v>0.106</v>
      </c>
      <c r="O640" s="98">
        <v>0</v>
      </c>
      <c r="P640" s="98">
        <v>0</v>
      </c>
      <c r="Q640" s="98">
        <v>0</v>
      </c>
      <c r="R640" s="98">
        <v>3.6749999999999998</v>
      </c>
    </row>
    <row r="641" spans="1:18" x14ac:dyDescent="0.25">
      <c r="A641" s="59" t="s">
        <v>3779</v>
      </c>
      <c r="B641" s="59" t="s">
        <v>2288</v>
      </c>
      <c r="C641" s="59" t="s">
        <v>3817</v>
      </c>
      <c r="D641" s="91">
        <v>6</v>
      </c>
      <c r="E641" s="59" t="s">
        <v>5104</v>
      </c>
      <c r="F641" s="30">
        <f t="shared" si="40"/>
        <v>1.2176666666666669</v>
      </c>
      <c r="G641" s="24">
        <f t="shared" si="41"/>
        <v>0.17349999999999999</v>
      </c>
      <c r="H641" s="31"/>
      <c r="I641" s="30"/>
      <c r="J641" s="24">
        <f t="shared" si="42"/>
        <v>1.3707500000000001</v>
      </c>
      <c r="K641" s="31"/>
      <c r="L641" s="30"/>
      <c r="M641" s="98">
        <v>0.14000000000000001</v>
      </c>
      <c r="N641" s="98">
        <v>0.20699999999999999</v>
      </c>
      <c r="O641" s="98">
        <v>1.83</v>
      </c>
      <c r="P641" s="98">
        <v>1.526</v>
      </c>
      <c r="Q641" s="98">
        <v>1.9990000000000001</v>
      </c>
      <c r="R641" s="98">
        <v>0.128</v>
      </c>
    </row>
    <row r="642" spans="1:18" x14ac:dyDescent="0.25">
      <c r="A642" s="59" t="s">
        <v>3779</v>
      </c>
      <c r="B642" s="59" t="s">
        <v>2012</v>
      </c>
      <c r="C642" s="59" t="s">
        <v>3828</v>
      </c>
      <c r="D642" s="91">
        <v>10</v>
      </c>
      <c r="E642" s="59" t="s">
        <v>5540</v>
      </c>
      <c r="F642" s="30">
        <f t="shared" si="40"/>
        <v>1.175</v>
      </c>
      <c r="G642" s="24">
        <f t="shared" si="41"/>
        <v>8.3949999999999996</v>
      </c>
      <c r="H642" s="31"/>
      <c r="I642" s="30"/>
      <c r="J642" s="24">
        <f t="shared" si="42"/>
        <v>0.88124999999999998</v>
      </c>
      <c r="K642" s="31"/>
      <c r="L642" s="30"/>
      <c r="M642" s="98">
        <v>16.79</v>
      </c>
      <c r="N642" s="98" t="s">
        <v>4078</v>
      </c>
      <c r="O642" s="98" t="s">
        <v>4078</v>
      </c>
      <c r="P642" s="98">
        <v>1.407</v>
      </c>
      <c r="Q642" s="98">
        <v>0</v>
      </c>
      <c r="R642" s="98">
        <v>2.1179999999999999</v>
      </c>
    </row>
    <row r="643" spans="1:18" x14ac:dyDescent="0.25">
      <c r="A643" s="59" t="s">
        <v>3779</v>
      </c>
      <c r="B643" s="59" t="s">
        <v>962</v>
      </c>
      <c r="C643" s="59" t="s">
        <v>3821</v>
      </c>
      <c r="D643" s="91">
        <v>8</v>
      </c>
      <c r="E643" s="59" t="s">
        <v>5349</v>
      </c>
      <c r="F643" s="30">
        <f t="shared" si="40"/>
        <v>1.17</v>
      </c>
      <c r="G643" s="24">
        <f t="shared" si="41"/>
        <v>0</v>
      </c>
      <c r="H643" s="31"/>
      <c r="I643" s="30"/>
      <c r="J643" s="24">
        <f t="shared" si="42"/>
        <v>1.0505</v>
      </c>
      <c r="K643" s="31"/>
      <c r="L643" s="30"/>
      <c r="M643" s="98" t="s">
        <v>4078</v>
      </c>
      <c r="N643" s="98" t="s">
        <v>4078</v>
      </c>
      <c r="O643" s="98">
        <v>0.69199999999999995</v>
      </c>
      <c r="P643" s="98" t="s">
        <v>4078</v>
      </c>
      <c r="Q643" s="98">
        <v>0.86499999999999999</v>
      </c>
      <c r="R643" s="98">
        <v>2.645</v>
      </c>
    </row>
    <row r="644" spans="1:18" x14ac:dyDescent="0.25">
      <c r="A644" s="59" t="s">
        <v>3779</v>
      </c>
      <c r="B644" s="59" t="s">
        <v>1310</v>
      </c>
      <c r="C644" s="59" t="s">
        <v>3851</v>
      </c>
      <c r="D644" s="91">
        <v>15</v>
      </c>
      <c r="E644" s="59" t="s">
        <v>6431</v>
      </c>
      <c r="F644" s="30">
        <f t="shared" si="40"/>
        <v>1.0986666666666667</v>
      </c>
      <c r="G644" s="24">
        <f t="shared" si="41"/>
        <v>0</v>
      </c>
      <c r="H644" s="31"/>
      <c r="I644" s="30"/>
      <c r="J644" s="24">
        <f t="shared" si="42"/>
        <v>11.365499999999999</v>
      </c>
      <c r="K644" s="31"/>
      <c r="L644" s="30"/>
      <c r="M644" s="98" t="s">
        <v>4078</v>
      </c>
      <c r="N644" s="98" t="s">
        <v>4078</v>
      </c>
      <c r="O644" s="98">
        <v>42.165999999999997</v>
      </c>
      <c r="P644" s="98">
        <v>3.2959999999999998</v>
      </c>
      <c r="Q644" s="98" t="s">
        <v>4078</v>
      </c>
      <c r="R644" s="98" t="s">
        <v>4078</v>
      </c>
    </row>
    <row r="645" spans="1:18" x14ac:dyDescent="0.25">
      <c r="A645" s="59" t="s">
        <v>3779</v>
      </c>
      <c r="B645" s="59" t="s">
        <v>2335</v>
      </c>
      <c r="C645" s="59" t="s">
        <v>3841</v>
      </c>
      <c r="D645" s="91">
        <v>11</v>
      </c>
      <c r="E645" s="59" t="s">
        <v>5996</v>
      </c>
      <c r="F645" s="30">
        <f t="shared" si="40"/>
        <v>1.0003333333333333</v>
      </c>
      <c r="G645" s="24">
        <f t="shared" si="41"/>
        <v>0</v>
      </c>
      <c r="H645" s="31"/>
      <c r="I645" s="30"/>
      <c r="J645" s="24">
        <f t="shared" si="42"/>
        <v>0.75024999999999997</v>
      </c>
      <c r="K645" s="31"/>
      <c r="L645" s="30"/>
      <c r="M645" s="98" t="s">
        <v>4078</v>
      </c>
      <c r="N645" s="98" t="s">
        <v>4078</v>
      </c>
      <c r="O645" s="98" t="s">
        <v>4078</v>
      </c>
      <c r="P645" s="98">
        <v>3.0009999999999999</v>
      </c>
      <c r="Q645" s="98" t="s">
        <v>4078</v>
      </c>
      <c r="R645" s="98" t="s">
        <v>4078</v>
      </c>
    </row>
    <row r="646" spans="1:18" x14ac:dyDescent="0.25">
      <c r="A646" s="59" t="s">
        <v>3779</v>
      </c>
      <c r="B646" s="59" t="s">
        <v>1347</v>
      </c>
      <c r="C646" s="59" t="s">
        <v>3860</v>
      </c>
      <c r="D646" s="91">
        <v>15</v>
      </c>
      <c r="E646" s="59" t="s">
        <v>6706</v>
      </c>
      <c r="F646" s="30">
        <f t="shared" si="40"/>
        <v>1</v>
      </c>
      <c r="G646" s="24">
        <f t="shared" si="41"/>
        <v>1.254</v>
      </c>
      <c r="H646" s="31"/>
      <c r="I646" s="30"/>
      <c r="J646" s="24">
        <f t="shared" si="42"/>
        <v>0.75</v>
      </c>
      <c r="K646" s="31"/>
      <c r="L646" s="30"/>
      <c r="M646" s="98">
        <v>2.48</v>
      </c>
      <c r="N646" s="98">
        <v>2.8000000000000001E-2</v>
      </c>
      <c r="O646" s="98" t="s">
        <v>4078</v>
      </c>
      <c r="P646" s="98" t="s">
        <v>4078</v>
      </c>
      <c r="Q646" s="98">
        <v>0</v>
      </c>
      <c r="R646" s="98">
        <v>3</v>
      </c>
    </row>
    <row r="647" spans="1:18" x14ac:dyDescent="0.25">
      <c r="A647" s="59" t="s">
        <v>3779</v>
      </c>
      <c r="B647" s="59" t="s">
        <v>2149</v>
      </c>
      <c r="C647" s="59" t="s">
        <v>3811</v>
      </c>
      <c r="D647" s="91">
        <v>6</v>
      </c>
      <c r="E647" s="59" t="s">
        <v>4972</v>
      </c>
      <c r="F647" s="30">
        <f t="shared" si="40"/>
        <v>0.9873333333333334</v>
      </c>
      <c r="G647" s="24">
        <f t="shared" si="41"/>
        <v>1.4999999999999999E-2</v>
      </c>
      <c r="H647" s="31"/>
      <c r="I647" s="30"/>
      <c r="J647" s="24">
        <f t="shared" si="42"/>
        <v>0.74050000000000005</v>
      </c>
      <c r="K647" s="31"/>
      <c r="L647" s="30"/>
      <c r="M647" s="98">
        <v>0.03</v>
      </c>
      <c r="N647" s="98">
        <v>0</v>
      </c>
      <c r="O647" s="98" t="s">
        <v>4078</v>
      </c>
      <c r="P647" s="98" t="s">
        <v>4078</v>
      </c>
      <c r="Q647" s="98">
        <v>2.9620000000000002</v>
      </c>
      <c r="R647" s="98">
        <v>0</v>
      </c>
    </row>
    <row r="648" spans="1:18" x14ac:dyDescent="0.25">
      <c r="A648" s="59" t="s">
        <v>3779</v>
      </c>
      <c r="B648" s="59" t="s">
        <v>1714</v>
      </c>
      <c r="C648" s="59" t="s">
        <v>3860</v>
      </c>
      <c r="D648" s="91">
        <v>15</v>
      </c>
      <c r="E648" s="59" t="s">
        <v>6666</v>
      </c>
      <c r="F648" s="30">
        <f t="shared" si="40"/>
        <v>0.98533333333333328</v>
      </c>
      <c r="G648" s="24">
        <f t="shared" si="41"/>
        <v>90.88</v>
      </c>
      <c r="H648" s="31"/>
      <c r="I648" s="30"/>
      <c r="J648" s="24">
        <f t="shared" si="42"/>
        <v>1.2004999999999999</v>
      </c>
      <c r="K648" s="31"/>
      <c r="L648" s="30"/>
      <c r="M648" s="98">
        <v>181.76</v>
      </c>
      <c r="N648" s="98">
        <v>0</v>
      </c>
      <c r="O648" s="98">
        <v>1.8460000000000001</v>
      </c>
      <c r="P648" s="98">
        <v>0</v>
      </c>
      <c r="Q648" s="98">
        <v>0</v>
      </c>
      <c r="R648" s="98">
        <v>2.956</v>
      </c>
    </row>
    <row r="649" spans="1:18" x14ac:dyDescent="0.25">
      <c r="A649" s="59" t="s">
        <v>3779</v>
      </c>
      <c r="B649" s="59" t="s">
        <v>777</v>
      </c>
      <c r="C649" s="59" t="s">
        <v>3820</v>
      </c>
      <c r="D649" s="91">
        <v>8</v>
      </c>
      <c r="E649" s="59" t="s">
        <v>5342</v>
      </c>
      <c r="F649" s="30">
        <f t="shared" si="40"/>
        <v>0.98266666666666669</v>
      </c>
      <c r="G649" s="24">
        <f t="shared" si="41"/>
        <v>0</v>
      </c>
      <c r="H649" s="31"/>
      <c r="I649" s="30"/>
      <c r="J649" s="24">
        <f t="shared" si="42"/>
        <v>0.73699999999999999</v>
      </c>
      <c r="K649" s="31"/>
      <c r="L649" s="30"/>
      <c r="M649" s="98" t="s">
        <v>4078</v>
      </c>
      <c r="N649" s="98" t="s">
        <v>4078</v>
      </c>
      <c r="O649" s="98" t="s">
        <v>4078</v>
      </c>
      <c r="P649" s="98">
        <v>2.948</v>
      </c>
      <c r="Q649" s="98" t="s">
        <v>4078</v>
      </c>
      <c r="R649" s="98" t="s">
        <v>4078</v>
      </c>
    </row>
    <row r="650" spans="1:18" x14ac:dyDescent="0.25">
      <c r="A650" s="59" t="s">
        <v>3779</v>
      </c>
      <c r="B650" s="59" t="s">
        <v>937</v>
      </c>
      <c r="C650" s="59" t="s">
        <v>3871</v>
      </c>
      <c r="D650" s="91">
        <v>20</v>
      </c>
      <c r="E650" s="59" t="s">
        <v>7723</v>
      </c>
      <c r="F650" s="30">
        <f t="shared" si="40"/>
        <v>0.94866666666666666</v>
      </c>
      <c r="G650" s="24">
        <f t="shared" si="41"/>
        <v>0</v>
      </c>
      <c r="H650" s="31"/>
      <c r="I650" s="30"/>
      <c r="J650" s="24">
        <f t="shared" si="42"/>
        <v>0.71150000000000002</v>
      </c>
      <c r="K650" s="31"/>
      <c r="L650" s="30"/>
      <c r="M650" s="98" t="s">
        <v>4078</v>
      </c>
      <c r="N650" s="98" t="s">
        <v>4078</v>
      </c>
      <c r="O650" s="98">
        <v>0</v>
      </c>
      <c r="P650" s="98">
        <v>2.496</v>
      </c>
      <c r="Q650" s="98">
        <v>0</v>
      </c>
      <c r="R650" s="98">
        <v>0.35</v>
      </c>
    </row>
    <row r="651" spans="1:18" x14ac:dyDescent="0.25">
      <c r="A651" s="59" t="s">
        <v>3779</v>
      </c>
      <c r="B651" s="59" t="s">
        <v>1782</v>
      </c>
      <c r="C651" s="59" t="s">
        <v>3823</v>
      </c>
      <c r="D651" s="91">
        <v>9</v>
      </c>
      <c r="E651" s="59" t="s">
        <v>5416</v>
      </c>
      <c r="F651" s="30">
        <f t="shared" si="40"/>
        <v>0.94733333333333336</v>
      </c>
      <c r="G651" s="24">
        <f t="shared" si="41"/>
        <v>1.0449999999999999</v>
      </c>
      <c r="H651" s="31"/>
      <c r="I651" s="30"/>
      <c r="J651" s="24">
        <f t="shared" si="42"/>
        <v>0.96324999999999994</v>
      </c>
      <c r="K651" s="31"/>
      <c r="L651" s="30"/>
      <c r="M651" s="98">
        <v>2.09</v>
      </c>
      <c r="N651" s="98">
        <v>0</v>
      </c>
      <c r="O651" s="98">
        <v>1.0109999999999999</v>
      </c>
      <c r="P651" s="98">
        <v>2.8420000000000001</v>
      </c>
      <c r="Q651" s="98">
        <v>0</v>
      </c>
      <c r="R651" s="98">
        <v>0</v>
      </c>
    </row>
    <row r="652" spans="1:18" x14ac:dyDescent="0.25">
      <c r="A652" s="59" t="s">
        <v>3779</v>
      </c>
      <c r="B652" s="59" t="s">
        <v>269</v>
      </c>
      <c r="C652" s="59" t="s">
        <v>3863</v>
      </c>
      <c r="D652" s="91">
        <v>16</v>
      </c>
      <c r="E652" s="59" t="s">
        <v>7294</v>
      </c>
      <c r="F652" s="30">
        <f t="shared" si="40"/>
        <v>0.93533333333333335</v>
      </c>
      <c r="G652" s="24">
        <f t="shared" si="41"/>
        <v>31.19</v>
      </c>
      <c r="H652" s="31"/>
      <c r="I652" s="30"/>
      <c r="J652" s="24">
        <f t="shared" si="42"/>
        <v>0.95599999999999996</v>
      </c>
      <c r="K652" s="31"/>
      <c r="L652" s="30"/>
      <c r="M652" s="98">
        <v>62.38</v>
      </c>
      <c r="N652" s="98">
        <v>0</v>
      </c>
      <c r="O652" s="98">
        <v>1.018</v>
      </c>
      <c r="P652" s="98">
        <v>0</v>
      </c>
      <c r="Q652" s="98">
        <v>2.806</v>
      </c>
      <c r="R652" s="98">
        <v>0</v>
      </c>
    </row>
    <row r="653" spans="1:18" x14ac:dyDescent="0.25">
      <c r="A653" s="59" t="s">
        <v>3779</v>
      </c>
      <c r="B653" s="59" t="s">
        <v>1385</v>
      </c>
      <c r="C653" s="59" t="s">
        <v>3811</v>
      </c>
      <c r="D653" s="91">
        <v>6</v>
      </c>
      <c r="E653" s="59" t="s">
        <v>4976</v>
      </c>
      <c r="F653" s="30">
        <f t="shared" si="40"/>
        <v>0.93299999999999994</v>
      </c>
      <c r="G653" s="24">
        <f t="shared" si="41"/>
        <v>0</v>
      </c>
      <c r="H653" s="31"/>
      <c r="I653" s="30"/>
      <c r="J653" s="24">
        <f t="shared" si="42"/>
        <v>0.71550000000000002</v>
      </c>
      <c r="K653" s="31"/>
      <c r="L653" s="30"/>
      <c r="M653" s="98" t="s">
        <v>4078</v>
      </c>
      <c r="N653" s="98">
        <v>0</v>
      </c>
      <c r="O653" s="98">
        <v>6.3E-2</v>
      </c>
      <c r="P653" s="98">
        <v>0</v>
      </c>
      <c r="Q653" s="98">
        <v>8.4000000000000005E-2</v>
      </c>
      <c r="R653" s="98">
        <v>2.7149999999999999</v>
      </c>
    </row>
    <row r="654" spans="1:18" x14ac:dyDescent="0.25">
      <c r="A654" s="59" t="s">
        <v>3779</v>
      </c>
      <c r="B654" s="59" t="s">
        <v>803</v>
      </c>
      <c r="C654" s="59" t="s">
        <v>3871</v>
      </c>
      <c r="D654" s="91">
        <v>20</v>
      </c>
      <c r="E654" s="59" t="s">
        <v>7743</v>
      </c>
      <c r="F654" s="30">
        <f t="shared" si="40"/>
        <v>0.90966666666666673</v>
      </c>
      <c r="G654" s="24">
        <f t="shared" si="41"/>
        <v>28.192500000000003</v>
      </c>
      <c r="H654" s="31"/>
      <c r="I654" s="30"/>
      <c r="J654" s="24">
        <f t="shared" si="42"/>
        <v>2.5659999999999998</v>
      </c>
      <c r="K654" s="31"/>
      <c r="L654" s="30"/>
      <c r="M654" s="98">
        <v>7.42</v>
      </c>
      <c r="N654" s="98">
        <v>48.965000000000003</v>
      </c>
      <c r="O654" s="98">
        <v>7.5350000000000001</v>
      </c>
      <c r="P654" s="98" t="s">
        <v>4078</v>
      </c>
      <c r="Q654" s="98">
        <v>2.7290000000000001</v>
      </c>
      <c r="R654" s="98" t="s">
        <v>4078</v>
      </c>
    </row>
    <row r="655" spans="1:18" x14ac:dyDescent="0.25">
      <c r="A655" s="59" t="s">
        <v>3779</v>
      </c>
      <c r="B655" s="59" t="s">
        <v>3640</v>
      </c>
      <c r="C655" s="59" t="s">
        <v>3833</v>
      </c>
      <c r="D655" s="91">
        <v>11</v>
      </c>
      <c r="E655" s="59" t="s">
        <v>5651</v>
      </c>
      <c r="F655" s="30">
        <f t="shared" si="40"/>
        <v>0.89800000000000002</v>
      </c>
      <c r="G655" s="24">
        <f t="shared" si="41"/>
        <v>8.5939999999999994</v>
      </c>
      <c r="H655" s="31"/>
      <c r="I655" s="30"/>
      <c r="J655" s="24">
        <f t="shared" si="42"/>
        <v>0.91474999999999995</v>
      </c>
      <c r="K655" s="31"/>
      <c r="L655" s="30"/>
      <c r="M655" s="98">
        <v>3.73</v>
      </c>
      <c r="N655" s="98">
        <v>13.458</v>
      </c>
      <c r="O655" s="98">
        <v>0.96499999999999997</v>
      </c>
      <c r="P655" s="98">
        <v>1.444</v>
      </c>
      <c r="Q655" s="98">
        <v>0.36299999999999999</v>
      </c>
      <c r="R655" s="98">
        <v>0.88700000000000001</v>
      </c>
    </row>
    <row r="656" spans="1:18" x14ac:dyDescent="0.25">
      <c r="A656" s="59" t="s">
        <v>3779</v>
      </c>
      <c r="B656" s="59" t="s">
        <v>3232</v>
      </c>
      <c r="C656" s="59" t="s">
        <v>3804</v>
      </c>
      <c r="D656" s="91">
        <v>5</v>
      </c>
      <c r="E656" s="59" t="s">
        <v>4588</v>
      </c>
      <c r="F656" s="30">
        <f t="shared" si="40"/>
        <v>0.86733333333333329</v>
      </c>
      <c r="G656" s="24">
        <f t="shared" si="41"/>
        <v>66.161999999999992</v>
      </c>
      <c r="H656" s="31"/>
      <c r="I656" s="30"/>
      <c r="J656" s="24">
        <f t="shared" si="42"/>
        <v>0.65049999999999997</v>
      </c>
      <c r="K656" s="31"/>
      <c r="L656" s="30"/>
      <c r="M656" s="98">
        <v>3.35</v>
      </c>
      <c r="N656" s="98">
        <v>128.97399999999999</v>
      </c>
      <c r="O656" s="98" t="s">
        <v>4078</v>
      </c>
      <c r="P656" s="98" t="s">
        <v>4078</v>
      </c>
      <c r="Q656" s="98">
        <v>0</v>
      </c>
      <c r="R656" s="98">
        <v>2.6019999999999999</v>
      </c>
    </row>
    <row r="657" spans="1:18" x14ac:dyDescent="0.25">
      <c r="A657" s="59" t="s">
        <v>3779</v>
      </c>
      <c r="B657" s="59" t="s">
        <v>1581</v>
      </c>
      <c r="C657" s="59" t="s">
        <v>3786</v>
      </c>
      <c r="D657" s="91">
        <v>2</v>
      </c>
      <c r="E657" s="59" t="s">
        <v>4204</v>
      </c>
      <c r="F657" s="30">
        <f t="shared" si="40"/>
        <v>0.86466666666666658</v>
      </c>
      <c r="G657" s="24">
        <f t="shared" si="41"/>
        <v>9.375</v>
      </c>
      <c r="H657" s="31"/>
      <c r="I657" s="30"/>
      <c r="J657" s="24">
        <f t="shared" si="42"/>
        <v>0.64849999999999997</v>
      </c>
      <c r="K657" s="31"/>
      <c r="L657" s="30"/>
      <c r="M657" s="98">
        <v>18.75</v>
      </c>
      <c r="N657" s="98" t="s">
        <v>4078</v>
      </c>
      <c r="O657" s="98" t="s">
        <v>4078</v>
      </c>
      <c r="P657" s="98" t="s">
        <v>4078</v>
      </c>
      <c r="Q657" s="98" t="s">
        <v>4078</v>
      </c>
      <c r="R657" s="98">
        <v>2.5939999999999999</v>
      </c>
    </row>
    <row r="658" spans="1:18" x14ac:dyDescent="0.25">
      <c r="A658" s="59" t="s">
        <v>3779</v>
      </c>
      <c r="B658" s="59" t="s">
        <v>2313</v>
      </c>
      <c r="C658" s="59" t="s">
        <v>3821</v>
      </c>
      <c r="D658" s="91">
        <v>8</v>
      </c>
      <c r="E658" s="59" t="s">
        <v>5366</v>
      </c>
      <c r="F658" s="30">
        <f t="shared" si="40"/>
        <v>0.84966666666666668</v>
      </c>
      <c r="G658" s="24">
        <f t="shared" si="41"/>
        <v>3.5084999999999997</v>
      </c>
      <c r="H658" s="31"/>
      <c r="I658" s="30"/>
      <c r="J658" s="24">
        <f t="shared" si="42"/>
        <v>0.95625000000000004</v>
      </c>
      <c r="K658" s="31"/>
      <c r="L658" s="30"/>
      <c r="M658" s="98">
        <v>0.27</v>
      </c>
      <c r="N658" s="98">
        <v>6.7469999999999999</v>
      </c>
      <c r="O658" s="98">
        <v>1.276</v>
      </c>
      <c r="P658" s="98">
        <v>0</v>
      </c>
      <c r="Q658" s="98">
        <v>2.403</v>
      </c>
      <c r="R658" s="98">
        <v>0.14599999999999999</v>
      </c>
    </row>
    <row r="659" spans="1:18" x14ac:dyDescent="0.25">
      <c r="A659" s="59" t="s">
        <v>3779</v>
      </c>
      <c r="B659" s="59" t="s">
        <v>544</v>
      </c>
      <c r="C659" s="59" t="s">
        <v>3863</v>
      </c>
      <c r="D659" s="91">
        <v>16</v>
      </c>
      <c r="E659" s="59" t="s">
        <v>7203</v>
      </c>
      <c r="F659" s="30">
        <f t="shared" si="40"/>
        <v>0.84433333333333327</v>
      </c>
      <c r="G659" s="24">
        <f t="shared" si="41"/>
        <v>6.25E-2</v>
      </c>
      <c r="H659" s="31"/>
      <c r="I659" s="30"/>
      <c r="J659" s="24">
        <f t="shared" si="42"/>
        <v>0.63324999999999998</v>
      </c>
      <c r="K659" s="31"/>
      <c r="L659" s="30"/>
      <c r="M659" s="98">
        <v>0</v>
      </c>
      <c r="N659" s="98">
        <v>0.125</v>
      </c>
      <c r="O659" s="98">
        <v>0</v>
      </c>
      <c r="P659" s="98">
        <v>0</v>
      </c>
      <c r="Q659" s="98">
        <v>0</v>
      </c>
      <c r="R659" s="98">
        <v>2.5329999999999999</v>
      </c>
    </row>
    <row r="660" spans="1:18" x14ac:dyDescent="0.25">
      <c r="A660" s="59" t="s">
        <v>3779</v>
      </c>
      <c r="B660" s="59" t="s">
        <v>1445</v>
      </c>
      <c r="C660" s="59" t="s">
        <v>3843</v>
      </c>
      <c r="D660" s="91">
        <v>12</v>
      </c>
      <c r="E660" s="59" t="s">
        <v>6150</v>
      </c>
      <c r="F660" s="30">
        <f t="shared" si="40"/>
        <v>0.84233333333333338</v>
      </c>
      <c r="G660" s="24">
        <f t="shared" si="41"/>
        <v>1.135</v>
      </c>
      <c r="H660" s="31"/>
      <c r="I660" s="30"/>
      <c r="J660" s="24">
        <f t="shared" si="42"/>
        <v>0.63175000000000003</v>
      </c>
      <c r="K660" s="31"/>
      <c r="L660" s="30"/>
      <c r="M660" s="98">
        <v>2.27</v>
      </c>
      <c r="N660" s="98" t="s">
        <v>4078</v>
      </c>
      <c r="O660" s="98" t="s">
        <v>4078</v>
      </c>
      <c r="P660" s="98" t="s">
        <v>4078</v>
      </c>
      <c r="Q660" s="98" t="s">
        <v>4078</v>
      </c>
      <c r="R660" s="98">
        <v>2.5270000000000001</v>
      </c>
    </row>
    <row r="661" spans="1:18" x14ac:dyDescent="0.25">
      <c r="A661" s="59" t="s">
        <v>3779</v>
      </c>
      <c r="B661" s="59" t="s">
        <v>2433</v>
      </c>
      <c r="C661" s="59" t="s">
        <v>3871</v>
      </c>
      <c r="D661" s="91">
        <v>20</v>
      </c>
      <c r="E661" s="59" t="s">
        <v>7711</v>
      </c>
      <c r="F661" s="30">
        <f t="shared" si="40"/>
        <v>0.83433333333333337</v>
      </c>
      <c r="G661" s="24">
        <f t="shared" si="41"/>
        <v>0</v>
      </c>
      <c r="H661" s="31"/>
      <c r="I661" s="30"/>
      <c r="J661" s="24">
        <f t="shared" si="42"/>
        <v>0.62575000000000003</v>
      </c>
      <c r="K661" s="31"/>
      <c r="L661" s="30"/>
      <c r="M661" s="98" t="s">
        <v>4078</v>
      </c>
      <c r="N661" s="98" t="s">
        <v>4078</v>
      </c>
      <c r="O661" s="98" t="s">
        <v>4078</v>
      </c>
      <c r="P661" s="98" t="s">
        <v>4078</v>
      </c>
      <c r="Q661" s="98" t="s">
        <v>4078</v>
      </c>
      <c r="R661" s="98">
        <v>2.5030000000000001</v>
      </c>
    </row>
    <row r="662" spans="1:18" x14ac:dyDescent="0.25">
      <c r="A662" s="59" t="s">
        <v>3779</v>
      </c>
      <c r="B662" s="59" t="s">
        <v>2528</v>
      </c>
      <c r="C662" s="59" t="s">
        <v>3849</v>
      </c>
      <c r="D662" s="91">
        <v>13</v>
      </c>
      <c r="E662" s="59" t="s">
        <v>6310</v>
      </c>
      <c r="F662" s="30">
        <f t="shared" si="40"/>
        <v>0.83033333333333337</v>
      </c>
      <c r="G662" s="24">
        <f t="shared" si="41"/>
        <v>0</v>
      </c>
      <c r="H662" s="31"/>
      <c r="I662" s="30"/>
      <c r="J662" s="24">
        <f t="shared" si="42"/>
        <v>0.62275000000000003</v>
      </c>
      <c r="K662" s="31"/>
      <c r="L662" s="30"/>
      <c r="M662" s="98" t="s">
        <v>4078</v>
      </c>
      <c r="N662" s="98" t="s">
        <v>4078</v>
      </c>
      <c r="O662" s="98" t="s">
        <v>4078</v>
      </c>
      <c r="P662" s="98" t="s">
        <v>4078</v>
      </c>
      <c r="Q662" s="98" t="s">
        <v>4078</v>
      </c>
      <c r="R662" s="98">
        <v>2.4910000000000001</v>
      </c>
    </row>
    <row r="663" spans="1:18" x14ac:dyDescent="0.25">
      <c r="A663" s="59" t="s">
        <v>3779</v>
      </c>
      <c r="B663" s="59" t="s">
        <v>1808</v>
      </c>
      <c r="C663" s="59" t="s">
        <v>3862</v>
      </c>
      <c r="D663" s="91">
        <v>16</v>
      </c>
      <c r="E663" s="59" t="s">
        <v>7037</v>
      </c>
      <c r="F663" s="30">
        <f t="shared" si="40"/>
        <v>0.82966666666666666</v>
      </c>
      <c r="G663" s="24">
        <f t="shared" si="41"/>
        <v>6.25E-2</v>
      </c>
      <c r="H663" s="31"/>
      <c r="I663" s="30"/>
      <c r="J663" s="24">
        <f t="shared" si="42"/>
        <v>0.80049999999999999</v>
      </c>
      <c r="K663" s="31"/>
      <c r="L663" s="30"/>
      <c r="M663" s="98" t="s">
        <v>4078</v>
      </c>
      <c r="N663" s="98">
        <v>0.125</v>
      </c>
      <c r="O663" s="98">
        <v>0.71299999999999997</v>
      </c>
      <c r="P663" s="98">
        <v>0</v>
      </c>
      <c r="Q663" s="98">
        <v>2.4889999999999999</v>
      </c>
      <c r="R663" s="98">
        <v>0</v>
      </c>
    </row>
    <row r="664" spans="1:18" x14ac:dyDescent="0.25">
      <c r="A664" s="59" t="s">
        <v>3779</v>
      </c>
      <c r="B664" s="59" t="s">
        <v>1381</v>
      </c>
      <c r="C664" s="59" t="s">
        <v>3809</v>
      </c>
      <c r="D664" s="91">
        <v>6</v>
      </c>
      <c r="E664" s="59" t="s">
        <v>4924</v>
      </c>
      <c r="F664" s="30">
        <f t="shared" si="40"/>
        <v>0.80500000000000005</v>
      </c>
      <c r="G664" s="24">
        <f t="shared" si="41"/>
        <v>0</v>
      </c>
      <c r="H664" s="31"/>
      <c r="I664" s="30"/>
      <c r="J664" s="24">
        <f t="shared" si="42"/>
        <v>0.60375000000000001</v>
      </c>
      <c r="K664" s="31"/>
      <c r="L664" s="30"/>
      <c r="M664" s="98" t="s">
        <v>4078</v>
      </c>
      <c r="N664" s="98" t="s">
        <v>4078</v>
      </c>
      <c r="O664" s="98" t="s">
        <v>4078</v>
      </c>
      <c r="P664" s="98">
        <v>2.415</v>
      </c>
      <c r="Q664" s="98" t="s">
        <v>4078</v>
      </c>
      <c r="R664" s="98" t="s">
        <v>4078</v>
      </c>
    </row>
    <row r="665" spans="1:18" x14ac:dyDescent="0.25">
      <c r="A665" s="59" t="s">
        <v>3779</v>
      </c>
      <c r="B665" s="59" t="s">
        <v>75</v>
      </c>
      <c r="C665" s="59" t="s">
        <v>3804</v>
      </c>
      <c r="D665" s="91">
        <v>5</v>
      </c>
      <c r="E665" s="59" t="s">
        <v>4616</v>
      </c>
      <c r="F665" s="30">
        <f t="shared" si="40"/>
        <v>0.79499999999999993</v>
      </c>
      <c r="G665" s="24">
        <f t="shared" si="41"/>
        <v>0.05</v>
      </c>
      <c r="H665" s="31"/>
      <c r="I665" s="30"/>
      <c r="J665" s="24">
        <f t="shared" si="42"/>
        <v>17.557000000000002</v>
      </c>
      <c r="K665" s="31"/>
      <c r="L665" s="30"/>
      <c r="M665" s="98">
        <v>0.1</v>
      </c>
      <c r="N665" s="98">
        <v>0</v>
      </c>
      <c r="O665" s="98">
        <v>67.843000000000004</v>
      </c>
      <c r="P665" s="98">
        <v>2.3849999999999998</v>
      </c>
      <c r="Q665" s="98">
        <v>0</v>
      </c>
      <c r="R665" s="98">
        <v>0</v>
      </c>
    </row>
    <row r="666" spans="1:18" x14ac:dyDescent="0.25">
      <c r="A666" s="59" t="s">
        <v>3779</v>
      </c>
      <c r="B666" s="59" t="s">
        <v>525</v>
      </c>
      <c r="C666" s="59" t="s">
        <v>3863</v>
      </c>
      <c r="D666" s="91">
        <v>16</v>
      </c>
      <c r="E666" s="59" t="s">
        <v>7297</v>
      </c>
      <c r="F666" s="30">
        <f t="shared" si="40"/>
        <v>0.79166666666666663</v>
      </c>
      <c r="G666" s="24">
        <f t="shared" si="41"/>
        <v>0</v>
      </c>
      <c r="H666" s="31"/>
      <c r="I666" s="30"/>
      <c r="J666" s="24">
        <f t="shared" si="42"/>
        <v>0.59375</v>
      </c>
      <c r="K666" s="31"/>
      <c r="L666" s="30"/>
      <c r="M666" s="98" t="s">
        <v>4078</v>
      </c>
      <c r="N666" s="98" t="s">
        <v>4078</v>
      </c>
      <c r="O666" s="98" t="s">
        <v>4078</v>
      </c>
      <c r="P666" s="98" t="s">
        <v>4078</v>
      </c>
      <c r="Q666" s="98">
        <v>2.375</v>
      </c>
      <c r="R666" s="98" t="s">
        <v>4078</v>
      </c>
    </row>
    <row r="667" spans="1:18" x14ac:dyDescent="0.25">
      <c r="A667" s="59" t="s">
        <v>3779</v>
      </c>
      <c r="B667" s="59" t="s">
        <v>98</v>
      </c>
      <c r="C667" s="59" t="s">
        <v>3787</v>
      </c>
      <c r="D667" s="91">
        <v>2</v>
      </c>
      <c r="E667" s="59" t="s">
        <v>4273</v>
      </c>
      <c r="F667" s="30">
        <f t="shared" si="40"/>
        <v>0.77733333333333343</v>
      </c>
      <c r="G667" s="24">
        <f t="shared" si="41"/>
        <v>0.2</v>
      </c>
      <c r="H667" s="31"/>
      <c r="I667" s="30"/>
      <c r="J667" s="24">
        <f t="shared" si="42"/>
        <v>0.58300000000000007</v>
      </c>
      <c r="K667" s="31"/>
      <c r="L667" s="30"/>
      <c r="M667" s="98">
        <v>0.4</v>
      </c>
      <c r="N667" s="98">
        <v>0</v>
      </c>
      <c r="O667" s="98">
        <v>0</v>
      </c>
      <c r="P667" s="98">
        <v>0</v>
      </c>
      <c r="Q667" s="98">
        <v>0.14799999999999999</v>
      </c>
      <c r="R667" s="98">
        <v>2.1840000000000002</v>
      </c>
    </row>
    <row r="668" spans="1:18" x14ac:dyDescent="0.25">
      <c r="A668" s="59" t="s">
        <v>3779</v>
      </c>
      <c r="B668" s="59" t="s">
        <v>697</v>
      </c>
      <c r="C668" s="59" t="s">
        <v>3863</v>
      </c>
      <c r="D668" s="91">
        <v>16</v>
      </c>
      <c r="E668" s="59" t="s">
        <v>7249</v>
      </c>
      <c r="F668" s="30">
        <f t="shared" si="40"/>
        <v>0.77733333333333332</v>
      </c>
      <c r="G668" s="24">
        <f t="shared" si="41"/>
        <v>209.27350000000001</v>
      </c>
      <c r="H668" s="31"/>
      <c r="I668" s="30"/>
      <c r="J668" s="24">
        <f t="shared" si="42"/>
        <v>8.7387499999999996</v>
      </c>
      <c r="K668" s="31"/>
      <c r="L668" s="30"/>
      <c r="M668" s="98">
        <v>135.97999999999999</v>
      </c>
      <c r="N668" s="98">
        <v>282.56700000000001</v>
      </c>
      <c r="O668" s="98">
        <v>32.622999999999998</v>
      </c>
      <c r="P668" s="98">
        <v>0</v>
      </c>
      <c r="Q668" s="98">
        <v>0</v>
      </c>
      <c r="R668" s="98">
        <v>2.3319999999999999</v>
      </c>
    </row>
    <row r="669" spans="1:18" x14ac:dyDescent="0.25">
      <c r="A669" s="59" t="s">
        <v>3779</v>
      </c>
      <c r="B669" s="59" t="s">
        <v>1958</v>
      </c>
      <c r="C669" s="59" t="s">
        <v>3861</v>
      </c>
      <c r="D669" s="91">
        <v>15</v>
      </c>
      <c r="E669" s="59" t="s">
        <v>6730</v>
      </c>
      <c r="F669" s="30">
        <f t="shared" si="40"/>
        <v>0.77166666666666661</v>
      </c>
      <c r="G669" s="24">
        <f t="shared" si="41"/>
        <v>103.15049999999999</v>
      </c>
      <c r="H669" s="31"/>
      <c r="I669" s="30"/>
      <c r="J669" s="24">
        <f t="shared" si="42"/>
        <v>3.1952499999999997</v>
      </c>
      <c r="K669" s="31"/>
      <c r="L669" s="30"/>
      <c r="M669" s="98">
        <v>39.25</v>
      </c>
      <c r="N669" s="98">
        <v>167.05099999999999</v>
      </c>
      <c r="O669" s="98">
        <v>10.465999999999999</v>
      </c>
      <c r="P669" s="98">
        <v>0</v>
      </c>
      <c r="Q669" s="98">
        <v>1.6839999999999999</v>
      </c>
      <c r="R669" s="98">
        <v>0.63100000000000001</v>
      </c>
    </row>
    <row r="670" spans="1:18" x14ac:dyDescent="0.25">
      <c r="A670" s="59" t="s">
        <v>3779</v>
      </c>
      <c r="B670" s="59" t="s">
        <v>1193</v>
      </c>
      <c r="C670" s="59" t="s">
        <v>3827</v>
      </c>
      <c r="D670" s="91">
        <v>10</v>
      </c>
      <c r="E670" s="59" t="s">
        <v>5483</v>
      </c>
      <c r="F670" s="30">
        <f t="shared" si="40"/>
        <v>0.7543333333333333</v>
      </c>
      <c r="G670" s="24">
        <f t="shared" si="41"/>
        <v>0</v>
      </c>
      <c r="H670" s="31"/>
      <c r="I670" s="30"/>
      <c r="J670" s="24">
        <f t="shared" si="42"/>
        <v>0.56574999999999998</v>
      </c>
      <c r="K670" s="31"/>
      <c r="L670" s="30"/>
      <c r="M670" s="98" t="s">
        <v>4078</v>
      </c>
      <c r="N670" s="98" t="s">
        <v>4078</v>
      </c>
      <c r="O670" s="98" t="s">
        <v>4078</v>
      </c>
      <c r="P670" s="98" t="s">
        <v>4078</v>
      </c>
      <c r="Q670" s="98">
        <v>1.0760000000000001</v>
      </c>
      <c r="R670" s="98">
        <v>1.1870000000000001</v>
      </c>
    </row>
    <row r="671" spans="1:18" x14ac:dyDescent="0.25">
      <c r="A671" s="59" t="s">
        <v>3779</v>
      </c>
      <c r="B671" s="59" t="s">
        <v>3403</v>
      </c>
      <c r="C671" s="59" t="s">
        <v>3787</v>
      </c>
      <c r="D671" s="91">
        <v>2</v>
      </c>
      <c r="E671" s="59" t="s">
        <v>4249</v>
      </c>
      <c r="F671" s="30">
        <f t="shared" si="40"/>
        <v>0.74966666666666659</v>
      </c>
      <c r="G671" s="24">
        <f t="shared" si="41"/>
        <v>0.36</v>
      </c>
      <c r="H671" s="31"/>
      <c r="I671" s="30"/>
      <c r="J671" s="24">
        <f t="shared" si="42"/>
        <v>0.60024999999999995</v>
      </c>
      <c r="K671" s="31"/>
      <c r="L671" s="30"/>
      <c r="M671" s="98">
        <v>0.72</v>
      </c>
      <c r="N671" s="98">
        <v>0</v>
      </c>
      <c r="O671" s="98">
        <v>0.152</v>
      </c>
      <c r="P671" s="98">
        <v>0.56299999999999994</v>
      </c>
      <c r="Q671" s="98">
        <v>0</v>
      </c>
      <c r="R671" s="98">
        <v>1.6859999999999999</v>
      </c>
    </row>
    <row r="672" spans="1:18" x14ac:dyDescent="0.25">
      <c r="A672" s="59" t="s">
        <v>3779</v>
      </c>
      <c r="B672" s="59" t="s">
        <v>560</v>
      </c>
      <c r="C672" s="59" t="s">
        <v>3862</v>
      </c>
      <c r="D672" s="91">
        <v>16</v>
      </c>
      <c r="E672" s="59" t="s">
        <v>7176</v>
      </c>
      <c r="F672" s="30">
        <f t="shared" ref="F672:F735" si="43">SUM(P672:R672)/3</f>
        <v>0.74233333333333329</v>
      </c>
      <c r="G672" s="24">
        <f t="shared" ref="G672:G735" si="44">SUM(M672:N672)/2</f>
        <v>0</v>
      </c>
      <c r="H672" s="31"/>
      <c r="I672" s="30"/>
      <c r="J672" s="24">
        <f t="shared" ref="J672:J735" si="45">SUM(O672:R672)/4</f>
        <v>0.55674999999999997</v>
      </c>
      <c r="K672" s="31"/>
      <c r="L672" s="30"/>
      <c r="M672" s="98" t="s">
        <v>4078</v>
      </c>
      <c r="N672" s="98" t="s">
        <v>4078</v>
      </c>
      <c r="O672" s="98" t="s">
        <v>4078</v>
      </c>
      <c r="P672" s="98">
        <v>0</v>
      </c>
      <c r="Q672" s="98">
        <v>2.2269999999999999</v>
      </c>
      <c r="R672" s="98" t="s">
        <v>4078</v>
      </c>
    </row>
    <row r="673" spans="1:18" x14ac:dyDescent="0.25">
      <c r="A673" s="59" t="s">
        <v>3779</v>
      </c>
      <c r="B673" s="59" t="s">
        <v>3691</v>
      </c>
      <c r="C673" s="59" t="s">
        <v>3847</v>
      </c>
      <c r="D673" s="91">
        <v>13</v>
      </c>
      <c r="E673" s="59" t="s">
        <v>6225</v>
      </c>
      <c r="F673" s="30">
        <f t="shared" si="43"/>
        <v>0.73899999999999999</v>
      </c>
      <c r="G673" s="24">
        <f t="shared" si="44"/>
        <v>0</v>
      </c>
      <c r="H673" s="31"/>
      <c r="I673" s="30"/>
      <c r="J673" s="24">
        <f t="shared" si="45"/>
        <v>285.32150000000001</v>
      </c>
      <c r="K673" s="31"/>
      <c r="L673" s="30"/>
      <c r="M673" s="98" t="s">
        <v>4078</v>
      </c>
      <c r="N673" s="98" t="s">
        <v>4078</v>
      </c>
      <c r="O673" s="98">
        <v>1139.069</v>
      </c>
      <c r="P673" s="98" t="s">
        <v>4078</v>
      </c>
      <c r="Q673" s="98">
        <v>0</v>
      </c>
      <c r="R673" s="98">
        <v>2.2170000000000001</v>
      </c>
    </row>
    <row r="674" spans="1:18" x14ac:dyDescent="0.25">
      <c r="A674" s="59" t="s">
        <v>3779</v>
      </c>
      <c r="B674" s="59" t="s">
        <v>2090</v>
      </c>
      <c r="C674" s="59" t="s">
        <v>3862</v>
      </c>
      <c r="D674" s="91">
        <v>16</v>
      </c>
      <c r="E674" s="59" t="s">
        <v>7068</v>
      </c>
      <c r="F674" s="30">
        <f t="shared" si="43"/>
        <v>0.73399999999999999</v>
      </c>
      <c r="G674" s="24">
        <f t="shared" si="44"/>
        <v>8.1654999999999998</v>
      </c>
      <c r="H674" s="31"/>
      <c r="I674" s="30"/>
      <c r="J674" s="24">
        <f t="shared" si="45"/>
        <v>12.23325</v>
      </c>
      <c r="K674" s="31"/>
      <c r="L674" s="30"/>
      <c r="M674" s="98">
        <v>0</v>
      </c>
      <c r="N674" s="98">
        <v>16.331</v>
      </c>
      <c r="O674" s="98">
        <v>46.731000000000002</v>
      </c>
      <c r="P674" s="98">
        <v>0</v>
      </c>
      <c r="Q674" s="98">
        <v>0</v>
      </c>
      <c r="R674" s="98">
        <v>2.202</v>
      </c>
    </row>
    <row r="675" spans="1:18" x14ac:dyDescent="0.25">
      <c r="A675" s="59" t="s">
        <v>3779</v>
      </c>
      <c r="B675" s="59" t="s">
        <v>1054</v>
      </c>
      <c r="C675" s="59" t="s">
        <v>3861</v>
      </c>
      <c r="D675" s="91">
        <v>15</v>
      </c>
      <c r="E675" s="59" t="s">
        <v>6726</v>
      </c>
      <c r="F675" s="30">
        <f t="shared" si="43"/>
        <v>0.72633333333333328</v>
      </c>
      <c r="G675" s="24">
        <f t="shared" si="44"/>
        <v>9.5000000000000001E-2</v>
      </c>
      <c r="H675" s="31"/>
      <c r="I675" s="30"/>
      <c r="J675" s="24">
        <f t="shared" si="45"/>
        <v>4.8129999999999997</v>
      </c>
      <c r="K675" s="31"/>
      <c r="L675" s="30"/>
      <c r="M675" s="98">
        <v>0.19</v>
      </c>
      <c r="N675" s="98">
        <v>0</v>
      </c>
      <c r="O675" s="98">
        <v>17.073</v>
      </c>
      <c r="P675" s="98">
        <v>0</v>
      </c>
      <c r="Q675" s="98">
        <v>2.1789999999999998</v>
      </c>
      <c r="R675" s="98">
        <v>0</v>
      </c>
    </row>
    <row r="676" spans="1:18" x14ac:dyDescent="0.25">
      <c r="A676" s="59" t="s">
        <v>3779</v>
      </c>
      <c r="B676" s="59" t="s">
        <v>1225</v>
      </c>
      <c r="C676" s="59" t="s">
        <v>3821</v>
      </c>
      <c r="D676" s="91">
        <v>8</v>
      </c>
      <c r="E676" s="59" t="s">
        <v>5365</v>
      </c>
      <c r="F676" s="30">
        <f t="shared" si="43"/>
        <v>0.70033333333333336</v>
      </c>
      <c r="G676" s="24">
        <f t="shared" si="44"/>
        <v>4.6340000000000003</v>
      </c>
      <c r="H676" s="31"/>
      <c r="I676" s="30"/>
      <c r="J676" s="24">
        <f t="shared" si="45"/>
        <v>0.63749999999999996</v>
      </c>
      <c r="K676" s="31"/>
      <c r="L676" s="30"/>
      <c r="M676" s="98">
        <v>6.55</v>
      </c>
      <c r="N676" s="98">
        <v>2.718</v>
      </c>
      <c r="O676" s="98">
        <v>0.44900000000000001</v>
      </c>
      <c r="P676" s="98">
        <v>1.6850000000000001</v>
      </c>
      <c r="Q676" s="98">
        <v>0.41599999999999998</v>
      </c>
      <c r="R676" s="98">
        <v>0</v>
      </c>
    </row>
    <row r="677" spans="1:18" x14ac:dyDescent="0.25">
      <c r="A677" s="59" t="s">
        <v>3779</v>
      </c>
      <c r="B677" s="59" t="s">
        <v>3461</v>
      </c>
      <c r="C677" s="59" t="s">
        <v>3854</v>
      </c>
      <c r="D677" s="91">
        <v>15</v>
      </c>
      <c r="E677" s="59" t="s">
        <v>6594</v>
      </c>
      <c r="F677" s="30">
        <f t="shared" si="43"/>
        <v>0.69899999999999995</v>
      </c>
      <c r="G677" s="24">
        <f t="shared" si="44"/>
        <v>2.4780000000000002</v>
      </c>
      <c r="H677" s="31"/>
      <c r="I677" s="30"/>
      <c r="J677" s="24">
        <f t="shared" si="45"/>
        <v>0.52424999999999999</v>
      </c>
      <c r="K677" s="31"/>
      <c r="L677" s="30"/>
      <c r="M677" s="98">
        <v>0</v>
      </c>
      <c r="N677" s="98">
        <v>4.9560000000000004</v>
      </c>
      <c r="O677" s="98" t="s">
        <v>4078</v>
      </c>
      <c r="P677" s="98">
        <v>0</v>
      </c>
      <c r="Q677" s="98">
        <v>1.2410000000000001</v>
      </c>
      <c r="R677" s="98">
        <v>0.85599999999999998</v>
      </c>
    </row>
    <row r="678" spans="1:18" x14ac:dyDescent="0.25">
      <c r="A678" s="59" t="s">
        <v>3779</v>
      </c>
      <c r="B678" s="59" t="s">
        <v>52</v>
      </c>
      <c r="C678" s="59" t="s">
        <v>3862</v>
      </c>
      <c r="D678" s="91">
        <v>16</v>
      </c>
      <c r="E678" s="59" t="s">
        <v>6808</v>
      </c>
      <c r="F678" s="30">
        <f t="shared" si="43"/>
        <v>0.69866666666666666</v>
      </c>
      <c r="G678" s="24">
        <f t="shared" si="44"/>
        <v>0</v>
      </c>
      <c r="H678" s="31"/>
      <c r="I678" s="30"/>
      <c r="J678" s="24">
        <f t="shared" si="45"/>
        <v>0.52400000000000002</v>
      </c>
      <c r="K678" s="31"/>
      <c r="L678" s="30"/>
      <c r="M678" s="98">
        <v>0</v>
      </c>
      <c r="N678" s="98">
        <v>0</v>
      </c>
      <c r="O678" s="98">
        <v>0</v>
      </c>
      <c r="P678" s="98">
        <v>0</v>
      </c>
      <c r="Q678" s="98">
        <v>2.0960000000000001</v>
      </c>
      <c r="R678" s="98">
        <v>0</v>
      </c>
    </row>
    <row r="679" spans="1:18" x14ac:dyDescent="0.25">
      <c r="A679" s="59" t="s">
        <v>3779</v>
      </c>
      <c r="B679" s="59" t="s">
        <v>17</v>
      </c>
      <c r="C679" s="59" t="s">
        <v>3851</v>
      </c>
      <c r="D679" s="91">
        <v>15</v>
      </c>
      <c r="E679" s="59" t="s">
        <v>6339</v>
      </c>
      <c r="F679" s="30">
        <f t="shared" si="43"/>
        <v>0.69733333333333336</v>
      </c>
      <c r="G679" s="24">
        <f t="shared" si="44"/>
        <v>0</v>
      </c>
      <c r="H679" s="31"/>
      <c r="I679" s="30"/>
      <c r="J679" s="24">
        <f t="shared" si="45"/>
        <v>0.52300000000000002</v>
      </c>
      <c r="K679" s="31"/>
      <c r="L679" s="30"/>
      <c r="M679" s="98" t="s">
        <v>4078</v>
      </c>
      <c r="N679" s="98">
        <v>0</v>
      </c>
      <c r="O679" s="98" t="s">
        <v>4078</v>
      </c>
      <c r="P679" s="98" t="s">
        <v>4078</v>
      </c>
      <c r="Q679" s="98" t="s">
        <v>4078</v>
      </c>
      <c r="R679" s="98">
        <v>2.0920000000000001</v>
      </c>
    </row>
    <row r="680" spans="1:18" x14ac:dyDescent="0.25">
      <c r="A680" s="59" t="s">
        <v>3779</v>
      </c>
      <c r="B680" s="59" t="s">
        <v>1048</v>
      </c>
      <c r="C680" s="59" t="s">
        <v>3818</v>
      </c>
      <c r="D680" s="91">
        <v>7</v>
      </c>
      <c r="E680" s="59" t="s">
        <v>5257</v>
      </c>
      <c r="F680" s="30">
        <f t="shared" si="43"/>
        <v>0.69499999999999995</v>
      </c>
      <c r="G680" s="24">
        <f t="shared" si="44"/>
        <v>166.62349999999998</v>
      </c>
      <c r="H680" s="31"/>
      <c r="I680" s="30"/>
      <c r="J680" s="24">
        <f t="shared" si="45"/>
        <v>1.1879999999999999</v>
      </c>
      <c r="K680" s="31"/>
      <c r="L680" s="30"/>
      <c r="M680" s="98">
        <v>162.66</v>
      </c>
      <c r="N680" s="98">
        <v>170.58699999999999</v>
      </c>
      <c r="O680" s="98">
        <v>2.6669999999999998</v>
      </c>
      <c r="P680" s="98">
        <v>9.9000000000000005E-2</v>
      </c>
      <c r="Q680" s="98">
        <v>0</v>
      </c>
      <c r="R680" s="98">
        <v>1.986</v>
      </c>
    </row>
    <row r="681" spans="1:18" x14ac:dyDescent="0.25">
      <c r="A681" s="59" t="s">
        <v>3779</v>
      </c>
      <c r="B681" s="59" t="s">
        <v>1190</v>
      </c>
      <c r="C681" s="59" t="s">
        <v>3862</v>
      </c>
      <c r="D681" s="91">
        <v>16</v>
      </c>
      <c r="E681" s="59" t="s">
        <v>7107</v>
      </c>
      <c r="F681" s="30">
        <f t="shared" si="43"/>
        <v>0.69266666666666676</v>
      </c>
      <c r="G681" s="24">
        <f t="shared" si="44"/>
        <v>14.847999999999999</v>
      </c>
      <c r="H681" s="31"/>
      <c r="I681" s="30"/>
      <c r="J681" s="24">
        <f t="shared" si="45"/>
        <v>0.51950000000000007</v>
      </c>
      <c r="K681" s="31"/>
      <c r="L681" s="30"/>
      <c r="M681" s="98">
        <v>15.32</v>
      </c>
      <c r="N681" s="98">
        <v>14.375999999999999</v>
      </c>
      <c r="O681" s="98">
        <v>0</v>
      </c>
      <c r="P681" s="98">
        <v>1.0720000000000001</v>
      </c>
      <c r="Q681" s="98">
        <v>1.006</v>
      </c>
      <c r="R681" s="98">
        <v>0</v>
      </c>
    </row>
    <row r="682" spans="1:18" x14ac:dyDescent="0.25">
      <c r="A682" s="59" t="s">
        <v>3779</v>
      </c>
      <c r="B682" s="59" t="s">
        <v>1667</v>
      </c>
      <c r="C682" s="59" t="s">
        <v>3872</v>
      </c>
      <c r="D682" s="91">
        <v>20</v>
      </c>
      <c r="E682" s="59" t="s">
        <v>7766</v>
      </c>
      <c r="F682" s="30">
        <f t="shared" si="43"/>
        <v>0.69166666666666676</v>
      </c>
      <c r="G682" s="24">
        <f t="shared" si="44"/>
        <v>0</v>
      </c>
      <c r="H682" s="31"/>
      <c r="I682" s="30"/>
      <c r="J682" s="24">
        <f t="shared" si="45"/>
        <v>0.51875000000000004</v>
      </c>
      <c r="K682" s="31"/>
      <c r="L682" s="30"/>
      <c r="M682" s="98">
        <v>0</v>
      </c>
      <c r="N682" s="98">
        <v>0</v>
      </c>
      <c r="O682" s="98">
        <v>0</v>
      </c>
      <c r="P682" s="98" t="s">
        <v>4078</v>
      </c>
      <c r="Q682" s="98">
        <v>0</v>
      </c>
      <c r="R682" s="98">
        <v>2.0750000000000002</v>
      </c>
    </row>
    <row r="683" spans="1:18" x14ac:dyDescent="0.25">
      <c r="A683" s="59" t="s">
        <v>3779</v>
      </c>
      <c r="B683" s="59" t="s">
        <v>768</v>
      </c>
      <c r="C683" s="59" t="s">
        <v>3862</v>
      </c>
      <c r="D683" s="91">
        <v>16</v>
      </c>
      <c r="E683" s="59" t="s">
        <v>6966</v>
      </c>
      <c r="F683" s="30">
        <f t="shared" si="43"/>
        <v>0.65066666666666662</v>
      </c>
      <c r="G683" s="24">
        <f t="shared" si="44"/>
        <v>22.006</v>
      </c>
      <c r="H683" s="31"/>
      <c r="I683" s="30"/>
      <c r="J683" s="24">
        <f t="shared" si="45"/>
        <v>3.8610000000000002</v>
      </c>
      <c r="K683" s="31"/>
      <c r="L683" s="30"/>
      <c r="M683" s="98" t="s">
        <v>4078</v>
      </c>
      <c r="N683" s="98">
        <v>44.012</v>
      </c>
      <c r="O683" s="98">
        <v>13.492000000000001</v>
      </c>
      <c r="P683" s="98">
        <v>0</v>
      </c>
      <c r="Q683" s="98">
        <v>1.952</v>
      </c>
      <c r="R683" s="98">
        <v>0</v>
      </c>
    </row>
    <row r="684" spans="1:18" x14ac:dyDescent="0.25">
      <c r="A684" s="59" t="s">
        <v>3779</v>
      </c>
      <c r="B684" s="59" t="s">
        <v>3026</v>
      </c>
      <c r="C684" s="59" t="s">
        <v>3788</v>
      </c>
      <c r="D684" s="91">
        <v>2</v>
      </c>
      <c r="E684" s="59" t="s">
        <v>4312</v>
      </c>
      <c r="F684" s="30">
        <f t="shared" si="43"/>
        <v>0.64766666666666672</v>
      </c>
      <c r="G684" s="24">
        <f t="shared" si="44"/>
        <v>22.011499999999998</v>
      </c>
      <c r="H684" s="31"/>
      <c r="I684" s="30"/>
      <c r="J684" s="24">
        <f t="shared" si="45"/>
        <v>21.160999999999998</v>
      </c>
      <c r="K684" s="31"/>
      <c r="L684" s="30"/>
      <c r="M684" s="98">
        <v>29.22</v>
      </c>
      <c r="N684" s="98">
        <v>14.803000000000001</v>
      </c>
      <c r="O684" s="98">
        <v>82.700999999999993</v>
      </c>
      <c r="P684" s="98">
        <v>0.52900000000000003</v>
      </c>
      <c r="Q684" s="98">
        <v>0</v>
      </c>
      <c r="R684" s="98">
        <v>1.4139999999999999</v>
      </c>
    </row>
    <row r="685" spans="1:18" x14ac:dyDescent="0.25">
      <c r="A685" s="59" t="s">
        <v>3779</v>
      </c>
      <c r="B685" s="59" t="s">
        <v>1932</v>
      </c>
      <c r="C685" s="59" t="s">
        <v>3861</v>
      </c>
      <c r="D685" s="91">
        <v>15</v>
      </c>
      <c r="E685" s="59" t="s">
        <v>6754</v>
      </c>
      <c r="F685" s="30">
        <f t="shared" si="43"/>
        <v>0.64333333333333342</v>
      </c>
      <c r="G685" s="24">
        <f t="shared" si="44"/>
        <v>11.302499999999998</v>
      </c>
      <c r="H685" s="31"/>
      <c r="I685" s="30"/>
      <c r="J685" s="24">
        <f t="shared" si="45"/>
        <v>0.49099999999999999</v>
      </c>
      <c r="K685" s="31"/>
      <c r="L685" s="30"/>
      <c r="M685" s="98">
        <v>0.08</v>
      </c>
      <c r="N685" s="98">
        <v>22.524999999999999</v>
      </c>
      <c r="O685" s="98">
        <v>3.4000000000000002E-2</v>
      </c>
      <c r="P685" s="98" t="s">
        <v>4078</v>
      </c>
      <c r="Q685" s="98">
        <v>0.64600000000000002</v>
      </c>
      <c r="R685" s="98">
        <v>1.284</v>
      </c>
    </row>
    <row r="686" spans="1:18" x14ac:dyDescent="0.25">
      <c r="A686" s="59" t="s">
        <v>3779</v>
      </c>
      <c r="B686" s="59" t="s">
        <v>1483</v>
      </c>
      <c r="C686" s="59" t="s">
        <v>3795</v>
      </c>
      <c r="D686" s="91">
        <v>4</v>
      </c>
      <c r="E686" s="59" t="s">
        <v>4431</v>
      </c>
      <c r="F686" s="30">
        <f t="shared" si="43"/>
        <v>0.62966666666666671</v>
      </c>
      <c r="G686" s="24">
        <f t="shared" si="44"/>
        <v>5.3405000000000005</v>
      </c>
      <c r="H686" s="31"/>
      <c r="I686" s="30"/>
      <c r="J686" s="24">
        <f t="shared" si="45"/>
        <v>0.57225000000000004</v>
      </c>
      <c r="K686" s="31"/>
      <c r="L686" s="30"/>
      <c r="M686" s="98">
        <v>4.5</v>
      </c>
      <c r="N686" s="98">
        <v>6.181</v>
      </c>
      <c r="O686" s="98">
        <v>0.4</v>
      </c>
      <c r="P686" s="98">
        <v>0</v>
      </c>
      <c r="Q686" s="98">
        <v>0</v>
      </c>
      <c r="R686" s="98">
        <v>1.889</v>
      </c>
    </row>
    <row r="687" spans="1:18" x14ac:dyDescent="0.25">
      <c r="A687" s="59" t="s">
        <v>3779</v>
      </c>
      <c r="B687" s="59" t="s">
        <v>1843</v>
      </c>
      <c r="C687" s="59" t="s">
        <v>3852</v>
      </c>
      <c r="D687" s="91">
        <v>15</v>
      </c>
      <c r="E687" s="59" t="s">
        <v>6525</v>
      </c>
      <c r="F687" s="30">
        <f t="shared" si="43"/>
        <v>0.6253333333333333</v>
      </c>
      <c r="G687" s="24">
        <f t="shared" si="44"/>
        <v>0</v>
      </c>
      <c r="H687" s="31"/>
      <c r="I687" s="30"/>
      <c r="J687" s="24">
        <f t="shared" si="45"/>
        <v>0.50974999999999993</v>
      </c>
      <c r="K687" s="31"/>
      <c r="L687" s="30"/>
      <c r="M687" s="98">
        <v>0</v>
      </c>
      <c r="N687" s="98">
        <v>0</v>
      </c>
      <c r="O687" s="98">
        <v>0.16300000000000001</v>
      </c>
      <c r="P687" s="98">
        <v>1.8759999999999999</v>
      </c>
      <c r="Q687" s="98">
        <v>0</v>
      </c>
      <c r="R687" s="98">
        <v>0</v>
      </c>
    </row>
    <row r="688" spans="1:18" x14ac:dyDescent="0.25">
      <c r="A688" s="59" t="s">
        <v>3779</v>
      </c>
      <c r="B688" s="59" t="s">
        <v>1407</v>
      </c>
      <c r="C688" s="59" t="s">
        <v>3783</v>
      </c>
      <c r="D688" s="91">
        <v>1</v>
      </c>
      <c r="E688" s="59" t="s">
        <v>4168</v>
      </c>
      <c r="F688" s="30">
        <f t="shared" si="43"/>
        <v>0.61899999999999999</v>
      </c>
      <c r="G688" s="24">
        <f t="shared" si="44"/>
        <v>0</v>
      </c>
      <c r="H688" s="31"/>
      <c r="I688" s="30"/>
      <c r="J688" s="24">
        <f t="shared" si="45"/>
        <v>0.46425</v>
      </c>
      <c r="K688" s="31"/>
      <c r="L688" s="30"/>
      <c r="M688" s="98" t="s">
        <v>4078</v>
      </c>
      <c r="N688" s="98" t="s">
        <v>4078</v>
      </c>
      <c r="O688" s="98" t="s">
        <v>4078</v>
      </c>
      <c r="P688" s="98">
        <v>1.857</v>
      </c>
      <c r="Q688" s="98" t="s">
        <v>4078</v>
      </c>
      <c r="R688" s="98" t="s">
        <v>4078</v>
      </c>
    </row>
    <row r="689" spans="1:18" x14ac:dyDescent="0.25">
      <c r="A689" s="59" t="s">
        <v>3779</v>
      </c>
      <c r="B689" s="59" t="s">
        <v>969</v>
      </c>
      <c r="C689" s="59" t="s">
        <v>3841</v>
      </c>
      <c r="D689" s="91">
        <v>11</v>
      </c>
      <c r="E689" s="59" t="s">
        <v>6077</v>
      </c>
      <c r="F689" s="30">
        <f t="shared" si="43"/>
        <v>0.61199999999999999</v>
      </c>
      <c r="G689" s="24">
        <f t="shared" si="44"/>
        <v>5.1999999999999998E-2</v>
      </c>
      <c r="H689" s="31"/>
      <c r="I689" s="30"/>
      <c r="J689" s="24">
        <f t="shared" si="45"/>
        <v>0.51600000000000001</v>
      </c>
      <c r="K689" s="31"/>
      <c r="L689" s="30"/>
      <c r="M689" s="98">
        <v>0.03</v>
      </c>
      <c r="N689" s="98">
        <v>7.3999999999999996E-2</v>
      </c>
      <c r="O689" s="98">
        <v>0.22800000000000001</v>
      </c>
      <c r="P689" s="98" t="s">
        <v>4078</v>
      </c>
      <c r="Q689" s="98">
        <v>1.4990000000000001</v>
      </c>
      <c r="R689" s="98">
        <v>0.33700000000000002</v>
      </c>
    </row>
    <row r="690" spans="1:18" x14ac:dyDescent="0.25">
      <c r="A690" s="59" t="s">
        <v>3779</v>
      </c>
      <c r="B690" s="59" t="s">
        <v>1956</v>
      </c>
      <c r="C690" s="59" t="s">
        <v>3873</v>
      </c>
      <c r="D690" s="91">
        <v>20</v>
      </c>
      <c r="E690" s="59" t="s">
        <v>7821</v>
      </c>
      <c r="F690" s="30">
        <f t="shared" si="43"/>
        <v>0.59566666666666668</v>
      </c>
      <c r="G690" s="24">
        <f t="shared" si="44"/>
        <v>1.5</v>
      </c>
      <c r="H690" s="31"/>
      <c r="I690" s="30"/>
      <c r="J690" s="24">
        <f t="shared" si="45"/>
        <v>0.44674999999999998</v>
      </c>
      <c r="K690" s="31"/>
      <c r="L690" s="30"/>
      <c r="M690" s="98">
        <v>3</v>
      </c>
      <c r="N690" s="98">
        <v>0</v>
      </c>
      <c r="O690" s="98">
        <v>0</v>
      </c>
      <c r="P690" s="98">
        <v>1.7869999999999999</v>
      </c>
      <c r="Q690" s="98" t="s">
        <v>4078</v>
      </c>
      <c r="R690" s="98" t="s">
        <v>4078</v>
      </c>
    </row>
    <row r="691" spans="1:18" x14ac:dyDescent="0.25">
      <c r="A691" s="59" t="s">
        <v>3779</v>
      </c>
      <c r="B691" s="59" t="s">
        <v>433</v>
      </c>
      <c r="C691" s="59" t="s">
        <v>3809</v>
      </c>
      <c r="D691" s="91">
        <v>6</v>
      </c>
      <c r="E691" s="59" t="s">
        <v>4934</v>
      </c>
      <c r="F691" s="30">
        <f t="shared" si="43"/>
        <v>0.58566666666666667</v>
      </c>
      <c r="G691" s="24">
        <f t="shared" si="44"/>
        <v>12.971500000000001</v>
      </c>
      <c r="H691" s="31"/>
      <c r="I691" s="30"/>
      <c r="J691" s="24">
        <f t="shared" si="45"/>
        <v>0.43924999999999997</v>
      </c>
      <c r="K691" s="31"/>
      <c r="L691" s="30"/>
      <c r="M691" s="98">
        <v>0</v>
      </c>
      <c r="N691" s="98">
        <v>25.943000000000001</v>
      </c>
      <c r="O691" s="98">
        <v>0</v>
      </c>
      <c r="P691" s="98">
        <v>0</v>
      </c>
      <c r="Q691" s="98">
        <v>1.7569999999999999</v>
      </c>
      <c r="R691" s="98">
        <v>0</v>
      </c>
    </row>
    <row r="692" spans="1:18" x14ac:dyDescent="0.25">
      <c r="A692" s="59" t="s">
        <v>3779</v>
      </c>
      <c r="B692" s="59" t="s">
        <v>2808</v>
      </c>
      <c r="C692" s="59" t="s">
        <v>3841</v>
      </c>
      <c r="D692" s="91">
        <v>11</v>
      </c>
      <c r="E692" s="59" t="s">
        <v>5990</v>
      </c>
      <c r="F692" s="30">
        <f t="shared" si="43"/>
        <v>0.58499999999999996</v>
      </c>
      <c r="G692" s="24">
        <f t="shared" si="44"/>
        <v>0</v>
      </c>
      <c r="H692" s="31"/>
      <c r="I692" s="30"/>
      <c r="J692" s="24">
        <f t="shared" si="45"/>
        <v>0.43874999999999997</v>
      </c>
      <c r="K692" s="31"/>
      <c r="L692" s="30"/>
      <c r="M692" s="98" t="s">
        <v>4078</v>
      </c>
      <c r="N692" s="98" t="s">
        <v>4078</v>
      </c>
      <c r="O692" s="98" t="s">
        <v>4078</v>
      </c>
      <c r="P692" s="98" t="s">
        <v>4078</v>
      </c>
      <c r="Q692" s="98">
        <v>0</v>
      </c>
      <c r="R692" s="98">
        <v>1.7549999999999999</v>
      </c>
    </row>
    <row r="693" spans="1:18" x14ac:dyDescent="0.25">
      <c r="A693" s="59" t="s">
        <v>3779</v>
      </c>
      <c r="B693" s="59" t="s">
        <v>1702</v>
      </c>
      <c r="C693" s="59" t="s">
        <v>3789</v>
      </c>
      <c r="D693" s="91">
        <v>2</v>
      </c>
      <c r="E693" s="59" t="s">
        <v>4336</v>
      </c>
      <c r="F693" s="30">
        <f t="shared" si="43"/>
        <v>0.58366666666666667</v>
      </c>
      <c r="G693" s="24">
        <f t="shared" si="44"/>
        <v>136.0635</v>
      </c>
      <c r="H693" s="31"/>
      <c r="I693" s="30"/>
      <c r="J693" s="24">
        <f t="shared" si="45"/>
        <v>27.673500000000001</v>
      </c>
      <c r="K693" s="31"/>
      <c r="L693" s="30"/>
      <c r="M693" s="98">
        <v>268.01</v>
      </c>
      <c r="N693" s="98">
        <v>4.117</v>
      </c>
      <c r="O693" s="98">
        <v>108.943</v>
      </c>
      <c r="P693" s="98">
        <v>0</v>
      </c>
      <c r="Q693" s="98">
        <v>0</v>
      </c>
      <c r="R693" s="98">
        <v>1.7509999999999999</v>
      </c>
    </row>
    <row r="694" spans="1:18" x14ac:dyDescent="0.25">
      <c r="A694" s="59" t="s">
        <v>3779</v>
      </c>
      <c r="B694" s="59" t="s">
        <v>1303</v>
      </c>
      <c r="C694" s="59" t="s">
        <v>3845</v>
      </c>
      <c r="D694" s="91">
        <v>12</v>
      </c>
      <c r="E694" s="59" t="s">
        <v>6181</v>
      </c>
      <c r="F694" s="30">
        <f t="shared" si="43"/>
        <v>0.57966666666666666</v>
      </c>
      <c r="G694" s="24">
        <f t="shared" si="44"/>
        <v>0</v>
      </c>
      <c r="H694" s="31"/>
      <c r="I694" s="30"/>
      <c r="J694" s="24">
        <f t="shared" si="45"/>
        <v>0.43475000000000003</v>
      </c>
      <c r="K694" s="31"/>
      <c r="L694" s="30"/>
      <c r="M694" s="98">
        <v>0</v>
      </c>
      <c r="N694" s="98">
        <v>0</v>
      </c>
      <c r="O694" s="98" t="s">
        <v>4078</v>
      </c>
      <c r="P694" s="98">
        <v>1.7390000000000001</v>
      </c>
      <c r="Q694" s="98">
        <v>0</v>
      </c>
      <c r="R694" s="98" t="s">
        <v>4078</v>
      </c>
    </row>
    <row r="695" spans="1:18" x14ac:dyDescent="0.25">
      <c r="A695" s="59" t="s">
        <v>3779</v>
      </c>
      <c r="B695" s="59" t="s">
        <v>3741</v>
      </c>
      <c r="C695" s="59" t="s">
        <v>3873</v>
      </c>
      <c r="D695" s="91">
        <v>20</v>
      </c>
      <c r="E695" s="59" t="s">
        <v>7816</v>
      </c>
      <c r="F695" s="30">
        <f t="shared" si="43"/>
        <v>0.56900000000000006</v>
      </c>
      <c r="G695" s="24">
        <f t="shared" si="44"/>
        <v>0</v>
      </c>
      <c r="H695" s="31"/>
      <c r="I695" s="30"/>
      <c r="J695" s="24">
        <f t="shared" si="45"/>
        <v>0.42675000000000002</v>
      </c>
      <c r="K695" s="31"/>
      <c r="L695" s="30"/>
      <c r="M695" s="98">
        <v>0</v>
      </c>
      <c r="N695" s="98">
        <v>0</v>
      </c>
      <c r="O695" s="98">
        <v>0</v>
      </c>
      <c r="P695" s="98" t="s">
        <v>4078</v>
      </c>
      <c r="Q695" s="98">
        <v>1.7070000000000001</v>
      </c>
      <c r="R695" s="98" t="s">
        <v>4078</v>
      </c>
    </row>
    <row r="696" spans="1:18" x14ac:dyDescent="0.25">
      <c r="A696" s="59" t="s">
        <v>3779</v>
      </c>
      <c r="B696" s="59" t="s">
        <v>2913</v>
      </c>
      <c r="C696" s="59" t="s">
        <v>3794</v>
      </c>
      <c r="D696" s="91">
        <v>3</v>
      </c>
      <c r="E696" s="59" t="s">
        <v>4389</v>
      </c>
      <c r="F696" s="30">
        <f t="shared" si="43"/>
        <v>0.55766666666666664</v>
      </c>
      <c r="G696" s="24">
        <f t="shared" si="44"/>
        <v>3.7905000000000002</v>
      </c>
      <c r="H696" s="31"/>
      <c r="I696" s="30"/>
      <c r="J696" s="24">
        <f t="shared" si="45"/>
        <v>0.41825000000000001</v>
      </c>
      <c r="K696" s="31"/>
      <c r="L696" s="30"/>
      <c r="M696" s="98">
        <v>7.41</v>
      </c>
      <c r="N696" s="98">
        <v>0.17100000000000001</v>
      </c>
      <c r="O696" s="98" t="s">
        <v>4078</v>
      </c>
      <c r="P696" s="98" t="s">
        <v>4078</v>
      </c>
      <c r="Q696" s="98">
        <v>1.673</v>
      </c>
      <c r="R696" s="98">
        <v>0</v>
      </c>
    </row>
    <row r="697" spans="1:18" x14ac:dyDescent="0.25">
      <c r="A697" s="59" t="s">
        <v>3779</v>
      </c>
      <c r="B697" s="59" t="s">
        <v>2435</v>
      </c>
      <c r="C697" s="59" t="s">
        <v>3821</v>
      </c>
      <c r="D697" s="91">
        <v>8</v>
      </c>
      <c r="E697" s="59" t="s">
        <v>5363</v>
      </c>
      <c r="F697" s="30">
        <f t="shared" si="43"/>
        <v>0.54966666666666664</v>
      </c>
      <c r="G697" s="24">
        <f t="shared" si="44"/>
        <v>0</v>
      </c>
      <c r="H697" s="31"/>
      <c r="I697" s="30"/>
      <c r="J697" s="24">
        <f t="shared" si="45"/>
        <v>0.76449999999999996</v>
      </c>
      <c r="K697" s="31"/>
      <c r="L697" s="30"/>
      <c r="M697" s="98" t="s">
        <v>4078</v>
      </c>
      <c r="N697" s="98" t="s">
        <v>4078</v>
      </c>
      <c r="O697" s="98">
        <v>1.409</v>
      </c>
      <c r="P697" s="98" t="s">
        <v>4078</v>
      </c>
      <c r="Q697" s="98">
        <v>1.649</v>
      </c>
      <c r="R697" s="98" t="s">
        <v>4078</v>
      </c>
    </row>
    <row r="698" spans="1:18" x14ac:dyDescent="0.25">
      <c r="A698" s="59" t="s">
        <v>3779</v>
      </c>
      <c r="B698" s="59" t="s">
        <v>655</v>
      </c>
      <c r="C698" s="59" t="s">
        <v>3831</v>
      </c>
      <c r="D698" s="91">
        <v>11</v>
      </c>
      <c r="E698" s="59" t="s">
        <v>5583</v>
      </c>
      <c r="F698" s="30">
        <f t="shared" si="43"/>
        <v>0.52333333333333332</v>
      </c>
      <c r="G698" s="24">
        <f t="shared" si="44"/>
        <v>0.64</v>
      </c>
      <c r="H698" s="31"/>
      <c r="I698" s="30"/>
      <c r="J698" s="24">
        <f t="shared" si="45"/>
        <v>0.58474999999999999</v>
      </c>
      <c r="K698" s="31"/>
      <c r="L698" s="30"/>
      <c r="M698" s="98">
        <v>1.28</v>
      </c>
      <c r="N698" s="98">
        <v>0</v>
      </c>
      <c r="O698" s="98">
        <v>0.76900000000000002</v>
      </c>
      <c r="P698" s="98" t="s">
        <v>4078</v>
      </c>
      <c r="Q698" s="98">
        <v>1.57</v>
      </c>
      <c r="R698" s="98">
        <v>0</v>
      </c>
    </row>
    <row r="699" spans="1:18" x14ac:dyDescent="0.25">
      <c r="A699" s="59" t="s">
        <v>3779</v>
      </c>
      <c r="B699" s="59" t="s">
        <v>3262</v>
      </c>
      <c r="C699" s="59" t="s">
        <v>3805</v>
      </c>
      <c r="D699" s="91">
        <v>5</v>
      </c>
      <c r="E699" s="59" t="s">
        <v>4632</v>
      </c>
      <c r="F699" s="30">
        <f t="shared" si="43"/>
        <v>0.52033333333333331</v>
      </c>
      <c r="G699" s="24">
        <f t="shared" si="44"/>
        <v>10.9055</v>
      </c>
      <c r="H699" s="31"/>
      <c r="I699" s="30"/>
      <c r="J699" s="24">
        <f t="shared" si="45"/>
        <v>1.323</v>
      </c>
      <c r="K699" s="31"/>
      <c r="L699" s="30"/>
      <c r="M699" s="98">
        <v>0</v>
      </c>
      <c r="N699" s="98">
        <v>21.811</v>
      </c>
      <c r="O699" s="98">
        <v>3.7309999999999999</v>
      </c>
      <c r="P699" s="98" t="s">
        <v>4078</v>
      </c>
      <c r="Q699" s="98">
        <v>0</v>
      </c>
      <c r="R699" s="98">
        <v>1.5609999999999999</v>
      </c>
    </row>
    <row r="700" spans="1:18" x14ac:dyDescent="0.25">
      <c r="A700" s="59" t="s">
        <v>3779</v>
      </c>
      <c r="B700" s="59" t="s">
        <v>1868</v>
      </c>
      <c r="C700" s="59" t="s">
        <v>3862</v>
      </c>
      <c r="D700" s="91">
        <v>16</v>
      </c>
      <c r="E700" s="59" t="s">
        <v>7026</v>
      </c>
      <c r="F700" s="30">
        <f t="shared" si="43"/>
        <v>0.51500000000000001</v>
      </c>
      <c r="G700" s="24">
        <f t="shared" si="44"/>
        <v>1.65</v>
      </c>
      <c r="H700" s="31"/>
      <c r="I700" s="30"/>
      <c r="J700" s="24">
        <f t="shared" si="45"/>
        <v>0.38624999999999998</v>
      </c>
      <c r="K700" s="31"/>
      <c r="L700" s="30"/>
      <c r="M700" s="98">
        <v>3.3</v>
      </c>
      <c r="N700" s="98">
        <v>0</v>
      </c>
      <c r="O700" s="98">
        <v>0</v>
      </c>
      <c r="P700" s="98">
        <v>1.5449999999999999</v>
      </c>
      <c r="Q700" s="98">
        <v>0</v>
      </c>
      <c r="R700" s="98">
        <v>0</v>
      </c>
    </row>
    <row r="701" spans="1:18" x14ac:dyDescent="0.25">
      <c r="A701" s="59" t="s">
        <v>3779</v>
      </c>
      <c r="B701" s="59" t="s">
        <v>627</v>
      </c>
      <c r="C701" s="59" t="s">
        <v>3848</v>
      </c>
      <c r="D701" s="91">
        <v>13</v>
      </c>
      <c r="E701" s="59" t="s">
        <v>6241</v>
      </c>
      <c r="F701" s="30">
        <f t="shared" si="43"/>
        <v>0.49933333333333335</v>
      </c>
      <c r="G701" s="24">
        <f t="shared" si="44"/>
        <v>11.438499999999999</v>
      </c>
      <c r="H701" s="31"/>
      <c r="I701" s="30"/>
      <c r="J701" s="24">
        <f t="shared" si="45"/>
        <v>0.3745</v>
      </c>
      <c r="K701" s="31"/>
      <c r="L701" s="30"/>
      <c r="M701" s="98">
        <v>0.54</v>
      </c>
      <c r="N701" s="98">
        <v>22.337</v>
      </c>
      <c r="O701" s="98">
        <v>0</v>
      </c>
      <c r="P701" s="98">
        <v>0</v>
      </c>
      <c r="Q701" s="98">
        <v>1.498</v>
      </c>
      <c r="R701" s="98">
        <v>0</v>
      </c>
    </row>
    <row r="702" spans="1:18" x14ac:dyDescent="0.25">
      <c r="A702" s="59" t="s">
        <v>3779</v>
      </c>
      <c r="B702" s="59" t="s">
        <v>743</v>
      </c>
      <c r="C702" s="59" t="s">
        <v>3813</v>
      </c>
      <c r="D702" s="91">
        <v>6</v>
      </c>
      <c r="E702" s="59" t="s">
        <v>5052</v>
      </c>
      <c r="F702" s="30">
        <f t="shared" si="43"/>
        <v>0.49700000000000005</v>
      </c>
      <c r="G702" s="24">
        <f t="shared" si="44"/>
        <v>2.37</v>
      </c>
      <c r="H702" s="31"/>
      <c r="I702" s="30"/>
      <c r="J702" s="24">
        <f t="shared" si="45"/>
        <v>0.44225000000000003</v>
      </c>
      <c r="K702" s="31"/>
      <c r="L702" s="30"/>
      <c r="M702" s="98">
        <v>0.61</v>
      </c>
      <c r="N702" s="98">
        <v>4.13</v>
      </c>
      <c r="O702" s="98">
        <v>0.27800000000000002</v>
      </c>
      <c r="P702" s="98">
        <v>1.3180000000000001</v>
      </c>
      <c r="Q702" s="98">
        <v>0.17299999999999999</v>
      </c>
      <c r="R702" s="98">
        <v>0</v>
      </c>
    </row>
    <row r="703" spans="1:18" x14ac:dyDescent="0.25">
      <c r="A703" s="59" t="s">
        <v>3779</v>
      </c>
      <c r="B703" s="59" t="s">
        <v>2668</v>
      </c>
      <c r="C703" s="59" t="s">
        <v>3855</v>
      </c>
      <c r="D703" s="91">
        <v>15</v>
      </c>
      <c r="E703" s="59" t="s">
        <v>6621</v>
      </c>
      <c r="F703" s="30">
        <f t="shared" si="43"/>
        <v>0.47900000000000004</v>
      </c>
      <c r="G703" s="24">
        <f t="shared" si="44"/>
        <v>14.377000000000001</v>
      </c>
      <c r="H703" s="31"/>
      <c r="I703" s="30"/>
      <c r="J703" s="24">
        <f t="shared" si="45"/>
        <v>0.35925000000000001</v>
      </c>
      <c r="K703" s="31"/>
      <c r="L703" s="30"/>
      <c r="M703" s="98">
        <v>1.87</v>
      </c>
      <c r="N703" s="98">
        <v>26.884</v>
      </c>
      <c r="O703" s="98" t="s">
        <v>4078</v>
      </c>
      <c r="P703" s="98" t="s">
        <v>4078</v>
      </c>
      <c r="Q703" s="98">
        <v>0</v>
      </c>
      <c r="R703" s="98">
        <v>1.4370000000000001</v>
      </c>
    </row>
    <row r="704" spans="1:18" x14ac:dyDescent="0.25">
      <c r="A704" s="59" t="s">
        <v>3779</v>
      </c>
      <c r="B704" s="59" t="s">
        <v>1881</v>
      </c>
      <c r="C704" s="59" t="s">
        <v>3873</v>
      </c>
      <c r="D704" s="91">
        <v>20</v>
      </c>
      <c r="E704" s="59" t="s">
        <v>7804</v>
      </c>
      <c r="F704" s="30">
        <f t="shared" si="43"/>
        <v>0.46966666666666668</v>
      </c>
      <c r="G704" s="24">
        <f t="shared" si="44"/>
        <v>0.05</v>
      </c>
      <c r="H704" s="31"/>
      <c r="I704" s="30"/>
      <c r="J704" s="24">
        <f t="shared" si="45"/>
        <v>0.73425000000000007</v>
      </c>
      <c r="K704" s="31"/>
      <c r="L704" s="30"/>
      <c r="M704" s="98">
        <v>0.1</v>
      </c>
      <c r="N704" s="98">
        <v>0</v>
      </c>
      <c r="O704" s="98">
        <v>1.528</v>
      </c>
      <c r="P704" s="98">
        <v>0</v>
      </c>
      <c r="Q704" s="98">
        <v>0</v>
      </c>
      <c r="R704" s="98">
        <v>1.409</v>
      </c>
    </row>
    <row r="705" spans="1:18" x14ac:dyDescent="0.25">
      <c r="A705" s="59" t="s">
        <v>3779</v>
      </c>
      <c r="B705" s="59" t="s">
        <v>1179</v>
      </c>
      <c r="C705" s="59" t="s">
        <v>3799</v>
      </c>
      <c r="D705" s="91">
        <v>4</v>
      </c>
      <c r="E705" s="59" t="s">
        <v>4497</v>
      </c>
      <c r="F705" s="30">
        <f t="shared" si="43"/>
        <v>0.46700000000000003</v>
      </c>
      <c r="G705" s="24">
        <f t="shared" si="44"/>
        <v>0.76500000000000001</v>
      </c>
      <c r="H705" s="31"/>
      <c r="I705" s="30"/>
      <c r="J705" s="24">
        <f t="shared" si="45"/>
        <v>0.98750000000000004</v>
      </c>
      <c r="K705" s="31"/>
      <c r="L705" s="30"/>
      <c r="M705" s="98">
        <v>1.53</v>
      </c>
      <c r="N705" s="98" t="s">
        <v>4078</v>
      </c>
      <c r="O705" s="98">
        <v>2.5489999999999999</v>
      </c>
      <c r="P705" s="98">
        <v>1.401</v>
      </c>
      <c r="Q705" s="98" t="s">
        <v>4078</v>
      </c>
      <c r="R705" s="98" t="s">
        <v>4078</v>
      </c>
    </row>
    <row r="706" spans="1:18" x14ac:dyDescent="0.25">
      <c r="A706" s="59" t="s">
        <v>3779</v>
      </c>
      <c r="B706" s="59" t="s">
        <v>665</v>
      </c>
      <c r="C706" s="59" t="s">
        <v>3803</v>
      </c>
      <c r="D706" s="91">
        <v>4</v>
      </c>
      <c r="E706" s="59" t="s">
        <v>4578</v>
      </c>
      <c r="F706" s="30">
        <f t="shared" si="43"/>
        <v>0.45333333333333337</v>
      </c>
      <c r="G706" s="24">
        <f t="shared" si="44"/>
        <v>0</v>
      </c>
      <c r="H706" s="31"/>
      <c r="I706" s="30"/>
      <c r="J706" s="24">
        <f t="shared" si="45"/>
        <v>0.34</v>
      </c>
      <c r="K706" s="31"/>
      <c r="L706" s="30"/>
      <c r="M706" s="98">
        <v>0</v>
      </c>
      <c r="N706" s="98">
        <v>0</v>
      </c>
      <c r="O706" s="98" t="s">
        <v>4078</v>
      </c>
      <c r="P706" s="98">
        <v>0</v>
      </c>
      <c r="Q706" s="98">
        <v>0</v>
      </c>
      <c r="R706" s="98">
        <v>1.36</v>
      </c>
    </row>
    <row r="707" spans="1:18" x14ac:dyDescent="0.25">
      <c r="A707" s="59" t="s">
        <v>3779</v>
      </c>
      <c r="B707" s="59" t="s">
        <v>813</v>
      </c>
      <c r="C707" s="59" t="s">
        <v>3794</v>
      </c>
      <c r="D707" s="91">
        <v>3</v>
      </c>
      <c r="E707" s="59" t="s">
        <v>4418</v>
      </c>
      <c r="F707" s="30">
        <f t="shared" si="43"/>
        <v>0.45133333333333336</v>
      </c>
      <c r="G707" s="24">
        <f t="shared" si="44"/>
        <v>8.8715000000000011</v>
      </c>
      <c r="H707" s="31"/>
      <c r="I707" s="30"/>
      <c r="J707" s="24">
        <f t="shared" si="45"/>
        <v>1.17225</v>
      </c>
      <c r="K707" s="31"/>
      <c r="L707" s="30"/>
      <c r="M707" s="98">
        <v>2.2599999999999998</v>
      </c>
      <c r="N707" s="98">
        <v>15.483000000000001</v>
      </c>
      <c r="O707" s="98">
        <v>3.335</v>
      </c>
      <c r="P707" s="98">
        <v>0.183</v>
      </c>
      <c r="Q707" s="98">
        <v>8.7999999999999995E-2</v>
      </c>
      <c r="R707" s="98">
        <v>1.083</v>
      </c>
    </row>
    <row r="708" spans="1:18" x14ac:dyDescent="0.25">
      <c r="A708" s="59" t="s">
        <v>3779</v>
      </c>
      <c r="B708" s="59" t="s">
        <v>1244</v>
      </c>
      <c r="C708" s="59" t="s">
        <v>3827</v>
      </c>
      <c r="D708" s="91">
        <v>10</v>
      </c>
      <c r="E708" s="59" t="s">
        <v>5512</v>
      </c>
      <c r="F708" s="30">
        <f t="shared" si="43"/>
        <v>0.45033333333333331</v>
      </c>
      <c r="G708" s="24">
        <f t="shared" si="44"/>
        <v>0</v>
      </c>
      <c r="H708" s="31"/>
      <c r="I708" s="30"/>
      <c r="J708" s="24">
        <f t="shared" si="45"/>
        <v>0.33774999999999999</v>
      </c>
      <c r="K708" s="31"/>
      <c r="L708" s="30"/>
      <c r="M708" s="98" t="s">
        <v>4078</v>
      </c>
      <c r="N708" s="98" t="s">
        <v>4078</v>
      </c>
      <c r="O708" s="98" t="s">
        <v>4078</v>
      </c>
      <c r="P708" s="98" t="s">
        <v>4078</v>
      </c>
      <c r="Q708" s="98" t="s">
        <v>4078</v>
      </c>
      <c r="R708" s="98">
        <v>1.351</v>
      </c>
    </row>
    <row r="709" spans="1:18" x14ac:dyDescent="0.25">
      <c r="A709" s="59" t="s">
        <v>3779</v>
      </c>
      <c r="B709" s="59" t="s">
        <v>109</v>
      </c>
      <c r="C709" s="59" t="s">
        <v>3862</v>
      </c>
      <c r="D709" s="91">
        <v>16</v>
      </c>
      <c r="E709" s="59" t="s">
        <v>7119</v>
      </c>
      <c r="F709" s="30">
        <f t="shared" si="43"/>
        <v>0.44600000000000001</v>
      </c>
      <c r="G709" s="24">
        <f t="shared" si="44"/>
        <v>0</v>
      </c>
      <c r="H709" s="31"/>
      <c r="I709" s="30"/>
      <c r="J709" s="24">
        <f t="shared" si="45"/>
        <v>0.33450000000000002</v>
      </c>
      <c r="K709" s="31"/>
      <c r="L709" s="30"/>
      <c r="M709" s="98">
        <v>0</v>
      </c>
      <c r="N709" s="98">
        <v>0</v>
      </c>
      <c r="O709" s="98" t="s">
        <v>4078</v>
      </c>
      <c r="P709" s="98">
        <v>0</v>
      </c>
      <c r="Q709" s="98">
        <v>0.66300000000000003</v>
      </c>
      <c r="R709" s="98">
        <v>0.67500000000000004</v>
      </c>
    </row>
    <row r="710" spans="1:18" x14ac:dyDescent="0.25">
      <c r="A710" s="59" t="s">
        <v>3779</v>
      </c>
      <c r="B710" s="59" t="s">
        <v>2404</v>
      </c>
      <c r="C710" s="59" t="s">
        <v>3871</v>
      </c>
      <c r="D710" s="91">
        <v>20</v>
      </c>
      <c r="E710" s="59" t="s">
        <v>7736</v>
      </c>
      <c r="F710" s="30">
        <f t="shared" si="43"/>
        <v>0.44500000000000001</v>
      </c>
      <c r="G710" s="24">
        <f t="shared" si="44"/>
        <v>0</v>
      </c>
      <c r="H710" s="31"/>
      <c r="I710" s="30"/>
      <c r="J710" s="24">
        <f t="shared" si="45"/>
        <v>0.42925000000000002</v>
      </c>
      <c r="K710" s="31"/>
      <c r="L710" s="30"/>
      <c r="M710" s="98" t="s">
        <v>4078</v>
      </c>
      <c r="N710" s="98" t="s">
        <v>4078</v>
      </c>
      <c r="O710" s="98">
        <v>0.38200000000000001</v>
      </c>
      <c r="P710" s="98" t="s">
        <v>4078</v>
      </c>
      <c r="Q710" s="98" t="s">
        <v>4078</v>
      </c>
      <c r="R710" s="98">
        <v>1.335</v>
      </c>
    </row>
    <row r="711" spans="1:18" x14ac:dyDescent="0.25">
      <c r="A711" s="59" t="s">
        <v>3779</v>
      </c>
      <c r="B711" s="59" t="s">
        <v>3104</v>
      </c>
      <c r="C711" s="59" t="s">
        <v>3849</v>
      </c>
      <c r="D711" s="91">
        <v>13</v>
      </c>
      <c r="E711" s="59" t="s">
        <v>6268</v>
      </c>
      <c r="F711" s="30">
        <f t="shared" si="43"/>
        <v>0.43533333333333335</v>
      </c>
      <c r="G711" s="24">
        <f t="shared" si="44"/>
        <v>34.707999999999998</v>
      </c>
      <c r="H711" s="31"/>
      <c r="I711" s="30"/>
      <c r="J711" s="24">
        <f t="shared" si="45"/>
        <v>8.4147499999999997</v>
      </c>
      <c r="K711" s="31"/>
      <c r="L711" s="30"/>
      <c r="M711" s="98">
        <v>20.14</v>
      </c>
      <c r="N711" s="98">
        <v>49.276000000000003</v>
      </c>
      <c r="O711" s="98">
        <v>32.353000000000002</v>
      </c>
      <c r="P711" s="98" t="s">
        <v>4078</v>
      </c>
      <c r="Q711" s="98" t="s">
        <v>4078</v>
      </c>
      <c r="R711" s="98">
        <v>1.306</v>
      </c>
    </row>
    <row r="712" spans="1:18" x14ac:dyDescent="0.25">
      <c r="A712" s="59" t="s">
        <v>3779</v>
      </c>
      <c r="B712" s="59" t="s">
        <v>1184</v>
      </c>
      <c r="C712" s="59" t="s">
        <v>3862</v>
      </c>
      <c r="D712" s="91">
        <v>16</v>
      </c>
      <c r="E712" s="59" t="s">
        <v>6829</v>
      </c>
      <c r="F712" s="30">
        <f t="shared" si="43"/>
        <v>0.43233333333333329</v>
      </c>
      <c r="G712" s="24">
        <f t="shared" si="44"/>
        <v>0</v>
      </c>
      <c r="H712" s="31"/>
      <c r="I712" s="30"/>
      <c r="J712" s="24">
        <f t="shared" si="45"/>
        <v>0.32424999999999998</v>
      </c>
      <c r="K712" s="31"/>
      <c r="L712" s="30"/>
      <c r="M712" s="98" t="s">
        <v>4078</v>
      </c>
      <c r="N712" s="98" t="s">
        <v>4078</v>
      </c>
      <c r="O712" s="98" t="s">
        <v>4078</v>
      </c>
      <c r="P712" s="98" t="s">
        <v>4078</v>
      </c>
      <c r="Q712" s="98" t="s">
        <v>4078</v>
      </c>
      <c r="R712" s="98">
        <v>1.2969999999999999</v>
      </c>
    </row>
    <row r="713" spans="1:18" x14ac:dyDescent="0.25">
      <c r="A713" s="59" t="s">
        <v>3779</v>
      </c>
      <c r="B713" s="59" t="s">
        <v>1428</v>
      </c>
      <c r="C713" s="59" t="s">
        <v>3810</v>
      </c>
      <c r="D713" s="91">
        <v>6</v>
      </c>
      <c r="E713" s="59" t="s">
        <v>4950</v>
      </c>
      <c r="F713" s="30">
        <f t="shared" si="43"/>
        <v>0.40199999999999997</v>
      </c>
      <c r="G713" s="24">
        <f t="shared" si="44"/>
        <v>0</v>
      </c>
      <c r="H713" s="31"/>
      <c r="I713" s="30"/>
      <c r="J713" s="24">
        <f t="shared" si="45"/>
        <v>0.30149999999999999</v>
      </c>
      <c r="K713" s="31"/>
      <c r="L713" s="30"/>
      <c r="M713" s="98" t="s">
        <v>4078</v>
      </c>
      <c r="N713" s="98" t="s">
        <v>4078</v>
      </c>
      <c r="O713" s="98" t="s">
        <v>4078</v>
      </c>
      <c r="P713" s="98">
        <v>1.206</v>
      </c>
      <c r="Q713" s="98">
        <v>0</v>
      </c>
      <c r="R713" s="98">
        <v>0</v>
      </c>
    </row>
    <row r="714" spans="1:18" x14ac:dyDescent="0.25">
      <c r="A714" s="59" t="s">
        <v>3779</v>
      </c>
      <c r="B714" s="59" t="s">
        <v>1997</v>
      </c>
      <c r="C714" s="59" t="s">
        <v>3865</v>
      </c>
      <c r="D714" s="91">
        <v>17</v>
      </c>
      <c r="E714" s="59" t="s">
        <v>7499</v>
      </c>
      <c r="F714" s="30">
        <f t="shared" si="43"/>
        <v>0.40199999999999997</v>
      </c>
      <c r="G714" s="24">
        <f t="shared" si="44"/>
        <v>1.6245000000000001</v>
      </c>
      <c r="H714" s="31"/>
      <c r="I714" s="30"/>
      <c r="J714" s="24">
        <f t="shared" si="45"/>
        <v>0.72924999999999995</v>
      </c>
      <c r="K714" s="31"/>
      <c r="L714" s="30"/>
      <c r="M714" s="98">
        <v>0</v>
      </c>
      <c r="N714" s="98">
        <v>3.2490000000000001</v>
      </c>
      <c r="O714" s="98">
        <v>1.7110000000000001</v>
      </c>
      <c r="P714" s="98">
        <v>0</v>
      </c>
      <c r="Q714" s="98">
        <v>0</v>
      </c>
      <c r="R714" s="98">
        <v>1.206</v>
      </c>
    </row>
    <row r="715" spans="1:18" x14ac:dyDescent="0.25">
      <c r="A715" s="59" t="s">
        <v>3779</v>
      </c>
      <c r="B715" s="59" t="s">
        <v>776</v>
      </c>
      <c r="C715" s="59" t="s">
        <v>3796</v>
      </c>
      <c r="D715" s="91">
        <v>4</v>
      </c>
      <c r="E715" s="59" t="s">
        <v>4446</v>
      </c>
      <c r="F715" s="30">
        <f t="shared" si="43"/>
        <v>0.39799999999999996</v>
      </c>
      <c r="G715" s="24">
        <f t="shared" si="44"/>
        <v>1.63</v>
      </c>
      <c r="H715" s="31"/>
      <c r="I715" s="30"/>
      <c r="J715" s="24">
        <f t="shared" si="45"/>
        <v>0.29849999999999999</v>
      </c>
      <c r="K715" s="31"/>
      <c r="L715" s="30"/>
      <c r="M715" s="98">
        <v>3.26</v>
      </c>
      <c r="N715" s="98">
        <v>0</v>
      </c>
      <c r="O715" s="98" t="s">
        <v>4078</v>
      </c>
      <c r="P715" s="98">
        <v>0</v>
      </c>
      <c r="Q715" s="98">
        <v>0</v>
      </c>
      <c r="R715" s="98">
        <v>1.194</v>
      </c>
    </row>
    <row r="716" spans="1:18" x14ac:dyDescent="0.25">
      <c r="A716" s="59" t="s">
        <v>3779</v>
      </c>
      <c r="B716" s="59" t="s">
        <v>1662</v>
      </c>
      <c r="C716" s="59" t="s">
        <v>3863</v>
      </c>
      <c r="D716" s="91">
        <v>16</v>
      </c>
      <c r="E716" s="59" t="s">
        <v>7300</v>
      </c>
      <c r="F716" s="30">
        <f t="shared" si="43"/>
        <v>0.39666666666666667</v>
      </c>
      <c r="G716" s="24">
        <f t="shared" si="44"/>
        <v>0</v>
      </c>
      <c r="H716" s="31"/>
      <c r="I716" s="30"/>
      <c r="J716" s="24">
        <f t="shared" si="45"/>
        <v>0.29749999999999999</v>
      </c>
      <c r="K716" s="31"/>
      <c r="L716" s="30"/>
      <c r="M716" s="98">
        <v>0</v>
      </c>
      <c r="N716" s="98">
        <v>0</v>
      </c>
      <c r="O716" s="98">
        <v>0</v>
      </c>
      <c r="P716" s="98">
        <v>0</v>
      </c>
      <c r="Q716" s="98">
        <v>0</v>
      </c>
      <c r="R716" s="98">
        <v>1.19</v>
      </c>
    </row>
    <row r="717" spans="1:18" x14ac:dyDescent="0.25">
      <c r="A717" s="59" t="s">
        <v>3779</v>
      </c>
      <c r="B717" s="59" t="s">
        <v>2622</v>
      </c>
      <c r="C717" s="59" t="s">
        <v>3835</v>
      </c>
      <c r="D717" s="91">
        <v>11</v>
      </c>
      <c r="E717" s="59" t="s">
        <v>5767</v>
      </c>
      <c r="F717" s="30">
        <f t="shared" si="43"/>
        <v>0.38166666666666665</v>
      </c>
      <c r="G717" s="24">
        <f t="shared" si="44"/>
        <v>19.863999999999997</v>
      </c>
      <c r="H717" s="31"/>
      <c r="I717" s="30"/>
      <c r="J717" s="24">
        <f t="shared" si="45"/>
        <v>0.28625</v>
      </c>
      <c r="K717" s="31"/>
      <c r="L717" s="30"/>
      <c r="M717" s="98">
        <v>12.7</v>
      </c>
      <c r="N717" s="98">
        <v>27.027999999999999</v>
      </c>
      <c r="O717" s="98" t="s">
        <v>4078</v>
      </c>
      <c r="P717" s="98" t="s">
        <v>4078</v>
      </c>
      <c r="Q717" s="98">
        <v>1.145</v>
      </c>
      <c r="R717" s="98">
        <v>0</v>
      </c>
    </row>
    <row r="718" spans="1:18" x14ac:dyDescent="0.25">
      <c r="A718" s="59" t="s">
        <v>3779</v>
      </c>
      <c r="B718" s="59" t="s">
        <v>863</v>
      </c>
      <c r="C718" s="59" t="s">
        <v>3862</v>
      </c>
      <c r="D718" s="91">
        <v>16</v>
      </c>
      <c r="E718" s="59" t="s">
        <v>6936</v>
      </c>
      <c r="F718" s="30">
        <f t="shared" si="43"/>
        <v>0.37766666666666665</v>
      </c>
      <c r="G718" s="24">
        <f t="shared" si="44"/>
        <v>0</v>
      </c>
      <c r="H718" s="31"/>
      <c r="I718" s="30"/>
      <c r="J718" s="24">
        <f t="shared" si="45"/>
        <v>0.39150000000000001</v>
      </c>
      <c r="K718" s="31"/>
      <c r="L718" s="30"/>
      <c r="M718" s="98" t="s">
        <v>4078</v>
      </c>
      <c r="N718" s="98" t="s">
        <v>4078</v>
      </c>
      <c r="O718" s="98">
        <v>0.433</v>
      </c>
      <c r="P718" s="98" t="s">
        <v>4078</v>
      </c>
      <c r="Q718" s="98">
        <v>0</v>
      </c>
      <c r="R718" s="98">
        <v>1.133</v>
      </c>
    </row>
    <row r="719" spans="1:18" x14ac:dyDescent="0.25">
      <c r="A719" s="59" t="s">
        <v>3779</v>
      </c>
      <c r="B719" s="59" t="s">
        <v>2967</v>
      </c>
      <c r="C719" s="59" t="s">
        <v>3811</v>
      </c>
      <c r="D719" s="91">
        <v>6</v>
      </c>
      <c r="E719" s="59" t="s">
        <v>4996</v>
      </c>
      <c r="F719" s="30">
        <f t="shared" si="43"/>
        <v>0.37333333333333335</v>
      </c>
      <c r="G719" s="24">
        <f t="shared" si="44"/>
        <v>7.4999999999999997E-2</v>
      </c>
      <c r="H719" s="31"/>
      <c r="I719" s="30"/>
      <c r="J719" s="24">
        <f t="shared" si="45"/>
        <v>0.28000000000000003</v>
      </c>
      <c r="K719" s="31"/>
      <c r="L719" s="30"/>
      <c r="M719" s="98">
        <v>0.15</v>
      </c>
      <c r="N719" s="98">
        <v>0</v>
      </c>
      <c r="O719" s="98">
        <v>0</v>
      </c>
      <c r="P719" s="98">
        <v>0</v>
      </c>
      <c r="Q719" s="98">
        <v>0</v>
      </c>
      <c r="R719" s="98">
        <v>1.1200000000000001</v>
      </c>
    </row>
    <row r="720" spans="1:18" x14ac:dyDescent="0.25">
      <c r="A720" s="59" t="s">
        <v>3779</v>
      </c>
      <c r="B720" s="59" t="s">
        <v>1689</v>
      </c>
      <c r="C720" s="59" t="s">
        <v>3840</v>
      </c>
      <c r="D720" s="91">
        <v>11</v>
      </c>
      <c r="E720" s="59" t="s">
        <v>5920</v>
      </c>
      <c r="F720" s="30">
        <f t="shared" si="43"/>
        <v>0.35733333333333334</v>
      </c>
      <c r="G720" s="24">
        <f t="shared" si="44"/>
        <v>14.8565</v>
      </c>
      <c r="H720" s="31"/>
      <c r="I720" s="30"/>
      <c r="J720" s="24">
        <f t="shared" si="45"/>
        <v>0.26800000000000002</v>
      </c>
      <c r="K720" s="31"/>
      <c r="L720" s="30"/>
      <c r="M720" s="98">
        <v>0.75</v>
      </c>
      <c r="N720" s="98">
        <v>28.963000000000001</v>
      </c>
      <c r="O720" s="98">
        <v>0</v>
      </c>
      <c r="P720" s="98" t="s">
        <v>4078</v>
      </c>
      <c r="Q720" s="98">
        <v>1.0720000000000001</v>
      </c>
      <c r="R720" s="98">
        <v>0</v>
      </c>
    </row>
    <row r="721" spans="1:18" x14ac:dyDescent="0.25">
      <c r="A721" s="59" t="s">
        <v>3779</v>
      </c>
      <c r="B721" s="59" t="s">
        <v>1168</v>
      </c>
      <c r="C721" s="59" t="s">
        <v>3840</v>
      </c>
      <c r="D721" s="91">
        <v>11</v>
      </c>
      <c r="E721" s="59" t="s">
        <v>5925</v>
      </c>
      <c r="F721" s="30">
        <f t="shared" si="43"/>
        <v>0.33333333333333331</v>
      </c>
      <c r="G721" s="24">
        <f t="shared" si="44"/>
        <v>0</v>
      </c>
      <c r="H721" s="31"/>
      <c r="I721" s="30"/>
      <c r="J721" s="24">
        <f t="shared" si="45"/>
        <v>0.25</v>
      </c>
      <c r="K721" s="31"/>
      <c r="L721" s="30"/>
      <c r="M721" s="98" t="s">
        <v>4078</v>
      </c>
      <c r="N721" s="98" t="s">
        <v>4078</v>
      </c>
      <c r="O721" s="98" t="s">
        <v>4078</v>
      </c>
      <c r="P721" s="98">
        <v>1</v>
      </c>
      <c r="Q721" s="98" t="s">
        <v>4078</v>
      </c>
      <c r="R721" s="98" t="s">
        <v>4078</v>
      </c>
    </row>
    <row r="722" spans="1:18" x14ac:dyDescent="0.25">
      <c r="A722" s="59" t="s">
        <v>3779</v>
      </c>
      <c r="B722" s="59" t="s">
        <v>265</v>
      </c>
      <c r="C722" s="59" t="s">
        <v>3863</v>
      </c>
      <c r="D722" s="91">
        <v>16</v>
      </c>
      <c r="E722" s="59" t="s">
        <v>7245</v>
      </c>
      <c r="F722" s="30">
        <f t="shared" si="43"/>
        <v>0.33066666666666666</v>
      </c>
      <c r="G722" s="24">
        <f t="shared" si="44"/>
        <v>0</v>
      </c>
      <c r="H722" s="31"/>
      <c r="I722" s="30"/>
      <c r="J722" s="24">
        <f t="shared" si="45"/>
        <v>0.248</v>
      </c>
      <c r="K722" s="31"/>
      <c r="L722" s="30"/>
      <c r="M722" s="98" t="s">
        <v>4078</v>
      </c>
      <c r="N722" s="98" t="s">
        <v>4078</v>
      </c>
      <c r="O722" s="98" t="s">
        <v>4078</v>
      </c>
      <c r="P722" s="98" t="s">
        <v>4078</v>
      </c>
      <c r="Q722" s="98">
        <v>0.99199999999999999</v>
      </c>
      <c r="R722" s="98" t="s">
        <v>4078</v>
      </c>
    </row>
    <row r="723" spans="1:18" x14ac:dyDescent="0.25">
      <c r="A723" s="59" t="s">
        <v>3779</v>
      </c>
      <c r="B723" s="59" t="s">
        <v>1830</v>
      </c>
      <c r="C723" s="59" t="s">
        <v>3841</v>
      </c>
      <c r="D723" s="91">
        <v>11</v>
      </c>
      <c r="E723" s="59" t="s">
        <v>5988</v>
      </c>
      <c r="F723" s="30">
        <f t="shared" si="43"/>
        <v>0.32766666666666666</v>
      </c>
      <c r="G723" s="24">
        <f t="shared" si="44"/>
        <v>0</v>
      </c>
      <c r="H723" s="31"/>
      <c r="I723" s="30"/>
      <c r="J723" s="24">
        <f t="shared" si="45"/>
        <v>0.24575</v>
      </c>
      <c r="K723" s="31"/>
      <c r="L723" s="30"/>
      <c r="M723" s="98" t="s">
        <v>4078</v>
      </c>
      <c r="N723" s="98" t="s">
        <v>4078</v>
      </c>
      <c r="O723" s="98" t="s">
        <v>4078</v>
      </c>
      <c r="P723" s="98">
        <v>0.98299999999999998</v>
      </c>
      <c r="Q723" s="98" t="s">
        <v>4078</v>
      </c>
      <c r="R723" s="98" t="s">
        <v>4078</v>
      </c>
    </row>
    <row r="724" spans="1:18" x14ac:dyDescent="0.25">
      <c r="A724" s="59" t="s">
        <v>3779</v>
      </c>
      <c r="B724" s="59" t="s">
        <v>1775</v>
      </c>
      <c r="C724" s="59" t="s">
        <v>3809</v>
      </c>
      <c r="D724" s="91">
        <v>6</v>
      </c>
      <c r="E724" s="59" t="s">
        <v>4940</v>
      </c>
      <c r="F724" s="30">
        <f t="shared" si="43"/>
        <v>0.32600000000000001</v>
      </c>
      <c r="G724" s="24">
        <f t="shared" si="44"/>
        <v>0</v>
      </c>
      <c r="H724" s="31"/>
      <c r="I724" s="30"/>
      <c r="J724" s="24">
        <f t="shared" si="45"/>
        <v>2.8417499999999998</v>
      </c>
      <c r="K724" s="31"/>
      <c r="L724" s="30"/>
      <c r="M724" s="98" t="s">
        <v>4078</v>
      </c>
      <c r="N724" s="98" t="s">
        <v>4078</v>
      </c>
      <c r="O724" s="98">
        <v>10.388999999999999</v>
      </c>
      <c r="P724" s="98" t="s">
        <v>4078</v>
      </c>
      <c r="Q724" s="98">
        <v>0.97799999999999998</v>
      </c>
      <c r="R724" s="98" t="s">
        <v>4078</v>
      </c>
    </row>
    <row r="725" spans="1:18" x14ac:dyDescent="0.25">
      <c r="A725" s="59" t="s">
        <v>3779</v>
      </c>
      <c r="B725" s="59" t="s">
        <v>959</v>
      </c>
      <c r="C725" s="59" t="s">
        <v>3819</v>
      </c>
      <c r="D725" s="91">
        <v>7</v>
      </c>
      <c r="E725" s="59" t="s">
        <v>5307</v>
      </c>
      <c r="F725" s="30">
        <f t="shared" si="43"/>
        <v>0.32600000000000001</v>
      </c>
      <c r="G725" s="24">
        <f t="shared" si="44"/>
        <v>0</v>
      </c>
      <c r="H725" s="31"/>
      <c r="I725" s="30"/>
      <c r="J725" s="24">
        <f t="shared" si="45"/>
        <v>0.2445</v>
      </c>
      <c r="K725" s="31"/>
      <c r="L725" s="30"/>
      <c r="M725" s="98" t="s">
        <v>4078</v>
      </c>
      <c r="N725" s="98" t="s">
        <v>4078</v>
      </c>
      <c r="O725" s="98" t="s">
        <v>4078</v>
      </c>
      <c r="P725" s="98" t="s">
        <v>4078</v>
      </c>
      <c r="Q725" s="98" t="s">
        <v>4078</v>
      </c>
      <c r="R725" s="98">
        <v>0.97799999999999998</v>
      </c>
    </row>
    <row r="726" spans="1:18" x14ac:dyDescent="0.25">
      <c r="A726" s="59" t="s">
        <v>3779</v>
      </c>
      <c r="B726" s="59" t="s">
        <v>1066</v>
      </c>
      <c r="C726" s="59" t="s">
        <v>3852</v>
      </c>
      <c r="D726" s="91">
        <v>15</v>
      </c>
      <c r="E726" s="59" t="s">
        <v>6538</v>
      </c>
      <c r="F726" s="30">
        <f t="shared" si="43"/>
        <v>0.32600000000000001</v>
      </c>
      <c r="G726" s="24">
        <f t="shared" si="44"/>
        <v>8.3500000000000005E-2</v>
      </c>
      <c r="H726" s="31"/>
      <c r="I726" s="30"/>
      <c r="J726" s="24">
        <f t="shared" si="45"/>
        <v>0.2445</v>
      </c>
      <c r="K726" s="31"/>
      <c r="L726" s="30"/>
      <c r="M726" s="98">
        <v>0</v>
      </c>
      <c r="N726" s="98">
        <v>0.16700000000000001</v>
      </c>
      <c r="O726" s="98" t="s">
        <v>4078</v>
      </c>
      <c r="P726" s="98" t="s">
        <v>4078</v>
      </c>
      <c r="Q726" s="98">
        <v>0.97799999999999998</v>
      </c>
      <c r="R726" s="98" t="s">
        <v>4078</v>
      </c>
    </row>
    <row r="727" spans="1:18" x14ac:dyDescent="0.25">
      <c r="A727" s="59" t="s">
        <v>3779</v>
      </c>
      <c r="B727" s="59" t="s">
        <v>2176</v>
      </c>
      <c r="C727" s="59" t="s">
        <v>3868</v>
      </c>
      <c r="D727" s="91">
        <v>18</v>
      </c>
      <c r="E727" s="59" t="s">
        <v>7514</v>
      </c>
      <c r="F727" s="30">
        <f t="shared" si="43"/>
        <v>0.316</v>
      </c>
      <c r="G727" s="24">
        <f t="shared" si="44"/>
        <v>0</v>
      </c>
      <c r="H727" s="31"/>
      <c r="I727" s="30"/>
      <c r="J727" s="24">
        <f t="shared" si="45"/>
        <v>0.23699999999999999</v>
      </c>
      <c r="K727" s="31"/>
      <c r="L727" s="30"/>
      <c r="M727" s="98">
        <v>0</v>
      </c>
      <c r="N727" s="98">
        <v>0</v>
      </c>
      <c r="O727" s="98">
        <v>0</v>
      </c>
      <c r="P727" s="98">
        <v>0</v>
      </c>
      <c r="Q727" s="98">
        <v>0</v>
      </c>
      <c r="R727" s="98">
        <v>0.94799999999999995</v>
      </c>
    </row>
    <row r="728" spans="1:18" x14ac:dyDescent="0.25">
      <c r="A728" s="59" t="s">
        <v>3779</v>
      </c>
      <c r="B728" s="59" t="s">
        <v>574</v>
      </c>
      <c r="C728" s="59" t="s">
        <v>3843</v>
      </c>
      <c r="D728" s="91">
        <v>12</v>
      </c>
      <c r="E728" s="59" t="s">
        <v>6156</v>
      </c>
      <c r="F728" s="30">
        <f t="shared" si="43"/>
        <v>0.313</v>
      </c>
      <c r="G728" s="24">
        <f t="shared" si="44"/>
        <v>0</v>
      </c>
      <c r="H728" s="31"/>
      <c r="I728" s="30"/>
      <c r="J728" s="24">
        <f t="shared" si="45"/>
        <v>0.23474999999999999</v>
      </c>
      <c r="K728" s="31"/>
      <c r="L728" s="30"/>
      <c r="M728" s="98" t="s">
        <v>4078</v>
      </c>
      <c r="N728" s="98" t="s">
        <v>4078</v>
      </c>
      <c r="O728" s="98" t="s">
        <v>4078</v>
      </c>
      <c r="P728" s="98" t="s">
        <v>4078</v>
      </c>
      <c r="Q728" s="98">
        <v>0.93899999999999995</v>
      </c>
      <c r="R728" s="98" t="s">
        <v>4078</v>
      </c>
    </row>
    <row r="729" spans="1:18" x14ac:dyDescent="0.25">
      <c r="A729" s="59" t="s">
        <v>3779</v>
      </c>
      <c r="B729" s="59" t="s">
        <v>478</v>
      </c>
      <c r="C729" s="59" t="s">
        <v>3852</v>
      </c>
      <c r="D729" s="91">
        <v>15</v>
      </c>
      <c r="E729" s="59" t="s">
        <v>6477</v>
      </c>
      <c r="F729" s="30">
        <f t="shared" si="43"/>
        <v>0.31033333333333335</v>
      </c>
      <c r="G729" s="24">
        <f t="shared" si="44"/>
        <v>0</v>
      </c>
      <c r="H729" s="31"/>
      <c r="I729" s="30"/>
      <c r="J729" s="24">
        <f t="shared" si="45"/>
        <v>0.23275000000000001</v>
      </c>
      <c r="K729" s="31"/>
      <c r="L729" s="30"/>
      <c r="M729" s="98" t="s">
        <v>4078</v>
      </c>
      <c r="N729" s="98" t="s">
        <v>4078</v>
      </c>
      <c r="O729" s="98" t="s">
        <v>4078</v>
      </c>
      <c r="P729" s="98" t="s">
        <v>4078</v>
      </c>
      <c r="Q729" s="98">
        <v>0.93100000000000005</v>
      </c>
      <c r="R729" s="98" t="s">
        <v>4078</v>
      </c>
    </row>
    <row r="730" spans="1:18" x14ac:dyDescent="0.25">
      <c r="A730" s="59" t="s">
        <v>3779</v>
      </c>
      <c r="B730" s="59" t="s">
        <v>3296</v>
      </c>
      <c r="C730" s="59" t="s">
        <v>3787</v>
      </c>
      <c r="D730" s="91">
        <v>2</v>
      </c>
      <c r="E730" s="59" t="s">
        <v>4250</v>
      </c>
      <c r="F730" s="30">
        <f t="shared" si="43"/>
        <v>0.29333333333333333</v>
      </c>
      <c r="G730" s="24">
        <f t="shared" si="44"/>
        <v>0.998</v>
      </c>
      <c r="H730" s="31"/>
      <c r="I730" s="30"/>
      <c r="J730" s="24">
        <f t="shared" si="45"/>
        <v>0.22</v>
      </c>
      <c r="K730" s="31"/>
      <c r="L730" s="30"/>
      <c r="M730" s="98">
        <v>1.1599999999999999</v>
      </c>
      <c r="N730" s="98">
        <v>0.83599999999999997</v>
      </c>
      <c r="O730" s="98">
        <v>0</v>
      </c>
      <c r="P730" s="98">
        <v>0</v>
      </c>
      <c r="Q730" s="98">
        <v>0</v>
      </c>
      <c r="R730" s="98">
        <v>0.88</v>
      </c>
    </row>
    <row r="731" spans="1:18" x14ac:dyDescent="0.25">
      <c r="A731" s="59" t="s">
        <v>3779</v>
      </c>
      <c r="B731" s="59" t="s">
        <v>1728</v>
      </c>
      <c r="C731" s="59" t="s">
        <v>3823</v>
      </c>
      <c r="D731" s="91">
        <v>9</v>
      </c>
      <c r="E731" s="59" t="s">
        <v>5405</v>
      </c>
      <c r="F731" s="30">
        <f t="shared" si="43"/>
        <v>0.29199999999999998</v>
      </c>
      <c r="G731" s="24">
        <f t="shared" si="44"/>
        <v>46.964999999999996</v>
      </c>
      <c r="H731" s="31"/>
      <c r="I731" s="30"/>
      <c r="J731" s="24">
        <f t="shared" si="45"/>
        <v>9.7952499999999993</v>
      </c>
      <c r="K731" s="31"/>
      <c r="L731" s="30"/>
      <c r="M731" s="98">
        <v>0.71</v>
      </c>
      <c r="N731" s="98">
        <v>93.22</v>
      </c>
      <c r="O731" s="98">
        <v>38.305</v>
      </c>
      <c r="P731" s="98">
        <v>0</v>
      </c>
      <c r="Q731" s="98">
        <v>0.82399999999999995</v>
      </c>
      <c r="R731" s="98">
        <v>5.1999999999999998E-2</v>
      </c>
    </row>
    <row r="732" spans="1:18" x14ac:dyDescent="0.25">
      <c r="A732" s="59" t="s">
        <v>3779</v>
      </c>
      <c r="B732" s="59" t="s">
        <v>394</v>
      </c>
      <c r="C732" s="59" t="s">
        <v>3862</v>
      </c>
      <c r="D732" s="91">
        <v>16</v>
      </c>
      <c r="E732" s="59" t="s">
        <v>6834</v>
      </c>
      <c r="F732" s="30">
        <f t="shared" si="43"/>
        <v>0.28533333333333333</v>
      </c>
      <c r="G732" s="24">
        <f t="shared" si="44"/>
        <v>0</v>
      </c>
      <c r="H732" s="31"/>
      <c r="I732" s="30"/>
      <c r="J732" s="24">
        <f t="shared" si="45"/>
        <v>0.214</v>
      </c>
      <c r="K732" s="31"/>
      <c r="L732" s="30"/>
      <c r="M732" s="98" t="s">
        <v>4078</v>
      </c>
      <c r="N732" s="98" t="s">
        <v>4078</v>
      </c>
      <c r="O732" s="98" t="s">
        <v>4078</v>
      </c>
      <c r="P732" s="98" t="s">
        <v>4078</v>
      </c>
      <c r="Q732" s="98" t="s">
        <v>4078</v>
      </c>
      <c r="R732" s="98">
        <v>0.85599999999999998</v>
      </c>
    </row>
    <row r="733" spans="1:18" x14ac:dyDescent="0.25">
      <c r="A733" s="59" t="s">
        <v>3779</v>
      </c>
      <c r="B733" s="59" t="s">
        <v>2028</v>
      </c>
      <c r="C733" s="59" t="s">
        <v>3860</v>
      </c>
      <c r="D733" s="91">
        <v>15</v>
      </c>
      <c r="E733" s="59" t="s">
        <v>6674</v>
      </c>
      <c r="F733" s="30">
        <f t="shared" si="43"/>
        <v>0.28266666666666668</v>
      </c>
      <c r="G733" s="24">
        <f t="shared" si="44"/>
        <v>0</v>
      </c>
      <c r="H733" s="31"/>
      <c r="I733" s="30"/>
      <c r="J733" s="24">
        <f t="shared" si="45"/>
        <v>0.21199999999999999</v>
      </c>
      <c r="K733" s="31"/>
      <c r="L733" s="30"/>
      <c r="M733" s="98">
        <v>0</v>
      </c>
      <c r="N733" s="98">
        <v>0</v>
      </c>
      <c r="O733" s="98">
        <v>0</v>
      </c>
      <c r="P733" s="98" t="s">
        <v>4078</v>
      </c>
      <c r="Q733" s="98">
        <v>0</v>
      </c>
      <c r="R733" s="98">
        <v>0.84799999999999998</v>
      </c>
    </row>
    <row r="734" spans="1:18" x14ac:dyDescent="0.25">
      <c r="A734" s="59" t="s">
        <v>3779</v>
      </c>
      <c r="B734" s="59" t="s">
        <v>40</v>
      </c>
      <c r="C734" s="59" t="s">
        <v>3812</v>
      </c>
      <c r="D734" s="91">
        <v>6</v>
      </c>
      <c r="E734" s="59" t="s">
        <v>5018</v>
      </c>
      <c r="F734" s="30">
        <f t="shared" si="43"/>
        <v>0.27999999999999997</v>
      </c>
      <c r="G734" s="24">
        <f t="shared" si="44"/>
        <v>0</v>
      </c>
      <c r="H734" s="31"/>
      <c r="I734" s="30"/>
      <c r="J734" s="24">
        <f t="shared" si="45"/>
        <v>0.21</v>
      </c>
      <c r="K734" s="31"/>
      <c r="L734" s="30"/>
      <c r="M734" s="98">
        <v>0</v>
      </c>
      <c r="N734" s="98">
        <v>0</v>
      </c>
      <c r="O734" s="98" t="s">
        <v>4078</v>
      </c>
      <c r="P734" s="98" t="s">
        <v>4078</v>
      </c>
      <c r="Q734" s="98">
        <v>0</v>
      </c>
      <c r="R734" s="98">
        <v>0.84</v>
      </c>
    </row>
    <row r="735" spans="1:18" x14ac:dyDescent="0.25">
      <c r="A735" s="59" t="s">
        <v>3779</v>
      </c>
      <c r="B735" s="59" t="s">
        <v>2248</v>
      </c>
      <c r="C735" s="59" t="s">
        <v>3818</v>
      </c>
      <c r="D735" s="91">
        <v>7</v>
      </c>
      <c r="E735" s="59" t="s">
        <v>5200</v>
      </c>
      <c r="F735" s="30">
        <f t="shared" si="43"/>
        <v>0.27699999999999997</v>
      </c>
      <c r="G735" s="24">
        <f t="shared" si="44"/>
        <v>1.33</v>
      </c>
      <c r="H735" s="31"/>
      <c r="I735" s="30"/>
      <c r="J735" s="24">
        <f t="shared" si="45"/>
        <v>0.20774999999999999</v>
      </c>
      <c r="K735" s="31"/>
      <c r="L735" s="30"/>
      <c r="M735" s="98">
        <v>2.66</v>
      </c>
      <c r="N735" s="98" t="s">
        <v>4078</v>
      </c>
      <c r="O735" s="98" t="s">
        <v>4078</v>
      </c>
      <c r="P735" s="98" t="s">
        <v>4078</v>
      </c>
      <c r="Q735" s="98">
        <v>0.83099999999999996</v>
      </c>
      <c r="R735" s="98" t="s">
        <v>4078</v>
      </c>
    </row>
    <row r="736" spans="1:18" x14ac:dyDescent="0.25">
      <c r="A736" s="59" t="s">
        <v>3779</v>
      </c>
      <c r="B736" s="59" t="s">
        <v>1416</v>
      </c>
      <c r="C736" s="59" t="s">
        <v>3821</v>
      </c>
      <c r="D736" s="91">
        <v>8</v>
      </c>
      <c r="E736" s="59" t="s">
        <v>5364</v>
      </c>
      <c r="F736" s="30">
        <f t="shared" ref="F736:F799" si="46">SUM(P736:R736)/3</f>
        <v>0.27433333333333332</v>
      </c>
      <c r="G736" s="24">
        <f t="shared" ref="G736:G799" si="47">SUM(M736:N736)/2</f>
        <v>0</v>
      </c>
      <c r="H736" s="31"/>
      <c r="I736" s="30"/>
      <c r="J736" s="24">
        <f t="shared" ref="J736:J799" si="48">SUM(O736:R736)/4</f>
        <v>0.44899999999999995</v>
      </c>
      <c r="K736" s="31"/>
      <c r="L736" s="30"/>
      <c r="M736" s="98" t="s">
        <v>4078</v>
      </c>
      <c r="N736" s="98" t="s">
        <v>4078</v>
      </c>
      <c r="O736" s="98">
        <v>0.97299999999999998</v>
      </c>
      <c r="P736" s="98">
        <v>0</v>
      </c>
      <c r="Q736" s="98">
        <v>0.82299999999999995</v>
      </c>
      <c r="R736" s="98">
        <v>0</v>
      </c>
    </row>
    <row r="737" spans="1:18" x14ac:dyDescent="0.25">
      <c r="A737" s="59" t="s">
        <v>3779</v>
      </c>
      <c r="B737" s="59" t="s">
        <v>812</v>
      </c>
      <c r="C737" s="59" t="s">
        <v>3863</v>
      </c>
      <c r="D737" s="91">
        <v>16</v>
      </c>
      <c r="E737" s="59" t="s">
        <v>7209</v>
      </c>
      <c r="F737" s="30">
        <f t="shared" si="46"/>
        <v>0.27233333333333332</v>
      </c>
      <c r="G737" s="24">
        <f t="shared" si="47"/>
        <v>2.29</v>
      </c>
      <c r="H737" s="31"/>
      <c r="I737" s="30"/>
      <c r="J737" s="24">
        <f t="shared" si="48"/>
        <v>1.2855000000000001</v>
      </c>
      <c r="K737" s="31"/>
      <c r="L737" s="30"/>
      <c r="M737" s="98">
        <v>4.58</v>
      </c>
      <c r="N737" s="98">
        <v>0</v>
      </c>
      <c r="O737" s="98">
        <v>4.3250000000000002</v>
      </c>
      <c r="P737" s="98">
        <v>0</v>
      </c>
      <c r="Q737" s="98">
        <v>0.36299999999999999</v>
      </c>
      <c r="R737" s="98">
        <v>0.45400000000000001</v>
      </c>
    </row>
    <row r="738" spans="1:18" x14ac:dyDescent="0.25">
      <c r="A738" s="59" t="s">
        <v>3779</v>
      </c>
      <c r="B738" s="59" t="s">
        <v>1905</v>
      </c>
      <c r="C738" s="59" t="s">
        <v>3860</v>
      </c>
      <c r="D738" s="91">
        <v>15</v>
      </c>
      <c r="E738" s="59" t="s">
        <v>6723</v>
      </c>
      <c r="F738" s="30">
        <f t="shared" si="46"/>
        <v>0.27066666666666667</v>
      </c>
      <c r="G738" s="24">
        <f t="shared" si="47"/>
        <v>0.13200000000000001</v>
      </c>
      <c r="H738" s="31"/>
      <c r="I738" s="30"/>
      <c r="J738" s="24">
        <f t="shared" si="48"/>
        <v>0.20300000000000001</v>
      </c>
      <c r="K738" s="31"/>
      <c r="L738" s="30"/>
      <c r="M738" s="98">
        <v>0</v>
      </c>
      <c r="N738" s="98">
        <v>0.26400000000000001</v>
      </c>
      <c r="O738" s="98">
        <v>0</v>
      </c>
      <c r="P738" s="98">
        <v>0.81200000000000006</v>
      </c>
      <c r="Q738" s="98" t="s">
        <v>4078</v>
      </c>
      <c r="R738" s="98">
        <v>0</v>
      </c>
    </row>
    <row r="739" spans="1:18" x14ac:dyDescent="0.25">
      <c r="A739" s="59" t="s">
        <v>3779</v>
      </c>
      <c r="B739" s="59" t="s">
        <v>3588</v>
      </c>
      <c r="C739" s="59" t="s">
        <v>3787</v>
      </c>
      <c r="D739" s="91">
        <v>2</v>
      </c>
      <c r="E739" s="59" t="s">
        <v>4278</v>
      </c>
      <c r="F739" s="30">
        <f t="shared" si="46"/>
        <v>0.26800000000000002</v>
      </c>
      <c r="G739" s="24">
        <f t="shared" si="47"/>
        <v>18.885000000000002</v>
      </c>
      <c r="H739" s="31"/>
      <c r="I739" s="30"/>
      <c r="J739" s="24">
        <f t="shared" si="48"/>
        <v>0.20100000000000001</v>
      </c>
      <c r="K739" s="31"/>
      <c r="L739" s="30"/>
      <c r="M739" s="98">
        <v>37.770000000000003</v>
      </c>
      <c r="N739" s="98" t="s">
        <v>4078</v>
      </c>
      <c r="O739" s="98" t="s">
        <v>4078</v>
      </c>
      <c r="P739" s="98">
        <v>0.80400000000000005</v>
      </c>
      <c r="Q739" s="98" t="s">
        <v>4078</v>
      </c>
      <c r="R739" s="98" t="s">
        <v>4078</v>
      </c>
    </row>
    <row r="740" spans="1:18" x14ac:dyDescent="0.25">
      <c r="A740" s="59" t="s">
        <v>3779</v>
      </c>
      <c r="B740" s="59" t="s">
        <v>2978</v>
      </c>
      <c r="C740" s="59" t="s">
        <v>3869</v>
      </c>
      <c r="D740" s="91">
        <v>18</v>
      </c>
      <c r="E740" s="59" t="s">
        <v>7667</v>
      </c>
      <c r="F740" s="30">
        <f t="shared" si="46"/>
        <v>0.25933333333333336</v>
      </c>
      <c r="G740" s="24">
        <f t="shared" si="47"/>
        <v>0</v>
      </c>
      <c r="H740" s="31"/>
      <c r="I740" s="30"/>
      <c r="J740" s="24">
        <f t="shared" si="48"/>
        <v>0.19450000000000001</v>
      </c>
      <c r="K740" s="31"/>
      <c r="L740" s="30"/>
      <c r="M740" s="98" t="s">
        <v>4078</v>
      </c>
      <c r="N740" s="98" t="s">
        <v>4078</v>
      </c>
      <c r="O740" s="98" t="s">
        <v>4078</v>
      </c>
      <c r="P740" s="98" t="s">
        <v>4078</v>
      </c>
      <c r="Q740" s="98" t="s">
        <v>4078</v>
      </c>
      <c r="R740" s="98">
        <v>0.77800000000000002</v>
      </c>
    </row>
    <row r="741" spans="1:18" x14ac:dyDescent="0.25">
      <c r="A741" s="59" t="s">
        <v>3779</v>
      </c>
      <c r="B741" s="59" t="s">
        <v>1953</v>
      </c>
      <c r="C741" s="59" t="s">
        <v>3811</v>
      </c>
      <c r="D741" s="91">
        <v>6</v>
      </c>
      <c r="E741" s="59" t="s">
        <v>4983</v>
      </c>
      <c r="F741" s="30">
        <f t="shared" si="46"/>
        <v>0.25800000000000001</v>
      </c>
      <c r="G741" s="24">
        <f t="shared" si="47"/>
        <v>5.9935</v>
      </c>
      <c r="H741" s="31"/>
      <c r="I741" s="30"/>
      <c r="J741" s="24">
        <f t="shared" si="48"/>
        <v>1.1472499999999999</v>
      </c>
      <c r="K741" s="31"/>
      <c r="L741" s="30"/>
      <c r="M741" s="98">
        <v>7.91</v>
      </c>
      <c r="N741" s="98">
        <v>4.077</v>
      </c>
      <c r="O741" s="98">
        <v>3.8149999999999999</v>
      </c>
      <c r="P741" s="98">
        <v>0.59099999999999997</v>
      </c>
      <c r="Q741" s="98">
        <v>0</v>
      </c>
      <c r="R741" s="98">
        <v>0.183</v>
      </c>
    </row>
    <row r="742" spans="1:18" x14ac:dyDescent="0.25">
      <c r="A742" s="59" t="s">
        <v>3779</v>
      </c>
      <c r="B742" s="59" t="s">
        <v>377</v>
      </c>
      <c r="C742" s="59" t="s">
        <v>3861</v>
      </c>
      <c r="D742" s="91">
        <v>15</v>
      </c>
      <c r="E742" s="59" t="s">
        <v>6756</v>
      </c>
      <c r="F742" s="30">
        <f t="shared" si="46"/>
        <v>0.25333333333333335</v>
      </c>
      <c r="G742" s="24">
        <f t="shared" si="47"/>
        <v>5.0194999999999999</v>
      </c>
      <c r="H742" s="31"/>
      <c r="I742" s="30"/>
      <c r="J742" s="24">
        <f t="shared" si="48"/>
        <v>0.19</v>
      </c>
      <c r="K742" s="31"/>
      <c r="L742" s="30"/>
      <c r="M742" s="98">
        <v>2.06</v>
      </c>
      <c r="N742" s="98">
        <v>7.9790000000000001</v>
      </c>
      <c r="O742" s="98" t="s">
        <v>4078</v>
      </c>
      <c r="P742" s="98" t="s">
        <v>4078</v>
      </c>
      <c r="Q742" s="98">
        <v>0.55200000000000005</v>
      </c>
      <c r="R742" s="98">
        <v>0.20799999999999999</v>
      </c>
    </row>
    <row r="743" spans="1:18" x14ac:dyDescent="0.25">
      <c r="A743" s="59" t="s">
        <v>3779</v>
      </c>
      <c r="B743" s="59" t="s">
        <v>986</v>
      </c>
      <c r="C743" s="59" t="s">
        <v>3812</v>
      </c>
      <c r="D743" s="91">
        <v>6</v>
      </c>
      <c r="E743" s="59" t="s">
        <v>5008</v>
      </c>
      <c r="F743" s="30">
        <f t="shared" si="46"/>
        <v>0.24733333333333332</v>
      </c>
      <c r="G743" s="24">
        <f t="shared" si="47"/>
        <v>0</v>
      </c>
      <c r="H743" s="31"/>
      <c r="I743" s="30"/>
      <c r="J743" s="24">
        <f t="shared" si="48"/>
        <v>0.1855</v>
      </c>
      <c r="K743" s="31"/>
      <c r="L743" s="30"/>
      <c r="M743" s="98" t="s">
        <v>4078</v>
      </c>
      <c r="N743" s="98">
        <v>0</v>
      </c>
      <c r="O743" s="98" t="s">
        <v>4078</v>
      </c>
      <c r="P743" s="98">
        <v>0.372</v>
      </c>
      <c r="Q743" s="98">
        <v>0.32400000000000001</v>
      </c>
      <c r="R743" s="98">
        <v>4.5999999999999999E-2</v>
      </c>
    </row>
    <row r="744" spans="1:18" x14ac:dyDescent="0.25">
      <c r="A744" s="59" t="s">
        <v>3779</v>
      </c>
      <c r="B744" s="59" t="s">
        <v>2438</v>
      </c>
      <c r="C744" s="59" t="s">
        <v>3809</v>
      </c>
      <c r="D744" s="91">
        <v>6</v>
      </c>
      <c r="E744" s="59" t="s">
        <v>4938</v>
      </c>
      <c r="F744" s="30">
        <f t="shared" si="46"/>
        <v>0.24199999999999999</v>
      </c>
      <c r="G744" s="24">
        <f t="shared" si="47"/>
        <v>0</v>
      </c>
      <c r="H744" s="31"/>
      <c r="I744" s="30"/>
      <c r="J744" s="24">
        <f t="shared" si="48"/>
        <v>0.18149999999999999</v>
      </c>
      <c r="K744" s="31"/>
      <c r="L744" s="30"/>
      <c r="M744" s="98" t="s">
        <v>4078</v>
      </c>
      <c r="N744" s="98" t="s">
        <v>4078</v>
      </c>
      <c r="O744" s="98" t="s">
        <v>4078</v>
      </c>
      <c r="P744" s="98">
        <v>0</v>
      </c>
      <c r="Q744" s="98">
        <v>0</v>
      </c>
      <c r="R744" s="98">
        <v>0.72599999999999998</v>
      </c>
    </row>
    <row r="745" spans="1:18" x14ac:dyDescent="0.25">
      <c r="A745" s="59" t="s">
        <v>3779</v>
      </c>
      <c r="B745" s="59" t="s">
        <v>3656</v>
      </c>
      <c r="C745" s="59" t="s">
        <v>3825</v>
      </c>
      <c r="D745" s="91">
        <v>9</v>
      </c>
      <c r="E745" s="59" t="s">
        <v>5429</v>
      </c>
      <c r="F745" s="30">
        <f t="shared" si="46"/>
        <v>0.23533333333333331</v>
      </c>
      <c r="G745" s="24">
        <f t="shared" si="47"/>
        <v>0</v>
      </c>
      <c r="H745" s="31"/>
      <c r="I745" s="30"/>
      <c r="J745" s="24">
        <f t="shared" si="48"/>
        <v>0.17649999999999999</v>
      </c>
      <c r="K745" s="31"/>
      <c r="L745" s="30"/>
      <c r="M745" s="98" t="s">
        <v>4078</v>
      </c>
      <c r="N745" s="98">
        <v>0</v>
      </c>
      <c r="O745" s="98">
        <v>0</v>
      </c>
      <c r="P745" s="98">
        <v>0</v>
      </c>
      <c r="Q745" s="98">
        <v>9.5000000000000001E-2</v>
      </c>
      <c r="R745" s="98">
        <v>0.61099999999999999</v>
      </c>
    </row>
    <row r="746" spans="1:18" x14ac:dyDescent="0.25">
      <c r="A746" s="59" t="s">
        <v>3779</v>
      </c>
      <c r="B746" s="59" t="s">
        <v>788</v>
      </c>
      <c r="C746" s="59" t="s">
        <v>3795</v>
      </c>
      <c r="D746" s="91">
        <v>4</v>
      </c>
      <c r="E746" s="59" t="s">
        <v>4426</v>
      </c>
      <c r="F746" s="30">
        <f t="shared" si="46"/>
        <v>0.23466666666666666</v>
      </c>
      <c r="G746" s="24">
        <f t="shared" si="47"/>
        <v>0</v>
      </c>
      <c r="H746" s="31"/>
      <c r="I746" s="30"/>
      <c r="J746" s="24">
        <f t="shared" si="48"/>
        <v>2.4570000000000003</v>
      </c>
      <c r="K746" s="31"/>
      <c r="L746" s="30"/>
      <c r="M746" s="98">
        <v>0</v>
      </c>
      <c r="N746" s="98">
        <v>0</v>
      </c>
      <c r="O746" s="98">
        <v>9.1240000000000006</v>
      </c>
      <c r="P746" s="98">
        <v>0</v>
      </c>
      <c r="Q746" s="98">
        <v>0</v>
      </c>
      <c r="R746" s="98">
        <v>0.70399999999999996</v>
      </c>
    </row>
    <row r="747" spans="1:18" x14ac:dyDescent="0.25">
      <c r="A747" s="59" t="s">
        <v>3779</v>
      </c>
      <c r="B747" s="59" t="s">
        <v>2237</v>
      </c>
      <c r="C747" s="59" t="s">
        <v>3862</v>
      </c>
      <c r="D747" s="91">
        <v>16</v>
      </c>
      <c r="E747" s="59" t="s">
        <v>6939</v>
      </c>
      <c r="F747" s="30">
        <f t="shared" si="46"/>
        <v>0.23399999999999999</v>
      </c>
      <c r="G747" s="24">
        <f t="shared" si="47"/>
        <v>0</v>
      </c>
      <c r="H747" s="31"/>
      <c r="I747" s="30"/>
      <c r="J747" s="24">
        <f t="shared" si="48"/>
        <v>0.17549999999999999</v>
      </c>
      <c r="K747" s="31"/>
      <c r="L747" s="30"/>
      <c r="M747" s="98" t="s">
        <v>4078</v>
      </c>
      <c r="N747" s="98" t="s">
        <v>4078</v>
      </c>
      <c r="O747" s="98" t="s">
        <v>4078</v>
      </c>
      <c r="P747" s="98">
        <v>0.70199999999999996</v>
      </c>
      <c r="Q747" s="98" t="s">
        <v>4078</v>
      </c>
      <c r="R747" s="98" t="s">
        <v>4078</v>
      </c>
    </row>
    <row r="748" spans="1:18" x14ac:dyDescent="0.25">
      <c r="A748" s="59" t="s">
        <v>3779</v>
      </c>
      <c r="B748" s="59" t="s">
        <v>1514</v>
      </c>
      <c r="C748" s="59" t="s">
        <v>3860</v>
      </c>
      <c r="D748" s="91">
        <v>15</v>
      </c>
      <c r="E748" s="59" t="s">
        <v>6685</v>
      </c>
      <c r="F748" s="30">
        <f t="shared" si="46"/>
        <v>0.22733333333333336</v>
      </c>
      <c r="G748" s="24">
        <f t="shared" si="47"/>
        <v>0.49</v>
      </c>
      <c r="H748" s="31"/>
      <c r="I748" s="30"/>
      <c r="J748" s="24">
        <f t="shared" si="48"/>
        <v>0.17050000000000001</v>
      </c>
      <c r="K748" s="31"/>
      <c r="L748" s="30"/>
      <c r="M748" s="98">
        <v>0.98</v>
      </c>
      <c r="N748" s="98">
        <v>0</v>
      </c>
      <c r="O748" s="98" t="s">
        <v>4078</v>
      </c>
      <c r="P748" s="98">
        <v>0</v>
      </c>
      <c r="Q748" s="98">
        <v>0.68200000000000005</v>
      </c>
      <c r="R748" s="98">
        <v>0</v>
      </c>
    </row>
    <row r="749" spans="1:18" x14ac:dyDescent="0.25">
      <c r="A749" s="59" t="s">
        <v>3779</v>
      </c>
      <c r="B749" s="59" t="s">
        <v>66</v>
      </c>
      <c r="C749" s="59" t="s">
        <v>3862</v>
      </c>
      <c r="D749" s="91">
        <v>16</v>
      </c>
      <c r="E749" s="59" t="s">
        <v>6806</v>
      </c>
      <c r="F749" s="30">
        <f t="shared" si="46"/>
        <v>0.219</v>
      </c>
      <c r="G749" s="24">
        <f t="shared" si="47"/>
        <v>53.091499999999996</v>
      </c>
      <c r="H749" s="31"/>
      <c r="I749" s="30"/>
      <c r="J749" s="24">
        <f t="shared" si="48"/>
        <v>1.6547499999999999</v>
      </c>
      <c r="K749" s="31"/>
      <c r="L749" s="30"/>
      <c r="M749" s="98">
        <v>75.77</v>
      </c>
      <c r="N749" s="98">
        <v>30.413</v>
      </c>
      <c r="O749" s="98">
        <v>5.9619999999999997</v>
      </c>
      <c r="P749" s="98">
        <v>0</v>
      </c>
      <c r="Q749" s="98">
        <v>0.65700000000000003</v>
      </c>
      <c r="R749" s="98">
        <v>0</v>
      </c>
    </row>
    <row r="750" spans="1:18" x14ac:dyDescent="0.25">
      <c r="A750" s="59" t="s">
        <v>3779</v>
      </c>
      <c r="B750" s="59" t="s">
        <v>81</v>
      </c>
      <c r="C750" s="59" t="s">
        <v>3801</v>
      </c>
      <c r="D750" s="91">
        <v>4</v>
      </c>
      <c r="E750" s="59" t="s">
        <v>4553</v>
      </c>
      <c r="F750" s="30">
        <f t="shared" si="46"/>
        <v>0.21566666666666667</v>
      </c>
      <c r="G750" s="24">
        <f t="shared" si="47"/>
        <v>0.70350000000000001</v>
      </c>
      <c r="H750" s="31"/>
      <c r="I750" s="30"/>
      <c r="J750" s="24">
        <f t="shared" si="48"/>
        <v>0.16175</v>
      </c>
      <c r="K750" s="31"/>
      <c r="L750" s="30"/>
      <c r="M750" s="98" t="s">
        <v>4078</v>
      </c>
      <c r="N750" s="98">
        <v>1.407</v>
      </c>
      <c r="O750" s="98" t="s">
        <v>4078</v>
      </c>
      <c r="P750" s="98">
        <v>0.64700000000000002</v>
      </c>
      <c r="Q750" s="98">
        <v>0</v>
      </c>
      <c r="R750" s="98">
        <v>0</v>
      </c>
    </row>
    <row r="751" spans="1:18" x14ac:dyDescent="0.25">
      <c r="A751" s="59" t="s">
        <v>3779</v>
      </c>
      <c r="B751" s="59" t="s">
        <v>2167</v>
      </c>
      <c r="C751" s="59" t="s">
        <v>3813</v>
      </c>
      <c r="D751" s="91">
        <v>6</v>
      </c>
      <c r="E751" s="59" t="s">
        <v>5054</v>
      </c>
      <c r="F751" s="30">
        <f t="shared" si="46"/>
        <v>0.20799999999999999</v>
      </c>
      <c r="G751" s="24">
        <f t="shared" si="47"/>
        <v>0</v>
      </c>
      <c r="H751" s="31"/>
      <c r="I751" s="30"/>
      <c r="J751" s="24">
        <f t="shared" si="48"/>
        <v>0.156</v>
      </c>
      <c r="K751" s="31"/>
      <c r="L751" s="30"/>
      <c r="M751" s="98">
        <v>0</v>
      </c>
      <c r="N751" s="98">
        <v>0</v>
      </c>
      <c r="O751" s="98">
        <v>0</v>
      </c>
      <c r="P751" s="98">
        <v>0.442</v>
      </c>
      <c r="Q751" s="98">
        <v>0.17</v>
      </c>
      <c r="R751" s="98">
        <v>1.2E-2</v>
      </c>
    </row>
    <row r="752" spans="1:18" x14ac:dyDescent="0.25">
      <c r="A752" s="59" t="s">
        <v>3779</v>
      </c>
      <c r="B752" s="59" t="s">
        <v>998</v>
      </c>
      <c r="C752" s="59" t="s">
        <v>3840</v>
      </c>
      <c r="D752" s="91">
        <v>11</v>
      </c>
      <c r="E752" s="59" t="s">
        <v>5896</v>
      </c>
      <c r="F752" s="30">
        <f t="shared" si="46"/>
        <v>0.20499999999999999</v>
      </c>
      <c r="G752" s="24">
        <f t="shared" si="47"/>
        <v>0</v>
      </c>
      <c r="H752" s="31"/>
      <c r="I752" s="30"/>
      <c r="J752" s="24">
        <f t="shared" si="48"/>
        <v>0.15375</v>
      </c>
      <c r="K752" s="31"/>
      <c r="L752" s="30"/>
      <c r="M752" s="98" t="s">
        <v>4078</v>
      </c>
      <c r="N752" s="98" t="s">
        <v>4078</v>
      </c>
      <c r="O752" s="98" t="s">
        <v>4078</v>
      </c>
      <c r="P752" s="98" t="s">
        <v>4078</v>
      </c>
      <c r="Q752" s="98">
        <v>0.61499999999999999</v>
      </c>
      <c r="R752" s="98" t="s">
        <v>4078</v>
      </c>
    </row>
    <row r="753" spans="1:18" x14ac:dyDescent="0.25">
      <c r="A753" s="59" t="s">
        <v>3779</v>
      </c>
      <c r="B753" s="59" t="s">
        <v>2645</v>
      </c>
      <c r="C753" s="59" t="s">
        <v>3787</v>
      </c>
      <c r="D753" s="91">
        <v>2</v>
      </c>
      <c r="E753" s="59" t="s">
        <v>4251</v>
      </c>
      <c r="F753" s="30">
        <f t="shared" si="46"/>
        <v>0.20466666666666666</v>
      </c>
      <c r="G753" s="24">
        <f t="shared" si="47"/>
        <v>0.156</v>
      </c>
      <c r="H753" s="31"/>
      <c r="I753" s="30"/>
      <c r="J753" s="24">
        <f t="shared" si="48"/>
        <v>0.1535</v>
      </c>
      <c r="K753" s="31"/>
      <c r="L753" s="30"/>
      <c r="M753" s="98">
        <v>0.13</v>
      </c>
      <c r="N753" s="98">
        <v>0.182</v>
      </c>
      <c r="O753" s="98">
        <v>0</v>
      </c>
      <c r="P753" s="98">
        <v>0</v>
      </c>
      <c r="Q753" s="98">
        <v>0</v>
      </c>
      <c r="R753" s="98">
        <v>0.61399999999999999</v>
      </c>
    </row>
    <row r="754" spans="1:18" x14ac:dyDescent="0.25">
      <c r="A754" s="59" t="s">
        <v>3779</v>
      </c>
      <c r="B754" s="59" t="s">
        <v>909</v>
      </c>
      <c r="C754" s="59" t="s">
        <v>3852</v>
      </c>
      <c r="D754" s="91">
        <v>15</v>
      </c>
      <c r="E754" s="59" t="s">
        <v>6541</v>
      </c>
      <c r="F754" s="30">
        <f t="shared" si="46"/>
        <v>0.20333333333333334</v>
      </c>
      <c r="G754" s="24">
        <f t="shared" si="47"/>
        <v>8.3500000000000005E-2</v>
      </c>
      <c r="H754" s="31"/>
      <c r="I754" s="30"/>
      <c r="J754" s="24">
        <f t="shared" si="48"/>
        <v>0.1525</v>
      </c>
      <c r="K754" s="31"/>
      <c r="L754" s="30"/>
      <c r="M754" s="98">
        <v>0</v>
      </c>
      <c r="N754" s="98">
        <v>0.16700000000000001</v>
      </c>
      <c r="O754" s="98">
        <v>0</v>
      </c>
      <c r="P754" s="98">
        <v>0</v>
      </c>
      <c r="Q754" s="98">
        <v>0.61</v>
      </c>
      <c r="R754" s="98" t="s">
        <v>4078</v>
      </c>
    </row>
    <row r="755" spans="1:18" x14ac:dyDescent="0.25">
      <c r="A755" s="59" t="s">
        <v>3779</v>
      </c>
      <c r="B755" s="59" t="s">
        <v>389</v>
      </c>
      <c r="C755" s="59" t="s">
        <v>3799</v>
      </c>
      <c r="D755" s="91">
        <v>4</v>
      </c>
      <c r="E755" s="59" t="s">
        <v>4509</v>
      </c>
      <c r="F755" s="30">
        <f t="shared" si="46"/>
        <v>0.20099999999999998</v>
      </c>
      <c r="G755" s="24">
        <f t="shared" si="47"/>
        <v>0</v>
      </c>
      <c r="H755" s="31"/>
      <c r="I755" s="30"/>
      <c r="J755" s="24">
        <f t="shared" si="48"/>
        <v>0.53149999999999997</v>
      </c>
      <c r="K755" s="31"/>
      <c r="L755" s="30"/>
      <c r="M755" s="98">
        <v>0</v>
      </c>
      <c r="N755" s="98">
        <v>0</v>
      </c>
      <c r="O755" s="98">
        <v>1.5229999999999999</v>
      </c>
      <c r="P755" s="98">
        <v>0.60299999999999998</v>
      </c>
      <c r="Q755" s="98">
        <v>0</v>
      </c>
      <c r="R755" s="98">
        <v>0</v>
      </c>
    </row>
    <row r="756" spans="1:18" x14ac:dyDescent="0.25">
      <c r="A756" s="59" t="s">
        <v>3779</v>
      </c>
      <c r="B756" s="59" t="s">
        <v>2762</v>
      </c>
      <c r="C756" s="59" t="s">
        <v>3787</v>
      </c>
      <c r="D756" s="91">
        <v>2</v>
      </c>
      <c r="E756" s="59" t="s">
        <v>4248</v>
      </c>
      <c r="F756" s="30">
        <f t="shared" si="46"/>
        <v>0.19966666666666666</v>
      </c>
      <c r="G756" s="24">
        <f t="shared" si="47"/>
        <v>2.7554999999999996</v>
      </c>
      <c r="H756" s="31"/>
      <c r="I756" s="30"/>
      <c r="J756" s="24">
        <f t="shared" si="48"/>
        <v>0.26800000000000002</v>
      </c>
      <c r="K756" s="31"/>
      <c r="L756" s="30"/>
      <c r="M756" s="98">
        <v>4.3099999999999996</v>
      </c>
      <c r="N756" s="98">
        <v>1.2010000000000001</v>
      </c>
      <c r="O756" s="98">
        <v>0.47299999999999998</v>
      </c>
      <c r="P756" s="98">
        <v>0</v>
      </c>
      <c r="Q756" s="98">
        <v>0</v>
      </c>
      <c r="R756" s="98">
        <v>0.59899999999999998</v>
      </c>
    </row>
    <row r="757" spans="1:18" x14ac:dyDescent="0.25">
      <c r="A757" s="59" t="s">
        <v>3779</v>
      </c>
      <c r="B757" s="59" t="s">
        <v>1724</v>
      </c>
      <c r="C757" s="59" t="s">
        <v>3789</v>
      </c>
      <c r="D757" s="91">
        <v>2</v>
      </c>
      <c r="E757" s="59" t="s">
        <v>4333</v>
      </c>
      <c r="F757" s="30">
        <f t="shared" si="46"/>
        <v>0.19533333333333336</v>
      </c>
      <c r="G757" s="24">
        <f t="shared" si="47"/>
        <v>6.7729999999999997</v>
      </c>
      <c r="H757" s="31"/>
      <c r="I757" s="30"/>
      <c r="J757" s="24">
        <f t="shared" si="48"/>
        <v>0.18375</v>
      </c>
      <c r="K757" s="31"/>
      <c r="L757" s="30"/>
      <c r="M757" s="98">
        <v>0.19</v>
      </c>
      <c r="N757" s="98">
        <v>13.356</v>
      </c>
      <c r="O757" s="98">
        <v>0.14899999999999999</v>
      </c>
      <c r="P757" s="98">
        <v>0</v>
      </c>
      <c r="Q757" s="98">
        <v>0.45600000000000002</v>
      </c>
      <c r="R757" s="98">
        <v>0.13</v>
      </c>
    </row>
    <row r="758" spans="1:18" x14ac:dyDescent="0.25">
      <c r="A758" s="59" t="s">
        <v>3779</v>
      </c>
      <c r="B758" s="59" t="s">
        <v>2647</v>
      </c>
      <c r="C758" s="59" t="s">
        <v>3784</v>
      </c>
      <c r="D758" s="91">
        <v>1</v>
      </c>
      <c r="E758" s="59" t="s">
        <v>4185</v>
      </c>
      <c r="F758" s="30">
        <f t="shared" si="46"/>
        <v>0.19233333333333336</v>
      </c>
      <c r="G758" s="24">
        <f t="shared" si="47"/>
        <v>0</v>
      </c>
      <c r="H758" s="31"/>
      <c r="I758" s="30"/>
      <c r="J758" s="24">
        <f t="shared" si="48"/>
        <v>0.14425000000000002</v>
      </c>
      <c r="K758" s="31"/>
      <c r="L758" s="30"/>
      <c r="M758" s="98" t="s">
        <v>4078</v>
      </c>
      <c r="N758" s="98" t="s">
        <v>4078</v>
      </c>
      <c r="O758" s="98" t="s">
        <v>4078</v>
      </c>
      <c r="P758" s="98">
        <v>0</v>
      </c>
      <c r="Q758" s="98">
        <v>0.52500000000000002</v>
      </c>
      <c r="R758" s="98">
        <v>5.1999999999999998E-2</v>
      </c>
    </row>
    <row r="759" spans="1:18" x14ac:dyDescent="0.25">
      <c r="A759" s="59" t="s">
        <v>3779</v>
      </c>
      <c r="B759" s="59" t="s">
        <v>2678</v>
      </c>
      <c r="C759" s="59" t="s">
        <v>3841</v>
      </c>
      <c r="D759" s="91">
        <v>11</v>
      </c>
      <c r="E759" s="59" t="s">
        <v>6080</v>
      </c>
      <c r="F759" s="30">
        <f t="shared" si="46"/>
        <v>0.19199999999999998</v>
      </c>
      <c r="G759" s="24">
        <f t="shared" si="47"/>
        <v>0</v>
      </c>
      <c r="H759" s="31"/>
      <c r="I759" s="30"/>
      <c r="J759" s="24">
        <f t="shared" si="48"/>
        <v>0.14399999999999999</v>
      </c>
      <c r="K759" s="31"/>
      <c r="L759" s="30"/>
      <c r="M759" s="98" t="s">
        <v>4078</v>
      </c>
      <c r="N759" s="98" t="s">
        <v>4078</v>
      </c>
      <c r="O759" s="98" t="s">
        <v>4078</v>
      </c>
      <c r="P759" s="98" t="s">
        <v>4078</v>
      </c>
      <c r="Q759" s="98" t="s">
        <v>4078</v>
      </c>
      <c r="R759" s="98">
        <v>0.57599999999999996</v>
      </c>
    </row>
    <row r="760" spans="1:18" x14ac:dyDescent="0.25">
      <c r="A760" s="59" t="s">
        <v>3779</v>
      </c>
      <c r="B760" s="59" t="s">
        <v>2876</v>
      </c>
      <c r="C760" s="59" t="s">
        <v>3873</v>
      </c>
      <c r="D760" s="91">
        <v>20</v>
      </c>
      <c r="E760" s="59" t="s">
        <v>7815</v>
      </c>
      <c r="F760" s="30">
        <f t="shared" si="46"/>
        <v>0.18933333333333333</v>
      </c>
      <c r="G760" s="24">
        <f t="shared" si="47"/>
        <v>0</v>
      </c>
      <c r="H760" s="31"/>
      <c r="I760" s="30"/>
      <c r="J760" s="24">
        <f t="shared" si="48"/>
        <v>0.14199999999999999</v>
      </c>
      <c r="K760" s="31"/>
      <c r="L760" s="30"/>
      <c r="M760" s="98" t="s">
        <v>4078</v>
      </c>
      <c r="N760" s="98" t="s">
        <v>4078</v>
      </c>
      <c r="O760" s="98">
        <v>0</v>
      </c>
      <c r="P760" s="98" t="s">
        <v>4078</v>
      </c>
      <c r="Q760" s="98">
        <v>0.56799999999999995</v>
      </c>
      <c r="R760" s="98" t="s">
        <v>4078</v>
      </c>
    </row>
    <row r="761" spans="1:18" x14ac:dyDescent="0.25">
      <c r="A761" s="59" t="s">
        <v>3779</v>
      </c>
      <c r="B761" s="59" t="s">
        <v>575</v>
      </c>
      <c r="C761" s="59" t="s">
        <v>3818</v>
      </c>
      <c r="D761" s="91">
        <v>7</v>
      </c>
      <c r="E761" s="59" t="s">
        <v>5243</v>
      </c>
      <c r="F761" s="30">
        <f t="shared" si="46"/>
        <v>0.18133333333333335</v>
      </c>
      <c r="G761" s="24">
        <f t="shared" si="47"/>
        <v>0</v>
      </c>
      <c r="H761" s="31"/>
      <c r="I761" s="30"/>
      <c r="J761" s="24">
        <f t="shared" si="48"/>
        <v>0.13600000000000001</v>
      </c>
      <c r="K761" s="31"/>
      <c r="L761" s="30"/>
      <c r="M761" s="98" t="s">
        <v>4078</v>
      </c>
      <c r="N761" s="98">
        <v>0</v>
      </c>
      <c r="O761" s="98" t="s">
        <v>4078</v>
      </c>
      <c r="P761" s="98" t="s">
        <v>4078</v>
      </c>
      <c r="Q761" s="98">
        <v>0.54400000000000004</v>
      </c>
      <c r="R761" s="98" t="s">
        <v>4078</v>
      </c>
    </row>
    <row r="762" spans="1:18" x14ac:dyDescent="0.25">
      <c r="A762" s="59" t="s">
        <v>3779</v>
      </c>
      <c r="B762" s="59" t="s">
        <v>2327</v>
      </c>
      <c r="C762" s="59" t="s">
        <v>3847</v>
      </c>
      <c r="D762" s="91">
        <v>13</v>
      </c>
      <c r="E762" s="59" t="s">
        <v>6202</v>
      </c>
      <c r="F762" s="30">
        <f t="shared" si="46"/>
        <v>0.18100000000000002</v>
      </c>
      <c r="G762" s="24">
        <f t="shared" si="47"/>
        <v>0</v>
      </c>
      <c r="H762" s="31"/>
      <c r="I762" s="30"/>
      <c r="J762" s="24">
        <f t="shared" si="48"/>
        <v>0.13575000000000001</v>
      </c>
      <c r="K762" s="31"/>
      <c r="L762" s="30"/>
      <c r="M762" s="98" t="s">
        <v>4078</v>
      </c>
      <c r="N762" s="98" t="s">
        <v>4078</v>
      </c>
      <c r="O762" s="98" t="s">
        <v>4078</v>
      </c>
      <c r="P762" s="98">
        <v>0.54300000000000004</v>
      </c>
      <c r="Q762" s="98" t="s">
        <v>4078</v>
      </c>
      <c r="R762" s="98" t="s">
        <v>4078</v>
      </c>
    </row>
    <row r="763" spans="1:18" x14ac:dyDescent="0.25">
      <c r="A763" s="59" t="s">
        <v>3779</v>
      </c>
      <c r="B763" s="59" t="s">
        <v>128</v>
      </c>
      <c r="C763" s="59" t="s">
        <v>3862</v>
      </c>
      <c r="D763" s="91">
        <v>16</v>
      </c>
      <c r="E763" s="59" t="s">
        <v>7132</v>
      </c>
      <c r="F763" s="30">
        <f t="shared" si="46"/>
        <v>0.17933333333333334</v>
      </c>
      <c r="G763" s="24">
        <f t="shared" si="47"/>
        <v>0</v>
      </c>
      <c r="H763" s="31"/>
      <c r="I763" s="30"/>
      <c r="J763" s="24">
        <f t="shared" si="48"/>
        <v>0.13450000000000001</v>
      </c>
      <c r="K763" s="31"/>
      <c r="L763" s="30"/>
      <c r="M763" s="98">
        <v>0</v>
      </c>
      <c r="N763" s="98">
        <v>0</v>
      </c>
      <c r="O763" s="98">
        <v>0</v>
      </c>
      <c r="P763" s="98">
        <v>0.53800000000000003</v>
      </c>
      <c r="Q763" s="98">
        <v>0</v>
      </c>
      <c r="R763" s="98">
        <v>0</v>
      </c>
    </row>
    <row r="764" spans="1:18" x14ac:dyDescent="0.25">
      <c r="A764" s="59" t="s">
        <v>3779</v>
      </c>
      <c r="B764" s="59" t="s">
        <v>1198</v>
      </c>
      <c r="C764" s="59" t="s">
        <v>3786</v>
      </c>
      <c r="D764" s="91">
        <v>2</v>
      </c>
      <c r="E764" s="59" t="s">
        <v>4216</v>
      </c>
      <c r="F764" s="30">
        <f t="shared" si="46"/>
        <v>0.16833333333333333</v>
      </c>
      <c r="G764" s="24">
        <f t="shared" si="47"/>
        <v>0.67</v>
      </c>
      <c r="H764" s="31"/>
      <c r="I764" s="30"/>
      <c r="J764" s="24">
        <f t="shared" si="48"/>
        <v>0.12625</v>
      </c>
      <c r="K764" s="31"/>
      <c r="L764" s="30"/>
      <c r="M764" s="98">
        <v>1.34</v>
      </c>
      <c r="N764" s="98" t="s">
        <v>4078</v>
      </c>
      <c r="O764" s="98" t="s">
        <v>4078</v>
      </c>
      <c r="P764" s="98">
        <v>0.505</v>
      </c>
      <c r="Q764" s="98" t="s">
        <v>4078</v>
      </c>
      <c r="R764" s="98" t="s">
        <v>4078</v>
      </c>
    </row>
    <row r="765" spans="1:18" x14ac:dyDescent="0.25">
      <c r="A765" s="59" t="s">
        <v>3779</v>
      </c>
      <c r="B765" s="59" t="s">
        <v>1136</v>
      </c>
      <c r="C765" s="59" t="s">
        <v>3842</v>
      </c>
      <c r="D765" s="91">
        <v>11</v>
      </c>
      <c r="E765" s="59" t="s">
        <v>6095</v>
      </c>
      <c r="F765" s="30">
        <f t="shared" si="46"/>
        <v>0.16833333333333333</v>
      </c>
      <c r="G765" s="24">
        <f t="shared" si="47"/>
        <v>21.790500000000002</v>
      </c>
      <c r="H765" s="31"/>
      <c r="I765" s="30"/>
      <c r="J765" s="24">
        <f t="shared" si="48"/>
        <v>0.12625</v>
      </c>
      <c r="K765" s="31"/>
      <c r="L765" s="30"/>
      <c r="M765" s="98">
        <v>7.49</v>
      </c>
      <c r="N765" s="98">
        <v>36.091000000000001</v>
      </c>
      <c r="O765" s="98">
        <v>0</v>
      </c>
      <c r="P765" s="98">
        <v>0</v>
      </c>
      <c r="Q765" s="98">
        <v>0.505</v>
      </c>
      <c r="R765" s="98" t="s">
        <v>4078</v>
      </c>
    </row>
    <row r="766" spans="1:18" x14ac:dyDescent="0.25">
      <c r="A766" s="59" t="s">
        <v>3779</v>
      </c>
      <c r="B766" s="59" t="s">
        <v>1097</v>
      </c>
      <c r="C766" s="59" t="s">
        <v>3842</v>
      </c>
      <c r="D766" s="91">
        <v>11</v>
      </c>
      <c r="E766" s="59" t="s">
        <v>6142</v>
      </c>
      <c r="F766" s="30">
        <f t="shared" si="46"/>
        <v>0.16766666666666666</v>
      </c>
      <c r="G766" s="24">
        <f t="shared" si="47"/>
        <v>2.5194999999999999</v>
      </c>
      <c r="H766" s="31"/>
      <c r="I766" s="30"/>
      <c r="J766" s="24">
        <f t="shared" si="48"/>
        <v>0.12575</v>
      </c>
      <c r="K766" s="31"/>
      <c r="L766" s="30"/>
      <c r="M766" s="98" t="s">
        <v>4078</v>
      </c>
      <c r="N766" s="98">
        <v>5.0389999999999997</v>
      </c>
      <c r="O766" s="98" t="s">
        <v>4078</v>
      </c>
      <c r="P766" s="98" t="s">
        <v>4078</v>
      </c>
      <c r="Q766" s="98">
        <v>0.503</v>
      </c>
      <c r="R766" s="98" t="s">
        <v>4078</v>
      </c>
    </row>
    <row r="767" spans="1:18" x14ac:dyDescent="0.25">
      <c r="A767" s="59" t="s">
        <v>3779</v>
      </c>
      <c r="B767" s="59" t="s">
        <v>786</v>
      </c>
      <c r="C767" s="59" t="s">
        <v>3860</v>
      </c>
      <c r="D767" s="91">
        <v>15</v>
      </c>
      <c r="E767" s="59" t="s">
        <v>6697</v>
      </c>
      <c r="F767" s="30">
        <f t="shared" si="46"/>
        <v>0.15533333333333335</v>
      </c>
      <c r="G767" s="24">
        <f t="shared" si="47"/>
        <v>1.665</v>
      </c>
      <c r="H767" s="31"/>
      <c r="I767" s="30"/>
      <c r="J767" s="24">
        <f t="shared" si="48"/>
        <v>0.11650000000000001</v>
      </c>
      <c r="K767" s="31"/>
      <c r="L767" s="30"/>
      <c r="M767" s="98">
        <v>0</v>
      </c>
      <c r="N767" s="98">
        <v>3.33</v>
      </c>
      <c r="O767" s="98">
        <v>0</v>
      </c>
      <c r="P767" s="98">
        <v>5.0000000000000001E-3</v>
      </c>
      <c r="Q767" s="98">
        <v>0.46100000000000002</v>
      </c>
      <c r="R767" s="98">
        <v>0</v>
      </c>
    </row>
    <row r="768" spans="1:18" x14ac:dyDescent="0.25">
      <c r="A768" s="59" t="s">
        <v>3779</v>
      </c>
      <c r="B768" s="59" t="s">
        <v>1094</v>
      </c>
      <c r="C768" s="59" t="s">
        <v>3863</v>
      </c>
      <c r="D768" s="91">
        <v>16</v>
      </c>
      <c r="E768" s="59" t="s">
        <v>7271</v>
      </c>
      <c r="F768" s="30">
        <f t="shared" si="46"/>
        <v>0.15133333333333335</v>
      </c>
      <c r="G768" s="24">
        <f t="shared" si="47"/>
        <v>1.0549999999999999</v>
      </c>
      <c r="H768" s="31"/>
      <c r="I768" s="30"/>
      <c r="J768" s="24">
        <f t="shared" si="48"/>
        <v>0.1135</v>
      </c>
      <c r="K768" s="31"/>
      <c r="L768" s="30"/>
      <c r="M768" s="98">
        <v>2.11</v>
      </c>
      <c r="N768" s="98">
        <v>0</v>
      </c>
      <c r="O768" s="98" t="s">
        <v>4078</v>
      </c>
      <c r="P768" s="98" t="s">
        <v>4078</v>
      </c>
      <c r="Q768" s="98">
        <v>0.45400000000000001</v>
      </c>
      <c r="R768" s="98" t="s">
        <v>4078</v>
      </c>
    </row>
    <row r="769" spans="1:18" x14ac:dyDescent="0.25">
      <c r="A769" s="59" t="s">
        <v>3779</v>
      </c>
      <c r="B769" s="59" t="s">
        <v>742</v>
      </c>
      <c r="C769" s="59" t="s">
        <v>3807</v>
      </c>
      <c r="D769" s="91">
        <v>6</v>
      </c>
      <c r="E769" s="59" t="s">
        <v>4736</v>
      </c>
      <c r="F769" s="30">
        <f t="shared" si="46"/>
        <v>0.14699999999999999</v>
      </c>
      <c r="G769" s="24">
        <f t="shared" si="47"/>
        <v>0.1255</v>
      </c>
      <c r="H769" s="31"/>
      <c r="I769" s="30"/>
      <c r="J769" s="24">
        <f t="shared" si="48"/>
        <v>0.29175000000000001</v>
      </c>
      <c r="K769" s="31"/>
      <c r="L769" s="30"/>
      <c r="M769" s="98">
        <v>0</v>
      </c>
      <c r="N769" s="98">
        <v>0.251</v>
      </c>
      <c r="O769" s="98">
        <v>0.72599999999999998</v>
      </c>
      <c r="P769" s="98" t="s">
        <v>4078</v>
      </c>
      <c r="Q769" s="98">
        <v>0</v>
      </c>
      <c r="R769" s="98">
        <v>0.441</v>
      </c>
    </row>
    <row r="770" spans="1:18" x14ac:dyDescent="0.25">
      <c r="A770" s="59" t="s">
        <v>3779</v>
      </c>
      <c r="B770" s="59" t="s">
        <v>247</v>
      </c>
      <c r="C770" s="59" t="s">
        <v>3862</v>
      </c>
      <c r="D770" s="91">
        <v>16</v>
      </c>
      <c r="E770" s="59" t="s">
        <v>6912</v>
      </c>
      <c r="F770" s="30">
        <f t="shared" si="46"/>
        <v>0.14699999999999999</v>
      </c>
      <c r="G770" s="24">
        <f t="shared" si="47"/>
        <v>0</v>
      </c>
      <c r="H770" s="31"/>
      <c r="I770" s="30"/>
      <c r="J770" s="24">
        <f t="shared" si="48"/>
        <v>0.11025</v>
      </c>
      <c r="K770" s="31"/>
      <c r="L770" s="30"/>
      <c r="M770" s="98">
        <v>0</v>
      </c>
      <c r="N770" s="98">
        <v>0</v>
      </c>
      <c r="O770" s="98" t="s">
        <v>4078</v>
      </c>
      <c r="P770" s="98" t="s">
        <v>4078</v>
      </c>
      <c r="Q770" s="98">
        <v>0.441</v>
      </c>
      <c r="R770" s="98">
        <v>0</v>
      </c>
    </row>
    <row r="771" spans="1:18" x14ac:dyDescent="0.25">
      <c r="A771" s="59" t="s">
        <v>3779</v>
      </c>
      <c r="B771" s="59" t="s">
        <v>37</v>
      </c>
      <c r="C771" s="59" t="s">
        <v>3796</v>
      </c>
      <c r="D771" s="91">
        <v>4</v>
      </c>
      <c r="E771" s="59" t="s">
        <v>4095</v>
      </c>
      <c r="F771" s="30">
        <f t="shared" si="46"/>
        <v>0.14500000000000002</v>
      </c>
      <c r="G771" s="24">
        <f t="shared" si="47"/>
        <v>0.57499999999999996</v>
      </c>
      <c r="H771" s="31"/>
      <c r="I771" s="30"/>
      <c r="J771" s="24">
        <f t="shared" si="48"/>
        <v>0.10875000000000001</v>
      </c>
      <c r="K771" s="31"/>
      <c r="L771" s="30"/>
      <c r="M771" s="98">
        <v>1.1499999999999999</v>
      </c>
      <c r="N771" s="98">
        <v>0</v>
      </c>
      <c r="O771" s="98" t="s">
        <v>4078</v>
      </c>
      <c r="P771" s="98">
        <v>0</v>
      </c>
      <c r="Q771" s="98">
        <v>0.16300000000000001</v>
      </c>
      <c r="R771" s="98">
        <v>0.27200000000000002</v>
      </c>
    </row>
    <row r="772" spans="1:18" x14ac:dyDescent="0.25">
      <c r="A772" s="59" t="s">
        <v>3779</v>
      </c>
      <c r="B772" s="59" t="s">
        <v>1020</v>
      </c>
      <c r="C772" s="59" t="s">
        <v>3860</v>
      </c>
      <c r="D772" s="91">
        <v>15</v>
      </c>
      <c r="E772" s="59" t="s">
        <v>6682</v>
      </c>
      <c r="F772" s="30">
        <f t="shared" si="46"/>
        <v>0.14400000000000002</v>
      </c>
      <c r="G772" s="24">
        <f t="shared" si="47"/>
        <v>0</v>
      </c>
      <c r="H772" s="31"/>
      <c r="I772" s="30"/>
      <c r="J772" s="24">
        <f t="shared" si="48"/>
        <v>0.33724999999999999</v>
      </c>
      <c r="K772" s="31"/>
      <c r="L772" s="30"/>
      <c r="M772" s="98">
        <v>0</v>
      </c>
      <c r="N772" s="98">
        <v>0</v>
      </c>
      <c r="O772" s="98">
        <v>0.91700000000000004</v>
      </c>
      <c r="P772" s="98">
        <v>0.34300000000000003</v>
      </c>
      <c r="Q772" s="98">
        <v>0</v>
      </c>
      <c r="R772" s="98">
        <v>8.8999999999999996E-2</v>
      </c>
    </row>
    <row r="773" spans="1:18" x14ac:dyDescent="0.25">
      <c r="A773" s="59" t="s">
        <v>3779</v>
      </c>
      <c r="B773" s="59" t="s">
        <v>725</v>
      </c>
      <c r="C773" s="59" t="s">
        <v>3865</v>
      </c>
      <c r="D773" s="91">
        <v>17</v>
      </c>
      <c r="E773" s="59" t="s">
        <v>7464</v>
      </c>
      <c r="F773" s="30">
        <f t="shared" si="46"/>
        <v>0.14299999999999999</v>
      </c>
      <c r="G773" s="24">
        <f t="shared" si="47"/>
        <v>0</v>
      </c>
      <c r="H773" s="31"/>
      <c r="I773" s="30"/>
      <c r="J773" s="24">
        <f t="shared" si="48"/>
        <v>0.10725</v>
      </c>
      <c r="K773" s="31"/>
      <c r="L773" s="30"/>
      <c r="M773" s="98">
        <v>0</v>
      </c>
      <c r="N773" s="98">
        <v>0</v>
      </c>
      <c r="O773" s="98">
        <v>0</v>
      </c>
      <c r="P773" s="98">
        <v>0.42899999999999999</v>
      </c>
      <c r="Q773" s="98">
        <v>0</v>
      </c>
      <c r="R773" s="98">
        <v>0</v>
      </c>
    </row>
    <row r="774" spans="1:18" x14ac:dyDescent="0.25">
      <c r="A774" s="59" t="s">
        <v>3779</v>
      </c>
      <c r="B774" s="59" t="s">
        <v>2379</v>
      </c>
      <c r="C774" s="59" t="s">
        <v>3861</v>
      </c>
      <c r="D774" s="91">
        <v>15</v>
      </c>
      <c r="E774" s="59" t="s">
        <v>6728</v>
      </c>
      <c r="F774" s="30">
        <f t="shared" si="46"/>
        <v>0.14199999999999999</v>
      </c>
      <c r="G774" s="24">
        <f t="shared" si="47"/>
        <v>12.964</v>
      </c>
      <c r="H774" s="31"/>
      <c r="I774" s="30"/>
      <c r="J774" s="24">
        <f t="shared" si="48"/>
        <v>4.0892499999999998</v>
      </c>
      <c r="K774" s="31"/>
      <c r="L774" s="30"/>
      <c r="M774" s="98">
        <v>25.6</v>
      </c>
      <c r="N774" s="98">
        <v>0.32800000000000001</v>
      </c>
      <c r="O774" s="98">
        <v>15.930999999999999</v>
      </c>
      <c r="P774" s="98">
        <v>0</v>
      </c>
      <c r="Q774" s="98">
        <v>0</v>
      </c>
      <c r="R774" s="98">
        <v>0.42599999999999999</v>
      </c>
    </row>
    <row r="775" spans="1:18" x14ac:dyDescent="0.25">
      <c r="A775" s="59" t="s">
        <v>3779</v>
      </c>
      <c r="B775" s="59" t="s">
        <v>2667</v>
      </c>
      <c r="C775" s="59" t="s">
        <v>3863</v>
      </c>
      <c r="D775" s="91">
        <v>16</v>
      </c>
      <c r="E775" s="59" t="s">
        <v>7234</v>
      </c>
      <c r="F775" s="30">
        <f t="shared" si="46"/>
        <v>0.14066666666666666</v>
      </c>
      <c r="G775" s="24">
        <f t="shared" si="47"/>
        <v>0</v>
      </c>
      <c r="H775" s="31"/>
      <c r="I775" s="30"/>
      <c r="J775" s="24">
        <f t="shared" si="48"/>
        <v>0.1055</v>
      </c>
      <c r="K775" s="31"/>
      <c r="L775" s="30"/>
      <c r="M775" s="98">
        <v>0</v>
      </c>
      <c r="N775" s="98">
        <v>0</v>
      </c>
      <c r="O775" s="98" t="s">
        <v>4078</v>
      </c>
      <c r="P775" s="98" t="s">
        <v>4078</v>
      </c>
      <c r="Q775" s="98">
        <v>0.42199999999999999</v>
      </c>
      <c r="R775" s="98">
        <v>0</v>
      </c>
    </row>
    <row r="776" spans="1:18" x14ac:dyDescent="0.25">
      <c r="A776" s="59" t="s">
        <v>3779</v>
      </c>
      <c r="B776" s="59" t="s">
        <v>1725</v>
      </c>
      <c r="C776" s="59" t="s">
        <v>3868</v>
      </c>
      <c r="D776" s="91">
        <v>18</v>
      </c>
      <c r="E776" s="59" t="s">
        <v>7561</v>
      </c>
      <c r="F776" s="30">
        <f t="shared" si="46"/>
        <v>0.14066666666666666</v>
      </c>
      <c r="G776" s="24">
        <f t="shared" si="47"/>
        <v>0</v>
      </c>
      <c r="H776" s="31"/>
      <c r="I776" s="30"/>
      <c r="J776" s="24">
        <f t="shared" si="48"/>
        <v>0.1055</v>
      </c>
      <c r="K776" s="31"/>
      <c r="L776" s="30"/>
      <c r="M776" s="98" t="s">
        <v>4078</v>
      </c>
      <c r="N776" s="98">
        <v>0</v>
      </c>
      <c r="O776" s="98" t="s">
        <v>4078</v>
      </c>
      <c r="P776" s="98" t="s">
        <v>4078</v>
      </c>
      <c r="Q776" s="98">
        <v>0.42199999999999999</v>
      </c>
      <c r="R776" s="98" t="s">
        <v>4078</v>
      </c>
    </row>
    <row r="777" spans="1:18" x14ac:dyDescent="0.25">
      <c r="A777" s="59" t="s">
        <v>3779</v>
      </c>
      <c r="B777" s="59" t="s">
        <v>454</v>
      </c>
      <c r="C777" s="59" t="s">
        <v>3865</v>
      </c>
      <c r="D777" s="91">
        <v>17</v>
      </c>
      <c r="E777" s="59" t="s">
        <v>7506</v>
      </c>
      <c r="F777" s="30">
        <f t="shared" si="46"/>
        <v>0.14033333333333334</v>
      </c>
      <c r="G777" s="24">
        <f t="shared" si="47"/>
        <v>0</v>
      </c>
      <c r="H777" s="31"/>
      <c r="I777" s="30"/>
      <c r="J777" s="24">
        <f t="shared" si="48"/>
        <v>0.10525</v>
      </c>
      <c r="K777" s="31"/>
      <c r="L777" s="30"/>
      <c r="M777" s="98" t="s">
        <v>4078</v>
      </c>
      <c r="N777" s="98" t="s">
        <v>4078</v>
      </c>
      <c r="O777" s="98" t="s">
        <v>4078</v>
      </c>
      <c r="P777" s="98">
        <v>0.42099999999999999</v>
      </c>
      <c r="Q777" s="98" t="s">
        <v>4078</v>
      </c>
      <c r="R777" s="98" t="s">
        <v>4078</v>
      </c>
    </row>
    <row r="778" spans="1:18" x14ac:dyDescent="0.25">
      <c r="A778" s="59" t="s">
        <v>3779</v>
      </c>
      <c r="B778" s="59" t="s">
        <v>1797</v>
      </c>
      <c r="C778" s="59" t="s">
        <v>3860</v>
      </c>
      <c r="D778" s="91">
        <v>15</v>
      </c>
      <c r="E778" s="59" t="s">
        <v>6684</v>
      </c>
      <c r="F778" s="30">
        <f t="shared" si="46"/>
        <v>0.12933333333333333</v>
      </c>
      <c r="G778" s="24">
        <f t="shared" si="47"/>
        <v>0</v>
      </c>
      <c r="H778" s="31"/>
      <c r="I778" s="30"/>
      <c r="J778" s="24">
        <f t="shared" si="48"/>
        <v>9.7000000000000003E-2</v>
      </c>
      <c r="K778" s="31"/>
      <c r="L778" s="30"/>
      <c r="M778" s="98">
        <v>0</v>
      </c>
      <c r="N778" s="98">
        <v>0</v>
      </c>
      <c r="O778" s="98">
        <v>0</v>
      </c>
      <c r="P778" s="98">
        <v>0</v>
      </c>
      <c r="Q778" s="98">
        <v>0</v>
      </c>
      <c r="R778" s="98">
        <v>0.38800000000000001</v>
      </c>
    </row>
    <row r="779" spans="1:18" x14ac:dyDescent="0.25">
      <c r="A779" s="59" t="s">
        <v>3779</v>
      </c>
      <c r="B779" s="59" t="s">
        <v>2553</v>
      </c>
      <c r="C779" s="59" t="s">
        <v>3811</v>
      </c>
      <c r="D779" s="91">
        <v>6</v>
      </c>
      <c r="E779" s="59" t="s">
        <v>4985</v>
      </c>
      <c r="F779" s="30">
        <f t="shared" si="46"/>
        <v>0.12833333333333333</v>
      </c>
      <c r="G779" s="24">
        <f t="shared" si="47"/>
        <v>0</v>
      </c>
      <c r="H779" s="31"/>
      <c r="I779" s="30"/>
      <c r="J779" s="24">
        <f t="shared" si="48"/>
        <v>9.6250000000000002E-2</v>
      </c>
      <c r="K779" s="31"/>
      <c r="L779" s="30"/>
      <c r="M779" s="98" t="s">
        <v>4078</v>
      </c>
      <c r="N779" s="98" t="s">
        <v>4078</v>
      </c>
      <c r="O779" s="98" t="s">
        <v>4078</v>
      </c>
      <c r="P779" s="98" t="s">
        <v>4078</v>
      </c>
      <c r="Q779" s="98" t="s">
        <v>4078</v>
      </c>
      <c r="R779" s="98">
        <v>0.38500000000000001</v>
      </c>
    </row>
    <row r="780" spans="1:18" x14ac:dyDescent="0.25">
      <c r="A780" s="59" t="s">
        <v>3779</v>
      </c>
      <c r="B780" s="59" t="s">
        <v>3553</v>
      </c>
      <c r="C780" s="59" t="s">
        <v>3788</v>
      </c>
      <c r="D780" s="91">
        <v>2</v>
      </c>
      <c r="E780" s="59" t="s">
        <v>4316</v>
      </c>
      <c r="F780" s="30">
        <f t="shared" si="46"/>
        <v>0.12466666666666666</v>
      </c>
      <c r="G780" s="24">
        <f t="shared" si="47"/>
        <v>0</v>
      </c>
      <c r="H780" s="31"/>
      <c r="I780" s="30"/>
      <c r="J780" s="24">
        <f t="shared" si="48"/>
        <v>9.35E-2</v>
      </c>
      <c r="K780" s="31"/>
      <c r="L780" s="30"/>
      <c r="M780" s="98" t="s">
        <v>4078</v>
      </c>
      <c r="N780" s="98" t="s">
        <v>4078</v>
      </c>
      <c r="O780" s="98" t="s">
        <v>4078</v>
      </c>
      <c r="P780" s="98" t="s">
        <v>4078</v>
      </c>
      <c r="Q780" s="98">
        <v>0</v>
      </c>
      <c r="R780" s="98">
        <v>0.374</v>
      </c>
    </row>
    <row r="781" spans="1:18" x14ac:dyDescent="0.25">
      <c r="A781" s="59" t="s">
        <v>3779</v>
      </c>
      <c r="B781" s="59" t="s">
        <v>774</v>
      </c>
      <c r="C781" s="59" t="s">
        <v>3813</v>
      </c>
      <c r="D781" s="91">
        <v>6</v>
      </c>
      <c r="E781" s="59" t="s">
        <v>5043</v>
      </c>
      <c r="F781" s="30">
        <f t="shared" si="46"/>
        <v>0.11833333333333333</v>
      </c>
      <c r="G781" s="24">
        <f t="shared" si="47"/>
        <v>0</v>
      </c>
      <c r="H781" s="31"/>
      <c r="I781" s="30"/>
      <c r="J781" s="24">
        <f t="shared" si="48"/>
        <v>8.8749999999999996E-2</v>
      </c>
      <c r="K781" s="31"/>
      <c r="L781" s="30"/>
      <c r="M781" s="98">
        <v>0</v>
      </c>
      <c r="N781" s="98">
        <v>0</v>
      </c>
      <c r="O781" s="98">
        <v>0</v>
      </c>
      <c r="P781" s="98">
        <v>0</v>
      </c>
      <c r="Q781" s="98">
        <v>0.24399999999999999</v>
      </c>
      <c r="R781" s="98">
        <v>0.111</v>
      </c>
    </row>
    <row r="782" spans="1:18" x14ac:dyDescent="0.25">
      <c r="A782" s="59" t="s">
        <v>3779</v>
      </c>
      <c r="B782" s="59" t="s">
        <v>2156</v>
      </c>
      <c r="C782" s="59" t="s">
        <v>3787</v>
      </c>
      <c r="D782" s="91">
        <v>2</v>
      </c>
      <c r="E782" s="59" t="s">
        <v>4256</v>
      </c>
      <c r="F782" s="30">
        <f t="shared" si="46"/>
        <v>0.11733333333333333</v>
      </c>
      <c r="G782" s="24">
        <f t="shared" si="47"/>
        <v>1.2115</v>
      </c>
      <c r="H782" s="31"/>
      <c r="I782" s="30"/>
      <c r="J782" s="24">
        <f t="shared" si="48"/>
        <v>8.7999999999999995E-2</v>
      </c>
      <c r="K782" s="31"/>
      <c r="L782" s="30"/>
      <c r="M782" s="98">
        <v>1.69</v>
      </c>
      <c r="N782" s="98">
        <v>0.73299999999999998</v>
      </c>
      <c r="O782" s="98">
        <v>0</v>
      </c>
      <c r="P782" s="98">
        <v>0</v>
      </c>
      <c r="Q782" s="98">
        <v>0</v>
      </c>
      <c r="R782" s="98">
        <v>0.35199999999999998</v>
      </c>
    </row>
    <row r="783" spans="1:18" x14ac:dyDescent="0.25">
      <c r="A783" s="59" t="s">
        <v>3779</v>
      </c>
      <c r="B783" s="59" t="s">
        <v>1636</v>
      </c>
      <c r="C783" s="59" t="s">
        <v>3849</v>
      </c>
      <c r="D783" s="91">
        <v>13</v>
      </c>
      <c r="E783" s="59" t="s">
        <v>6280</v>
      </c>
      <c r="F783" s="30">
        <f t="shared" si="46"/>
        <v>0.11699999999999999</v>
      </c>
      <c r="G783" s="24">
        <f t="shared" si="47"/>
        <v>0</v>
      </c>
      <c r="H783" s="31"/>
      <c r="I783" s="30"/>
      <c r="J783" s="24">
        <f t="shared" si="48"/>
        <v>8.7749999999999995E-2</v>
      </c>
      <c r="K783" s="31"/>
      <c r="L783" s="30"/>
      <c r="M783" s="98">
        <v>0</v>
      </c>
      <c r="N783" s="98">
        <v>0</v>
      </c>
      <c r="O783" s="98">
        <v>0</v>
      </c>
      <c r="P783" s="98">
        <v>0.309</v>
      </c>
      <c r="Q783" s="98">
        <v>4.2000000000000003E-2</v>
      </c>
      <c r="R783" s="98" t="s">
        <v>4078</v>
      </c>
    </row>
    <row r="784" spans="1:18" x14ac:dyDescent="0.25">
      <c r="A784" s="59" t="s">
        <v>3779</v>
      </c>
      <c r="B784" s="59" t="s">
        <v>3370</v>
      </c>
      <c r="C784" s="59" t="s">
        <v>3824</v>
      </c>
      <c r="D784" s="91">
        <v>9</v>
      </c>
      <c r="E784" s="59" t="s">
        <v>5423</v>
      </c>
      <c r="F784" s="30">
        <f t="shared" si="46"/>
        <v>0.11566666666666665</v>
      </c>
      <c r="G784" s="24">
        <f t="shared" si="47"/>
        <v>18.742999999999999</v>
      </c>
      <c r="H784" s="31"/>
      <c r="I784" s="30"/>
      <c r="J784" s="24">
        <f t="shared" si="48"/>
        <v>1.3817499999999998</v>
      </c>
      <c r="K784" s="31"/>
      <c r="L784" s="30"/>
      <c r="M784" s="98">
        <v>15.22</v>
      </c>
      <c r="N784" s="98">
        <v>22.265999999999998</v>
      </c>
      <c r="O784" s="98">
        <v>5.18</v>
      </c>
      <c r="P784" s="98">
        <v>0.34699999999999998</v>
      </c>
      <c r="Q784" s="98">
        <v>0</v>
      </c>
      <c r="R784" s="98">
        <v>0</v>
      </c>
    </row>
    <row r="785" spans="1:18" x14ac:dyDescent="0.25">
      <c r="A785" s="59" t="s">
        <v>3779</v>
      </c>
      <c r="B785" s="59" t="s">
        <v>670</v>
      </c>
      <c r="C785" s="59" t="s">
        <v>3862</v>
      </c>
      <c r="D785" s="91">
        <v>16</v>
      </c>
      <c r="E785" s="59" t="s">
        <v>7129</v>
      </c>
      <c r="F785" s="30">
        <f t="shared" si="46"/>
        <v>0.11433333333333334</v>
      </c>
      <c r="G785" s="24">
        <f t="shared" si="47"/>
        <v>2.7080000000000002</v>
      </c>
      <c r="H785" s="31"/>
      <c r="I785" s="30"/>
      <c r="J785" s="24">
        <f t="shared" si="48"/>
        <v>8.5750000000000007E-2</v>
      </c>
      <c r="K785" s="31"/>
      <c r="L785" s="30"/>
      <c r="M785" s="98">
        <v>0.46</v>
      </c>
      <c r="N785" s="98">
        <v>4.9560000000000004</v>
      </c>
      <c r="O785" s="98">
        <v>0</v>
      </c>
      <c r="P785" s="98">
        <v>0</v>
      </c>
      <c r="Q785" s="98">
        <v>0</v>
      </c>
      <c r="R785" s="98">
        <v>0.34300000000000003</v>
      </c>
    </row>
    <row r="786" spans="1:18" x14ac:dyDescent="0.25">
      <c r="A786" s="59" t="s">
        <v>3779</v>
      </c>
      <c r="B786" s="59" t="s">
        <v>779</v>
      </c>
      <c r="C786" s="59" t="s">
        <v>3862</v>
      </c>
      <c r="D786" s="91">
        <v>16</v>
      </c>
      <c r="E786" s="59" t="s">
        <v>6889</v>
      </c>
      <c r="F786" s="30">
        <f t="shared" si="46"/>
        <v>0.111</v>
      </c>
      <c r="G786" s="24">
        <f t="shared" si="47"/>
        <v>4.2324999999999999</v>
      </c>
      <c r="H786" s="31"/>
      <c r="I786" s="30"/>
      <c r="J786" s="24">
        <f t="shared" si="48"/>
        <v>1.8207500000000001</v>
      </c>
      <c r="K786" s="31"/>
      <c r="L786" s="30"/>
      <c r="M786" s="98">
        <v>3.45</v>
      </c>
      <c r="N786" s="98">
        <v>5.0149999999999997</v>
      </c>
      <c r="O786" s="98">
        <v>6.95</v>
      </c>
      <c r="P786" s="98" t="s">
        <v>4078</v>
      </c>
      <c r="Q786" s="98">
        <v>0.33300000000000002</v>
      </c>
      <c r="R786" s="98">
        <v>0</v>
      </c>
    </row>
    <row r="787" spans="1:18" x14ac:dyDescent="0.25">
      <c r="A787" s="59" t="s">
        <v>3779</v>
      </c>
      <c r="B787" s="59" t="s">
        <v>2060</v>
      </c>
      <c r="C787" s="59" t="s">
        <v>3785</v>
      </c>
      <c r="D787" s="91">
        <v>2</v>
      </c>
      <c r="E787" s="59" t="s">
        <v>4188</v>
      </c>
      <c r="F787" s="30">
        <f t="shared" si="46"/>
        <v>0.10633333333333334</v>
      </c>
      <c r="G787" s="24">
        <f t="shared" si="47"/>
        <v>0</v>
      </c>
      <c r="H787" s="31"/>
      <c r="I787" s="30"/>
      <c r="J787" s="24">
        <f t="shared" si="48"/>
        <v>7.9750000000000001E-2</v>
      </c>
      <c r="K787" s="31"/>
      <c r="L787" s="30"/>
      <c r="M787" s="98" t="s">
        <v>4078</v>
      </c>
      <c r="N787" s="98" t="s">
        <v>4078</v>
      </c>
      <c r="O787" s="98" t="s">
        <v>4078</v>
      </c>
      <c r="P787" s="98" t="s">
        <v>4078</v>
      </c>
      <c r="Q787" s="98" t="s">
        <v>4078</v>
      </c>
      <c r="R787" s="98">
        <v>0.31900000000000001</v>
      </c>
    </row>
    <row r="788" spans="1:18" x14ac:dyDescent="0.25">
      <c r="A788" s="59" t="s">
        <v>3779</v>
      </c>
      <c r="B788" s="59" t="s">
        <v>65</v>
      </c>
      <c r="C788" s="59" t="s">
        <v>3854</v>
      </c>
      <c r="D788" s="91">
        <v>15</v>
      </c>
      <c r="E788" s="59" t="s">
        <v>6586</v>
      </c>
      <c r="F788" s="30">
        <f t="shared" si="46"/>
        <v>0.10633333333333334</v>
      </c>
      <c r="G788" s="24">
        <f t="shared" si="47"/>
        <v>0</v>
      </c>
      <c r="H788" s="31"/>
      <c r="I788" s="30"/>
      <c r="J788" s="24">
        <f t="shared" si="48"/>
        <v>7.9750000000000001E-2</v>
      </c>
      <c r="K788" s="31"/>
      <c r="L788" s="30"/>
      <c r="M788" s="98" t="s">
        <v>4078</v>
      </c>
      <c r="N788" s="98" t="s">
        <v>4078</v>
      </c>
      <c r="O788" s="98" t="s">
        <v>4078</v>
      </c>
      <c r="P788" s="98">
        <v>0.31900000000000001</v>
      </c>
      <c r="Q788" s="98" t="s">
        <v>4078</v>
      </c>
      <c r="R788" s="98" t="s">
        <v>4078</v>
      </c>
    </row>
    <row r="789" spans="1:18" x14ac:dyDescent="0.25">
      <c r="A789" s="59" t="s">
        <v>3779</v>
      </c>
      <c r="B789" s="59" t="s">
        <v>2597</v>
      </c>
      <c r="C789" s="59" t="s">
        <v>3855</v>
      </c>
      <c r="D789" s="91">
        <v>15</v>
      </c>
      <c r="E789" s="59" t="s">
        <v>6604</v>
      </c>
      <c r="F789" s="30">
        <f t="shared" si="46"/>
        <v>0.10333333333333333</v>
      </c>
      <c r="G789" s="24">
        <f t="shared" si="47"/>
        <v>0</v>
      </c>
      <c r="H789" s="31"/>
      <c r="I789" s="30"/>
      <c r="J789" s="24">
        <f t="shared" si="48"/>
        <v>60.224000000000004</v>
      </c>
      <c r="K789" s="31"/>
      <c r="L789" s="30"/>
      <c r="M789" s="98" t="s">
        <v>4078</v>
      </c>
      <c r="N789" s="98" t="s">
        <v>4078</v>
      </c>
      <c r="O789" s="98">
        <v>240.58600000000001</v>
      </c>
      <c r="P789" s="98">
        <v>0.31</v>
      </c>
      <c r="Q789" s="98">
        <v>0</v>
      </c>
      <c r="R789" s="98">
        <v>0</v>
      </c>
    </row>
    <row r="790" spans="1:18" x14ac:dyDescent="0.25">
      <c r="A790" s="59" t="s">
        <v>3779</v>
      </c>
      <c r="B790" s="59" t="s">
        <v>2515</v>
      </c>
      <c r="C790" s="59" t="s">
        <v>3808</v>
      </c>
      <c r="D790" s="91">
        <v>6</v>
      </c>
      <c r="E790" s="59" t="s">
        <v>4833</v>
      </c>
      <c r="F790" s="30">
        <f t="shared" si="46"/>
        <v>0.10166666666666667</v>
      </c>
      <c r="G790" s="24">
        <f t="shared" si="47"/>
        <v>7.3010000000000002</v>
      </c>
      <c r="H790" s="31"/>
      <c r="I790" s="30"/>
      <c r="J790" s="24">
        <f t="shared" si="48"/>
        <v>0.30449999999999999</v>
      </c>
      <c r="K790" s="31"/>
      <c r="L790" s="30"/>
      <c r="M790" s="98">
        <v>1.1200000000000001</v>
      </c>
      <c r="N790" s="98">
        <v>13.481999999999999</v>
      </c>
      <c r="O790" s="98">
        <v>0.91300000000000003</v>
      </c>
      <c r="P790" s="98">
        <v>0</v>
      </c>
      <c r="Q790" s="98">
        <v>0.30499999999999999</v>
      </c>
      <c r="R790" s="98">
        <v>0</v>
      </c>
    </row>
    <row r="791" spans="1:18" x14ac:dyDescent="0.25">
      <c r="A791" s="59" t="s">
        <v>3779</v>
      </c>
      <c r="B791" s="59" t="s">
        <v>1477</v>
      </c>
      <c r="C791" s="59" t="s">
        <v>3862</v>
      </c>
      <c r="D791" s="91">
        <v>16</v>
      </c>
      <c r="E791" s="59" t="s">
        <v>6905</v>
      </c>
      <c r="F791" s="30">
        <f t="shared" si="46"/>
        <v>9.3333333333333338E-2</v>
      </c>
      <c r="G791" s="24">
        <f t="shared" si="47"/>
        <v>5.2809999999999997</v>
      </c>
      <c r="H791" s="31"/>
      <c r="I791" s="30"/>
      <c r="J791" s="24">
        <f t="shared" si="48"/>
        <v>7.0000000000000007E-2</v>
      </c>
      <c r="K791" s="31"/>
      <c r="L791" s="30"/>
      <c r="M791" s="98">
        <v>0.19</v>
      </c>
      <c r="N791" s="98">
        <v>10.372</v>
      </c>
      <c r="O791" s="98" t="s">
        <v>4078</v>
      </c>
      <c r="P791" s="98" t="s">
        <v>4078</v>
      </c>
      <c r="Q791" s="98">
        <v>0.28000000000000003</v>
      </c>
      <c r="R791" s="98">
        <v>0</v>
      </c>
    </row>
    <row r="792" spans="1:18" x14ac:dyDescent="0.25">
      <c r="A792" s="59" t="s">
        <v>3779</v>
      </c>
      <c r="B792" s="59" t="s">
        <v>2180</v>
      </c>
      <c r="C792" s="59" t="s">
        <v>3804</v>
      </c>
      <c r="D792" s="91">
        <v>5</v>
      </c>
      <c r="E792" s="59" t="s">
        <v>4603</v>
      </c>
      <c r="F792" s="30">
        <f t="shared" si="46"/>
        <v>9.1333333333333336E-2</v>
      </c>
      <c r="G792" s="24">
        <f t="shared" si="47"/>
        <v>0</v>
      </c>
      <c r="H792" s="31"/>
      <c r="I792" s="30"/>
      <c r="J792" s="24">
        <f t="shared" si="48"/>
        <v>6.8500000000000005E-2</v>
      </c>
      <c r="K792" s="31"/>
      <c r="L792" s="30"/>
      <c r="M792" s="98" t="s">
        <v>4078</v>
      </c>
      <c r="N792" s="98" t="s">
        <v>4078</v>
      </c>
      <c r="O792" s="98" t="s">
        <v>4078</v>
      </c>
      <c r="P792" s="98" t="s">
        <v>4078</v>
      </c>
      <c r="Q792" s="98" t="s">
        <v>4078</v>
      </c>
      <c r="R792" s="98">
        <v>0.27400000000000002</v>
      </c>
    </row>
    <row r="793" spans="1:18" x14ac:dyDescent="0.25">
      <c r="A793" s="59" t="s">
        <v>3779</v>
      </c>
      <c r="B793" s="59" t="s">
        <v>1699</v>
      </c>
      <c r="C793" s="59" t="s">
        <v>3848</v>
      </c>
      <c r="D793" s="91">
        <v>13</v>
      </c>
      <c r="E793" s="59" t="s">
        <v>6254</v>
      </c>
      <c r="F793" s="30">
        <f t="shared" si="46"/>
        <v>8.2666666666666666E-2</v>
      </c>
      <c r="G793" s="24">
        <f t="shared" si="47"/>
        <v>1.4999999999999999E-2</v>
      </c>
      <c r="H793" s="31"/>
      <c r="I793" s="30"/>
      <c r="J793" s="24">
        <f t="shared" si="48"/>
        <v>2.71475</v>
      </c>
      <c r="K793" s="31"/>
      <c r="L793" s="30"/>
      <c r="M793" s="98">
        <v>0.03</v>
      </c>
      <c r="N793" s="98">
        <v>0</v>
      </c>
      <c r="O793" s="98">
        <v>10.611000000000001</v>
      </c>
      <c r="P793" s="98">
        <v>0</v>
      </c>
      <c r="Q793" s="98">
        <v>0</v>
      </c>
      <c r="R793" s="98">
        <v>0.248</v>
      </c>
    </row>
    <row r="794" spans="1:18" x14ac:dyDescent="0.25">
      <c r="A794" s="59" t="s">
        <v>3779</v>
      </c>
      <c r="B794" s="59" t="s">
        <v>758</v>
      </c>
      <c r="C794" s="59" t="s">
        <v>3812</v>
      </c>
      <c r="D794" s="91">
        <v>6</v>
      </c>
      <c r="E794" s="59" t="s">
        <v>5010</v>
      </c>
      <c r="F794" s="30">
        <f t="shared" si="46"/>
        <v>8.0333333333333326E-2</v>
      </c>
      <c r="G794" s="24">
        <f t="shared" si="47"/>
        <v>0</v>
      </c>
      <c r="H794" s="31"/>
      <c r="I794" s="30"/>
      <c r="J794" s="24">
        <f t="shared" si="48"/>
        <v>6.0249999999999998E-2</v>
      </c>
      <c r="K794" s="31"/>
      <c r="L794" s="30"/>
      <c r="M794" s="98" t="s">
        <v>4078</v>
      </c>
      <c r="N794" s="98" t="s">
        <v>4078</v>
      </c>
      <c r="O794" s="98" t="s">
        <v>4078</v>
      </c>
      <c r="P794" s="98" t="s">
        <v>4078</v>
      </c>
      <c r="Q794" s="98">
        <v>0.13200000000000001</v>
      </c>
      <c r="R794" s="98">
        <v>0.109</v>
      </c>
    </row>
    <row r="795" spans="1:18" x14ac:dyDescent="0.25">
      <c r="A795" s="59" t="s">
        <v>3779</v>
      </c>
      <c r="B795" s="59" t="s">
        <v>3020</v>
      </c>
      <c r="C795" s="59" t="s">
        <v>3794</v>
      </c>
      <c r="D795" s="91">
        <v>3</v>
      </c>
      <c r="E795" s="59" t="s">
        <v>4401</v>
      </c>
      <c r="F795" s="30">
        <f t="shared" si="46"/>
        <v>7.9666666666666663E-2</v>
      </c>
      <c r="G795" s="24">
        <f t="shared" si="47"/>
        <v>0</v>
      </c>
      <c r="H795" s="31"/>
      <c r="I795" s="30"/>
      <c r="J795" s="24">
        <f t="shared" si="48"/>
        <v>5.9749999999999998E-2</v>
      </c>
      <c r="K795" s="31"/>
      <c r="L795" s="30"/>
      <c r="M795" s="98" t="s">
        <v>4078</v>
      </c>
      <c r="N795" s="98" t="s">
        <v>4078</v>
      </c>
      <c r="O795" s="98" t="s">
        <v>4078</v>
      </c>
      <c r="P795" s="98" t="s">
        <v>4078</v>
      </c>
      <c r="Q795" s="98" t="s">
        <v>4078</v>
      </c>
      <c r="R795" s="98">
        <v>0.23899999999999999</v>
      </c>
    </row>
    <row r="796" spans="1:18" x14ac:dyDescent="0.25">
      <c r="A796" s="59" t="s">
        <v>3779</v>
      </c>
      <c r="B796" s="59" t="s">
        <v>3358</v>
      </c>
      <c r="C796" s="59" t="s">
        <v>3787</v>
      </c>
      <c r="D796" s="91">
        <v>2</v>
      </c>
      <c r="E796" s="59" t="s">
        <v>4255</v>
      </c>
      <c r="F796" s="30">
        <f t="shared" si="46"/>
        <v>7.7666666666666676E-2</v>
      </c>
      <c r="G796" s="24">
        <f t="shared" si="47"/>
        <v>0.17499999999999999</v>
      </c>
      <c r="H796" s="31"/>
      <c r="I796" s="30"/>
      <c r="J796" s="24">
        <f t="shared" si="48"/>
        <v>5.8250000000000003E-2</v>
      </c>
      <c r="K796" s="31"/>
      <c r="L796" s="30"/>
      <c r="M796" s="98">
        <v>0.35</v>
      </c>
      <c r="N796" s="98">
        <v>0</v>
      </c>
      <c r="O796" s="98">
        <v>0</v>
      </c>
      <c r="P796" s="98">
        <v>0</v>
      </c>
      <c r="Q796" s="98">
        <v>0</v>
      </c>
      <c r="R796" s="98">
        <v>0.23300000000000001</v>
      </c>
    </row>
    <row r="797" spans="1:18" x14ac:dyDescent="0.25">
      <c r="A797" s="59" t="s">
        <v>3779</v>
      </c>
      <c r="B797" s="59" t="s">
        <v>2274</v>
      </c>
      <c r="C797" s="59" t="s">
        <v>3860</v>
      </c>
      <c r="D797" s="91">
        <v>15</v>
      </c>
      <c r="E797" s="59" t="s">
        <v>6718</v>
      </c>
      <c r="F797" s="30">
        <f t="shared" si="46"/>
        <v>7.7666666666666676E-2</v>
      </c>
      <c r="G797" s="24">
        <f t="shared" si="47"/>
        <v>0</v>
      </c>
      <c r="H797" s="31"/>
      <c r="I797" s="30"/>
      <c r="J797" s="24">
        <f t="shared" si="48"/>
        <v>5.9250000000000004E-2</v>
      </c>
      <c r="K797" s="31"/>
      <c r="L797" s="30"/>
      <c r="M797" s="98">
        <v>0</v>
      </c>
      <c r="N797" s="98">
        <v>0</v>
      </c>
      <c r="O797" s="98">
        <v>4.0000000000000001E-3</v>
      </c>
      <c r="P797" s="98">
        <v>0</v>
      </c>
      <c r="Q797" s="98">
        <v>0</v>
      </c>
      <c r="R797" s="98">
        <v>0.23300000000000001</v>
      </c>
    </row>
    <row r="798" spans="1:18" x14ac:dyDescent="0.25">
      <c r="A798" s="59" t="s">
        <v>3779</v>
      </c>
      <c r="B798" s="59" t="s">
        <v>750</v>
      </c>
      <c r="C798" s="59" t="s">
        <v>3873</v>
      </c>
      <c r="D798" s="91">
        <v>20</v>
      </c>
      <c r="E798" s="59" t="s">
        <v>7796</v>
      </c>
      <c r="F798" s="30">
        <f t="shared" si="46"/>
        <v>7.6999999999999999E-2</v>
      </c>
      <c r="G798" s="24">
        <f t="shared" si="47"/>
        <v>1.4650000000000001</v>
      </c>
      <c r="H798" s="31"/>
      <c r="I798" s="30"/>
      <c r="J798" s="24">
        <f t="shared" si="48"/>
        <v>5.7750000000000003E-2</v>
      </c>
      <c r="K798" s="31"/>
      <c r="L798" s="30"/>
      <c r="M798" s="98">
        <v>2.93</v>
      </c>
      <c r="N798" s="98">
        <v>0</v>
      </c>
      <c r="O798" s="98">
        <v>0</v>
      </c>
      <c r="P798" s="98">
        <v>0</v>
      </c>
      <c r="Q798" s="98">
        <v>0</v>
      </c>
      <c r="R798" s="98">
        <v>0.23100000000000001</v>
      </c>
    </row>
    <row r="799" spans="1:18" x14ac:dyDescent="0.25">
      <c r="A799" s="59" t="s">
        <v>3779</v>
      </c>
      <c r="B799" s="59" t="s">
        <v>675</v>
      </c>
      <c r="C799" s="59" t="s">
        <v>3819</v>
      </c>
      <c r="D799" s="91">
        <v>7</v>
      </c>
      <c r="E799" s="59" t="s">
        <v>5315</v>
      </c>
      <c r="F799" s="30">
        <f t="shared" si="46"/>
        <v>7.4999999999999997E-2</v>
      </c>
      <c r="G799" s="24">
        <f t="shared" si="47"/>
        <v>2.0699999999999998</v>
      </c>
      <c r="H799" s="31"/>
      <c r="I799" s="30"/>
      <c r="J799" s="24">
        <f t="shared" si="48"/>
        <v>1.4934999999999998</v>
      </c>
      <c r="K799" s="31"/>
      <c r="L799" s="30"/>
      <c r="M799" s="98">
        <v>0</v>
      </c>
      <c r="N799" s="98">
        <v>4.1399999999999997</v>
      </c>
      <c r="O799" s="98">
        <v>5.7489999999999997</v>
      </c>
      <c r="P799" s="98">
        <v>0.22500000000000001</v>
      </c>
      <c r="Q799" s="98">
        <v>0</v>
      </c>
      <c r="R799" s="98">
        <v>0</v>
      </c>
    </row>
    <row r="800" spans="1:18" x14ac:dyDescent="0.25">
      <c r="A800" s="59" t="s">
        <v>3779</v>
      </c>
      <c r="B800" s="59" t="s">
        <v>1708</v>
      </c>
      <c r="C800" s="59" t="s">
        <v>3841</v>
      </c>
      <c r="D800" s="91">
        <v>11</v>
      </c>
      <c r="E800" s="59" t="s">
        <v>6007</v>
      </c>
      <c r="F800" s="30">
        <f t="shared" ref="F800:F863" si="49">SUM(P800:R800)/3</f>
        <v>7.4999999999999997E-2</v>
      </c>
      <c r="G800" s="24">
        <f t="shared" ref="G800:G863" si="50">SUM(M800:N800)/2</f>
        <v>0</v>
      </c>
      <c r="H800" s="31"/>
      <c r="I800" s="30"/>
      <c r="J800" s="24">
        <f t="shared" ref="J800:J863" si="51">SUM(O800:R800)/4</f>
        <v>5.6250000000000001E-2</v>
      </c>
      <c r="K800" s="31"/>
      <c r="L800" s="30"/>
      <c r="M800" s="98" t="s">
        <v>4078</v>
      </c>
      <c r="N800" s="98" t="s">
        <v>4078</v>
      </c>
      <c r="O800" s="98" t="s">
        <v>4078</v>
      </c>
      <c r="P800" s="98">
        <v>0.215</v>
      </c>
      <c r="Q800" s="98">
        <v>0.01</v>
      </c>
      <c r="R800" s="98">
        <v>0</v>
      </c>
    </row>
    <row r="801" spans="1:18" x14ac:dyDescent="0.25">
      <c r="A801" s="59" t="s">
        <v>3779</v>
      </c>
      <c r="B801" s="59" t="s">
        <v>2063</v>
      </c>
      <c r="C801" s="59" t="s">
        <v>3823</v>
      </c>
      <c r="D801" s="91">
        <v>9</v>
      </c>
      <c r="E801" s="59" t="s">
        <v>5389</v>
      </c>
      <c r="F801" s="30">
        <f t="shared" si="49"/>
        <v>7.4333333333333335E-2</v>
      </c>
      <c r="G801" s="24">
        <f t="shared" si="50"/>
        <v>17.0075</v>
      </c>
      <c r="H801" s="31"/>
      <c r="I801" s="30"/>
      <c r="J801" s="24">
        <f t="shared" si="51"/>
        <v>5.5750000000000001E-2</v>
      </c>
      <c r="K801" s="31"/>
      <c r="L801" s="30"/>
      <c r="M801" s="98">
        <v>3.84</v>
      </c>
      <c r="N801" s="98">
        <v>30.175000000000001</v>
      </c>
      <c r="O801" s="98" t="s">
        <v>4078</v>
      </c>
      <c r="P801" s="98">
        <v>0</v>
      </c>
      <c r="Q801" s="98">
        <v>0.223</v>
      </c>
      <c r="R801" s="98">
        <v>0</v>
      </c>
    </row>
    <row r="802" spans="1:18" x14ac:dyDescent="0.25">
      <c r="A802" s="59" t="s">
        <v>3779</v>
      </c>
      <c r="B802" s="59" t="s">
        <v>1504</v>
      </c>
      <c r="C802" s="59" t="s">
        <v>3849</v>
      </c>
      <c r="D802" s="91">
        <v>13</v>
      </c>
      <c r="E802" s="59" t="s">
        <v>6302</v>
      </c>
      <c r="F802" s="30">
        <f t="shared" si="49"/>
        <v>7.3333333333333334E-2</v>
      </c>
      <c r="G802" s="24">
        <f t="shared" si="50"/>
        <v>0</v>
      </c>
      <c r="H802" s="31"/>
      <c r="I802" s="30"/>
      <c r="J802" s="24">
        <f t="shared" si="51"/>
        <v>5.5E-2</v>
      </c>
      <c r="K802" s="31"/>
      <c r="L802" s="30"/>
      <c r="M802" s="98">
        <v>0</v>
      </c>
      <c r="N802" s="98">
        <v>0</v>
      </c>
      <c r="O802" s="98">
        <v>0</v>
      </c>
      <c r="P802" s="98">
        <v>0</v>
      </c>
      <c r="Q802" s="98">
        <v>0</v>
      </c>
      <c r="R802" s="98">
        <v>0.22</v>
      </c>
    </row>
    <row r="803" spans="1:18" x14ac:dyDescent="0.25">
      <c r="A803" s="59" t="s">
        <v>3779</v>
      </c>
      <c r="B803" s="59" t="s">
        <v>97</v>
      </c>
      <c r="C803" s="59" t="s">
        <v>3862</v>
      </c>
      <c r="D803" s="91">
        <v>16</v>
      </c>
      <c r="E803" s="59" t="s">
        <v>7136</v>
      </c>
      <c r="F803" s="30">
        <f t="shared" si="49"/>
        <v>7.166666666666667E-2</v>
      </c>
      <c r="G803" s="24">
        <f t="shared" si="50"/>
        <v>10.451499999999999</v>
      </c>
      <c r="H803" s="31"/>
      <c r="I803" s="30"/>
      <c r="J803" s="24">
        <f t="shared" si="51"/>
        <v>0.26324999999999998</v>
      </c>
      <c r="K803" s="31"/>
      <c r="L803" s="30"/>
      <c r="M803" s="98">
        <v>0</v>
      </c>
      <c r="N803" s="98">
        <v>20.902999999999999</v>
      </c>
      <c r="O803" s="98">
        <v>0.83799999999999997</v>
      </c>
      <c r="P803" s="98">
        <v>0.215</v>
      </c>
      <c r="Q803" s="98">
        <v>0</v>
      </c>
      <c r="R803" s="98">
        <v>0</v>
      </c>
    </row>
    <row r="804" spans="1:18" x14ac:dyDescent="0.25">
      <c r="A804" s="59" t="s">
        <v>3779</v>
      </c>
      <c r="B804" s="59" t="s">
        <v>1788</v>
      </c>
      <c r="C804" s="59" t="s">
        <v>3807</v>
      </c>
      <c r="D804" s="91">
        <v>6</v>
      </c>
      <c r="E804" s="59" t="s">
        <v>4678</v>
      </c>
      <c r="F804" s="30">
        <f t="shared" si="49"/>
        <v>6.7000000000000004E-2</v>
      </c>
      <c r="G804" s="24">
        <f t="shared" si="50"/>
        <v>0.16149999999999998</v>
      </c>
      <c r="H804" s="31"/>
      <c r="I804" s="30"/>
      <c r="J804" s="24">
        <f t="shared" si="51"/>
        <v>5.0250000000000003E-2</v>
      </c>
      <c r="K804" s="31"/>
      <c r="L804" s="30"/>
      <c r="M804" s="98">
        <v>0.18</v>
      </c>
      <c r="N804" s="98">
        <v>0.14299999999999999</v>
      </c>
      <c r="O804" s="98" t="s">
        <v>4078</v>
      </c>
      <c r="P804" s="98">
        <v>0.20100000000000001</v>
      </c>
      <c r="Q804" s="98" t="s">
        <v>4078</v>
      </c>
      <c r="R804" s="98" t="s">
        <v>4078</v>
      </c>
    </row>
    <row r="805" spans="1:18" x14ac:dyDescent="0.25">
      <c r="A805" s="59" t="s">
        <v>3779</v>
      </c>
      <c r="B805" s="59" t="s">
        <v>2048</v>
      </c>
      <c r="C805" s="59" t="s">
        <v>3813</v>
      </c>
      <c r="D805" s="91">
        <v>6</v>
      </c>
      <c r="E805" s="59" t="s">
        <v>5050</v>
      </c>
      <c r="F805" s="30">
        <f t="shared" si="49"/>
        <v>6.533333333333334E-2</v>
      </c>
      <c r="G805" s="24">
        <f t="shared" si="50"/>
        <v>0</v>
      </c>
      <c r="H805" s="31"/>
      <c r="I805" s="30"/>
      <c r="J805" s="24">
        <f t="shared" si="51"/>
        <v>4.9000000000000002E-2</v>
      </c>
      <c r="K805" s="31"/>
      <c r="L805" s="30"/>
      <c r="M805" s="98" t="s">
        <v>4078</v>
      </c>
      <c r="N805" s="98" t="s">
        <v>4078</v>
      </c>
      <c r="O805" s="98" t="s">
        <v>4078</v>
      </c>
      <c r="P805" s="98" t="s">
        <v>4078</v>
      </c>
      <c r="Q805" s="98" t="s">
        <v>4078</v>
      </c>
      <c r="R805" s="98">
        <v>0.19600000000000001</v>
      </c>
    </row>
    <row r="806" spans="1:18" x14ac:dyDescent="0.25">
      <c r="A806" s="59" t="s">
        <v>3779</v>
      </c>
      <c r="B806" s="59" t="s">
        <v>1575</v>
      </c>
      <c r="C806" s="59" t="s">
        <v>3811</v>
      </c>
      <c r="D806" s="91">
        <v>6</v>
      </c>
      <c r="E806" s="59" t="s">
        <v>4993</v>
      </c>
      <c r="F806" s="30">
        <f t="shared" si="49"/>
        <v>6.3333333333333339E-2</v>
      </c>
      <c r="G806" s="24">
        <f t="shared" si="50"/>
        <v>0.21</v>
      </c>
      <c r="H806" s="31"/>
      <c r="I806" s="30"/>
      <c r="J806" s="24">
        <f t="shared" si="51"/>
        <v>4.7500000000000001E-2</v>
      </c>
      <c r="K806" s="31"/>
      <c r="L806" s="30"/>
      <c r="M806" s="98">
        <v>0.42</v>
      </c>
      <c r="N806" s="98">
        <v>0</v>
      </c>
      <c r="O806" s="98">
        <v>0</v>
      </c>
      <c r="P806" s="98" t="s">
        <v>4078</v>
      </c>
      <c r="Q806" s="98">
        <v>0.06</v>
      </c>
      <c r="R806" s="98">
        <v>0.13</v>
      </c>
    </row>
    <row r="807" spans="1:18" x14ac:dyDescent="0.25">
      <c r="A807" s="59" t="s">
        <v>3779</v>
      </c>
      <c r="B807" s="59" t="s">
        <v>385</v>
      </c>
      <c r="C807" s="59" t="s">
        <v>3800</v>
      </c>
      <c r="D807" s="91">
        <v>4</v>
      </c>
      <c r="E807" s="59" t="s">
        <v>4534</v>
      </c>
      <c r="F807" s="30">
        <f t="shared" si="49"/>
        <v>5.7666666666666672E-2</v>
      </c>
      <c r="G807" s="24">
        <f t="shared" si="50"/>
        <v>1.2515000000000001</v>
      </c>
      <c r="H807" s="31"/>
      <c r="I807" s="30"/>
      <c r="J807" s="24">
        <f t="shared" si="51"/>
        <v>0.40100000000000002</v>
      </c>
      <c r="K807" s="31"/>
      <c r="L807" s="30"/>
      <c r="M807" s="98">
        <v>2.2400000000000002</v>
      </c>
      <c r="N807" s="98">
        <v>0.26300000000000001</v>
      </c>
      <c r="O807" s="98">
        <v>1.431</v>
      </c>
      <c r="P807" s="98">
        <v>0.11600000000000001</v>
      </c>
      <c r="Q807" s="98">
        <v>5.7000000000000002E-2</v>
      </c>
      <c r="R807" s="98">
        <v>0</v>
      </c>
    </row>
    <row r="808" spans="1:18" x14ac:dyDescent="0.25">
      <c r="A808" s="59" t="s">
        <v>3779</v>
      </c>
      <c r="B808" s="59" t="s">
        <v>2054</v>
      </c>
      <c r="C808" s="59" t="s">
        <v>3847</v>
      </c>
      <c r="D808" s="91">
        <v>13</v>
      </c>
      <c r="E808" s="59" t="s">
        <v>6230</v>
      </c>
      <c r="F808" s="30">
        <f t="shared" si="49"/>
        <v>4.6999999999999993E-2</v>
      </c>
      <c r="G808" s="24">
        <f t="shared" si="50"/>
        <v>0.48150000000000004</v>
      </c>
      <c r="H808" s="31"/>
      <c r="I808" s="30"/>
      <c r="J808" s="24">
        <f t="shared" si="51"/>
        <v>5.4249999999999993E-2</v>
      </c>
      <c r="K808" s="31"/>
      <c r="L808" s="30"/>
      <c r="M808" s="98">
        <v>7.0000000000000007E-2</v>
      </c>
      <c r="N808" s="98">
        <v>0.89300000000000002</v>
      </c>
      <c r="O808" s="98">
        <v>7.5999999999999998E-2</v>
      </c>
      <c r="P808" s="98">
        <v>0.14099999999999999</v>
      </c>
      <c r="Q808" s="98" t="s">
        <v>4078</v>
      </c>
      <c r="R808" s="98" t="s">
        <v>4078</v>
      </c>
    </row>
    <row r="809" spans="1:18" x14ac:dyDescent="0.25">
      <c r="A809" s="59" t="s">
        <v>3779</v>
      </c>
      <c r="B809" s="59" t="s">
        <v>2166</v>
      </c>
      <c r="C809" s="59" t="s">
        <v>3852</v>
      </c>
      <c r="D809" s="91">
        <v>15</v>
      </c>
      <c r="E809" s="59" t="s">
        <v>6540</v>
      </c>
      <c r="F809" s="30">
        <f t="shared" si="49"/>
        <v>4.6666666666666669E-2</v>
      </c>
      <c r="G809" s="24">
        <f t="shared" si="50"/>
        <v>272.00349999999997</v>
      </c>
      <c r="H809" s="31"/>
      <c r="I809" s="30"/>
      <c r="J809" s="24">
        <f t="shared" si="51"/>
        <v>3.5000000000000003E-2</v>
      </c>
      <c r="K809" s="31"/>
      <c r="L809" s="30"/>
      <c r="M809" s="98">
        <v>543.66999999999996</v>
      </c>
      <c r="N809" s="98">
        <v>0.33700000000000002</v>
      </c>
      <c r="O809" s="98">
        <v>0</v>
      </c>
      <c r="P809" s="98" t="s">
        <v>4078</v>
      </c>
      <c r="Q809" s="98">
        <v>0.14000000000000001</v>
      </c>
      <c r="R809" s="98">
        <v>0</v>
      </c>
    </row>
    <row r="810" spans="1:18" x14ac:dyDescent="0.25">
      <c r="A810" s="59" t="s">
        <v>3779</v>
      </c>
      <c r="B810" s="59" t="s">
        <v>1467</v>
      </c>
      <c r="C810" s="59" t="s">
        <v>3860</v>
      </c>
      <c r="D810" s="91">
        <v>15</v>
      </c>
      <c r="E810" s="59" t="s">
        <v>6681</v>
      </c>
      <c r="F810" s="30">
        <f t="shared" si="49"/>
        <v>4.6000000000000006E-2</v>
      </c>
      <c r="G810" s="24">
        <f t="shared" si="50"/>
        <v>58.477500000000006</v>
      </c>
      <c r="H810" s="31"/>
      <c r="I810" s="30"/>
      <c r="J810" s="24">
        <f t="shared" si="51"/>
        <v>1.2489999999999999</v>
      </c>
      <c r="K810" s="31"/>
      <c r="L810" s="30"/>
      <c r="M810" s="98">
        <v>6.18</v>
      </c>
      <c r="N810" s="98">
        <v>110.77500000000001</v>
      </c>
      <c r="O810" s="98">
        <v>4.8579999999999997</v>
      </c>
      <c r="P810" s="98" t="s">
        <v>4078</v>
      </c>
      <c r="Q810" s="98">
        <v>0</v>
      </c>
      <c r="R810" s="98">
        <v>0.13800000000000001</v>
      </c>
    </row>
    <row r="811" spans="1:18" x14ac:dyDescent="0.25">
      <c r="A811" s="59" t="s">
        <v>3779</v>
      </c>
      <c r="B811" s="59" t="s">
        <v>2782</v>
      </c>
      <c r="C811" s="59" t="s">
        <v>3812</v>
      </c>
      <c r="D811" s="91">
        <v>6</v>
      </c>
      <c r="E811" s="59" t="s">
        <v>5029</v>
      </c>
      <c r="F811" s="30">
        <f t="shared" si="49"/>
        <v>4.3000000000000003E-2</v>
      </c>
      <c r="G811" s="24">
        <f t="shared" si="50"/>
        <v>1.62</v>
      </c>
      <c r="H811" s="31"/>
      <c r="I811" s="30"/>
      <c r="J811" s="24">
        <f t="shared" si="51"/>
        <v>3.2250000000000001E-2</v>
      </c>
      <c r="K811" s="31"/>
      <c r="L811" s="30"/>
      <c r="M811" s="98">
        <v>3.24</v>
      </c>
      <c r="N811" s="98">
        <v>0</v>
      </c>
      <c r="O811" s="98" t="s">
        <v>4078</v>
      </c>
      <c r="P811" s="98">
        <v>0</v>
      </c>
      <c r="Q811" s="98">
        <v>0</v>
      </c>
      <c r="R811" s="98">
        <v>0.129</v>
      </c>
    </row>
    <row r="812" spans="1:18" x14ac:dyDescent="0.25">
      <c r="A812" s="59" t="s">
        <v>3779</v>
      </c>
      <c r="B812" s="59" t="s">
        <v>2600</v>
      </c>
      <c r="C812" s="59" t="s">
        <v>3827</v>
      </c>
      <c r="D812" s="91">
        <v>10</v>
      </c>
      <c r="E812" s="59" t="s">
        <v>5503</v>
      </c>
      <c r="F812" s="30">
        <f t="shared" si="49"/>
        <v>4.2333333333333334E-2</v>
      </c>
      <c r="G812" s="24">
        <f t="shared" si="50"/>
        <v>0</v>
      </c>
      <c r="H812" s="31"/>
      <c r="I812" s="30"/>
      <c r="J812" s="24">
        <f t="shared" si="51"/>
        <v>3.175E-2</v>
      </c>
      <c r="K812" s="31"/>
      <c r="L812" s="30"/>
      <c r="M812" s="98">
        <v>0</v>
      </c>
      <c r="N812" s="98">
        <v>0</v>
      </c>
      <c r="O812" s="98" t="s">
        <v>4078</v>
      </c>
      <c r="P812" s="98">
        <v>0</v>
      </c>
      <c r="Q812" s="98">
        <v>0.127</v>
      </c>
      <c r="R812" s="98">
        <v>0</v>
      </c>
    </row>
    <row r="813" spans="1:18" x14ac:dyDescent="0.25">
      <c r="A813" s="59" t="s">
        <v>3779</v>
      </c>
      <c r="B813" s="59" t="s">
        <v>2291</v>
      </c>
      <c r="C813" s="59" t="s">
        <v>3790</v>
      </c>
      <c r="D813" s="91">
        <v>2</v>
      </c>
      <c r="E813" s="59" t="s">
        <v>4355</v>
      </c>
      <c r="F813" s="30">
        <f t="shared" si="49"/>
        <v>3.7999999999999999E-2</v>
      </c>
      <c r="G813" s="24">
        <f t="shared" si="50"/>
        <v>0</v>
      </c>
      <c r="H813" s="31"/>
      <c r="I813" s="30"/>
      <c r="J813" s="24">
        <f t="shared" si="51"/>
        <v>2.8500000000000001E-2</v>
      </c>
      <c r="K813" s="31"/>
      <c r="L813" s="30"/>
      <c r="M813" s="98" t="s">
        <v>4078</v>
      </c>
      <c r="N813" s="98" t="s">
        <v>4078</v>
      </c>
      <c r="O813" s="98" t="s">
        <v>4078</v>
      </c>
      <c r="P813" s="98" t="s">
        <v>4078</v>
      </c>
      <c r="Q813" s="98" t="s">
        <v>4078</v>
      </c>
      <c r="R813" s="98">
        <v>0.114</v>
      </c>
    </row>
    <row r="814" spans="1:18" x14ac:dyDescent="0.25">
      <c r="A814" s="59" t="s">
        <v>3779</v>
      </c>
      <c r="B814" s="59" t="s">
        <v>1909</v>
      </c>
      <c r="C814" s="59" t="s">
        <v>3873</v>
      </c>
      <c r="D814" s="91">
        <v>20</v>
      </c>
      <c r="E814" s="59" t="s">
        <v>7784</v>
      </c>
      <c r="F814" s="30">
        <f t="shared" si="49"/>
        <v>3.7666666666666668E-2</v>
      </c>
      <c r="G814" s="24">
        <f t="shared" si="50"/>
        <v>1.02</v>
      </c>
      <c r="H814" s="31"/>
      <c r="I814" s="30"/>
      <c r="J814" s="24">
        <f t="shared" si="51"/>
        <v>2.8250000000000001E-2</v>
      </c>
      <c r="K814" s="31"/>
      <c r="L814" s="30"/>
      <c r="M814" s="98">
        <v>2.04</v>
      </c>
      <c r="N814" s="98">
        <v>0</v>
      </c>
      <c r="O814" s="98">
        <v>0</v>
      </c>
      <c r="P814" s="98">
        <v>0</v>
      </c>
      <c r="Q814" s="98">
        <v>0</v>
      </c>
      <c r="R814" s="98">
        <v>0.113</v>
      </c>
    </row>
    <row r="815" spans="1:18" x14ac:dyDescent="0.25">
      <c r="A815" s="59" t="s">
        <v>3779</v>
      </c>
      <c r="B815" s="59" t="s">
        <v>1238</v>
      </c>
      <c r="C815" s="59" t="s">
        <v>3849</v>
      </c>
      <c r="D815" s="91">
        <v>13</v>
      </c>
      <c r="E815" s="59" t="s">
        <v>6295</v>
      </c>
      <c r="F815" s="30">
        <f t="shared" si="49"/>
        <v>3.4333333333333334E-2</v>
      </c>
      <c r="G815" s="24">
        <f t="shared" si="50"/>
        <v>0</v>
      </c>
      <c r="H815" s="31"/>
      <c r="I815" s="30"/>
      <c r="J815" s="24">
        <f t="shared" si="51"/>
        <v>0.22450000000000001</v>
      </c>
      <c r="K815" s="31"/>
      <c r="L815" s="30"/>
      <c r="M815" s="98">
        <v>0</v>
      </c>
      <c r="N815" s="98">
        <v>0</v>
      </c>
      <c r="O815" s="98">
        <v>0.79500000000000004</v>
      </c>
      <c r="P815" s="98">
        <v>0</v>
      </c>
      <c r="Q815" s="98">
        <v>0</v>
      </c>
      <c r="R815" s="98">
        <v>0.10299999999999999</v>
      </c>
    </row>
    <row r="816" spans="1:18" x14ac:dyDescent="0.25">
      <c r="A816" s="59" t="s">
        <v>3779</v>
      </c>
      <c r="B816" s="59" t="s">
        <v>2773</v>
      </c>
      <c r="C816" s="59" t="s">
        <v>3872</v>
      </c>
      <c r="D816" s="91">
        <v>20</v>
      </c>
      <c r="E816" s="59" t="s">
        <v>7772</v>
      </c>
      <c r="F816" s="30">
        <f t="shared" si="49"/>
        <v>3.3666666666666671E-2</v>
      </c>
      <c r="G816" s="24">
        <f t="shared" si="50"/>
        <v>0</v>
      </c>
      <c r="H816" s="31"/>
      <c r="I816" s="30"/>
      <c r="J816" s="24">
        <f t="shared" si="51"/>
        <v>2.5250000000000002E-2</v>
      </c>
      <c r="K816" s="31"/>
      <c r="L816" s="30"/>
      <c r="M816" s="98" t="s">
        <v>4078</v>
      </c>
      <c r="N816" s="98" t="s">
        <v>4078</v>
      </c>
      <c r="O816" s="98" t="s">
        <v>4078</v>
      </c>
      <c r="P816" s="98">
        <v>0.10100000000000001</v>
      </c>
      <c r="Q816" s="98" t="s">
        <v>4078</v>
      </c>
      <c r="R816" s="98" t="s">
        <v>4078</v>
      </c>
    </row>
    <row r="817" spans="1:18" x14ac:dyDescent="0.25">
      <c r="A817" s="59" t="s">
        <v>3779</v>
      </c>
      <c r="B817" s="59" t="s">
        <v>2856</v>
      </c>
      <c r="C817" s="59" t="s">
        <v>3841</v>
      </c>
      <c r="D817" s="91">
        <v>11</v>
      </c>
      <c r="E817" s="59" t="s">
        <v>6089</v>
      </c>
      <c r="F817" s="30">
        <f t="shared" si="49"/>
        <v>3.3333333333333333E-2</v>
      </c>
      <c r="G817" s="24">
        <f t="shared" si="50"/>
        <v>0.3</v>
      </c>
      <c r="H817" s="31"/>
      <c r="I817" s="30"/>
      <c r="J817" s="24">
        <f t="shared" si="51"/>
        <v>2.5000000000000001E-2</v>
      </c>
      <c r="K817" s="31"/>
      <c r="L817" s="30"/>
      <c r="M817" s="98">
        <v>0.6</v>
      </c>
      <c r="N817" s="98" t="s">
        <v>4078</v>
      </c>
      <c r="O817" s="98">
        <v>0</v>
      </c>
      <c r="P817" s="98" t="s">
        <v>4078</v>
      </c>
      <c r="Q817" s="98">
        <v>0</v>
      </c>
      <c r="R817" s="98">
        <v>0.1</v>
      </c>
    </row>
    <row r="818" spans="1:18" x14ac:dyDescent="0.25">
      <c r="A818" s="59" t="s">
        <v>3779</v>
      </c>
      <c r="B818" s="59" t="s">
        <v>2546</v>
      </c>
      <c r="C818" s="59" t="s">
        <v>3873</v>
      </c>
      <c r="D818" s="91">
        <v>20</v>
      </c>
      <c r="E818" s="59" t="s">
        <v>7786</v>
      </c>
      <c r="F818" s="30">
        <f t="shared" si="49"/>
        <v>3.3000000000000002E-2</v>
      </c>
      <c r="G818" s="24">
        <f t="shared" si="50"/>
        <v>6.7030000000000003</v>
      </c>
      <c r="H818" s="31"/>
      <c r="I818" s="30"/>
      <c r="J818" s="24">
        <f t="shared" si="51"/>
        <v>0.40275</v>
      </c>
      <c r="K818" s="31"/>
      <c r="L818" s="30"/>
      <c r="M818" s="98">
        <v>10.48</v>
      </c>
      <c r="N818" s="98">
        <v>2.9260000000000002</v>
      </c>
      <c r="O818" s="98">
        <v>1.512</v>
      </c>
      <c r="P818" s="98" t="s">
        <v>4078</v>
      </c>
      <c r="Q818" s="98">
        <v>0</v>
      </c>
      <c r="R818" s="98">
        <v>9.9000000000000005E-2</v>
      </c>
    </row>
    <row r="819" spans="1:18" x14ac:dyDescent="0.25">
      <c r="A819" s="59" t="s">
        <v>3779</v>
      </c>
      <c r="B819" s="59" t="s">
        <v>3223</v>
      </c>
      <c r="C819" s="59" t="s">
        <v>3794</v>
      </c>
      <c r="D819" s="91">
        <v>3</v>
      </c>
      <c r="E819" s="59" t="s">
        <v>4407</v>
      </c>
      <c r="F819" s="30">
        <f t="shared" si="49"/>
        <v>2.9666666666666664E-2</v>
      </c>
      <c r="G819" s="24">
        <f t="shared" si="50"/>
        <v>4.4999999999999998E-2</v>
      </c>
      <c r="H819" s="31"/>
      <c r="I819" s="30"/>
      <c r="J819" s="24">
        <f t="shared" si="51"/>
        <v>0.11424999999999999</v>
      </c>
      <c r="K819" s="31"/>
      <c r="L819" s="30"/>
      <c r="M819" s="98">
        <v>0.09</v>
      </c>
      <c r="N819" s="98">
        <v>0</v>
      </c>
      <c r="O819" s="98">
        <v>0.36799999999999999</v>
      </c>
      <c r="P819" s="98">
        <v>0</v>
      </c>
      <c r="Q819" s="98">
        <v>8.8999999999999996E-2</v>
      </c>
      <c r="R819" s="98" t="s">
        <v>4078</v>
      </c>
    </row>
    <row r="820" spans="1:18" x14ac:dyDescent="0.25">
      <c r="A820" s="59" t="s">
        <v>3779</v>
      </c>
      <c r="B820" s="59" t="s">
        <v>3295</v>
      </c>
      <c r="C820" s="59" t="s">
        <v>3799</v>
      </c>
      <c r="D820" s="91">
        <v>4</v>
      </c>
      <c r="E820" s="59" t="s">
        <v>4507</v>
      </c>
      <c r="F820" s="30">
        <f t="shared" si="49"/>
        <v>2.9666666666666664E-2</v>
      </c>
      <c r="G820" s="24">
        <f t="shared" si="50"/>
        <v>0</v>
      </c>
      <c r="H820" s="31"/>
      <c r="I820" s="30"/>
      <c r="J820" s="24">
        <f t="shared" si="51"/>
        <v>2.2249999999999999E-2</v>
      </c>
      <c r="K820" s="31"/>
      <c r="L820" s="30"/>
      <c r="M820" s="98" t="s">
        <v>4078</v>
      </c>
      <c r="N820" s="98" t="s">
        <v>4078</v>
      </c>
      <c r="O820" s="98" t="s">
        <v>4078</v>
      </c>
      <c r="P820" s="98" t="s">
        <v>4078</v>
      </c>
      <c r="Q820" s="98" t="s">
        <v>4078</v>
      </c>
      <c r="R820" s="98">
        <v>8.8999999999999996E-2</v>
      </c>
    </row>
    <row r="821" spans="1:18" x14ac:dyDescent="0.25">
      <c r="A821" s="59" t="s">
        <v>3779</v>
      </c>
      <c r="B821" s="59" t="s">
        <v>2184</v>
      </c>
      <c r="C821" s="59" t="s">
        <v>3818</v>
      </c>
      <c r="D821" s="91">
        <v>7</v>
      </c>
      <c r="E821" s="59" t="s">
        <v>5256</v>
      </c>
      <c r="F821" s="30">
        <f t="shared" si="49"/>
        <v>2.8666666666666663E-2</v>
      </c>
      <c r="G821" s="24">
        <f t="shared" si="50"/>
        <v>0</v>
      </c>
      <c r="H821" s="31"/>
      <c r="I821" s="30"/>
      <c r="J821" s="24">
        <f t="shared" si="51"/>
        <v>2.1499999999999998E-2</v>
      </c>
      <c r="K821" s="31"/>
      <c r="L821" s="30"/>
      <c r="M821" s="98" t="s">
        <v>4078</v>
      </c>
      <c r="N821" s="98">
        <v>0</v>
      </c>
      <c r="O821" s="98" t="s">
        <v>4078</v>
      </c>
      <c r="P821" s="98">
        <v>8.5999999999999993E-2</v>
      </c>
      <c r="Q821" s="98">
        <v>0</v>
      </c>
      <c r="R821" s="98" t="s">
        <v>4078</v>
      </c>
    </row>
    <row r="822" spans="1:18" x14ac:dyDescent="0.25">
      <c r="A822" s="59" t="s">
        <v>3779</v>
      </c>
      <c r="B822" s="59" t="s">
        <v>434</v>
      </c>
      <c r="C822" s="59" t="s">
        <v>3798</v>
      </c>
      <c r="D822" s="91">
        <v>4</v>
      </c>
      <c r="E822" s="59" t="s">
        <v>4460</v>
      </c>
      <c r="F822" s="30">
        <f t="shared" si="49"/>
        <v>2.7333333333333334E-2</v>
      </c>
      <c r="G822" s="24">
        <f t="shared" si="50"/>
        <v>2.5540000000000003</v>
      </c>
      <c r="H822" s="31"/>
      <c r="I822" s="30"/>
      <c r="J822" s="24">
        <f t="shared" si="51"/>
        <v>0.14049999999999999</v>
      </c>
      <c r="K822" s="31"/>
      <c r="L822" s="30"/>
      <c r="M822" s="98">
        <v>4.9400000000000004</v>
      </c>
      <c r="N822" s="98">
        <v>0.16800000000000001</v>
      </c>
      <c r="O822" s="98">
        <v>0.48</v>
      </c>
      <c r="P822" s="98">
        <v>0</v>
      </c>
      <c r="Q822" s="98">
        <v>0</v>
      </c>
      <c r="R822" s="98">
        <v>8.2000000000000003E-2</v>
      </c>
    </row>
    <row r="823" spans="1:18" x14ac:dyDescent="0.25">
      <c r="A823" s="59" t="s">
        <v>3779</v>
      </c>
      <c r="B823" s="59" t="s">
        <v>981</v>
      </c>
      <c r="C823" s="59" t="s">
        <v>3812</v>
      </c>
      <c r="D823" s="91">
        <v>6</v>
      </c>
      <c r="E823" s="59" t="s">
        <v>5003</v>
      </c>
      <c r="F823" s="30">
        <f t="shared" si="49"/>
        <v>2.7333333333333334E-2</v>
      </c>
      <c r="G823" s="24">
        <f t="shared" si="50"/>
        <v>0</v>
      </c>
      <c r="H823" s="31"/>
      <c r="I823" s="30"/>
      <c r="J823" s="24">
        <f t="shared" si="51"/>
        <v>2.0500000000000001E-2</v>
      </c>
      <c r="K823" s="31"/>
      <c r="L823" s="30"/>
      <c r="M823" s="98" t="s">
        <v>4078</v>
      </c>
      <c r="N823" s="98" t="s">
        <v>4078</v>
      </c>
      <c r="O823" s="98" t="s">
        <v>4078</v>
      </c>
      <c r="P823" s="98" t="s">
        <v>4078</v>
      </c>
      <c r="Q823" s="98" t="s">
        <v>4078</v>
      </c>
      <c r="R823" s="98">
        <v>8.2000000000000003E-2</v>
      </c>
    </row>
    <row r="824" spans="1:18" x14ac:dyDescent="0.25">
      <c r="A824" s="59" t="s">
        <v>3779</v>
      </c>
      <c r="B824" s="59" t="s">
        <v>1443</v>
      </c>
      <c r="C824" s="59" t="s">
        <v>3835</v>
      </c>
      <c r="D824" s="91">
        <v>11</v>
      </c>
      <c r="E824" s="59" t="s">
        <v>5774</v>
      </c>
      <c r="F824" s="30">
        <f t="shared" si="49"/>
        <v>2.6333333333333334E-2</v>
      </c>
      <c r="G824" s="24">
        <f t="shared" si="50"/>
        <v>0.75649999999999995</v>
      </c>
      <c r="H824" s="31"/>
      <c r="I824" s="30"/>
      <c r="J824" s="24">
        <f t="shared" si="51"/>
        <v>0.47499999999999998</v>
      </c>
      <c r="K824" s="31"/>
      <c r="L824" s="30"/>
      <c r="M824" s="98">
        <v>0.8</v>
      </c>
      <c r="N824" s="98">
        <v>0.71299999999999997</v>
      </c>
      <c r="O824" s="98">
        <v>1.821</v>
      </c>
      <c r="P824" s="98" t="s">
        <v>4078</v>
      </c>
      <c r="Q824" s="98">
        <v>0</v>
      </c>
      <c r="R824" s="98">
        <v>7.9000000000000001E-2</v>
      </c>
    </row>
    <row r="825" spans="1:18" x14ac:dyDescent="0.25">
      <c r="A825" s="59" t="s">
        <v>3779</v>
      </c>
      <c r="B825" s="59" t="s">
        <v>2295</v>
      </c>
      <c r="C825" s="59" t="s">
        <v>3873</v>
      </c>
      <c r="D825" s="91">
        <v>20</v>
      </c>
      <c r="E825" s="59" t="s">
        <v>7789</v>
      </c>
      <c r="F825" s="30">
        <f t="shared" si="49"/>
        <v>2.5666666666666667E-2</v>
      </c>
      <c r="G825" s="24">
        <f t="shared" si="50"/>
        <v>0</v>
      </c>
      <c r="H825" s="31"/>
      <c r="I825" s="30"/>
      <c r="J825" s="24">
        <f t="shared" si="51"/>
        <v>1.925E-2</v>
      </c>
      <c r="K825" s="31"/>
      <c r="L825" s="30"/>
      <c r="M825" s="98">
        <v>0</v>
      </c>
      <c r="N825" s="98" t="s">
        <v>4078</v>
      </c>
      <c r="O825" s="98">
        <v>0</v>
      </c>
      <c r="P825" s="98" t="s">
        <v>4078</v>
      </c>
      <c r="Q825" s="98">
        <v>0</v>
      </c>
      <c r="R825" s="98">
        <v>7.6999999999999999E-2</v>
      </c>
    </row>
    <row r="826" spans="1:18" x14ac:dyDescent="0.25">
      <c r="A826" s="59" t="s">
        <v>3779</v>
      </c>
      <c r="B826" s="59" t="s">
        <v>1279</v>
      </c>
      <c r="C826" s="59" t="s">
        <v>3851</v>
      </c>
      <c r="D826" s="91">
        <v>15</v>
      </c>
      <c r="E826" s="59" t="s">
        <v>6427</v>
      </c>
      <c r="F826" s="30">
        <f t="shared" si="49"/>
        <v>2.3666666666666666E-2</v>
      </c>
      <c r="G826" s="24">
        <f t="shared" si="50"/>
        <v>0</v>
      </c>
      <c r="H826" s="31"/>
      <c r="I826" s="30"/>
      <c r="J826" s="24">
        <f t="shared" si="51"/>
        <v>1.7749999999999998E-2</v>
      </c>
      <c r="K826" s="31"/>
      <c r="L826" s="30"/>
      <c r="M826" s="98" t="s">
        <v>4078</v>
      </c>
      <c r="N826" s="98" t="s">
        <v>4078</v>
      </c>
      <c r="O826" s="98" t="s">
        <v>4078</v>
      </c>
      <c r="P826" s="98" t="s">
        <v>4078</v>
      </c>
      <c r="Q826" s="98">
        <v>7.0999999999999994E-2</v>
      </c>
      <c r="R826" s="98" t="s">
        <v>4078</v>
      </c>
    </row>
    <row r="827" spans="1:18" x14ac:dyDescent="0.25">
      <c r="A827" s="59" t="s">
        <v>3779</v>
      </c>
      <c r="B827" s="59" t="s">
        <v>2835</v>
      </c>
      <c r="C827" s="59" t="s">
        <v>3808</v>
      </c>
      <c r="D827" s="91">
        <v>6</v>
      </c>
      <c r="E827" s="59" t="s">
        <v>4779</v>
      </c>
      <c r="F827" s="30">
        <f t="shared" si="49"/>
        <v>2.2666666666666668E-2</v>
      </c>
      <c r="G827" s="24">
        <f t="shared" si="50"/>
        <v>0</v>
      </c>
      <c r="H827" s="31"/>
      <c r="I827" s="30"/>
      <c r="J827" s="24">
        <f t="shared" si="51"/>
        <v>1.7000000000000001E-2</v>
      </c>
      <c r="K827" s="31"/>
      <c r="L827" s="30"/>
      <c r="M827" s="98" t="s">
        <v>4078</v>
      </c>
      <c r="N827" s="98" t="s">
        <v>4078</v>
      </c>
      <c r="O827" s="98" t="s">
        <v>4078</v>
      </c>
      <c r="P827" s="98" t="s">
        <v>4078</v>
      </c>
      <c r="Q827" s="98">
        <v>0</v>
      </c>
      <c r="R827" s="98">
        <v>6.8000000000000005E-2</v>
      </c>
    </row>
    <row r="828" spans="1:18" x14ac:dyDescent="0.25">
      <c r="A828" s="59" t="s">
        <v>3779</v>
      </c>
      <c r="B828" s="59" t="s">
        <v>1319</v>
      </c>
      <c r="C828" s="59" t="s">
        <v>3863</v>
      </c>
      <c r="D828" s="91">
        <v>16</v>
      </c>
      <c r="E828" s="59" t="s">
        <v>7284</v>
      </c>
      <c r="F828" s="30">
        <f t="shared" si="49"/>
        <v>2.0666666666666667E-2</v>
      </c>
      <c r="G828" s="24">
        <f t="shared" si="50"/>
        <v>0</v>
      </c>
      <c r="H828" s="31"/>
      <c r="I828" s="30"/>
      <c r="J828" s="24">
        <f t="shared" si="51"/>
        <v>1.55E-2</v>
      </c>
      <c r="K828" s="31"/>
      <c r="L828" s="30"/>
      <c r="M828" s="98" t="s">
        <v>4078</v>
      </c>
      <c r="N828" s="98" t="s">
        <v>4078</v>
      </c>
      <c r="O828" s="98" t="s">
        <v>4078</v>
      </c>
      <c r="P828" s="98">
        <v>0</v>
      </c>
      <c r="Q828" s="98" t="s">
        <v>4078</v>
      </c>
      <c r="R828" s="98">
        <v>6.2E-2</v>
      </c>
    </row>
    <row r="829" spans="1:18" x14ac:dyDescent="0.25">
      <c r="A829" s="59" t="s">
        <v>3779</v>
      </c>
      <c r="B829" s="59" t="s">
        <v>1326</v>
      </c>
      <c r="C829" s="59" t="s">
        <v>3796</v>
      </c>
      <c r="D829" s="91">
        <v>4</v>
      </c>
      <c r="E829" s="59" t="s">
        <v>4444</v>
      </c>
      <c r="F829" s="30">
        <f t="shared" si="49"/>
        <v>1.4999999999999999E-2</v>
      </c>
      <c r="G829" s="24">
        <f t="shared" si="50"/>
        <v>1.573</v>
      </c>
      <c r="H829" s="31"/>
      <c r="I829" s="30"/>
      <c r="J829" s="24">
        <f t="shared" si="51"/>
        <v>1.55E-2</v>
      </c>
      <c r="K829" s="31"/>
      <c r="L829" s="30"/>
      <c r="M829" s="98">
        <v>0</v>
      </c>
      <c r="N829" s="98">
        <v>3.1459999999999999</v>
      </c>
      <c r="O829" s="98">
        <v>1.7000000000000001E-2</v>
      </c>
      <c r="P829" s="98">
        <v>0</v>
      </c>
      <c r="Q829" s="98">
        <v>4.4999999999999998E-2</v>
      </c>
      <c r="R829" s="98">
        <v>0</v>
      </c>
    </row>
    <row r="830" spans="1:18" x14ac:dyDescent="0.25">
      <c r="A830" s="59" t="s">
        <v>3779</v>
      </c>
      <c r="B830" s="59" t="s">
        <v>1311</v>
      </c>
      <c r="C830" s="59" t="s">
        <v>3807</v>
      </c>
      <c r="D830" s="91">
        <v>6</v>
      </c>
      <c r="E830" s="59" t="s">
        <v>4685</v>
      </c>
      <c r="F830" s="30">
        <f t="shared" si="49"/>
        <v>1.4666666666666666E-2</v>
      </c>
      <c r="G830" s="24">
        <f t="shared" si="50"/>
        <v>0.185</v>
      </c>
      <c r="H830" s="31"/>
      <c r="I830" s="30"/>
      <c r="J830" s="24">
        <f t="shared" si="51"/>
        <v>1.0999999999999999E-2</v>
      </c>
      <c r="K830" s="31"/>
      <c r="L830" s="30"/>
      <c r="M830" s="98">
        <v>0.37</v>
      </c>
      <c r="N830" s="98">
        <v>0</v>
      </c>
      <c r="O830" s="98" t="s">
        <v>4078</v>
      </c>
      <c r="P830" s="98">
        <v>0</v>
      </c>
      <c r="Q830" s="98">
        <v>4.3999999999999997E-2</v>
      </c>
      <c r="R830" s="98" t="s">
        <v>4078</v>
      </c>
    </row>
    <row r="831" spans="1:18" x14ac:dyDescent="0.25">
      <c r="A831" s="59" t="s">
        <v>3779</v>
      </c>
      <c r="B831" s="59" t="s">
        <v>677</v>
      </c>
      <c r="C831" s="59" t="s">
        <v>3823</v>
      </c>
      <c r="D831" s="91">
        <v>9</v>
      </c>
      <c r="E831" s="59" t="s">
        <v>5388</v>
      </c>
      <c r="F831" s="30">
        <f t="shared" si="49"/>
        <v>1.4E-2</v>
      </c>
      <c r="G831" s="24">
        <f t="shared" si="50"/>
        <v>0</v>
      </c>
      <c r="H831" s="31"/>
      <c r="I831" s="30"/>
      <c r="J831" s="24">
        <f t="shared" si="51"/>
        <v>1.0500000000000001E-2</v>
      </c>
      <c r="K831" s="31"/>
      <c r="L831" s="30"/>
      <c r="M831" s="98" t="s">
        <v>4078</v>
      </c>
      <c r="N831" s="98" t="s">
        <v>4078</v>
      </c>
      <c r="O831" s="98" t="s">
        <v>4078</v>
      </c>
      <c r="P831" s="98">
        <v>4.2000000000000003E-2</v>
      </c>
      <c r="Q831" s="98" t="s">
        <v>4078</v>
      </c>
      <c r="R831" s="98" t="s">
        <v>4078</v>
      </c>
    </row>
    <row r="832" spans="1:18" x14ac:dyDescent="0.25">
      <c r="A832" s="59" t="s">
        <v>3779</v>
      </c>
      <c r="B832" s="59" t="s">
        <v>1591</v>
      </c>
      <c r="C832" s="59" t="s">
        <v>3802</v>
      </c>
      <c r="D832" s="91">
        <v>4</v>
      </c>
      <c r="E832" s="59" t="s">
        <v>4560</v>
      </c>
      <c r="F832" s="30">
        <f t="shared" si="49"/>
        <v>9.6666666666666672E-3</v>
      </c>
      <c r="G832" s="24">
        <f t="shared" si="50"/>
        <v>0</v>
      </c>
      <c r="H832" s="31"/>
      <c r="I832" s="30"/>
      <c r="J832" s="24">
        <f t="shared" si="51"/>
        <v>4.7500000000000001E-2</v>
      </c>
      <c r="K832" s="31"/>
      <c r="L832" s="30"/>
      <c r="M832" s="98" t="s">
        <v>4078</v>
      </c>
      <c r="N832" s="98" t="s">
        <v>4078</v>
      </c>
      <c r="O832" s="98">
        <v>0.161</v>
      </c>
      <c r="P832" s="98" t="s">
        <v>4078</v>
      </c>
      <c r="Q832" s="98">
        <v>2.9000000000000001E-2</v>
      </c>
      <c r="R832" s="98" t="s">
        <v>4078</v>
      </c>
    </row>
    <row r="833" spans="1:18" x14ac:dyDescent="0.25">
      <c r="A833" s="59" t="s">
        <v>3779</v>
      </c>
      <c r="B833" s="59" t="s">
        <v>2147</v>
      </c>
      <c r="C833" s="59" t="s">
        <v>3821</v>
      </c>
      <c r="D833" s="91">
        <v>8</v>
      </c>
      <c r="E833" s="59" t="s">
        <v>5359</v>
      </c>
      <c r="F833" s="30">
        <f t="shared" si="49"/>
        <v>8.3333333333333332E-3</v>
      </c>
      <c r="G833" s="24">
        <f t="shared" si="50"/>
        <v>0</v>
      </c>
      <c r="H833" s="31"/>
      <c r="I833" s="30"/>
      <c r="J833" s="24">
        <f t="shared" si="51"/>
        <v>6.2500000000000003E-3</v>
      </c>
      <c r="K833" s="31"/>
      <c r="L833" s="30"/>
      <c r="M833" s="98" t="s">
        <v>4078</v>
      </c>
      <c r="N833" s="98" t="s">
        <v>4078</v>
      </c>
      <c r="O833" s="98" t="s">
        <v>4078</v>
      </c>
      <c r="P833" s="98" t="s">
        <v>4078</v>
      </c>
      <c r="Q833" s="98">
        <v>2.5000000000000001E-2</v>
      </c>
      <c r="R833" s="98" t="s">
        <v>4078</v>
      </c>
    </row>
    <row r="834" spans="1:18" x14ac:dyDescent="0.25">
      <c r="A834" s="59" t="s">
        <v>3779</v>
      </c>
      <c r="B834" s="59" t="s">
        <v>1501</v>
      </c>
      <c r="C834" s="59" t="s">
        <v>3786</v>
      </c>
      <c r="D834" s="91">
        <v>2</v>
      </c>
      <c r="E834" s="59" t="s">
        <v>4209</v>
      </c>
      <c r="F834" s="30">
        <f t="shared" si="49"/>
        <v>7.6666666666666662E-3</v>
      </c>
      <c r="G834" s="24">
        <f t="shared" si="50"/>
        <v>0.78500000000000003</v>
      </c>
      <c r="H834" s="31"/>
      <c r="I834" s="30"/>
      <c r="J834" s="24">
        <f t="shared" si="51"/>
        <v>5.7499999999999999E-3</v>
      </c>
      <c r="K834" s="31"/>
      <c r="L834" s="30"/>
      <c r="M834" s="98">
        <v>1.57</v>
      </c>
      <c r="N834" s="98" t="s">
        <v>4078</v>
      </c>
      <c r="O834" s="98" t="s">
        <v>4078</v>
      </c>
      <c r="P834" s="98" t="s">
        <v>4078</v>
      </c>
      <c r="Q834" s="98">
        <v>2.3E-2</v>
      </c>
      <c r="R834" s="98" t="s">
        <v>4078</v>
      </c>
    </row>
    <row r="835" spans="1:18" x14ac:dyDescent="0.25">
      <c r="A835" s="59" t="s">
        <v>3779</v>
      </c>
      <c r="B835" s="59" t="s">
        <v>871</v>
      </c>
      <c r="C835" s="59" t="s">
        <v>3812</v>
      </c>
      <c r="D835" s="91">
        <v>6</v>
      </c>
      <c r="E835" s="59" t="s">
        <v>5005</v>
      </c>
      <c r="F835" s="30">
        <f t="shared" si="49"/>
        <v>7.3333333333333332E-3</v>
      </c>
      <c r="G835" s="24">
        <f t="shared" si="50"/>
        <v>0</v>
      </c>
      <c r="H835" s="31"/>
      <c r="I835" s="30"/>
      <c r="J835" s="24">
        <f t="shared" si="51"/>
        <v>5.4999999999999997E-3</v>
      </c>
      <c r="K835" s="31"/>
      <c r="L835" s="30"/>
      <c r="M835" s="98">
        <v>0</v>
      </c>
      <c r="N835" s="98" t="s">
        <v>4078</v>
      </c>
      <c r="O835" s="98" t="s">
        <v>4078</v>
      </c>
      <c r="P835" s="98" t="s">
        <v>4078</v>
      </c>
      <c r="Q835" s="98">
        <v>2.1999999999999999E-2</v>
      </c>
      <c r="R835" s="98" t="s">
        <v>4078</v>
      </c>
    </row>
    <row r="836" spans="1:18" x14ac:dyDescent="0.25">
      <c r="A836" s="59" t="s">
        <v>3779</v>
      </c>
      <c r="B836" s="59" t="s">
        <v>1350</v>
      </c>
      <c r="C836" s="59" t="s">
        <v>3873</v>
      </c>
      <c r="D836" s="91">
        <v>20</v>
      </c>
      <c r="E836" s="59" t="s">
        <v>7810</v>
      </c>
      <c r="F836" s="30">
        <f t="shared" si="49"/>
        <v>5.9999999999999993E-3</v>
      </c>
      <c r="G836" s="24">
        <f t="shared" si="50"/>
        <v>2.5545</v>
      </c>
      <c r="H836" s="31"/>
      <c r="I836" s="30"/>
      <c r="J836" s="24">
        <f t="shared" si="51"/>
        <v>4.4999999999999997E-3</v>
      </c>
      <c r="K836" s="31"/>
      <c r="L836" s="30"/>
      <c r="M836" s="98">
        <v>0</v>
      </c>
      <c r="N836" s="98">
        <v>5.109</v>
      </c>
      <c r="O836" s="98" t="s">
        <v>4078</v>
      </c>
      <c r="P836" s="98" t="s">
        <v>4078</v>
      </c>
      <c r="Q836" s="98">
        <v>0</v>
      </c>
      <c r="R836" s="98">
        <v>1.7999999999999999E-2</v>
      </c>
    </row>
    <row r="837" spans="1:18" x14ac:dyDescent="0.25">
      <c r="A837" s="59" t="s">
        <v>3779</v>
      </c>
      <c r="B837" s="59" t="s">
        <v>84</v>
      </c>
      <c r="C837" s="59" t="s">
        <v>3817</v>
      </c>
      <c r="D837" s="91">
        <v>6</v>
      </c>
      <c r="E837" s="59" t="s">
        <v>5128</v>
      </c>
      <c r="F837" s="30">
        <f t="shared" si="49"/>
        <v>4.3333333333333331E-3</v>
      </c>
      <c r="G837" s="24">
        <f t="shared" si="50"/>
        <v>0</v>
      </c>
      <c r="H837" s="31"/>
      <c r="I837" s="30"/>
      <c r="J837" s="24">
        <f t="shared" si="51"/>
        <v>3.2499999999999999E-3</v>
      </c>
      <c r="K837" s="31"/>
      <c r="L837" s="30"/>
      <c r="M837" s="98" t="s">
        <v>4078</v>
      </c>
      <c r="N837" s="98" t="s">
        <v>4078</v>
      </c>
      <c r="O837" s="98" t="s">
        <v>4078</v>
      </c>
      <c r="P837" s="98">
        <v>0</v>
      </c>
      <c r="Q837" s="98" t="s">
        <v>4078</v>
      </c>
      <c r="R837" s="98">
        <v>1.2999999999999999E-2</v>
      </c>
    </row>
    <row r="838" spans="1:18" x14ac:dyDescent="0.25">
      <c r="A838" s="59" t="s">
        <v>3779</v>
      </c>
      <c r="B838" s="59" t="s">
        <v>2686</v>
      </c>
      <c r="C838" s="59" t="s">
        <v>3834</v>
      </c>
      <c r="D838" s="91">
        <v>11</v>
      </c>
      <c r="E838" s="59" t="s">
        <v>5715</v>
      </c>
      <c r="F838" s="30">
        <f t="shared" si="49"/>
        <v>4.0000000000000001E-3</v>
      </c>
      <c r="G838" s="24">
        <f t="shared" si="50"/>
        <v>5.0015000000000001</v>
      </c>
      <c r="H838" s="31"/>
      <c r="I838" s="30"/>
      <c r="J838" s="24">
        <f t="shared" si="51"/>
        <v>5.4169999999999998</v>
      </c>
      <c r="K838" s="31"/>
      <c r="L838" s="30"/>
      <c r="M838" s="98">
        <v>0.24</v>
      </c>
      <c r="N838" s="98">
        <v>9.7629999999999999</v>
      </c>
      <c r="O838" s="98">
        <v>21.655999999999999</v>
      </c>
      <c r="P838" s="98">
        <v>1.2E-2</v>
      </c>
      <c r="Q838" s="98">
        <v>0</v>
      </c>
      <c r="R838" s="98">
        <v>0</v>
      </c>
    </row>
    <row r="839" spans="1:18" x14ac:dyDescent="0.25">
      <c r="A839" s="59" t="s">
        <v>3779</v>
      </c>
      <c r="B839" s="59" t="s">
        <v>3554</v>
      </c>
      <c r="C839" s="59" t="s">
        <v>3789</v>
      </c>
      <c r="D839" s="91">
        <v>2</v>
      </c>
      <c r="E839" s="59" t="s">
        <v>4329</v>
      </c>
      <c r="F839" s="30">
        <f t="shared" si="49"/>
        <v>2.3333333333333335E-3</v>
      </c>
      <c r="G839" s="24">
        <f t="shared" si="50"/>
        <v>0</v>
      </c>
      <c r="H839" s="31"/>
      <c r="I839" s="30"/>
      <c r="J839" s="24">
        <f t="shared" si="51"/>
        <v>1.75E-3</v>
      </c>
      <c r="K839" s="31"/>
      <c r="L839" s="30"/>
      <c r="M839" s="98">
        <v>0</v>
      </c>
      <c r="N839" s="98" t="s">
        <v>4078</v>
      </c>
      <c r="O839" s="98" t="s">
        <v>4078</v>
      </c>
      <c r="P839" s="98" t="s">
        <v>4078</v>
      </c>
      <c r="Q839" s="98" t="s">
        <v>4078</v>
      </c>
      <c r="R839" s="98">
        <v>7.0000000000000001E-3</v>
      </c>
    </row>
    <row r="840" spans="1:18" x14ac:dyDescent="0.25">
      <c r="A840" s="59" t="s">
        <v>3779</v>
      </c>
      <c r="B840" s="59" t="s">
        <v>3709</v>
      </c>
      <c r="C840" s="59" t="s">
        <v>3780</v>
      </c>
      <c r="D840" s="91">
        <v>1</v>
      </c>
      <c r="E840" s="59" t="s">
        <v>4100</v>
      </c>
      <c r="F840" s="30">
        <f t="shared" si="49"/>
        <v>0</v>
      </c>
      <c r="G840" s="24">
        <f t="shared" si="50"/>
        <v>0</v>
      </c>
      <c r="H840" s="31"/>
      <c r="I840" s="30"/>
      <c r="J840" s="24">
        <f t="shared" si="51"/>
        <v>1.32375</v>
      </c>
      <c r="K840" s="31"/>
      <c r="L840" s="30"/>
      <c r="M840" s="98" t="s">
        <v>4078</v>
      </c>
      <c r="N840" s="98" t="s">
        <v>4078</v>
      </c>
      <c r="O840" s="98">
        <v>5.2949999999999999</v>
      </c>
      <c r="P840" s="98" t="s">
        <v>4078</v>
      </c>
      <c r="Q840" s="98" t="s">
        <v>4078</v>
      </c>
      <c r="R840" s="98" t="s">
        <v>4078</v>
      </c>
    </row>
    <row r="841" spans="1:18" x14ac:dyDescent="0.25">
      <c r="A841" s="59" t="s">
        <v>3779</v>
      </c>
      <c r="B841" s="59" t="s">
        <v>976</v>
      </c>
      <c r="C841" s="59" t="s">
        <v>3780</v>
      </c>
      <c r="D841" s="91">
        <v>1</v>
      </c>
      <c r="E841" s="59" t="s">
        <v>4109</v>
      </c>
      <c r="F841" s="30">
        <f t="shared" si="49"/>
        <v>0</v>
      </c>
      <c r="G841" s="24">
        <f t="shared" si="50"/>
        <v>0</v>
      </c>
      <c r="H841" s="31"/>
      <c r="I841" s="30"/>
      <c r="J841" s="24">
        <f t="shared" si="51"/>
        <v>0</v>
      </c>
      <c r="K841" s="31"/>
      <c r="L841" s="30"/>
      <c r="M841" s="98">
        <v>0</v>
      </c>
      <c r="N841" s="98" t="s">
        <v>4078</v>
      </c>
      <c r="O841" s="98" t="s">
        <v>4078</v>
      </c>
      <c r="P841" s="98" t="s">
        <v>4078</v>
      </c>
      <c r="Q841" s="98" t="s">
        <v>4078</v>
      </c>
      <c r="R841" s="98" t="s">
        <v>4078</v>
      </c>
    </row>
    <row r="842" spans="1:18" x14ac:dyDescent="0.25">
      <c r="A842" s="59" t="s">
        <v>3779</v>
      </c>
      <c r="B842" s="59" t="s">
        <v>482</v>
      </c>
      <c r="C842" s="59" t="s">
        <v>3781</v>
      </c>
      <c r="D842" s="91">
        <v>1</v>
      </c>
      <c r="E842" s="59" t="s">
        <v>4113</v>
      </c>
      <c r="F842" s="30">
        <f t="shared" si="49"/>
        <v>0</v>
      </c>
      <c r="G842" s="24">
        <f t="shared" si="50"/>
        <v>0</v>
      </c>
      <c r="H842" s="31"/>
      <c r="I842" s="30"/>
      <c r="J842" s="24">
        <f t="shared" si="51"/>
        <v>0</v>
      </c>
      <c r="K842" s="31"/>
      <c r="L842" s="30"/>
      <c r="M842" s="98" t="s">
        <v>4078</v>
      </c>
      <c r="N842" s="98" t="s">
        <v>4078</v>
      </c>
      <c r="O842" s="98">
        <v>0</v>
      </c>
      <c r="P842" s="98" t="s">
        <v>4078</v>
      </c>
      <c r="Q842" s="98" t="s">
        <v>4078</v>
      </c>
      <c r="R842" s="98" t="s">
        <v>4078</v>
      </c>
    </row>
    <row r="843" spans="1:18" x14ac:dyDescent="0.25">
      <c r="A843" s="59" t="s">
        <v>3779</v>
      </c>
      <c r="B843" s="59" t="s">
        <v>400</v>
      </c>
      <c r="C843" s="59" t="s">
        <v>3781</v>
      </c>
      <c r="D843" s="91">
        <v>1</v>
      </c>
      <c r="E843" s="59" t="s">
        <v>4114</v>
      </c>
      <c r="F843" s="30">
        <f t="shared" si="49"/>
        <v>0</v>
      </c>
      <c r="G843" s="24">
        <f t="shared" si="50"/>
        <v>0</v>
      </c>
      <c r="H843" s="31"/>
      <c r="I843" s="30"/>
      <c r="J843" s="24">
        <f t="shared" si="51"/>
        <v>0</v>
      </c>
      <c r="K843" s="31"/>
      <c r="L843" s="30"/>
      <c r="M843" s="98" t="s">
        <v>4078</v>
      </c>
      <c r="N843" s="98" t="s">
        <v>4078</v>
      </c>
      <c r="O843" s="98" t="s">
        <v>4078</v>
      </c>
      <c r="P843" s="98" t="s">
        <v>4078</v>
      </c>
      <c r="Q843" s="98" t="s">
        <v>4078</v>
      </c>
      <c r="R843" s="98">
        <v>0</v>
      </c>
    </row>
    <row r="844" spans="1:18" x14ac:dyDescent="0.25">
      <c r="A844" s="59" t="s">
        <v>3779</v>
      </c>
      <c r="B844" s="59" t="s">
        <v>740</v>
      </c>
      <c r="C844" s="59" t="s">
        <v>3781</v>
      </c>
      <c r="D844" s="91">
        <v>1</v>
      </c>
      <c r="E844" s="59" t="s">
        <v>4116</v>
      </c>
      <c r="F844" s="30">
        <f t="shared" si="49"/>
        <v>0</v>
      </c>
      <c r="G844" s="24">
        <f t="shared" si="50"/>
        <v>0</v>
      </c>
      <c r="H844" s="31"/>
      <c r="I844" s="30"/>
      <c r="J844" s="24">
        <f t="shared" si="51"/>
        <v>2.27725</v>
      </c>
      <c r="K844" s="31"/>
      <c r="L844" s="30"/>
      <c r="M844" s="98">
        <v>0</v>
      </c>
      <c r="N844" s="98">
        <v>0</v>
      </c>
      <c r="O844" s="98">
        <v>9.109</v>
      </c>
      <c r="P844" s="98">
        <v>0</v>
      </c>
      <c r="Q844" s="98">
        <v>0</v>
      </c>
      <c r="R844" s="98">
        <v>0</v>
      </c>
    </row>
    <row r="845" spans="1:18" x14ac:dyDescent="0.25">
      <c r="A845" s="59" t="s">
        <v>3779</v>
      </c>
      <c r="B845" s="59" t="s">
        <v>438</v>
      </c>
      <c r="C845" s="59" t="s">
        <v>3781</v>
      </c>
      <c r="D845" s="91">
        <v>1</v>
      </c>
      <c r="E845" s="59" t="s">
        <v>4117</v>
      </c>
      <c r="F845" s="30">
        <f t="shared" si="49"/>
        <v>0</v>
      </c>
      <c r="G845" s="24">
        <f t="shared" si="50"/>
        <v>0.86799999999999999</v>
      </c>
      <c r="H845" s="31"/>
      <c r="I845" s="30"/>
      <c r="J845" s="24">
        <f t="shared" si="51"/>
        <v>0</v>
      </c>
      <c r="K845" s="31"/>
      <c r="L845" s="30"/>
      <c r="M845" s="98">
        <v>0</v>
      </c>
      <c r="N845" s="98">
        <v>1.736</v>
      </c>
      <c r="O845" s="98" t="s">
        <v>4078</v>
      </c>
      <c r="P845" s="98" t="s">
        <v>4078</v>
      </c>
      <c r="Q845" s="98">
        <v>0</v>
      </c>
      <c r="R845" s="98" t="s">
        <v>4078</v>
      </c>
    </row>
    <row r="846" spans="1:18" x14ac:dyDescent="0.25">
      <c r="A846" s="59" t="s">
        <v>3779</v>
      </c>
      <c r="B846" s="59" t="s">
        <v>156</v>
      </c>
      <c r="C846" s="59" t="s">
        <v>3781</v>
      </c>
      <c r="D846" s="91">
        <v>1</v>
      </c>
      <c r="E846" s="59" t="s">
        <v>4097</v>
      </c>
      <c r="F846" s="30">
        <f t="shared" si="49"/>
        <v>0</v>
      </c>
      <c r="G846" s="24">
        <f t="shared" si="50"/>
        <v>0</v>
      </c>
      <c r="H846" s="31"/>
      <c r="I846" s="30"/>
      <c r="J846" s="24">
        <f t="shared" si="51"/>
        <v>0.32174999999999998</v>
      </c>
      <c r="K846" s="31"/>
      <c r="L846" s="30"/>
      <c r="M846" s="98" t="s">
        <v>4078</v>
      </c>
      <c r="N846" s="98" t="s">
        <v>4078</v>
      </c>
      <c r="O846" s="98">
        <v>1.2869999999999999</v>
      </c>
      <c r="P846" s="98" t="s">
        <v>4078</v>
      </c>
      <c r="Q846" s="98" t="s">
        <v>4078</v>
      </c>
      <c r="R846" s="98" t="s">
        <v>4078</v>
      </c>
    </row>
    <row r="847" spans="1:18" x14ac:dyDescent="0.25">
      <c r="A847" s="59" t="s">
        <v>3779</v>
      </c>
      <c r="B847" s="59" t="s">
        <v>2378</v>
      </c>
      <c r="C847" s="59" t="s">
        <v>3781</v>
      </c>
      <c r="D847" s="91">
        <v>1</v>
      </c>
      <c r="E847" s="59" t="s">
        <v>7830</v>
      </c>
      <c r="F847" s="30">
        <f t="shared" si="49"/>
        <v>0</v>
      </c>
      <c r="G847" s="24">
        <f t="shared" si="50"/>
        <v>5.8130000000000006</v>
      </c>
      <c r="H847" s="31"/>
      <c r="I847" s="30"/>
      <c r="J847" s="24">
        <f t="shared" si="51"/>
        <v>0</v>
      </c>
      <c r="K847" s="31"/>
      <c r="L847" s="30"/>
      <c r="M847" s="98">
        <v>4.17</v>
      </c>
      <c r="N847" s="98">
        <v>7.4560000000000004</v>
      </c>
      <c r="O847" s="98" t="s">
        <v>4078</v>
      </c>
      <c r="P847" s="98" t="s">
        <v>4078</v>
      </c>
      <c r="Q847" s="98" t="s">
        <v>4078</v>
      </c>
      <c r="R847" s="98">
        <v>0</v>
      </c>
    </row>
    <row r="848" spans="1:18" x14ac:dyDescent="0.25">
      <c r="A848" s="59" t="s">
        <v>3779</v>
      </c>
      <c r="B848" s="59" t="s">
        <v>3678</v>
      </c>
      <c r="C848" s="59" t="s">
        <v>3781</v>
      </c>
      <c r="D848" s="91">
        <v>1</v>
      </c>
      <c r="E848" s="59" t="s">
        <v>7831</v>
      </c>
      <c r="F848" s="30">
        <f t="shared" si="49"/>
        <v>0</v>
      </c>
      <c r="G848" s="24">
        <f t="shared" si="50"/>
        <v>0</v>
      </c>
      <c r="H848" s="31"/>
      <c r="I848" s="30"/>
      <c r="J848" s="24">
        <f t="shared" si="51"/>
        <v>0</v>
      </c>
      <c r="K848" s="31"/>
      <c r="L848" s="30"/>
      <c r="M848" s="98" t="s">
        <v>4078</v>
      </c>
      <c r="N848" s="98" t="s">
        <v>4078</v>
      </c>
      <c r="O848" s="98" t="s">
        <v>4078</v>
      </c>
      <c r="P848" s="98" t="s">
        <v>4078</v>
      </c>
      <c r="Q848" s="98">
        <v>0</v>
      </c>
      <c r="R848" s="98" t="s">
        <v>4078</v>
      </c>
    </row>
    <row r="849" spans="1:18" x14ac:dyDescent="0.25">
      <c r="A849" s="59" t="s">
        <v>3779</v>
      </c>
      <c r="B849" s="59" t="s">
        <v>3305</v>
      </c>
      <c r="C849" s="59" t="s">
        <v>3781</v>
      </c>
      <c r="D849" s="91">
        <v>1</v>
      </c>
      <c r="E849" s="59" t="s">
        <v>4136</v>
      </c>
      <c r="F849" s="30">
        <f t="shared" si="49"/>
        <v>0</v>
      </c>
      <c r="G849" s="24">
        <f t="shared" si="50"/>
        <v>0</v>
      </c>
      <c r="H849" s="31"/>
      <c r="I849" s="30"/>
      <c r="J849" s="24">
        <f t="shared" si="51"/>
        <v>0</v>
      </c>
      <c r="K849" s="31"/>
      <c r="L849" s="30"/>
      <c r="M849" s="98" t="s">
        <v>4078</v>
      </c>
      <c r="N849" s="98">
        <v>0</v>
      </c>
      <c r="O849" s="98" t="s">
        <v>4078</v>
      </c>
      <c r="P849" s="98">
        <v>0</v>
      </c>
      <c r="Q849" s="98">
        <v>0</v>
      </c>
      <c r="R849" s="98">
        <v>0</v>
      </c>
    </row>
    <row r="850" spans="1:18" x14ac:dyDescent="0.25">
      <c r="A850" s="59" t="s">
        <v>3779</v>
      </c>
      <c r="B850" s="59" t="s">
        <v>3630</v>
      </c>
      <c r="C850" s="59" t="s">
        <v>3782</v>
      </c>
      <c r="D850" s="91">
        <v>1</v>
      </c>
      <c r="E850" s="59" t="s">
        <v>4138</v>
      </c>
      <c r="F850" s="30">
        <f t="shared" si="49"/>
        <v>0</v>
      </c>
      <c r="G850" s="24">
        <f t="shared" si="50"/>
        <v>0</v>
      </c>
      <c r="H850" s="31"/>
      <c r="I850" s="30"/>
      <c r="J850" s="24">
        <f t="shared" si="51"/>
        <v>0</v>
      </c>
      <c r="K850" s="31"/>
      <c r="L850" s="30"/>
      <c r="M850" s="98">
        <v>0</v>
      </c>
      <c r="N850" s="98" t="s">
        <v>4078</v>
      </c>
      <c r="O850" s="98" t="s">
        <v>4078</v>
      </c>
      <c r="P850" s="98">
        <v>0</v>
      </c>
      <c r="Q850" s="98" t="s">
        <v>4078</v>
      </c>
      <c r="R850" s="98" t="s">
        <v>4078</v>
      </c>
    </row>
    <row r="851" spans="1:18" x14ac:dyDescent="0.25">
      <c r="A851" s="59" t="s">
        <v>3779</v>
      </c>
      <c r="B851" s="59" t="s">
        <v>3126</v>
      </c>
      <c r="C851" s="59" t="s">
        <v>3782</v>
      </c>
      <c r="D851" s="91">
        <v>1</v>
      </c>
      <c r="E851" s="59" t="s">
        <v>4141</v>
      </c>
      <c r="F851" s="30">
        <f t="shared" si="49"/>
        <v>0</v>
      </c>
      <c r="G851" s="24">
        <f t="shared" si="50"/>
        <v>0</v>
      </c>
      <c r="H851" s="31"/>
      <c r="I851" s="30"/>
      <c r="J851" s="24">
        <f t="shared" si="51"/>
        <v>0</v>
      </c>
      <c r="K851" s="31"/>
      <c r="L851" s="30"/>
      <c r="M851" s="98" t="s">
        <v>4078</v>
      </c>
      <c r="N851" s="98" t="s">
        <v>4078</v>
      </c>
      <c r="O851" s="98" t="s">
        <v>4078</v>
      </c>
      <c r="P851" s="98">
        <v>0</v>
      </c>
      <c r="Q851" s="98" t="s">
        <v>4078</v>
      </c>
      <c r="R851" s="98" t="s">
        <v>4078</v>
      </c>
    </row>
    <row r="852" spans="1:18" x14ac:dyDescent="0.25">
      <c r="A852" s="59" t="s">
        <v>3779</v>
      </c>
      <c r="B852" s="59" t="s">
        <v>1686</v>
      </c>
      <c r="C852" s="59" t="s">
        <v>3782</v>
      </c>
      <c r="D852" s="91">
        <v>1</v>
      </c>
      <c r="E852" s="59" t="s">
        <v>4142</v>
      </c>
      <c r="F852" s="30">
        <f t="shared" si="49"/>
        <v>0</v>
      </c>
      <c r="G852" s="24">
        <f t="shared" si="50"/>
        <v>3.8405</v>
      </c>
      <c r="H852" s="31"/>
      <c r="I852" s="30"/>
      <c r="J852" s="24">
        <f t="shared" si="51"/>
        <v>1.01325</v>
      </c>
      <c r="K852" s="31"/>
      <c r="L852" s="30"/>
      <c r="M852" s="98">
        <v>7.37</v>
      </c>
      <c r="N852" s="98">
        <v>0.311</v>
      </c>
      <c r="O852" s="98">
        <v>4.0529999999999999</v>
      </c>
      <c r="P852" s="98">
        <v>0</v>
      </c>
      <c r="Q852" s="98">
        <v>0</v>
      </c>
      <c r="R852" s="98">
        <v>0</v>
      </c>
    </row>
    <row r="853" spans="1:18" x14ac:dyDescent="0.25">
      <c r="A853" s="59" t="s">
        <v>3779</v>
      </c>
      <c r="B853" s="59" t="s">
        <v>1142</v>
      </c>
      <c r="C853" s="59" t="s">
        <v>3782</v>
      </c>
      <c r="D853" s="91">
        <v>1</v>
      </c>
      <c r="E853" s="59" t="s">
        <v>4153</v>
      </c>
      <c r="F853" s="30">
        <f t="shared" si="49"/>
        <v>0</v>
      </c>
      <c r="G853" s="24">
        <f t="shared" si="50"/>
        <v>0</v>
      </c>
      <c r="H853" s="31"/>
      <c r="I853" s="30"/>
      <c r="J853" s="24">
        <f t="shared" si="51"/>
        <v>0</v>
      </c>
      <c r="K853" s="31"/>
      <c r="L853" s="30"/>
      <c r="M853" s="98">
        <v>0</v>
      </c>
      <c r="N853" s="98">
        <v>0</v>
      </c>
      <c r="O853" s="98" t="s">
        <v>4078</v>
      </c>
      <c r="P853" s="98" t="s">
        <v>4078</v>
      </c>
      <c r="Q853" s="98" t="s">
        <v>4078</v>
      </c>
      <c r="R853" s="98" t="s">
        <v>4078</v>
      </c>
    </row>
    <row r="854" spans="1:18" x14ac:dyDescent="0.25">
      <c r="A854" s="59" t="s">
        <v>3779</v>
      </c>
      <c r="B854" s="59" t="s">
        <v>210</v>
      </c>
      <c r="C854" s="59" t="s">
        <v>3783</v>
      </c>
      <c r="D854" s="91">
        <v>1</v>
      </c>
      <c r="E854" s="59" t="s">
        <v>4156</v>
      </c>
      <c r="F854" s="30">
        <f t="shared" si="49"/>
        <v>0</v>
      </c>
      <c r="G854" s="24">
        <f t="shared" si="50"/>
        <v>0.61099999999999999</v>
      </c>
      <c r="H854" s="31"/>
      <c r="I854" s="30"/>
      <c r="J854" s="24">
        <f t="shared" si="51"/>
        <v>0</v>
      </c>
      <c r="K854" s="31"/>
      <c r="L854" s="30"/>
      <c r="M854" s="98">
        <v>1.06</v>
      </c>
      <c r="N854" s="98">
        <v>0.16200000000000001</v>
      </c>
      <c r="O854" s="98">
        <v>0</v>
      </c>
      <c r="P854" s="98">
        <v>0</v>
      </c>
      <c r="Q854" s="98">
        <v>0</v>
      </c>
      <c r="R854" s="98">
        <v>0</v>
      </c>
    </row>
    <row r="855" spans="1:18" x14ac:dyDescent="0.25">
      <c r="A855" s="59" t="s">
        <v>3779</v>
      </c>
      <c r="B855" s="59" t="s">
        <v>3541</v>
      </c>
      <c r="C855" s="59" t="s">
        <v>3783</v>
      </c>
      <c r="D855" s="91">
        <v>1</v>
      </c>
      <c r="E855" s="59" t="s">
        <v>4158</v>
      </c>
      <c r="F855" s="30">
        <f t="shared" si="49"/>
        <v>0</v>
      </c>
      <c r="G855" s="24">
        <f t="shared" si="50"/>
        <v>2.7850000000000001</v>
      </c>
      <c r="H855" s="31"/>
      <c r="I855" s="30"/>
      <c r="J855" s="24">
        <f t="shared" si="51"/>
        <v>0.99275000000000002</v>
      </c>
      <c r="K855" s="31"/>
      <c r="L855" s="30"/>
      <c r="M855" s="98">
        <v>5.57</v>
      </c>
      <c r="N855" s="98" t="s">
        <v>4078</v>
      </c>
      <c r="O855" s="98">
        <v>3.9710000000000001</v>
      </c>
      <c r="P855" s="98" t="s">
        <v>4078</v>
      </c>
      <c r="Q855" s="98" t="s">
        <v>4078</v>
      </c>
      <c r="R855" s="98" t="s">
        <v>4078</v>
      </c>
    </row>
    <row r="856" spans="1:18" x14ac:dyDescent="0.25">
      <c r="A856" s="59" t="s">
        <v>3779</v>
      </c>
      <c r="B856" s="59" t="s">
        <v>274</v>
      </c>
      <c r="C856" s="59" t="s">
        <v>3783</v>
      </c>
      <c r="D856" s="91">
        <v>1</v>
      </c>
      <c r="E856" s="59" t="s">
        <v>4159</v>
      </c>
      <c r="F856" s="30">
        <f t="shared" si="49"/>
        <v>0</v>
      </c>
      <c r="G856" s="24">
        <f t="shared" si="50"/>
        <v>19.070499999999999</v>
      </c>
      <c r="H856" s="31"/>
      <c r="I856" s="30"/>
      <c r="J856" s="24">
        <f t="shared" si="51"/>
        <v>10.608750000000001</v>
      </c>
      <c r="K856" s="31"/>
      <c r="L856" s="30"/>
      <c r="M856" s="98">
        <v>0</v>
      </c>
      <c r="N856" s="98">
        <v>38.140999999999998</v>
      </c>
      <c r="O856" s="98">
        <v>42.435000000000002</v>
      </c>
      <c r="P856" s="98" t="s">
        <v>4078</v>
      </c>
      <c r="Q856" s="98">
        <v>0</v>
      </c>
      <c r="R856" s="98">
        <v>0</v>
      </c>
    </row>
    <row r="857" spans="1:18" x14ac:dyDescent="0.25">
      <c r="A857" s="59" t="s">
        <v>3779</v>
      </c>
      <c r="B857" s="59" t="s">
        <v>571</v>
      </c>
      <c r="C857" s="59" t="s">
        <v>3783</v>
      </c>
      <c r="D857" s="91">
        <v>1</v>
      </c>
      <c r="E857" s="59" t="s">
        <v>4161</v>
      </c>
      <c r="F857" s="30">
        <f t="shared" si="49"/>
        <v>0</v>
      </c>
      <c r="G857" s="24">
        <f t="shared" si="50"/>
        <v>1.86</v>
      </c>
      <c r="H857" s="31"/>
      <c r="I857" s="30"/>
      <c r="J857" s="24">
        <f t="shared" si="51"/>
        <v>0</v>
      </c>
      <c r="K857" s="31"/>
      <c r="L857" s="30"/>
      <c r="M857" s="98" t="s">
        <v>4078</v>
      </c>
      <c r="N857" s="98">
        <v>3.72</v>
      </c>
      <c r="O857" s="98" t="s">
        <v>4078</v>
      </c>
      <c r="P857" s="98" t="s">
        <v>4078</v>
      </c>
      <c r="Q857" s="98" t="s">
        <v>4078</v>
      </c>
      <c r="R857" s="98" t="s">
        <v>4078</v>
      </c>
    </row>
    <row r="858" spans="1:18" x14ac:dyDescent="0.25">
      <c r="A858" s="59" t="s">
        <v>3779</v>
      </c>
      <c r="B858" s="59" t="s">
        <v>1234</v>
      </c>
      <c r="C858" s="59" t="s">
        <v>3783</v>
      </c>
      <c r="D858" s="91">
        <v>1</v>
      </c>
      <c r="E858" s="59" t="s">
        <v>4165</v>
      </c>
      <c r="F858" s="30">
        <f t="shared" si="49"/>
        <v>0</v>
      </c>
      <c r="G858" s="24">
        <f t="shared" si="50"/>
        <v>0</v>
      </c>
      <c r="H858" s="31"/>
      <c r="I858" s="30"/>
      <c r="J858" s="24">
        <f t="shared" si="51"/>
        <v>1.95E-2</v>
      </c>
      <c r="K858" s="31"/>
      <c r="L858" s="30"/>
      <c r="M858" s="98" t="s">
        <v>4078</v>
      </c>
      <c r="N858" s="98" t="s">
        <v>4078</v>
      </c>
      <c r="O858" s="98">
        <v>7.8E-2</v>
      </c>
      <c r="P858" s="98" t="s">
        <v>4078</v>
      </c>
      <c r="Q858" s="98" t="s">
        <v>4078</v>
      </c>
      <c r="R858" s="98" t="s">
        <v>4078</v>
      </c>
    </row>
    <row r="859" spans="1:18" x14ac:dyDescent="0.25">
      <c r="A859" s="59" t="s">
        <v>3779</v>
      </c>
      <c r="B859" s="59" t="s">
        <v>784</v>
      </c>
      <c r="C859" s="59" t="s">
        <v>3783</v>
      </c>
      <c r="D859" s="91">
        <v>1</v>
      </c>
      <c r="E859" s="59" t="s">
        <v>4167</v>
      </c>
      <c r="F859" s="30">
        <f t="shared" si="49"/>
        <v>0</v>
      </c>
      <c r="G859" s="24">
        <f t="shared" si="50"/>
        <v>0.06</v>
      </c>
      <c r="H859" s="31"/>
      <c r="I859" s="30"/>
      <c r="J859" s="24">
        <f t="shared" si="51"/>
        <v>3.875E-2</v>
      </c>
      <c r="K859" s="31"/>
      <c r="L859" s="30"/>
      <c r="M859" s="98">
        <v>0.12</v>
      </c>
      <c r="N859" s="98">
        <v>0</v>
      </c>
      <c r="O859" s="98">
        <v>0.155</v>
      </c>
      <c r="P859" s="98">
        <v>0</v>
      </c>
      <c r="Q859" s="98">
        <v>0</v>
      </c>
      <c r="R859" s="98" t="s">
        <v>4078</v>
      </c>
    </row>
    <row r="860" spans="1:18" x14ac:dyDescent="0.25">
      <c r="A860" s="59" t="s">
        <v>3779</v>
      </c>
      <c r="B860" s="59" t="s">
        <v>3613</v>
      </c>
      <c r="C860" s="59" t="s">
        <v>3783</v>
      </c>
      <c r="D860" s="91">
        <v>1</v>
      </c>
      <c r="E860" s="59" t="s">
        <v>4175</v>
      </c>
      <c r="F860" s="30">
        <f t="shared" si="49"/>
        <v>0</v>
      </c>
      <c r="G860" s="24">
        <f t="shared" si="50"/>
        <v>17.484999999999999</v>
      </c>
      <c r="H860" s="31"/>
      <c r="I860" s="30"/>
      <c r="J860" s="24">
        <f t="shared" si="51"/>
        <v>4.32</v>
      </c>
      <c r="K860" s="31"/>
      <c r="L860" s="30"/>
      <c r="M860" s="98">
        <v>34.97</v>
      </c>
      <c r="N860" s="98" t="s">
        <v>4078</v>
      </c>
      <c r="O860" s="98">
        <v>17.28</v>
      </c>
      <c r="P860" s="98" t="s">
        <v>4078</v>
      </c>
      <c r="Q860" s="98">
        <v>0</v>
      </c>
      <c r="R860" s="98">
        <v>0</v>
      </c>
    </row>
    <row r="861" spans="1:18" x14ac:dyDescent="0.25">
      <c r="A861" s="59" t="s">
        <v>3779</v>
      </c>
      <c r="B861" s="59" t="s">
        <v>3183</v>
      </c>
      <c r="C861" s="59" t="s">
        <v>3783</v>
      </c>
      <c r="D861" s="91">
        <v>1</v>
      </c>
      <c r="E861" s="59" t="s">
        <v>4179</v>
      </c>
      <c r="F861" s="30">
        <f t="shared" si="49"/>
        <v>0</v>
      </c>
      <c r="G861" s="24">
        <f t="shared" si="50"/>
        <v>0</v>
      </c>
      <c r="H861" s="31"/>
      <c r="I861" s="30"/>
      <c r="J861" s="24">
        <f t="shared" si="51"/>
        <v>0</v>
      </c>
      <c r="K861" s="31"/>
      <c r="L861" s="30"/>
      <c r="M861" s="98">
        <v>0</v>
      </c>
      <c r="N861" s="98" t="s">
        <v>4078</v>
      </c>
      <c r="O861" s="98" t="s">
        <v>4078</v>
      </c>
      <c r="P861" s="98" t="s">
        <v>4078</v>
      </c>
      <c r="Q861" s="98" t="s">
        <v>4078</v>
      </c>
      <c r="R861" s="98" t="s">
        <v>4078</v>
      </c>
    </row>
    <row r="862" spans="1:18" x14ac:dyDescent="0.25">
      <c r="A862" s="59" t="s">
        <v>3779</v>
      </c>
      <c r="B862" s="59" t="s">
        <v>983</v>
      </c>
      <c r="C862" s="59" t="s">
        <v>3784</v>
      </c>
      <c r="D862" s="91">
        <v>1</v>
      </c>
      <c r="E862" s="59" t="s">
        <v>4182</v>
      </c>
      <c r="F862" s="30">
        <f t="shared" si="49"/>
        <v>0</v>
      </c>
      <c r="G862" s="24">
        <f t="shared" si="50"/>
        <v>0</v>
      </c>
      <c r="H862" s="31"/>
      <c r="I862" s="30"/>
      <c r="J862" s="24">
        <f t="shared" si="51"/>
        <v>0.66649999999999998</v>
      </c>
      <c r="K862" s="31"/>
      <c r="L862" s="30"/>
      <c r="M862" s="98">
        <v>0</v>
      </c>
      <c r="N862" s="98" t="s">
        <v>4078</v>
      </c>
      <c r="O862" s="98">
        <v>2.6659999999999999</v>
      </c>
      <c r="P862" s="98" t="s">
        <v>4078</v>
      </c>
      <c r="Q862" s="98" t="s">
        <v>4078</v>
      </c>
      <c r="R862" s="98" t="s">
        <v>4078</v>
      </c>
    </row>
    <row r="863" spans="1:18" x14ac:dyDescent="0.25">
      <c r="A863" s="59" t="s">
        <v>3779</v>
      </c>
      <c r="B863" s="59" t="s">
        <v>7878</v>
      </c>
      <c r="C863" s="59" t="s">
        <v>3784</v>
      </c>
      <c r="D863" s="91">
        <v>1</v>
      </c>
      <c r="E863" s="59" t="s">
        <v>7879</v>
      </c>
      <c r="F863" s="30">
        <f t="shared" si="49"/>
        <v>0</v>
      </c>
      <c r="G863" s="24">
        <f t="shared" si="50"/>
        <v>1.1200000000000001</v>
      </c>
      <c r="H863" s="31"/>
      <c r="I863" s="30"/>
      <c r="J863" s="24">
        <f t="shared" si="51"/>
        <v>0</v>
      </c>
      <c r="K863" s="31"/>
      <c r="L863" s="30"/>
      <c r="M863" s="98">
        <v>2.2400000000000002</v>
      </c>
      <c r="N863" s="98" t="s">
        <v>4078</v>
      </c>
      <c r="O863" s="98" t="s">
        <v>4078</v>
      </c>
      <c r="P863" s="98" t="s">
        <v>4078</v>
      </c>
      <c r="Q863" s="98" t="s">
        <v>4078</v>
      </c>
      <c r="R863" s="98" t="s">
        <v>4078</v>
      </c>
    </row>
    <row r="864" spans="1:18" x14ac:dyDescent="0.25">
      <c r="A864" s="59" t="s">
        <v>3779</v>
      </c>
      <c r="B864" s="59" t="s">
        <v>3631</v>
      </c>
      <c r="C864" s="59" t="s">
        <v>3785</v>
      </c>
      <c r="D864" s="91">
        <v>2</v>
      </c>
      <c r="E864" s="59" t="s">
        <v>4195</v>
      </c>
      <c r="F864" s="30">
        <f t="shared" ref="F864:F927" si="52">SUM(P864:R864)/3</f>
        <v>0</v>
      </c>
      <c r="G864" s="24">
        <f t="shared" ref="G864:G927" si="53">SUM(M864:N864)/2</f>
        <v>9.4779999999999998</v>
      </c>
      <c r="H864" s="31"/>
      <c r="I864" s="30"/>
      <c r="J864" s="24">
        <f t="shared" ref="J864:J927" si="54">SUM(O864:R864)/4</f>
        <v>8.3740000000000006</v>
      </c>
      <c r="K864" s="31"/>
      <c r="L864" s="30"/>
      <c r="M864" s="98">
        <v>18.53</v>
      </c>
      <c r="N864" s="98">
        <v>0.42599999999999999</v>
      </c>
      <c r="O864" s="98">
        <v>33.496000000000002</v>
      </c>
      <c r="P864" s="98" t="s">
        <v>4078</v>
      </c>
      <c r="Q864" s="98" t="s">
        <v>4078</v>
      </c>
      <c r="R864" s="98" t="s">
        <v>4078</v>
      </c>
    </row>
    <row r="865" spans="1:18" x14ac:dyDescent="0.25">
      <c r="A865" s="59" t="s">
        <v>3779</v>
      </c>
      <c r="B865" s="59" t="s">
        <v>3744</v>
      </c>
      <c r="C865" s="59" t="s">
        <v>3785</v>
      </c>
      <c r="D865" s="91">
        <v>2</v>
      </c>
      <c r="E865" s="59" t="s">
        <v>4196</v>
      </c>
      <c r="F865" s="30">
        <f t="shared" si="52"/>
        <v>0</v>
      </c>
      <c r="G865" s="24">
        <f t="shared" si="53"/>
        <v>1.4999999999999999E-2</v>
      </c>
      <c r="H865" s="31"/>
      <c r="I865" s="30"/>
      <c r="J865" s="24">
        <f t="shared" si="54"/>
        <v>0</v>
      </c>
      <c r="K865" s="31"/>
      <c r="L865" s="30"/>
      <c r="M865" s="98">
        <v>0.03</v>
      </c>
      <c r="N865" s="98" t="s">
        <v>4078</v>
      </c>
      <c r="O865" s="98" t="s">
        <v>4078</v>
      </c>
      <c r="P865" s="98" t="s">
        <v>4078</v>
      </c>
      <c r="Q865" s="98" t="s">
        <v>4078</v>
      </c>
      <c r="R865" s="98" t="s">
        <v>4078</v>
      </c>
    </row>
    <row r="866" spans="1:18" x14ac:dyDescent="0.25">
      <c r="A866" s="59" t="s">
        <v>3779</v>
      </c>
      <c r="B866" s="59" t="s">
        <v>3652</v>
      </c>
      <c r="C866" s="59" t="s">
        <v>3785</v>
      </c>
      <c r="D866" s="91">
        <v>2</v>
      </c>
      <c r="E866" s="59" t="s">
        <v>4197</v>
      </c>
      <c r="F866" s="30">
        <f t="shared" si="52"/>
        <v>0</v>
      </c>
      <c r="G866" s="24">
        <f t="shared" si="53"/>
        <v>0</v>
      </c>
      <c r="H866" s="31"/>
      <c r="I866" s="30"/>
      <c r="J866" s="24">
        <f t="shared" si="54"/>
        <v>33.331249999999997</v>
      </c>
      <c r="K866" s="31"/>
      <c r="L866" s="30"/>
      <c r="M866" s="98" t="s">
        <v>4078</v>
      </c>
      <c r="N866" s="98" t="s">
        <v>4078</v>
      </c>
      <c r="O866" s="98">
        <v>133.32499999999999</v>
      </c>
      <c r="P866" s="98" t="s">
        <v>4078</v>
      </c>
      <c r="Q866" s="98" t="s">
        <v>4078</v>
      </c>
      <c r="R866" s="98">
        <v>0</v>
      </c>
    </row>
    <row r="867" spans="1:18" x14ac:dyDescent="0.25">
      <c r="A867" s="59" t="s">
        <v>3779</v>
      </c>
      <c r="B867" s="59" t="s">
        <v>209</v>
      </c>
      <c r="C867" s="59" t="s">
        <v>3786</v>
      </c>
      <c r="D867" s="91">
        <v>2</v>
      </c>
      <c r="E867" s="59" t="s">
        <v>4199</v>
      </c>
      <c r="F867" s="30">
        <f t="shared" si="52"/>
        <v>0</v>
      </c>
      <c r="G867" s="24">
        <f t="shared" si="53"/>
        <v>564.39499999999998</v>
      </c>
      <c r="H867" s="31"/>
      <c r="I867" s="30"/>
      <c r="J867" s="24">
        <f t="shared" si="54"/>
        <v>0</v>
      </c>
      <c r="K867" s="31"/>
      <c r="L867" s="30"/>
      <c r="M867" s="98">
        <v>1128.79</v>
      </c>
      <c r="N867" s="98" t="s">
        <v>4078</v>
      </c>
      <c r="O867" s="98" t="s">
        <v>4078</v>
      </c>
      <c r="P867" s="98" t="s">
        <v>4078</v>
      </c>
      <c r="Q867" s="98" t="s">
        <v>4078</v>
      </c>
      <c r="R867" s="98" t="s">
        <v>4078</v>
      </c>
    </row>
    <row r="868" spans="1:18" x14ac:dyDescent="0.25">
      <c r="A868" s="59" t="s">
        <v>3779</v>
      </c>
      <c r="B868" s="59" t="s">
        <v>2501</v>
      </c>
      <c r="C868" s="59" t="s">
        <v>3786</v>
      </c>
      <c r="D868" s="91">
        <v>2</v>
      </c>
      <c r="E868" s="59" t="s">
        <v>4211</v>
      </c>
      <c r="F868" s="30">
        <f t="shared" si="52"/>
        <v>0</v>
      </c>
      <c r="G868" s="24">
        <f t="shared" si="53"/>
        <v>0</v>
      </c>
      <c r="H868" s="31"/>
      <c r="I868" s="30"/>
      <c r="J868" s="24">
        <f t="shared" si="54"/>
        <v>0</v>
      </c>
      <c r="K868" s="31"/>
      <c r="L868" s="30"/>
      <c r="M868" s="98" t="s">
        <v>4078</v>
      </c>
      <c r="N868" s="98">
        <v>0</v>
      </c>
      <c r="O868" s="98" t="s">
        <v>4078</v>
      </c>
      <c r="P868" s="98" t="s">
        <v>4078</v>
      </c>
      <c r="Q868" s="98" t="s">
        <v>4078</v>
      </c>
      <c r="R868" s="98" t="s">
        <v>4078</v>
      </c>
    </row>
    <row r="869" spans="1:18" x14ac:dyDescent="0.25">
      <c r="A869" s="59" t="s">
        <v>3779</v>
      </c>
      <c r="B869" s="59" t="s">
        <v>520</v>
      </c>
      <c r="C869" s="59" t="s">
        <v>3786</v>
      </c>
      <c r="D869" s="91">
        <v>2</v>
      </c>
      <c r="E869" s="59" t="s">
        <v>4220</v>
      </c>
      <c r="F869" s="30">
        <f t="shared" si="52"/>
        <v>0</v>
      </c>
      <c r="G869" s="24">
        <f t="shared" si="53"/>
        <v>0</v>
      </c>
      <c r="H869" s="31"/>
      <c r="I869" s="30"/>
      <c r="J869" s="24">
        <f t="shared" si="54"/>
        <v>0</v>
      </c>
      <c r="K869" s="31"/>
      <c r="L869" s="30"/>
      <c r="M869" s="98">
        <v>0</v>
      </c>
      <c r="N869" s="98">
        <v>0</v>
      </c>
      <c r="O869" s="98" t="s">
        <v>4078</v>
      </c>
      <c r="P869" s="98">
        <v>0</v>
      </c>
      <c r="Q869" s="98">
        <v>0</v>
      </c>
      <c r="R869" s="98">
        <v>0</v>
      </c>
    </row>
    <row r="870" spans="1:18" x14ac:dyDescent="0.25">
      <c r="A870" s="59" t="s">
        <v>3779</v>
      </c>
      <c r="B870" s="59" t="s">
        <v>2359</v>
      </c>
      <c r="C870" s="59" t="s">
        <v>3786</v>
      </c>
      <c r="D870" s="91">
        <v>2</v>
      </c>
      <c r="E870" s="59" t="s">
        <v>4221</v>
      </c>
      <c r="F870" s="30">
        <f t="shared" si="52"/>
        <v>0</v>
      </c>
      <c r="G870" s="24">
        <f t="shared" si="53"/>
        <v>0</v>
      </c>
      <c r="H870" s="31"/>
      <c r="I870" s="30"/>
      <c r="J870" s="24">
        <f t="shared" si="54"/>
        <v>0</v>
      </c>
      <c r="K870" s="31"/>
      <c r="L870" s="30"/>
      <c r="M870" s="98">
        <v>0</v>
      </c>
      <c r="N870" s="98">
        <v>0</v>
      </c>
      <c r="O870" s="98">
        <v>0</v>
      </c>
      <c r="P870" s="98">
        <v>0</v>
      </c>
      <c r="Q870" s="98">
        <v>0</v>
      </c>
      <c r="R870" s="98">
        <v>0</v>
      </c>
    </row>
    <row r="871" spans="1:18" x14ac:dyDescent="0.25">
      <c r="A871" s="59" t="s">
        <v>3779</v>
      </c>
      <c r="B871" s="59" t="s">
        <v>2132</v>
      </c>
      <c r="C871" s="59" t="s">
        <v>3786</v>
      </c>
      <c r="D871" s="91">
        <v>2</v>
      </c>
      <c r="E871" s="59" t="s">
        <v>4225</v>
      </c>
      <c r="F871" s="30">
        <f t="shared" si="52"/>
        <v>0</v>
      </c>
      <c r="G871" s="24">
        <f t="shared" si="53"/>
        <v>0</v>
      </c>
      <c r="H871" s="31"/>
      <c r="I871" s="30"/>
      <c r="J871" s="24">
        <f t="shared" si="54"/>
        <v>0</v>
      </c>
      <c r="K871" s="31"/>
      <c r="L871" s="30"/>
      <c r="M871" s="98">
        <v>0</v>
      </c>
      <c r="N871" s="98" t="s">
        <v>4078</v>
      </c>
      <c r="O871" s="98" t="s">
        <v>4078</v>
      </c>
      <c r="P871" s="98" t="s">
        <v>4078</v>
      </c>
      <c r="Q871" s="98">
        <v>0</v>
      </c>
      <c r="R871" s="98">
        <v>0</v>
      </c>
    </row>
    <row r="872" spans="1:18" x14ac:dyDescent="0.25">
      <c r="A872" s="59" t="s">
        <v>3779</v>
      </c>
      <c r="B872" s="59" t="s">
        <v>925</v>
      </c>
      <c r="C872" s="59" t="s">
        <v>3786</v>
      </c>
      <c r="D872" s="91">
        <v>2</v>
      </c>
      <c r="E872" s="59" t="s">
        <v>4227</v>
      </c>
      <c r="F872" s="30">
        <f t="shared" si="52"/>
        <v>0</v>
      </c>
      <c r="G872" s="24">
        <f t="shared" si="53"/>
        <v>146.214</v>
      </c>
      <c r="H872" s="31"/>
      <c r="I872" s="30"/>
      <c r="J872" s="24">
        <f t="shared" si="54"/>
        <v>9.9142499999999991</v>
      </c>
      <c r="K872" s="31"/>
      <c r="L872" s="30"/>
      <c r="M872" s="98">
        <v>245.94</v>
      </c>
      <c r="N872" s="98">
        <v>46.488</v>
      </c>
      <c r="O872" s="98">
        <v>39.656999999999996</v>
      </c>
      <c r="P872" s="98" t="s">
        <v>4078</v>
      </c>
      <c r="Q872" s="98" t="s">
        <v>4078</v>
      </c>
      <c r="R872" s="98" t="s">
        <v>4078</v>
      </c>
    </row>
    <row r="873" spans="1:18" x14ac:dyDescent="0.25">
      <c r="A873" s="59" t="s">
        <v>3779</v>
      </c>
      <c r="B873" s="59" t="s">
        <v>2267</v>
      </c>
      <c r="C873" s="59" t="s">
        <v>3786</v>
      </c>
      <c r="D873" s="91">
        <v>2</v>
      </c>
      <c r="E873" s="59" t="s">
        <v>4232</v>
      </c>
      <c r="F873" s="30">
        <f t="shared" si="52"/>
        <v>0</v>
      </c>
      <c r="G873" s="24">
        <f t="shared" si="53"/>
        <v>10.244999999999999</v>
      </c>
      <c r="H873" s="31"/>
      <c r="I873" s="30"/>
      <c r="J873" s="24">
        <f t="shared" si="54"/>
        <v>0</v>
      </c>
      <c r="K873" s="31"/>
      <c r="L873" s="30"/>
      <c r="M873" s="98">
        <v>0.24</v>
      </c>
      <c r="N873" s="98">
        <v>20.25</v>
      </c>
      <c r="O873" s="98" t="s">
        <v>4078</v>
      </c>
      <c r="P873" s="98" t="s">
        <v>4078</v>
      </c>
      <c r="Q873" s="98" t="s">
        <v>4078</v>
      </c>
      <c r="R873" s="98" t="s">
        <v>4078</v>
      </c>
    </row>
    <row r="874" spans="1:18" x14ac:dyDescent="0.25">
      <c r="A874" s="59" t="s">
        <v>3779</v>
      </c>
      <c r="B874" s="59" t="s">
        <v>944</v>
      </c>
      <c r="C874" s="59" t="s">
        <v>3786</v>
      </c>
      <c r="D874" s="91">
        <v>2</v>
      </c>
      <c r="E874" s="59" t="s">
        <v>4235</v>
      </c>
      <c r="F874" s="30">
        <f t="shared" si="52"/>
        <v>0</v>
      </c>
      <c r="G874" s="24">
        <f t="shared" si="53"/>
        <v>0</v>
      </c>
      <c r="H874" s="31"/>
      <c r="I874" s="30"/>
      <c r="J874" s="24">
        <f t="shared" si="54"/>
        <v>0</v>
      </c>
      <c r="K874" s="31"/>
      <c r="L874" s="30"/>
      <c r="M874" s="98">
        <v>0</v>
      </c>
      <c r="N874" s="98">
        <v>0</v>
      </c>
      <c r="O874" s="98">
        <v>0</v>
      </c>
      <c r="P874" s="98">
        <v>0</v>
      </c>
      <c r="Q874" s="98">
        <v>0</v>
      </c>
      <c r="R874" s="98">
        <v>0</v>
      </c>
    </row>
    <row r="875" spans="1:18" x14ac:dyDescent="0.25">
      <c r="A875" s="59" t="s">
        <v>3779</v>
      </c>
      <c r="B875" s="59" t="s">
        <v>3055</v>
      </c>
      <c r="C875" s="59" t="s">
        <v>3786</v>
      </c>
      <c r="D875" s="91">
        <v>2</v>
      </c>
      <c r="E875" s="59" t="s">
        <v>4246</v>
      </c>
      <c r="F875" s="30">
        <f t="shared" si="52"/>
        <v>0</v>
      </c>
      <c r="G875" s="24">
        <f t="shared" si="53"/>
        <v>99.387</v>
      </c>
      <c r="H875" s="31"/>
      <c r="I875" s="30"/>
      <c r="J875" s="24">
        <f t="shared" si="54"/>
        <v>0.63749999999999996</v>
      </c>
      <c r="K875" s="31"/>
      <c r="L875" s="30"/>
      <c r="M875" s="98">
        <v>0</v>
      </c>
      <c r="N875" s="98">
        <v>198.774</v>
      </c>
      <c r="O875" s="98">
        <v>2.5499999999999998</v>
      </c>
      <c r="P875" s="98" t="s">
        <v>4078</v>
      </c>
      <c r="Q875" s="98" t="s">
        <v>4078</v>
      </c>
      <c r="R875" s="98" t="s">
        <v>4078</v>
      </c>
    </row>
    <row r="876" spans="1:18" x14ac:dyDescent="0.25">
      <c r="A876" s="59" t="s">
        <v>3779</v>
      </c>
      <c r="B876" s="59" t="s">
        <v>3019</v>
      </c>
      <c r="C876" s="59" t="s">
        <v>3787</v>
      </c>
      <c r="D876" s="91">
        <v>2</v>
      </c>
      <c r="E876" s="59" t="s">
        <v>4084</v>
      </c>
      <c r="F876" s="30">
        <f t="shared" si="52"/>
        <v>0</v>
      </c>
      <c r="G876" s="24">
        <f t="shared" si="53"/>
        <v>0</v>
      </c>
      <c r="H876" s="31"/>
      <c r="I876" s="30"/>
      <c r="J876" s="24">
        <f t="shared" si="54"/>
        <v>0</v>
      </c>
      <c r="K876" s="31"/>
      <c r="L876" s="30"/>
      <c r="M876" s="98">
        <v>0</v>
      </c>
      <c r="N876" s="98">
        <v>0</v>
      </c>
      <c r="O876" s="98" t="s">
        <v>4078</v>
      </c>
      <c r="P876" s="98">
        <v>0</v>
      </c>
      <c r="Q876" s="98">
        <v>0</v>
      </c>
      <c r="R876" s="98">
        <v>0</v>
      </c>
    </row>
    <row r="877" spans="1:18" x14ac:dyDescent="0.25">
      <c r="A877" s="59" t="s">
        <v>3779</v>
      </c>
      <c r="B877" s="59" t="s">
        <v>3454</v>
      </c>
      <c r="C877" s="59" t="s">
        <v>3787</v>
      </c>
      <c r="D877" s="91">
        <v>2</v>
      </c>
      <c r="E877" s="59" t="s">
        <v>4254</v>
      </c>
      <c r="F877" s="30">
        <f t="shared" si="52"/>
        <v>0</v>
      </c>
      <c r="G877" s="24">
        <f t="shared" si="53"/>
        <v>0</v>
      </c>
      <c r="H877" s="31"/>
      <c r="I877" s="30"/>
      <c r="J877" s="24">
        <f t="shared" si="54"/>
        <v>0</v>
      </c>
      <c r="K877" s="31"/>
      <c r="L877" s="30"/>
      <c r="M877" s="98">
        <v>0</v>
      </c>
      <c r="N877" s="98">
        <v>0</v>
      </c>
      <c r="O877" s="98" t="s">
        <v>4078</v>
      </c>
      <c r="P877" s="98">
        <v>0</v>
      </c>
      <c r="Q877" s="98">
        <v>0</v>
      </c>
      <c r="R877" s="98">
        <v>0</v>
      </c>
    </row>
    <row r="878" spans="1:18" x14ac:dyDescent="0.25">
      <c r="A878" s="59" t="s">
        <v>3779</v>
      </c>
      <c r="B878" s="59" t="s">
        <v>3095</v>
      </c>
      <c r="C878" s="59" t="s">
        <v>3787</v>
      </c>
      <c r="D878" s="91">
        <v>2</v>
      </c>
      <c r="E878" s="59" t="s">
        <v>4257</v>
      </c>
      <c r="F878" s="30">
        <f t="shared" si="52"/>
        <v>0</v>
      </c>
      <c r="G878" s="24">
        <f t="shared" si="53"/>
        <v>1.17</v>
      </c>
      <c r="H878" s="31"/>
      <c r="I878" s="30"/>
      <c r="J878" s="24">
        <f t="shared" si="54"/>
        <v>0</v>
      </c>
      <c r="K878" s="31"/>
      <c r="L878" s="30"/>
      <c r="M878" s="98">
        <v>2.34</v>
      </c>
      <c r="N878" s="98">
        <v>0</v>
      </c>
      <c r="O878" s="98">
        <v>0</v>
      </c>
      <c r="P878" s="98">
        <v>0</v>
      </c>
      <c r="Q878" s="98">
        <v>0</v>
      </c>
      <c r="R878" s="98">
        <v>0</v>
      </c>
    </row>
    <row r="879" spans="1:18" x14ac:dyDescent="0.25">
      <c r="A879" s="59" t="s">
        <v>3779</v>
      </c>
      <c r="B879" s="59" t="s">
        <v>61</v>
      </c>
      <c r="C879" s="59" t="s">
        <v>3787</v>
      </c>
      <c r="D879" s="91">
        <v>2</v>
      </c>
      <c r="E879" s="59" t="s">
        <v>4269</v>
      </c>
      <c r="F879" s="30">
        <f t="shared" si="52"/>
        <v>0</v>
      </c>
      <c r="G879" s="24">
        <f t="shared" si="53"/>
        <v>0.58499999999999996</v>
      </c>
      <c r="H879" s="31"/>
      <c r="I879" s="30"/>
      <c r="J879" s="24">
        <f t="shared" si="54"/>
        <v>0</v>
      </c>
      <c r="K879" s="31"/>
      <c r="L879" s="30"/>
      <c r="M879" s="98">
        <v>1.17</v>
      </c>
      <c r="N879" s="98" t="s">
        <v>4078</v>
      </c>
      <c r="O879" s="98" t="s">
        <v>4078</v>
      </c>
      <c r="P879" s="98" t="s">
        <v>4078</v>
      </c>
      <c r="Q879" s="98" t="s">
        <v>4078</v>
      </c>
      <c r="R879" s="98" t="s">
        <v>4078</v>
      </c>
    </row>
    <row r="880" spans="1:18" x14ac:dyDescent="0.25">
      <c r="A880" s="59" t="s">
        <v>3779</v>
      </c>
      <c r="B880" s="59" t="s">
        <v>56</v>
      </c>
      <c r="C880" s="59" t="s">
        <v>3787</v>
      </c>
      <c r="D880" s="91">
        <v>2</v>
      </c>
      <c r="E880" s="59" t="s">
        <v>4270</v>
      </c>
      <c r="F880" s="30">
        <f t="shared" si="52"/>
        <v>0</v>
      </c>
      <c r="G880" s="24">
        <f t="shared" si="53"/>
        <v>18.368500000000001</v>
      </c>
      <c r="H880" s="31"/>
      <c r="I880" s="30"/>
      <c r="J880" s="24">
        <f t="shared" si="54"/>
        <v>98.629499999999993</v>
      </c>
      <c r="K880" s="31"/>
      <c r="L880" s="30"/>
      <c r="M880" s="98">
        <v>16.64</v>
      </c>
      <c r="N880" s="98">
        <v>20.097000000000001</v>
      </c>
      <c r="O880" s="98">
        <v>394.51799999999997</v>
      </c>
      <c r="P880" s="98" t="s">
        <v>4078</v>
      </c>
      <c r="Q880" s="98" t="s">
        <v>4078</v>
      </c>
      <c r="R880" s="98" t="s">
        <v>4078</v>
      </c>
    </row>
    <row r="881" spans="1:18" x14ac:dyDescent="0.25">
      <c r="A881" s="59" t="s">
        <v>3779</v>
      </c>
      <c r="B881" s="59" t="s">
        <v>1583</v>
      </c>
      <c r="C881" s="59" t="s">
        <v>3787</v>
      </c>
      <c r="D881" s="91">
        <v>2</v>
      </c>
      <c r="E881" s="59" t="s">
        <v>4271</v>
      </c>
      <c r="F881" s="30">
        <f t="shared" si="52"/>
        <v>0</v>
      </c>
      <c r="G881" s="24">
        <f t="shared" si="53"/>
        <v>0.75</v>
      </c>
      <c r="H881" s="31"/>
      <c r="I881" s="30"/>
      <c r="J881" s="24">
        <f t="shared" si="54"/>
        <v>0</v>
      </c>
      <c r="K881" s="31"/>
      <c r="L881" s="30"/>
      <c r="M881" s="98">
        <v>1.5</v>
      </c>
      <c r="N881" s="98">
        <v>0</v>
      </c>
      <c r="O881" s="98" t="s">
        <v>4078</v>
      </c>
      <c r="P881" s="98">
        <v>0</v>
      </c>
      <c r="Q881" s="98" t="s">
        <v>4078</v>
      </c>
      <c r="R881" s="98" t="s">
        <v>4078</v>
      </c>
    </row>
    <row r="882" spans="1:18" x14ac:dyDescent="0.25">
      <c r="A882" s="59" t="s">
        <v>3779</v>
      </c>
      <c r="B882" s="59" t="s">
        <v>1523</v>
      </c>
      <c r="C882" s="59" t="s">
        <v>3787</v>
      </c>
      <c r="D882" s="91">
        <v>2</v>
      </c>
      <c r="E882" s="59" t="s">
        <v>4275</v>
      </c>
      <c r="F882" s="30">
        <f t="shared" si="52"/>
        <v>0</v>
      </c>
      <c r="G882" s="24">
        <f t="shared" si="53"/>
        <v>0</v>
      </c>
      <c r="H882" s="31"/>
      <c r="I882" s="30"/>
      <c r="J882" s="24">
        <f t="shared" si="54"/>
        <v>0.21149999999999999</v>
      </c>
      <c r="K882" s="31"/>
      <c r="L882" s="30"/>
      <c r="M882" s="98" t="s">
        <v>4078</v>
      </c>
      <c r="N882" s="98" t="s">
        <v>4078</v>
      </c>
      <c r="O882" s="98">
        <v>0.84599999999999997</v>
      </c>
      <c r="P882" s="98" t="s">
        <v>4078</v>
      </c>
      <c r="Q882" s="98" t="s">
        <v>4078</v>
      </c>
      <c r="R882" s="98" t="s">
        <v>4078</v>
      </c>
    </row>
    <row r="883" spans="1:18" x14ac:dyDescent="0.25">
      <c r="A883" s="59" t="s">
        <v>3779</v>
      </c>
      <c r="B883" s="59" t="s">
        <v>912</v>
      </c>
      <c r="C883" s="59" t="s">
        <v>3787</v>
      </c>
      <c r="D883" s="91">
        <v>2</v>
      </c>
      <c r="E883" s="59" t="s">
        <v>4279</v>
      </c>
      <c r="F883" s="30">
        <f t="shared" si="52"/>
        <v>0</v>
      </c>
      <c r="G883" s="24">
        <f t="shared" si="53"/>
        <v>0</v>
      </c>
      <c r="H883" s="31"/>
      <c r="I883" s="30"/>
      <c r="J883" s="24">
        <f t="shared" si="54"/>
        <v>0</v>
      </c>
      <c r="K883" s="31"/>
      <c r="L883" s="30"/>
      <c r="M883" s="98" t="s">
        <v>4078</v>
      </c>
      <c r="N883" s="98">
        <v>0</v>
      </c>
      <c r="O883" s="98" t="s">
        <v>4078</v>
      </c>
      <c r="P883" s="98" t="s">
        <v>4078</v>
      </c>
      <c r="Q883" s="98" t="s">
        <v>4078</v>
      </c>
      <c r="R883" s="98" t="s">
        <v>4078</v>
      </c>
    </row>
    <row r="884" spans="1:18" x14ac:dyDescent="0.25">
      <c r="A884" s="59" t="s">
        <v>3779</v>
      </c>
      <c r="B884" s="59" t="s">
        <v>3616</v>
      </c>
      <c r="C884" s="59" t="s">
        <v>3787</v>
      </c>
      <c r="D884" s="91">
        <v>2</v>
      </c>
      <c r="E884" s="59" t="s">
        <v>4280</v>
      </c>
      <c r="F884" s="30">
        <f t="shared" si="52"/>
        <v>0</v>
      </c>
      <c r="G884" s="24">
        <f t="shared" si="53"/>
        <v>0</v>
      </c>
      <c r="H884" s="31"/>
      <c r="I884" s="30"/>
      <c r="J884" s="24">
        <f t="shared" si="54"/>
        <v>0</v>
      </c>
      <c r="K884" s="31"/>
      <c r="L884" s="30"/>
      <c r="M884" s="98">
        <v>0</v>
      </c>
      <c r="N884" s="98">
        <v>0</v>
      </c>
      <c r="O884" s="98" t="s">
        <v>4078</v>
      </c>
      <c r="P884" s="98" t="s">
        <v>4078</v>
      </c>
      <c r="Q884" s="98" t="s">
        <v>4078</v>
      </c>
      <c r="R884" s="98" t="s">
        <v>4078</v>
      </c>
    </row>
    <row r="885" spans="1:18" x14ac:dyDescent="0.25">
      <c r="A885" s="59" t="s">
        <v>3779</v>
      </c>
      <c r="B885" s="59" t="s">
        <v>96</v>
      </c>
      <c r="C885" s="59" t="s">
        <v>3787</v>
      </c>
      <c r="D885" s="91">
        <v>2</v>
      </c>
      <c r="E885" s="59" t="s">
        <v>4282</v>
      </c>
      <c r="F885" s="30">
        <f t="shared" si="52"/>
        <v>0</v>
      </c>
      <c r="G885" s="24">
        <f t="shared" si="53"/>
        <v>30.626000000000001</v>
      </c>
      <c r="H885" s="31"/>
      <c r="I885" s="30"/>
      <c r="J885" s="24">
        <f t="shared" si="54"/>
        <v>19.242999999999999</v>
      </c>
      <c r="K885" s="31"/>
      <c r="L885" s="30"/>
      <c r="M885" s="98" t="s">
        <v>4078</v>
      </c>
      <c r="N885" s="98">
        <v>61.252000000000002</v>
      </c>
      <c r="O885" s="98">
        <v>76.971999999999994</v>
      </c>
      <c r="P885" s="98" t="s">
        <v>4078</v>
      </c>
      <c r="Q885" s="98" t="s">
        <v>4078</v>
      </c>
      <c r="R885" s="98" t="s">
        <v>4078</v>
      </c>
    </row>
    <row r="886" spans="1:18" x14ac:dyDescent="0.25">
      <c r="A886" s="59" t="s">
        <v>3779</v>
      </c>
      <c r="B886" s="59" t="s">
        <v>275</v>
      </c>
      <c r="C886" s="59" t="s">
        <v>3787</v>
      </c>
      <c r="D886" s="91">
        <v>2</v>
      </c>
      <c r="E886" s="59" t="s">
        <v>4287</v>
      </c>
      <c r="F886" s="30">
        <f t="shared" si="52"/>
        <v>0</v>
      </c>
      <c r="G886" s="24">
        <f t="shared" si="53"/>
        <v>1.38</v>
      </c>
      <c r="H886" s="31"/>
      <c r="I886" s="30"/>
      <c r="J886" s="24">
        <f t="shared" si="54"/>
        <v>5.4657499999999999</v>
      </c>
      <c r="K886" s="31"/>
      <c r="L886" s="30"/>
      <c r="M886" s="98">
        <v>2.76</v>
      </c>
      <c r="N886" s="98" t="s">
        <v>4078</v>
      </c>
      <c r="O886" s="98">
        <v>21.863</v>
      </c>
      <c r="P886" s="98" t="s">
        <v>4078</v>
      </c>
      <c r="Q886" s="98" t="s">
        <v>4078</v>
      </c>
      <c r="R886" s="98" t="s">
        <v>4078</v>
      </c>
    </row>
    <row r="887" spans="1:18" x14ac:dyDescent="0.25">
      <c r="A887" s="59" t="s">
        <v>3779</v>
      </c>
      <c r="B887" s="59" t="s">
        <v>833</v>
      </c>
      <c r="C887" s="59" t="s">
        <v>3787</v>
      </c>
      <c r="D887" s="91">
        <v>2</v>
      </c>
      <c r="E887" s="59" t="s">
        <v>4292</v>
      </c>
      <c r="F887" s="30">
        <f t="shared" si="52"/>
        <v>0</v>
      </c>
      <c r="G887" s="24">
        <f t="shared" si="53"/>
        <v>1.1339999999999999</v>
      </c>
      <c r="H887" s="31"/>
      <c r="I887" s="30"/>
      <c r="J887" s="24">
        <f t="shared" si="54"/>
        <v>0</v>
      </c>
      <c r="K887" s="31"/>
      <c r="L887" s="30"/>
      <c r="M887" s="98">
        <v>1.46</v>
      </c>
      <c r="N887" s="98">
        <v>0.80800000000000005</v>
      </c>
      <c r="O887" s="98" t="s">
        <v>4078</v>
      </c>
      <c r="P887" s="98">
        <v>0</v>
      </c>
      <c r="Q887" s="98">
        <v>0</v>
      </c>
      <c r="R887" s="98">
        <v>0</v>
      </c>
    </row>
    <row r="888" spans="1:18" x14ac:dyDescent="0.25">
      <c r="A888" s="59" t="s">
        <v>3779</v>
      </c>
      <c r="B888" s="59" t="s">
        <v>476</v>
      </c>
      <c r="C888" s="59" t="s">
        <v>3787</v>
      </c>
      <c r="D888" s="91">
        <v>2</v>
      </c>
      <c r="E888" s="59" t="s">
        <v>4295</v>
      </c>
      <c r="F888" s="30">
        <f t="shared" si="52"/>
        <v>0</v>
      </c>
      <c r="G888" s="24">
        <f t="shared" si="53"/>
        <v>85.2</v>
      </c>
      <c r="H888" s="31"/>
      <c r="I888" s="30"/>
      <c r="J888" s="24">
        <f t="shared" si="54"/>
        <v>0.20225000000000001</v>
      </c>
      <c r="K888" s="31"/>
      <c r="L888" s="30"/>
      <c r="M888" s="98">
        <v>170.4</v>
      </c>
      <c r="N888" s="98">
        <v>0</v>
      </c>
      <c r="O888" s="98">
        <v>0.80900000000000005</v>
      </c>
      <c r="P888" s="98">
        <v>0</v>
      </c>
      <c r="Q888" s="98">
        <v>0</v>
      </c>
      <c r="R888" s="98">
        <v>0</v>
      </c>
    </row>
    <row r="889" spans="1:18" x14ac:dyDescent="0.25">
      <c r="A889" s="59" t="s">
        <v>3779</v>
      </c>
      <c r="B889" s="59" t="s">
        <v>885</v>
      </c>
      <c r="C889" s="59" t="s">
        <v>3788</v>
      </c>
      <c r="D889" s="91">
        <v>2</v>
      </c>
      <c r="E889" s="59" t="s">
        <v>4297</v>
      </c>
      <c r="F889" s="30">
        <f t="shared" si="52"/>
        <v>0</v>
      </c>
      <c r="G889" s="24">
        <f t="shared" si="53"/>
        <v>0.13650000000000001</v>
      </c>
      <c r="H889" s="31"/>
      <c r="I889" s="30"/>
      <c r="J889" s="24">
        <f t="shared" si="54"/>
        <v>0</v>
      </c>
      <c r="K889" s="31"/>
      <c r="L889" s="30"/>
      <c r="M889" s="98" t="s">
        <v>4078</v>
      </c>
      <c r="N889" s="98">
        <v>0.27300000000000002</v>
      </c>
      <c r="O889" s="98" t="s">
        <v>4078</v>
      </c>
      <c r="P889" s="98" t="s">
        <v>4078</v>
      </c>
      <c r="Q889" s="98" t="s">
        <v>4078</v>
      </c>
      <c r="R889" s="98" t="s">
        <v>4078</v>
      </c>
    </row>
    <row r="890" spans="1:18" x14ac:dyDescent="0.25">
      <c r="A890" s="59" t="s">
        <v>3779</v>
      </c>
      <c r="B890" s="59" t="s">
        <v>1124</v>
      </c>
      <c r="C890" s="59" t="s">
        <v>3788</v>
      </c>
      <c r="D890" s="91">
        <v>2</v>
      </c>
      <c r="E890" s="59" t="s">
        <v>4300</v>
      </c>
      <c r="F890" s="30">
        <f t="shared" si="52"/>
        <v>0</v>
      </c>
      <c r="G890" s="24">
        <f t="shared" si="53"/>
        <v>0</v>
      </c>
      <c r="H890" s="31"/>
      <c r="I890" s="30"/>
      <c r="J890" s="24">
        <f t="shared" si="54"/>
        <v>0</v>
      </c>
      <c r="K890" s="31"/>
      <c r="L890" s="30"/>
      <c r="M890" s="98">
        <v>0</v>
      </c>
      <c r="N890" s="98">
        <v>0</v>
      </c>
      <c r="O890" s="98">
        <v>0</v>
      </c>
      <c r="P890" s="98">
        <v>0</v>
      </c>
      <c r="Q890" s="98">
        <v>0</v>
      </c>
      <c r="R890" s="98">
        <v>0</v>
      </c>
    </row>
    <row r="891" spans="1:18" x14ac:dyDescent="0.25">
      <c r="A891" s="59" t="s">
        <v>3779</v>
      </c>
      <c r="B891" s="59" t="s">
        <v>1955</v>
      </c>
      <c r="C891" s="59" t="s">
        <v>3788</v>
      </c>
      <c r="D891" s="91">
        <v>2</v>
      </c>
      <c r="E891" s="59" t="s">
        <v>4303</v>
      </c>
      <c r="F891" s="30">
        <f t="shared" si="52"/>
        <v>0</v>
      </c>
      <c r="G891" s="24">
        <f t="shared" si="53"/>
        <v>0</v>
      </c>
      <c r="H891" s="31"/>
      <c r="I891" s="30"/>
      <c r="J891" s="24">
        <f t="shared" si="54"/>
        <v>0</v>
      </c>
      <c r="K891" s="31"/>
      <c r="L891" s="30"/>
      <c r="M891" s="98" t="s">
        <v>4078</v>
      </c>
      <c r="N891" s="98" t="s">
        <v>4078</v>
      </c>
      <c r="O891" s="98" t="s">
        <v>4078</v>
      </c>
      <c r="P891" s="98" t="s">
        <v>4078</v>
      </c>
      <c r="Q891" s="98" t="s">
        <v>4078</v>
      </c>
      <c r="R891" s="98">
        <v>0</v>
      </c>
    </row>
    <row r="892" spans="1:18" x14ac:dyDescent="0.25">
      <c r="A892" s="59" t="s">
        <v>3779</v>
      </c>
      <c r="B892" s="59" t="s">
        <v>592</v>
      </c>
      <c r="C892" s="59" t="s">
        <v>3788</v>
      </c>
      <c r="D892" s="91">
        <v>2</v>
      </c>
      <c r="E892" s="59" t="s">
        <v>4307</v>
      </c>
      <c r="F892" s="30">
        <f t="shared" si="52"/>
        <v>0</v>
      </c>
      <c r="G892" s="24">
        <f t="shared" si="53"/>
        <v>7.5819999999999999</v>
      </c>
      <c r="H892" s="31"/>
      <c r="I892" s="30"/>
      <c r="J892" s="24">
        <f t="shared" si="54"/>
        <v>64.841999999999999</v>
      </c>
      <c r="K892" s="31"/>
      <c r="L892" s="30"/>
      <c r="M892" s="98">
        <v>0</v>
      </c>
      <c r="N892" s="98">
        <v>15.164</v>
      </c>
      <c r="O892" s="98">
        <v>259.36799999999999</v>
      </c>
      <c r="P892" s="98" t="s">
        <v>4078</v>
      </c>
      <c r="Q892" s="98">
        <v>0</v>
      </c>
      <c r="R892" s="98">
        <v>0</v>
      </c>
    </row>
    <row r="893" spans="1:18" x14ac:dyDescent="0.25">
      <c r="A893" s="59" t="s">
        <v>3779</v>
      </c>
      <c r="B893" s="59" t="s">
        <v>3650</v>
      </c>
      <c r="C893" s="59" t="s">
        <v>3788</v>
      </c>
      <c r="D893" s="91">
        <v>2</v>
      </c>
      <c r="E893" s="59" t="s">
        <v>4313</v>
      </c>
      <c r="F893" s="30">
        <f t="shared" si="52"/>
        <v>0</v>
      </c>
      <c r="G893" s="24">
        <f t="shared" si="53"/>
        <v>2.0105</v>
      </c>
      <c r="H893" s="31"/>
      <c r="I893" s="30"/>
      <c r="J893" s="24">
        <f t="shared" si="54"/>
        <v>4.0000000000000001E-3</v>
      </c>
      <c r="K893" s="31"/>
      <c r="L893" s="30"/>
      <c r="M893" s="98">
        <v>3.89</v>
      </c>
      <c r="N893" s="98">
        <v>0.13100000000000001</v>
      </c>
      <c r="O893" s="98">
        <v>1.6E-2</v>
      </c>
      <c r="P893" s="98" t="s">
        <v>4078</v>
      </c>
      <c r="Q893" s="98">
        <v>0</v>
      </c>
      <c r="R893" s="98">
        <v>0</v>
      </c>
    </row>
    <row r="894" spans="1:18" x14ac:dyDescent="0.25">
      <c r="A894" s="59" t="s">
        <v>3779</v>
      </c>
      <c r="B894" s="59" t="s">
        <v>3612</v>
      </c>
      <c r="C894" s="59" t="s">
        <v>3788</v>
      </c>
      <c r="D894" s="91">
        <v>2</v>
      </c>
      <c r="E894" s="59" t="s">
        <v>4314</v>
      </c>
      <c r="F894" s="30">
        <f t="shared" si="52"/>
        <v>0</v>
      </c>
      <c r="G894" s="24">
        <f t="shared" si="53"/>
        <v>33.602000000000004</v>
      </c>
      <c r="H894" s="31"/>
      <c r="I894" s="30"/>
      <c r="J894" s="24">
        <f t="shared" si="54"/>
        <v>0</v>
      </c>
      <c r="K894" s="31"/>
      <c r="L894" s="30"/>
      <c r="M894" s="98">
        <v>67.12</v>
      </c>
      <c r="N894" s="98">
        <v>8.4000000000000005E-2</v>
      </c>
      <c r="O894" s="98" t="s">
        <v>4078</v>
      </c>
      <c r="P894" s="98" t="s">
        <v>4078</v>
      </c>
      <c r="Q894" s="98">
        <v>0</v>
      </c>
      <c r="R894" s="98">
        <v>0</v>
      </c>
    </row>
    <row r="895" spans="1:18" x14ac:dyDescent="0.25">
      <c r="A895" s="59" t="s">
        <v>3779</v>
      </c>
      <c r="B895" s="59" t="s">
        <v>3626</v>
      </c>
      <c r="C895" s="59" t="s">
        <v>3788</v>
      </c>
      <c r="D895" s="91">
        <v>2</v>
      </c>
      <c r="E895" s="59" t="s">
        <v>4320</v>
      </c>
      <c r="F895" s="30">
        <f t="shared" si="52"/>
        <v>0</v>
      </c>
      <c r="G895" s="24">
        <f t="shared" si="53"/>
        <v>0</v>
      </c>
      <c r="H895" s="31"/>
      <c r="I895" s="30"/>
      <c r="J895" s="24">
        <f t="shared" si="54"/>
        <v>1.4317500000000001</v>
      </c>
      <c r="K895" s="31"/>
      <c r="L895" s="30"/>
      <c r="M895" s="98">
        <v>0</v>
      </c>
      <c r="N895" s="98">
        <v>0</v>
      </c>
      <c r="O895" s="98">
        <v>5.7270000000000003</v>
      </c>
      <c r="P895" s="98">
        <v>0</v>
      </c>
      <c r="Q895" s="98">
        <v>0</v>
      </c>
      <c r="R895" s="98">
        <v>0</v>
      </c>
    </row>
    <row r="896" spans="1:18" x14ac:dyDescent="0.25">
      <c r="A896" s="59" t="s">
        <v>3779</v>
      </c>
      <c r="B896" s="59" t="s">
        <v>2743</v>
      </c>
      <c r="C896" s="59" t="s">
        <v>3788</v>
      </c>
      <c r="D896" s="91">
        <v>2</v>
      </c>
      <c r="E896" s="59" t="s">
        <v>4323</v>
      </c>
      <c r="F896" s="30">
        <f t="shared" si="52"/>
        <v>0</v>
      </c>
      <c r="G896" s="24">
        <f t="shared" si="53"/>
        <v>0</v>
      </c>
      <c r="H896" s="31"/>
      <c r="I896" s="30"/>
      <c r="J896" s="24">
        <f t="shared" si="54"/>
        <v>0</v>
      </c>
      <c r="K896" s="31"/>
      <c r="L896" s="30"/>
      <c r="M896" s="98" t="s">
        <v>4078</v>
      </c>
      <c r="N896" s="98" t="s">
        <v>4078</v>
      </c>
      <c r="O896" s="98" t="s">
        <v>4078</v>
      </c>
      <c r="P896" s="98" t="s">
        <v>4078</v>
      </c>
      <c r="Q896" s="98" t="s">
        <v>4078</v>
      </c>
      <c r="R896" s="98">
        <v>0</v>
      </c>
    </row>
    <row r="897" spans="1:18" x14ac:dyDescent="0.25">
      <c r="A897" s="59" t="s">
        <v>3779</v>
      </c>
      <c r="B897" s="59" t="s">
        <v>3627</v>
      </c>
      <c r="C897" s="59" t="s">
        <v>3789</v>
      </c>
      <c r="D897" s="91">
        <v>2</v>
      </c>
      <c r="E897" s="59" t="s">
        <v>4328</v>
      </c>
      <c r="F897" s="30">
        <f t="shared" si="52"/>
        <v>0</v>
      </c>
      <c r="G897" s="24">
        <f t="shared" si="53"/>
        <v>0.36599999999999999</v>
      </c>
      <c r="H897" s="31"/>
      <c r="I897" s="30"/>
      <c r="J897" s="24">
        <f t="shared" si="54"/>
        <v>0</v>
      </c>
      <c r="K897" s="31"/>
      <c r="L897" s="30"/>
      <c r="M897" s="98">
        <v>0</v>
      </c>
      <c r="N897" s="98">
        <v>0.73199999999999998</v>
      </c>
      <c r="O897" s="98" t="s">
        <v>4078</v>
      </c>
      <c r="P897" s="98">
        <v>0</v>
      </c>
      <c r="Q897" s="98">
        <v>0</v>
      </c>
      <c r="R897" s="98">
        <v>0</v>
      </c>
    </row>
    <row r="898" spans="1:18" x14ac:dyDescent="0.25">
      <c r="A898" s="59" t="s">
        <v>3779</v>
      </c>
      <c r="B898" s="59" t="s">
        <v>502</v>
      </c>
      <c r="C898" s="59" t="s">
        <v>3789</v>
      </c>
      <c r="D898" s="91">
        <v>2</v>
      </c>
      <c r="E898" s="59" t="s">
        <v>4332</v>
      </c>
      <c r="F898" s="30">
        <f t="shared" si="52"/>
        <v>0</v>
      </c>
      <c r="G898" s="24">
        <f t="shared" si="53"/>
        <v>0</v>
      </c>
      <c r="H898" s="31"/>
      <c r="I898" s="30"/>
      <c r="J898" s="24">
        <f t="shared" si="54"/>
        <v>0</v>
      </c>
      <c r="K898" s="31"/>
      <c r="L898" s="30"/>
      <c r="M898" s="98">
        <v>0</v>
      </c>
      <c r="N898" s="98" t="s">
        <v>4078</v>
      </c>
      <c r="O898" s="98" t="s">
        <v>4078</v>
      </c>
      <c r="P898" s="98" t="s">
        <v>4078</v>
      </c>
      <c r="Q898" s="98">
        <v>0</v>
      </c>
      <c r="R898" s="98" t="s">
        <v>4078</v>
      </c>
    </row>
    <row r="899" spans="1:18" x14ac:dyDescent="0.25">
      <c r="A899" s="59" t="s">
        <v>3779</v>
      </c>
      <c r="B899" s="59" t="s">
        <v>381</v>
      </c>
      <c r="C899" s="59" t="s">
        <v>3790</v>
      </c>
      <c r="D899" s="91">
        <v>2</v>
      </c>
      <c r="E899" s="59" t="s">
        <v>4339</v>
      </c>
      <c r="F899" s="30">
        <f t="shared" si="52"/>
        <v>0</v>
      </c>
      <c r="G899" s="24">
        <f t="shared" si="53"/>
        <v>0</v>
      </c>
      <c r="H899" s="31"/>
      <c r="I899" s="30"/>
      <c r="J899" s="24">
        <f t="shared" si="54"/>
        <v>0</v>
      </c>
      <c r="K899" s="31"/>
      <c r="L899" s="30"/>
      <c r="M899" s="98">
        <v>0</v>
      </c>
      <c r="N899" s="98" t="s">
        <v>4078</v>
      </c>
      <c r="O899" s="98">
        <v>0</v>
      </c>
      <c r="P899" s="98" t="s">
        <v>4078</v>
      </c>
      <c r="Q899" s="98">
        <v>0</v>
      </c>
      <c r="R899" s="98">
        <v>0</v>
      </c>
    </row>
    <row r="900" spans="1:18" x14ac:dyDescent="0.25">
      <c r="A900" s="59" t="s">
        <v>3779</v>
      </c>
      <c r="B900" s="59" t="s">
        <v>1376</v>
      </c>
      <c r="C900" s="59" t="s">
        <v>3790</v>
      </c>
      <c r="D900" s="91">
        <v>2</v>
      </c>
      <c r="E900" s="59" t="s">
        <v>4340</v>
      </c>
      <c r="F900" s="30">
        <f t="shared" si="52"/>
        <v>0</v>
      </c>
      <c r="G900" s="24">
        <f t="shared" si="53"/>
        <v>0</v>
      </c>
      <c r="H900" s="31"/>
      <c r="I900" s="30"/>
      <c r="J900" s="24">
        <f t="shared" si="54"/>
        <v>0</v>
      </c>
      <c r="K900" s="31"/>
      <c r="L900" s="30"/>
      <c r="M900" s="98" t="s">
        <v>4078</v>
      </c>
      <c r="N900" s="98" t="s">
        <v>4078</v>
      </c>
      <c r="O900" s="98" t="s">
        <v>4078</v>
      </c>
      <c r="P900" s="98" t="s">
        <v>4078</v>
      </c>
      <c r="Q900" s="98">
        <v>0</v>
      </c>
      <c r="R900" s="98" t="s">
        <v>4078</v>
      </c>
    </row>
    <row r="901" spans="1:18" x14ac:dyDescent="0.25">
      <c r="A901" s="59" t="s">
        <v>3779</v>
      </c>
      <c r="B901" s="59" t="s">
        <v>70</v>
      </c>
      <c r="C901" s="59" t="s">
        <v>3790</v>
      </c>
      <c r="D901" s="91">
        <v>2</v>
      </c>
      <c r="E901" s="59" t="s">
        <v>4342</v>
      </c>
      <c r="F901" s="30">
        <f t="shared" si="52"/>
        <v>0</v>
      </c>
      <c r="G901" s="24">
        <f t="shared" si="53"/>
        <v>0</v>
      </c>
      <c r="H901" s="31"/>
      <c r="I901" s="30"/>
      <c r="J901" s="24">
        <f t="shared" si="54"/>
        <v>0.70174999999999998</v>
      </c>
      <c r="K901" s="31"/>
      <c r="L901" s="30"/>
      <c r="M901" s="98" t="s">
        <v>4078</v>
      </c>
      <c r="N901" s="98" t="s">
        <v>4078</v>
      </c>
      <c r="O901" s="98">
        <v>2.8069999999999999</v>
      </c>
      <c r="P901" s="98" t="s">
        <v>4078</v>
      </c>
      <c r="Q901" s="98" t="s">
        <v>4078</v>
      </c>
      <c r="R901" s="98" t="s">
        <v>4078</v>
      </c>
    </row>
    <row r="902" spans="1:18" x14ac:dyDescent="0.25">
      <c r="A902" s="59" t="s">
        <v>3779</v>
      </c>
      <c r="B902" s="59" t="s">
        <v>1696</v>
      </c>
      <c r="C902" s="59" t="s">
        <v>3790</v>
      </c>
      <c r="D902" s="91">
        <v>2</v>
      </c>
      <c r="E902" s="59" t="s">
        <v>4350</v>
      </c>
      <c r="F902" s="30">
        <f t="shared" si="52"/>
        <v>0</v>
      </c>
      <c r="G902" s="24">
        <f t="shared" si="53"/>
        <v>0</v>
      </c>
      <c r="H902" s="31"/>
      <c r="I902" s="30"/>
      <c r="J902" s="24">
        <f t="shared" si="54"/>
        <v>4.9652500000000002</v>
      </c>
      <c r="K902" s="31"/>
      <c r="L902" s="30"/>
      <c r="M902" s="98">
        <v>0</v>
      </c>
      <c r="N902" s="98">
        <v>0</v>
      </c>
      <c r="O902" s="98">
        <v>19.861000000000001</v>
      </c>
      <c r="P902" s="98">
        <v>0</v>
      </c>
      <c r="Q902" s="98">
        <v>0</v>
      </c>
      <c r="R902" s="98">
        <v>0</v>
      </c>
    </row>
    <row r="903" spans="1:18" x14ac:dyDescent="0.25">
      <c r="A903" s="59" t="s">
        <v>3779</v>
      </c>
      <c r="B903" s="59" t="s">
        <v>2091</v>
      </c>
      <c r="C903" s="59" t="s">
        <v>3790</v>
      </c>
      <c r="D903" s="91">
        <v>2</v>
      </c>
      <c r="E903" s="59" t="s">
        <v>4359</v>
      </c>
      <c r="F903" s="30">
        <f t="shared" si="52"/>
        <v>0</v>
      </c>
      <c r="G903" s="24">
        <f t="shared" si="53"/>
        <v>0</v>
      </c>
      <c r="H903" s="31"/>
      <c r="I903" s="30"/>
      <c r="J903" s="24">
        <f t="shared" si="54"/>
        <v>0</v>
      </c>
      <c r="K903" s="31"/>
      <c r="L903" s="30"/>
      <c r="M903" s="98" t="s">
        <v>4078</v>
      </c>
      <c r="N903" s="98" t="s">
        <v>4078</v>
      </c>
      <c r="O903" s="98" t="s">
        <v>4078</v>
      </c>
      <c r="P903" s="98" t="s">
        <v>4078</v>
      </c>
      <c r="Q903" s="98" t="s">
        <v>4078</v>
      </c>
      <c r="R903" s="98">
        <v>0</v>
      </c>
    </row>
    <row r="904" spans="1:18" x14ac:dyDescent="0.25">
      <c r="A904" s="59" t="s">
        <v>3779</v>
      </c>
      <c r="B904" s="59" t="s">
        <v>3569</v>
      </c>
      <c r="C904" s="59" t="s">
        <v>3791</v>
      </c>
      <c r="D904" s="91">
        <v>2</v>
      </c>
      <c r="E904" s="59" t="s">
        <v>4360</v>
      </c>
      <c r="F904" s="30">
        <f t="shared" si="52"/>
        <v>0</v>
      </c>
      <c r="G904" s="24">
        <f t="shared" si="53"/>
        <v>6.5000000000000002E-2</v>
      </c>
      <c r="H904" s="31"/>
      <c r="I904" s="30"/>
      <c r="J904" s="24">
        <f t="shared" si="54"/>
        <v>0.26050000000000001</v>
      </c>
      <c r="K904" s="31"/>
      <c r="L904" s="30"/>
      <c r="M904" s="98">
        <v>0.13</v>
      </c>
      <c r="N904" s="98">
        <v>0</v>
      </c>
      <c r="O904" s="98">
        <v>1.042</v>
      </c>
      <c r="P904" s="98">
        <v>0</v>
      </c>
      <c r="Q904" s="98">
        <v>0</v>
      </c>
      <c r="R904" s="98">
        <v>0</v>
      </c>
    </row>
    <row r="905" spans="1:18" x14ac:dyDescent="0.25">
      <c r="A905" s="59" t="s">
        <v>3779</v>
      </c>
      <c r="B905" s="59" t="s">
        <v>901</v>
      </c>
      <c r="C905" s="59" t="s">
        <v>3791</v>
      </c>
      <c r="D905" s="91">
        <v>2</v>
      </c>
      <c r="E905" s="59" t="s">
        <v>4362</v>
      </c>
      <c r="F905" s="30">
        <f t="shared" si="52"/>
        <v>0</v>
      </c>
      <c r="G905" s="24">
        <f t="shared" si="53"/>
        <v>1.64</v>
      </c>
      <c r="H905" s="31"/>
      <c r="I905" s="30"/>
      <c r="J905" s="24">
        <f t="shared" si="54"/>
        <v>0</v>
      </c>
      <c r="K905" s="31"/>
      <c r="L905" s="30"/>
      <c r="M905" s="98">
        <v>3.28</v>
      </c>
      <c r="N905" s="98" t="s">
        <v>4078</v>
      </c>
      <c r="O905" s="98" t="s">
        <v>4078</v>
      </c>
      <c r="P905" s="98" t="s">
        <v>4078</v>
      </c>
      <c r="Q905" s="98" t="s">
        <v>4078</v>
      </c>
      <c r="R905" s="98" t="s">
        <v>4078</v>
      </c>
    </row>
    <row r="906" spans="1:18" x14ac:dyDescent="0.25">
      <c r="A906" s="59" t="s">
        <v>3779</v>
      </c>
      <c r="B906" s="59" t="s">
        <v>3586</v>
      </c>
      <c r="C906" s="59" t="s">
        <v>3791</v>
      </c>
      <c r="D906" s="91">
        <v>2</v>
      </c>
      <c r="E906" s="59" t="s">
        <v>4363</v>
      </c>
      <c r="F906" s="30">
        <f t="shared" si="52"/>
        <v>0</v>
      </c>
      <c r="G906" s="24">
        <f t="shared" si="53"/>
        <v>0</v>
      </c>
      <c r="H906" s="31"/>
      <c r="I906" s="30"/>
      <c r="J906" s="24">
        <f t="shared" si="54"/>
        <v>0</v>
      </c>
      <c r="K906" s="31"/>
      <c r="L906" s="30"/>
      <c r="M906" s="98" t="s">
        <v>4078</v>
      </c>
      <c r="N906" s="98" t="s">
        <v>4078</v>
      </c>
      <c r="O906" s="98" t="s">
        <v>4078</v>
      </c>
      <c r="P906" s="98" t="s">
        <v>4078</v>
      </c>
      <c r="Q906" s="98">
        <v>0</v>
      </c>
      <c r="R906" s="98" t="s">
        <v>4078</v>
      </c>
    </row>
    <row r="907" spans="1:18" x14ac:dyDescent="0.25">
      <c r="A907" s="59" t="s">
        <v>3779</v>
      </c>
      <c r="B907" s="59" t="s">
        <v>238</v>
      </c>
      <c r="C907" s="59" t="s">
        <v>3791</v>
      </c>
      <c r="D907" s="91">
        <v>2</v>
      </c>
      <c r="E907" s="59" t="s">
        <v>4374</v>
      </c>
      <c r="F907" s="30">
        <f t="shared" si="52"/>
        <v>0</v>
      </c>
      <c r="G907" s="24">
        <f t="shared" si="53"/>
        <v>0</v>
      </c>
      <c r="H907" s="31"/>
      <c r="I907" s="30"/>
      <c r="J907" s="24">
        <f t="shared" si="54"/>
        <v>0</v>
      </c>
      <c r="K907" s="31"/>
      <c r="L907" s="30"/>
      <c r="M907" s="98" t="s">
        <v>4078</v>
      </c>
      <c r="N907" s="98">
        <v>0</v>
      </c>
      <c r="O907" s="98" t="s">
        <v>4078</v>
      </c>
      <c r="P907" s="98" t="s">
        <v>4078</v>
      </c>
      <c r="Q907" s="98">
        <v>0</v>
      </c>
      <c r="R907" s="98">
        <v>0</v>
      </c>
    </row>
    <row r="908" spans="1:18" x14ac:dyDescent="0.25">
      <c r="A908" s="59" t="s">
        <v>3779</v>
      </c>
      <c r="B908" s="59" t="s">
        <v>549</v>
      </c>
      <c r="C908" s="59" t="s">
        <v>3791</v>
      </c>
      <c r="D908" s="91">
        <v>2</v>
      </c>
      <c r="E908" s="59" t="s">
        <v>4376</v>
      </c>
      <c r="F908" s="30">
        <f t="shared" si="52"/>
        <v>0</v>
      </c>
      <c r="G908" s="24">
        <f t="shared" si="53"/>
        <v>0</v>
      </c>
      <c r="H908" s="31"/>
      <c r="I908" s="30"/>
      <c r="J908" s="24">
        <f t="shared" si="54"/>
        <v>0</v>
      </c>
      <c r="K908" s="31"/>
      <c r="L908" s="30"/>
      <c r="M908" s="98" t="s">
        <v>4078</v>
      </c>
      <c r="N908" s="98" t="s">
        <v>4078</v>
      </c>
      <c r="O908" s="98" t="s">
        <v>4078</v>
      </c>
      <c r="P908" s="98" t="s">
        <v>4078</v>
      </c>
      <c r="Q908" s="98">
        <v>0</v>
      </c>
      <c r="R908" s="98" t="s">
        <v>4078</v>
      </c>
    </row>
    <row r="909" spans="1:18" x14ac:dyDescent="0.25">
      <c r="A909" s="59" t="s">
        <v>3779</v>
      </c>
      <c r="B909" s="59" t="s">
        <v>2229</v>
      </c>
      <c r="C909" s="59" t="s">
        <v>3792</v>
      </c>
      <c r="D909" s="91">
        <v>2</v>
      </c>
      <c r="E909" s="59" t="s">
        <v>4378</v>
      </c>
      <c r="F909" s="30">
        <f t="shared" si="52"/>
        <v>0</v>
      </c>
      <c r="G909" s="24">
        <f t="shared" si="53"/>
        <v>5.5E-2</v>
      </c>
      <c r="H909" s="31"/>
      <c r="I909" s="30"/>
      <c r="J909" s="24">
        <f t="shared" si="54"/>
        <v>0</v>
      </c>
      <c r="K909" s="31"/>
      <c r="L909" s="30"/>
      <c r="M909" s="98">
        <v>0.11</v>
      </c>
      <c r="N909" s="98">
        <v>0</v>
      </c>
      <c r="O909" s="98" t="s">
        <v>4078</v>
      </c>
      <c r="P909" s="98" t="s">
        <v>4078</v>
      </c>
      <c r="Q909" s="98">
        <v>0</v>
      </c>
      <c r="R909" s="98">
        <v>0</v>
      </c>
    </row>
    <row r="910" spans="1:18" x14ac:dyDescent="0.25">
      <c r="A910" s="59" t="s">
        <v>3779</v>
      </c>
      <c r="B910" s="59" t="s">
        <v>1236</v>
      </c>
      <c r="C910" s="59" t="s">
        <v>3792</v>
      </c>
      <c r="D910" s="91">
        <v>2</v>
      </c>
      <c r="E910" s="59" t="s">
        <v>4380</v>
      </c>
      <c r="F910" s="30">
        <f t="shared" si="52"/>
        <v>0</v>
      </c>
      <c r="G910" s="24">
        <f t="shared" si="53"/>
        <v>0</v>
      </c>
      <c r="H910" s="31"/>
      <c r="I910" s="30"/>
      <c r="J910" s="24">
        <f t="shared" si="54"/>
        <v>0</v>
      </c>
      <c r="K910" s="31"/>
      <c r="L910" s="30"/>
      <c r="M910" s="98">
        <v>0</v>
      </c>
      <c r="N910" s="98">
        <v>0</v>
      </c>
      <c r="O910" s="98" t="s">
        <v>4078</v>
      </c>
      <c r="P910" s="98" t="s">
        <v>4078</v>
      </c>
      <c r="Q910" s="98">
        <v>0</v>
      </c>
      <c r="R910" s="98">
        <v>0</v>
      </c>
    </row>
    <row r="911" spans="1:18" x14ac:dyDescent="0.25">
      <c r="A911" s="59" t="s">
        <v>3779</v>
      </c>
      <c r="B911" s="59" t="s">
        <v>2708</v>
      </c>
      <c r="C911" s="59" t="s">
        <v>3792</v>
      </c>
      <c r="D911" s="91">
        <v>2</v>
      </c>
      <c r="E911" s="59" t="s">
        <v>4382</v>
      </c>
      <c r="F911" s="30">
        <f t="shared" si="52"/>
        <v>0</v>
      </c>
      <c r="G911" s="24">
        <f t="shared" si="53"/>
        <v>0.128</v>
      </c>
      <c r="H911" s="31"/>
      <c r="I911" s="30"/>
      <c r="J911" s="24">
        <f t="shared" si="54"/>
        <v>0</v>
      </c>
      <c r="K911" s="31"/>
      <c r="L911" s="30"/>
      <c r="M911" s="98">
        <v>0.04</v>
      </c>
      <c r="N911" s="98">
        <v>0.216</v>
      </c>
      <c r="O911" s="98" t="s">
        <v>4078</v>
      </c>
      <c r="P911" s="98" t="s">
        <v>4078</v>
      </c>
      <c r="Q911" s="98" t="s">
        <v>4078</v>
      </c>
      <c r="R911" s="98" t="s">
        <v>4078</v>
      </c>
    </row>
    <row r="912" spans="1:18" x14ac:dyDescent="0.25">
      <c r="A912" s="59" t="s">
        <v>3779</v>
      </c>
      <c r="B912" s="59" t="s">
        <v>3394</v>
      </c>
      <c r="C912" s="59" t="s">
        <v>3793</v>
      </c>
      <c r="D912" s="91">
        <v>2</v>
      </c>
      <c r="E912" s="59" t="s">
        <v>4384</v>
      </c>
      <c r="F912" s="30">
        <f t="shared" si="52"/>
        <v>0</v>
      </c>
      <c r="G912" s="24">
        <f t="shared" si="53"/>
        <v>0.52500000000000002</v>
      </c>
      <c r="H912" s="31"/>
      <c r="I912" s="30"/>
      <c r="J912" s="24">
        <f t="shared" si="54"/>
        <v>0</v>
      </c>
      <c r="K912" s="31"/>
      <c r="L912" s="30"/>
      <c r="M912" s="98">
        <v>1.05</v>
      </c>
      <c r="N912" s="98" t="s">
        <v>4078</v>
      </c>
      <c r="O912" s="98" t="s">
        <v>4078</v>
      </c>
      <c r="P912" s="98" t="s">
        <v>4078</v>
      </c>
      <c r="Q912" s="98" t="s">
        <v>4078</v>
      </c>
      <c r="R912" s="98">
        <v>0</v>
      </c>
    </row>
    <row r="913" spans="1:18" x14ac:dyDescent="0.25">
      <c r="A913" s="59" t="s">
        <v>3779</v>
      </c>
      <c r="B913" s="59" t="s">
        <v>3044</v>
      </c>
      <c r="C913" s="59" t="s">
        <v>3793</v>
      </c>
      <c r="D913" s="91">
        <v>2</v>
      </c>
      <c r="E913" s="59" t="s">
        <v>4386</v>
      </c>
      <c r="F913" s="30">
        <f t="shared" si="52"/>
        <v>0</v>
      </c>
      <c r="G913" s="24">
        <f t="shared" si="53"/>
        <v>0</v>
      </c>
      <c r="H913" s="31"/>
      <c r="I913" s="30"/>
      <c r="J913" s="24">
        <f t="shared" si="54"/>
        <v>0</v>
      </c>
      <c r="K913" s="31"/>
      <c r="L913" s="30"/>
      <c r="M913" s="98">
        <v>0</v>
      </c>
      <c r="N913" s="98" t="s">
        <v>4078</v>
      </c>
      <c r="O913" s="98" t="s">
        <v>4078</v>
      </c>
      <c r="P913" s="98" t="s">
        <v>4078</v>
      </c>
      <c r="Q913" s="98" t="s">
        <v>4078</v>
      </c>
      <c r="R913" s="98">
        <v>0</v>
      </c>
    </row>
    <row r="914" spans="1:18" x14ac:dyDescent="0.25">
      <c r="A914" s="59" t="s">
        <v>3779</v>
      </c>
      <c r="B914" s="59" t="s">
        <v>799</v>
      </c>
      <c r="C914" s="59" t="s">
        <v>3794</v>
      </c>
      <c r="D914" s="91">
        <v>3</v>
      </c>
      <c r="E914" s="59" t="s">
        <v>4397</v>
      </c>
      <c r="F914" s="30">
        <f t="shared" si="52"/>
        <v>0</v>
      </c>
      <c r="G914" s="24">
        <f t="shared" si="53"/>
        <v>0</v>
      </c>
      <c r="H914" s="31"/>
      <c r="I914" s="30"/>
      <c r="J914" s="24">
        <f t="shared" si="54"/>
        <v>0</v>
      </c>
      <c r="K914" s="31"/>
      <c r="L914" s="30"/>
      <c r="M914" s="98" t="s">
        <v>4078</v>
      </c>
      <c r="N914" s="98" t="s">
        <v>4078</v>
      </c>
      <c r="O914" s="98" t="s">
        <v>4078</v>
      </c>
      <c r="P914" s="98">
        <v>0</v>
      </c>
      <c r="Q914" s="98">
        <v>0</v>
      </c>
      <c r="R914" s="98" t="s">
        <v>4078</v>
      </c>
    </row>
    <row r="915" spans="1:18" x14ac:dyDescent="0.25">
      <c r="A915" s="59" t="s">
        <v>3779</v>
      </c>
      <c r="B915" s="59" t="s">
        <v>76</v>
      </c>
      <c r="C915" s="59" t="s">
        <v>3794</v>
      </c>
      <c r="D915" s="91">
        <v>3</v>
      </c>
      <c r="E915" s="59" t="s">
        <v>4399</v>
      </c>
      <c r="F915" s="30">
        <f t="shared" si="52"/>
        <v>0</v>
      </c>
      <c r="G915" s="24">
        <f t="shared" si="53"/>
        <v>0</v>
      </c>
      <c r="H915" s="31"/>
      <c r="I915" s="30"/>
      <c r="J915" s="24">
        <f t="shared" si="54"/>
        <v>0</v>
      </c>
      <c r="K915" s="31"/>
      <c r="L915" s="30"/>
      <c r="M915" s="98">
        <v>0</v>
      </c>
      <c r="N915" s="98">
        <v>0</v>
      </c>
      <c r="O915" s="98">
        <v>0</v>
      </c>
      <c r="P915" s="98">
        <v>0</v>
      </c>
      <c r="Q915" s="98">
        <v>0</v>
      </c>
      <c r="R915" s="98">
        <v>0</v>
      </c>
    </row>
    <row r="916" spans="1:18" x14ac:dyDescent="0.25">
      <c r="A916" s="59" t="s">
        <v>3779</v>
      </c>
      <c r="B916" s="59" t="s">
        <v>2837</v>
      </c>
      <c r="C916" s="59" t="s">
        <v>3794</v>
      </c>
      <c r="D916" s="91">
        <v>3</v>
      </c>
      <c r="E916" s="59" t="s">
        <v>4405</v>
      </c>
      <c r="F916" s="30">
        <f t="shared" si="52"/>
        <v>0</v>
      </c>
      <c r="G916" s="24">
        <f t="shared" si="53"/>
        <v>0</v>
      </c>
      <c r="H916" s="31"/>
      <c r="I916" s="30"/>
      <c r="J916" s="24">
        <f t="shared" si="54"/>
        <v>0</v>
      </c>
      <c r="K916" s="31"/>
      <c r="L916" s="30"/>
      <c r="M916" s="98" t="s">
        <v>4078</v>
      </c>
      <c r="N916" s="98" t="s">
        <v>4078</v>
      </c>
      <c r="O916" s="98" t="s">
        <v>4078</v>
      </c>
      <c r="P916" s="98" t="s">
        <v>4078</v>
      </c>
      <c r="Q916" s="98" t="s">
        <v>4078</v>
      </c>
      <c r="R916" s="98">
        <v>0</v>
      </c>
    </row>
    <row r="917" spans="1:18" x14ac:dyDescent="0.25">
      <c r="A917" s="59" t="s">
        <v>3779</v>
      </c>
      <c r="B917" s="59" t="s">
        <v>2803</v>
      </c>
      <c r="C917" s="59" t="s">
        <v>3794</v>
      </c>
      <c r="D917" s="91">
        <v>3</v>
      </c>
      <c r="E917" s="59" t="s">
        <v>4408</v>
      </c>
      <c r="F917" s="30">
        <f t="shared" si="52"/>
        <v>0</v>
      </c>
      <c r="G917" s="24">
        <f t="shared" si="53"/>
        <v>0</v>
      </c>
      <c r="H917" s="31"/>
      <c r="I917" s="30"/>
      <c r="J917" s="24">
        <f t="shared" si="54"/>
        <v>0</v>
      </c>
      <c r="K917" s="31"/>
      <c r="L917" s="30"/>
      <c r="M917" s="98" t="s">
        <v>4078</v>
      </c>
      <c r="N917" s="98" t="s">
        <v>4078</v>
      </c>
      <c r="O917" s="98" t="s">
        <v>4078</v>
      </c>
      <c r="P917" s="98" t="s">
        <v>4078</v>
      </c>
      <c r="Q917" s="98">
        <v>0</v>
      </c>
      <c r="R917" s="98">
        <v>0</v>
      </c>
    </row>
    <row r="918" spans="1:18" x14ac:dyDescent="0.25">
      <c r="A918" s="59" t="s">
        <v>3779</v>
      </c>
      <c r="B918" s="59" t="s">
        <v>738</v>
      </c>
      <c r="C918" s="59" t="s">
        <v>3794</v>
      </c>
      <c r="D918" s="91">
        <v>3</v>
      </c>
      <c r="E918" s="59" t="s">
        <v>4415</v>
      </c>
      <c r="F918" s="30">
        <f t="shared" si="52"/>
        <v>0</v>
      </c>
      <c r="G918" s="24">
        <f t="shared" si="53"/>
        <v>707.8744999999999</v>
      </c>
      <c r="H918" s="31"/>
      <c r="I918" s="30"/>
      <c r="J918" s="24">
        <f t="shared" si="54"/>
        <v>220.685</v>
      </c>
      <c r="K918" s="31"/>
      <c r="L918" s="30"/>
      <c r="M918" s="98">
        <v>684.68</v>
      </c>
      <c r="N918" s="98">
        <v>731.06899999999996</v>
      </c>
      <c r="O918" s="98">
        <v>882.74</v>
      </c>
      <c r="P918" s="98" t="s">
        <v>4078</v>
      </c>
      <c r="Q918" s="98" t="s">
        <v>4078</v>
      </c>
      <c r="R918" s="98" t="s">
        <v>4078</v>
      </c>
    </row>
    <row r="919" spans="1:18" x14ac:dyDescent="0.25">
      <c r="A919" s="59" t="s">
        <v>3779</v>
      </c>
      <c r="B919" s="59" t="s">
        <v>1832</v>
      </c>
      <c r="C919" s="59" t="s">
        <v>3794</v>
      </c>
      <c r="D919" s="91">
        <v>3</v>
      </c>
      <c r="E919" s="59" t="s">
        <v>4419</v>
      </c>
      <c r="F919" s="30">
        <f t="shared" si="52"/>
        <v>0</v>
      </c>
      <c r="G919" s="24">
        <f t="shared" si="53"/>
        <v>1.4999999999999999E-2</v>
      </c>
      <c r="H919" s="31"/>
      <c r="I919" s="30"/>
      <c r="J919" s="24">
        <f t="shared" si="54"/>
        <v>0</v>
      </c>
      <c r="K919" s="31"/>
      <c r="L919" s="30"/>
      <c r="M919" s="98">
        <v>0.03</v>
      </c>
      <c r="N919" s="98" t="s">
        <v>4078</v>
      </c>
      <c r="O919" s="98" t="s">
        <v>4078</v>
      </c>
      <c r="P919" s="98" t="s">
        <v>4078</v>
      </c>
      <c r="Q919" s="98" t="s">
        <v>4078</v>
      </c>
      <c r="R919" s="98" t="s">
        <v>4078</v>
      </c>
    </row>
    <row r="920" spans="1:18" x14ac:dyDescent="0.25">
      <c r="A920" s="59" t="s">
        <v>3779</v>
      </c>
      <c r="B920" s="59" t="s">
        <v>1323</v>
      </c>
      <c r="C920" s="59" t="s">
        <v>3794</v>
      </c>
      <c r="D920" s="91">
        <v>3</v>
      </c>
      <c r="E920" s="59" t="s">
        <v>4420</v>
      </c>
      <c r="F920" s="30">
        <f t="shared" si="52"/>
        <v>0</v>
      </c>
      <c r="G920" s="24">
        <f t="shared" si="53"/>
        <v>0</v>
      </c>
      <c r="H920" s="31"/>
      <c r="I920" s="30"/>
      <c r="J920" s="24">
        <f t="shared" si="54"/>
        <v>0</v>
      </c>
      <c r="K920" s="31"/>
      <c r="L920" s="30"/>
      <c r="M920" s="98" t="s">
        <v>4078</v>
      </c>
      <c r="N920" s="98" t="s">
        <v>4078</v>
      </c>
      <c r="O920" s="98" t="s">
        <v>4078</v>
      </c>
      <c r="P920" s="98" t="s">
        <v>4078</v>
      </c>
      <c r="Q920" s="98" t="s">
        <v>4078</v>
      </c>
      <c r="R920" s="98">
        <v>0</v>
      </c>
    </row>
    <row r="921" spans="1:18" x14ac:dyDescent="0.25">
      <c r="A921" s="59" t="s">
        <v>3779</v>
      </c>
      <c r="B921" s="59" t="s">
        <v>1491</v>
      </c>
      <c r="C921" s="59" t="s">
        <v>3795</v>
      </c>
      <c r="D921" s="91">
        <v>4</v>
      </c>
      <c r="E921" s="59" t="s">
        <v>4424</v>
      </c>
      <c r="F921" s="30">
        <f t="shared" si="52"/>
        <v>0</v>
      </c>
      <c r="G921" s="24">
        <f t="shared" si="53"/>
        <v>4.5999999999999996</v>
      </c>
      <c r="H921" s="31"/>
      <c r="I921" s="30"/>
      <c r="J921" s="24">
        <f t="shared" si="54"/>
        <v>7.3112500000000002</v>
      </c>
      <c r="K921" s="31"/>
      <c r="L921" s="30"/>
      <c r="M921" s="98">
        <v>9.1999999999999993</v>
      </c>
      <c r="N921" s="98" t="s">
        <v>4078</v>
      </c>
      <c r="O921" s="98">
        <v>29.245000000000001</v>
      </c>
      <c r="P921" s="98" t="s">
        <v>4078</v>
      </c>
      <c r="Q921" s="98" t="s">
        <v>4078</v>
      </c>
      <c r="R921" s="98">
        <v>0</v>
      </c>
    </row>
    <row r="922" spans="1:18" x14ac:dyDescent="0.25">
      <c r="A922" s="59" t="s">
        <v>3779</v>
      </c>
      <c r="B922" s="59" t="s">
        <v>336</v>
      </c>
      <c r="C922" s="59" t="s">
        <v>3795</v>
      </c>
      <c r="D922" s="91">
        <v>4</v>
      </c>
      <c r="E922" s="59" t="s">
        <v>4430</v>
      </c>
      <c r="F922" s="30">
        <f t="shared" si="52"/>
        <v>0</v>
      </c>
      <c r="G922" s="24">
        <f t="shared" si="53"/>
        <v>0.91400000000000003</v>
      </c>
      <c r="H922" s="31"/>
      <c r="I922" s="30"/>
      <c r="J922" s="24">
        <f t="shared" si="54"/>
        <v>0</v>
      </c>
      <c r="K922" s="31"/>
      <c r="L922" s="30"/>
      <c r="M922" s="98">
        <v>0</v>
      </c>
      <c r="N922" s="98">
        <v>1.8280000000000001</v>
      </c>
      <c r="O922" s="98">
        <v>0</v>
      </c>
      <c r="P922" s="98">
        <v>0</v>
      </c>
      <c r="Q922" s="98">
        <v>0</v>
      </c>
      <c r="R922" s="98">
        <v>0</v>
      </c>
    </row>
    <row r="923" spans="1:18" x14ac:dyDescent="0.25">
      <c r="A923" s="59" t="s">
        <v>3779</v>
      </c>
      <c r="B923" s="59" t="s">
        <v>3745</v>
      </c>
      <c r="C923" s="59" t="s">
        <v>3795</v>
      </c>
      <c r="D923" s="91">
        <v>4</v>
      </c>
      <c r="E923" s="59" t="s">
        <v>4436</v>
      </c>
      <c r="F923" s="30">
        <f t="shared" si="52"/>
        <v>0</v>
      </c>
      <c r="G923" s="24">
        <f t="shared" si="53"/>
        <v>0</v>
      </c>
      <c r="H923" s="31"/>
      <c r="I923" s="30"/>
      <c r="J923" s="24">
        <f t="shared" si="54"/>
        <v>0</v>
      </c>
      <c r="K923" s="31"/>
      <c r="L923" s="30"/>
      <c r="M923" s="98" t="s">
        <v>4078</v>
      </c>
      <c r="N923" s="98" t="s">
        <v>4078</v>
      </c>
      <c r="O923" s="98" t="s">
        <v>4078</v>
      </c>
      <c r="P923" s="98" t="s">
        <v>4078</v>
      </c>
      <c r="Q923" s="98" t="s">
        <v>4078</v>
      </c>
      <c r="R923" s="98">
        <v>0</v>
      </c>
    </row>
    <row r="924" spans="1:18" x14ac:dyDescent="0.25">
      <c r="A924" s="59" t="s">
        <v>3779</v>
      </c>
      <c r="B924" s="59" t="s">
        <v>3411</v>
      </c>
      <c r="C924" s="59" t="s">
        <v>3797</v>
      </c>
      <c r="D924" s="91">
        <v>4</v>
      </c>
      <c r="E924" s="59" t="s">
        <v>4083</v>
      </c>
      <c r="F924" s="30">
        <f t="shared" si="52"/>
        <v>0</v>
      </c>
      <c r="G924" s="24">
        <f t="shared" si="53"/>
        <v>0</v>
      </c>
      <c r="H924" s="31"/>
      <c r="I924" s="30"/>
      <c r="J924" s="24">
        <f t="shared" si="54"/>
        <v>0</v>
      </c>
      <c r="K924" s="31"/>
      <c r="L924" s="30"/>
      <c r="M924" s="98">
        <v>0</v>
      </c>
      <c r="N924" s="98" t="s">
        <v>4078</v>
      </c>
      <c r="O924" s="98" t="s">
        <v>4078</v>
      </c>
      <c r="P924" s="98" t="s">
        <v>4078</v>
      </c>
      <c r="Q924" s="98" t="s">
        <v>4078</v>
      </c>
      <c r="R924" s="98" t="s">
        <v>4078</v>
      </c>
    </row>
    <row r="925" spans="1:18" x14ac:dyDescent="0.25">
      <c r="A925" s="59" t="s">
        <v>3779</v>
      </c>
      <c r="B925" s="59" t="s">
        <v>2007</v>
      </c>
      <c r="C925" s="59" t="s">
        <v>3797</v>
      </c>
      <c r="D925" s="91">
        <v>4</v>
      </c>
      <c r="E925" s="59" t="s">
        <v>4453</v>
      </c>
      <c r="F925" s="30">
        <f t="shared" si="52"/>
        <v>0</v>
      </c>
      <c r="G925" s="24">
        <f t="shared" si="53"/>
        <v>91.009</v>
      </c>
      <c r="H925" s="31"/>
      <c r="I925" s="30"/>
      <c r="J925" s="24">
        <f t="shared" si="54"/>
        <v>6.29575</v>
      </c>
      <c r="K925" s="31"/>
      <c r="L925" s="30"/>
      <c r="M925" s="98">
        <v>60.33</v>
      </c>
      <c r="N925" s="98">
        <v>121.688</v>
      </c>
      <c r="O925" s="98">
        <v>25.183</v>
      </c>
      <c r="P925" s="98">
        <v>0</v>
      </c>
      <c r="Q925" s="98">
        <v>0</v>
      </c>
      <c r="R925" s="98">
        <v>0</v>
      </c>
    </row>
    <row r="926" spans="1:18" x14ac:dyDescent="0.25">
      <c r="A926" s="59" t="s">
        <v>3779</v>
      </c>
      <c r="B926" s="59" t="s">
        <v>542</v>
      </c>
      <c r="C926" s="59" t="s">
        <v>3798</v>
      </c>
      <c r="D926" s="91">
        <v>4</v>
      </c>
      <c r="E926" s="59" t="s">
        <v>4461</v>
      </c>
      <c r="F926" s="30">
        <f t="shared" si="52"/>
        <v>0</v>
      </c>
      <c r="G926" s="24">
        <f t="shared" si="53"/>
        <v>0</v>
      </c>
      <c r="H926" s="31"/>
      <c r="I926" s="30"/>
      <c r="J926" s="24">
        <f t="shared" si="54"/>
        <v>0</v>
      </c>
      <c r="K926" s="31"/>
      <c r="L926" s="30"/>
      <c r="M926" s="98">
        <v>0</v>
      </c>
      <c r="N926" s="98" t="s">
        <v>4078</v>
      </c>
      <c r="O926" s="98" t="s">
        <v>4078</v>
      </c>
      <c r="P926" s="98" t="s">
        <v>4078</v>
      </c>
      <c r="Q926" s="98">
        <v>0</v>
      </c>
      <c r="R926" s="98">
        <v>0</v>
      </c>
    </row>
    <row r="927" spans="1:18" x14ac:dyDescent="0.25">
      <c r="A927" s="59" t="s">
        <v>3779</v>
      </c>
      <c r="B927" s="59" t="s">
        <v>608</v>
      </c>
      <c r="C927" s="59" t="s">
        <v>3798</v>
      </c>
      <c r="D927" s="91">
        <v>4</v>
      </c>
      <c r="E927" s="59" t="s">
        <v>4462</v>
      </c>
      <c r="F927" s="30">
        <f t="shared" si="52"/>
        <v>0</v>
      </c>
      <c r="G927" s="24">
        <f t="shared" si="53"/>
        <v>0</v>
      </c>
      <c r="H927" s="31"/>
      <c r="I927" s="30"/>
      <c r="J927" s="24">
        <f t="shared" si="54"/>
        <v>0</v>
      </c>
      <c r="K927" s="31"/>
      <c r="L927" s="30"/>
      <c r="M927" s="98" t="s">
        <v>4078</v>
      </c>
      <c r="N927" s="98" t="s">
        <v>4078</v>
      </c>
      <c r="O927" s="98" t="s">
        <v>4078</v>
      </c>
      <c r="P927" s="98">
        <v>0</v>
      </c>
      <c r="Q927" s="98" t="s">
        <v>4078</v>
      </c>
      <c r="R927" s="98" t="s">
        <v>4078</v>
      </c>
    </row>
    <row r="928" spans="1:18" x14ac:dyDescent="0.25">
      <c r="A928" s="59" t="s">
        <v>3779</v>
      </c>
      <c r="B928" s="59" t="s">
        <v>324</v>
      </c>
      <c r="C928" s="59" t="s">
        <v>3798</v>
      </c>
      <c r="D928" s="91">
        <v>4</v>
      </c>
      <c r="E928" s="59" t="s">
        <v>4471</v>
      </c>
      <c r="F928" s="30">
        <f t="shared" ref="F928:F991" si="55">SUM(P928:R928)/3</f>
        <v>0</v>
      </c>
      <c r="G928" s="24">
        <f t="shared" ref="G928:G991" si="56">SUM(M928:N928)/2</f>
        <v>0</v>
      </c>
      <c r="H928" s="31"/>
      <c r="I928" s="30"/>
      <c r="J928" s="24">
        <f t="shared" ref="J928:J991" si="57">SUM(O928:R928)/4</f>
        <v>0</v>
      </c>
      <c r="K928" s="31"/>
      <c r="L928" s="30"/>
      <c r="M928" s="98" t="s">
        <v>4078</v>
      </c>
      <c r="N928" s="98" t="s">
        <v>4078</v>
      </c>
      <c r="O928" s="98" t="s">
        <v>4078</v>
      </c>
      <c r="P928" s="98" t="s">
        <v>4078</v>
      </c>
      <c r="Q928" s="98" t="s">
        <v>4078</v>
      </c>
      <c r="R928" s="98">
        <v>0</v>
      </c>
    </row>
    <row r="929" spans="1:18" x14ac:dyDescent="0.25">
      <c r="A929" s="59" t="s">
        <v>3779</v>
      </c>
      <c r="B929" s="59" t="s">
        <v>2576</v>
      </c>
      <c r="C929" s="59" t="s">
        <v>3799</v>
      </c>
      <c r="D929" s="91">
        <v>4</v>
      </c>
      <c r="E929" s="59" t="s">
        <v>4478</v>
      </c>
      <c r="F929" s="30">
        <f t="shared" si="55"/>
        <v>0</v>
      </c>
      <c r="G929" s="24">
        <f t="shared" si="56"/>
        <v>88.712500000000006</v>
      </c>
      <c r="H929" s="31"/>
      <c r="I929" s="30"/>
      <c r="J929" s="24">
        <f t="shared" si="57"/>
        <v>30.78725</v>
      </c>
      <c r="K929" s="31"/>
      <c r="L929" s="30"/>
      <c r="M929" s="98">
        <v>119.64</v>
      </c>
      <c r="N929" s="98">
        <v>57.784999999999997</v>
      </c>
      <c r="O929" s="98">
        <v>123.149</v>
      </c>
      <c r="P929" s="98" t="s">
        <v>4078</v>
      </c>
      <c r="Q929" s="98" t="s">
        <v>4078</v>
      </c>
      <c r="R929" s="98" t="s">
        <v>4078</v>
      </c>
    </row>
    <row r="930" spans="1:18" x14ac:dyDescent="0.25">
      <c r="A930" s="59" t="s">
        <v>3779</v>
      </c>
      <c r="B930" s="59" t="s">
        <v>1800</v>
      </c>
      <c r="C930" s="59" t="s">
        <v>3799</v>
      </c>
      <c r="D930" s="91">
        <v>4</v>
      </c>
      <c r="E930" s="59" t="s">
        <v>4480</v>
      </c>
      <c r="F930" s="30">
        <f t="shared" si="55"/>
        <v>0</v>
      </c>
      <c r="G930" s="24">
        <f t="shared" si="56"/>
        <v>4.7104999999999997</v>
      </c>
      <c r="H930" s="31"/>
      <c r="I930" s="30"/>
      <c r="J930" s="24">
        <f t="shared" si="57"/>
        <v>3.8249999999999999E-2</v>
      </c>
      <c r="K930" s="31"/>
      <c r="L930" s="30"/>
      <c r="M930" s="98">
        <v>2.77</v>
      </c>
      <c r="N930" s="98">
        <v>6.6509999999999998</v>
      </c>
      <c r="O930" s="98">
        <v>0.153</v>
      </c>
      <c r="P930" s="98">
        <v>0</v>
      </c>
      <c r="Q930" s="98">
        <v>0</v>
      </c>
      <c r="R930" s="98">
        <v>0</v>
      </c>
    </row>
    <row r="931" spans="1:18" x14ac:dyDescent="0.25">
      <c r="A931" s="59" t="s">
        <v>3779</v>
      </c>
      <c r="B931" s="59" t="s">
        <v>3629</v>
      </c>
      <c r="C931" s="59" t="s">
        <v>3799</v>
      </c>
      <c r="D931" s="91">
        <v>4</v>
      </c>
      <c r="E931" s="59" t="s">
        <v>4483</v>
      </c>
      <c r="F931" s="30">
        <f t="shared" si="55"/>
        <v>0</v>
      </c>
      <c r="G931" s="24">
        <f t="shared" si="56"/>
        <v>0.02</v>
      </c>
      <c r="H931" s="31"/>
      <c r="I931" s="30"/>
      <c r="J931" s="24">
        <f t="shared" si="57"/>
        <v>0</v>
      </c>
      <c r="K931" s="31"/>
      <c r="L931" s="30"/>
      <c r="M931" s="98">
        <v>0.04</v>
      </c>
      <c r="N931" s="98">
        <v>0</v>
      </c>
      <c r="O931" s="98">
        <v>0</v>
      </c>
      <c r="P931" s="98">
        <v>0</v>
      </c>
      <c r="Q931" s="98">
        <v>0</v>
      </c>
      <c r="R931" s="98">
        <v>0</v>
      </c>
    </row>
    <row r="932" spans="1:18" x14ac:dyDescent="0.25">
      <c r="A932" s="59" t="s">
        <v>3779</v>
      </c>
      <c r="B932" s="59" t="s">
        <v>1466</v>
      </c>
      <c r="C932" s="59" t="s">
        <v>3799</v>
      </c>
      <c r="D932" s="91">
        <v>4</v>
      </c>
      <c r="E932" s="59" t="s">
        <v>4487</v>
      </c>
      <c r="F932" s="30">
        <f t="shared" si="55"/>
        <v>0</v>
      </c>
      <c r="G932" s="24">
        <f t="shared" si="56"/>
        <v>0</v>
      </c>
      <c r="H932" s="31"/>
      <c r="I932" s="30"/>
      <c r="J932" s="24">
        <f t="shared" si="57"/>
        <v>0</v>
      </c>
      <c r="K932" s="31"/>
      <c r="L932" s="30"/>
      <c r="M932" s="98" t="s">
        <v>4078</v>
      </c>
      <c r="N932" s="98">
        <v>0</v>
      </c>
      <c r="O932" s="98">
        <v>0</v>
      </c>
      <c r="P932" s="98" t="s">
        <v>4078</v>
      </c>
      <c r="Q932" s="98" t="s">
        <v>4078</v>
      </c>
      <c r="R932" s="98" t="s">
        <v>4078</v>
      </c>
    </row>
    <row r="933" spans="1:18" x14ac:dyDescent="0.25">
      <c r="A933" s="59" t="s">
        <v>3779</v>
      </c>
      <c r="B933" s="59" t="s">
        <v>1555</v>
      </c>
      <c r="C933" s="59" t="s">
        <v>3799</v>
      </c>
      <c r="D933" s="91">
        <v>4</v>
      </c>
      <c r="E933" s="59" t="s">
        <v>4489</v>
      </c>
      <c r="F933" s="30">
        <f t="shared" si="55"/>
        <v>0</v>
      </c>
      <c r="G933" s="24">
        <f t="shared" si="56"/>
        <v>0.17499999999999999</v>
      </c>
      <c r="H933" s="31"/>
      <c r="I933" s="30"/>
      <c r="J933" s="24">
        <f t="shared" si="57"/>
        <v>0</v>
      </c>
      <c r="K933" s="31"/>
      <c r="L933" s="30"/>
      <c r="M933" s="98">
        <v>0.35</v>
      </c>
      <c r="N933" s="98">
        <v>0</v>
      </c>
      <c r="O933" s="98">
        <v>0</v>
      </c>
      <c r="P933" s="98">
        <v>0</v>
      </c>
      <c r="Q933" s="98">
        <v>0</v>
      </c>
      <c r="R933" s="98">
        <v>0</v>
      </c>
    </row>
    <row r="934" spans="1:18" x14ac:dyDescent="0.25">
      <c r="A934" s="59" t="s">
        <v>3779</v>
      </c>
      <c r="B934" s="59" t="s">
        <v>1178</v>
      </c>
      <c r="C934" s="59" t="s">
        <v>3799</v>
      </c>
      <c r="D934" s="91">
        <v>4</v>
      </c>
      <c r="E934" s="59" t="s">
        <v>4490</v>
      </c>
      <c r="F934" s="30">
        <f t="shared" si="55"/>
        <v>0</v>
      </c>
      <c r="G934" s="24">
        <f t="shared" si="56"/>
        <v>0.22</v>
      </c>
      <c r="H934" s="31"/>
      <c r="I934" s="30"/>
      <c r="J934" s="24">
        <f t="shared" si="57"/>
        <v>0</v>
      </c>
      <c r="K934" s="31"/>
      <c r="L934" s="30"/>
      <c r="M934" s="98">
        <v>0.44</v>
      </c>
      <c r="N934" s="98">
        <v>0</v>
      </c>
      <c r="O934" s="98">
        <v>0</v>
      </c>
      <c r="P934" s="98">
        <v>0</v>
      </c>
      <c r="Q934" s="98">
        <v>0</v>
      </c>
      <c r="R934" s="98">
        <v>0</v>
      </c>
    </row>
    <row r="935" spans="1:18" x14ac:dyDescent="0.25">
      <c r="A935" s="59" t="s">
        <v>3779</v>
      </c>
      <c r="B935" s="59" t="s">
        <v>2484</v>
      </c>
      <c r="C935" s="59" t="s">
        <v>3799</v>
      </c>
      <c r="D935" s="91">
        <v>4</v>
      </c>
      <c r="E935" s="59" t="s">
        <v>4493</v>
      </c>
      <c r="F935" s="30">
        <f t="shared" si="55"/>
        <v>0</v>
      </c>
      <c r="G935" s="24">
        <f t="shared" si="56"/>
        <v>3.8450000000000002</v>
      </c>
      <c r="H935" s="31"/>
      <c r="I935" s="30"/>
      <c r="J935" s="24">
        <f t="shared" si="57"/>
        <v>1.15E-2</v>
      </c>
      <c r="K935" s="31"/>
      <c r="L935" s="30"/>
      <c r="M935" s="98">
        <v>7.69</v>
      </c>
      <c r="N935" s="98">
        <v>0</v>
      </c>
      <c r="O935" s="98">
        <v>4.5999999999999999E-2</v>
      </c>
      <c r="P935" s="98">
        <v>0</v>
      </c>
      <c r="Q935" s="98">
        <v>0</v>
      </c>
      <c r="R935" s="98">
        <v>0</v>
      </c>
    </row>
    <row r="936" spans="1:18" x14ac:dyDescent="0.25">
      <c r="A936" s="59" t="s">
        <v>3779</v>
      </c>
      <c r="B936" s="59" t="s">
        <v>3687</v>
      </c>
      <c r="C936" s="59" t="s">
        <v>3799</v>
      </c>
      <c r="D936" s="91">
        <v>4</v>
      </c>
      <c r="E936" s="59" t="s">
        <v>4494</v>
      </c>
      <c r="F936" s="30">
        <f t="shared" si="55"/>
        <v>0</v>
      </c>
      <c r="G936" s="24">
        <f t="shared" si="56"/>
        <v>0</v>
      </c>
      <c r="H936" s="31"/>
      <c r="I936" s="30"/>
      <c r="J936" s="24">
        <f t="shared" si="57"/>
        <v>0</v>
      </c>
      <c r="K936" s="31"/>
      <c r="L936" s="30"/>
      <c r="M936" s="98" t="s">
        <v>4078</v>
      </c>
      <c r="N936" s="98" t="s">
        <v>4078</v>
      </c>
      <c r="O936" s="98">
        <v>0</v>
      </c>
      <c r="P936" s="98" t="s">
        <v>4078</v>
      </c>
      <c r="Q936" s="98">
        <v>0</v>
      </c>
      <c r="R936" s="98">
        <v>0</v>
      </c>
    </row>
    <row r="937" spans="1:18" x14ac:dyDescent="0.25">
      <c r="A937" s="59" t="s">
        <v>3779</v>
      </c>
      <c r="B937" s="59" t="s">
        <v>1325</v>
      </c>
      <c r="C937" s="59" t="s">
        <v>3799</v>
      </c>
      <c r="D937" s="91">
        <v>4</v>
      </c>
      <c r="E937" s="59" t="s">
        <v>4495</v>
      </c>
      <c r="F937" s="30">
        <f t="shared" si="55"/>
        <v>0</v>
      </c>
      <c r="G937" s="24">
        <f t="shared" si="56"/>
        <v>0</v>
      </c>
      <c r="H937" s="31"/>
      <c r="I937" s="30"/>
      <c r="J937" s="24">
        <f t="shared" si="57"/>
        <v>0</v>
      </c>
      <c r="K937" s="31"/>
      <c r="L937" s="30"/>
      <c r="M937" s="98" t="s">
        <v>4078</v>
      </c>
      <c r="N937" s="98" t="s">
        <v>4078</v>
      </c>
      <c r="O937" s="98" t="s">
        <v>4078</v>
      </c>
      <c r="P937" s="98" t="s">
        <v>4078</v>
      </c>
      <c r="Q937" s="98">
        <v>0</v>
      </c>
      <c r="R937" s="98" t="s">
        <v>4078</v>
      </c>
    </row>
    <row r="938" spans="1:18" x14ac:dyDescent="0.25">
      <c r="A938" s="59" t="s">
        <v>3779</v>
      </c>
      <c r="B938" s="59" t="s">
        <v>1534</v>
      </c>
      <c r="C938" s="59" t="s">
        <v>3799</v>
      </c>
      <c r="D938" s="91">
        <v>4</v>
      </c>
      <c r="E938" s="59" t="s">
        <v>4496</v>
      </c>
      <c r="F938" s="30">
        <f t="shared" si="55"/>
        <v>0</v>
      </c>
      <c r="G938" s="24">
        <f t="shared" si="56"/>
        <v>0</v>
      </c>
      <c r="H938" s="31"/>
      <c r="I938" s="30"/>
      <c r="J938" s="24">
        <f t="shared" si="57"/>
        <v>0</v>
      </c>
      <c r="K938" s="31"/>
      <c r="L938" s="30"/>
      <c r="M938" s="98">
        <v>0</v>
      </c>
      <c r="N938" s="98" t="s">
        <v>4078</v>
      </c>
      <c r="O938" s="98" t="s">
        <v>4078</v>
      </c>
      <c r="P938" s="98" t="s">
        <v>4078</v>
      </c>
      <c r="Q938" s="98" t="s">
        <v>4078</v>
      </c>
      <c r="R938" s="98" t="s">
        <v>4078</v>
      </c>
    </row>
    <row r="939" spans="1:18" x14ac:dyDescent="0.25">
      <c r="A939" s="59" t="s">
        <v>3779</v>
      </c>
      <c r="B939" s="59" t="s">
        <v>567</v>
      </c>
      <c r="C939" s="59" t="s">
        <v>3799</v>
      </c>
      <c r="D939" s="91">
        <v>4</v>
      </c>
      <c r="E939" s="59" t="s">
        <v>4499</v>
      </c>
      <c r="F939" s="30">
        <f t="shared" si="55"/>
        <v>0</v>
      </c>
      <c r="G939" s="24">
        <f t="shared" si="56"/>
        <v>9.5000000000000001E-2</v>
      </c>
      <c r="H939" s="31"/>
      <c r="I939" s="30"/>
      <c r="J939" s="24">
        <f t="shared" si="57"/>
        <v>0</v>
      </c>
      <c r="K939" s="31"/>
      <c r="L939" s="30"/>
      <c r="M939" s="98">
        <v>0.19</v>
      </c>
      <c r="N939" s="98">
        <v>0</v>
      </c>
      <c r="O939" s="98" t="s">
        <v>4078</v>
      </c>
      <c r="P939" s="98" t="s">
        <v>4078</v>
      </c>
      <c r="Q939" s="98" t="s">
        <v>4078</v>
      </c>
      <c r="R939" s="98">
        <v>0</v>
      </c>
    </row>
    <row r="940" spans="1:18" x14ac:dyDescent="0.25">
      <c r="A940" s="59" t="s">
        <v>3779</v>
      </c>
      <c r="B940" s="59" t="s">
        <v>2342</v>
      </c>
      <c r="C940" s="59" t="s">
        <v>3799</v>
      </c>
      <c r="D940" s="91">
        <v>4</v>
      </c>
      <c r="E940" s="59" t="s">
        <v>4501</v>
      </c>
      <c r="F940" s="30">
        <f t="shared" si="55"/>
        <v>0</v>
      </c>
      <c r="G940" s="24">
        <f t="shared" si="56"/>
        <v>0</v>
      </c>
      <c r="H940" s="31"/>
      <c r="I940" s="30"/>
      <c r="J940" s="24">
        <f t="shared" si="57"/>
        <v>0</v>
      </c>
      <c r="K940" s="31"/>
      <c r="L940" s="30"/>
      <c r="M940" s="98">
        <v>0</v>
      </c>
      <c r="N940" s="98">
        <v>0</v>
      </c>
      <c r="O940" s="98" t="s">
        <v>4078</v>
      </c>
      <c r="P940" s="98">
        <v>0</v>
      </c>
      <c r="Q940" s="98">
        <v>0</v>
      </c>
      <c r="R940" s="98">
        <v>0</v>
      </c>
    </row>
    <row r="941" spans="1:18" x14ac:dyDescent="0.25">
      <c r="A941" s="59" t="s">
        <v>3779</v>
      </c>
      <c r="B941" s="59" t="s">
        <v>321</v>
      </c>
      <c r="C941" s="59" t="s">
        <v>3799</v>
      </c>
      <c r="D941" s="91">
        <v>4</v>
      </c>
      <c r="E941" s="59" t="s">
        <v>4503</v>
      </c>
      <c r="F941" s="30">
        <f t="shared" si="55"/>
        <v>0</v>
      </c>
      <c r="G941" s="24">
        <f t="shared" si="56"/>
        <v>0</v>
      </c>
      <c r="H941" s="31"/>
      <c r="I941" s="30"/>
      <c r="J941" s="24">
        <f t="shared" si="57"/>
        <v>0</v>
      </c>
      <c r="K941" s="31"/>
      <c r="L941" s="30"/>
      <c r="M941" s="98">
        <v>0</v>
      </c>
      <c r="N941" s="98" t="s">
        <v>4078</v>
      </c>
      <c r="O941" s="98" t="s">
        <v>4078</v>
      </c>
      <c r="P941" s="98" t="s">
        <v>4078</v>
      </c>
      <c r="Q941" s="98" t="s">
        <v>4078</v>
      </c>
      <c r="R941" s="98" t="s">
        <v>4078</v>
      </c>
    </row>
    <row r="942" spans="1:18" x14ac:dyDescent="0.25">
      <c r="A942" s="59" t="s">
        <v>3779</v>
      </c>
      <c r="B942" s="59" t="s">
        <v>3008</v>
      </c>
      <c r="C942" s="59" t="s">
        <v>3799</v>
      </c>
      <c r="D942" s="91">
        <v>4</v>
      </c>
      <c r="E942" s="59" t="s">
        <v>4519</v>
      </c>
      <c r="F942" s="30">
        <f t="shared" si="55"/>
        <v>0</v>
      </c>
      <c r="G942" s="24">
        <f t="shared" si="56"/>
        <v>0.33050000000000002</v>
      </c>
      <c r="H942" s="31"/>
      <c r="I942" s="30"/>
      <c r="J942" s="24">
        <f t="shared" si="57"/>
        <v>0</v>
      </c>
      <c r="K942" s="31"/>
      <c r="L942" s="30"/>
      <c r="M942" s="98">
        <v>0.21</v>
      </c>
      <c r="N942" s="98">
        <v>0.45100000000000001</v>
      </c>
      <c r="O942" s="98">
        <v>0</v>
      </c>
      <c r="P942" s="98">
        <v>0</v>
      </c>
      <c r="Q942" s="98" t="s">
        <v>4078</v>
      </c>
      <c r="R942" s="98" t="s">
        <v>4078</v>
      </c>
    </row>
    <row r="943" spans="1:18" x14ac:dyDescent="0.25">
      <c r="A943" s="59" t="s">
        <v>3779</v>
      </c>
      <c r="B943" s="59" t="s">
        <v>1045</v>
      </c>
      <c r="C943" s="59" t="s">
        <v>3800</v>
      </c>
      <c r="D943" s="91">
        <v>4</v>
      </c>
      <c r="E943" s="59" t="s">
        <v>4527</v>
      </c>
      <c r="F943" s="30">
        <f t="shared" si="55"/>
        <v>0</v>
      </c>
      <c r="G943" s="24">
        <f t="shared" si="56"/>
        <v>0.63549999999999995</v>
      </c>
      <c r="H943" s="31"/>
      <c r="I943" s="30"/>
      <c r="J943" s="24">
        <f t="shared" si="57"/>
        <v>0</v>
      </c>
      <c r="K943" s="31"/>
      <c r="L943" s="30"/>
      <c r="M943" s="98">
        <v>0.88</v>
      </c>
      <c r="N943" s="98">
        <v>0.39100000000000001</v>
      </c>
      <c r="O943" s="98">
        <v>0</v>
      </c>
      <c r="P943" s="98">
        <v>0</v>
      </c>
      <c r="Q943" s="98">
        <v>0</v>
      </c>
      <c r="R943" s="98">
        <v>0</v>
      </c>
    </row>
    <row r="944" spans="1:18" x14ac:dyDescent="0.25">
      <c r="A944" s="59" t="s">
        <v>3779</v>
      </c>
      <c r="B944" s="59" t="s">
        <v>1853</v>
      </c>
      <c r="C944" s="59" t="s">
        <v>3800</v>
      </c>
      <c r="D944" s="91">
        <v>4</v>
      </c>
      <c r="E944" s="59" t="s">
        <v>4528</v>
      </c>
      <c r="F944" s="30">
        <f t="shared" si="55"/>
        <v>0</v>
      </c>
      <c r="G944" s="24">
        <f t="shared" si="56"/>
        <v>0</v>
      </c>
      <c r="H944" s="31"/>
      <c r="I944" s="30"/>
      <c r="J944" s="24">
        <f t="shared" si="57"/>
        <v>0</v>
      </c>
      <c r="K944" s="31"/>
      <c r="L944" s="30"/>
      <c r="M944" s="98" t="s">
        <v>4078</v>
      </c>
      <c r="N944" s="98" t="s">
        <v>4078</v>
      </c>
      <c r="O944" s="98" t="s">
        <v>4078</v>
      </c>
      <c r="P944" s="98">
        <v>0</v>
      </c>
      <c r="Q944" s="98" t="s">
        <v>4078</v>
      </c>
      <c r="R944" s="98" t="s">
        <v>4078</v>
      </c>
    </row>
    <row r="945" spans="1:18" x14ac:dyDescent="0.25">
      <c r="A945" s="59" t="s">
        <v>3779</v>
      </c>
      <c r="B945" s="59" t="s">
        <v>920</v>
      </c>
      <c r="C945" s="59" t="s">
        <v>3800</v>
      </c>
      <c r="D945" s="91">
        <v>4</v>
      </c>
      <c r="E945" s="59" t="s">
        <v>4529</v>
      </c>
      <c r="F945" s="30">
        <f t="shared" si="55"/>
        <v>0</v>
      </c>
      <c r="G945" s="24">
        <f t="shared" si="56"/>
        <v>0.31</v>
      </c>
      <c r="H945" s="31"/>
      <c r="I945" s="30"/>
      <c r="J945" s="24">
        <f t="shared" si="57"/>
        <v>2.5749999999999999E-2</v>
      </c>
      <c r="K945" s="31"/>
      <c r="L945" s="30"/>
      <c r="M945" s="98">
        <v>0</v>
      </c>
      <c r="N945" s="98">
        <v>0.62</v>
      </c>
      <c r="O945" s="98">
        <v>0.10299999999999999</v>
      </c>
      <c r="P945" s="98">
        <v>0</v>
      </c>
      <c r="Q945" s="98">
        <v>0</v>
      </c>
      <c r="R945" s="98">
        <v>0</v>
      </c>
    </row>
    <row r="946" spans="1:18" x14ac:dyDescent="0.25">
      <c r="A946" s="59" t="s">
        <v>3779</v>
      </c>
      <c r="B946" s="59" t="s">
        <v>626</v>
      </c>
      <c r="C946" s="59" t="s">
        <v>3800</v>
      </c>
      <c r="D946" s="91">
        <v>4</v>
      </c>
      <c r="E946" s="59" t="s">
        <v>4530</v>
      </c>
      <c r="F946" s="30">
        <f t="shared" si="55"/>
        <v>0</v>
      </c>
      <c r="G946" s="24">
        <f t="shared" si="56"/>
        <v>0</v>
      </c>
      <c r="H946" s="31"/>
      <c r="I946" s="30"/>
      <c r="J946" s="24">
        <f t="shared" si="57"/>
        <v>0</v>
      </c>
      <c r="K946" s="31"/>
      <c r="L946" s="30"/>
      <c r="M946" s="98" t="s">
        <v>4078</v>
      </c>
      <c r="N946" s="98" t="s">
        <v>4078</v>
      </c>
      <c r="O946" s="98" t="s">
        <v>4078</v>
      </c>
      <c r="P946" s="98" t="s">
        <v>4078</v>
      </c>
      <c r="Q946" s="98">
        <v>0</v>
      </c>
      <c r="R946" s="98">
        <v>0</v>
      </c>
    </row>
    <row r="947" spans="1:18" x14ac:dyDescent="0.25">
      <c r="A947" s="59" t="s">
        <v>3779</v>
      </c>
      <c r="B947" s="59" t="s">
        <v>1996</v>
      </c>
      <c r="C947" s="59" t="s">
        <v>3800</v>
      </c>
      <c r="D947" s="91">
        <v>4</v>
      </c>
      <c r="E947" s="59" t="s">
        <v>4531</v>
      </c>
      <c r="F947" s="30">
        <f t="shared" si="55"/>
        <v>0</v>
      </c>
      <c r="G947" s="24">
        <f t="shared" si="56"/>
        <v>1.1285000000000001</v>
      </c>
      <c r="H947" s="31"/>
      <c r="I947" s="30"/>
      <c r="J947" s="24">
        <f t="shared" si="57"/>
        <v>0.17524999999999999</v>
      </c>
      <c r="K947" s="31"/>
      <c r="L947" s="30"/>
      <c r="M947" s="98">
        <v>1.28</v>
      </c>
      <c r="N947" s="98">
        <v>0.97699999999999998</v>
      </c>
      <c r="O947" s="98">
        <v>0.70099999999999996</v>
      </c>
      <c r="P947" s="98" t="s">
        <v>4078</v>
      </c>
      <c r="Q947" s="98">
        <v>0</v>
      </c>
      <c r="R947" s="98">
        <v>0</v>
      </c>
    </row>
    <row r="948" spans="1:18" x14ac:dyDescent="0.25">
      <c r="A948" s="59" t="s">
        <v>3779</v>
      </c>
      <c r="B948" s="59" t="s">
        <v>1726</v>
      </c>
      <c r="C948" s="59" t="s">
        <v>3800</v>
      </c>
      <c r="D948" s="91">
        <v>4</v>
      </c>
      <c r="E948" s="59" t="s">
        <v>4533</v>
      </c>
      <c r="F948" s="30">
        <f t="shared" si="55"/>
        <v>0</v>
      </c>
      <c r="G948" s="24">
        <f t="shared" si="56"/>
        <v>4.2999999999999997E-2</v>
      </c>
      <c r="H948" s="31"/>
      <c r="I948" s="30"/>
      <c r="J948" s="24">
        <f t="shared" si="57"/>
        <v>0</v>
      </c>
      <c r="K948" s="31"/>
      <c r="L948" s="30"/>
      <c r="M948" s="98">
        <v>0</v>
      </c>
      <c r="N948" s="98">
        <v>8.5999999999999993E-2</v>
      </c>
      <c r="O948" s="98">
        <v>0</v>
      </c>
      <c r="P948" s="98" t="s">
        <v>4078</v>
      </c>
      <c r="Q948" s="98">
        <v>0</v>
      </c>
      <c r="R948" s="98">
        <v>0</v>
      </c>
    </row>
    <row r="949" spans="1:18" x14ac:dyDescent="0.25">
      <c r="A949" s="59" t="s">
        <v>3779</v>
      </c>
      <c r="B949" s="59" t="s">
        <v>1080</v>
      </c>
      <c r="C949" s="59" t="s">
        <v>3800</v>
      </c>
      <c r="D949" s="91">
        <v>4</v>
      </c>
      <c r="E949" s="59" t="s">
        <v>4535</v>
      </c>
      <c r="F949" s="30">
        <f t="shared" si="55"/>
        <v>0</v>
      </c>
      <c r="G949" s="24">
        <f t="shared" si="56"/>
        <v>0</v>
      </c>
      <c r="H949" s="31"/>
      <c r="I949" s="30"/>
      <c r="J949" s="24">
        <f t="shared" si="57"/>
        <v>0</v>
      </c>
      <c r="K949" s="31"/>
      <c r="L949" s="30"/>
      <c r="M949" s="98">
        <v>0</v>
      </c>
      <c r="N949" s="98">
        <v>0</v>
      </c>
      <c r="O949" s="98">
        <v>0</v>
      </c>
      <c r="P949" s="98" t="s">
        <v>4078</v>
      </c>
      <c r="Q949" s="98">
        <v>0</v>
      </c>
      <c r="R949" s="98">
        <v>0</v>
      </c>
    </row>
    <row r="950" spans="1:18" x14ac:dyDescent="0.25">
      <c r="A950" s="59" t="s">
        <v>3779</v>
      </c>
      <c r="B950" s="59" t="s">
        <v>366</v>
      </c>
      <c r="C950" s="59" t="s">
        <v>3800</v>
      </c>
      <c r="D950" s="91">
        <v>4</v>
      </c>
      <c r="E950" s="59" t="s">
        <v>4540</v>
      </c>
      <c r="F950" s="30">
        <f t="shared" si="55"/>
        <v>0</v>
      </c>
      <c r="G950" s="24">
        <f t="shared" si="56"/>
        <v>103.9935</v>
      </c>
      <c r="H950" s="31"/>
      <c r="I950" s="30"/>
      <c r="J950" s="24">
        <f t="shared" si="57"/>
        <v>0</v>
      </c>
      <c r="K950" s="31"/>
      <c r="L950" s="30"/>
      <c r="M950" s="98">
        <v>78.53</v>
      </c>
      <c r="N950" s="98">
        <v>129.45699999999999</v>
      </c>
      <c r="O950" s="98" t="s">
        <v>4078</v>
      </c>
      <c r="P950" s="98" t="s">
        <v>4078</v>
      </c>
      <c r="Q950" s="98" t="s">
        <v>4078</v>
      </c>
      <c r="R950" s="98" t="s">
        <v>4078</v>
      </c>
    </row>
    <row r="951" spans="1:18" x14ac:dyDescent="0.25">
      <c r="A951" s="59" t="s">
        <v>3779</v>
      </c>
      <c r="B951" s="59" t="s">
        <v>2253</v>
      </c>
      <c r="C951" s="59" t="s">
        <v>3801</v>
      </c>
      <c r="D951" s="91">
        <v>4</v>
      </c>
      <c r="E951" s="59" t="s">
        <v>4551</v>
      </c>
      <c r="F951" s="30">
        <f t="shared" si="55"/>
        <v>0</v>
      </c>
      <c r="G951" s="24">
        <f t="shared" si="56"/>
        <v>0</v>
      </c>
      <c r="H951" s="31"/>
      <c r="I951" s="30"/>
      <c r="J951" s="24">
        <f t="shared" si="57"/>
        <v>0</v>
      </c>
      <c r="K951" s="31"/>
      <c r="L951" s="30"/>
      <c r="M951" s="98" t="s">
        <v>4078</v>
      </c>
      <c r="N951" s="98">
        <v>0</v>
      </c>
      <c r="O951" s="98" t="s">
        <v>4078</v>
      </c>
      <c r="P951" s="98" t="s">
        <v>4078</v>
      </c>
      <c r="Q951" s="98" t="s">
        <v>4078</v>
      </c>
      <c r="R951" s="98" t="s">
        <v>4078</v>
      </c>
    </row>
    <row r="952" spans="1:18" x14ac:dyDescent="0.25">
      <c r="A952" s="59" t="s">
        <v>3779</v>
      </c>
      <c r="B952" s="59" t="s">
        <v>83</v>
      </c>
      <c r="C952" s="59" t="s">
        <v>3801</v>
      </c>
      <c r="D952" s="91">
        <v>4</v>
      </c>
      <c r="E952" s="59" t="s">
        <v>4552</v>
      </c>
      <c r="F952" s="30">
        <f t="shared" si="55"/>
        <v>0</v>
      </c>
      <c r="G952" s="24">
        <f t="shared" si="56"/>
        <v>0</v>
      </c>
      <c r="H952" s="31"/>
      <c r="I952" s="30"/>
      <c r="J952" s="24">
        <f t="shared" si="57"/>
        <v>0</v>
      </c>
      <c r="K952" s="31"/>
      <c r="L952" s="30"/>
      <c r="M952" s="98" t="s">
        <v>4078</v>
      </c>
      <c r="N952" s="98" t="s">
        <v>4078</v>
      </c>
      <c r="O952" s="98" t="s">
        <v>4078</v>
      </c>
      <c r="P952" s="98" t="s">
        <v>4078</v>
      </c>
      <c r="Q952" s="98">
        <v>0</v>
      </c>
      <c r="R952" s="98">
        <v>0</v>
      </c>
    </row>
    <row r="953" spans="1:18" x14ac:dyDescent="0.25">
      <c r="A953" s="59" t="s">
        <v>3779</v>
      </c>
      <c r="B953" s="59" t="s">
        <v>3273</v>
      </c>
      <c r="C953" s="59" t="s">
        <v>3802</v>
      </c>
      <c r="D953" s="91">
        <v>4</v>
      </c>
      <c r="E953" s="59" t="s">
        <v>4565</v>
      </c>
      <c r="F953" s="30">
        <f t="shared" si="55"/>
        <v>0</v>
      </c>
      <c r="G953" s="24">
        <f t="shared" si="56"/>
        <v>0</v>
      </c>
      <c r="H953" s="31"/>
      <c r="I953" s="30"/>
      <c r="J953" s="24">
        <f t="shared" si="57"/>
        <v>0</v>
      </c>
      <c r="K953" s="31"/>
      <c r="L953" s="30"/>
      <c r="M953" s="98" t="s">
        <v>4078</v>
      </c>
      <c r="N953" s="98" t="s">
        <v>4078</v>
      </c>
      <c r="O953" s="98">
        <v>0</v>
      </c>
      <c r="P953" s="98" t="s">
        <v>4078</v>
      </c>
      <c r="Q953" s="98" t="s">
        <v>4078</v>
      </c>
      <c r="R953" s="98" t="s">
        <v>4078</v>
      </c>
    </row>
    <row r="954" spans="1:18" x14ac:dyDescent="0.25">
      <c r="A954" s="59" t="s">
        <v>3779</v>
      </c>
      <c r="B954" s="59" t="s">
        <v>308</v>
      </c>
      <c r="C954" s="59" t="s">
        <v>3802</v>
      </c>
      <c r="D954" s="91">
        <v>4</v>
      </c>
      <c r="E954" s="59" t="s">
        <v>4569</v>
      </c>
      <c r="F954" s="30">
        <f t="shared" si="55"/>
        <v>0</v>
      </c>
      <c r="G954" s="24">
        <f t="shared" si="56"/>
        <v>0</v>
      </c>
      <c r="H954" s="31"/>
      <c r="I954" s="30"/>
      <c r="J954" s="24">
        <f t="shared" si="57"/>
        <v>0</v>
      </c>
      <c r="K954" s="31"/>
      <c r="L954" s="30"/>
      <c r="M954" s="98">
        <v>0</v>
      </c>
      <c r="N954" s="98">
        <v>0</v>
      </c>
      <c r="O954" s="98">
        <v>0</v>
      </c>
      <c r="P954" s="98">
        <v>0</v>
      </c>
      <c r="Q954" s="98">
        <v>0</v>
      </c>
      <c r="R954" s="98">
        <v>0</v>
      </c>
    </row>
    <row r="955" spans="1:18" x14ac:dyDescent="0.25">
      <c r="A955" s="59" t="s">
        <v>3779</v>
      </c>
      <c r="B955" s="59" t="s">
        <v>3637</v>
      </c>
      <c r="C955" s="59" t="s">
        <v>3803</v>
      </c>
      <c r="D955" s="91">
        <v>4</v>
      </c>
      <c r="E955" s="59" t="s">
        <v>4577</v>
      </c>
      <c r="F955" s="30">
        <f t="shared" si="55"/>
        <v>0</v>
      </c>
      <c r="G955" s="24">
        <f t="shared" si="56"/>
        <v>0</v>
      </c>
      <c r="H955" s="31"/>
      <c r="I955" s="30"/>
      <c r="J955" s="24">
        <f t="shared" si="57"/>
        <v>0</v>
      </c>
      <c r="K955" s="31"/>
      <c r="L955" s="30"/>
      <c r="M955" s="98">
        <v>0</v>
      </c>
      <c r="N955" s="98">
        <v>0</v>
      </c>
      <c r="O955" s="98" t="s">
        <v>4078</v>
      </c>
      <c r="P955" s="98" t="s">
        <v>4078</v>
      </c>
      <c r="Q955" s="98" t="s">
        <v>4078</v>
      </c>
      <c r="R955" s="98">
        <v>0</v>
      </c>
    </row>
    <row r="956" spans="1:18" x14ac:dyDescent="0.25">
      <c r="A956" s="59" t="s">
        <v>3779</v>
      </c>
      <c r="B956" s="59" t="s">
        <v>2271</v>
      </c>
      <c r="C956" s="59" t="s">
        <v>3804</v>
      </c>
      <c r="D956" s="91">
        <v>5</v>
      </c>
      <c r="E956" s="59" t="s">
        <v>4609</v>
      </c>
      <c r="F956" s="30">
        <f t="shared" si="55"/>
        <v>0</v>
      </c>
      <c r="G956" s="24">
        <f t="shared" si="56"/>
        <v>0</v>
      </c>
      <c r="H956" s="31"/>
      <c r="I956" s="30"/>
      <c r="J956" s="24">
        <f t="shared" si="57"/>
        <v>0.17150000000000001</v>
      </c>
      <c r="K956" s="31"/>
      <c r="L956" s="30"/>
      <c r="M956" s="98">
        <v>0</v>
      </c>
      <c r="N956" s="98">
        <v>0</v>
      </c>
      <c r="O956" s="98">
        <v>0.68600000000000005</v>
      </c>
      <c r="P956" s="98">
        <v>0</v>
      </c>
      <c r="Q956" s="98">
        <v>0</v>
      </c>
      <c r="R956" s="98">
        <v>0</v>
      </c>
    </row>
    <row r="957" spans="1:18" x14ac:dyDescent="0.25">
      <c r="A957" s="59" t="s">
        <v>3779</v>
      </c>
      <c r="B957" s="59" t="s">
        <v>483</v>
      </c>
      <c r="C957" s="59" t="s">
        <v>3804</v>
      </c>
      <c r="D957" s="91">
        <v>5</v>
      </c>
      <c r="E957" s="59" t="s">
        <v>4615</v>
      </c>
      <c r="F957" s="30">
        <f t="shared" si="55"/>
        <v>0</v>
      </c>
      <c r="G957" s="24">
        <f t="shared" si="56"/>
        <v>1.145</v>
      </c>
      <c r="H957" s="31"/>
      <c r="I957" s="30"/>
      <c r="J957" s="24">
        <f t="shared" si="57"/>
        <v>0.1145</v>
      </c>
      <c r="K957" s="31"/>
      <c r="L957" s="30"/>
      <c r="M957" s="98">
        <v>2.29</v>
      </c>
      <c r="N957" s="98">
        <v>0</v>
      </c>
      <c r="O957" s="98">
        <v>0.45800000000000002</v>
      </c>
      <c r="P957" s="98">
        <v>0</v>
      </c>
      <c r="Q957" s="98">
        <v>0</v>
      </c>
      <c r="R957" s="98" t="s">
        <v>4078</v>
      </c>
    </row>
    <row r="958" spans="1:18" x14ac:dyDescent="0.25">
      <c r="A958" s="59" t="s">
        <v>3779</v>
      </c>
      <c r="B958" s="59" t="s">
        <v>3673</v>
      </c>
      <c r="C958" s="59" t="s">
        <v>3804</v>
      </c>
      <c r="D958" s="91">
        <v>5</v>
      </c>
      <c r="E958" s="59" t="s">
        <v>4622</v>
      </c>
      <c r="F958" s="30">
        <f t="shared" si="55"/>
        <v>0</v>
      </c>
      <c r="G958" s="24">
        <f t="shared" si="56"/>
        <v>0</v>
      </c>
      <c r="H958" s="31"/>
      <c r="I958" s="30"/>
      <c r="J958" s="24">
        <f t="shared" si="57"/>
        <v>0</v>
      </c>
      <c r="K958" s="31"/>
      <c r="L958" s="30"/>
      <c r="M958" s="98" t="s">
        <v>4078</v>
      </c>
      <c r="N958" s="98" t="s">
        <v>4078</v>
      </c>
      <c r="O958" s="98" t="s">
        <v>4078</v>
      </c>
      <c r="P958" s="98" t="s">
        <v>4078</v>
      </c>
      <c r="Q958" s="98">
        <v>0</v>
      </c>
      <c r="R958" s="98" t="s">
        <v>4078</v>
      </c>
    </row>
    <row r="959" spans="1:18" x14ac:dyDescent="0.25">
      <c r="A959" s="59" t="s">
        <v>3779</v>
      </c>
      <c r="B959" s="59" t="s">
        <v>1472</v>
      </c>
      <c r="C959" s="59" t="s">
        <v>3805</v>
      </c>
      <c r="D959" s="91">
        <v>5</v>
      </c>
      <c r="E959" s="59" t="s">
        <v>4628</v>
      </c>
      <c r="F959" s="30">
        <f t="shared" si="55"/>
        <v>0</v>
      </c>
      <c r="G959" s="24">
        <f t="shared" si="56"/>
        <v>0</v>
      </c>
      <c r="H959" s="31"/>
      <c r="I959" s="30"/>
      <c r="J959" s="24">
        <f t="shared" si="57"/>
        <v>92.947999999999993</v>
      </c>
      <c r="K959" s="31"/>
      <c r="L959" s="30"/>
      <c r="M959" s="98" t="s">
        <v>4078</v>
      </c>
      <c r="N959" s="98" t="s">
        <v>4078</v>
      </c>
      <c r="O959" s="98">
        <v>371.79199999999997</v>
      </c>
      <c r="P959" s="98" t="s">
        <v>4078</v>
      </c>
      <c r="Q959" s="98" t="s">
        <v>4078</v>
      </c>
      <c r="R959" s="98" t="s">
        <v>4078</v>
      </c>
    </row>
    <row r="960" spans="1:18" x14ac:dyDescent="0.25">
      <c r="A960" s="59" t="s">
        <v>3779</v>
      </c>
      <c r="B960" s="59" t="s">
        <v>18</v>
      </c>
      <c r="C960" s="59" t="s">
        <v>3805</v>
      </c>
      <c r="D960" s="91">
        <v>5</v>
      </c>
      <c r="E960" s="59" t="s">
        <v>4629</v>
      </c>
      <c r="F960" s="30">
        <f t="shared" si="55"/>
        <v>0</v>
      </c>
      <c r="G960" s="24">
        <f t="shared" si="56"/>
        <v>0</v>
      </c>
      <c r="H960" s="31"/>
      <c r="I960" s="30"/>
      <c r="J960" s="24">
        <f t="shared" si="57"/>
        <v>47.133499999999998</v>
      </c>
      <c r="K960" s="31"/>
      <c r="L960" s="30"/>
      <c r="M960" s="98">
        <v>0</v>
      </c>
      <c r="N960" s="98" t="s">
        <v>4078</v>
      </c>
      <c r="O960" s="98">
        <v>188.53399999999999</v>
      </c>
      <c r="P960" s="98" t="s">
        <v>4078</v>
      </c>
      <c r="Q960" s="98">
        <v>0</v>
      </c>
      <c r="R960" s="98" t="s">
        <v>4078</v>
      </c>
    </row>
    <row r="961" spans="1:18" x14ac:dyDescent="0.25">
      <c r="A961" s="59" t="s">
        <v>3779</v>
      </c>
      <c r="B961" s="59" t="s">
        <v>71</v>
      </c>
      <c r="C961" s="59" t="s">
        <v>3805</v>
      </c>
      <c r="D961" s="91">
        <v>5</v>
      </c>
      <c r="E961" s="59" t="s">
        <v>4633</v>
      </c>
      <c r="F961" s="30">
        <f t="shared" si="55"/>
        <v>0</v>
      </c>
      <c r="G961" s="24">
        <f t="shared" si="56"/>
        <v>8.6114999999999995</v>
      </c>
      <c r="H961" s="31"/>
      <c r="I961" s="30"/>
      <c r="J961" s="24">
        <f t="shared" si="57"/>
        <v>0</v>
      </c>
      <c r="K961" s="31"/>
      <c r="L961" s="30"/>
      <c r="M961" s="98" t="s">
        <v>4078</v>
      </c>
      <c r="N961" s="98">
        <v>17.222999999999999</v>
      </c>
      <c r="O961" s="98" t="s">
        <v>4078</v>
      </c>
      <c r="P961" s="98" t="s">
        <v>4078</v>
      </c>
      <c r="Q961" s="98" t="s">
        <v>4078</v>
      </c>
      <c r="R961" s="98" t="s">
        <v>4078</v>
      </c>
    </row>
    <row r="962" spans="1:18" x14ac:dyDescent="0.25">
      <c r="A962" s="59" t="s">
        <v>3779</v>
      </c>
      <c r="B962" s="59" t="s">
        <v>7897</v>
      </c>
      <c r="C962" s="59" t="s">
        <v>3805</v>
      </c>
      <c r="D962" s="91">
        <v>5</v>
      </c>
      <c r="E962" s="59" t="s">
        <v>7898</v>
      </c>
      <c r="F962" s="30">
        <f t="shared" si="55"/>
        <v>0</v>
      </c>
      <c r="G962" s="24">
        <f t="shared" si="56"/>
        <v>0</v>
      </c>
      <c r="H962" s="31"/>
      <c r="I962" s="30"/>
      <c r="J962" s="24">
        <f t="shared" si="57"/>
        <v>0.88300000000000001</v>
      </c>
      <c r="K962" s="31"/>
      <c r="L962" s="30"/>
      <c r="M962" s="98" t="s">
        <v>4078</v>
      </c>
      <c r="N962" s="98" t="s">
        <v>4078</v>
      </c>
      <c r="O962" s="98">
        <v>3.532</v>
      </c>
      <c r="P962" s="98" t="s">
        <v>4078</v>
      </c>
      <c r="Q962" s="98">
        <v>0</v>
      </c>
      <c r="R962" s="98" t="s">
        <v>4078</v>
      </c>
    </row>
    <row r="963" spans="1:18" x14ac:dyDescent="0.25">
      <c r="A963" s="59" t="s">
        <v>3779</v>
      </c>
      <c r="B963" s="59" t="s">
        <v>741</v>
      </c>
      <c r="C963" s="59" t="s">
        <v>3806</v>
      </c>
      <c r="D963" s="91">
        <v>5</v>
      </c>
      <c r="E963" s="59" t="s">
        <v>4650</v>
      </c>
      <c r="F963" s="30">
        <f t="shared" si="55"/>
        <v>0</v>
      </c>
      <c r="G963" s="24">
        <f t="shared" si="56"/>
        <v>0</v>
      </c>
      <c r="H963" s="31"/>
      <c r="I963" s="30"/>
      <c r="J963" s="24">
        <f t="shared" si="57"/>
        <v>0</v>
      </c>
      <c r="K963" s="31"/>
      <c r="L963" s="30"/>
      <c r="M963" s="98">
        <v>0</v>
      </c>
      <c r="N963" s="98" t="s">
        <v>4078</v>
      </c>
      <c r="O963" s="98" t="s">
        <v>4078</v>
      </c>
      <c r="P963" s="98" t="s">
        <v>4078</v>
      </c>
      <c r="Q963" s="98" t="s">
        <v>4078</v>
      </c>
      <c r="R963" s="98">
        <v>0</v>
      </c>
    </row>
    <row r="964" spans="1:18" x14ac:dyDescent="0.25">
      <c r="A964" s="59" t="s">
        <v>3779</v>
      </c>
      <c r="B964" s="59" t="s">
        <v>2589</v>
      </c>
      <c r="C964" s="59" t="s">
        <v>3806</v>
      </c>
      <c r="D964" s="91">
        <v>5</v>
      </c>
      <c r="E964" s="59" t="s">
        <v>4652</v>
      </c>
      <c r="F964" s="30">
        <f t="shared" si="55"/>
        <v>0</v>
      </c>
      <c r="G964" s="24">
        <f t="shared" si="56"/>
        <v>0</v>
      </c>
      <c r="H964" s="31"/>
      <c r="I964" s="30"/>
      <c r="J964" s="24">
        <f t="shared" si="57"/>
        <v>0</v>
      </c>
      <c r="K964" s="31"/>
      <c r="L964" s="30"/>
      <c r="M964" s="98">
        <v>0</v>
      </c>
      <c r="N964" s="98">
        <v>0</v>
      </c>
      <c r="O964" s="98" t="s">
        <v>4078</v>
      </c>
      <c r="P964" s="98" t="s">
        <v>4078</v>
      </c>
      <c r="Q964" s="98" t="s">
        <v>4078</v>
      </c>
      <c r="R964" s="98" t="s">
        <v>4078</v>
      </c>
    </row>
    <row r="965" spans="1:18" x14ac:dyDescent="0.25">
      <c r="A965" s="59" t="s">
        <v>3779</v>
      </c>
      <c r="B965" s="59" t="s">
        <v>139</v>
      </c>
      <c r="C965" s="59" t="s">
        <v>3806</v>
      </c>
      <c r="D965" s="91">
        <v>5</v>
      </c>
      <c r="E965" s="59" t="s">
        <v>4657</v>
      </c>
      <c r="F965" s="30">
        <f t="shared" si="55"/>
        <v>0</v>
      </c>
      <c r="G965" s="24">
        <f t="shared" si="56"/>
        <v>0</v>
      </c>
      <c r="H965" s="31"/>
      <c r="I965" s="30"/>
      <c r="J965" s="24">
        <f t="shared" si="57"/>
        <v>0</v>
      </c>
      <c r="K965" s="31"/>
      <c r="L965" s="30"/>
      <c r="M965" s="98" t="s">
        <v>4078</v>
      </c>
      <c r="N965" s="98">
        <v>0</v>
      </c>
      <c r="O965" s="98" t="s">
        <v>4078</v>
      </c>
      <c r="P965" s="98" t="s">
        <v>4078</v>
      </c>
      <c r="Q965" s="98">
        <v>0</v>
      </c>
      <c r="R965" s="98" t="s">
        <v>4078</v>
      </c>
    </row>
    <row r="966" spans="1:18" x14ac:dyDescent="0.25">
      <c r="A966" s="59" t="s">
        <v>3779</v>
      </c>
      <c r="B966" s="59" t="s">
        <v>3242</v>
      </c>
      <c r="C966" s="59" t="s">
        <v>3807</v>
      </c>
      <c r="D966" s="91">
        <v>6</v>
      </c>
      <c r="E966" s="59" t="s">
        <v>4663</v>
      </c>
      <c r="F966" s="30">
        <f t="shared" si="55"/>
        <v>0</v>
      </c>
      <c r="G966" s="24">
        <f t="shared" si="56"/>
        <v>7.9000000000000001E-2</v>
      </c>
      <c r="H966" s="31"/>
      <c r="I966" s="30"/>
      <c r="J966" s="24">
        <f t="shared" si="57"/>
        <v>0</v>
      </c>
      <c r="K966" s="31"/>
      <c r="L966" s="30"/>
      <c r="M966" s="98">
        <v>0</v>
      </c>
      <c r="N966" s="98">
        <v>0.158</v>
      </c>
      <c r="O966" s="98">
        <v>0</v>
      </c>
      <c r="P966" s="98" t="s">
        <v>4078</v>
      </c>
      <c r="Q966" s="98">
        <v>0</v>
      </c>
      <c r="R966" s="98">
        <v>0</v>
      </c>
    </row>
    <row r="967" spans="1:18" x14ac:dyDescent="0.25">
      <c r="A967" s="59" t="s">
        <v>3779</v>
      </c>
      <c r="B967" s="59" t="s">
        <v>960</v>
      </c>
      <c r="C967" s="59" t="s">
        <v>3807</v>
      </c>
      <c r="D967" s="91">
        <v>6</v>
      </c>
      <c r="E967" s="59" t="s">
        <v>4667</v>
      </c>
      <c r="F967" s="30">
        <f t="shared" si="55"/>
        <v>0</v>
      </c>
      <c r="G967" s="24">
        <f t="shared" si="56"/>
        <v>0.69799999999999995</v>
      </c>
      <c r="H967" s="31"/>
      <c r="I967" s="30"/>
      <c r="J967" s="24">
        <f t="shared" si="57"/>
        <v>6.3005000000000004</v>
      </c>
      <c r="K967" s="31"/>
      <c r="L967" s="30"/>
      <c r="M967" s="98">
        <v>0</v>
      </c>
      <c r="N967" s="98">
        <v>1.3959999999999999</v>
      </c>
      <c r="O967" s="98">
        <v>25.202000000000002</v>
      </c>
      <c r="P967" s="98" t="s">
        <v>4078</v>
      </c>
      <c r="Q967" s="98">
        <v>0</v>
      </c>
      <c r="R967" s="98" t="s">
        <v>4078</v>
      </c>
    </row>
    <row r="968" spans="1:18" x14ac:dyDescent="0.25">
      <c r="A968" s="59" t="s">
        <v>3779</v>
      </c>
      <c r="B968" s="59" t="s">
        <v>1563</v>
      </c>
      <c r="C968" s="59" t="s">
        <v>3807</v>
      </c>
      <c r="D968" s="91">
        <v>6</v>
      </c>
      <c r="E968" s="59" t="s">
        <v>4669</v>
      </c>
      <c r="F968" s="30">
        <f t="shared" si="55"/>
        <v>0</v>
      </c>
      <c r="G968" s="24">
        <f t="shared" si="56"/>
        <v>0</v>
      </c>
      <c r="H968" s="31"/>
      <c r="I968" s="30"/>
      <c r="J968" s="24">
        <f t="shared" si="57"/>
        <v>0</v>
      </c>
      <c r="K968" s="31"/>
      <c r="L968" s="30"/>
      <c r="M968" s="98">
        <v>0</v>
      </c>
      <c r="N968" s="98">
        <v>0</v>
      </c>
      <c r="O968" s="98" t="s">
        <v>4078</v>
      </c>
      <c r="P968" s="98" t="s">
        <v>4078</v>
      </c>
      <c r="Q968" s="98">
        <v>0</v>
      </c>
      <c r="R968" s="98">
        <v>0</v>
      </c>
    </row>
    <row r="969" spans="1:18" x14ac:dyDescent="0.25">
      <c r="A969" s="59" t="s">
        <v>3779</v>
      </c>
      <c r="B969" s="59" t="s">
        <v>74</v>
      </c>
      <c r="C969" s="59" t="s">
        <v>3807</v>
      </c>
      <c r="D969" s="91">
        <v>6</v>
      </c>
      <c r="E969" s="59" t="s">
        <v>4671</v>
      </c>
      <c r="F969" s="30">
        <f t="shared" si="55"/>
        <v>0</v>
      </c>
      <c r="G969" s="24">
        <f t="shared" si="56"/>
        <v>3.883</v>
      </c>
      <c r="H969" s="31"/>
      <c r="I969" s="30"/>
      <c r="J969" s="24">
        <f t="shared" si="57"/>
        <v>0</v>
      </c>
      <c r="K969" s="31"/>
      <c r="L969" s="30"/>
      <c r="M969" s="98">
        <v>0.28000000000000003</v>
      </c>
      <c r="N969" s="98">
        <v>7.4859999999999998</v>
      </c>
      <c r="O969" s="98">
        <v>0</v>
      </c>
      <c r="P969" s="98">
        <v>0</v>
      </c>
      <c r="Q969" s="98">
        <v>0</v>
      </c>
      <c r="R969" s="98">
        <v>0</v>
      </c>
    </row>
    <row r="970" spans="1:18" x14ac:dyDescent="0.25">
      <c r="A970" s="59" t="s">
        <v>3779</v>
      </c>
      <c r="B970" s="59" t="s">
        <v>2915</v>
      </c>
      <c r="C970" s="59" t="s">
        <v>3807</v>
      </c>
      <c r="D970" s="91">
        <v>6</v>
      </c>
      <c r="E970" s="59" t="s">
        <v>4673</v>
      </c>
      <c r="F970" s="30">
        <f t="shared" si="55"/>
        <v>0</v>
      </c>
      <c r="G970" s="24">
        <f t="shared" si="56"/>
        <v>0</v>
      </c>
      <c r="H970" s="31"/>
      <c r="I970" s="30"/>
      <c r="J970" s="24">
        <f t="shared" si="57"/>
        <v>0</v>
      </c>
      <c r="K970" s="31"/>
      <c r="L970" s="30"/>
      <c r="M970" s="98">
        <v>0</v>
      </c>
      <c r="N970" s="98">
        <v>0</v>
      </c>
      <c r="O970" s="98" t="s">
        <v>4078</v>
      </c>
      <c r="P970" s="98">
        <v>0</v>
      </c>
      <c r="Q970" s="98" t="s">
        <v>4078</v>
      </c>
      <c r="R970" s="98">
        <v>0</v>
      </c>
    </row>
    <row r="971" spans="1:18" x14ac:dyDescent="0.25">
      <c r="A971" s="59" t="s">
        <v>3779</v>
      </c>
      <c r="B971" s="59" t="s">
        <v>3159</v>
      </c>
      <c r="C971" s="59" t="s">
        <v>3807</v>
      </c>
      <c r="D971" s="91">
        <v>6</v>
      </c>
      <c r="E971" s="59" t="s">
        <v>4674</v>
      </c>
      <c r="F971" s="30">
        <f t="shared" si="55"/>
        <v>0</v>
      </c>
      <c r="G971" s="24">
        <f t="shared" si="56"/>
        <v>0</v>
      </c>
      <c r="H971" s="31"/>
      <c r="I971" s="30"/>
      <c r="J971" s="24">
        <f t="shared" si="57"/>
        <v>0</v>
      </c>
      <c r="K971" s="31"/>
      <c r="L971" s="30"/>
      <c r="M971" s="98">
        <v>0</v>
      </c>
      <c r="N971" s="98">
        <v>0</v>
      </c>
      <c r="O971" s="98" t="s">
        <v>4078</v>
      </c>
      <c r="P971" s="98" t="s">
        <v>4078</v>
      </c>
      <c r="Q971" s="98" t="s">
        <v>4078</v>
      </c>
      <c r="R971" s="98" t="s">
        <v>4078</v>
      </c>
    </row>
    <row r="972" spans="1:18" x14ac:dyDescent="0.25">
      <c r="A972" s="59" t="s">
        <v>3779</v>
      </c>
      <c r="B972" s="59" t="s">
        <v>938</v>
      </c>
      <c r="C972" s="59" t="s">
        <v>3807</v>
      </c>
      <c r="D972" s="91">
        <v>6</v>
      </c>
      <c r="E972" s="59" t="s">
        <v>4682</v>
      </c>
      <c r="F972" s="30">
        <f t="shared" si="55"/>
        <v>0</v>
      </c>
      <c r="G972" s="24">
        <f t="shared" si="56"/>
        <v>0</v>
      </c>
      <c r="H972" s="31"/>
      <c r="I972" s="30"/>
      <c r="J972" s="24">
        <f t="shared" si="57"/>
        <v>0</v>
      </c>
      <c r="K972" s="31"/>
      <c r="L972" s="30"/>
      <c r="M972" s="98">
        <v>0</v>
      </c>
      <c r="N972" s="98" t="s">
        <v>4078</v>
      </c>
      <c r="O972" s="98" t="s">
        <v>4078</v>
      </c>
      <c r="P972" s="98" t="s">
        <v>4078</v>
      </c>
      <c r="Q972" s="98">
        <v>0</v>
      </c>
      <c r="R972" s="98">
        <v>0</v>
      </c>
    </row>
    <row r="973" spans="1:18" x14ac:dyDescent="0.25">
      <c r="A973" s="59" t="s">
        <v>3779</v>
      </c>
      <c r="B973" s="59" t="s">
        <v>1858</v>
      </c>
      <c r="C973" s="59" t="s">
        <v>3807</v>
      </c>
      <c r="D973" s="91">
        <v>6</v>
      </c>
      <c r="E973" s="59" t="s">
        <v>4737</v>
      </c>
      <c r="F973" s="30">
        <f t="shared" si="55"/>
        <v>0</v>
      </c>
      <c r="G973" s="24">
        <f t="shared" si="56"/>
        <v>0</v>
      </c>
      <c r="H973" s="31"/>
      <c r="I973" s="30"/>
      <c r="J973" s="24">
        <f t="shared" si="57"/>
        <v>0</v>
      </c>
      <c r="K973" s="31"/>
      <c r="L973" s="30"/>
      <c r="M973" s="98" t="s">
        <v>4078</v>
      </c>
      <c r="N973" s="98" t="s">
        <v>4078</v>
      </c>
      <c r="O973" s="98" t="s">
        <v>4078</v>
      </c>
      <c r="P973" s="98" t="s">
        <v>4078</v>
      </c>
      <c r="Q973" s="98">
        <v>0</v>
      </c>
      <c r="R973" s="98">
        <v>0</v>
      </c>
    </row>
    <row r="974" spans="1:18" x14ac:dyDescent="0.25">
      <c r="A974" s="59" t="s">
        <v>3779</v>
      </c>
      <c r="B974" s="59" t="s">
        <v>1572</v>
      </c>
      <c r="C974" s="59" t="s">
        <v>3807</v>
      </c>
      <c r="D974" s="91">
        <v>6</v>
      </c>
      <c r="E974" s="59" t="s">
        <v>4738</v>
      </c>
      <c r="F974" s="30">
        <f t="shared" si="55"/>
        <v>0</v>
      </c>
      <c r="G974" s="24">
        <f t="shared" si="56"/>
        <v>0</v>
      </c>
      <c r="H974" s="31"/>
      <c r="I974" s="30"/>
      <c r="J974" s="24">
        <f t="shared" si="57"/>
        <v>2.0162499999999999</v>
      </c>
      <c r="K974" s="31"/>
      <c r="L974" s="30"/>
      <c r="M974" s="98" t="s">
        <v>4078</v>
      </c>
      <c r="N974" s="98" t="s">
        <v>4078</v>
      </c>
      <c r="O974" s="98">
        <v>8.0649999999999995</v>
      </c>
      <c r="P974" s="98" t="s">
        <v>4078</v>
      </c>
      <c r="Q974" s="98" t="s">
        <v>4078</v>
      </c>
      <c r="R974" s="98" t="s">
        <v>4078</v>
      </c>
    </row>
    <row r="975" spans="1:18" x14ac:dyDescent="0.25">
      <c r="A975" s="59" t="s">
        <v>3779</v>
      </c>
      <c r="B975" s="59" t="s">
        <v>2809</v>
      </c>
      <c r="C975" s="59" t="s">
        <v>3808</v>
      </c>
      <c r="D975" s="91">
        <v>6</v>
      </c>
      <c r="E975" s="59" t="s">
        <v>4757</v>
      </c>
      <c r="F975" s="30">
        <f t="shared" si="55"/>
        <v>0</v>
      </c>
      <c r="G975" s="24">
        <f t="shared" si="56"/>
        <v>0</v>
      </c>
      <c r="H975" s="31"/>
      <c r="I975" s="30"/>
      <c r="J975" s="24">
        <f t="shared" si="57"/>
        <v>0</v>
      </c>
      <c r="K975" s="31"/>
      <c r="L975" s="30"/>
      <c r="M975" s="98">
        <v>0</v>
      </c>
      <c r="N975" s="98" t="s">
        <v>4078</v>
      </c>
      <c r="O975" s="98" t="s">
        <v>4078</v>
      </c>
      <c r="P975" s="98" t="s">
        <v>4078</v>
      </c>
      <c r="Q975" s="98" t="s">
        <v>4078</v>
      </c>
      <c r="R975" s="98" t="s">
        <v>4078</v>
      </c>
    </row>
    <row r="976" spans="1:18" x14ac:dyDescent="0.25">
      <c r="A976" s="59" t="s">
        <v>3779</v>
      </c>
      <c r="B976" s="59" t="s">
        <v>110</v>
      </c>
      <c r="C976" s="59" t="s">
        <v>3808</v>
      </c>
      <c r="D976" s="91">
        <v>6</v>
      </c>
      <c r="E976" s="59" t="s">
        <v>4804</v>
      </c>
      <c r="F976" s="30">
        <f t="shared" si="55"/>
        <v>0</v>
      </c>
      <c r="G976" s="24">
        <f t="shared" si="56"/>
        <v>2.7835000000000001</v>
      </c>
      <c r="H976" s="31"/>
      <c r="I976" s="30"/>
      <c r="J976" s="24">
        <f t="shared" si="57"/>
        <v>0</v>
      </c>
      <c r="K976" s="31"/>
      <c r="L976" s="30"/>
      <c r="M976" s="98">
        <v>4.16</v>
      </c>
      <c r="N976" s="98">
        <v>1.407</v>
      </c>
      <c r="O976" s="98" t="s">
        <v>4078</v>
      </c>
      <c r="P976" s="98">
        <v>0</v>
      </c>
      <c r="Q976" s="98">
        <v>0</v>
      </c>
      <c r="R976" s="98">
        <v>0</v>
      </c>
    </row>
    <row r="977" spans="1:18" x14ac:dyDescent="0.25">
      <c r="A977" s="59" t="s">
        <v>3779</v>
      </c>
      <c r="B977" s="59" t="s">
        <v>3511</v>
      </c>
      <c r="C977" s="59" t="s">
        <v>3808</v>
      </c>
      <c r="D977" s="91">
        <v>6</v>
      </c>
      <c r="E977" s="59" t="s">
        <v>4860</v>
      </c>
      <c r="F977" s="30">
        <f t="shared" si="55"/>
        <v>0</v>
      </c>
      <c r="G977" s="24">
        <f t="shared" si="56"/>
        <v>0</v>
      </c>
      <c r="H977" s="31"/>
      <c r="I977" s="30"/>
      <c r="J977" s="24">
        <f t="shared" si="57"/>
        <v>0</v>
      </c>
      <c r="K977" s="31"/>
      <c r="L977" s="30"/>
      <c r="M977" s="98" t="s">
        <v>4078</v>
      </c>
      <c r="N977" s="98" t="s">
        <v>4078</v>
      </c>
      <c r="O977" s="98" t="s">
        <v>4078</v>
      </c>
      <c r="P977" s="98">
        <v>0</v>
      </c>
      <c r="Q977" s="98" t="s">
        <v>4078</v>
      </c>
      <c r="R977" s="98" t="s">
        <v>4078</v>
      </c>
    </row>
    <row r="978" spans="1:18" x14ac:dyDescent="0.25">
      <c r="A978" s="59" t="s">
        <v>3779</v>
      </c>
      <c r="B978" s="59" t="s">
        <v>2873</v>
      </c>
      <c r="C978" s="59" t="s">
        <v>3808</v>
      </c>
      <c r="D978" s="91">
        <v>6</v>
      </c>
      <c r="E978" s="59" t="s">
        <v>4892</v>
      </c>
      <c r="F978" s="30">
        <f t="shared" si="55"/>
        <v>0</v>
      </c>
      <c r="G978" s="24">
        <f t="shared" si="56"/>
        <v>0</v>
      </c>
      <c r="H978" s="31"/>
      <c r="I978" s="30"/>
      <c r="J978" s="24">
        <f t="shared" si="57"/>
        <v>0</v>
      </c>
      <c r="K978" s="31"/>
      <c r="L978" s="30"/>
      <c r="M978" s="98" t="s">
        <v>4078</v>
      </c>
      <c r="N978" s="98" t="s">
        <v>4078</v>
      </c>
      <c r="O978" s="98" t="s">
        <v>4078</v>
      </c>
      <c r="P978" s="98" t="s">
        <v>4078</v>
      </c>
      <c r="Q978" s="98" t="s">
        <v>4078</v>
      </c>
      <c r="R978" s="98">
        <v>0</v>
      </c>
    </row>
    <row r="979" spans="1:18" x14ac:dyDescent="0.25">
      <c r="A979" s="59" t="s">
        <v>3779</v>
      </c>
      <c r="B979" s="59" t="s">
        <v>524</v>
      </c>
      <c r="C979" s="59" t="s">
        <v>3808</v>
      </c>
      <c r="D979" s="91">
        <v>6</v>
      </c>
      <c r="E979" s="59" t="s">
        <v>4893</v>
      </c>
      <c r="F979" s="30">
        <f t="shared" si="55"/>
        <v>0</v>
      </c>
      <c r="G979" s="24">
        <f t="shared" si="56"/>
        <v>0</v>
      </c>
      <c r="H979" s="31"/>
      <c r="I979" s="30"/>
      <c r="J979" s="24">
        <f t="shared" si="57"/>
        <v>0</v>
      </c>
      <c r="K979" s="31"/>
      <c r="L979" s="30"/>
      <c r="M979" s="98" t="s">
        <v>4078</v>
      </c>
      <c r="N979" s="98">
        <v>0</v>
      </c>
      <c r="O979" s="98" t="s">
        <v>4078</v>
      </c>
      <c r="P979" s="98" t="s">
        <v>4078</v>
      </c>
      <c r="Q979" s="98" t="s">
        <v>4078</v>
      </c>
      <c r="R979" s="98" t="s">
        <v>4078</v>
      </c>
    </row>
    <row r="980" spans="1:18" x14ac:dyDescent="0.25">
      <c r="A980" s="59" t="s">
        <v>3779</v>
      </c>
      <c r="B980" s="59" t="s">
        <v>3514</v>
      </c>
      <c r="C980" s="59" t="s">
        <v>3808</v>
      </c>
      <c r="D980" s="91">
        <v>6</v>
      </c>
      <c r="E980" s="59" t="s">
        <v>4895</v>
      </c>
      <c r="F980" s="30">
        <f t="shared" si="55"/>
        <v>0</v>
      </c>
      <c r="G980" s="24">
        <f t="shared" si="56"/>
        <v>0</v>
      </c>
      <c r="H980" s="31"/>
      <c r="I980" s="30"/>
      <c r="J980" s="24">
        <f t="shared" si="57"/>
        <v>0</v>
      </c>
      <c r="K980" s="31"/>
      <c r="L980" s="30"/>
      <c r="M980" s="98" t="s">
        <v>4078</v>
      </c>
      <c r="N980" s="98" t="s">
        <v>4078</v>
      </c>
      <c r="O980" s="98" t="s">
        <v>4078</v>
      </c>
      <c r="P980" s="98" t="s">
        <v>4078</v>
      </c>
      <c r="Q980" s="98" t="s">
        <v>4078</v>
      </c>
      <c r="R980" s="98">
        <v>0</v>
      </c>
    </row>
    <row r="981" spans="1:18" x14ac:dyDescent="0.25">
      <c r="A981" s="59" t="s">
        <v>3779</v>
      </c>
      <c r="B981" s="59" t="s">
        <v>1867</v>
      </c>
      <c r="C981" s="59" t="s">
        <v>3808</v>
      </c>
      <c r="D981" s="91">
        <v>6</v>
      </c>
      <c r="E981" s="59" t="s">
        <v>4912</v>
      </c>
      <c r="F981" s="30">
        <f t="shared" si="55"/>
        <v>0</v>
      </c>
      <c r="G981" s="24">
        <f t="shared" si="56"/>
        <v>0</v>
      </c>
      <c r="H981" s="31"/>
      <c r="I981" s="30"/>
      <c r="J981" s="24">
        <f t="shared" si="57"/>
        <v>0</v>
      </c>
      <c r="K981" s="31"/>
      <c r="L981" s="30"/>
      <c r="M981" s="98" t="s">
        <v>4078</v>
      </c>
      <c r="N981" s="98" t="s">
        <v>4078</v>
      </c>
      <c r="O981" s="98" t="s">
        <v>4078</v>
      </c>
      <c r="P981" s="98" t="s">
        <v>4078</v>
      </c>
      <c r="Q981" s="98">
        <v>0</v>
      </c>
      <c r="R981" s="98">
        <v>0</v>
      </c>
    </row>
    <row r="982" spans="1:18" x14ac:dyDescent="0.25">
      <c r="A982" s="59" t="s">
        <v>3779</v>
      </c>
      <c r="B982" s="59" t="s">
        <v>3147</v>
      </c>
      <c r="C982" s="59" t="s">
        <v>3809</v>
      </c>
      <c r="D982" s="91">
        <v>6</v>
      </c>
      <c r="E982" s="59" t="s">
        <v>4922</v>
      </c>
      <c r="F982" s="30">
        <f t="shared" si="55"/>
        <v>0</v>
      </c>
      <c r="G982" s="24">
        <f t="shared" si="56"/>
        <v>0</v>
      </c>
      <c r="H982" s="31"/>
      <c r="I982" s="30"/>
      <c r="J982" s="24">
        <f t="shared" si="57"/>
        <v>0</v>
      </c>
      <c r="K982" s="31"/>
      <c r="L982" s="30"/>
      <c r="M982" s="98" t="s">
        <v>4078</v>
      </c>
      <c r="N982" s="98" t="s">
        <v>4078</v>
      </c>
      <c r="O982" s="98" t="s">
        <v>4078</v>
      </c>
      <c r="P982" s="98" t="s">
        <v>4078</v>
      </c>
      <c r="Q982" s="98">
        <v>0</v>
      </c>
      <c r="R982" s="98">
        <v>0</v>
      </c>
    </row>
    <row r="983" spans="1:18" x14ac:dyDescent="0.25">
      <c r="A983" s="59" t="s">
        <v>3779</v>
      </c>
      <c r="B983" s="59" t="s">
        <v>341</v>
      </c>
      <c r="C983" s="59" t="s">
        <v>3809</v>
      </c>
      <c r="D983" s="91">
        <v>6</v>
      </c>
      <c r="E983" s="59" t="s">
        <v>4925</v>
      </c>
      <c r="F983" s="30">
        <f t="shared" si="55"/>
        <v>0</v>
      </c>
      <c r="G983" s="24">
        <f t="shared" si="56"/>
        <v>2969.4535000000001</v>
      </c>
      <c r="H983" s="31"/>
      <c r="I983" s="30"/>
      <c r="J983" s="24">
        <f t="shared" si="57"/>
        <v>2472.6844999999998</v>
      </c>
      <c r="K983" s="31"/>
      <c r="L983" s="30"/>
      <c r="M983" s="98">
        <v>1015.12</v>
      </c>
      <c r="N983" s="98">
        <v>4923.7870000000003</v>
      </c>
      <c r="O983" s="98">
        <v>9890.7379999999994</v>
      </c>
      <c r="P983" s="98" t="s">
        <v>4078</v>
      </c>
      <c r="Q983" s="98" t="s">
        <v>4078</v>
      </c>
      <c r="R983" s="98" t="s">
        <v>4078</v>
      </c>
    </row>
    <row r="984" spans="1:18" x14ac:dyDescent="0.25">
      <c r="A984" s="59" t="s">
        <v>3779</v>
      </c>
      <c r="B984" s="59" t="s">
        <v>1146</v>
      </c>
      <c r="C984" s="59" t="s">
        <v>3809</v>
      </c>
      <c r="D984" s="91">
        <v>6</v>
      </c>
      <c r="E984" s="59" t="s">
        <v>4930</v>
      </c>
      <c r="F984" s="30">
        <f t="shared" si="55"/>
        <v>0</v>
      </c>
      <c r="G984" s="24">
        <f t="shared" si="56"/>
        <v>0</v>
      </c>
      <c r="H984" s="31"/>
      <c r="I984" s="30"/>
      <c r="J984" s="24">
        <f t="shared" si="57"/>
        <v>0</v>
      </c>
      <c r="K984" s="31"/>
      <c r="L984" s="30"/>
      <c r="M984" s="98">
        <v>0</v>
      </c>
      <c r="N984" s="98" t="s">
        <v>4078</v>
      </c>
      <c r="O984" s="98" t="s">
        <v>4078</v>
      </c>
      <c r="P984" s="98" t="s">
        <v>4078</v>
      </c>
      <c r="Q984" s="98" t="s">
        <v>4078</v>
      </c>
      <c r="R984" s="98" t="s">
        <v>4078</v>
      </c>
    </row>
    <row r="985" spans="1:18" x14ac:dyDescent="0.25">
      <c r="A985" s="59" t="s">
        <v>3779</v>
      </c>
      <c r="B985" s="59" t="s">
        <v>1101</v>
      </c>
      <c r="C985" s="59" t="s">
        <v>3809</v>
      </c>
      <c r="D985" s="91">
        <v>6</v>
      </c>
      <c r="E985" s="59" t="s">
        <v>4936</v>
      </c>
      <c r="F985" s="30">
        <f t="shared" si="55"/>
        <v>0</v>
      </c>
      <c r="G985" s="24">
        <f t="shared" si="56"/>
        <v>0.1555</v>
      </c>
      <c r="H985" s="31"/>
      <c r="I985" s="30"/>
      <c r="J985" s="24">
        <f t="shared" si="57"/>
        <v>0</v>
      </c>
      <c r="K985" s="31"/>
      <c r="L985" s="30"/>
      <c r="M985" s="98">
        <v>0</v>
      </c>
      <c r="N985" s="98">
        <v>0.311</v>
      </c>
      <c r="O985" s="98">
        <v>0</v>
      </c>
      <c r="P985" s="98">
        <v>0</v>
      </c>
      <c r="Q985" s="98">
        <v>0</v>
      </c>
      <c r="R985" s="98">
        <v>0</v>
      </c>
    </row>
    <row r="986" spans="1:18" x14ac:dyDescent="0.25">
      <c r="A986" s="59" t="s">
        <v>3779</v>
      </c>
      <c r="B986" s="59" t="s">
        <v>1792</v>
      </c>
      <c r="C986" s="59" t="s">
        <v>3809</v>
      </c>
      <c r="D986" s="91">
        <v>6</v>
      </c>
      <c r="E986" s="59" t="s">
        <v>4937</v>
      </c>
      <c r="F986" s="30">
        <f t="shared" si="55"/>
        <v>0</v>
      </c>
      <c r="G986" s="24">
        <f t="shared" si="56"/>
        <v>0</v>
      </c>
      <c r="H986" s="31"/>
      <c r="I986" s="30"/>
      <c r="J986" s="24">
        <f t="shared" si="57"/>
        <v>0</v>
      </c>
      <c r="K986" s="31"/>
      <c r="L986" s="30"/>
      <c r="M986" s="98">
        <v>0</v>
      </c>
      <c r="N986" s="98">
        <v>0</v>
      </c>
      <c r="O986" s="98">
        <v>0</v>
      </c>
      <c r="P986" s="98" t="s">
        <v>4078</v>
      </c>
      <c r="Q986" s="98" t="s">
        <v>4078</v>
      </c>
      <c r="R986" s="98">
        <v>0</v>
      </c>
    </row>
    <row r="987" spans="1:18" x14ac:dyDescent="0.25">
      <c r="A987" s="59" t="s">
        <v>3779</v>
      </c>
      <c r="B987" s="59" t="s">
        <v>1308</v>
      </c>
      <c r="C987" s="59" t="s">
        <v>3809</v>
      </c>
      <c r="D987" s="91">
        <v>6</v>
      </c>
      <c r="E987" s="59" t="s">
        <v>4942</v>
      </c>
      <c r="F987" s="30">
        <f t="shared" si="55"/>
        <v>0</v>
      </c>
      <c r="G987" s="24">
        <f t="shared" si="56"/>
        <v>0</v>
      </c>
      <c r="H987" s="31"/>
      <c r="I987" s="30"/>
      <c r="J987" s="24">
        <f t="shared" si="57"/>
        <v>0</v>
      </c>
      <c r="K987" s="31"/>
      <c r="L987" s="30"/>
      <c r="M987" s="98" t="s">
        <v>4078</v>
      </c>
      <c r="N987" s="98">
        <v>0</v>
      </c>
      <c r="O987" s="98">
        <v>0</v>
      </c>
      <c r="P987" s="98" t="s">
        <v>4078</v>
      </c>
      <c r="Q987" s="98" t="s">
        <v>4078</v>
      </c>
      <c r="R987" s="98" t="s">
        <v>4078</v>
      </c>
    </row>
    <row r="988" spans="1:18" x14ac:dyDescent="0.25">
      <c r="A988" s="59" t="s">
        <v>3779</v>
      </c>
      <c r="B988" s="59" t="s">
        <v>2050</v>
      </c>
      <c r="C988" s="59" t="s">
        <v>3810</v>
      </c>
      <c r="D988" s="91">
        <v>6</v>
      </c>
      <c r="E988" s="59" t="s">
        <v>4948</v>
      </c>
      <c r="F988" s="30">
        <f t="shared" si="55"/>
        <v>0</v>
      </c>
      <c r="G988" s="24">
        <f t="shared" si="56"/>
        <v>1.5225</v>
      </c>
      <c r="H988" s="31"/>
      <c r="I988" s="30"/>
      <c r="J988" s="24">
        <f t="shared" si="57"/>
        <v>0</v>
      </c>
      <c r="K988" s="31"/>
      <c r="L988" s="30"/>
      <c r="M988" s="98">
        <v>0</v>
      </c>
      <c r="N988" s="98">
        <v>3.0449999999999999</v>
      </c>
      <c r="O988" s="98">
        <v>0</v>
      </c>
      <c r="P988" s="98">
        <v>0</v>
      </c>
      <c r="Q988" s="98">
        <v>0</v>
      </c>
      <c r="R988" s="98">
        <v>0</v>
      </c>
    </row>
    <row r="989" spans="1:18" x14ac:dyDescent="0.25">
      <c r="A989" s="59" t="s">
        <v>3779</v>
      </c>
      <c r="B989" s="59" t="s">
        <v>1567</v>
      </c>
      <c r="C989" s="59" t="s">
        <v>3810</v>
      </c>
      <c r="D989" s="91">
        <v>6</v>
      </c>
      <c r="E989" s="59" t="s">
        <v>4952</v>
      </c>
      <c r="F989" s="30">
        <f t="shared" si="55"/>
        <v>0</v>
      </c>
      <c r="G989" s="24">
        <f t="shared" si="56"/>
        <v>0</v>
      </c>
      <c r="H989" s="31"/>
      <c r="I989" s="30"/>
      <c r="J989" s="24">
        <f t="shared" si="57"/>
        <v>0</v>
      </c>
      <c r="K989" s="31"/>
      <c r="L989" s="30"/>
      <c r="M989" s="98">
        <v>0</v>
      </c>
      <c r="N989" s="98" t="s">
        <v>4078</v>
      </c>
      <c r="O989" s="98" t="s">
        <v>4078</v>
      </c>
      <c r="P989" s="98" t="s">
        <v>4078</v>
      </c>
      <c r="Q989" s="98" t="s">
        <v>4078</v>
      </c>
      <c r="R989" s="98" t="s">
        <v>4078</v>
      </c>
    </row>
    <row r="990" spans="1:18" x14ac:dyDescent="0.25">
      <c r="A990" s="59" t="s">
        <v>3779</v>
      </c>
      <c r="B990" s="59" t="s">
        <v>2209</v>
      </c>
      <c r="C990" s="59" t="s">
        <v>3810</v>
      </c>
      <c r="D990" s="91">
        <v>6</v>
      </c>
      <c r="E990" s="59" t="s">
        <v>4959</v>
      </c>
      <c r="F990" s="30">
        <f t="shared" si="55"/>
        <v>0</v>
      </c>
      <c r="G990" s="24">
        <f t="shared" si="56"/>
        <v>0</v>
      </c>
      <c r="H990" s="31"/>
      <c r="I990" s="30"/>
      <c r="J990" s="24">
        <f t="shared" si="57"/>
        <v>0</v>
      </c>
      <c r="K990" s="31"/>
      <c r="L990" s="30"/>
      <c r="M990" s="98">
        <v>0</v>
      </c>
      <c r="N990" s="98" t="s">
        <v>4078</v>
      </c>
      <c r="O990" s="98" t="s">
        <v>4078</v>
      </c>
      <c r="P990" s="98" t="s">
        <v>4078</v>
      </c>
      <c r="Q990" s="98" t="s">
        <v>4078</v>
      </c>
      <c r="R990" s="98" t="s">
        <v>4078</v>
      </c>
    </row>
    <row r="991" spans="1:18" x14ac:dyDescent="0.25">
      <c r="A991" s="59" t="s">
        <v>3779</v>
      </c>
      <c r="B991" s="59" t="s">
        <v>2799</v>
      </c>
      <c r="C991" s="59" t="s">
        <v>3811</v>
      </c>
      <c r="D991" s="91">
        <v>6</v>
      </c>
      <c r="E991" s="59" t="s">
        <v>4964</v>
      </c>
      <c r="F991" s="30">
        <f t="shared" si="55"/>
        <v>0</v>
      </c>
      <c r="G991" s="24">
        <f t="shared" si="56"/>
        <v>3.44</v>
      </c>
      <c r="H991" s="31"/>
      <c r="I991" s="30"/>
      <c r="J991" s="24">
        <f t="shared" si="57"/>
        <v>0</v>
      </c>
      <c r="K991" s="31"/>
      <c r="L991" s="30"/>
      <c r="M991" s="98">
        <v>0.41</v>
      </c>
      <c r="N991" s="98">
        <v>6.47</v>
      </c>
      <c r="O991" s="98" t="s">
        <v>4078</v>
      </c>
      <c r="P991" s="98" t="s">
        <v>4078</v>
      </c>
      <c r="Q991" s="98">
        <v>0</v>
      </c>
      <c r="R991" s="98" t="s">
        <v>4078</v>
      </c>
    </row>
    <row r="992" spans="1:18" x14ac:dyDescent="0.25">
      <c r="A992" s="59" t="s">
        <v>3779</v>
      </c>
      <c r="B992" s="59" t="s">
        <v>220</v>
      </c>
      <c r="C992" s="59" t="s">
        <v>3811</v>
      </c>
      <c r="D992" s="91">
        <v>6</v>
      </c>
      <c r="E992" s="59" t="s">
        <v>4965</v>
      </c>
      <c r="F992" s="30">
        <f t="shared" ref="F992:F1055" si="58">SUM(P992:R992)/3</f>
        <v>0</v>
      </c>
      <c r="G992" s="24">
        <f t="shared" ref="G992:G1055" si="59">SUM(M992:N992)/2</f>
        <v>0</v>
      </c>
      <c r="H992" s="31"/>
      <c r="I992" s="30"/>
      <c r="J992" s="24">
        <f t="shared" ref="J992:J1055" si="60">SUM(O992:R992)/4</f>
        <v>9.1227499999999999</v>
      </c>
      <c r="K992" s="31"/>
      <c r="L992" s="30"/>
      <c r="M992" s="98" t="s">
        <v>4078</v>
      </c>
      <c r="N992" s="98" t="s">
        <v>4078</v>
      </c>
      <c r="O992" s="98">
        <v>36.491</v>
      </c>
      <c r="P992" s="98" t="s">
        <v>4078</v>
      </c>
      <c r="Q992" s="98" t="s">
        <v>4078</v>
      </c>
      <c r="R992" s="98" t="s">
        <v>4078</v>
      </c>
    </row>
    <row r="993" spans="1:18" x14ac:dyDescent="0.25">
      <c r="A993" s="59" t="s">
        <v>3779</v>
      </c>
      <c r="B993" s="59" t="s">
        <v>1490</v>
      </c>
      <c r="C993" s="59" t="s">
        <v>3811</v>
      </c>
      <c r="D993" s="91">
        <v>6</v>
      </c>
      <c r="E993" s="59" t="s">
        <v>4968</v>
      </c>
      <c r="F993" s="30">
        <f t="shared" si="58"/>
        <v>0</v>
      </c>
      <c r="G993" s="24">
        <f t="shared" si="59"/>
        <v>0.20499999999999999</v>
      </c>
      <c r="H993" s="31"/>
      <c r="I993" s="30"/>
      <c r="J993" s="24">
        <f t="shared" si="60"/>
        <v>0</v>
      </c>
      <c r="K993" s="31"/>
      <c r="L993" s="30"/>
      <c r="M993" s="98">
        <v>0.41</v>
      </c>
      <c r="N993" s="98" t="s">
        <v>4078</v>
      </c>
      <c r="O993" s="98" t="s">
        <v>4078</v>
      </c>
      <c r="P993" s="98" t="s">
        <v>4078</v>
      </c>
      <c r="Q993" s="98" t="s">
        <v>4078</v>
      </c>
      <c r="R993" s="98" t="s">
        <v>4078</v>
      </c>
    </row>
    <row r="994" spans="1:18" x14ac:dyDescent="0.25">
      <c r="A994" s="59" t="s">
        <v>3779</v>
      </c>
      <c r="B994" s="59" t="s">
        <v>1801</v>
      </c>
      <c r="C994" s="59" t="s">
        <v>3811</v>
      </c>
      <c r="D994" s="91">
        <v>6</v>
      </c>
      <c r="E994" s="59" t="s">
        <v>4975</v>
      </c>
      <c r="F994" s="30">
        <f t="shared" si="58"/>
        <v>0</v>
      </c>
      <c r="G994" s="24">
        <f t="shared" si="59"/>
        <v>0</v>
      </c>
      <c r="H994" s="31"/>
      <c r="I994" s="30"/>
      <c r="J994" s="24">
        <f t="shared" si="60"/>
        <v>0</v>
      </c>
      <c r="K994" s="31"/>
      <c r="L994" s="30"/>
      <c r="M994" s="98" t="s">
        <v>4078</v>
      </c>
      <c r="N994" s="98" t="s">
        <v>4078</v>
      </c>
      <c r="O994" s="98" t="s">
        <v>4078</v>
      </c>
      <c r="P994" s="98" t="s">
        <v>4078</v>
      </c>
      <c r="Q994" s="98" t="s">
        <v>4078</v>
      </c>
      <c r="R994" s="98">
        <v>0</v>
      </c>
    </row>
    <row r="995" spans="1:18" x14ac:dyDescent="0.25">
      <c r="A995" s="59" t="s">
        <v>3779</v>
      </c>
      <c r="B995" s="59" t="s">
        <v>3424</v>
      </c>
      <c r="C995" s="59" t="s">
        <v>3811</v>
      </c>
      <c r="D995" s="91">
        <v>6</v>
      </c>
      <c r="E995" s="59" t="s">
        <v>4982</v>
      </c>
      <c r="F995" s="30">
        <f t="shared" si="58"/>
        <v>0</v>
      </c>
      <c r="G995" s="24">
        <f t="shared" si="59"/>
        <v>1.4610000000000001</v>
      </c>
      <c r="H995" s="31"/>
      <c r="I995" s="30"/>
      <c r="J995" s="24">
        <f t="shared" si="60"/>
        <v>0</v>
      </c>
      <c r="K995" s="31"/>
      <c r="L995" s="30"/>
      <c r="M995" s="98">
        <v>2.91</v>
      </c>
      <c r="N995" s="98">
        <v>1.2E-2</v>
      </c>
      <c r="O995" s="98">
        <v>0</v>
      </c>
      <c r="P995" s="98">
        <v>0</v>
      </c>
      <c r="Q995" s="98">
        <v>0</v>
      </c>
      <c r="R995" s="98">
        <v>0</v>
      </c>
    </row>
    <row r="996" spans="1:18" x14ac:dyDescent="0.25">
      <c r="A996" s="59" t="s">
        <v>3779</v>
      </c>
      <c r="B996" s="59" t="s">
        <v>1548</v>
      </c>
      <c r="C996" s="59" t="s">
        <v>3811</v>
      </c>
      <c r="D996" s="91">
        <v>6</v>
      </c>
      <c r="E996" s="59" t="s">
        <v>4984</v>
      </c>
      <c r="F996" s="30">
        <f t="shared" si="58"/>
        <v>0</v>
      </c>
      <c r="G996" s="24">
        <f t="shared" si="59"/>
        <v>0</v>
      </c>
      <c r="H996" s="31"/>
      <c r="I996" s="30"/>
      <c r="J996" s="24">
        <f t="shared" si="60"/>
        <v>0</v>
      </c>
      <c r="K996" s="31"/>
      <c r="L996" s="30"/>
      <c r="M996" s="98" t="s">
        <v>4078</v>
      </c>
      <c r="N996" s="98" t="s">
        <v>4078</v>
      </c>
      <c r="O996" s="98" t="s">
        <v>4078</v>
      </c>
      <c r="P996" s="98">
        <v>0</v>
      </c>
      <c r="Q996" s="98" t="s">
        <v>4078</v>
      </c>
      <c r="R996" s="98" t="s">
        <v>4078</v>
      </c>
    </row>
    <row r="997" spans="1:18" x14ac:dyDescent="0.25">
      <c r="A997" s="59" t="s">
        <v>3779</v>
      </c>
      <c r="B997" s="59" t="s">
        <v>368</v>
      </c>
      <c r="C997" s="59" t="s">
        <v>3811</v>
      </c>
      <c r="D997" s="91">
        <v>6</v>
      </c>
      <c r="E997" s="59" t="s">
        <v>4990</v>
      </c>
      <c r="F997" s="30">
        <f t="shared" si="58"/>
        <v>0</v>
      </c>
      <c r="G997" s="24">
        <f t="shared" si="59"/>
        <v>0</v>
      </c>
      <c r="H997" s="31"/>
      <c r="I997" s="30"/>
      <c r="J997" s="24">
        <f t="shared" si="60"/>
        <v>0</v>
      </c>
      <c r="K997" s="31"/>
      <c r="L997" s="30"/>
      <c r="M997" s="98">
        <v>0</v>
      </c>
      <c r="N997" s="98">
        <v>0</v>
      </c>
      <c r="O997" s="98" t="s">
        <v>4078</v>
      </c>
      <c r="P997" s="98" t="s">
        <v>4078</v>
      </c>
      <c r="Q997" s="98" t="s">
        <v>4078</v>
      </c>
      <c r="R997" s="98" t="s">
        <v>4078</v>
      </c>
    </row>
    <row r="998" spans="1:18" x14ac:dyDescent="0.25">
      <c r="A998" s="59" t="s">
        <v>3779</v>
      </c>
      <c r="B998" s="59" t="s">
        <v>235</v>
      </c>
      <c r="C998" s="59" t="s">
        <v>3811</v>
      </c>
      <c r="D998" s="91">
        <v>6</v>
      </c>
      <c r="E998" s="59" t="s">
        <v>5001</v>
      </c>
      <c r="F998" s="30">
        <f t="shared" si="58"/>
        <v>0</v>
      </c>
      <c r="G998" s="24">
        <f t="shared" si="59"/>
        <v>1.7749999999999999</v>
      </c>
      <c r="H998" s="31"/>
      <c r="I998" s="30"/>
      <c r="J998" s="24">
        <f t="shared" si="60"/>
        <v>0</v>
      </c>
      <c r="K998" s="31"/>
      <c r="L998" s="30"/>
      <c r="M998" s="98">
        <v>3.55</v>
      </c>
      <c r="N998" s="98">
        <v>0</v>
      </c>
      <c r="O998" s="98">
        <v>0</v>
      </c>
      <c r="P998" s="98" t="s">
        <v>4078</v>
      </c>
      <c r="Q998" s="98">
        <v>0</v>
      </c>
      <c r="R998" s="98">
        <v>0</v>
      </c>
    </row>
    <row r="999" spans="1:18" x14ac:dyDescent="0.25">
      <c r="A999" s="59" t="s">
        <v>3779</v>
      </c>
      <c r="B999" s="59" t="s">
        <v>311</v>
      </c>
      <c r="C999" s="59" t="s">
        <v>3811</v>
      </c>
      <c r="D999" s="91">
        <v>6</v>
      </c>
      <c r="E999" s="59" t="s">
        <v>5002</v>
      </c>
      <c r="F999" s="30">
        <f t="shared" si="58"/>
        <v>0</v>
      </c>
      <c r="G999" s="24">
        <f t="shared" si="59"/>
        <v>0</v>
      </c>
      <c r="H999" s="31"/>
      <c r="I999" s="30"/>
      <c r="J999" s="24">
        <f t="shared" si="60"/>
        <v>0</v>
      </c>
      <c r="K999" s="31"/>
      <c r="L999" s="30"/>
      <c r="M999" s="98">
        <v>0</v>
      </c>
      <c r="N999" s="98" t="s">
        <v>4078</v>
      </c>
      <c r="O999" s="98" t="s">
        <v>4078</v>
      </c>
      <c r="P999" s="98">
        <v>0</v>
      </c>
      <c r="Q999" s="98" t="s">
        <v>4078</v>
      </c>
      <c r="R999" s="98">
        <v>0</v>
      </c>
    </row>
    <row r="1000" spans="1:18" x14ac:dyDescent="0.25">
      <c r="A1000" s="59" t="s">
        <v>3779</v>
      </c>
      <c r="B1000" s="59" t="s">
        <v>911</v>
      </c>
      <c r="C1000" s="59" t="s">
        <v>3812</v>
      </c>
      <c r="D1000" s="91">
        <v>6</v>
      </c>
      <c r="E1000" s="59" t="s">
        <v>5012</v>
      </c>
      <c r="F1000" s="30">
        <f t="shared" si="58"/>
        <v>0</v>
      </c>
      <c r="G1000" s="24">
        <f t="shared" si="59"/>
        <v>3.2850000000000001</v>
      </c>
      <c r="H1000" s="31"/>
      <c r="I1000" s="30"/>
      <c r="J1000" s="24">
        <f t="shared" si="60"/>
        <v>0</v>
      </c>
      <c r="K1000" s="31"/>
      <c r="L1000" s="30"/>
      <c r="M1000" s="98">
        <v>6.57</v>
      </c>
      <c r="N1000" s="98" t="s">
        <v>4078</v>
      </c>
      <c r="O1000" s="98" t="s">
        <v>4078</v>
      </c>
      <c r="P1000" s="98">
        <v>0</v>
      </c>
      <c r="Q1000" s="98">
        <v>0</v>
      </c>
      <c r="R1000" s="98">
        <v>0</v>
      </c>
    </row>
    <row r="1001" spans="1:18" x14ac:dyDescent="0.25">
      <c r="A1001" s="59" t="s">
        <v>3779</v>
      </c>
      <c r="B1001" s="59" t="s">
        <v>521</v>
      </c>
      <c r="C1001" s="59" t="s">
        <v>3812</v>
      </c>
      <c r="D1001" s="91">
        <v>6</v>
      </c>
      <c r="E1001" s="59" t="s">
        <v>5014</v>
      </c>
      <c r="F1001" s="30">
        <f t="shared" si="58"/>
        <v>0</v>
      </c>
      <c r="G1001" s="24">
        <f t="shared" si="59"/>
        <v>0</v>
      </c>
      <c r="H1001" s="31"/>
      <c r="I1001" s="30"/>
      <c r="J1001" s="24">
        <f t="shared" si="60"/>
        <v>0</v>
      </c>
      <c r="K1001" s="31"/>
      <c r="L1001" s="30"/>
      <c r="M1001" s="98" t="s">
        <v>4078</v>
      </c>
      <c r="N1001" s="98">
        <v>0</v>
      </c>
      <c r="O1001" s="98">
        <v>0</v>
      </c>
      <c r="P1001" s="98" t="s">
        <v>4078</v>
      </c>
      <c r="Q1001" s="98" t="s">
        <v>4078</v>
      </c>
      <c r="R1001" s="98">
        <v>0</v>
      </c>
    </row>
    <row r="1002" spans="1:18" x14ac:dyDescent="0.25">
      <c r="A1002" s="59" t="s">
        <v>3779</v>
      </c>
      <c r="B1002" s="59" t="s">
        <v>492</v>
      </c>
      <c r="C1002" s="59" t="s">
        <v>3812</v>
      </c>
      <c r="D1002" s="91">
        <v>6</v>
      </c>
      <c r="E1002" s="59" t="s">
        <v>5017</v>
      </c>
      <c r="F1002" s="30">
        <f t="shared" si="58"/>
        <v>0</v>
      </c>
      <c r="G1002" s="24">
        <f t="shared" si="59"/>
        <v>0.27700000000000002</v>
      </c>
      <c r="H1002" s="31"/>
      <c r="I1002" s="30"/>
      <c r="J1002" s="24">
        <f t="shared" si="60"/>
        <v>0</v>
      </c>
      <c r="K1002" s="31"/>
      <c r="L1002" s="30"/>
      <c r="M1002" s="98">
        <v>0.03</v>
      </c>
      <c r="N1002" s="98">
        <v>0.52400000000000002</v>
      </c>
      <c r="O1002" s="98" t="s">
        <v>4078</v>
      </c>
      <c r="P1002" s="98" t="s">
        <v>4078</v>
      </c>
      <c r="Q1002" s="98">
        <v>0</v>
      </c>
      <c r="R1002" s="98">
        <v>0</v>
      </c>
    </row>
    <row r="1003" spans="1:18" x14ac:dyDescent="0.25">
      <c r="A1003" s="59" t="s">
        <v>3779</v>
      </c>
      <c r="B1003" s="59" t="s">
        <v>1754</v>
      </c>
      <c r="C1003" s="59" t="s">
        <v>3812</v>
      </c>
      <c r="D1003" s="91">
        <v>6</v>
      </c>
      <c r="E1003" s="59" t="s">
        <v>5021</v>
      </c>
      <c r="F1003" s="30">
        <f t="shared" si="58"/>
        <v>0</v>
      </c>
      <c r="G1003" s="24">
        <f t="shared" si="59"/>
        <v>0</v>
      </c>
      <c r="H1003" s="31"/>
      <c r="I1003" s="30"/>
      <c r="J1003" s="24">
        <f t="shared" si="60"/>
        <v>0</v>
      </c>
      <c r="K1003" s="31"/>
      <c r="L1003" s="30"/>
      <c r="M1003" s="98" t="s">
        <v>4078</v>
      </c>
      <c r="N1003" s="98" t="s">
        <v>4078</v>
      </c>
      <c r="O1003" s="98">
        <v>0</v>
      </c>
      <c r="P1003" s="98" t="s">
        <v>4078</v>
      </c>
      <c r="Q1003" s="98" t="s">
        <v>4078</v>
      </c>
      <c r="R1003" s="98" t="s">
        <v>4078</v>
      </c>
    </row>
    <row r="1004" spans="1:18" x14ac:dyDescent="0.25">
      <c r="A1004" s="59" t="s">
        <v>3779</v>
      </c>
      <c r="B1004" s="59" t="s">
        <v>162</v>
      </c>
      <c r="C1004" s="59" t="s">
        <v>3812</v>
      </c>
      <c r="D1004" s="91">
        <v>6</v>
      </c>
      <c r="E1004" s="59" t="s">
        <v>5022</v>
      </c>
      <c r="F1004" s="30">
        <f t="shared" si="58"/>
        <v>0</v>
      </c>
      <c r="G1004" s="24">
        <f t="shared" si="59"/>
        <v>0.03</v>
      </c>
      <c r="H1004" s="31"/>
      <c r="I1004" s="30"/>
      <c r="J1004" s="24">
        <f t="shared" si="60"/>
        <v>0</v>
      </c>
      <c r="K1004" s="31"/>
      <c r="L1004" s="30"/>
      <c r="M1004" s="98">
        <v>0</v>
      </c>
      <c r="N1004" s="98">
        <v>0.06</v>
      </c>
      <c r="O1004" s="98" t="s">
        <v>4078</v>
      </c>
      <c r="P1004" s="98">
        <v>0</v>
      </c>
      <c r="Q1004" s="98">
        <v>0</v>
      </c>
      <c r="R1004" s="98">
        <v>0</v>
      </c>
    </row>
    <row r="1005" spans="1:18" x14ac:dyDescent="0.25">
      <c r="A1005" s="59" t="s">
        <v>3779</v>
      </c>
      <c r="B1005" s="59" t="s">
        <v>208</v>
      </c>
      <c r="C1005" s="59" t="s">
        <v>3812</v>
      </c>
      <c r="D1005" s="91">
        <v>6</v>
      </c>
      <c r="E1005" s="59" t="s">
        <v>5023</v>
      </c>
      <c r="F1005" s="30">
        <f t="shared" si="58"/>
        <v>0</v>
      </c>
      <c r="G1005" s="24">
        <f t="shared" si="59"/>
        <v>0</v>
      </c>
      <c r="H1005" s="31"/>
      <c r="I1005" s="30"/>
      <c r="J1005" s="24">
        <f t="shared" si="60"/>
        <v>1.7130000000000001</v>
      </c>
      <c r="K1005" s="31"/>
      <c r="L1005" s="30"/>
      <c r="M1005" s="98">
        <v>0</v>
      </c>
      <c r="N1005" s="98">
        <v>0</v>
      </c>
      <c r="O1005" s="98">
        <v>6.8520000000000003</v>
      </c>
      <c r="P1005" s="98">
        <v>0</v>
      </c>
      <c r="Q1005" s="98">
        <v>0</v>
      </c>
      <c r="R1005" s="98">
        <v>0</v>
      </c>
    </row>
    <row r="1006" spans="1:18" x14ac:dyDescent="0.25">
      <c r="A1006" s="59" t="s">
        <v>3779</v>
      </c>
      <c r="B1006" s="59" t="s">
        <v>1119</v>
      </c>
      <c r="C1006" s="59" t="s">
        <v>3812</v>
      </c>
      <c r="D1006" s="91">
        <v>6</v>
      </c>
      <c r="E1006" s="59" t="s">
        <v>5024</v>
      </c>
      <c r="F1006" s="30">
        <f t="shared" si="58"/>
        <v>0</v>
      </c>
      <c r="G1006" s="24">
        <f t="shared" si="59"/>
        <v>0</v>
      </c>
      <c r="H1006" s="31"/>
      <c r="I1006" s="30"/>
      <c r="J1006" s="24">
        <f t="shared" si="60"/>
        <v>0</v>
      </c>
      <c r="K1006" s="31"/>
      <c r="L1006" s="30"/>
      <c r="M1006" s="98" t="s">
        <v>4078</v>
      </c>
      <c r="N1006" s="98" t="s">
        <v>4078</v>
      </c>
      <c r="O1006" s="98" t="s">
        <v>4078</v>
      </c>
      <c r="P1006" s="98" t="s">
        <v>4078</v>
      </c>
      <c r="Q1006" s="98">
        <v>0</v>
      </c>
      <c r="R1006" s="98">
        <v>0</v>
      </c>
    </row>
    <row r="1007" spans="1:18" x14ac:dyDescent="0.25">
      <c r="A1007" s="59" t="s">
        <v>3779</v>
      </c>
      <c r="B1007" s="59" t="s">
        <v>895</v>
      </c>
      <c r="C1007" s="59" t="s">
        <v>3812</v>
      </c>
      <c r="D1007" s="91">
        <v>6</v>
      </c>
      <c r="E1007" s="59" t="s">
        <v>5026</v>
      </c>
      <c r="F1007" s="30">
        <f t="shared" si="58"/>
        <v>0</v>
      </c>
      <c r="G1007" s="24">
        <f t="shared" si="59"/>
        <v>3.2320000000000002</v>
      </c>
      <c r="H1007" s="31"/>
      <c r="I1007" s="30"/>
      <c r="J1007" s="24">
        <f t="shared" si="60"/>
        <v>0.22750000000000001</v>
      </c>
      <c r="K1007" s="31"/>
      <c r="L1007" s="30"/>
      <c r="M1007" s="98">
        <v>1.95</v>
      </c>
      <c r="N1007" s="98">
        <v>4.5140000000000002</v>
      </c>
      <c r="O1007" s="98">
        <v>0.91</v>
      </c>
      <c r="P1007" s="98">
        <v>0</v>
      </c>
      <c r="Q1007" s="98">
        <v>0</v>
      </c>
      <c r="R1007" s="98">
        <v>0</v>
      </c>
    </row>
    <row r="1008" spans="1:18" x14ac:dyDescent="0.25">
      <c r="A1008" s="59" t="s">
        <v>3779</v>
      </c>
      <c r="B1008" s="59" t="s">
        <v>666</v>
      </c>
      <c r="C1008" s="59" t="s">
        <v>3812</v>
      </c>
      <c r="D1008" s="91">
        <v>6</v>
      </c>
      <c r="E1008" s="59" t="s">
        <v>5028</v>
      </c>
      <c r="F1008" s="30">
        <f t="shared" si="58"/>
        <v>0</v>
      </c>
      <c r="G1008" s="24">
        <f t="shared" si="59"/>
        <v>0.26600000000000001</v>
      </c>
      <c r="H1008" s="31"/>
      <c r="I1008" s="30"/>
      <c r="J1008" s="24">
        <f t="shared" si="60"/>
        <v>9.4999999999999998E-3</v>
      </c>
      <c r="K1008" s="31"/>
      <c r="L1008" s="30"/>
      <c r="M1008" s="98">
        <v>0.33</v>
      </c>
      <c r="N1008" s="98">
        <v>0.20200000000000001</v>
      </c>
      <c r="O1008" s="98">
        <v>3.7999999999999999E-2</v>
      </c>
      <c r="P1008" s="98">
        <v>0</v>
      </c>
      <c r="Q1008" s="98">
        <v>0</v>
      </c>
      <c r="R1008" s="98">
        <v>0</v>
      </c>
    </row>
    <row r="1009" spans="1:18" x14ac:dyDescent="0.25">
      <c r="A1009" s="59" t="s">
        <v>3779</v>
      </c>
      <c r="B1009" s="59" t="s">
        <v>700</v>
      </c>
      <c r="C1009" s="59" t="s">
        <v>3812</v>
      </c>
      <c r="D1009" s="91">
        <v>6</v>
      </c>
      <c r="E1009" s="59" t="s">
        <v>5030</v>
      </c>
      <c r="F1009" s="30">
        <f t="shared" si="58"/>
        <v>0</v>
      </c>
      <c r="G1009" s="24">
        <f t="shared" si="59"/>
        <v>8.5000000000000006E-2</v>
      </c>
      <c r="H1009" s="31"/>
      <c r="I1009" s="30"/>
      <c r="J1009" s="24">
        <f t="shared" si="60"/>
        <v>0</v>
      </c>
      <c r="K1009" s="31"/>
      <c r="L1009" s="30"/>
      <c r="M1009" s="98">
        <v>0.17</v>
      </c>
      <c r="N1009" s="98">
        <v>0</v>
      </c>
      <c r="O1009" s="98">
        <v>0</v>
      </c>
      <c r="P1009" s="98">
        <v>0</v>
      </c>
      <c r="Q1009" s="98">
        <v>0</v>
      </c>
      <c r="R1009" s="98">
        <v>0</v>
      </c>
    </row>
    <row r="1010" spans="1:18" x14ac:dyDescent="0.25">
      <c r="A1010" s="59" t="s">
        <v>3779</v>
      </c>
      <c r="B1010" s="59" t="s">
        <v>169</v>
      </c>
      <c r="C1010" s="59" t="s">
        <v>3813</v>
      </c>
      <c r="D1010" s="91">
        <v>6</v>
      </c>
      <c r="E1010" s="59" t="s">
        <v>5032</v>
      </c>
      <c r="F1010" s="30">
        <f t="shared" si="58"/>
        <v>0</v>
      </c>
      <c r="G1010" s="24">
        <f t="shared" si="59"/>
        <v>8.1</v>
      </c>
      <c r="H1010" s="31"/>
      <c r="I1010" s="30"/>
      <c r="J1010" s="24">
        <f t="shared" si="60"/>
        <v>3.6480000000000001</v>
      </c>
      <c r="K1010" s="31"/>
      <c r="L1010" s="30"/>
      <c r="M1010" s="98" t="s">
        <v>4078</v>
      </c>
      <c r="N1010" s="98">
        <v>16.2</v>
      </c>
      <c r="O1010" s="98">
        <v>14.592000000000001</v>
      </c>
      <c r="P1010" s="98" t="s">
        <v>4078</v>
      </c>
      <c r="Q1010" s="98" t="s">
        <v>4078</v>
      </c>
      <c r="R1010" s="98" t="s">
        <v>4078</v>
      </c>
    </row>
    <row r="1011" spans="1:18" x14ac:dyDescent="0.25">
      <c r="A1011" s="59" t="s">
        <v>3779</v>
      </c>
      <c r="B1011" s="59" t="s">
        <v>917</v>
      </c>
      <c r="C1011" s="59" t="s">
        <v>3813</v>
      </c>
      <c r="D1011" s="91">
        <v>6</v>
      </c>
      <c r="E1011" s="59" t="s">
        <v>5036</v>
      </c>
      <c r="F1011" s="30">
        <f t="shared" si="58"/>
        <v>0</v>
      </c>
      <c r="G1011" s="24">
        <f t="shared" si="59"/>
        <v>7.8E-2</v>
      </c>
      <c r="H1011" s="31"/>
      <c r="I1011" s="30"/>
      <c r="J1011" s="24">
        <f t="shared" si="60"/>
        <v>0</v>
      </c>
      <c r="K1011" s="31"/>
      <c r="L1011" s="30"/>
      <c r="M1011" s="98" t="s">
        <v>4078</v>
      </c>
      <c r="N1011" s="98">
        <v>0.156</v>
      </c>
      <c r="O1011" s="98" t="s">
        <v>4078</v>
      </c>
      <c r="P1011" s="98" t="s">
        <v>4078</v>
      </c>
      <c r="Q1011" s="98" t="s">
        <v>4078</v>
      </c>
      <c r="R1011" s="98" t="s">
        <v>4078</v>
      </c>
    </row>
    <row r="1012" spans="1:18" x14ac:dyDescent="0.25">
      <c r="A1012" s="59" t="s">
        <v>3779</v>
      </c>
      <c r="B1012" s="59" t="s">
        <v>1923</v>
      </c>
      <c r="C1012" s="59" t="s">
        <v>3813</v>
      </c>
      <c r="D1012" s="91">
        <v>6</v>
      </c>
      <c r="E1012" s="59" t="s">
        <v>5037</v>
      </c>
      <c r="F1012" s="30">
        <f t="shared" si="58"/>
        <v>0</v>
      </c>
      <c r="G1012" s="24">
        <f t="shared" si="59"/>
        <v>0</v>
      </c>
      <c r="H1012" s="31"/>
      <c r="I1012" s="30"/>
      <c r="J1012" s="24">
        <f t="shared" si="60"/>
        <v>0</v>
      </c>
      <c r="K1012" s="31"/>
      <c r="L1012" s="30"/>
      <c r="M1012" s="98" t="s">
        <v>4078</v>
      </c>
      <c r="N1012" s="98" t="s">
        <v>4078</v>
      </c>
      <c r="O1012" s="98">
        <v>0</v>
      </c>
      <c r="P1012" s="98" t="s">
        <v>4078</v>
      </c>
      <c r="Q1012" s="98" t="s">
        <v>4078</v>
      </c>
      <c r="R1012" s="98" t="s">
        <v>4078</v>
      </c>
    </row>
    <row r="1013" spans="1:18" x14ac:dyDescent="0.25">
      <c r="A1013" s="59" t="s">
        <v>3779</v>
      </c>
      <c r="B1013" s="59" t="s">
        <v>193</v>
      </c>
      <c r="C1013" s="59" t="s">
        <v>3813</v>
      </c>
      <c r="D1013" s="91">
        <v>6</v>
      </c>
      <c r="E1013" s="59" t="s">
        <v>5039</v>
      </c>
      <c r="F1013" s="30">
        <f t="shared" si="58"/>
        <v>0</v>
      </c>
      <c r="G1013" s="24">
        <f t="shared" si="59"/>
        <v>0</v>
      </c>
      <c r="H1013" s="31"/>
      <c r="I1013" s="30"/>
      <c r="J1013" s="24">
        <f t="shared" si="60"/>
        <v>0</v>
      </c>
      <c r="K1013" s="31"/>
      <c r="L1013" s="30"/>
      <c r="M1013" s="98" t="s">
        <v>4078</v>
      </c>
      <c r="N1013" s="98" t="s">
        <v>4078</v>
      </c>
      <c r="O1013" s="98" t="s">
        <v>4078</v>
      </c>
      <c r="P1013" s="98" t="s">
        <v>4078</v>
      </c>
      <c r="Q1013" s="98">
        <v>0</v>
      </c>
      <c r="R1013" s="98" t="s">
        <v>4078</v>
      </c>
    </row>
    <row r="1014" spans="1:18" x14ac:dyDescent="0.25">
      <c r="A1014" s="59" t="s">
        <v>3779</v>
      </c>
      <c r="B1014" s="59" t="s">
        <v>92</v>
      </c>
      <c r="C1014" s="59" t="s">
        <v>3813</v>
      </c>
      <c r="D1014" s="91">
        <v>6</v>
      </c>
      <c r="E1014" s="59" t="s">
        <v>5040</v>
      </c>
      <c r="F1014" s="30">
        <f t="shared" si="58"/>
        <v>0</v>
      </c>
      <c r="G1014" s="24">
        <f t="shared" si="59"/>
        <v>0.72</v>
      </c>
      <c r="H1014" s="31"/>
      <c r="I1014" s="30"/>
      <c r="J1014" s="24">
        <f t="shared" si="60"/>
        <v>9.4902499999999996</v>
      </c>
      <c r="K1014" s="31"/>
      <c r="L1014" s="30"/>
      <c r="M1014" s="98">
        <v>1.44</v>
      </c>
      <c r="N1014" s="98" t="s">
        <v>4078</v>
      </c>
      <c r="O1014" s="98">
        <v>37.960999999999999</v>
      </c>
      <c r="P1014" s="98" t="s">
        <v>4078</v>
      </c>
      <c r="Q1014" s="98" t="s">
        <v>4078</v>
      </c>
      <c r="R1014" s="98" t="s">
        <v>4078</v>
      </c>
    </row>
    <row r="1015" spans="1:18" x14ac:dyDescent="0.25">
      <c r="A1015" s="59" t="s">
        <v>3779</v>
      </c>
      <c r="B1015" s="59" t="s">
        <v>518</v>
      </c>
      <c r="C1015" s="59" t="s">
        <v>3813</v>
      </c>
      <c r="D1015" s="91">
        <v>6</v>
      </c>
      <c r="E1015" s="59" t="s">
        <v>5049</v>
      </c>
      <c r="F1015" s="30">
        <f t="shared" si="58"/>
        <v>0</v>
      </c>
      <c r="G1015" s="24">
        <f t="shared" si="59"/>
        <v>0.40900000000000003</v>
      </c>
      <c r="H1015" s="31"/>
      <c r="I1015" s="30"/>
      <c r="J1015" s="24">
        <f t="shared" si="60"/>
        <v>0</v>
      </c>
      <c r="K1015" s="31"/>
      <c r="L1015" s="30"/>
      <c r="M1015" s="98">
        <v>0.51</v>
      </c>
      <c r="N1015" s="98">
        <v>0.308</v>
      </c>
      <c r="O1015" s="98">
        <v>0</v>
      </c>
      <c r="P1015" s="98">
        <v>0</v>
      </c>
      <c r="Q1015" s="98">
        <v>0</v>
      </c>
      <c r="R1015" s="98">
        <v>0</v>
      </c>
    </row>
    <row r="1016" spans="1:18" x14ac:dyDescent="0.25">
      <c r="A1016" s="59" t="s">
        <v>3779</v>
      </c>
      <c r="B1016" s="59" t="s">
        <v>3117</v>
      </c>
      <c r="C1016" s="59" t="s">
        <v>3814</v>
      </c>
      <c r="D1016" s="91">
        <v>6</v>
      </c>
      <c r="E1016" s="59" t="s">
        <v>5058</v>
      </c>
      <c r="F1016" s="30">
        <f t="shared" si="58"/>
        <v>0</v>
      </c>
      <c r="G1016" s="24">
        <f t="shared" si="59"/>
        <v>0</v>
      </c>
      <c r="H1016" s="31"/>
      <c r="I1016" s="30"/>
      <c r="J1016" s="24">
        <f t="shared" si="60"/>
        <v>0</v>
      </c>
      <c r="K1016" s="31"/>
      <c r="L1016" s="30"/>
      <c r="M1016" s="98">
        <v>0</v>
      </c>
      <c r="N1016" s="98">
        <v>0</v>
      </c>
      <c r="O1016" s="98" t="s">
        <v>4078</v>
      </c>
      <c r="P1016" s="98" t="s">
        <v>4078</v>
      </c>
      <c r="Q1016" s="98" t="s">
        <v>4078</v>
      </c>
      <c r="R1016" s="98" t="s">
        <v>4078</v>
      </c>
    </row>
    <row r="1017" spans="1:18" x14ac:dyDescent="0.25">
      <c r="A1017" s="59" t="s">
        <v>3779</v>
      </c>
      <c r="B1017" s="59" t="s">
        <v>2405</v>
      </c>
      <c r="C1017" s="59" t="s">
        <v>3814</v>
      </c>
      <c r="D1017" s="91">
        <v>6</v>
      </c>
      <c r="E1017" s="59" t="s">
        <v>5060</v>
      </c>
      <c r="F1017" s="30">
        <f t="shared" si="58"/>
        <v>0</v>
      </c>
      <c r="G1017" s="24">
        <f t="shared" si="59"/>
        <v>6.6950000000000003</v>
      </c>
      <c r="H1017" s="31"/>
      <c r="I1017" s="30"/>
      <c r="J1017" s="24">
        <f t="shared" si="60"/>
        <v>0</v>
      </c>
      <c r="K1017" s="31"/>
      <c r="L1017" s="30"/>
      <c r="M1017" s="98">
        <v>13.39</v>
      </c>
      <c r="N1017" s="98">
        <v>0</v>
      </c>
      <c r="O1017" s="98" t="s">
        <v>4078</v>
      </c>
      <c r="P1017" s="98" t="s">
        <v>4078</v>
      </c>
      <c r="Q1017" s="98" t="s">
        <v>4078</v>
      </c>
      <c r="R1017" s="98" t="s">
        <v>4078</v>
      </c>
    </row>
    <row r="1018" spans="1:18" x14ac:dyDescent="0.25">
      <c r="A1018" s="59" t="s">
        <v>3779</v>
      </c>
      <c r="B1018" s="59" t="s">
        <v>846</v>
      </c>
      <c r="C1018" s="59" t="s">
        <v>3814</v>
      </c>
      <c r="D1018" s="91">
        <v>6</v>
      </c>
      <c r="E1018" s="59" t="s">
        <v>5062</v>
      </c>
      <c r="F1018" s="30">
        <f t="shared" si="58"/>
        <v>0</v>
      </c>
      <c r="G1018" s="24">
        <f t="shared" si="59"/>
        <v>0.42</v>
      </c>
      <c r="H1018" s="31"/>
      <c r="I1018" s="30"/>
      <c r="J1018" s="24">
        <f t="shared" si="60"/>
        <v>0</v>
      </c>
      <c r="K1018" s="31"/>
      <c r="L1018" s="30"/>
      <c r="M1018" s="98">
        <v>0.84</v>
      </c>
      <c r="N1018" s="98" t="s">
        <v>4078</v>
      </c>
      <c r="O1018" s="98" t="s">
        <v>4078</v>
      </c>
      <c r="P1018" s="98" t="s">
        <v>4078</v>
      </c>
      <c r="Q1018" s="98" t="s">
        <v>4078</v>
      </c>
      <c r="R1018" s="98" t="s">
        <v>4078</v>
      </c>
    </row>
    <row r="1019" spans="1:18" x14ac:dyDescent="0.25">
      <c r="A1019" s="59" t="s">
        <v>3779</v>
      </c>
      <c r="B1019" s="59" t="s">
        <v>952</v>
      </c>
      <c r="C1019" s="59" t="s">
        <v>3814</v>
      </c>
      <c r="D1019" s="91">
        <v>6</v>
      </c>
      <c r="E1019" s="59" t="s">
        <v>5064</v>
      </c>
      <c r="F1019" s="30">
        <f t="shared" si="58"/>
        <v>0</v>
      </c>
      <c r="G1019" s="24">
        <f t="shared" si="59"/>
        <v>0</v>
      </c>
      <c r="H1019" s="31"/>
      <c r="I1019" s="30"/>
      <c r="J1019" s="24">
        <f t="shared" si="60"/>
        <v>0</v>
      </c>
      <c r="K1019" s="31"/>
      <c r="L1019" s="30"/>
      <c r="M1019" s="98" t="s">
        <v>4078</v>
      </c>
      <c r="N1019" s="98" t="s">
        <v>4078</v>
      </c>
      <c r="O1019" s="98" t="s">
        <v>4078</v>
      </c>
      <c r="P1019" s="98" t="s">
        <v>4078</v>
      </c>
      <c r="Q1019" s="98" t="s">
        <v>4078</v>
      </c>
      <c r="R1019" s="98">
        <v>0</v>
      </c>
    </row>
    <row r="1020" spans="1:18" x14ac:dyDescent="0.25">
      <c r="A1020" s="59" t="s">
        <v>3779</v>
      </c>
      <c r="B1020" s="59" t="s">
        <v>1106</v>
      </c>
      <c r="C1020" s="59" t="s">
        <v>3814</v>
      </c>
      <c r="D1020" s="91">
        <v>6</v>
      </c>
      <c r="E1020" s="59" t="s">
        <v>5065</v>
      </c>
      <c r="F1020" s="30">
        <f t="shared" si="58"/>
        <v>0</v>
      </c>
      <c r="G1020" s="24">
        <f t="shared" si="59"/>
        <v>0</v>
      </c>
      <c r="H1020" s="31"/>
      <c r="I1020" s="30"/>
      <c r="J1020" s="24">
        <f t="shared" si="60"/>
        <v>0</v>
      </c>
      <c r="K1020" s="31"/>
      <c r="L1020" s="30"/>
      <c r="M1020" s="98" t="s">
        <v>4078</v>
      </c>
      <c r="N1020" s="98" t="s">
        <v>4078</v>
      </c>
      <c r="O1020" s="98" t="s">
        <v>4078</v>
      </c>
      <c r="P1020" s="98" t="s">
        <v>4078</v>
      </c>
      <c r="Q1020" s="98" t="s">
        <v>4078</v>
      </c>
      <c r="R1020" s="98">
        <v>0</v>
      </c>
    </row>
    <row r="1021" spans="1:18" x14ac:dyDescent="0.25">
      <c r="A1021" s="59" t="s">
        <v>3779</v>
      </c>
      <c r="B1021" s="59" t="s">
        <v>107</v>
      </c>
      <c r="C1021" s="59" t="s">
        <v>3815</v>
      </c>
      <c r="D1021" s="91">
        <v>6</v>
      </c>
      <c r="E1021" s="59" t="s">
        <v>5070</v>
      </c>
      <c r="F1021" s="30">
        <f t="shared" si="58"/>
        <v>0</v>
      </c>
      <c r="G1021" s="24">
        <f t="shared" si="59"/>
        <v>0</v>
      </c>
      <c r="H1021" s="31"/>
      <c r="I1021" s="30"/>
      <c r="J1021" s="24">
        <f t="shared" si="60"/>
        <v>0</v>
      </c>
      <c r="K1021" s="31"/>
      <c r="L1021" s="30"/>
      <c r="M1021" s="98">
        <v>0</v>
      </c>
      <c r="N1021" s="98" t="s">
        <v>4078</v>
      </c>
      <c r="O1021" s="98" t="s">
        <v>4078</v>
      </c>
      <c r="P1021" s="98" t="s">
        <v>4078</v>
      </c>
      <c r="Q1021" s="98" t="s">
        <v>4078</v>
      </c>
      <c r="R1021" s="98" t="s">
        <v>4078</v>
      </c>
    </row>
    <row r="1022" spans="1:18" x14ac:dyDescent="0.25">
      <c r="A1022" s="59" t="s">
        <v>3779</v>
      </c>
      <c r="B1022" s="59" t="s">
        <v>317</v>
      </c>
      <c r="C1022" s="59" t="s">
        <v>3815</v>
      </c>
      <c r="D1022" s="91">
        <v>6</v>
      </c>
      <c r="E1022" s="59" t="s">
        <v>5073</v>
      </c>
      <c r="F1022" s="30">
        <f t="shared" si="58"/>
        <v>0</v>
      </c>
      <c r="G1022" s="24">
        <f t="shared" si="59"/>
        <v>0</v>
      </c>
      <c r="H1022" s="31"/>
      <c r="I1022" s="30"/>
      <c r="J1022" s="24">
        <f t="shared" si="60"/>
        <v>0</v>
      </c>
      <c r="K1022" s="31"/>
      <c r="L1022" s="30"/>
      <c r="M1022" s="98">
        <v>0</v>
      </c>
      <c r="N1022" s="98">
        <v>0</v>
      </c>
      <c r="O1022" s="98" t="s">
        <v>4078</v>
      </c>
      <c r="P1022" s="98">
        <v>0</v>
      </c>
      <c r="Q1022" s="98" t="s">
        <v>4078</v>
      </c>
      <c r="R1022" s="98" t="s">
        <v>4078</v>
      </c>
    </row>
    <row r="1023" spans="1:18" x14ac:dyDescent="0.25">
      <c r="A1023" s="59" t="s">
        <v>3779</v>
      </c>
      <c r="B1023" s="59" t="s">
        <v>3135</v>
      </c>
      <c r="C1023" s="59" t="s">
        <v>3815</v>
      </c>
      <c r="D1023" s="91">
        <v>6</v>
      </c>
      <c r="E1023" s="59" t="s">
        <v>5074</v>
      </c>
      <c r="F1023" s="30">
        <f t="shared" si="58"/>
        <v>0</v>
      </c>
      <c r="G1023" s="24">
        <f t="shared" si="59"/>
        <v>0</v>
      </c>
      <c r="H1023" s="31"/>
      <c r="I1023" s="30"/>
      <c r="J1023" s="24">
        <f t="shared" si="60"/>
        <v>0</v>
      </c>
      <c r="K1023" s="31"/>
      <c r="L1023" s="30"/>
      <c r="M1023" s="98">
        <v>0</v>
      </c>
      <c r="N1023" s="98" t="s">
        <v>4078</v>
      </c>
      <c r="O1023" s="98" t="s">
        <v>4078</v>
      </c>
      <c r="P1023" s="98" t="s">
        <v>4078</v>
      </c>
      <c r="Q1023" s="98" t="s">
        <v>4078</v>
      </c>
      <c r="R1023" s="98" t="s">
        <v>4078</v>
      </c>
    </row>
    <row r="1024" spans="1:18" x14ac:dyDescent="0.25">
      <c r="A1024" s="59" t="s">
        <v>3779</v>
      </c>
      <c r="B1024" s="59" t="s">
        <v>2161</v>
      </c>
      <c r="C1024" s="59" t="s">
        <v>3816</v>
      </c>
      <c r="D1024" s="91">
        <v>6</v>
      </c>
      <c r="E1024" s="59" t="s">
        <v>5076</v>
      </c>
      <c r="F1024" s="30">
        <f t="shared" si="58"/>
        <v>0</v>
      </c>
      <c r="G1024" s="24">
        <f t="shared" si="59"/>
        <v>0</v>
      </c>
      <c r="H1024" s="31"/>
      <c r="I1024" s="30"/>
      <c r="J1024" s="24">
        <f t="shared" si="60"/>
        <v>0</v>
      </c>
      <c r="K1024" s="31"/>
      <c r="L1024" s="30"/>
      <c r="M1024" s="98">
        <v>0</v>
      </c>
      <c r="N1024" s="98">
        <v>0</v>
      </c>
      <c r="O1024" s="98">
        <v>0</v>
      </c>
      <c r="P1024" s="98">
        <v>0</v>
      </c>
      <c r="Q1024" s="98">
        <v>0</v>
      </c>
      <c r="R1024" s="98">
        <v>0</v>
      </c>
    </row>
    <row r="1025" spans="1:18" x14ac:dyDescent="0.25">
      <c r="A1025" s="59" t="s">
        <v>3779</v>
      </c>
      <c r="B1025" s="59" t="s">
        <v>3231</v>
      </c>
      <c r="C1025" s="59" t="s">
        <v>3816</v>
      </c>
      <c r="D1025" s="91">
        <v>6</v>
      </c>
      <c r="E1025" s="59" t="s">
        <v>5082</v>
      </c>
      <c r="F1025" s="30">
        <f t="shared" si="58"/>
        <v>0</v>
      </c>
      <c r="G1025" s="24">
        <f t="shared" si="59"/>
        <v>0</v>
      </c>
      <c r="H1025" s="31"/>
      <c r="I1025" s="30"/>
      <c r="J1025" s="24">
        <f t="shared" si="60"/>
        <v>0.33750000000000002</v>
      </c>
      <c r="K1025" s="31"/>
      <c r="L1025" s="30"/>
      <c r="M1025" s="98">
        <v>0</v>
      </c>
      <c r="N1025" s="98">
        <v>0</v>
      </c>
      <c r="O1025" s="98">
        <v>1.35</v>
      </c>
      <c r="P1025" s="98">
        <v>0</v>
      </c>
      <c r="Q1025" s="98" t="s">
        <v>4078</v>
      </c>
      <c r="R1025" s="98" t="s">
        <v>4078</v>
      </c>
    </row>
    <row r="1026" spans="1:18" x14ac:dyDescent="0.25">
      <c r="A1026" s="59" t="s">
        <v>3779</v>
      </c>
      <c r="B1026" s="59" t="s">
        <v>2892</v>
      </c>
      <c r="C1026" s="59" t="s">
        <v>3816</v>
      </c>
      <c r="D1026" s="91">
        <v>6</v>
      </c>
      <c r="E1026" s="59" t="s">
        <v>5090</v>
      </c>
      <c r="F1026" s="30">
        <f t="shared" si="58"/>
        <v>0</v>
      </c>
      <c r="G1026" s="24">
        <f t="shared" si="59"/>
        <v>0</v>
      </c>
      <c r="H1026" s="31"/>
      <c r="I1026" s="30"/>
      <c r="J1026" s="24">
        <f t="shared" si="60"/>
        <v>0.307</v>
      </c>
      <c r="K1026" s="31"/>
      <c r="L1026" s="30"/>
      <c r="M1026" s="98">
        <v>0</v>
      </c>
      <c r="N1026" s="98">
        <v>0</v>
      </c>
      <c r="O1026" s="98">
        <v>1.228</v>
      </c>
      <c r="P1026" s="98">
        <v>0</v>
      </c>
      <c r="Q1026" s="98" t="s">
        <v>4078</v>
      </c>
      <c r="R1026" s="98" t="s">
        <v>4078</v>
      </c>
    </row>
    <row r="1027" spans="1:18" x14ac:dyDescent="0.25">
      <c r="A1027" s="59" t="s">
        <v>3779</v>
      </c>
      <c r="B1027" s="59" t="s">
        <v>2723</v>
      </c>
      <c r="C1027" s="59" t="s">
        <v>3816</v>
      </c>
      <c r="D1027" s="91">
        <v>6</v>
      </c>
      <c r="E1027" s="59" t="s">
        <v>5093</v>
      </c>
      <c r="F1027" s="30">
        <f t="shared" si="58"/>
        <v>0</v>
      </c>
      <c r="G1027" s="24">
        <f t="shared" si="59"/>
        <v>0</v>
      </c>
      <c r="H1027" s="31"/>
      <c r="I1027" s="30"/>
      <c r="J1027" s="24">
        <f t="shared" si="60"/>
        <v>0</v>
      </c>
      <c r="K1027" s="31"/>
      <c r="L1027" s="30"/>
      <c r="M1027" s="98">
        <v>0</v>
      </c>
      <c r="N1027" s="98">
        <v>0</v>
      </c>
      <c r="O1027" s="98" t="s">
        <v>4078</v>
      </c>
      <c r="P1027" s="98">
        <v>0</v>
      </c>
      <c r="Q1027" s="98" t="s">
        <v>4078</v>
      </c>
      <c r="R1027" s="98">
        <v>0</v>
      </c>
    </row>
    <row r="1028" spans="1:18" x14ac:dyDescent="0.25">
      <c r="A1028" s="59" t="s">
        <v>3779</v>
      </c>
      <c r="B1028" s="59" t="s">
        <v>1317</v>
      </c>
      <c r="C1028" s="59" t="s">
        <v>3816</v>
      </c>
      <c r="D1028" s="91">
        <v>6</v>
      </c>
      <c r="E1028" s="59" t="s">
        <v>5095</v>
      </c>
      <c r="F1028" s="30">
        <f t="shared" si="58"/>
        <v>0</v>
      </c>
      <c r="G1028" s="24">
        <f t="shared" si="59"/>
        <v>0</v>
      </c>
      <c r="H1028" s="31"/>
      <c r="I1028" s="30"/>
      <c r="J1028" s="24">
        <f t="shared" si="60"/>
        <v>0</v>
      </c>
      <c r="K1028" s="31"/>
      <c r="L1028" s="30"/>
      <c r="M1028" s="98">
        <v>0</v>
      </c>
      <c r="N1028" s="98">
        <v>0</v>
      </c>
      <c r="O1028" s="98" t="s">
        <v>4078</v>
      </c>
      <c r="P1028" s="98">
        <v>0</v>
      </c>
      <c r="Q1028" s="98" t="s">
        <v>4078</v>
      </c>
      <c r="R1028" s="98">
        <v>0</v>
      </c>
    </row>
    <row r="1029" spans="1:18" x14ac:dyDescent="0.25">
      <c r="A1029" s="59" t="s">
        <v>3779</v>
      </c>
      <c r="B1029" s="59" t="s">
        <v>3617</v>
      </c>
      <c r="C1029" s="59" t="s">
        <v>3817</v>
      </c>
      <c r="D1029" s="91">
        <v>6</v>
      </c>
      <c r="E1029" s="59" t="s">
        <v>5110</v>
      </c>
      <c r="F1029" s="30">
        <f t="shared" si="58"/>
        <v>0</v>
      </c>
      <c r="G1029" s="24">
        <f t="shared" si="59"/>
        <v>0</v>
      </c>
      <c r="H1029" s="31"/>
      <c r="I1029" s="30"/>
      <c r="J1029" s="24">
        <f t="shared" si="60"/>
        <v>0</v>
      </c>
      <c r="K1029" s="31"/>
      <c r="L1029" s="30"/>
      <c r="M1029" s="98" t="s">
        <v>4078</v>
      </c>
      <c r="N1029" s="98" t="s">
        <v>4078</v>
      </c>
      <c r="O1029" s="98" t="s">
        <v>4078</v>
      </c>
      <c r="P1029" s="98" t="s">
        <v>4078</v>
      </c>
      <c r="Q1029" s="98">
        <v>0</v>
      </c>
      <c r="R1029" s="98" t="s">
        <v>4078</v>
      </c>
    </row>
    <row r="1030" spans="1:18" x14ac:dyDescent="0.25">
      <c r="A1030" s="59" t="s">
        <v>3779</v>
      </c>
      <c r="B1030" s="59" t="s">
        <v>1210</v>
      </c>
      <c r="C1030" s="59" t="s">
        <v>3817</v>
      </c>
      <c r="D1030" s="91">
        <v>6</v>
      </c>
      <c r="E1030" s="59" t="s">
        <v>5118</v>
      </c>
      <c r="F1030" s="30">
        <f t="shared" si="58"/>
        <v>0</v>
      </c>
      <c r="G1030" s="24">
        <f t="shared" si="59"/>
        <v>0</v>
      </c>
      <c r="H1030" s="31"/>
      <c r="I1030" s="30"/>
      <c r="J1030" s="24">
        <f t="shared" si="60"/>
        <v>0</v>
      </c>
      <c r="K1030" s="31"/>
      <c r="L1030" s="30"/>
      <c r="M1030" s="98" t="s">
        <v>4078</v>
      </c>
      <c r="N1030" s="98" t="s">
        <v>4078</v>
      </c>
      <c r="O1030" s="98" t="s">
        <v>4078</v>
      </c>
      <c r="P1030" s="98" t="s">
        <v>4078</v>
      </c>
      <c r="Q1030" s="98">
        <v>0</v>
      </c>
      <c r="R1030" s="98">
        <v>0</v>
      </c>
    </row>
    <row r="1031" spans="1:18" x14ac:dyDescent="0.25">
      <c r="A1031" s="59" t="s">
        <v>3779</v>
      </c>
      <c r="B1031" s="59" t="s">
        <v>142</v>
      </c>
      <c r="C1031" s="59" t="s">
        <v>3817</v>
      </c>
      <c r="D1031" s="91">
        <v>6</v>
      </c>
      <c r="E1031" s="59" t="s">
        <v>5136</v>
      </c>
      <c r="F1031" s="30">
        <f t="shared" si="58"/>
        <v>0</v>
      </c>
      <c r="G1031" s="24">
        <f t="shared" si="59"/>
        <v>0.04</v>
      </c>
      <c r="H1031" s="31"/>
      <c r="I1031" s="30"/>
      <c r="J1031" s="24">
        <f t="shared" si="60"/>
        <v>0</v>
      </c>
      <c r="K1031" s="31"/>
      <c r="L1031" s="30"/>
      <c r="M1031" s="98">
        <v>0.08</v>
      </c>
      <c r="N1031" s="98">
        <v>0</v>
      </c>
      <c r="O1031" s="98">
        <v>0</v>
      </c>
      <c r="P1031" s="98">
        <v>0</v>
      </c>
      <c r="Q1031" s="98">
        <v>0</v>
      </c>
      <c r="R1031" s="98">
        <v>0</v>
      </c>
    </row>
    <row r="1032" spans="1:18" x14ac:dyDescent="0.25">
      <c r="A1032" s="59" t="s">
        <v>3779</v>
      </c>
      <c r="B1032" s="59" t="s">
        <v>410</v>
      </c>
      <c r="C1032" s="59" t="s">
        <v>3817</v>
      </c>
      <c r="D1032" s="91">
        <v>6</v>
      </c>
      <c r="E1032" s="59" t="s">
        <v>5143</v>
      </c>
      <c r="F1032" s="30">
        <f t="shared" si="58"/>
        <v>0</v>
      </c>
      <c r="G1032" s="24">
        <f t="shared" si="59"/>
        <v>0</v>
      </c>
      <c r="H1032" s="31"/>
      <c r="I1032" s="30"/>
      <c r="J1032" s="24">
        <f t="shared" si="60"/>
        <v>0</v>
      </c>
      <c r="K1032" s="31"/>
      <c r="L1032" s="30"/>
      <c r="M1032" s="98">
        <v>0</v>
      </c>
      <c r="N1032" s="98">
        <v>0</v>
      </c>
      <c r="O1032" s="98" t="s">
        <v>4078</v>
      </c>
      <c r="P1032" s="98">
        <v>0</v>
      </c>
      <c r="Q1032" s="98" t="s">
        <v>4078</v>
      </c>
      <c r="R1032" s="98" t="s">
        <v>4078</v>
      </c>
    </row>
    <row r="1033" spans="1:18" x14ac:dyDescent="0.25">
      <c r="A1033" s="59" t="s">
        <v>3779</v>
      </c>
      <c r="B1033" s="59" t="s">
        <v>129</v>
      </c>
      <c r="C1033" s="59" t="s">
        <v>3818</v>
      </c>
      <c r="D1033" s="91">
        <v>7</v>
      </c>
      <c r="E1033" s="59" t="s">
        <v>5149</v>
      </c>
      <c r="F1033" s="30">
        <f t="shared" si="58"/>
        <v>0</v>
      </c>
      <c r="G1033" s="24">
        <f t="shared" si="59"/>
        <v>18.599</v>
      </c>
      <c r="H1033" s="31"/>
      <c r="I1033" s="30"/>
      <c r="J1033" s="24">
        <f t="shared" si="60"/>
        <v>4.5</v>
      </c>
      <c r="K1033" s="31"/>
      <c r="L1033" s="30"/>
      <c r="M1033" s="98" t="s">
        <v>4078</v>
      </c>
      <c r="N1033" s="98">
        <v>37.198</v>
      </c>
      <c r="O1033" s="98">
        <v>18</v>
      </c>
      <c r="P1033" s="98" t="s">
        <v>4078</v>
      </c>
      <c r="Q1033" s="98" t="s">
        <v>4078</v>
      </c>
      <c r="R1033" s="98" t="s">
        <v>4078</v>
      </c>
    </row>
    <row r="1034" spans="1:18" x14ac:dyDescent="0.25">
      <c r="A1034" s="59" t="s">
        <v>3779</v>
      </c>
      <c r="B1034" s="59" t="s">
        <v>1105</v>
      </c>
      <c r="C1034" s="59" t="s">
        <v>3818</v>
      </c>
      <c r="D1034" s="91">
        <v>7</v>
      </c>
      <c r="E1034" s="59" t="s">
        <v>5161</v>
      </c>
      <c r="F1034" s="30">
        <f t="shared" si="58"/>
        <v>0</v>
      </c>
      <c r="G1034" s="24">
        <f t="shared" si="59"/>
        <v>0</v>
      </c>
      <c r="H1034" s="31"/>
      <c r="I1034" s="30"/>
      <c r="J1034" s="24">
        <f t="shared" si="60"/>
        <v>0</v>
      </c>
      <c r="K1034" s="31"/>
      <c r="L1034" s="30"/>
      <c r="M1034" s="98">
        <v>0</v>
      </c>
      <c r="N1034" s="98" t="s">
        <v>4078</v>
      </c>
      <c r="O1034" s="98" t="s">
        <v>4078</v>
      </c>
      <c r="P1034" s="98" t="s">
        <v>4078</v>
      </c>
      <c r="Q1034" s="98" t="s">
        <v>4078</v>
      </c>
      <c r="R1034" s="98" t="s">
        <v>4078</v>
      </c>
    </row>
    <row r="1035" spans="1:18" x14ac:dyDescent="0.25">
      <c r="A1035" s="59" t="s">
        <v>3779</v>
      </c>
      <c r="B1035" s="59" t="s">
        <v>1327</v>
      </c>
      <c r="C1035" s="59" t="s">
        <v>3818</v>
      </c>
      <c r="D1035" s="91">
        <v>7</v>
      </c>
      <c r="E1035" s="59" t="s">
        <v>5169</v>
      </c>
      <c r="F1035" s="30">
        <f t="shared" si="58"/>
        <v>0</v>
      </c>
      <c r="G1035" s="24">
        <f t="shared" si="59"/>
        <v>0.67249999999999999</v>
      </c>
      <c r="H1035" s="31"/>
      <c r="I1035" s="30"/>
      <c r="J1035" s="24">
        <f t="shared" si="60"/>
        <v>0</v>
      </c>
      <c r="K1035" s="31"/>
      <c r="L1035" s="30"/>
      <c r="M1035" s="98">
        <v>0</v>
      </c>
      <c r="N1035" s="98">
        <v>1.345</v>
      </c>
      <c r="O1035" s="98">
        <v>0</v>
      </c>
      <c r="P1035" s="98">
        <v>0</v>
      </c>
      <c r="Q1035" s="98">
        <v>0</v>
      </c>
      <c r="R1035" s="98">
        <v>0</v>
      </c>
    </row>
    <row r="1036" spans="1:18" x14ac:dyDescent="0.25">
      <c r="A1036" s="59" t="s">
        <v>3779</v>
      </c>
      <c r="B1036" s="59" t="s">
        <v>172</v>
      </c>
      <c r="C1036" s="59" t="s">
        <v>3818</v>
      </c>
      <c r="D1036" s="91">
        <v>7</v>
      </c>
      <c r="E1036" s="59" t="s">
        <v>5178</v>
      </c>
      <c r="F1036" s="30">
        <f t="shared" si="58"/>
        <v>0</v>
      </c>
      <c r="G1036" s="24">
        <f t="shared" si="59"/>
        <v>0</v>
      </c>
      <c r="H1036" s="31"/>
      <c r="I1036" s="30"/>
      <c r="J1036" s="24">
        <f t="shared" si="60"/>
        <v>0</v>
      </c>
      <c r="K1036" s="31"/>
      <c r="L1036" s="30"/>
      <c r="M1036" s="98">
        <v>0</v>
      </c>
      <c r="N1036" s="98" t="s">
        <v>4078</v>
      </c>
      <c r="O1036" s="98" t="s">
        <v>4078</v>
      </c>
      <c r="P1036" s="98" t="s">
        <v>4078</v>
      </c>
      <c r="Q1036" s="98" t="s">
        <v>4078</v>
      </c>
      <c r="R1036" s="98" t="s">
        <v>4078</v>
      </c>
    </row>
    <row r="1037" spans="1:18" x14ac:dyDescent="0.25">
      <c r="A1037" s="59" t="s">
        <v>3779</v>
      </c>
      <c r="B1037" s="59" t="s">
        <v>2769</v>
      </c>
      <c r="C1037" s="59" t="s">
        <v>3818</v>
      </c>
      <c r="D1037" s="91">
        <v>7</v>
      </c>
      <c r="E1037" s="59" t="s">
        <v>5187</v>
      </c>
      <c r="F1037" s="30">
        <f t="shared" si="58"/>
        <v>0</v>
      </c>
      <c r="G1037" s="24">
        <f t="shared" si="59"/>
        <v>0</v>
      </c>
      <c r="H1037" s="31"/>
      <c r="I1037" s="30"/>
      <c r="J1037" s="24">
        <f t="shared" si="60"/>
        <v>0</v>
      </c>
      <c r="K1037" s="31"/>
      <c r="L1037" s="30"/>
      <c r="M1037" s="98">
        <v>0</v>
      </c>
      <c r="N1037" s="98" t="s">
        <v>4078</v>
      </c>
      <c r="O1037" s="98" t="s">
        <v>4078</v>
      </c>
      <c r="P1037" s="98" t="s">
        <v>4078</v>
      </c>
      <c r="Q1037" s="98" t="s">
        <v>4078</v>
      </c>
      <c r="R1037" s="98" t="s">
        <v>4078</v>
      </c>
    </row>
    <row r="1038" spans="1:18" x14ac:dyDescent="0.25">
      <c r="A1038" s="59" t="s">
        <v>3779</v>
      </c>
      <c r="B1038" s="59" t="s">
        <v>1324</v>
      </c>
      <c r="C1038" s="59" t="s">
        <v>3818</v>
      </c>
      <c r="D1038" s="91">
        <v>7</v>
      </c>
      <c r="E1038" s="59" t="s">
        <v>5191</v>
      </c>
      <c r="F1038" s="30">
        <f t="shared" si="58"/>
        <v>0</v>
      </c>
      <c r="G1038" s="24">
        <f t="shared" si="59"/>
        <v>0</v>
      </c>
      <c r="H1038" s="31"/>
      <c r="I1038" s="30"/>
      <c r="J1038" s="24">
        <f t="shared" si="60"/>
        <v>0</v>
      </c>
      <c r="K1038" s="31"/>
      <c r="L1038" s="30"/>
      <c r="M1038" s="98" t="s">
        <v>4078</v>
      </c>
      <c r="N1038" s="98" t="s">
        <v>4078</v>
      </c>
      <c r="O1038" s="98">
        <v>0</v>
      </c>
      <c r="P1038" s="98" t="s">
        <v>4078</v>
      </c>
      <c r="Q1038" s="98" t="s">
        <v>4078</v>
      </c>
      <c r="R1038" s="98">
        <v>0</v>
      </c>
    </row>
    <row r="1039" spans="1:18" x14ac:dyDescent="0.25">
      <c r="A1039" s="59" t="s">
        <v>3779</v>
      </c>
      <c r="B1039" s="59" t="s">
        <v>2096</v>
      </c>
      <c r="C1039" s="59" t="s">
        <v>3818</v>
      </c>
      <c r="D1039" s="91">
        <v>7</v>
      </c>
      <c r="E1039" s="59" t="s">
        <v>5223</v>
      </c>
      <c r="F1039" s="30">
        <f t="shared" si="58"/>
        <v>0</v>
      </c>
      <c r="G1039" s="24">
        <f t="shared" si="59"/>
        <v>0</v>
      </c>
      <c r="H1039" s="31"/>
      <c r="I1039" s="30"/>
      <c r="J1039" s="24">
        <f t="shared" si="60"/>
        <v>0</v>
      </c>
      <c r="K1039" s="31"/>
      <c r="L1039" s="30"/>
      <c r="M1039" s="98" t="s">
        <v>4078</v>
      </c>
      <c r="N1039" s="98" t="s">
        <v>4078</v>
      </c>
      <c r="O1039" s="98">
        <v>0</v>
      </c>
      <c r="P1039" s="98" t="s">
        <v>4078</v>
      </c>
      <c r="Q1039" s="98" t="s">
        <v>4078</v>
      </c>
      <c r="R1039" s="98" t="s">
        <v>4078</v>
      </c>
    </row>
    <row r="1040" spans="1:18" x14ac:dyDescent="0.25">
      <c r="A1040" s="59" t="s">
        <v>3779</v>
      </c>
      <c r="B1040" s="59" t="s">
        <v>2547</v>
      </c>
      <c r="C1040" s="59" t="s">
        <v>3818</v>
      </c>
      <c r="D1040" s="91">
        <v>7</v>
      </c>
      <c r="E1040" s="59" t="s">
        <v>5234</v>
      </c>
      <c r="F1040" s="30">
        <f t="shared" si="58"/>
        <v>0</v>
      </c>
      <c r="G1040" s="24">
        <f t="shared" si="59"/>
        <v>1.4650000000000001</v>
      </c>
      <c r="H1040" s="31"/>
      <c r="I1040" s="30"/>
      <c r="J1040" s="24">
        <f t="shared" si="60"/>
        <v>0</v>
      </c>
      <c r="K1040" s="31"/>
      <c r="L1040" s="30"/>
      <c r="M1040" s="98">
        <v>2.93</v>
      </c>
      <c r="N1040" s="98" t="s">
        <v>4078</v>
      </c>
      <c r="O1040" s="98" t="s">
        <v>4078</v>
      </c>
      <c r="P1040" s="98" t="s">
        <v>4078</v>
      </c>
      <c r="Q1040" s="98">
        <v>0</v>
      </c>
      <c r="R1040" s="98" t="s">
        <v>4078</v>
      </c>
    </row>
    <row r="1041" spans="1:18" x14ac:dyDescent="0.25">
      <c r="A1041" s="59" t="s">
        <v>3779</v>
      </c>
      <c r="B1041" s="59" t="s">
        <v>1944</v>
      </c>
      <c r="C1041" s="59" t="s">
        <v>3818</v>
      </c>
      <c r="D1041" s="91">
        <v>7</v>
      </c>
      <c r="E1041" s="59" t="s">
        <v>5244</v>
      </c>
      <c r="F1041" s="30">
        <f t="shared" si="58"/>
        <v>0</v>
      </c>
      <c r="G1041" s="24">
        <f t="shared" si="59"/>
        <v>1.1535</v>
      </c>
      <c r="H1041" s="31"/>
      <c r="I1041" s="30"/>
      <c r="J1041" s="24">
        <f t="shared" si="60"/>
        <v>0</v>
      </c>
      <c r="K1041" s="31"/>
      <c r="L1041" s="30"/>
      <c r="M1041" s="98">
        <v>2</v>
      </c>
      <c r="N1041" s="98">
        <v>0.307</v>
      </c>
      <c r="O1041" s="98" t="s">
        <v>4078</v>
      </c>
      <c r="P1041" s="98" t="s">
        <v>4078</v>
      </c>
      <c r="Q1041" s="98" t="s">
        <v>4078</v>
      </c>
      <c r="R1041" s="98" t="s">
        <v>4078</v>
      </c>
    </row>
    <row r="1042" spans="1:18" x14ac:dyDescent="0.25">
      <c r="A1042" s="59" t="s">
        <v>3779</v>
      </c>
      <c r="B1042" s="59" t="s">
        <v>244</v>
      </c>
      <c r="C1042" s="59" t="s">
        <v>3818</v>
      </c>
      <c r="D1042" s="91">
        <v>7</v>
      </c>
      <c r="E1042" s="59" t="s">
        <v>5248</v>
      </c>
      <c r="F1042" s="30">
        <f t="shared" si="58"/>
        <v>0</v>
      </c>
      <c r="G1042" s="24">
        <f t="shared" si="59"/>
        <v>5.5380000000000003</v>
      </c>
      <c r="H1042" s="31"/>
      <c r="I1042" s="30"/>
      <c r="J1042" s="24">
        <f t="shared" si="60"/>
        <v>0</v>
      </c>
      <c r="K1042" s="31"/>
      <c r="L1042" s="30"/>
      <c r="M1042" s="98">
        <v>9.15</v>
      </c>
      <c r="N1042" s="98">
        <v>1.9259999999999999</v>
      </c>
      <c r="O1042" s="98">
        <v>0</v>
      </c>
      <c r="P1042" s="98" t="s">
        <v>4078</v>
      </c>
      <c r="Q1042" s="98">
        <v>0</v>
      </c>
      <c r="R1042" s="98">
        <v>0</v>
      </c>
    </row>
    <row r="1043" spans="1:18" x14ac:dyDescent="0.25">
      <c r="A1043" s="59" t="s">
        <v>3779</v>
      </c>
      <c r="B1043" s="59" t="s">
        <v>2045</v>
      </c>
      <c r="C1043" s="59" t="s">
        <v>3818</v>
      </c>
      <c r="D1043" s="91">
        <v>7</v>
      </c>
      <c r="E1043" s="59" t="s">
        <v>5261</v>
      </c>
      <c r="F1043" s="30">
        <f t="shared" si="58"/>
        <v>0</v>
      </c>
      <c r="G1043" s="24">
        <f t="shared" si="59"/>
        <v>2.1949999999999998</v>
      </c>
      <c r="H1043" s="31"/>
      <c r="I1043" s="30"/>
      <c r="J1043" s="24">
        <f t="shared" si="60"/>
        <v>0</v>
      </c>
      <c r="K1043" s="31"/>
      <c r="L1043" s="30"/>
      <c r="M1043" s="98">
        <v>4.3899999999999997</v>
      </c>
      <c r="N1043" s="98" t="s">
        <v>4078</v>
      </c>
      <c r="O1043" s="98" t="s">
        <v>4078</v>
      </c>
      <c r="P1043" s="98" t="s">
        <v>4078</v>
      </c>
      <c r="Q1043" s="98" t="s">
        <v>4078</v>
      </c>
      <c r="R1043" s="98">
        <v>0</v>
      </c>
    </row>
    <row r="1044" spans="1:18" x14ac:dyDescent="0.25">
      <c r="A1044" s="59" t="s">
        <v>3779</v>
      </c>
      <c r="B1044" s="59" t="s">
        <v>2370</v>
      </c>
      <c r="C1044" s="59" t="s">
        <v>3819</v>
      </c>
      <c r="D1044" s="91">
        <v>7</v>
      </c>
      <c r="E1044" s="59" t="s">
        <v>5269</v>
      </c>
      <c r="F1044" s="30">
        <f t="shared" si="58"/>
        <v>0</v>
      </c>
      <c r="G1044" s="24">
        <f t="shared" si="59"/>
        <v>0</v>
      </c>
      <c r="H1044" s="31"/>
      <c r="I1044" s="30"/>
      <c r="J1044" s="24">
        <f t="shared" si="60"/>
        <v>0</v>
      </c>
      <c r="K1044" s="31"/>
      <c r="L1044" s="30"/>
      <c r="M1044" s="98" t="s">
        <v>4078</v>
      </c>
      <c r="N1044" s="98" t="s">
        <v>4078</v>
      </c>
      <c r="O1044" s="98" t="s">
        <v>4078</v>
      </c>
      <c r="P1044" s="98">
        <v>0</v>
      </c>
      <c r="Q1044" s="98" t="s">
        <v>4078</v>
      </c>
      <c r="R1044" s="98" t="s">
        <v>4078</v>
      </c>
    </row>
    <row r="1045" spans="1:18" x14ac:dyDescent="0.25">
      <c r="A1045" s="59" t="s">
        <v>3779</v>
      </c>
      <c r="B1045" s="59" t="s">
        <v>3066</v>
      </c>
      <c r="C1045" s="59" t="s">
        <v>3819</v>
      </c>
      <c r="D1045" s="91">
        <v>7</v>
      </c>
      <c r="E1045" s="59" t="s">
        <v>5270</v>
      </c>
      <c r="F1045" s="30">
        <f t="shared" si="58"/>
        <v>0</v>
      </c>
      <c r="G1045" s="24">
        <f t="shared" si="59"/>
        <v>0</v>
      </c>
      <c r="H1045" s="31"/>
      <c r="I1045" s="30"/>
      <c r="J1045" s="24">
        <f t="shared" si="60"/>
        <v>0</v>
      </c>
      <c r="K1045" s="31"/>
      <c r="L1045" s="30"/>
      <c r="M1045" s="98" t="s">
        <v>4078</v>
      </c>
      <c r="N1045" s="98" t="s">
        <v>4078</v>
      </c>
      <c r="O1045" s="98" t="s">
        <v>4078</v>
      </c>
      <c r="P1045" s="98" t="s">
        <v>4078</v>
      </c>
      <c r="Q1045" s="98" t="s">
        <v>4078</v>
      </c>
      <c r="R1045" s="98">
        <v>0</v>
      </c>
    </row>
    <row r="1046" spans="1:18" x14ac:dyDescent="0.25">
      <c r="A1046" s="59" t="s">
        <v>3779</v>
      </c>
      <c r="B1046" s="59" t="s">
        <v>1062</v>
      </c>
      <c r="C1046" s="59" t="s">
        <v>3819</v>
      </c>
      <c r="D1046" s="91">
        <v>7</v>
      </c>
      <c r="E1046" s="59" t="s">
        <v>5275</v>
      </c>
      <c r="F1046" s="30">
        <f t="shared" si="58"/>
        <v>0</v>
      </c>
      <c r="G1046" s="24">
        <f t="shared" si="59"/>
        <v>0</v>
      </c>
      <c r="H1046" s="31"/>
      <c r="I1046" s="30"/>
      <c r="J1046" s="24">
        <f t="shared" si="60"/>
        <v>0</v>
      </c>
      <c r="K1046" s="31"/>
      <c r="L1046" s="30"/>
      <c r="M1046" s="98" t="s">
        <v>4078</v>
      </c>
      <c r="N1046" s="98" t="s">
        <v>4078</v>
      </c>
      <c r="O1046" s="98" t="s">
        <v>4078</v>
      </c>
      <c r="P1046" s="98" t="s">
        <v>4078</v>
      </c>
      <c r="Q1046" s="98">
        <v>0</v>
      </c>
      <c r="R1046" s="98">
        <v>0</v>
      </c>
    </row>
    <row r="1047" spans="1:18" x14ac:dyDescent="0.25">
      <c r="A1047" s="59" t="s">
        <v>3779</v>
      </c>
      <c r="B1047" s="59" t="s">
        <v>1614</v>
      </c>
      <c r="C1047" s="59" t="s">
        <v>3819</v>
      </c>
      <c r="D1047" s="91">
        <v>7</v>
      </c>
      <c r="E1047" s="59" t="s">
        <v>5277</v>
      </c>
      <c r="F1047" s="30">
        <f t="shared" si="58"/>
        <v>0</v>
      </c>
      <c r="G1047" s="24">
        <f t="shared" si="59"/>
        <v>0</v>
      </c>
      <c r="H1047" s="31"/>
      <c r="I1047" s="30"/>
      <c r="J1047" s="24">
        <f t="shared" si="60"/>
        <v>0</v>
      </c>
      <c r="K1047" s="31"/>
      <c r="L1047" s="30"/>
      <c r="M1047" s="98">
        <v>0</v>
      </c>
      <c r="N1047" s="98" t="s">
        <v>4078</v>
      </c>
      <c r="O1047" s="98" t="s">
        <v>4078</v>
      </c>
      <c r="P1047" s="98" t="s">
        <v>4078</v>
      </c>
      <c r="Q1047" s="98" t="s">
        <v>4078</v>
      </c>
      <c r="R1047" s="98" t="s">
        <v>4078</v>
      </c>
    </row>
    <row r="1048" spans="1:18" x14ac:dyDescent="0.25">
      <c r="A1048" s="59" t="s">
        <v>3779</v>
      </c>
      <c r="B1048" s="59" t="s">
        <v>1533</v>
      </c>
      <c r="C1048" s="59" t="s">
        <v>3819</v>
      </c>
      <c r="D1048" s="91">
        <v>7</v>
      </c>
      <c r="E1048" s="59" t="s">
        <v>5281</v>
      </c>
      <c r="F1048" s="30">
        <f t="shared" si="58"/>
        <v>0</v>
      </c>
      <c r="G1048" s="24">
        <f t="shared" si="59"/>
        <v>0</v>
      </c>
      <c r="H1048" s="31"/>
      <c r="I1048" s="30"/>
      <c r="J1048" s="24">
        <f t="shared" si="60"/>
        <v>0</v>
      </c>
      <c r="K1048" s="31"/>
      <c r="L1048" s="30"/>
      <c r="M1048" s="98" t="s">
        <v>4078</v>
      </c>
      <c r="N1048" s="98" t="s">
        <v>4078</v>
      </c>
      <c r="O1048" s="98" t="s">
        <v>4078</v>
      </c>
      <c r="P1048" s="98" t="s">
        <v>4078</v>
      </c>
      <c r="Q1048" s="98" t="s">
        <v>4078</v>
      </c>
      <c r="R1048" s="98">
        <v>0</v>
      </c>
    </row>
    <row r="1049" spans="1:18" x14ac:dyDescent="0.25">
      <c r="A1049" s="59" t="s">
        <v>3779</v>
      </c>
      <c r="B1049" s="59" t="s">
        <v>1204</v>
      </c>
      <c r="C1049" s="59" t="s">
        <v>3819</v>
      </c>
      <c r="D1049" s="91">
        <v>7</v>
      </c>
      <c r="E1049" s="59" t="s">
        <v>5283</v>
      </c>
      <c r="F1049" s="30">
        <f t="shared" si="58"/>
        <v>0</v>
      </c>
      <c r="G1049" s="24">
        <f t="shared" si="59"/>
        <v>0</v>
      </c>
      <c r="H1049" s="31"/>
      <c r="I1049" s="30"/>
      <c r="J1049" s="24">
        <f t="shared" si="60"/>
        <v>0</v>
      </c>
      <c r="K1049" s="31"/>
      <c r="L1049" s="30"/>
      <c r="M1049" s="98">
        <v>0</v>
      </c>
      <c r="N1049" s="98">
        <v>0</v>
      </c>
      <c r="O1049" s="98" t="s">
        <v>4078</v>
      </c>
      <c r="P1049" s="98" t="s">
        <v>4078</v>
      </c>
      <c r="Q1049" s="98">
        <v>0</v>
      </c>
      <c r="R1049" s="98">
        <v>0</v>
      </c>
    </row>
    <row r="1050" spans="1:18" x14ac:dyDescent="0.25">
      <c r="A1050" s="59" t="s">
        <v>3779</v>
      </c>
      <c r="B1050" s="59" t="s">
        <v>935</v>
      </c>
      <c r="C1050" s="59" t="s">
        <v>3819</v>
      </c>
      <c r="D1050" s="91">
        <v>7</v>
      </c>
      <c r="E1050" s="59" t="s">
        <v>5285</v>
      </c>
      <c r="F1050" s="30">
        <f t="shared" si="58"/>
        <v>0</v>
      </c>
      <c r="G1050" s="24">
        <f t="shared" si="59"/>
        <v>0</v>
      </c>
      <c r="H1050" s="31"/>
      <c r="I1050" s="30"/>
      <c r="J1050" s="24">
        <f t="shared" si="60"/>
        <v>0</v>
      </c>
      <c r="K1050" s="31"/>
      <c r="L1050" s="30"/>
      <c r="M1050" s="98" t="s">
        <v>4078</v>
      </c>
      <c r="N1050" s="98" t="s">
        <v>4078</v>
      </c>
      <c r="O1050" s="98" t="s">
        <v>4078</v>
      </c>
      <c r="P1050" s="98" t="s">
        <v>4078</v>
      </c>
      <c r="Q1050" s="98" t="s">
        <v>4078</v>
      </c>
      <c r="R1050" s="98">
        <v>0</v>
      </c>
    </row>
    <row r="1051" spans="1:18" x14ac:dyDescent="0.25">
      <c r="A1051" s="59" t="s">
        <v>3779</v>
      </c>
      <c r="B1051" s="59" t="s">
        <v>1366</v>
      </c>
      <c r="C1051" s="59" t="s">
        <v>3819</v>
      </c>
      <c r="D1051" s="91">
        <v>7</v>
      </c>
      <c r="E1051" s="59" t="s">
        <v>5287</v>
      </c>
      <c r="F1051" s="30">
        <f t="shared" si="58"/>
        <v>0</v>
      </c>
      <c r="G1051" s="24">
        <f t="shared" si="59"/>
        <v>0</v>
      </c>
      <c r="H1051" s="31"/>
      <c r="I1051" s="30"/>
      <c r="J1051" s="24">
        <f t="shared" si="60"/>
        <v>0</v>
      </c>
      <c r="K1051" s="31"/>
      <c r="L1051" s="30"/>
      <c r="M1051" s="98" t="s">
        <v>4078</v>
      </c>
      <c r="N1051" s="98" t="s">
        <v>4078</v>
      </c>
      <c r="O1051" s="98" t="s">
        <v>4078</v>
      </c>
      <c r="P1051" s="98" t="s">
        <v>4078</v>
      </c>
      <c r="Q1051" s="98">
        <v>0</v>
      </c>
      <c r="R1051" s="98">
        <v>0</v>
      </c>
    </row>
    <row r="1052" spans="1:18" x14ac:dyDescent="0.25">
      <c r="A1052" s="59" t="s">
        <v>3779</v>
      </c>
      <c r="B1052" s="59" t="s">
        <v>840</v>
      </c>
      <c r="C1052" s="59" t="s">
        <v>3819</v>
      </c>
      <c r="D1052" s="91">
        <v>7</v>
      </c>
      <c r="E1052" s="59" t="s">
        <v>5291</v>
      </c>
      <c r="F1052" s="30">
        <f t="shared" si="58"/>
        <v>0</v>
      </c>
      <c r="G1052" s="24">
        <f t="shared" si="59"/>
        <v>0</v>
      </c>
      <c r="H1052" s="31"/>
      <c r="I1052" s="30"/>
      <c r="J1052" s="24">
        <f t="shared" si="60"/>
        <v>0</v>
      </c>
      <c r="K1052" s="31"/>
      <c r="L1052" s="30"/>
      <c r="M1052" s="98" t="s">
        <v>4078</v>
      </c>
      <c r="N1052" s="98" t="s">
        <v>4078</v>
      </c>
      <c r="O1052" s="98" t="s">
        <v>4078</v>
      </c>
      <c r="P1052" s="98" t="s">
        <v>4078</v>
      </c>
      <c r="Q1052" s="98" t="s">
        <v>4078</v>
      </c>
      <c r="R1052" s="98">
        <v>0</v>
      </c>
    </row>
    <row r="1053" spans="1:18" x14ac:dyDescent="0.25">
      <c r="A1053" s="59" t="s">
        <v>3779</v>
      </c>
      <c r="B1053" s="59" t="s">
        <v>1634</v>
      </c>
      <c r="C1053" s="59" t="s">
        <v>3819</v>
      </c>
      <c r="D1053" s="91">
        <v>7</v>
      </c>
      <c r="E1053" s="59" t="s">
        <v>5303</v>
      </c>
      <c r="F1053" s="30">
        <f t="shared" si="58"/>
        <v>0</v>
      </c>
      <c r="G1053" s="24">
        <f t="shared" si="59"/>
        <v>0</v>
      </c>
      <c r="H1053" s="31"/>
      <c r="I1053" s="30"/>
      <c r="J1053" s="24">
        <f t="shared" si="60"/>
        <v>0</v>
      </c>
      <c r="K1053" s="31"/>
      <c r="L1053" s="30"/>
      <c r="M1053" s="98" t="s">
        <v>4078</v>
      </c>
      <c r="N1053" s="98" t="s">
        <v>4078</v>
      </c>
      <c r="O1053" s="98" t="s">
        <v>4078</v>
      </c>
      <c r="P1053" s="98" t="s">
        <v>4078</v>
      </c>
      <c r="Q1053" s="98" t="s">
        <v>4078</v>
      </c>
      <c r="R1053" s="98">
        <v>0</v>
      </c>
    </row>
    <row r="1054" spans="1:18" x14ac:dyDescent="0.25">
      <c r="A1054" s="59" t="s">
        <v>3779</v>
      </c>
      <c r="B1054" s="59" t="s">
        <v>2870</v>
      </c>
      <c r="C1054" s="59" t="s">
        <v>3819</v>
      </c>
      <c r="D1054" s="91">
        <v>7</v>
      </c>
      <c r="E1054" s="59" t="s">
        <v>5305</v>
      </c>
      <c r="F1054" s="30">
        <f t="shared" si="58"/>
        <v>0</v>
      </c>
      <c r="G1054" s="24">
        <f t="shared" si="59"/>
        <v>0</v>
      </c>
      <c r="H1054" s="31"/>
      <c r="I1054" s="30"/>
      <c r="J1054" s="24">
        <f t="shared" si="60"/>
        <v>0</v>
      </c>
      <c r="K1054" s="31"/>
      <c r="L1054" s="30"/>
      <c r="M1054" s="98">
        <v>0</v>
      </c>
      <c r="N1054" s="98" t="s">
        <v>4078</v>
      </c>
      <c r="O1054" s="98" t="s">
        <v>4078</v>
      </c>
      <c r="P1054" s="98" t="s">
        <v>4078</v>
      </c>
      <c r="Q1054" s="98" t="s">
        <v>4078</v>
      </c>
      <c r="R1054" s="98" t="s">
        <v>4078</v>
      </c>
    </row>
    <row r="1055" spans="1:18" x14ac:dyDescent="0.25">
      <c r="A1055" s="59" t="s">
        <v>3779</v>
      </c>
      <c r="B1055" s="59" t="s">
        <v>716</v>
      </c>
      <c r="C1055" s="59" t="s">
        <v>3819</v>
      </c>
      <c r="D1055" s="91">
        <v>7</v>
      </c>
      <c r="E1055" s="59" t="s">
        <v>5306</v>
      </c>
      <c r="F1055" s="30">
        <f t="shared" si="58"/>
        <v>0</v>
      </c>
      <c r="G1055" s="24">
        <f t="shared" si="59"/>
        <v>1.89</v>
      </c>
      <c r="H1055" s="31"/>
      <c r="I1055" s="30"/>
      <c r="J1055" s="24">
        <f t="shared" si="60"/>
        <v>0</v>
      </c>
      <c r="K1055" s="31"/>
      <c r="L1055" s="30"/>
      <c r="M1055" s="98">
        <v>0</v>
      </c>
      <c r="N1055" s="98">
        <v>3.78</v>
      </c>
      <c r="O1055" s="98" t="s">
        <v>4078</v>
      </c>
      <c r="P1055" s="98">
        <v>0</v>
      </c>
      <c r="Q1055" s="98" t="s">
        <v>4078</v>
      </c>
      <c r="R1055" s="98">
        <v>0</v>
      </c>
    </row>
    <row r="1056" spans="1:18" x14ac:dyDescent="0.25">
      <c r="A1056" s="59" t="s">
        <v>3779</v>
      </c>
      <c r="B1056" s="59" t="s">
        <v>1089</v>
      </c>
      <c r="C1056" s="59" t="s">
        <v>3819</v>
      </c>
      <c r="D1056" s="91">
        <v>7</v>
      </c>
      <c r="E1056" s="59" t="s">
        <v>5309</v>
      </c>
      <c r="F1056" s="30">
        <f t="shared" ref="F1056:F1119" si="61">SUM(P1056:R1056)/3</f>
        <v>0</v>
      </c>
      <c r="G1056" s="24">
        <f t="shared" ref="G1056:G1119" si="62">SUM(M1056:N1056)/2</f>
        <v>0</v>
      </c>
      <c r="H1056" s="31"/>
      <c r="I1056" s="30"/>
      <c r="J1056" s="24">
        <f t="shared" ref="J1056:J1119" si="63">SUM(O1056:R1056)/4</f>
        <v>0</v>
      </c>
      <c r="K1056" s="31"/>
      <c r="L1056" s="30"/>
      <c r="M1056" s="98" t="s">
        <v>4078</v>
      </c>
      <c r="N1056" s="98" t="s">
        <v>4078</v>
      </c>
      <c r="O1056" s="98" t="s">
        <v>4078</v>
      </c>
      <c r="P1056" s="98" t="s">
        <v>4078</v>
      </c>
      <c r="Q1056" s="98">
        <v>0</v>
      </c>
      <c r="R1056" s="98">
        <v>0</v>
      </c>
    </row>
    <row r="1057" spans="1:18" x14ac:dyDescent="0.25">
      <c r="A1057" s="59" t="s">
        <v>3779</v>
      </c>
      <c r="B1057" s="59" t="s">
        <v>2364</v>
      </c>
      <c r="C1057" s="59" t="s">
        <v>3819</v>
      </c>
      <c r="D1057" s="91">
        <v>7</v>
      </c>
      <c r="E1057" s="59" t="s">
        <v>5313</v>
      </c>
      <c r="F1057" s="30">
        <f t="shared" si="61"/>
        <v>0</v>
      </c>
      <c r="G1057" s="24">
        <f t="shared" si="62"/>
        <v>0</v>
      </c>
      <c r="H1057" s="31"/>
      <c r="I1057" s="30"/>
      <c r="J1057" s="24">
        <f t="shared" si="63"/>
        <v>0</v>
      </c>
      <c r="K1057" s="31"/>
      <c r="L1057" s="30"/>
      <c r="M1057" s="98" t="s">
        <v>4078</v>
      </c>
      <c r="N1057" s="98" t="s">
        <v>4078</v>
      </c>
      <c r="O1057" s="98" t="s">
        <v>4078</v>
      </c>
      <c r="P1057" s="98" t="s">
        <v>4078</v>
      </c>
      <c r="Q1057" s="98" t="s">
        <v>4078</v>
      </c>
      <c r="R1057" s="98">
        <v>0</v>
      </c>
    </row>
    <row r="1058" spans="1:18" x14ac:dyDescent="0.25">
      <c r="A1058" s="59" t="s">
        <v>3779</v>
      </c>
      <c r="B1058" s="59" t="s">
        <v>2230</v>
      </c>
      <c r="C1058" s="59" t="s">
        <v>3819</v>
      </c>
      <c r="D1058" s="91">
        <v>7</v>
      </c>
      <c r="E1058" s="59" t="s">
        <v>5320</v>
      </c>
      <c r="F1058" s="30">
        <f t="shared" si="61"/>
        <v>0</v>
      </c>
      <c r="G1058" s="24">
        <f t="shared" si="62"/>
        <v>0</v>
      </c>
      <c r="H1058" s="31"/>
      <c r="I1058" s="30"/>
      <c r="J1058" s="24">
        <f t="shared" si="63"/>
        <v>0</v>
      </c>
      <c r="K1058" s="31"/>
      <c r="L1058" s="30"/>
      <c r="M1058" s="98">
        <v>0</v>
      </c>
      <c r="N1058" s="98">
        <v>0</v>
      </c>
      <c r="O1058" s="98" t="s">
        <v>4078</v>
      </c>
      <c r="P1058" s="98" t="s">
        <v>4078</v>
      </c>
      <c r="Q1058" s="98">
        <v>0</v>
      </c>
      <c r="R1058" s="98">
        <v>0</v>
      </c>
    </row>
    <row r="1059" spans="1:18" x14ac:dyDescent="0.25">
      <c r="A1059" s="59" t="s">
        <v>3779</v>
      </c>
      <c r="B1059" s="59" t="s">
        <v>1473</v>
      </c>
      <c r="C1059" s="59" t="s">
        <v>3819</v>
      </c>
      <c r="D1059" s="91">
        <v>7</v>
      </c>
      <c r="E1059" s="59" t="s">
        <v>5321</v>
      </c>
      <c r="F1059" s="30">
        <f t="shared" si="61"/>
        <v>0</v>
      </c>
      <c r="G1059" s="24">
        <f t="shared" si="62"/>
        <v>0</v>
      </c>
      <c r="H1059" s="31"/>
      <c r="I1059" s="30"/>
      <c r="J1059" s="24">
        <f t="shared" si="63"/>
        <v>0</v>
      </c>
      <c r="K1059" s="31"/>
      <c r="L1059" s="30"/>
      <c r="M1059" s="98">
        <v>0</v>
      </c>
      <c r="N1059" s="98">
        <v>0</v>
      </c>
      <c r="O1059" s="98" t="s">
        <v>4078</v>
      </c>
      <c r="P1059" s="98">
        <v>0</v>
      </c>
      <c r="Q1059" s="98">
        <v>0</v>
      </c>
      <c r="R1059" s="98">
        <v>0</v>
      </c>
    </row>
    <row r="1060" spans="1:18" x14ac:dyDescent="0.25">
      <c r="A1060" s="59" t="s">
        <v>3779</v>
      </c>
      <c r="B1060" s="59" t="s">
        <v>1458</v>
      </c>
      <c r="C1060" s="59" t="s">
        <v>3819</v>
      </c>
      <c r="D1060" s="91">
        <v>7</v>
      </c>
      <c r="E1060" s="59" t="s">
        <v>5322</v>
      </c>
      <c r="F1060" s="30">
        <f t="shared" si="61"/>
        <v>0</v>
      </c>
      <c r="G1060" s="24">
        <f t="shared" si="62"/>
        <v>7.0000000000000001E-3</v>
      </c>
      <c r="H1060" s="31"/>
      <c r="I1060" s="30"/>
      <c r="J1060" s="24">
        <f t="shared" si="63"/>
        <v>0</v>
      </c>
      <c r="K1060" s="31"/>
      <c r="L1060" s="30"/>
      <c r="M1060" s="98">
        <v>0</v>
      </c>
      <c r="N1060" s="98">
        <v>1.4E-2</v>
      </c>
      <c r="O1060" s="98">
        <v>0</v>
      </c>
      <c r="P1060" s="98">
        <v>0</v>
      </c>
      <c r="Q1060" s="98">
        <v>0</v>
      </c>
      <c r="R1060" s="98">
        <v>0</v>
      </c>
    </row>
    <row r="1061" spans="1:18" x14ac:dyDescent="0.25">
      <c r="A1061" s="59" t="s">
        <v>3779</v>
      </c>
      <c r="B1061" s="59" t="s">
        <v>352</v>
      </c>
      <c r="C1061" s="59" t="s">
        <v>3819</v>
      </c>
      <c r="D1061" s="91">
        <v>7</v>
      </c>
      <c r="E1061" s="59" t="s">
        <v>5328</v>
      </c>
      <c r="F1061" s="30">
        <f t="shared" si="61"/>
        <v>0</v>
      </c>
      <c r="G1061" s="24">
        <f t="shared" si="62"/>
        <v>0</v>
      </c>
      <c r="H1061" s="31"/>
      <c r="I1061" s="30"/>
      <c r="J1061" s="24">
        <f t="shared" si="63"/>
        <v>0</v>
      </c>
      <c r="K1061" s="31"/>
      <c r="L1061" s="30"/>
      <c r="M1061" s="98" t="s">
        <v>4078</v>
      </c>
      <c r="N1061" s="98">
        <v>0</v>
      </c>
      <c r="O1061" s="98" t="s">
        <v>4078</v>
      </c>
      <c r="P1061" s="98" t="s">
        <v>4078</v>
      </c>
      <c r="Q1061" s="98" t="s">
        <v>4078</v>
      </c>
      <c r="R1061" s="98">
        <v>0</v>
      </c>
    </row>
    <row r="1062" spans="1:18" x14ac:dyDescent="0.25">
      <c r="A1062" s="59" t="s">
        <v>3779</v>
      </c>
      <c r="B1062" s="59" t="s">
        <v>7905</v>
      </c>
      <c r="C1062" s="59" t="s">
        <v>3820</v>
      </c>
      <c r="D1062" s="91">
        <v>8</v>
      </c>
      <c r="E1062" s="59" t="s">
        <v>7906</v>
      </c>
      <c r="F1062" s="30">
        <f t="shared" si="61"/>
        <v>0</v>
      </c>
      <c r="G1062" s="24">
        <f t="shared" si="62"/>
        <v>10.051500000000001</v>
      </c>
      <c r="H1062" s="31"/>
      <c r="I1062" s="30"/>
      <c r="J1062" s="24">
        <f t="shared" si="63"/>
        <v>0</v>
      </c>
      <c r="K1062" s="31"/>
      <c r="L1062" s="30"/>
      <c r="M1062" s="98" t="s">
        <v>4078</v>
      </c>
      <c r="N1062" s="98">
        <v>20.103000000000002</v>
      </c>
      <c r="O1062" s="98" t="s">
        <v>4078</v>
      </c>
      <c r="P1062" s="98" t="s">
        <v>4078</v>
      </c>
      <c r="Q1062" s="98" t="s">
        <v>4078</v>
      </c>
      <c r="R1062" s="98" t="s">
        <v>4078</v>
      </c>
    </row>
    <row r="1063" spans="1:18" x14ac:dyDescent="0.25">
      <c r="A1063" s="59" t="s">
        <v>3779</v>
      </c>
      <c r="B1063" s="59" t="s">
        <v>3336</v>
      </c>
      <c r="C1063" s="59" t="s">
        <v>3820</v>
      </c>
      <c r="D1063" s="91">
        <v>8</v>
      </c>
      <c r="E1063" s="59" t="s">
        <v>5343</v>
      </c>
      <c r="F1063" s="30">
        <f t="shared" si="61"/>
        <v>0</v>
      </c>
      <c r="G1063" s="24">
        <f t="shared" si="62"/>
        <v>21.077999999999999</v>
      </c>
      <c r="H1063" s="31"/>
      <c r="I1063" s="30"/>
      <c r="J1063" s="24">
        <f t="shared" si="63"/>
        <v>5.1572500000000003</v>
      </c>
      <c r="K1063" s="31"/>
      <c r="L1063" s="30"/>
      <c r="M1063" s="98">
        <v>29.19</v>
      </c>
      <c r="N1063" s="98">
        <v>12.965999999999999</v>
      </c>
      <c r="O1063" s="98">
        <v>20.629000000000001</v>
      </c>
      <c r="P1063" s="98">
        <v>0</v>
      </c>
      <c r="Q1063" s="98">
        <v>0</v>
      </c>
      <c r="R1063" s="98">
        <v>0</v>
      </c>
    </row>
    <row r="1064" spans="1:18" x14ac:dyDescent="0.25">
      <c r="A1064" s="59" t="s">
        <v>3779</v>
      </c>
      <c r="B1064" s="59" t="s">
        <v>7909</v>
      </c>
      <c r="C1064" s="59" t="s">
        <v>3820</v>
      </c>
      <c r="D1064" s="91">
        <v>8</v>
      </c>
      <c r="E1064" s="59" t="s">
        <v>7910</v>
      </c>
      <c r="F1064" s="30">
        <f t="shared" si="61"/>
        <v>0</v>
      </c>
      <c r="G1064" s="24">
        <f t="shared" si="62"/>
        <v>0</v>
      </c>
      <c r="H1064" s="31"/>
      <c r="I1064" s="30"/>
      <c r="J1064" s="24">
        <f t="shared" si="63"/>
        <v>0</v>
      </c>
      <c r="K1064" s="31"/>
      <c r="L1064" s="30"/>
      <c r="M1064" s="98" t="s">
        <v>4078</v>
      </c>
      <c r="N1064" s="98" t="s">
        <v>4078</v>
      </c>
      <c r="O1064" s="98" t="s">
        <v>4078</v>
      </c>
      <c r="P1064" s="98" t="s">
        <v>4078</v>
      </c>
      <c r="Q1064" s="98">
        <v>0</v>
      </c>
      <c r="R1064" s="98" t="s">
        <v>4078</v>
      </c>
    </row>
    <row r="1065" spans="1:18" x14ac:dyDescent="0.25">
      <c r="A1065" s="59" t="s">
        <v>3779</v>
      </c>
      <c r="B1065" s="59" t="s">
        <v>1854</v>
      </c>
      <c r="C1065" s="59" t="s">
        <v>3820</v>
      </c>
      <c r="D1065" s="91">
        <v>8</v>
      </c>
      <c r="E1065" s="59" t="s">
        <v>5347</v>
      </c>
      <c r="F1065" s="30">
        <f t="shared" si="61"/>
        <v>0</v>
      </c>
      <c r="G1065" s="24">
        <f t="shared" si="62"/>
        <v>0</v>
      </c>
      <c r="H1065" s="31"/>
      <c r="I1065" s="30"/>
      <c r="J1065" s="24">
        <f t="shared" si="63"/>
        <v>0.15275</v>
      </c>
      <c r="K1065" s="31"/>
      <c r="L1065" s="30"/>
      <c r="M1065" s="98" t="s">
        <v>4078</v>
      </c>
      <c r="N1065" s="98" t="s">
        <v>4078</v>
      </c>
      <c r="O1065" s="98">
        <v>0.61099999999999999</v>
      </c>
      <c r="P1065" s="98">
        <v>0</v>
      </c>
      <c r="Q1065" s="98" t="s">
        <v>4078</v>
      </c>
      <c r="R1065" s="98">
        <v>0</v>
      </c>
    </row>
    <row r="1066" spans="1:18" x14ac:dyDescent="0.25">
      <c r="A1066" s="59" t="s">
        <v>3779</v>
      </c>
      <c r="B1066" s="59" t="s">
        <v>771</v>
      </c>
      <c r="C1066" s="59" t="s">
        <v>3821</v>
      </c>
      <c r="D1066" s="91">
        <v>8</v>
      </c>
      <c r="E1066" s="59" t="s">
        <v>5352</v>
      </c>
      <c r="F1066" s="30">
        <f t="shared" si="61"/>
        <v>0</v>
      </c>
      <c r="G1066" s="24">
        <f t="shared" si="62"/>
        <v>0</v>
      </c>
      <c r="H1066" s="31"/>
      <c r="I1066" s="30"/>
      <c r="J1066" s="24">
        <f t="shared" si="63"/>
        <v>0</v>
      </c>
      <c r="K1066" s="31"/>
      <c r="L1066" s="30"/>
      <c r="M1066" s="98" t="s">
        <v>4078</v>
      </c>
      <c r="N1066" s="98">
        <v>0</v>
      </c>
      <c r="O1066" s="98" t="s">
        <v>4078</v>
      </c>
      <c r="P1066" s="98" t="s">
        <v>4078</v>
      </c>
      <c r="Q1066" s="98" t="s">
        <v>4078</v>
      </c>
      <c r="R1066" s="98" t="s">
        <v>4078</v>
      </c>
    </row>
    <row r="1067" spans="1:18" x14ac:dyDescent="0.25">
      <c r="A1067" s="59" t="s">
        <v>3779</v>
      </c>
      <c r="B1067" s="59" t="s">
        <v>1693</v>
      </c>
      <c r="C1067" s="59" t="s">
        <v>3822</v>
      </c>
      <c r="D1067" s="91">
        <v>8</v>
      </c>
      <c r="E1067" s="59" t="s">
        <v>5368</v>
      </c>
      <c r="F1067" s="30">
        <f t="shared" si="61"/>
        <v>0</v>
      </c>
      <c r="G1067" s="24">
        <f t="shared" si="62"/>
        <v>0</v>
      </c>
      <c r="H1067" s="31"/>
      <c r="I1067" s="30"/>
      <c r="J1067" s="24">
        <f t="shared" si="63"/>
        <v>8.6669999999999998</v>
      </c>
      <c r="K1067" s="31"/>
      <c r="L1067" s="30"/>
      <c r="M1067" s="98" t="s">
        <v>4078</v>
      </c>
      <c r="N1067" s="98" t="s">
        <v>4078</v>
      </c>
      <c r="O1067" s="98">
        <v>34.667999999999999</v>
      </c>
      <c r="P1067" s="98" t="s">
        <v>4078</v>
      </c>
      <c r="Q1067" s="98" t="s">
        <v>4078</v>
      </c>
      <c r="R1067" s="98" t="s">
        <v>4078</v>
      </c>
    </row>
    <row r="1068" spans="1:18" x14ac:dyDescent="0.25">
      <c r="A1068" s="59" t="s">
        <v>3779</v>
      </c>
      <c r="B1068" s="59" t="s">
        <v>3568</v>
      </c>
      <c r="C1068" s="59" t="s">
        <v>3823</v>
      </c>
      <c r="D1068" s="91">
        <v>9</v>
      </c>
      <c r="E1068" s="59" t="s">
        <v>5376</v>
      </c>
      <c r="F1068" s="30">
        <f t="shared" si="61"/>
        <v>0</v>
      </c>
      <c r="G1068" s="24">
        <f t="shared" si="62"/>
        <v>0</v>
      </c>
      <c r="H1068" s="31"/>
      <c r="I1068" s="30"/>
      <c r="J1068" s="24">
        <f t="shared" si="63"/>
        <v>0</v>
      </c>
      <c r="K1068" s="31"/>
      <c r="L1068" s="30"/>
      <c r="M1068" s="98" t="s">
        <v>4078</v>
      </c>
      <c r="N1068" s="98" t="s">
        <v>4078</v>
      </c>
      <c r="O1068" s="98" t="s">
        <v>4078</v>
      </c>
      <c r="P1068" s="98" t="s">
        <v>4078</v>
      </c>
      <c r="Q1068" s="98" t="s">
        <v>4078</v>
      </c>
      <c r="R1068" s="98">
        <v>0</v>
      </c>
    </row>
    <row r="1069" spans="1:18" x14ac:dyDescent="0.25">
      <c r="A1069" s="59" t="s">
        <v>3779</v>
      </c>
      <c r="B1069" s="59" t="s">
        <v>3057</v>
      </c>
      <c r="C1069" s="59" t="s">
        <v>3823</v>
      </c>
      <c r="D1069" s="91">
        <v>9</v>
      </c>
      <c r="E1069" s="59" t="s">
        <v>5386</v>
      </c>
      <c r="F1069" s="30">
        <f t="shared" si="61"/>
        <v>0</v>
      </c>
      <c r="G1069" s="24">
        <f t="shared" si="62"/>
        <v>5.9405000000000001</v>
      </c>
      <c r="H1069" s="31"/>
      <c r="I1069" s="30"/>
      <c r="J1069" s="24">
        <f t="shared" si="63"/>
        <v>0</v>
      </c>
      <c r="K1069" s="31"/>
      <c r="L1069" s="30"/>
      <c r="M1069" s="98">
        <v>0</v>
      </c>
      <c r="N1069" s="98">
        <v>11.881</v>
      </c>
      <c r="O1069" s="98" t="s">
        <v>4078</v>
      </c>
      <c r="P1069" s="98" t="s">
        <v>4078</v>
      </c>
      <c r="Q1069" s="98">
        <v>0</v>
      </c>
      <c r="R1069" s="98">
        <v>0</v>
      </c>
    </row>
    <row r="1070" spans="1:18" x14ac:dyDescent="0.25">
      <c r="A1070" s="59" t="s">
        <v>3779</v>
      </c>
      <c r="B1070" s="59" t="s">
        <v>3443</v>
      </c>
      <c r="C1070" s="59" t="s">
        <v>3823</v>
      </c>
      <c r="D1070" s="91">
        <v>9</v>
      </c>
      <c r="E1070" s="59" t="s">
        <v>5387</v>
      </c>
      <c r="F1070" s="30">
        <f t="shared" si="61"/>
        <v>0</v>
      </c>
      <c r="G1070" s="24">
        <f t="shared" si="62"/>
        <v>10.006</v>
      </c>
      <c r="H1070" s="31"/>
      <c r="I1070" s="30"/>
      <c r="J1070" s="24">
        <f t="shared" si="63"/>
        <v>3.3260000000000001</v>
      </c>
      <c r="K1070" s="31"/>
      <c r="L1070" s="30"/>
      <c r="M1070" s="98">
        <v>5.44</v>
      </c>
      <c r="N1070" s="98">
        <v>14.571999999999999</v>
      </c>
      <c r="O1070" s="98">
        <v>13.304</v>
      </c>
      <c r="P1070" s="98">
        <v>0</v>
      </c>
      <c r="Q1070" s="98">
        <v>0</v>
      </c>
      <c r="R1070" s="98">
        <v>0</v>
      </c>
    </row>
    <row r="1071" spans="1:18" x14ac:dyDescent="0.25">
      <c r="A1071" s="59" t="s">
        <v>3779</v>
      </c>
      <c r="B1071" s="59" t="s">
        <v>3697</v>
      </c>
      <c r="C1071" s="59" t="s">
        <v>3823</v>
      </c>
      <c r="D1071" s="91">
        <v>9</v>
      </c>
      <c r="E1071" s="59" t="s">
        <v>5402</v>
      </c>
      <c r="F1071" s="30">
        <f t="shared" si="61"/>
        <v>0</v>
      </c>
      <c r="G1071" s="24">
        <f t="shared" si="62"/>
        <v>0</v>
      </c>
      <c r="H1071" s="31"/>
      <c r="I1071" s="30"/>
      <c r="J1071" s="24">
        <f t="shared" si="63"/>
        <v>0</v>
      </c>
      <c r="K1071" s="31"/>
      <c r="L1071" s="30"/>
      <c r="M1071" s="98" t="s">
        <v>4078</v>
      </c>
      <c r="N1071" s="98">
        <v>0</v>
      </c>
      <c r="O1071" s="98" t="s">
        <v>4078</v>
      </c>
      <c r="P1071" s="98" t="s">
        <v>4078</v>
      </c>
      <c r="Q1071" s="98" t="s">
        <v>4078</v>
      </c>
      <c r="R1071" s="98" t="s">
        <v>4078</v>
      </c>
    </row>
    <row r="1072" spans="1:18" x14ac:dyDescent="0.25">
      <c r="A1072" s="59" t="s">
        <v>3779</v>
      </c>
      <c r="B1072" s="59" t="s">
        <v>2283</v>
      </c>
      <c r="C1072" s="59" t="s">
        <v>3823</v>
      </c>
      <c r="D1072" s="91">
        <v>9</v>
      </c>
      <c r="E1072" s="59" t="s">
        <v>5413</v>
      </c>
      <c r="F1072" s="30">
        <f t="shared" si="61"/>
        <v>0</v>
      </c>
      <c r="G1072" s="24">
        <f t="shared" si="62"/>
        <v>0</v>
      </c>
      <c r="H1072" s="31"/>
      <c r="I1072" s="30"/>
      <c r="J1072" s="24">
        <f t="shared" si="63"/>
        <v>0</v>
      </c>
      <c r="K1072" s="31"/>
      <c r="L1072" s="30"/>
      <c r="M1072" s="98" t="s">
        <v>4078</v>
      </c>
      <c r="N1072" s="98" t="s">
        <v>4078</v>
      </c>
      <c r="O1072" s="98" t="s">
        <v>4078</v>
      </c>
      <c r="P1072" s="98">
        <v>0</v>
      </c>
      <c r="Q1072" s="98" t="s">
        <v>4078</v>
      </c>
      <c r="R1072" s="98" t="s">
        <v>4078</v>
      </c>
    </row>
    <row r="1073" spans="1:18" x14ac:dyDescent="0.25">
      <c r="A1073" s="59" t="s">
        <v>3779</v>
      </c>
      <c r="B1073" s="59" t="s">
        <v>3578</v>
      </c>
      <c r="C1073" s="59" t="s">
        <v>3825</v>
      </c>
      <c r="D1073" s="91">
        <v>9</v>
      </c>
      <c r="E1073" s="59" t="s">
        <v>5426</v>
      </c>
      <c r="F1073" s="30">
        <f t="shared" si="61"/>
        <v>0</v>
      </c>
      <c r="G1073" s="24">
        <f t="shared" si="62"/>
        <v>0</v>
      </c>
      <c r="H1073" s="31"/>
      <c r="I1073" s="30"/>
      <c r="J1073" s="24">
        <f t="shared" si="63"/>
        <v>1.01475</v>
      </c>
      <c r="K1073" s="31"/>
      <c r="L1073" s="30"/>
      <c r="M1073" s="98" t="s">
        <v>4078</v>
      </c>
      <c r="N1073" s="98">
        <v>0</v>
      </c>
      <c r="O1073" s="98">
        <v>4.0590000000000002</v>
      </c>
      <c r="P1073" s="98" t="s">
        <v>4078</v>
      </c>
      <c r="Q1073" s="98">
        <v>0</v>
      </c>
      <c r="R1073" s="98">
        <v>0</v>
      </c>
    </row>
    <row r="1074" spans="1:18" x14ac:dyDescent="0.25">
      <c r="A1074" s="59" t="s">
        <v>3779</v>
      </c>
      <c r="B1074" s="59" t="s">
        <v>1819</v>
      </c>
      <c r="C1074" s="59" t="s">
        <v>3825</v>
      </c>
      <c r="D1074" s="91">
        <v>9</v>
      </c>
      <c r="E1074" s="59" t="s">
        <v>5428</v>
      </c>
      <c r="F1074" s="30">
        <f t="shared" si="61"/>
        <v>0</v>
      </c>
      <c r="G1074" s="24">
        <f t="shared" si="62"/>
        <v>0.27900000000000003</v>
      </c>
      <c r="H1074" s="31"/>
      <c r="I1074" s="30"/>
      <c r="J1074" s="24">
        <f t="shared" si="63"/>
        <v>0.2545</v>
      </c>
      <c r="K1074" s="31"/>
      <c r="L1074" s="30"/>
      <c r="M1074" s="98" t="s">
        <v>4078</v>
      </c>
      <c r="N1074" s="98">
        <v>0.55800000000000005</v>
      </c>
      <c r="O1074" s="98">
        <v>1.018</v>
      </c>
      <c r="P1074" s="98" t="s">
        <v>4078</v>
      </c>
      <c r="Q1074" s="98" t="s">
        <v>4078</v>
      </c>
      <c r="R1074" s="98" t="s">
        <v>4078</v>
      </c>
    </row>
    <row r="1075" spans="1:18" x14ac:dyDescent="0.25">
      <c r="A1075" s="59" t="s">
        <v>3779</v>
      </c>
      <c r="B1075" s="59" t="s">
        <v>1402</v>
      </c>
      <c r="C1075" s="59" t="s">
        <v>3826</v>
      </c>
      <c r="D1075" s="91">
        <v>10</v>
      </c>
      <c r="E1075" s="59" t="s">
        <v>5436</v>
      </c>
      <c r="F1075" s="30">
        <f t="shared" si="61"/>
        <v>0</v>
      </c>
      <c r="G1075" s="24">
        <f t="shared" si="62"/>
        <v>0</v>
      </c>
      <c r="H1075" s="31"/>
      <c r="I1075" s="30"/>
      <c r="J1075" s="24">
        <f t="shared" si="63"/>
        <v>0</v>
      </c>
      <c r="K1075" s="31"/>
      <c r="L1075" s="30"/>
      <c r="M1075" s="98" t="s">
        <v>4078</v>
      </c>
      <c r="N1075" s="98">
        <v>0</v>
      </c>
      <c r="O1075" s="98" t="s">
        <v>4078</v>
      </c>
      <c r="P1075" s="98" t="s">
        <v>4078</v>
      </c>
      <c r="Q1075" s="98" t="s">
        <v>4078</v>
      </c>
      <c r="R1075" s="98" t="s">
        <v>4078</v>
      </c>
    </row>
    <row r="1076" spans="1:18" x14ac:dyDescent="0.25">
      <c r="A1076" s="59" t="s">
        <v>3779</v>
      </c>
      <c r="B1076" s="59" t="s">
        <v>2202</v>
      </c>
      <c r="C1076" s="59" t="s">
        <v>3827</v>
      </c>
      <c r="D1076" s="91">
        <v>10</v>
      </c>
      <c r="E1076" s="59" t="s">
        <v>5438</v>
      </c>
      <c r="F1076" s="30">
        <f t="shared" si="61"/>
        <v>0</v>
      </c>
      <c r="G1076" s="24">
        <f t="shared" si="62"/>
        <v>0</v>
      </c>
      <c r="H1076" s="31"/>
      <c r="I1076" s="30"/>
      <c r="J1076" s="24">
        <f t="shared" si="63"/>
        <v>0</v>
      </c>
      <c r="K1076" s="31"/>
      <c r="L1076" s="30"/>
      <c r="M1076" s="98" t="s">
        <v>4078</v>
      </c>
      <c r="N1076" s="98" t="s">
        <v>4078</v>
      </c>
      <c r="O1076" s="98">
        <v>0</v>
      </c>
      <c r="P1076" s="98" t="s">
        <v>4078</v>
      </c>
      <c r="Q1076" s="98" t="s">
        <v>4078</v>
      </c>
      <c r="R1076" s="98" t="s">
        <v>4078</v>
      </c>
    </row>
    <row r="1077" spans="1:18" x14ac:dyDescent="0.25">
      <c r="A1077" s="59" t="s">
        <v>3779</v>
      </c>
      <c r="B1077" s="59" t="s">
        <v>689</v>
      </c>
      <c r="C1077" s="59" t="s">
        <v>3827</v>
      </c>
      <c r="D1077" s="91">
        <v>10</v>
      </c>
      <c r="E1077" s="59" t="s">
        <v>5449</v>
      </c>
      <c r="F1077" s="30">
        <f t="shared" si="61"/>
        <v>0</v>
      </c>
      <c r="G1077" s="24">
        <f t="shared" si="62"/>
        <v>0</v>
      </c>
      <c r="H1077" s="31"/>
      <c r="I1077" s="30"/>
      <c r="J1077" s="24">
        <f t="shared" si="63"/>
        <v>0</v>
      </c>
      <c r="K1077" s="31"/>
      <c r="L1077" s="30"/>
      <c r="M1077" s="98" t="s">
        <v>4078</v>
      </c>
      <c r="N1077" s="98" t="s">
        <v>4078</v>
      </c>
      <c r="O1077" s="98" t="s">
        <v>4078</v>
      </c>
      <c r="P1077" s="98" t="s">
        <v>4078</v>
      </c>
      <c r="Q1077" s="98" t="s">
        <v>4078</v>
      </c>
      <c r="R1077" s="98">
        <v>0</v>
      </c>
    </row>
    <row r="1078" spans="1:18" x14ac:dyDescent="0.25">
      <c r="A1078" s="59" t="s">
        <v>3779</v>
      </c>
      <c r="B1078" s="59" t="s">
        <v>353</v>
      </c>
      <c r="C1078" s="59" t="s">
        <v>3827</v>
      </c>
      <c r="D1078" s="91">
        <v>10</v>
      </c>
      <c r="E1078" s="59" t="s">
        <v>5450</v>
      </c>
      <c r="F1078" s="30">
        <f t="shared" si="61"/>
        <v>0</v>
      </c>
      <c r="G1078" s="24">
        <f t="shared" si="62"/>
        <v>0</v>
      </c>
      <c r="H1078" s="31"/>
      <c r="I1078" s="30"/>
      <c r="J1078" s="24">
        <f t="shared" si="63"/>
        <v>0.79500000000000004</v>
      </c>
      <c r="K1078" s="31"/>
      <c r="L1078" s="30"/>
      <c r="M1078" s="98" t="s">
        <v>4078</v>
      </c>
      <c r="N1078" s="98" t="s">
        <v>4078</v>
      </c>
      <c r="O1078" s="98">
        <v>3.18</v>
      </c>
      <c r="P1078" s="98" t="s">
        <v>4078</v>
      </c>
      <c r="Q1078" s="98" t="s">
        <v>4078</v>
      </c>
      <c r="R1078" s="98" t="s">
        <v>4078</v>
      </c>
    </row>
    <row r="1079" spans="1:18" x14ac:dyDescent="0.25">
      <c r="A1079" s="59" t="s">
        <v>3779</v>
      </c>
      <c r="B1079" s="59" t="s">
        <v>2532</v>
      </c>
      <c r="C1079" s="59" t="s">
        <v>3827</v>
      </c>
      <c r="D1079" s="91">
        <v>10</v>
      </c>
      <c r="E1079" s="59" t="s">
        <v>5461</v>
      </c>
      <c r="F1079" s="30">
        <f t="shared" si="61"/>
        <v>0</v>
      </c>
      <c r="G1079" s="24">
        <f t="shared" si="62"/>
        <v>0.26500000000000001</v>
      </c>
      <c r="H1079" s="31"/>
      <c r="I1079" s="30"/>
      <c r="J1079" s="24">
        <f t="shared" si="63"/>
        <v>0</v>
      </c>
      <c r="K1079" s="31"/>
      <c r="L1079" s="30"/>
      <c r="M1079" s="98">
        <v>0.53</v>
      </c>
      <c r="N1079" s="98" t="s">
        <v>4078</v>
      </c>
      <c r="O1079" s="98" t="s">
        <v>4078</v>
      </c>
      <c r="P1079" s="98" t="s">
        <v>4078</v>
      </c>
      <c r="Q1079" s="98" t="s">
        <v>4078</v>
      </c>
      <c r="R1079" s="98" t="s">
        <v>4078</v>
      </c>
    </row>
    <row r="1080" spans="1:18" x14ac:dyDescent="0.25">
      <c r="A1080" s="59" t="s">
        <v>3779</v>
      </c>
      <c r="B1080" s="59" t="s">
        <v>2712</v>
      </c>
      <c r="C1080" s="59" t="s">
        <v>3827</v>
      </c>
      <c r="D1080" s="91">
        <v>10</v>
      </c>
      <c r="E1080" s="59" t="s">
        <v>5475</v>
      </c>
      <c r="F1080" s="30">
        <f t="shared" si="61"/>
        <v>0</v>
      </c>
      <c r="G1080" s="24">
        <f t="shared" si="62"/>
        <v>0.83499999999999996</v>
      </c>
      <c r="H1080" s="31"/>
      <c r="I1080" s="30"/>
      <c r="J1080" s="24">
        <f t="shared" si="63"/>
        <v>0</v>
      </c>
      <c r="K1080" s="31"/>
      <c r="L1080" s="30"/>
      <c r="M1080" s="98">
        <v>1.67</v>
      </c>
      <c r="N1080" s="98" t="s">
        <v>4078</v>
      </c>
      <c r="O1080" s="98" t="s">
        <v>4078</v>
      </c>
      <c r="P1080" s="98" t="s">
        <v>4078</v>
      </c>
      <c r="Q1080" s="98" t="s">
        <v>4078</v>
      </c>
      <c r="R1080" s="98" t="s">
        <v>4078</v>
      </c>
    </row>
    <row r="1081" spans="1:18" x14ac:dyDescent="0.25">
      <c r="A1081" s="59" t="s">
        <v>3779</v>
      </c>
      <c r="B1081" s="59" t="s">
        <v>1605</v>
      </c>
      <c r="C1081" s="59" t="s">
        <v>3827</v>
      </c>
      <c r="D1081" s="91">
        <v>10</v>
      </c>
      <c r="E1081" s="59" t="s">
        <v>5480</v>
      </c>
      <c r="F1081" s="30">
        <f t="shared" si="61"/>
        <v>0</v>
      </c>
      <c r="G1081" s="24">
        <f t="shared" si="62"/>
        <v>22.413</v>
      </c>
      <c r="H1081" s="31"/>
      <c r="I1081" s="30"/>
      <c r="J1081" s="24">
        <f t="shared" si="63"/>
        <v>0</v>
      </c>
      <c r="K1081" s="31"/>
      <c r="L1081" s="30"/>
      <c r="M1081" s="98" t="s">
        <v>4078</v>
      </c>
      <c r="N1081" s="98">
        <v>44.826000000000001</v>
      </c>
      <c r="O1081" s="98" t="s">
        <v>4078</v>
      </c>
      <c r="P1081" s="98" t="s">
        <v>4078</v>
      </c>
      <c r="Q1081" s="98" t="s">
        <v>4078</v>
      </c>
      <c r="R1081" s="98" t="s">
        <v>4078</v>
      </c>
    </row>
    <row r="1082" spans="1:18" x14ac:dyDescent="0.25">
      <c r="A1082" s="59" t="s">
        <v>3779</v>
      </c>
      <c r="B1082" s="59" t="s">
        <v>1510</v>
      </c>
      <c r="C1082" s="59" t="s">
        <v>3827</v>
      </c>
      <c r="D1082" s="91">
        <v>10</v>
      </c>
      <c r="E1082" s="59" t="s">
        <v>5485</v>
      </c>
      <c r="F1082" s="30">
        <f t="shared" si="61"/>
        <v>0</v>
      </c>
      <c r="G1082" s="24">
        <f t="shared" si="62"/>
        <v>0</v>
      </c>
      <c r="H1082" s="31"/>
      <c r="I1082" s="30"/>
      <c r="J1082" s="24">
        <f t="shared" si="63"/>
        <v>0</v>
      </c>
      <c r="K1082" s="31"/>
      <c r="L1082" s="30"/>
      <c r="M1082" s="98" t="s">
        <v>4078</v>
      </c>
      <c r="N1082" s="98" t="s">
        <v>4078</v>
      </c>
      <c r="O1082" s="98" t="s">
        <v>4078</v>
      </c>
      <c r="P1082" s="98" t="s">
        <v>4078</v>
      </c>
      <c r="Q1082" s="98" t="s">
        <v>4078</v>
      </c>
      <c r="R1082" s="98">
        <v>0</v>
      </c>
    </row>
    <row r="1083" spans="1:18" x14ac:dyDescent="0.25">
      <c r="A1083" s="59" t="s">
        <v>3779</v>
      </c>
      <c r="B1083" s="59" t="s">
        <v>1924</v>
      </c>
      <c r="C1083" s="59" t="s">
        <v>3827</v>
      </c>
      <c r="D1083" s="91">
        <v>10</v>
      </c>
      <c r="E1083" s="59" t="s">
        <v>5493</v>
      </c>
      <c r="F1083" s="30">
        <f t="shared" si="61"/>
        <v>0</v>
      </c>
      <c r="G1083" s="24">
        <f t="shared" si="62"/>
        <v>0</v>
      </c>
      <c r="H1083" s="31"/>
      <c r="I1083" s="30"/>
      <c r="J1083" s="24">
        <f t="shared" si="63"/>
        <v>0</v>
      </c>
      <c r="K1083" s="31"/>
      <c r="L1083" s="30"/>
      <c r="M1083" s="98" t="s">
        <v>4078</v>
      </c>
      <c r="N1083" s="98" t="s">
        <v>4078</v>
      </c>
      <c r="O1083" s="98" t="s">
        <v>4078</v>
      </c>
      <c r="P1083" s="98" t="s">
        <v>4078</v>
      </c>
      <c r="Q1083" s="98" t="s">
        <v>4078</v>
      </c>
      <c r="R1083" s="98">
        <v>0</v>
      </c>
    </row>
    <row r="1084" spans="1:18" x14ac:dyDescent="0.25">
      <c r="A1084" s="59" t="s">
        <v>3779</v>
      </c>
      <c r="B1084" s="59" t="s">
        <v>767</v>
      </c>
      <c r="C1084" s="59" t="s">
        <v>3827</v>
      </c>
      <c r="D1084" s="91">
        <v>10</v>
      </c>
      <c r="E1084" s="59" t="s">
        <v>5504</v>
      </c>
      <c r="F1084" s="30">
        <f t="shared" si="61"/>
        <v>0</v>
      </c>
      <c r="G1084" s="24">
        <f t="shared" si="62"/>
        <v>0</v>
      </c>
      <c r="H1084" s="31"/>
      <c r="I1084" s="30"/>
      <c r="J1084" s="24">
        <f t="shared" si="63"/>
        <v>0</v>
      </c>
      <c r="K1084" s="31"/>
      <c r="L1084" s="30"/>
      <c r="M1084" s="98" t="s">
        <v>4078</v>
      </c>
      <c r="N1084" s="98">
        <v>0</v>
      </c>
      <c r="O1084" s="98" t="s">
        <v>4078</v>
      </c>
      <c r="P1084" s="98" t="s">
        <v>4078</v>
      </c>
      <c r="Q1084" s="98" t="s">
        <v>4078</v>
      </c>
      <c r="R1084" s="98" t="s">
        <v>4078</v>
      </c>
    </row>
    <row r="1085" spans="1:18" x14ac:dyDescent="0.25">
      <c r="A1085" s="59" t="s">
        <v>3779</v>
      </c>
      <c r="B1085" s="59" t="s">
        <v>966</v>
      </c>
      <c r="C1085" s="59" t="s">
        <v>3827</v>
      </c>
      <c r="D1085" s="91">
        <v>10</v>
      </c>
      <c r="E1085" s="59" t="s">
        <v>5511</v>
      </c>
      <c r="F1085" s="30">
        <f t="shared" si="61"/>
        <v>0</v>
      </c>
      <c r="G1085" s="24">
        <f t="shared" si="62"/>
        <v>0</v>
      </c>
      <c r="H1085" s="31"/>
      <c r="I1085" s="30"/>
      <c r="J1085" s="24">
        <f t="shared" si="63"/>
        <v>0</v>
      </c>
      <c r="K1085" s="31"/>
      <c r="L1085" s="30"/>
      <c r="M1085" s="98" t="s">
        <v>4078</v>
      </c>
      <c r="N1085" s="98" t="s">
        <v>4078</v>
      </c>
      <c r="O1085" s="98" t="s">
        <v>4078</v>
      </c>
      <c r="P1085" s="98">
        <v>0</v>
      </c>
      <c r="Q1085" s="98" t="s">
        <v>4078</v>
      </c>
      <c r="R1085" s="98" t="s">
        <v>4078</v>
      </c>
    </row>
    <row r="1086" spans="1:18" x14ac:dyDescent="0.25">
      <c r="A1086" s="59" t="s">
        <v>3779</v>
      </c>
      <c r="B1086" s="59" t="s">
        <v>1434</v>
      </c>
      <c r="C1086" s="59" t="s">
        <v>3827</v>
      </c>
      <c r="D1086" s="91">
        <v>10</v>
      </c>
      <c r="E1086" s="59" t="s">
        <v>5514</v>
      </c>
      <c r="F1086" s="30">
        <f t="shared" si="61"/>
        <v>0</v>
      </c>
      <c r="G1086" s="24">
        <f t="shared" si="62"/>
        <v>0</v>
      </c>
      <c r="H1086" s="31"/>
      <c r="I1086" s="30"/>
      <c r="J1086" s="24">
        <f t="shared" si="63"/>
        <v>0</v>
      </c>
      <c r="K1086" s="31"/>
      <c r="L1086" s="30"/>
      <c r="M1086" s="98" t="s">
        <v>4078</v>
      </c>
      <c r="N1086" s="98" t="s">
        <v>4078</v>
      </c>
      <c r="O1086" s="98" t="s">
        <v>4078</v>
      </c>
      <c r="P1086" s="98" t="s">
        <v>4078</v>
      </c>
      <c r="Q1086" s="98">
        <v>0</v>
      </c>
      <c r="R1086" s="98" t="s">
        <v>4078</v>
      </c>
    </row>
    <row r="1087" spans="1:18" x14ac:dyDescent="0.25">
      <c r="A1087" s="59" t="s">
        <v>3779</v>
      </c>
      <c r="B1087" s="59" t="s">
        <v>603</v>
      </c>
      <c r="C1087" s="59" t="s">
        <v>3827</v>
      </c>
      <c r="D1087" s="91">
        <v>10</v>
      </c>
      <c r="E1087" s="59" t="s">
        <v>5518</v>
      </c>
      <c r="F1087" s="30">
        <f t="shared" si="61"/>
        <v>0</v>
      </c>
      <c r="G1087" s="24">
        <f t="shared" si="62"/>
        <v>0</v>
      </c>
      <c r="H1087" s="31"/>
      <c r="I1087" s="30"/>
      <c r="J1087" s="24">
        <f t="shared" si="63"/>
        <v>0</v>
      </c>
      <c r="K1087" s="31"/>
      <c r="L1087" s="30"/>
      <c r="M1087" s="98" t="s">
        <v>4078</v>
      </c>
      <c r="N1087" s="98" t="s">
        <v>4078</v>
      </c>
      <c r="O1087" s="98" t="s">
        <v>4078</v>
      </c>
      <c r="P1087" s="98" t="s">
        <v>4078</v>
      </c>
      <c r="Q1087" s="98" t="s">
        <v>4078</v>
      </c>
      <c r="R1087" s="98">
        <v>0</v>
      </c>
    </row>
    <row r="1088" spans="1:18" x14ac:dyDescent="0.25">
      <c r="A1088" s="59" t="s">
        <v>3779</v>
      </c>
      <c r="B1088" s="59" t="s">
        <v>2890</v>
      </c>
      <c r="C1088" s="59" t="s">
        <v>3827</v>
      </c>
      <c r="D1088" s="91">
        <v>10</v>
      </c>
      <c r="E1088" s="59" t="s">
        <v>5526</v>
      </c>
      <c r="F1088" s="30">
        <f t="shared" si="61"/>
        <v>0</v>
      </c>
      <c r="G1088" s="24">
        <f t="shared" si="62"/>
        <v>0.94550000000000001</v>
      </c>
      <c r="H1088" s="31"/>
      <c r="I1088" s="30"/>
      <c r="J1088" s="24">
        <f t="shared" si="63"/>
        <v>0</v>
      </c>
      <c r="K1088" s="31"/>
      <c r="L1088" s="30"/>
      <c r="M1088" s="98">
        <v>0.9</v>
      </c>
      <c r="N1088" s="98">
        <v>0.99099999999999999</v>
      </c>
      <c r="O1088" s="98" t="s">
        <v>4078</v>
      </c>
      <c r="P1088" s="98" t="s">
        <v>4078</v>
      </c>
      <c r="Q1088" s="98" t="s">
        <v>4078</v>
      </c>
      <c r="R1088" s="98">
        <v>0</v>
      </c>
    </row>
    <row r="1089" spans="1:18" x14ac:dyDescent="0.25">
      <c r="A1089" s="59" t="s">
        <v>3779</v>
      </c>
      <c r="B1089" s="59" t="s">
        <v>551</v>
      </c>
      <c r="C1089" s="59" t="s">
        <v>3827</v>
      </c>
      <c r="D1089" s="91">
        <v>10</v>
      </c>
      <c r="E1089" s="59" t="s">
        <v>5529</v>
      </c>
      <c r="F1089" s="30">
        <f t="shared" si="61"/>
        <v>0</v>
      </c>
      <c r="G1089" s="24">
        <f t="shared" si="62"/>
        <v>0</v>
      </c>
      <c r="H1089" s="31"/>
      <c r="I1089" s="30"/>
      <c r="J1089" s="24">
        <f t="shared" si="63"/>
        <v>0</v>
      </c>
      <c r="K1089" s="31"/>
      <c r="L1089" s="30"/>
      <c r="M1089" s="98" t="s">
        <v>4078</v>
      </c>
      <c r="N1089" s="98" t="s">
        <v>4078</v>
      </c>
      <c r="O1089" s="98" t="s">
        <v>4078</v>
      </c>
      <c r="P1089" s="98">
        <v>0</v>
      </c>
      <c r="Q1089" s="98" t="s">
        <v>4078</v>
      </c>
      <c r="R1089" s="98" t="s">
        <v>4078</v>
      </c>
    </row>
    <row r="1090" spans="1:18" x14ac:dyDescent="0.25">
      <c r="A1090" s="59" t="s">
        <v>3779</v>
      </c>
      <c r="B1090" s="59" t="s">
        <v>1916</v>
      </c>
      <c r="C1090" s="59" t="s">
        <v>3827</v>
      </c>
      <c r="D1090" s="91">
        <v>10</v>
      </c>
      <c r="E1090" s="59" t="s">
        <v>5533</v>
      </c>
      <c r="F1090" s="30">
        <f t="shared" si="61"/>
        <v>0</v>
      </c>
      <c r="G1090" s="24">
        <f t="shared" si="62"/>
        <v>2.8000000000000001E-2</v>
      </c>
      <c r="H1090" s="31"/>
      <c r="I1090" s="30"/>
      <c r="J1090" s="24">
        <f t="shared" si="63"/>
        <v>0</v>
      </c>
      <c r="K1090" s="31"/>
      <c r="L1090" s="30"/>
      <c r="M1090" s="98">
        <v>0</v>
      </c>
      <c r="N1090" s="98">
        <v>5.6000000000000001E-2</v>
      </c>
      <c r="O1090" s="98" t="s">
        <v>4078</v>
      </c>
      <c r="P1090" s="98">
        <v>0</v>
      </c>
      <c r="Q1090" s="98">
        <v>0</v>
      </c>
      <c r="R1090" s="98">
        <v>0</v>
      </c>
    </row>
    <row r="1091" spans="1:18" x14ac:dyDescent="0.25">
      <c r="A1091" s="59" t="s">
        <v>3779</v>
      </c>
      <c r="B1091" s="59" t="s">
        <v>3567</v>
      </c>
      <c r="C1091" s="59" t="s">
        <v>3828</v>
      </c>
      <c r="D1091" s="91">
        <v>10</v>
      </c>
      <c r="E1091" s="59" t="s">
        <v>4089</v>
      </c>
      <c r="F1091" s="30">
        <f t="shared" si="61"/>
        <v>0</v>
      </c>
      <c r="G1091" s="24">
        <f t="shared" si="62"/>
        <v>0</v>
      </c>
      <c r="H1091" s="31"/>
      <c r="I1091" s="30"/>
      <c r="J1091" s="24">
        <f t="shared" si="63"/>
        <v>0</v>
      </c>
      <c r="K1091" s="31"/>
      <c r="L1091" s="30"/>
      <c r="M1091" s="98" t="s">
        <v>4078</v>
      </c>
      <c r="N1091" s="98" t="s">
        <v>4078</v>
      </c>
      <c r="O1091" s="98" t="s">
        <v>4078</v>
      </c>
      <c r="P1091" s="98" t="s">
        <v>4078</v>
      </c>
      <c r="Q1091" s="98" t="s">
        <v>4078</v>
      </c>
      <c r="R1091" s="98">
        <v>0</v>
      </c>
    </row>
    <row r="1092" spans="1:18" x14ac:dyDescent="0.25">
      <c r="A1092" s="59" t="s">
        <v>3779</v>
      </c>
      <c r="B1092" s="59" t="s">
        <v>1752</v>
      </c>
      <c r="C1092" s="59" t="s">
        <v>3828</v>
      </c>
      <c r="D1092" s="91">
        <v>10</v>
      </c>
      <c r="E1092" s="59" t="s">
        <v>5553</v>
      </c>
      <c r="F1092" s="30">
        <f t="shared" si="61"/>
        <v>0</v>
      </c>
      <c r="G1092" s="24">
        <f t="shared" si="62"/>
        <v>22.6265</v>
      </c>
      <c r="H1092" s="31"/>
      <c r="I1092" s="30"/>
      <c r="J1092" s="24">
        <f t="shared" si="63"/>
        <v>28.380749999999999</v>
      </c>
      <c r="K1092" s="31"/>
      <c r="L1092" s="30"/>
      <c r="M1092" s="98">
        <v>2.36</v>
      </c>
      <c r="N1092" s="98">
        <v>42.893000000000001</v>
      </c>
      <c r="O1092" s="98">
        <v>113.523</v>
      </c>
      <c r="P1092" s="98" t="s">
        <v>4078</v>
      </c>
      <c r="Q1092" s="98">
        <v>0</v>
      </c>
      <c r="R1092" s="98" t="s">
        <v>4078</v>
      </c>
    </row>
    <row r="1093" spans="1:18" x14ac:dyDescent="0.25">
      <c r="A1093" s="59" t="s">
        <v>3779</v>
      </c>
      <c r="B1093" s="59" t="s">
        <v>1569</v>
      </c>
      <c r="C1093" s="59" t="s">
        <v>3829</v>
      </c>
      <c r="D1093" s="91">
        <v>11</v>
      </c>
      <c r="E1093" s="59" t="s">
        <v>5556</v>
      </c>
      <c r="F1093" s="30">
        <f t="shared" si="61"/>
        <v>0</v>
      </c>
      <c r="G1093" s="24">
        <f t="shared" si="62"/>
        <v>0</v>
      </c>
      <c r="H1093" s="31"/>
      <c r="I1093" s="30"/>
      <c r="J1093" s="24">
        <f t="shared" si="63"/>
        <v>9.7257499999999997</v>
      </c>
      <c r="K1093" s="31"/>
      <c r="L1093" s="30"/>
      <c r="M1093" s="98">
        <v>0</v>
      </c>
      <c r="N1093" s="98">
        <v>0</v>
      </c>
      <c r="O1093" s="98">
        <v>38.902999999999999</v>
      </c>
      <c r="P1093" s="98" t="s">
        <v>4078</v>
      </c>
      <c r="Q1093" s="98" t="s">
        <v>4078</v>
      </c>
      <c r="R1093" s="98">
        <v>0</v>
      </c>
    </row>
    <row r="1094" spans="1:18" x14ac:dyDescent="0.25">
      <c r="A1094" s="59" t="s">
        <v>3779</v>
      </c>
      <c r="B1094" s="59" t="s">
        <v>2916</v>
      </c>
      <c r="C1094" s="59" t="s">
        <v>3830</v>
      </c>
      <c r="D1094" s="91">
        <v>11</v>
      </c>
      <c r="E1094" s="59" t="s">
        <v>5569</v>
      </c>
      <c r="F1094" s="30">
        <f t="shared" si="61"/>
        <v>0</v>
      </c>
      <c r="G1094" s="24">
        <f t="shared" si="62"/>
        <v>19.925000000000001</v>
      </c>
      <c r="H1094" s="31"/>
      <c r="I1094" s="30"/>
      <c r="J1094" s="24">
        <f t="shared" si="63"/>
        <v>0</v>
      </c>
      <c r="K1094" s="31"/>
      <c r="L1094" s="30"/>
      <c r="M1094" s="98">
        <v>39.85</v>
      </c>
      <c r="N1094" s="98" t="s">
        <v>4078</v>
      </c>
      <c r="O1094" s="98" t="s">
        <v>4078</v>
      </c>
      <c r="P1094" s="98" t="s">
        <v>4078</v>
      </c>
      <c r="Q1094" s="98" t="s">
        <v>4078</v>
      </c>
      <c r="R1094" s="98" t="s">
        <v>4078</v>
      </c>
    </row>
    <row r="1095" spans="1:18" x14ac:dyDescent="0.25">
      <c r="A1095" s="59" t="s">
        <v>3779</v>
      </c>
      <c r="B1095" s="59" t="s">
        <v>2905</v>
      </c>
      <c r="C1095" s="59" t="s">
        <v>3831</v>
      </c>
      <c r="D1095" s="91">
        <v>11</v>
      </c>
      <c r="E1095" s="59" t="s">
        <v>5572</v>
      </c>
      <c r="F1095" s="30">
        <f t="shared" si="61"/>
        <v>0</v>
      </c>
      <c r="G1095" s="24">
        <f t="shared" si="62"/>
        <v>0</v>
      </c>
      <c r="H1095" s="31"/>
      <c r="I1095" s="30"/>
      <c r="J1095" s="24">
        <f t="shared" si="63"/>
        <v>0</v>
      </c>
      <c r="K1095" s="31"/>
      <c r="L1095" s="30"/>
      <c r="M1095" s="98" t="s">
        <v>4078</v>
      </c>
      <c r="N1095" s="98" t="s">
        <v>4078</v>
      </c>
      <c r="O1095" s="98">
        <v>0</v>
      </c>
      <c r="P1095" s="98">
        <v>0</v>
      </c>
      <c r="Q1095" s="98">
        <v>0</v>
      </c>
      <c r="R1095" s="98" t="s">
        <v>4078</v>
      </c>
    </row>
    <row r="1096" spans="1:18" x14ac:dyDescent="0.25">
      <c r="A1096" s="59" t="s">
        <v>3779</v>
      </c>
      <c r="B1096" s="59" t="s">
        <v>2806</v>
      </c>
      <c r="C1096" s="59" t="s">
        <v>3831</v>
      </c>
      <c r="D1096" s="91">
        <v>11</v>
      </c>
      <c r="E1096" s="59" t="s">
        <v>5573</v>
      </c>
      <c r="F1096" s="30">
        <f t="shared" si="61"/>
        <v>0</v>
      </c>
      <c r="G1096" s="24">
        <f t="shared" si="62"/>
        <v>0</v>
      </c>
      <c r="H1096" s="31"/>
      <c r="I1096" s="30"/>
      <c r="J1096" s="24">
        <f t="shared" si="63"/>
        <v>0</v>
      </c>
      <c r="K1096" s="31"/>
      <c r="L1096" s="30"/>
      <c r="M1096" s="98" t="s">
        <v>4078</v>
      </c>
      <c r="N1096" s="98" t="s">
        <v>4078</v>
      </c>
      <c r="O1096" s="98" t="s">
        <v>4078</v>
      </c>
      <c r="P1096" s="98" t="s">
        <v>4078</v>
      </c>
      <c r="Q1096" s="98" t="s">
        <v>4078</v>
      </c>
      <c r="R1096" s="98">
        <v>0</v>
      </c>
    </row>
    <row r="1097" spans="1:18" x14ac:dyDescent="0.25">
      <c r="A1097" s="59" t="s">
        <v>3779</v>
      </c>
      <c r="B1097" s="59" t="s">
        <v>2875</v>
      </c>
      <c r="C1097" s="59" t="s">
        <v>3831</v>
      </c>
      <c r="D1097" s="91">
        <v>11</v>
      </c>
      <c r="E1097" s="59" t="s">
        <v>5584</v>
      </c>
      <c r="F1097" s="30">
        <f t="shared" si="61"/>
        <v>0</v>
      </c>
      <c r="G1097" s="24">
        <f t="shared" si="62"/>
        <v>0</v>
      </c>
      <c r="H1097" s="31"/>
      <c r="I1097" s="30"/>
      <c r="J1097" s="24">
        <f t="shared" si="63"/>
        <v>0</v>
      </c>
      <c r="K1097" s="31"/>
      <c r="L1097" s="30"/>
      <c r="M1097" s="98">
        <v>0</v>
      </c>
      <c r="N1097" s="98" t="s">
        <v>4078</v>
      </c>
      <c r="O1097" s="98" t="s">
        <v>4078</v>
      </c>
      <c r="P1097" s="98" t="s">
        <v>4078</v>
      </c>
      <c r="Q1097" s="98" t="s">
        <v>4078</v>
      </c>
      <c r="R1097" s="98" t="s">
        <v>4078</v>
      </c>
    </row>
    <row r="1098" spans="1:18" x14ac:dyDescent="0.25">
      <c r="A1098" s="59" t="s">
        <v>3779</v>
      </c>
      <c r="B1098" s="59" t="s">
        <v>3705</v>
      </c>
      <c r="C1098" s="59" t="s">
        <v>3833</v>
      </c>
      <c r="D1098" s="91">
        <v>11</v>
      </c>
      <c r="E1098" s="59" t="s">
        <v>5633</v>
      </c>
      <c r="F1098" s="30">
        <f t="shared" si="61"/>
        <v>0</v>
      </c>
      <c r="G1098" s="24">
        <f t="shared" si="62"/>
        <v>47.780999999999999</v>
      </c>
      <c r="H1098" s="31"/>
      <c r="I1098" s="30"/>
      <c r="J1098" s="24">
        <f t="shared" si="63"/>
        <v>0.22800000000000001</v>
      </c>
      <c r="K1098" s="31"/>
      <c r="L1098" s="30"/>
      <c r="M1098" s="98" t="s">
        <v>4078</v>
      </c>
      <c r="N1098" s="98">
        <v>95.561999999999998</v>
      </c>
      <c r="O1098" s="98">
        <v>0.91200000000000003</v>
      </c>
      <c r="P1098" s="98">
        <v>0</v>
      </c>
      <c r="Q1098" s="98">
        <v>0</v>
      </c>
      <c r="R1098" s="98">
        <v>0</v>
      </c>
    </row>
    <row r="1099" spans="1:18" x14ac:dyDescent="0.25">
      <c r="A1099" s="59" t="s">
        <v>3779</v>
      </c>
      <c r="B1099" s="59" t="s">
        <v>2556</v>
      </c>
      <c r="C1099" s="59" t="s">
        <v>3833</v>
      </c>
      <c r="D1099" s="91">
        <v>11</v>
      </c>
      <c r="E1099" s="59" t="s">
        <v>5649</v>
      </c>
      <c r="F1099" s="30">
        <f t="shared" si="61"/>
        <v>0</v>
      </c>
      <c r="G1099" s="24">
        <f t="shared" si="62"/>
        <v>0</v>
      </c>
      <c r="H1099" s="31"/>
      <c r="I1099" s="30"/>
      <c r="J1099" s="24">
        <f t="shared" si="63"/>
        <v>0</v>
      </c>
      <c r="K1099" s="31"/>
      <c r="L1099" s="30"/>
      <c r="M1099" s="98">
        <v>0</v>
      </c>
      <c r="N1099" s="98">
        <v>0</v>
      </c>
      <c r="O1099" s="98" t="s">
        <v>4078</v>
      </c>
      <c r="P1099" s="98" t="s">
        <v>4078</v>
      </c>
      <c r="Q1099" s="98">
        <v>0</v>
      </c>
      <c r="R1099" s="98">
        <v>0</v>
      </c>
    </row>
    <row r="1100" spans="1:18" x14ac:dyDescent="0.25">
      <c r="A1100" s="59" t="s">
        <v>3779</v>
      </c>
      <c r="B1100" s="59" t="s">
        <v>875</v>
      </c>
      <c r="C1100" s="59" t="s">
        <v>3833</v>
      </c>
      <c r="D1100" s="91">
        <v>11</v>
      </c>
      <c r="E1100" s="59" t="s">
        <v>5652</v>
      </c>
      <c r="F1100" s="30">
        <f t="shared" si="61"/>
        <v>0</v>
      </c>
      <c r="G1100" s="24">
        <f t="shared" si="62"/>
        <v>0</v>
      </c>
      <c r="H1100" s="31"/>
      <c r="I1100" s="30"/>
      <c r="J1100" s="24">
        <f t="shared" si="63"/>
        <v>4.675E-2</v>
      </c>
      <c r="K1100" s="31"/>
      <c r="L1100" s="30"/>
      <c r="M1100" s="98" t="s">
        <v>4078</v>
      </c>
      <c r="N1100" s="98" t="s">
        <v>4078</v>
      </c>
      <c r="O1100" s="98">
        <v>0.187</v>
      </c>
      <c r="P1100" s="98" t="s">
        <v>4078</v>
      </c>
      <c r="Q1100" s="98" t="s">
        <v>4078</v>
      </c>
      <c r="R1100" s="98">
        <v>0</v>
      </c>
    </row>
    <row r="1101" spans="1:18" x14ac:dyDescent="0.25">
      <c r="A1101" s="59" t="s">
        <v>3779</v>
      </c>
      <c r="B1101" s="59" t="s">
        <v>2325</v>
      </c>
      <c r="C1101" s="59" t="s">
        <v>3833</v>
      </c>
      <c r="D1101" s="91">
        <v>11</v>
      </c>
      <c r="E1101" s="59" t="s">
        <v>5660</v>
      </c>
      <c r="F1101" s="30">
        <f t="shared" si="61"/>
        <v>0</v>
      </c>
      <c r="G1101" s="24">
        <f t="shared" si="62"/>
        <v>520.24350000000004</v>
      </c>
      <c r="H1101" s="31"/>
      <c r="I1101" s="30"/>
      <c r="J1101" s="24">
        <f t="shared" si="63"/>
        <v>5.3754999999999997</v>
      </c>
      <c r="K1101" s="31"/>
      <c r="L1101" s="30"/>
      <c r="M1101" s="98">
        <v>650.5</v>
      </c>
      <c r="N1101" s="98">
        <v>389.98700000000002</v>
      </c>
      <c r="O1101" s="98">
        <v>21.501999999999999</v>
      </c>
      <c r="P1101" s="98">
        <v>0</v>
      </c>
      <c r="Q1101" s="98">
        <v>0</v>
      </c>
      <c r="R1101" s="98">
        <v>0</v>
      </c>
    </row>
    <row r="1102" spans="1:18" x14ac:dyDescent="0.25">
      <c r="A1102" s="59" t="s">
        <v>3779</v>
      </c>
      <c r="B1102" s="59" t="s">
        <v>3252</v>
      </c>
      <c r="C1102" s="59" t="s">
        <v>3833</v>
      </c>
      <c r="D1102" s="91">
        <v>11</v>
      </c>
      <c r="E1102" s="59" t="s">
        <v>5676</v>
      </c>
      <c r="F1102" s="30">
        <f t="shared" si="61"/>
        <v>0</v>
      </c>
      <c r="G1102" s="24">
        <f t="shared" si="62"/>
        <v>46.915999999999997</v>
      </c>
      <c r="H1102" s="31"/>
      <c r="I1102" s="30"/>
      <c r="J1102" s="24">
        <f t="shared" si="63"/>
        <v>21.336500000000001</v>
      </c>
      <c r="K1102" s="31"/>
      <c r="L1102" s="30"/>
      <c r="M1102" s="98">
        <v>0</v>
      </c>
      <c r="N1102" s="98">
        <v>93.831999999999994</v>
      </c>
      <c r="O1102" s="98">
        <v>85.346000000000004</v>
      </c>
      <c r="P1102" s="98" t="s">
        <v>4078</v>
      </c>
      <c r="Q1102" s="98" t="s">
        <v>4078</v>
      </c>
      <c r="R1102" s="98" t="s">
        <v>4078</v>
      </c>
    </row>
    <row r="1103" spans="1:18" x14ac:dyDescent="0.25">
      <c r="A1103" s="59" t="s">
        <v>3779</v>
      </c>
      <c r="B1103" s="59" t="s">
        <v>2470</v>
      </c>
      <c r="C1103" s="59" t="s">
        <v>3835</v>
      </c>
      <c r="D1103" s="91">
        <v>11</v>
      </c>
      <c r="E1103" s="59" t="s">
        <v>5770</v>
      </c>
      <c r="F1103" s="30">
        <f t="shared" si="61"/>
        <v>0</v>
      </c>
      <c r="G1103" s="24">
        <f t="shared" si="62"/>
        <v>0.66050000000000009</v>
      </c>
      <c r="H1103" s="31"/>
      <c r="I1103" s="30"/>
      <c r="J1103" s="24">
        <f t="shared" si="63"/>
        <v>0</v>
      </c>
      <c r="K1103" s="31"/>
      <c r="L1103" s="30"/>
      <c r="M1103" s="98">
        <v>0.79</v>
      </c>
      <c r="N1103" s="98">
        <v>0.53100000000000003</v>
      </c>
      <c r="O1103" s="98" t="s">
        <v>4078</v>
      </c>
      <c r="P1103" s="98" t="s">
        <v>4078</v>
      </c>
      <c r="Q1103" s="98" t="s">
        <v>4078</v>
      </c>
      <c r="R1103" s="98" t="s">
        <v>4078</v>
      </c>
    </row>
    <row r="1104" spans="1:18" x14ac:dyDescent="0.25">
      <c r="A1104" s="59" t="s">
        <v>3779</v>
      </c>
      <c r="B1104" s="59" t="s">
        <v>1645</v>
      </c>
      <c r="C1104" s="59" t="s">
        <v>3835</v>
      </c>
      <c r="D1104" s="91">
        <v>11</v>
      </c>
      <c r="E1104" s="59" t="s">
        <v>5778</v>
      </c>
      <c r="F1104" s="30">
        <f t="shared" si="61"/>
        <v>0</v>
      </c>
      <c r="G1104" s="24">
        <f t="shared" si="62"/>
        <v>0</v>
      </c>
      <c r="H1104" s="31"/>
      <c r="I1104" s="30"/>
      <c r="J1104" s="24">
        <f t="shared" si="63"/>
        <v>0</v>
      </c>
      <c r="K1104" s="31"/>
      <c r="L1104" s="30"/>
      <c r="M1104" s="98">
        <v>0</v>
      </c>
      <c r="N1104" s="98" t="s">
        <v>4078</v>
      </c>
      <c r="O1104" s="98" t="s">
        <v>4078</v>
      </c>
      <c r="P1104" s="98" t="s">
        <v>4078</v>
      </c>
      <c r="Q1104" s="98" t="s">
        <v>4078</v>
      </c>
      <c r="R1104" s="98" t="s">
        <v>4078</v>
      </c>
    </row>
    <row r="1105" spans="1:18" x14ac:dyDescent="0.25">
      <c r="A1105" s="59" t="s">
        <v>3779</v>
      </c>
      <c r="B1105" s="59" t="s">
        <v>1682</v>
      </c>
      <c r="C1105" s="59" t="s">
        <v>3836</v>
      </c>
      <c r="D1105" s="91">
        <v>11</v>
      </c>
      <c r="E1105" s="59" t="s">
        <v>5795</v>
      </c>
      <c r="F1105" s="30">
        <f t="shared" si="61"/>
        <v>0</v>
      </c>
      <c r="G1105" s="24">
        <f t="shared" si="62"/>
        <v>1.6500000000000001E-2</v>
      </c>
      <c r="H1105" s="31"/>
      <c r="I1105" s="30"/>
      <c r="J1105" s="24">
        <f t="shared" si="63"/>
        <v>1.10025</v>
      </c>
      <c r="K1105" s="31"/>
      <c r="L1105" s="30"/>
      <c r="M1105" s="98">
        <v>0</v>
      </c>
      <c r="N1105" s="98">
        <v>3.3000000000000002E-2</v>
      </c>
      <c r="O1105" s="98">
        <v>4.4009999999999998</v>
      </c>
      <c r="P1105" s="98">
        <v>0</v>
      </c>
      <c r="Q1105" s="98">
        <v>0</v>
      </c>
      <c r="R1105" s="98">
        <v>0</v>
      </c>
    </row>
    <row r="1106" spans="1:18" x14ac:dyDescent="0.25">
      <c r="A1106" s="59" t="s">
        <v>3779</v>
      </c>
      <c r="B1106" s="59" t="s">
        <v>3350</v>
      </c>
      <c r="C1106" s="59" t="s">
        <v>3837</v>
      </c>
      <c r="D1106" s="91">
        <v>11</v>
      </c>
      <c r="E1106" s="59" t="s">
        <v>5798</v>
      </c>
      <c r="F1106" s="30">
        <f t="shared" si="61"/>
        <v>0</v>
      </c>
      <c r="G1106" s="24">
        <f t="shared" si="62"/>
        <v>5.4899999999999993</v>
      </c>
      <c r="H1106" s="31"/>
      <c r="I1106" s="30"/>
      <c r="J1106" s="24">
        <f t="shared" si="63"/>
        <v>0.20399999999999999</v>
      </c>
      <c r="K1106" s="31"/>
      <c r="L1106" s="30"/>
      <c r="M1106" s="98">
        <v>10.95</v>
      </c>
      <c r="N1106" s="98">
        <v>0.03</v>
      </c>
      <c r="O1106" s="98">
        <v>0.81599999999999995</v>
      </c>
      <c r="P1106" s="98" t="s">
        <v>4078</v>
      </c>
      <c r="Q1106" s="98" t="s">
        <v>4078</v>
      </c>
      <c r="R1106" s="98" t="s">
        <v>4078</v>
      </c>
    </row>
    <row r="1107" spans="1:18" x14ac:dyDescent="0.25">
      <c r="A1107" s="59" t="s">
        <v>3779</v>
      </c>
      <c r="B1107" s="59" t="s">
        <v>3166</v>
      </c>
      <c r="C1107" s="59" t="s">
        <v>3837</v>
      </c>
      <c r="D1107" s="91">
        <v>11</v>
      </c>
      <c r="E1107" s="59" t="s">
        <v>5805</v>
      </c>
      <c r="F1107" s="30">
        <f t="shared" si="61"/>
        <v>0</v>
      </c>
      <c r="G1107" s="24">
        <f t="shared" si="62"/>
        <v>0</v>
      </c>
      <c r="H1107" s="31"/>
      <c r="I1107" s="30"/>
      <c r="J1107" s="24">
        <f t="shared" si="63"/>
        <v>0</v>
      </c>
      <c r="K1107" s="31"/>
      <c r="L1107" s="30"/>
      <c r="M1107" s="98" t="s">
        <v>4078</v>
      </c>
      <c r="N1107" s="98" t="s">
        <v>4078</v>
      </c>
      <c r="O1107" s="98" t="s">
        <v>4078</v>
      </c>
      <c r="P1107" s="98">
        <v>0</v>
      </c>
      <c r="Q1107" s="98" t="s">
        <v>4078</v>
      </c>
      <c r="R1107" s="98" t="s">
        <v>4078</v>
      </c>
    </row>
    <row r="1108" spans="1:18" x14ac:dyDescent="0.25">
      <c r="A1108" s="59" t="s">
        <v>3779</v>
      </c>
      <c r="B1108" s="59" t="s">
        <v>2882</v>
      </c>
      <c r="C1108" s="59" t="s">
        <v>3837</v>
      </c>
      <c r="D1108" s="91">
        <v>11</v>
      </c>
      <c r="E1108" s="59" t="s">
        <v>5822</v>
      </c>
      <c r="F1108" s="30">
        <f t="shared" si="61"/>
        <v>0</v>
      </c>
      <c r="G1108" s="24">
        <f t="shared" si="62"/>
        <v>0</v>
      </c>
      <c r="H1108" s="31"/>
      <c r="I1108" s="30"/>
      <c r="J1108" s="24">
        <f t="shared" si="63"/>
        <v>0</v>
      </c>
      <c r="K1108" s="31"/>
      <c r="L1108" s="30"/>
      <c r="M1108" s="98" t="s">
        <v>4078</v>
      </c>
      <c r="N1108" s="98" t="s">
        <v>4078</v>
      </c>
      <c r="O1108" s="98" t="s">
        <v>4078</v>
      </c>
      <c r="P1108" s="98">
        <v>0</v>
      </c>
      <c r="Q1108" s="98" t="s">
        <v>4078</v>
      </c>
      <c r="R1108" s="98" t="s">
        <v>4078</v>
      </c>
    </row>
    <row r="1109" spans="1:18" x14ac:dyDescent="0.25">
      <c r="A1109" s="59" t="s">
        <v>3779</v>
      </c>
      <c r="B1109" s="59" t="s">
        <v>2789</v>
      </c>
      <c r="C1109" s="59" t="s">
        <v>3838</v>
      </c>
      <c r="D1109" s="91">
        <v>11</v>
      </c>
      <c r="E1109" s="59" t="s">
        <v>5835</v>
      </c>
      <c r="F1109" s="30">
        <f t="shared" si="61"/>
        <v>0</v>
      </c>
      <c r="G1109" s="24">
        <f t="shared" si="62"/>
        <v>0</v>
      </c>
      <c r="H1109" s="31"/>
      <c r="I1109" s="30"/>
      <c r="J1109" s="24">
        <f t="shared" si="63"/>
        <v>0.23474999999999999</v>
      </c>
      <c r="K1109" s="31"/>
      <c r="L1109" s="30"/>
      <c r="M1109" s="98" t="s">
        <v>4078</v>
      </c>
      <c r="N1109" s="98">
        <v>0</v>
      </c>
      <c r="O1109" s="98">
        <v>0.93899999999999995</v>
      </c>
      <c r="P1109" s="98" t="s">
        <v>4078</v>
      </c>
      <c r="Q1109" s="98">
        <v>0</v>
      </c>
      <c r="R1109" s="98">
        <v>0</v>
      </c>
    </row>
    <row r="1110" spans="1:18" x14ac:dyDescent="0.25">
      <c r="A1110" s="59" t="s">
        <v>3779</v>
      </c>
      <c r="B1110" s="59" t="s">
        <v>1816</v>
      </c>
      <c r="C1110" s="59" t="s">
        <v>3840</v>
      </c>
      <c r="D1110" s="91">
        <v>11</v>
      </c>
      <c r="E1110" s="59" t="s">
        <v>5898</v>
      </c>
      <c r="F1110" s="30">
        <f t="shared" si="61"/>
        <v>0</v>
      </c>
      <c r="G1110" s="24">
        <f t="shared" si="62"/>
        <v>1.46</v>
      </c>
      <c r="H1110" s="31"/>
      <c r="I1110" s="30"/>
      <c r="J1110" s="24">
        <f t="shared" si="63"/>
        <v>0</v>
      </c>
      <c r="K1110" s="31"/>
      <c r="L1110" s="30"/>
      <c r="M1110" s="98">
        <v>2.92</v>
      </c>
      <c r="N1110" s="98" t="s">
        <v>4078</v>
      </c>
      <c r="O1110" s="98" t="s">
        <v>4078</v>
      </c>
      <c r="P1110" s="98" t="s">
        <v>4078</v>
      </c>
      <c r="Q1110" s="98" t="s">
        <v>4078</v>
      </c>
      <c r="R1110" s="98" t="s">
        <v>4078</v>
      </c>
    </row>
    <row r="1111" spans="1:18" x14ac:dyDescent="0.25">
      <c r="A1111" s="59" t="s">
        <v>3779</v>
      </c>
      <c r="B1111" s="59" t="s">
        <v>809</v>
      </c>
      <c r="C1111" s="59" t="s">
        <v>3840</v>
      </c>
      <c r="D1111" s="91">
        <v>11</v>
      </c>
      <c r="E1111" s="59" t="s">
        <v>5921</v>
      </c>
      <c r="F1111" s="30">
        <f t="shared" si="61"/>
        <v>0</v>
      </c>
      <c r="G1111" s="24">
        <f t="shared" si="62"/>
        <v>1.05</v>
      </c>
      <c r="H1111" s="31"/>
      <c r="I1111" s="30"/>
      <c r="J1111" s="24">
        <f t="shared" si="63"/>
        <v>0</v>
      </c>
      <c r="K1111" s="31"/>
      <c r="L1111" s="30"/>
      <c r="M1111" s="98">
        <v>2.1</v>
      </c>
      <c r="N1111" s="98" t="s">
        <v>4078</v>
      </c>
      <c r="O1111" s="98" t="s">
        <v>4078</v>
      </c>
      <c r="P1111" s="98" t="s">
        <v>4078</v>
      </c>
      <c r="Q1111" s="98" t="s">
        <v>4078</v>
      </c>
      <c r="R1111" s="98" t="s">
        <v>4078</v>
      </c>
    </row>
    <row r="1112" spans="1:18" x14ac:dyDescent="0.25">
      <c r="A1112" s="59" t="s">
        <v>3779</v>
      </c>
      <c r="B1112" s="59" t="s">
        <v>1571</v>
      </c>
      <c r="C1112" s="59" t="s">
        <v>3840</v>
      </c>
      <c r="D1112" s="91">
        <v>11</v>
      </c>
      <c r="E1112" s="59" t="s">
        <v>5948</v>
      </c>
      <c r="F1112" s="30">
        <f t="shared" si="61"/>
        <v>0</v>
      </c>
      <c r="G1112" s="24">
        <f t="shared" si="62"/>
        <v>0</v>
      </c>
      <c r="H1112" s="31"/>
      <c r="I1112" s="30"/>
      <c r="J1112" s="24">
        <f t="shared" si="63"/>
        <v>0</v>
      </c>
      <c r="K1112" s="31"/>
      <c r="L1112" s="30"/>
      <c r="M1112" s="98" t="s">
        <v>4078</v>
      </c>
      <c r="N1112" s="98">
        <v>0</v>
      </c>
      <c r="O1112" s="98" t="s">
        <v>4078</v>
      </c>
      <c r="P1112" s="98" t="s">
        <v>4078</v>
      </c>
      <c r="Q1112" s="98" t="s">
        <v>4078</v>
      </c>
      <c r="R1112" s="98" t="s">
        <v>4078</v>
      </c>
    </row>
    <row r="1113" spans="1:18" x14ac:dyDescent="0.25">
      <c r="A1113" s="59" t="s">
        <v>3779</v>
      </c>
      <c r="B1113" s="59" t="s">
        <v>1118</v>
      </c>
      <c r="C1113" s="59" t="s">
        <v>3840</v>
      </c>
      <c r="D1113" s="91">
        <v>11</v>
      </c>
      <c r="E1113" s="59" t="s">
        <v>5964</v>
      </c>
      <c r="F1113" s="30">
        <f t="shared" si="61"/>
        <v>0</v>
      </c>
      <c r="G1113" s="24">
        <f t="shared" si="62"/>
        <v>32.143499999999996</v>
      </c>
      <c r="H1113" s="31"/>
      <c r="I1113" s="30"/>
      <c r="J1113" s="24">
        <f t="shared" si="63"/>
        <v>0.47799999999999998</v>
      </c>
      <c r="K1113" s="31"/>
      <c r="L1113" s="30"/>
      <c r="M1113" s="98">
        <v>18.309999999999999</v>
      </c>
      <c r="N1113" s="98">
        <v>45.976999999999997</v>
      </c>
      <c r="O1113" s="98">
        <v>1.9119999999999999</v>
      </c>
      <c r="P1113" s="98" t="s">
        <v>4078</v>
      </c>
      <c r="Q1113" s="98" t="s">
        <v>4078</v>
      </c>
      <c r="R1113" s="98" t="s">
        <v>4078</v>
      </c>
    </row>
    <row r="1114" spans="1:18" x14ac:dyDescent="0.25">
      <c r="A1114" s="59" t="s">
        <v>3779</v>
      </c>
      <c r="B1114" s="59" t="s">
        <v>547</v>
      </c>
      <c r="C1114" s="59" t="s">
        <v>3841</v>
      </c>
      <c r="D1114" s="91">
        <v>11</v>
      </c>
      <c r="E1114" s="59" t="s">
        <v>6010</v>
      </c>
      <c r="F1114" s="30">
        <f t="shared" si="61"/>
        <v>0</v>
      </c>
      <c r="G1114" s="24">
        <f t="shared" si="62"/>
        <v>23.204499999999999</v>
      </c>
      <c r="H1114" s="31"/>
      <c r="I1114" s="30"/>
      <c r="J1114" s="24">
        <f t="shared" si="63"/>
        <v>0</v>
      </c>
      <c r="K1114" s="31"/>
      <c r="L1114" s="30"/>
      <c r="M1114" s="98" t="s">
        <v>4078</v>
      </c>
      <c r="N1114" s="98">
        <v>46.408999999999999</v>
      </c>
      <c r="O1114" s="98" t="s">
        <v>4078</v>
      </c>
      <c r="P1114" s="98" t="s">
        <v>4078</v>
      </c>
      <c r="Q1114" s="98" t="s">
        <v>4078</v>
      </c>
      <c r="R1114" s="98" t="s">
        <v>4078</v>
      </c>
    </row>
    <row r="1115" spans="1:18" x14ac:dyDescent="0.25">
      <c r="A1115" s="59" t="s">
        <v>3779</v>
      </c>
      <c r="B1115" s="59" t="s">
        <v>2608</v>
      </c>
      <c r="C1115" s="59" t="s">
        <v>3841</v>
      </c>
      <c r="D1115" s="91">
        <v>11</v>
      </c>
      <c r="E1115" s="59" t="s">
        <v>6013</v>
      </c>
      <c r="F1115" s="30">
        <f t="shared" si="61"/>
        <v>0</v>
      </c>
      <c r="G1115" s="24">
        <f t="shared" si="62"/>
        <v>0.6835</v>
      </c>
      <c r="H1115" s="31"/>
      <c r="I1115" s="30"/>
      <c r="J1115" s="24">
        <f t="shared" si="63"/>
        <v>0</v>
      </c>
      <c r="K1115" s="31"/>
      <c r="L1115" s="30"/>
      <c r="M1115" s="98" t="s">
        <v>4078</v>
      </c>
      <c r="N1115" s="98">
        <v>1.367</v>
      </c>
      <c r="O1115" s="98" t="s">
        <v>4078</v>
      </c>
      <c r="P1115" s="98" t="s">
        <v>4078</v>
      </c>
      <c r="Q1115" s="98" t="s">
        <v>4078</v>
      </c>
      <c r="R1115" s="98" t="s">
        <v>4078</v>
      </c>
    </row>
    <row r="1116" spans="1:18" x14ac:dyDescent="0.25">
      <c r="A1116" s="59" t="s">
        <v>3779</v>
      </c>
      <c r="B1116" s="59" t="s">
        <v>1903</v>
      </c>
      <c r="C1116" s="59" t="s">
        <v>3841</v>
      </c>
      <c r="D1116" s="91">
        <v>11</v>
      </c>
      <c r="E1116" s="59" t="s">
        <v>6018</v>
      </c>
      <c r="F1116" s="30">
        <f t="shared" si="61"/>
        <v>0</v>
      </c>
      <c r="G1116" s="24">
        <f t="shared" si="62"/>
        <v>0</v>
      </c>
      <c r="H1116" s="31"/>
      <c r="I1116" s="30"/>
      <c r="J1116" s="24">
        <f t="shared" si="63"/>
        <v>0</v>
      </c>
      <c r="K1116" s="31"/>
      <c r="L1116" s="30"/>
      <c r="M1116" s="98" t="s">
        <v>4078</v>
      </c>
      <c r="N1116" s="98">
        <v>0</v>
      </c>
      <c r="O1116" s="98" t="s">
        <v>4078</v>
      </c>
      <c r="P1116" s="98" t="s">
        <v>4078</v>
      </c>
      <c r="Q1116" s="98" t="s">
        <v>4078</v>
      </c>
      <c r="R1116" s="98" t="s">
        <v>4078</v>
      </c>
    </row>
    <row r="1117" spans="1:18" x14ac:dyDescent="0.25">
      <c r="A1117" s="59" t="s">
        <v>3779</v>
      </c>
      <c r="B1117" s="59" t="s">
        <v>1695</v>
      </c>
      <c r="C1117" s="59" t="s">
        <v>3841</v>
      </c>
      <c r="D1117" s="91">
        <v>11</v>
      </c>
      <c r="E1117" s="59" t="s">
        <v>6034</v>
      </c>
      <c r="F1117" s="30">
        <f t="shared" si="61"/>
        <v>0</v>
      </c>
      <c r="G1117" s="24">
        <f t="shared" si="62"/>
        <v>0</v>
      </c>
      <c r="H1117" s="31"/>
      <c r="I1117" s="30"/>
      <c r="J1117" s="24">
        <f t="shared" si="63"/>
        <v>0</v>
      </c>
      <c r="K1117" s="31"/>
      <c r="L1117" s="30"/>
      <c r="M1117" s="98" t="s">
        <v>4078</v>
      </c>
      <c r="N1117" s="98" t="s">
        <v>4078</v>
      </c>
      <c r="O1117" s="98" t="s">
        <v>4078</v>
      </c>
      <c r="P1117" s="98" t="s">
        <v>4078</v>
      </c>
      <c r="Q1117" s="98">
        <v>0</v>
      </c>
      <c r="R1117" s="98">
        <v>0</v>
      </c>
    </row>
    <row r="1118" spans="1:18" x14ac:dyDescent="0.25">
      <c r="A1118" s="59" t="s">
        <v>3779</v>
      </c>
      <c r="B1118" s="59" t="s">
        <v>752</v>
      </c>
      <c r="C1118" s="59" t="s">
        <v>3841</v>
      </c>
      <c r="D1118" s="91">
        <v>11</v>
      </c>
      <c r="E1118" s="59" t="s">
        <v>6036</v>
      </c>
      <c r="F1118" s="30">
        <f t="shared" si="61"/>
        <v>0</v>
      </c>
      <c r="G1118" s="24">
        <f t="shared" si="62"/>
        <v>1.268</v>
      </c>
      <c r="H1118" s="31"/>
      <c r="I1118" s="30"/>
      <c r="J1118" s="24">
        <f t="shared" si="63"/>
        <v>0</v>
      </c>
      <c r="K1118" s="31"/>
      <c r="L1118" s="30"/>
      <c r="M1118" s="98">
        <v>1.33</v>
      </c>
      <c r="N1118" s="98">
        <v>1.206</v>
      </c>
      <c r="O1118" s="98" t="s">
        <v>4078</v>
      </c>
      <c r="P1118" s="98" t="s">
        <v>4078</v>
      </c>
      <c r="Q1118" s="98" t="s">
        <v>4078</v>
      </c>
      <c r="R1118" s="98" t="s">
        <v>4078</v>
      </c>
    </row>
    <row r="1119" spans="1:18" x14ac:dyDescent="0.25">
      <c r="A1119" s="59" t="s">
        <v>3779</v>
      </c>
      <c r="B1119" s="59" t="s">
        <v>2965</v>
      </c>
      <c r="C1119" s="59" t="s">
        <v>3841</v>
      </c>
      <c r="D1119" s="91">
        <v>11</v>
      </c>
      <c r="E1119" s="59" t="s">
        <v>6039</v>
      </c>
      <c r="F1119" s="30">
        <f t="shared" si="61"/>
        <v>0</v>
      </c>
      <c r="G1119" s="24">
        <f t="shared" si="62"/>
        <v>0</v>
      </c>
      <c r="H1119" s="31"/>
      <c r="I1119" s="30"/>
      <c r="J1119" s="24">
        <f t="shared" si="63"/>
        <v>0.183</v>
      </c>
      <c r="K1119" s="31"/>
      <c r="L1119" s="30"/>
      <c r="M1119" s="98" t="s">
        <v>4078</v>
      </c>
      <c r="N1119" s="98">
        <v>0</v>
      </c>
      <c r="O1119" s="98">
        <v>0.73199999999999998</v>
      </c>
      <c r="P1119" s="98" t="s">
        <v>4078</v>
      </c>
      <c r="Q1119" s="98" t="s">
        <v>4078</v>
      </c>
      <c r="R1119" s="98" t="s">
        <v>4078</v>
      </c>
    </row>
    <row r="1120" spans="1:18" x14ac:dyDescent="0.25">
      <c r="A1120" s="59" t="s">
        <v>3779</v>
      </c>
      <c r="B1120" s="59" t="s">
        <v>3068</v>
      </c>
      <c r="C1120" s="59" t="s">
        <v>3841</v>
      </c>
      <c r="D1120" s="91">
        <v>11</v>
      </c>
      <c r="E1120" s="59" t="s">
        <v>6064</v>
      </c>
      <c r="F1120" s="30">
        <f t="shared" ref="F1120:F1183" si="64">SUM(P1120:R1120)/3</f>
        <v>0</v>
      </c>
      <c r="G1120" s="24">
        <f t="shared" ref="G1120:G1183" si="65">SUM(M1120:N1120)/2</f>
        <v>1.26</v>
      </c>
      <c r="H1120" s="31"/>
      <c r="I1120" s="30"/>
      <c r="J1120" s="24">
        <f t="shared" ref="J1120:J1183" si="66">SUM(O1120:R1120)/4</f>
        <v>0</v>
      </c>
      <c r="K1120" s="31"/>
      <c r="L1120" s="30"/>
      <c r="M1120" s="98" t="s">
        <v>4078</v>
      </c>
      <c r="N1120" s="98">
        <v>2.52</v>
      </c>
      <c r="O1120" s="98" t="s">
        <v>4078</v>
      </c>
      <c r="P1120" s="98" t="s">
        <v>4078</v>
      </c>
      <c r="Q1120" s="98" t="s">
        <v>4078</v>
      </c>
      <c r="R1120" s="98" t="s">
        <v>4078</v>
      </c>
    </row>
    <row r="1121" spans="1:18" x14ac:dyDescent="0.25">
      <c r="A1121" s="59" t="s">
        <v>3779</v>
      </c>
      <c r="B1121" s="59" t="s">
        <v>2322</v>
      </c>
      <c r="C1121" s="59" t="s">
        <v>3841</v>
      </c>
      <c r="D1121" s="91">
        <v>11</v>
      </c>
      <c r="E1121" s="59" t="s">
        <v>6066</v>
      </c>
      <c r="F1121" s="30">
        <f t="shared" si="64"/>
        <v>0</v>
      </c>
      <c r="G1121" s="24">
        <f t="shared" si="65"/>
        <v>0</v>
      </c>
      <c r="H1121" s="31"/>
      <c r="I1121" s="30"/>
      <c r="J1121" s="24">
        <f t="shared" si="66"/>
        <v>1.9065000000000001</v>
      </c>
      <c r="K1121" s="31"/>
      <c r="L1121" s="30"/>
      <c r="M1121" s="98" t="s">
        <v>4078</v>
      </c>
      <c r="N1121" s="98" t="s">
        <v>4078</v>
      </c>
      <c r="O1121" s="98">
        <v>7.6260000000000003</v>
      </c>
      <c r="P1121" s="98" t="s">
        <v>4078</v>
      </c>
      <c r="Q1121" s="98" t="s">
        <v>4078</v>
      </c>
      <c r="R1121" s="98" t="s">
        <v>4078</v>
      </c>
    </row>
    <row r="1122" spans="1:18" x14ac:dyDescent="0.25">
      <c r="A1122" s="59" t="s">
        <v>3779</v>
      </c>
      <c r="B1122" s="59" t="s">
        <v>2376</v>
      </c>
      <c r="C1122" s="59" t="s">
        <v>3841</v>
      </c>
      <c r="D1122" s="91">
        <v>11</v>
      </c>
      <c r="E1122" s="59" t="s">
        <v>6067</v>
      </c>
      <c r="F1122" s="30">
        <f t="shared" si="64"/>
        <v>0</v>
      </c>
      <c r="G1122" s="24">
        <f t="shared" si="65"/>
        <v>3.5705</v>
      </c>
      <c r="H1122" s="31"/>
      <c r="I1122" s="30"/>
      <c r="J1122" s="24">
        <f t="shared" si="66"/>
        <v>0</v>
      </c>
      <c r="K1122" s="31"/>
      <c r="L1122" s="30"/>
      <c r="M1122" s="98">
        <v>6.65</v>
      </c>
      <c r="N1122" s="98">
        <v>0.49099999999999999</v>
      </c>
      <c r="O1122" s="98" t="s">
        <v>4078</v>
      </c>
      <c r="P1122" s="98" t="s">
        <v>4078</v>
      </c>
      <c r="Q1122" s="98" t="s">
        <v>4078</v>
      </c>
      <c r="R1122" s="98" t="s">
        <v>4078</v>
      </c>
    </row>
    <row r="1123" spans="1:18" x14ac:dyDescent="0.25">
      <c r="A1123" s="59" t="s">
        <v>3779</v>
      </c>
      <c r="B1123" s="59" t="s">
        <v>3390</v>
      </c>
      <c r="C1123" s="59" t="s">
        <v>3841</v>
      </c>
      <c r="D1123" s="91">
        <v>11</v>
      </c>
      <c r="E1123" s="59" t="s">
        <v>6082</v>
      </c>
      <c r="F1123" s="30">
        <f t="shared" si="64"/>
        <v>0</v>
      </c>
      <c r="G1123" s="24">
        <f t="shared" si="65"/>
        <v>0</v>
      </c>
      <c r="H1123" s="31"/>
      <c r="I1123" s="30"/>
      <c r="J1123" s="24">
        <f t="shared" si="66"/>
        <v>0</v>
      </c>
      <c r="K1123" s="31"/>
      <c r="L1123" s="30"/>
      <c r="M1123" s="98" t="s">
        <v>4078</v>
      </c>
      <c r="N1123" s="98" t="s">
        <v>4078</v>
      </c>
      <c r="O1123" s="98" t="s">
        <v>4078</v>
      </c>
      <c r="P1123" s="98" t="s">
        <v>4078</v>
      </c>
      <c r="Q1123" s="98" t="s">
        <v>4078</v>
      </c>
      <c r="R1123" s="98">
        <v>0</v>
      </c>
    </row>
    <row r="1124" spans="1:18" x14ac:dyDescent="0.25">
      <c r="A1124" s="59" t="s">
        <v>3779</v>
      </c>
      <c r="B1124" s="59" t="s">
        <v>2849</v>
      </c>
      <c r="C1124" s="59" t="s">
        <v>3841</v>
      </c>
      <c r="D1124" s="91">
        <v>11</v>
      </c>
      <c r="E1124" s="59" t="s">
        <v>6085</v>
      </c>
      <c r="F1124" s="30">
        <f t="shared" si="64"/>
        <v>0</v>
      </c>
      <c r="G1124" s="24">
        <f t="shared" si="65"/>
        <v>0.12</v>
      </c>
      <c r="H1124" s="31"/>
      <c r="I1124" s="30"/>
      <c r="J1124" s="24">
        <f t="shared" si="66"/>
        <v>0</v>
      </c>
      <c r="K1124" s="31"/>
      <c r="L1124" s="30"/>
      <c r="M1124" s="98">
        <v>0.24</v>
      </c>
      <c r="N1124" s="98" t="s">
        <v>4078</v>
      </c>
      <c r="O1124" s="98" t="s">
        <v>4078</v>
      </c>
      <c r="P1124" s="98" t="s">
        <v>4078</v>
      </c>
      <c r="Q1124" s="98" t="s">
        <v>4078</v>
      </c>
      <c r="R1124" s="98" t="s">
        <v>4078</v>
      </c>
    </row>
    <row r="1125" spans="1:18" x14ac:dyDescent="0.25">
      <c r="A1125" s="59" t="s">
        <v>3779</v>
      </c>
      <c r="B1125" s="59" t="s">
        <v>2034</v>
      </c>
      <c r="C1125" s="59" t="s">
        <v>3842</v>
      </c>
      <c r="D1125" s="91">
        <v>11</v>
      </c>
      <c r="E1125" s="59" t="s">
        <v>6094</v>
      </c>
      <c r="F1125" s="30">
        <f t="shared" si="64"/>
        <v>0</v>
      </c>
      <c r="G1125" s="24">
        <f t="shared" si="65"/>
        <v>0</v>
      </c>
      <c r="H1125" s="31"/>
      <c r="I1125" s="30"/>
      <c r="J1125" s="24">
        <f t="shared" si="66"/>
        <v>0</v>
      </c>
      <c r="K1125" s="31"/>
      <c r="L1125" s="30"/>
      <c r="M1125" s="98">
        <v>0</v>
      </c>
      <c r="N1125" s="98">
        <v>0</v>
      </c>
      <c r="O1125" s="98">
        <v>0</v>
      </c>
      <c r="P1125" s="98" t="s">
        <v>4078</v>
      </c>
      <c r="Q1125" s="98">
        <v>0</v>
      </c>
      <c r="R1125" s="98">
        <v>0</v>
      </c>
    </row>
    <row r="1126" spans="1:18" x14ac:dyDescent="0.25">
      <c r="A1126" s="59" t="s">
        <v>3779</v>
      </c>
      <c r="B1126" s="59" t="s">
        <v>559</v>
      </c>
      <c r="C1126" s="59" t="s">
        <v>3842</v>
      </c>
      <c r="D1126" s="91">
        <v>11</v>
      </c>
      <c r="E1126" s="59" t="s">
        <v>6128</v>
      </c>
      <c r="F1126" s="30">
        <f t="shared" si="64"/>
        <v>0</v>
      </c>
      <c r="G1126" s="24">
        <f t="shared" si="65"/>
        <v>13.435</v>
      </c>
      <c r="H1126" s="31"/>
      <c r="I1126" s="30"/>
      <c r="J1126" s="24">
        <f t="shared" si="66"/>
        <v>0.17499999999999999</v>
      </c>
      <c r="K1126" s="31"/>
      <c r="L1126" s="30"/>
      <c r="M1126" s="98">
        <v>26.87</v>
      </c>
      <c r="N1126" s="98" t="s">
        <v>4078</v>
      </c>
      <c r="O1126" s="98">
        <v>0.7</v>
      </c>
      <c r="P1126" s="98" t="s">
        <v>4078</v>
      </c>
      <c r="Q1126" s="98">
        <v>0</v>
      </c>
      <c r="R1126" s="98" t="s">
        <v>4078</v>
      </c>
    </row>
    <row r="1127" spans="1:18" x14ac:dyDescent="0.25">
      <c r="A1127" s="59" t="s">
        <v>3779</v>
      </c>
      <c r="B1127" s="59" t="s">
        <v>1315</v>
      </c>
      <c r="C1127" s="59" t="s">
        <v>3842</v>
      </c>
      <c r="D1127" s="91">
        <v>11</v>
      </c>
      <c r="E1127" s="59" t="s">
        <v>6129</v>
      </c>
      <c r="F1127" s="30">
        <f t="shared" si="64"/>
        <v>0</v>
      </c>
      <c r="G1127" s="24">
        <f t="shared" si="65"/>
        <v>0.32900000000000001</v>
      </c>
      <c r="H1127" s="31"/>
      <c r="I1127" s="30"/>
      <c r="J1127" s="24">
        <f t="shared" si="66"/>
        <v>0</v>
      </c>
      <c r="K1127" s="31"/>
      <c r="L1127" s="30"/>
      <c r="M1127" s="98" t="s">
        <v>4078</v>
      </c>
      <c r="N1127" s="98">
        <v>0.65800000000000003</v>
      </c>
      <c r="O1127" s="98" t="s">
        <v>4078</v>
      </c>
      <c r="P1127" s="98" t="s">
        <v>4078</v>
      </c>
      <c r="Q1127" s="98">
        <v>0</v>
      </c>
      <c r="R1127" s="98">
        <v>0</v>
      </c>
    </row>
    <row r="1128" spans="1:18" x14ac:dyDescent="0.25">
      <c r="A1128" s="59" t="s">
        <v>3779</v>
      </c>
      <c r="B1128" s="59" t="s">
        <v>442</v>
      </c>
      <c r="C1128" s="59" t="s">
        <v>3842</v>
      </c>
      <c r="D1128" s="91">
        <v>11</v>
      </c>
      <c r="E1128" s="59" t="s">
        <v>6134</v>
      </c>
      <c r="F1128" s="30">
        <f t="shared" si="64"/>
        <v>0</v>
      </c>
      <c r="G1128" s="24">
        <f t="shared" si="65"/>
        <v>0</v>
      </c>
      <c r="H1128" s="31"/>
      <c r="I1128" s="30"/>
      <c r="J1128" s="24">
        <f t="shared" si="66"/>
        <v>0.42425000000000002</v>
      </c>
      <c r="K1128" s="31"/>
      <c r="L1128" s="30"/>
      <c r="M1128" s="98" t="s">
        <v>4078</v>
      </c>
      <c r="N1128" s="98" t="s">
        <v>4078</v>
      </c>
      <c r="O1128" s="98">
        <v>1.6970000000000001</v>
      </c>
      <c r="P1128" s="98" t="s">
        <v>4078</v>
      </c>
      <c r="Q1128" s="98" t="s">
        <v>4078</v>
      </c>
      <c r="R1128" s="98" t="s">
        <v>4078</v>
      </c>
    </row>
    <row r="1129" spans="1:18" x14ac:dyDescent="0.25">
      <c r="A1129" s="59" t="s">
        <v>3779</v>
      </c>
      <c r="B1129" s="59" t="s">
        <v>1177</v>
      </c>
      <c r="C1129" s="59" t="s">
        <v>3843</v>
      </c>
      <c r="D1129" s="91">
        <v>12</v>
      </c>
      <c r="E1129" s="59" t="s">
        <v>6151</v>
      </c>
      <c r="F1129" s="30">
        <f t="shared" si="64"/>
        <v>0</v>
      </c>
      <c r="G1129" s="24">
        <f t="shared" si="65"/>
        <v>0.26</v>
      </c>
      <c r="H1129" s="31"/>
      <c r="I1129" s="30"/>
      <c r="J1129" s="24">
        <f t="shared" si="66"/>
        <v>0</v>
      </c>
      <c r="K1129" s="31"/>
      <c r="L1129" s="30"/>
      <c r="M1129" s="98">
        <v>0.52</v>
      </c>
      <c r="N1129" s="98" t="s">
        <v>4078</v>
      </c>
      <c r="O1129" s="98" t="s">
        <v>4078</v>
      </c>
      <c r="P1129" s="98" t="s">
        <v>4078</v>
      </c>
      <c r="Q1129" s="98" t="s">
        <v>4078</v>
      </c>
      <c r="R1129" s="98" t="s">
        <v>4078</v>
      </c>
    </row>
    <row r="1130" spans="1:18" x14ac:dyDescent="0.25">
      <c r="A1130" s="59" t="s">
        <v>3779</v>
      </c>
      <c r="B1130" s="59" t="s">
        <v>2416</v>
      </c>
      <c r="C1130" s="59" t="s">
        <v>3843</v>
      </c>
      <c r="D1130" s="91">
        <v>12</v>
      </c>
      <c r="E1130" s="59" t="s">
        <v>6153</v>
      </c>
      <c r="F1130" s="30">
        <f t="shared" si="64"/>
        <v>0</v>
      </c>
      <c r="G1130" s="24">
        <f t="shared" si="65"/>
        <v>0</v>
      </c>
      <c r="H1130" s="31"/>
      <c r="I1130" s="30"/>
      <c r="J1130" s="24">
        <f t="shared" si="66"/>
        <v>0</v>
      </c>
      <c r="K1130" s="31"/>
      <c r="L1130" s="30"/>
      <c r="M1130" s="98" t="s">
        <v>4078</v>
      </c>
      <c r="N1130" s="98" t="s">
        <v>4078</v>
      </c>
      <c r="O1130" s="98">
        <v>0</v>
      </c>
      <c r="P1130" s="98">
        <v>0</v>
      </c>
      <c r="Q1130" s="98" t="s">
        <v>4078</v>
      </c>
      <c r="R1130" s="98" t="s">
        <v>4078</v>
      </c>
    </row>
    <row r="1131" spans="1:18" x14ac:dyDescent="0.25">
      <c r="A1131" s="59" t="s">
        <v>3779</v>
      </c>
      <c r="B1131" s="59" t="s">
        <v>1287</v>
      </c>
      <c r="C1131" s="59" t="s">
        <v>3843</v>
      </c>
      <c r="D1131" s="91">
        <v>12</v>
      </c>
      <c r="E1131" s="59" t="s">
        <v>6159</v>
      </c>
      <c r="F1131" s="30">
        <f t="shared" si="64"/>
        <v>0</v>
      </c>
      <c r="G1131" s="24">
        <f t="shared" si="65"/>
        <v>9.0545000000000009</v>
      </c>
      <c r="H1131" s="31"/>
      <c r="I1131" s="30"/>
      <c r="J1131" s="24">
        <f t="shared" si="66"/>
        <v>0</v>
      </c>
      <c r="K1131" s="31"/>
      <c r="L1131" s="30"/>
      <c r="M1131" s="98" t="s">
        <v>4078</v>
      </c>
      <c r="N1131" s="98">
        <v>18.109000000000002</v>
      </c>
      <c r="O1131" s="98" t="s">
        <v>4078</v>
      </c>
      <c r="P1131" s="98" t="s">
        <v>4078</v>
      </c>
      <c r="Q1131" s="98" t="s">
        <v>4078</v>
      </c>
      <c r="R1131" s="98" t="s">
        <v>4078</v>
      </c>
    </row>
    <row r="1132" spans="1:18" x14ac:dyDescent="0.25">
      <c r="A1132" s="59" t="s">
        <v>3779</v>
      </c>
      <c r="B1132" s="59" t="s">
        <v>1057</v>
      </c>
      <c r="C1132" s="59" t="s">
        <v>3843</v>
      </c>
      <c r="D1132" s="91">
        <v>12</v>
      </c>
      <c r="E1132" s="59" t="s">
        <v>6163</v>
      </c>
      <c r="F1132" s="30">
        <f t="shared" si="64"/>
        <v>0</v>
      </c>
      <c r="G1132" s="24">
        <f t="shared" si="65"/>
        <v>386.61149999999998</v>
      </c>
      <c r="H1132" s="31"/>
      <c r="I1132" s="30"/>
      <c r="J1132" s="24">
        <f t="shared" si="66"/>
        <v>0</v>
      </c>
      <c r="K1132" s="31"/>
      <c r="L1132" s="30"/>
      <c r="M1132" s="98">
        <v>578.48</v>
      </c>
      <c r="N1132" s="98">
        <v>194.74299999999999</v>
      </c>
      <c r="O1132" s="98" t="s">
        <v>4078</v>
      </c>
      <c r="P1132" s="98" t="s">
        <v>4078</v>
      </c>
      <c r="Q1132" s="98" t="s">
        <v>4078</v>
      </c>
      <c r="R1132" s="98" t="s">
        <v>4078</v>
      </c>
    </row>
    <row r="1133" spans="1:18" x14ac:dyDescent="0.25">
      <c r="A1133" s="59" t="s">
        <v>3779</v>
      </c>
      <c r="B1133" s="59" t="s">
        <v>3546</v>
      </c>
      <c r="C1133" s="59" t="s">
        <v>3844</v>
      </c>
      <c r="D1133" s="91">
        <v>12</v>
      </c>
      <c r="E1133" s="59" t="s">
        <v>6173</v>
      </c>
      <c r="F1133" s="30">
        <f t="shared" si="64"/>
        <v>0</v>
      </c>
      <c r="G1133" s="24">
        <f t="shared" si="65"/>
        <v>5.2649999999999997</v>
      </c>
      <c r="H1133" s="31"/>
      <c r="I1133" s="30"/>
      <c r="J1133" s="24">
        <f t="shared" si="66"/>
        <v>0</v>
      </c>
      <c r="K1133" s="31"/>
      <c r="L1133" s="30"/>
      <c r="M1133" s="98">
        <v>10.53</v>
      </c>
      <c r="N1133" s="98" t="s">
        <v>4078</v>
      </c>
      <c r="O1133" s="98" t="s">
        <v>4078</v>
      </c>
      <c r="P1133" s="98" t="s">
        <v>4078</v>
      </c>
      <c r="Q1133" s="98" t="s">
        <v>4078</v>
      </c>
      <c r="R1133" s="98" t="s">
        <v>4078</v>
      </c>
    </row>
    <row r="1134" spans="1:18" x14ac:dyDescent="0.25">
      <c r="A1134" s="59" t="s">
        <v>3779</v>
      </c>
      <c r="B1134" s="59" t="s">
        <v>459</v>
      </c>
      <c r="C1134" s="59" t="s">
        <v>3844</v>
      </c>
      <c r="D1134" s="91">
        <v>12</v>
      </c>
      <c r="E1134" s="59" t="s">
        <v>6175</v>
      </c>
      <c r="F1134" s="30">
        <f t="shared" si="64"/>
        <v>0</v>
      </c>
      <c r="G1134" s="24">
        <f t="shared" si="65"/>
        <v>5.5839999999999996</v>
      </c>
      <c r="H1134" s="31"/>
      <c r="I1134" s="30"/>
      <c r="J1134" s="24">
        <f t="shared" si="66"/>
        <v>5.0012499999999998</v>
      </c>
      <c r="K1134" s="31"/>
      <c r="L1134" s="30"/>
      <c r="M1134" s="98">
        <v>0</v>
      </c>
      <c r="N1134" s="98">
        <v>11.167999999999999</v>
      </c>
      <c r="O1134" s="98">
        <v>20.004999999999999</v>
      </c>
      <c r="P1134" s="98" t="s">
        <v>4078</v>
      </c>
      <c r="Q1134" s="98">
        <v>0</v>
      </c>
      <c r="R1134" s="98" t="s">
        <v>4078</v>
      </c>
    </row>
    <row r="1135" spans="1:18" x14ac:dyDescent="0.25">
      <c r="A1135" s="59" t="s">
        <v>3779</v>
      </c>
      <c r="B1135" s="59" t="s">
        <v>2287</v>
      </c>
      <c r="C1135" s="59" t="s">
        <v>3846</v>
      </c>
      <c r="D1135" s="91">
        <v>12</v>
      </c>
      <c r="E1135" s="59" t="s">
        <v>6186</v>
      </c>
      <c r="F1135" s="30">
        <f t="shared" si="64"/>
        <v>0</v>
      </c>
      <c r="G1135" s="24">
        <f t="shared" si="65"/>
        <v>0</v>
      </c>
      <c r="H1135" s="31"/>
      <c r="I1135" s="30"/>
      <c r="J1135" s="24">
        <f t="shared" si="66"/>
        <v>0.19225</v>
      </c>
      <c r="K1135" s="31"/>
      <c r="L1135" s="30"/>
      <c r="M1135" s="98">
        <v>0</v>
      </c>
      <c r="N1135" s="98">
        <v>0</v>
      </c>
      <c r="O1135" s="98">
        <v>0.76900000000000002</v>
      </c>
      <c r="P1135" s="98">
        <v>0</v>
      </c>
      <c r="Q1135" s="98" t="s">
        <v>4078</v>
      </c>
      <c r="R1135" s="98">
        <v>0</v>
      </c>
    </row>
    <row r="1136" spans="1:18" x14ac:dyDescent="0.25">
      <c r="A1136" s="59" t="s">
        <v>3779</v>
      </c>
      <c r="B1136" s="59" t="s">
        <v>2181</v>
      </c>
      <c r="C1136" s="59" t="s">
        <v>3847</v>
      </c>
      <c r="D1136" s="91">
        <v>13</v>
      </c>
      <c r="E1136" s="59" t="s">
        <v>6203</v>
      </c>
      <c r="F1136" s="30">
        <f t="shared" si="64"/>
        <v>0</v>
      </c>
      <c r="G1136" s="24">
        <f t="shared" si="65"/>
        <v>0</v>
      </c>
      <c r="H1136" s="31"/>
      <c r="I1136" s="30"/>
      <c r="J1136" s="24">
        <f t="shared" si="66"/>
        <v>0</v>
      </c>
      <c r="K1136" s="31"/>
      <c r="L1136" s="30"/>
      <c r="M1136" s="98" t="s">
        <v>4078</v>
      </c>
      <c r="N1136" s="98">
        <v>0</v>
      </c>
      <c r="O1136" s="98" t="s">
        <v>4078</v>
      </c>
      <c r="P1136" s="98" t="s">
        <v>4078</v>
      </c>
      <c r="Q1136" s="98" t="s">
        <v>4078</v>
      </c>
      <c r="R1136" s="98" t="s">
        <v>4078</v>
      </c>
    </row>
    <row r="1137" spans="1:18" x14ac:dyDescent="0.25">
      <c r="A1137" s="59" t="s">
        <v>3779</v>
      </c>
      <c r="B1137" s="59" t="s">
        <v>1542</v>
      </c>
      <c r="C1137" s="59" t="s">
        <v>3847</v>
      </c>
      <c r="D1137" s="91">
        <v>13</v>
      </c>
      <c r="E1137" s="59" t="s">
        <v>6214</v>
      </c>
      <c r="F1137" s="30">
        <f t="shared" si="64"/>
        <v>0</v>
      </c>
      <c r="G1137" s="24">
        <f t="shared" si="65"/>
        <v>0</v>
      </c>
      <c r="H1137" s="31"/>
      <c r="I1137" s="30"/>
      <c r="J1137" s="24">
        <f t="shared" si="66"/>
        <v>0</v>
      </c>
      <c r="K1137" s="31"/>
      <c r="L1137" s="30"/>
      <c r="M1137" s="98">
        <v>0</v>
      </c>
      <c r="N1137" s="98">
        <v>0</v>
      </c>
      <c r="O1137" s="98" t="s">
        <v>4078</v>
      </c>
      <c r="P1137" s="98" t="s">
        <v>4078</v>
      </c>
      <c r="Q1137" s="98" t="s">
        <v>4078</v>
      </c>
      <c r="R1137" s="98" t="s">
        <v>4078</v>
      </c>
    </row>
    <row r="1138" spans="1:18" x14ac:dyDescent="0.25">
      <c r="A1138" s="59" t="s">
        <v>3779</v>
      </c>
      <c r="B1138" s="59" t="s">
        <v>805</v>
      </c>
      <c r="C1138" s="59" t="s">
        <v>3847</v>
      </c>
      <c r="D1138" s="91">
        <v>13</v>
      </c>
      <c r="E1138" s="59" t="s">
        <v>6216</v>
      </c>
      <c r="F1138" s="30">
        <f t="shared" si="64"/>
        <v>0</v>
      </c>
      <c r="G1138" s="24">
        <f t="shared" si="65"/>
        <v>0</v>
      </c>
      <c r="H1138" s="31"/>
      <c r="I1138" s="30"/>
      <c r="J1138" s="24">
        <f t="shared" si="66"/>
        <v>0</v>
      </c>
      <c r="K1138" s="31"/>
      <c r="L1138" s="30"/>
      <c r="M1138" s="98" t="s">
        <v>4078</v>
      </c>
      <c r="N1138" s="98" t="s">
        <v>4078</v>
      </c>
      <c r="O1138" s="98" t="s">
        <v>4078</v>
      </c>
      <c r="P1138" s="98" t="s">
        <v>4078</v>
      </c>
      <c r="Q1138" s="98" t="s">
        <v>4078</v>
      </c>
      <c r="R1138" s="98">
        <v>0</v>
      </c>
    </row>
    <row r="1139" spans="1:18" x14ac:dyDescent="0.25">
      <c r="A1139" s="59" t="s">
        <v>3779</v>
      </c>
      <c r="B1139" s="59" t="s">
        <v>1129</v>
      </c>
      <c r="C1139" s="59" t="s">
        <v>3847</v>
      </c>
      <c r="D1139" s="91">
        <v>13</v>
      </c>
      <c r="E1139" s="59" t="s">
        <v>6217</v>
      </c>
      <c r="F1139" s="30">
        <f t="shared" si="64"/>
        <v>0</v>
      </c>
      <c r="G1139" s="24">
        <f t="shared" si="65"/>
        <v>0</v>
      </c>
      <c r="H1139" s="31"/>
      <c r="I1139" s="30"/>
      <c r="J1139" s="24">
        <f t="shared" si="66"/>
        <v>0</v>
      </c>
      <c r="K1139" s="31"/>
      <c r="L1139" s="30"/>
      <c r="M1139" s="98" t="s">
        <v>4078</v>
      </c>
      <c r="N1139" s="98" t="s">
        <v>4078</v>
      </c>
      <c r="O1139" s="98" t="s">
        <v>4078</v>
      </c>
      <c r="P1139" s="98">
        <v>0</v>
      </c>
      <c r="Q1139" s="98">
        <v>0</v>
      </c>
      <c r="R1139" s="98">
        <v>0</v>
      </c>
    </row>
    <row r="1140" spans="1:18" x14ac:dyDescent="0.25">
      <c r="A1140" s="59" t="s">
        <v>3779</v>
      </c>
      <c r="B1140" s="59" t="s">
        <v>1553</v>
      </c>
      <c r="C1140" s="59" t="s">
        <v>3847</v>
      </c>
      <c r="D1140" s="91">
        <v>13</v>
      </c>
      <c r="E1140" s="59" t="s">
        <v>6218</v>
      </c>
      <c r="F1140" s="30">
        <f t="shared" si="64"/>
        <v>0</v>
      </c>
      <c r="G1140" s="24">
        <f t="shared" si="65"/>
        <v>16.852</v>
      </c>
      <c r="H1140" s="31"/>
      <c r="I1140" s="30"/>
      <c r="J1140" s="24">
        <f t="shared" si="66"/>
        <v>6.1275000000000004</v>
      </c>
      <c r="K1140" s="31"/>
      <c r="L1140" s="30"/>
      <c r="M1140" s="98">
        <v>22.49</v>
      </c>
      <c r="N1140" s="98">
        <v>11.214</v>
      </c>
      <c r="O1140" s="98">
        <v>24.51</v>
      </c>
      <c r="P1140" s="98">
        <v>0</v>
      </c>
      <c r="Q1140" s="98">
        <v>0</v>
      </c>
      <c r="R1140" s="98">
        <v>0</v>
      </c>
    </row>
    <row r="1141" spans="1:18" x14ac:dyDescent="0.25">
      <c r="A1141" s="59" t="s">
        <v>3779</v>
      </c>
      <c r="B1141" s="59" t="s">
        <v>3606</v>
      </c>
      <c r="C1141" s="59" t="s">
        <v>3847</v>
      </c>
      <c r="D1141" s="91">
        <v>13</v>
      </c>
      <c r="E1141" s="59" t="s">
        <v>6223</v>
      </c>
      <c r="F1141" s="30">
        <f t="shared" si="64"/>
        <v>0</v>
      </c>
      <c r="G1141" s="24">
        <f t="shared" si="65"/>
        <v>0</v>
      </c>
      <c r="H1141" s="31"/>
      <c r="I1141" s="30"/>
      <c r="J1141" s="24">
        <f t="shared" si="66"/>
        <v>0</v>
      </c>
      <c r="K1141" s="31"/>
      <c r="L1141" s="30"/>
      <c r="M1141" s="98" t="s">
        <v>4078</v>
      </c>
      <c r="N1141" s="98" t="s">
        <v>4078</v>
      </c>
      <c r="O1141" s="98" t="s">
        <v>4078</v>
      </c>
      <c r="P1141" s="98" t="s">
        <v>4078</v>
      </c>
      <c r="Q1141" s="98" t="s">
        <v>4078</v>
      </c>
      <c r="R1141" s="98">
        <v>0</v>
      </c>
    </row>
    <row r="1142" spans="1:18" x14ac:dyDescent="0.25">
      <c r="A1142" s="59" t="s">
        <v>3779</v>
      </c>
      <c r="B1142" s="59" t="s">
        <v>707</v>
      </c>
      <c r="C1142" s="59" t="s">
        <v>3847</v>
      </c>
      <c r="D1142" s="91">
        <v>13</v>
      </c>
      <c r="E1142" s="59" t="s">
        <v>6231</v>
      </c>
      <c r="F1142" s="30">
        <f t="shared" si="64"/>
        <v>0</v>
      </c>
      <c r="G1142" s="24">
        <f t="shared" si="65"/>
        <v>128.33350000000002</v>
      </c>
      <c r="H1142" s="31"/>
      <c r="I1142" s="30"/>
      <c r="J1142" s="24">
        <f t="shared" si="66"/>
        <v>0</v>
      </c>
      <c r="K1142" s="31"/>
      <c r="L1142" s="30"/>
      <c r="M1142" s="98">
        <v>76.75</v>
      </c>
      <c r="N1142" s="98">
        <v>179.917</v>
      </c>
      <c r="O1142" s="98" t="s">
        <v>4078</v>
      </c>
      <c r="P1142" s="98" t="s">
        <v>4078</v>
      </c>
      <c r="Q1142" s="98" t="s">
        <v>4078</v>
      </c>
      <c r="R1142" s="98" t="s">
        <v>4078</v>
      </c>
    </row>
    <row r="1143" spans="1:18" x14ac:dyDescent="0.25">
      <c r="A1143" s="59" t="s">
        <v>3779</v>
      </c>
      <c r="B1143" s="59" t="s">
        <v>1202</v>
      </c>
      <c r="C1143" s="59" t="s">
        <v>3848</v>
      </c>
      <c r="D1143" s="91">
        <v>13</v>
      </c>
      <c r="E1143" s="59" t="s">
        <v>6238</v>
      </c>
      <c r="F1143" s="30">
        <f t="shared" si="64"/>
        <v>0</v>
      </c>
      <c r="G1143" s="24">
        <f t="shared" si="65"/>
        <v>3.8050000000000002</v>
      </c>
      <c r="H1143" s="31"/>
      <c r="I1143" s="30"/>
      <c r="J1143" s="24">
        <f t="shared" si="66"/>
        <v>0</v>
      </c>
      <c r="K1143" s="31"/>
      <c r="L1143" s="30"/>
      <c r="M1143" s="98" t="s">
        <v>4078</v>
      </c>
      <c r="N1143" s="98">
        <v>7.61</v>
      </c>
      <c r="O1143" s="98" t="s">
        <v>4078</v>
      </c>
      <c r="P1143" s="98" t="s">
        <v>4078</v>
      </c>
      <c r="Q1143" s="98" t="s">
        <v>4078</v>
      </c>
      <c r="R1143" s="98" t="s">
        <v>4078</v>
      </c>
    </row>
    <row r="1144" spans="1:18" x14ac:dyDescent="0.25">
      <c r="A1144" s="59" t="s">
        <v>3779</v>
      </c>
      <c r="B1144" s="59" t="s">
        <v>537</v>
      </c>
      <c r="C1144" s="59" t="s">
        <v>3848</v>
      </c>
      <c r="D1144" s="91">
        <v>13</v>
      </c>
      <c r="E1144" s="59" t="s">
        <v>6240</v>
      </c>
      <c r="F1144" s="30">
        <f t="shared" si="64"/>
        <v>0</v>
      </c>
      <c r="G1144" s="24">
        <f t="shared" si="65"/>
        <v>0</v>
      </c>
      <c r="H1144" s="31"/>
      <c r="I1144" s="30"/>
      <c r="J1144" s="24">
        <f t="shared" si="66"/>
        <v>0</v>
      </c>
      <c r="K1144" s="31"/>
      <c r="L1144" s="30"/>
      <c r="M1144" s="98" t="s">
        <v>4078</v>
      </c>
      <c r="N1144" s="98" t="s">
        <v>4078</v>
      </c>
      <c r="O1144" s="98">
        <v>0</v>
      </c>
      <c r="P1144" s="98" t="s">
        <v>4078</v>
      </c>
      <c r="Q1144" s="98" t="s">
        <v>4078</v>
      </c>
      <c r="R1144" s="98" t="s">
        <v>4078</v>
      </c>
    </row>
    <row r="1145" spans="1:18" x14ac:dyDescent="0.25">
      <c r="A1145" s="59" t="s">
        <v>3779</v>
      </c>
      <c r="B1145" s="59" t="s">
        <v>3483</v>
      </c>
      <c r="C1145" s="59" t="s">
        <v>3849</v>
      </c>
      <c r="D1145" s="91">
        <v>13</v>
      </c>
      <c r="E1145" s="59" t="s">
        <v>6267</v>
      </c>
      <c r="F1145" s="30">
        <f t="shared" si="64"/>
        <v>0</v>
      </c>
      <c r="G1145" s="24">
        <f t="shared" si="65"/>
        <v>0</v>
      </c>
      <c r="H1145" s="31"/>
      <c r="I1145" s="30"/>
      <c r="J1145" s="24">
        <f t="shared" si="66"/>
        <v>0</v>
      </c>
      <c r="K1145" s="31"/>
      <c r="L1145" s="30"/>
      <c r="M1145" s="98" t="s">
        <v>4078</v>
      </c>
      <c r="N1145" s="98">
        <v>0</v>
      </c>
      <c r="O1145" s="98" t="s">
        <v>4078</v>
      </c>
      <c r="P1145" s="98" t="s">
        <v>4078</v>
      </c>
      <c r="Q1145" s="98" t="s">
        <v>4078</v>
      </c>
      <c r="R1145" s="98" t="s">
        <v>4078</v>
      </c>
    </row>
    <row r="1146" spans="1:18" x14ac:dyDescent="0.25">
      <c r="A1146" s="59" t="s">
        <v>3779</v>
      </c>
      <c r="B1146" s="59" t="s">
        <v>3078</v>
      </c>
      <c r="C1146" s="59" t="s">
        <v>3849</v>
      </c>
      <c r="D1146" s="91">
        <v>13</v>
      </c>
      <c r="E1146" s="59" t="s">
        <v>6269</v>
      </c>
      <c r="F1146" s="30">
        <f t="shared" si="64"/>
        <v>0</v>
      </c>
      <c r="G1146" s="24">
        <f t="shared" si="65"/>
        <v>2.508</v>
      </c>
      <c r="H1146" s="31"/>
      <c r="I1146" s="30"/>
      <c r="J1146" s="24">
        <f t="shared" si="66"/>
        <v>5.343</v>
      </c>
      <c r="K1146" s="31"/>
      <c r="L1146" s="30"/>
      <c r="M1146" s="98" t="s">
        <v>4078</v>
      </c>
      <c r="N1146" s="98">
        <v>5.016</v>
      </c>
      <c r="O1146" s="98">
        <v>21.372</v>
      </c>
      <c r="P1146" s="98" t="s">
        <v>4078</v>
      </c>
      <c r="Q1146" s="98" t="s">
        <v>4078</v>
      </c>
      <c r="R1146" s="98" t="s">
        <v>4078</v>
      </c>
    </row>
    <row r="1147" spans="1:18" x14ac:dyDescent="0.25">
      <c r="A1147" s="59" t="s">
        <v>3779</v>
      </c>
      <c r="B1147" s="59" t="s">
        <v>1527</v>
      </c>
      <c r="C1147" s="59" t="s">
        <v>3849</v>
      </c>
      <c r="D1147" s="91">
        <v>13</v>
      </c>
      <c r="E1147" s="59" t="s">
        <v>6282</v>
      </c>
      <c r="F1147" s="30">
        <f t="shared" si="64"/>
        <v>0</v>
      </c>
      <c r="G1147" s="24">
        <f t="shared" si="65"/>
        <v>0</v>
      </c>
      <c r="H1147" s="31"/>
      <c r="I1147" s="30"/>
      <c r="J1147" s="24">
        <f t="shared" si="66"/>
        <v>0</v>
      </c>
      <c r="K1147" s="31"/>
      <c r="L1147" s="30"/>
      <c r="M1147" s="98" t="s">
        <v>4078</v>
      </c>
      <c r="N1147" s="98" t="s">
        <v>4078</v>
      </c>
      <c r="O1147" s="98" t="s">
        <v>4078</v>
      </c>
      <c r="P1147" s="98" t="s">
        <v>4078</v>
      </c>
      <c r="Q1147" s="98" t="s">
        <v>4078</v>
      </c>
      <c r="R1147" s="98">
        <v>0</v>
      </c>
    </row>
    <row r="1148" spans="1:18" x14ac:dyDescent="0.25">
      <c r="A1148" s="59" t="s">
        <v>3779</v>
      </c>
      <c r="B1148" s="59" t="s">
        <v>545</v>
      </c>
      <c r="C1148" s="59" t="s">
        <v>3849</v>
      </c>
      <c r="D1148" s="91">
        <v>13</v>
      </c>
      <c r="E1148" s="59" t="s">
        <v>6283</v>
      </c>
      <c r="F1148" s="30">
        <f t="shared" si="64"/>
        <v>0</v>
      </c>
      <c r="G1148" s="24">
        <f t="shared" si="65"/>
        <v>3.2959999999999998</v>
      </c>
      <c r="H1148" s="31"/>
      <c r="I1148" s="30"/>
      <c r="J1148" s="24">
        <f t="shared" si="66"/>
        <v>0</v>
      </c>
      <c r="K1148" s="31"/>
      <c r="L1148" s="30"/>
      <c r="M1148" s="98" t="s">
        <v>4078</v>
      </c>
      <c r="N1148" s="98">
        <v>6.5919999999999996</v>
      </c>
      <c r="O1148" s="98" t="s">
        <v>4078</v>
      </c>
      <c r="P1148" s="98" t="s">
        <v>4078</v>
      </c>
      <c r="Q1148" s="98" t="s">
        <v>4078</v>
      </c>
      <c r="R1148" s="98" t="s">
        <v>4078</v>
      </c>
    </row>
    <row r="1149" spans="1:18" x14ac:dyDescent="0.25">
      <c r="A1149" s="59" t="s">
        <v>3779</v>
      </c>
      <c r="B1149" s="59" t="s">
        <v>1582</v>
      </c>
      <c r="C1149" s="59" t="s">
        <v>3849</v>
      </c>
      <c r="D1149" s="91">
        <v>13</v>
      </c>
      <c r="E1149" s="59" t="s">
        <v>6286</v>
      </c>
      <c r="F1149" s="30">
        <f t="shared" si="64"/>
        <v>0</v>
      </c>
      <c r="G1149" s="24">
        <f t="shared" si="65"/>
        <v>0</v>
      </c>
      <c r="H1149" s="31"/>
      <c r="I1149" s="30"/>
      <c r="J1149" s="24">
        <f t="shared" si="66"/>
        <v>0</v>
      </c>
      <c r="K1149" s="31"/>
      <c r="L1149" s="30"/>
      <c r="M1149" s="98" t="s">
        <v>4078</v>
      </c>
      <c r="N1149" s="98" t="s">
        <v>4078</v>
      </c>
      <c r="O1149" s="98">
        <v>0</v>
      </c>
      <c r="P1149" s="98" t="s">
        <v>4078</v>
      </c>
      <c r="Q1149" s="98" t="s">
        <v>4078</v>
      </c>
      <c r="R1149" s="98" t="s">
        <v>4078</v>
      </c>
    </row>
    <row r="1150" spans="1:18" x14ac:dyDescent="0.25">
      <c r="A1150" s="59" t="s">
        <v>3779</v>
      </c>
      <c r="B1150" s="59" t="s">
        <v>1938</v>
      </c>
      <c r="C1150" s="59" t="s">
        <v>3849</v>
      </c>
      <c r="D1150" s="91">
        <v>13</v>
      </c>
      <c r="E1150" s="59" t="s">
        <v>6287</v>
      </c>
      <c r="F1150" s="30">
        <f t="shared" si="64"/>
        <v>0</v>
      </c>
      <c r="G1150" s="24">
        <f t="shared" si="65"/>
        <v>0</v>
      </c>
      <c r="H1150" s="31"/>
      <c r="I1150" s="30"/>
      <c r="J1150" s="24">
        <f t="shared" si="66"/>
        <v>0</v>
      </c>
      <c r="K1150" s="31"/>
      <c r="L1150" s="30"/>
      <c r="M1150" s="98">
        <v>0</v>
      </c>
      <c r="N1150" s="98">
        <v>0</v>
      </c>
      <c r="O1150" s="98" t="s">
        <v>4078</v>
      </c>
      <c r="P1150" s="98">
        <v>0</v>
      </c>
      <c r="Q1150" s="98">
        <v>0</v>
      </c>
      <c r="R1150" s="98">
        <v>0</v>
      </c>
    </row>
    <row r="1151" spans="1:18" x14ac:dyDescent="0.25">
      <c r="A1151" s="59" t="s">
        <v>3779</v>
      </c>
      <c r="B1151" s="59" t="s">
        <v>1388</v>
      </c>
      <c r="C1151" s="59" t="s">
        <v>3849</v>
      </c>
      <c r="D1151" s="91">
        <v>13</v>
      </c>
      <c r="E1151" s="59" t="s">
        <v>6288</v>
      </c>
      <c r="F1151" s="30">
        <f t="shared" si="64"/>
        <v>0</v>
      </c>
      <c r="G1151" s="24">
        <f t="shared" si="65"/>
        <v>12.917</v>
      </c>
      <c r="H1151" s="31"/>
      <c r="I1151" s="30"/>
      <c r="J1151" s="24">
        <f t="shared" si="66"/>
        <v>0</v>
      </c>
      <c r="K1151" s="31"/>
      <c r="L1151" s="30"/>
      <c r="M1151" s="98">
        <v>24.54</v>
      </c>
      <c r="N1151" s="98">
        <v>1.294</v>
      </c>
      <c r="O1151" s="98" t="s">
        <v>4078</v>
      </c>
      <c r="P1151" s="98" t="s">
        <v>4078</v>
      </c>
      <c r="Q1151" s="98" t="s">
        <v>4078</v>
      </c>
      <c r="R1151" s="98" t="s">
        <v>4078</v>
      </c>
    </row>
    <row r="1152" spans="1:18" x14ac:dyDescent="0.25">
      <c r="A1152" s="59" t="s">
        <v>3779</v>
      </c>
      <c r="B1152" s="59" t="s">
        <v>3692</v>
      </c>
      <c r="C1152" s="59" t="s">
        <v>3849</v>
      </c>
      <c r="D1152" s="91">
        <v>13</v>
      </c>
      <c r="E1152" s="59" t="s">
        <v>6291</v>
      </c>
      <c r="F1152" s="30">
        <f t="shared" si="64"/>
        <v>0</v>
      </c>
      <c r="G1152" s="24">
        <f t="shared" si="65"/>
        <v>0</v>
      </c>
      <c r="H1152" s="31"/>
      <c r="I1152" s="30"/>
      <c r="J1152" s="24">
        <f t="shared" si="66"/>
        <v>0</v>
      </c>
      <c r="K1152" s="31"/>
      <c r="L1152" s="30"/>
      <c r="M1152" s="98" t="s">
        <v>4078</v>
      </c>
      <c r="N1152" s="98">
        <v>0</v>
      </c>
      <c r="O1152" s="98" t="s">
        <v>4078</v>
      </c>
      <c r="P1152" s="98" t="s">
        <v>4078</v>
      </c>
      <c r="Q1152" s="98" t="s">
        <v>4078</v>
      </c>
      <c r="R1152" s="98" t="s">
        <v>4078</v>
      </c>
    </row>
    <row r="1153" spans="1:18" x14ac:dyDescent="0.25">
      <c r="A1153" s="59" t="s">
        <v>3779</v>
      </c>
      <c r="B1153" s="59" t="s">
        <v>2761</v>
      </c>
      <c r="C1153" s="59" t="s">
        <v>3849</v>
      </c>
      <c r="D1153" s="91">
        <v>13</v>
      </c>
      <c r="E1153" s="59" t="s">
        <v>6298</v>
      </c>
      <c r="F1153" s="30">
        <f t="shared" si="64"/>
        <v>0</v>
      </c>
      <c r="G1153" s="24">
        <f t="shared" si="65"/>
        <v>0</v>
      </c>
      <c r="H1153" s="31"/>
      <c r="I1153" s="30"/>
      <c r="J1153" s="24">
        <f t="shared" si="66"/>
        <v>0</v>
      </c>
      <c r="K1153" s="31"/>
      <c r="L1153" s="30"/>
      <c r="M1153" s="98" t="s">
        <v>4078</v>
      </c>
      <c r="N1153" s="98" t="s">
        <v>4078</v>
      </c>
      <c r="O1153" s="98" t="s">
        <v>4078</v>
      </c>
      <c r="P1153" s="98" t="s">
        <v>4078</v>
      </c>
      <c r="Q1153" s="98">
        <v>0</v>
      </c>
      <c r="R1153" s="98" t="s">
        <v>4078</v>
      </c>
    </row>
    <row r="1154" spans="1:18" x14ac:dyDescent="0.25">
      <c r="A1154" s="59" t="s">
        <v>3779</v>
      </c>
      <c r="B1154" s="59" t="s">
        <v>1003</v>
      </c>
      <c r="C1154" s="59" t="s">
        <v>3849</v>
      </c>
      <c r="D1154" s="91">
        <v>13</v>
      </c>
      <c r="E1154" s="59" t="s">
        <v>6299</v>
      </c>
      <c r="F1154" s="30">
        <f t="shared" si="64"/>
        <v>0</v>
      </c>
      <c r="G1154" s="24">
        <f t="shared" si="65"/>
        <v>1.21</v>
      </c>
      <c r="H1154" s="31"/>
      <c r="I1154" s="30"/>
      <c r="J1154" s="24">
        <f t="shared" si="66"/>
        <v>0</v>
      </c>
      <c r="K1154" s="31"/>
      <c r="L1154" s="30"/>
      <c r="M1154" s="98">
        <v>2.42</v>
      </c>
      <c r="N1154" s="98">
        <v>0</v>
      </c>
      <c r="O1154" s="98" t="s">
        <v>4078</v>
      </c>
      <c r="P1154" s="98" t="s">
        <v>4078</v>
      </c>
      <c r="Q1154" s="98">
        <v>0</v>
      </c>
      <c r="R1154" s="98">
        <v>0</v>
      </c>
    </row>
    <row r="1155" spans="1:18" x14ac:dyDescent="0.25">
      <c r="A1155" s="59" t="s">
        <v>3779</v>
      </c>
      <c r="B1155" s="59" t="s">
        <v>2469</v>
      </c>
      <c r="C1155" s="59" t="s">
        <v>3849</v>
      </c>
      <c r="D1155" s="91">
        <v>13</v>
      </c>
      <c r="E1155" s="59" t="s">
        <v>6303</v>
      </c>
      <c r="F1155" s="30">
        <f t="shared" si="64"/>
        <v>0</v>
      </c>
      <c r="G1155" s="24">
        <f t="shared" si="65"/>
        <v>3.2</v>
      </c>
      <c r="H1155" s="31"/>
      <c r="I1155" s="30"/>
      <c r="J1155" s="24">
        <f t="shared" si="66"/>
        <v>0.77</v>
      </c>
      <c r="K1155" s="31"/>
      <c r="L1155" s="30"/>
      <c r="M1155" s="98">
        <v>6.4</v>
      </c>
      <c r="N1155" s="98">
        <v>0</v>
      </c>
      <c r="O1155" s="98">
        <v>3.08</v>
      </c>
      <c r="P1155" s="98" t="s">
        <v>4078</v>
      </c>
      <c r="Q1155" s="98" t="s">
        <v>4078</v>
      </c>
      <c r="R1155" s="98" t="s">
        <v>4078</v>
      </c>
    </row>
    <row r="1156" spans="1:18" x14ac:dyDescent="0.25">
      <c r="A1156" s="59" t="s">
        <v>3779</v>
      </c>
      <c r="B1156" s="59" t="s">
        <v>692</v>
      </c>
      <c r="C1156" s="59" t="s">
        <v>3849</v>
      </c>
      <c r="D1156" s="91">
        <v>13</v>
      </c>
      <c r="E1156" s="59" t="s">
        <v>6314</v>
      </c>
      <c r="F1156" s="30">
        <f t="shared" si="64"/>
        <v>0</v>
      </c>
      <c r="G1156" s="24">
        <f t="shared" si="65"/>
        <v>0</v>
      </c>
      <c r="H1156" s="31"/>
      <c r="I1156" s="30"/>
      <c r="J1156" s="24">
        <f t="shared" si="66"/>
        <v>0</v>
      </c>
      <c r="K1156" s="31"/>
      <c r="L1156" s="30"/>
      <c r="M1156" s="98" t="s">
        <v>4078</v>
      </c>
      <c r="N1156" s="98" t="s">
        <v>4078</v>
      </c>
      <c r="O1156" s="98" t="s">
        <v>4078</v>
      </c>
      <c r="P1156" s="98">
        <v>0</v>
      </c>
      <c r="Q1156" s="98" t="s">
        <v>4078</v>
      </c>
      <c r="R1156" s="98" t="s">
        <v>4078</v>
      </c>
    </row>
    <row r="1157" spans="1:18" x14ac:dyDescent="0.25">
      <c r="A1157" s="59" t="s">
        <v>3779</v>
      </c>
      <c r="B1157" s="59" t="s">
        <v>3291</v>
      </c>
      <c r="C1157" s="59" t="s">
        <v>3850</v>
      </c>
      <c r="D1157" s="91">
        <v>14</v>
      </c>
      <c r="E1157" s="59" t="s">
        <v>4085</v>
      </c>
      <c r="F1157" s="30">
        <f t="shared" si="64"/>
        <v>0</v>
      </c>
      <c r="G1157" s="24">
        <f t="shared" si="65"/>
        <v>0</v>
      </c>
      <c r="H1157" s="31"/>
      <c r="I1157" s="30"/>
      <c r="J1157" s="24">
        <f t="shared" si="66"/>
        <v>0</v>
      </c>
      <c r="K1157" s="31"/>
      <c r="L1157" s="30"/>
      <c r="M1157" s="98" t="s">
        <v>4078</v>
      </c>
      <c r="N1157" s="98" t="s">
        <v>4078</v>
      </c>
      <c r="O1157" s="98" t="s">
        <v>4078</v>
      </c>
      <c r="P1157" s="98">
        <v>0</v>
      </c>
      <c r="Q1157" s="98" t="s">
        <v>4078</v>
      </c>
      <c r="R1157" s="98" t="s">
        <v>4078</v>
      </c>
    </row>
    <row r="1158" spans="1:18" x14ac:dyDescent="0.25">
      <c r="A1158" s="59" t="s">
        <v>3779</v>
      </c>
      <c r="B1158" s="59" t="s">
        <v>2982</v>
      </c>
      <c r="C1158" s="59" t="s">
        <v>3850</v>
      </c>
      <c r="D1158" s="91">
        <v>14</v>
      </c>
      <c r="E1158" s="59" t="s">
        <v>6329</v>
      </c>
      <c r="F1158" s="30">
        <f t="shared" si="64"/>
        <v>0</v>
      </c>
      <c r="G1158" s="24">
        <f t="shared" si="65"/>
        <v>76.374499999999998</v>
      </c>
      <c r="H1158" s="31"/>
      <c r="I1158" s="30"/>
      <c r="J1158" s="24">
        <f t="shared" si="66"/>
        <v>2.5234999999999999</v>
      </c>
      <c r="K1158" s="31"/>
      <c r="L1158" s="30"/>
      <c r="M1158" s="98">
        <v>0</v>
      </c>
      <c r="N1158" s="98">
        <v>152.749</v>
      </c>
      <c r="O1158" s="98">
        <v>10.093999999999999</v>
      </c>
      <c r="P1158" s="98">
        <v>0</v>
      </c>
      <c r="Q1158" s="98">
        <v>0</v>
      </c>
      <c r="R1158" s="98" t="s">
        <v>4078</v>
      </c>
    </row>
    <row r="1159" spans="1:18" x14ac:dyDescent="0.25">
      <c r="A1159" s="59" t="s">
        <v>3779</v>
      </c>
      <c r="B1159" s="59" t="s">
        <v>534</v>
      </c>
      <c r="C1159" s="59" t="s">
        <v>3851</v>
      </c>
      <c r="D1159" s="91">
        <v>15</v>
      </c>
      <c r="E1159" s="59" t="s">
        <v>6341</v>
      </c>
      <c r="F1159" s="30">
        <f t="shared" si="64"/>
        <v>0</v>
      </c>
      <c r="G1159" s="24">
        <f t="shared" si="65"/>
        <v>5.5270000000000001</v>
      </c>
      <c r="H1159" s="31"/>
      <c r="I1159" s="30"/>
      <c r="J1159" s="24">
        <f t="shared" si="66"/>
        <v>0</v>
      </c>
      <c r="K1159" s="31"/>
      <c r="L1159" s="30"/>
      <c r="M1159" s="98" t="s">
        <v>4078</v>
      </c>
      <c r="N1159" s="98">
        <v>11.054</v>
      </c>
      <c r="O1159" s="98" t="s">
        <v>4078</v>
      </c>
      <c r="P1159" s="98" t="s">
        <v>4078</v>
      </c>
      <c r="Q1159" s="98" t="s">
        <v>4078</v>
      </c>
      <c r="R1159" s="98" t="s">
        <v>4078</v>
      </c>
    </row>
    <row r="1160" spans="1:18" x14ac:dyDescent="0.25">
      <c r="A1160" s="59" t="s">
        <v>3779</v>
      </c>
      <c r="B1160" s="59" t="s">
        <v>2041</v>
      </c>
      <c r="C1160" s="59" t="s">
        <v>3851</v>
      </c>
      <c r="D1160" s="91">
        <v>15</v>
      </c>
      <c r="E1160" s="59" t="s">
        <v>6345</v>
      </c>
      <c r="F1160" s="30">
        <f t="shared" si="64"/>
        <v>0</v>
      </c>
      <c r="G1160" s="24">
        <f t="shared" si="65"/>
        <v>609.58849999999995</v>
      </c>
      <c r="H1160" s="31"/>
      <c r="I1160" s="30"/>
      <c r="J1160" s="24">
        <f t="shared" si="66"/>
        <v>216.90375</v>
      </c>
      <c r="K1160" s="31"/>
      <c r="L1160" s="30"/>
      <c r="M1160" s="98" t="s">
        <v>4078</v>
      </c>
      <c r="N1160" s="98">
        <v>1219.1769999999999</v>
      </c>
      <c r="O1160" s="98">
        <v>867.61500000000001</v>
      </c>
      <c r="P1160" s="98" t="s">
        <v>4078</v>
      </c>
      <c r="Q1160" s="98" t="s">
        <v>4078</v>
      </c>
      <c r="R1160" s="98" t="s">
        <v>4078</v>
      </c>
    </row>
    <row r="1161" spans="1:18" x14ac:dyDescent="0.25">
      <c r="A1161" s="59" t="s">
        <v>3779</v>
      </c>
      <c r="B1161" s="59" t="s">
        <v>1784</v>
      </c>
      <c r="C1161" s="59" t="s">
        <v>3851</v>
      </c>
      <c r="D1161" s="91">
        <v>15</v>
      </c>
      <c r="E1161" s="59" t="s">
        <v>6361</v>
      </c>
      <c r="F1161" s="30">
        <f t="shared" si="64"/>
        <v>0</v>
      </c>
      <c r="G1161" s="24">
        <f t="shared" si="65"/>
        <v>9.6440000000000001</v>
      </c>
      <c r="H1161" s="31"/>
      <c r="I1161" s="30"/>
      <c r="J1161" s="24">
        <f t="shared" si="66"/>
        <v>0</v>
      </c>
      <c r="K1161" s="31"/>
      <c r="L1161" s="30"/>
      <c r="M1161" s="98" t="s">
        <v>4078</v>
      </c>
      <c r="N1161" s="98">
        <v>19.288</v>
      </c>
      <c r="O1161" s="98" t="s">
        <v>4078</v>
      </c>
      <c r="P1161" s="98" t="s">
        <v>4078</v>
      </c>
      <c r="Q1161" s="98" t="s">
        <v>4078</v>
      </c>
      <c r="R1161" s="98" t="s">
        <v>4078</v>
      </c>
    </row>
    <row r="1162" spans="1:18" x14ac:dyDescent="0.25">
      <c r="A1162" s="59" t="s">
        <v>3779</v>
      </c>
      <c r="B1162" s="59" t="s">
        <v>488</v>
      </c>
      <c r="C1162" s="59" t="s">
        <v>3851</v>
      </c>
      <c r="D1162" s="91">
        <v>15</v>
      </c>
      <c r="E1162" s="59" t="s">
        <v>6366</v>
      </c>
      <c r="F1162" s="30">
        <f t="shared" si="64"/>
        <v>0</v>
      </c>
      <c r="G1162" s="24">
        <f t="shared" si="65"/>
        <v>0</v>
      </c>
      <c r="H1162" s="31"/>
      <c r="I1162" s="30"/>
      <c r="J1162" s="24">
        <f t="shared" si="66"/>
        <v>0</v>
      </c>
      <c r="K1162" s="31"/>
      <c r="L1162" s="30"/>
      <c r="M1162" s="98" t="s">
        <v>4078</v>
      </c>
      <c r="N1162" s="98" t="s">
        <v>4078</v>
      </c>
      <c r="O1162" s="98" t="s">
        <v>4078</v>
      </c>
      <c r="P1162" s="98" t="s">
        <v>4078</v>
      </c>
      <c r="Q1162" s="98">
        <v>0</v>
      </c>
      <c r="R1162" s="98">
        <v>0</v>
      </c>
    </row>
    <row r="1163" spans="1:18" x14ac:dyDescent="0.25">
      <c r="A1163" s="59" t="s">
        <v>3779</v>
      </c>
      <c r="B1163" s="59" t="s">
        <v>1237</v>
      </c>
      <c r="C1163" s="59" t="s">
        <v>3851</v>
      </c>
      <c r="D1163" s="91">
        <v>15</v>
      </c>
      <c r="E1163" s="59" t="s">
        <v>6367</v>
      </c>
      <c r="F1163" s="30">
        <f t="shared" si="64"/>
        <v>0</v>
      </c>
      <c r="G1163" s="24">
        <f t="shared" si="65"/>
        <v>0</v>
      </c>
      <c r="H1163" s="31"/>
      <c r="I1163" s="30"/>
      <c r="J1163" s="24">
        <f t="shared" si="66"/>
        <v>14.404999999999999</v>
      </c>
      <c r="K1163" s="31"/>
      <c r="L1163" s="30"/>
      <c r="M1163" s="98" t="s">
        <v>4078</v>
      </c>
      <c r="N1163" s="98" t="s">
        <v>4078</v>
      </c>
      <c r="O1163" s="98">
        <v>57.62</v>
      </c>
      <c r="P1163" s="98" t="s">
        <v>4078</v>
      </c>
      <c r="Q1163" s="98" t="s">
        <v>4078</v>
      </c>
      <c r="R1163" s="98" t="s">
        <v>4078</v>
      </c>
    </row>
    <row r="1164" spans="1:18" x14ac:dyDescent="0.25">
      <c r="A1164" s="59" t="s">
        <v>3779</v>
      </c>
      <c r="B1164" s="59" t="s">
        <v>996</v>
      </c>
      <c r="C1164" s="59" t="s">
        <v>3851</v>
      </c>
      <c r="D1164" s="91">
        <v>15</v>
      </c>
      <c r="E1164" s="59" t="s">
        <v>6372</v>
      </c>
      <c r="F1164" s="30">
        <f t="shared" si="64"/>
        <v>0</v>
      </c>
      <c r="G1164" s="24">
        <f t="shared" si="65"/>
        <v>0</v>
      </c>
      <c r="H1164" s="31"/>
      <c r="I1164" s="30"/>
      <c r="J1164" s="24">
        <f t="shared" si="66"/>
        <v>0</v>
      </c>
      <c r="K1164" s="31"/>
      <c r="L1164" s="30"/>
      <c r="M1164" s="98">
        <v>0</v>
      </c>
      <c r="N1164" s="98" t="s">
        <v>4078</v>
      </c>
      <c r="O1164" s="98" t="s">
        <v>4078</v>
      </c>
      <c r="P1164" s="98" t="s">
        <v>4078</v>
      </c>
      <c r="Q1164" s="98" t="s">
        <v>4078</v>
      </c>
      <c r="R1164" s="98" t="s">
        <v>4078</v>
      </c>
    </row>
    <row r="1165" spans="1:18" x14ac:dyDescent="0.25">
      <c r="A1165" s="59" t="s">
        <v>3779</v>
      </c>
      <c r="B1165" s="59" t="s">
        <v>1892</v>
      </c>
      <c r="C1165" s="59" t="s">
        <v>3851</v>
      </c>
      <c r="D1165" s="91">
        <v>15</v>
      </c>
      <c r="E1165" s="59" t="s">
        <v>6383</v>
      </c>
      <c r="F1165" s="30">
        <f t="shared" si="64"/>
        <v>0</v>
      </c>
      <c r="G1165" s="24">
        <f t="shared" si="65"/>
        <v>0</v>
      </c>
      <c r="H1165" s="31"/>
      <c r="I1165" s="30"/>
      <c r="J1165" s="24">
        <f t="shared" si="66"/>
        <v>0</v>
      </c>
      <c r="K1165" s="31"/>
      <c r="L1165" s="30"/>
      <c r="M1165" s="98" t="s">
        <v>4078</v>
      </c>
      <c r="N1165" s="98">
        <v>0</v>
      </c>
      <c r="O1165" s="98" t="s">
        <v>4078</v>
      </c>
      <c r="P1165" s="98" t="s">
        <v>4078</v>
      </c>
      <c r="Q1165" s="98" t="s">
        <v>4078</v>
      </c>
      <c r="R1165" s="98" t="s">
        <v>4078</v>
      </c>
    </row>
    <row r="1166" spans="1:18" x14ac:dyDescent="0.25">
      <c r="A1166" s="59" t="s">
        <v>3779</v>
      </c>
      <c r="B1166" s="59" t="s">
        <v>411</v>
      </c>
      <c r="C1166" s="59" t="s">
        <v>3851</v>
      </c>
      <c r="D1166" s="91">
        <v>15</v>
      </c>
      <c r="E1166" s="59" t="s">
        <v>6397</v>
      </c>
      <c r="F1166" s="30">
        <f t="shared" si="64"/>
        <v>0</v>
      </c>
      <c r="G1166" s="24">
        <f t="shared" si="65"/>
        <v>54.920499999999997</v>
      </c>
      <c r="H1166" s="31"/>
      <c r="I1166" s="30"/>
      <c r="J1166" s="24">
        <f t="shared" si="66"/>
        <v>19.188749999999999</v>
      </c>
      <c r="K1166" s="31"/>
      <c r="L1166" s="30"/>
      <c r="M1166" s="98" t="s">
        <v>4078</v>
      </c>
      <c r="N1166" s="98">
        <v>109.84099999999999</v>
      </c>
      <c r="O1166" s="98">
        <v>76.754999999999995</v>
      </c>
      <c r="P1166" s="98" t="s">
        <v>4078</v>
      </c>
      <c r="Q1166" s="98" t="s">
        <v>4078</v>
      </c>
      <c r="R1166" s="98" t="s">
        <v>4078</v>
      </c>
    </row>
    <row r="1167" spans="1:18" x14ac:dyDescent="0.25">
      <c r="A1167" s="59" t="s">
        <v>3779</v>
      </c>
      <c r="B1167" s="59" t="s">
        <v>263</v>
      </c>
      <c r="C1167" s="59" t="s">
        <v>3851</v>
      </c>
      <c r="D1167" s="91">
        <v>15</v>
      </c>
      <c r="E1167" s="59" t="s">
        <v>6402</v>
      </c>
      <c r="F1167" s="30">
        <f t="shared" si="64"/>
        <v>0</v>
      </c>
      <c r="G1167" s="24">
        <f t="shared" si="65"/>
        <v>12.59</v>
      </c>
      <c r="H1167" s="31"/>
      <c r="I1167" s="30"/>
      <c r="J1167" s="24">
        <f t="shared" si="66"/>
        <v>0</v>
      </c>
      <c r="K1167" s="31"/>
      <c r="L1167" s="30"/>
      <c r="M1167" s="98">
        <v>25.18</v>
      </c>
      <c r="N1167" s="98" t="s">
        <v>4078</v>
      </c>
      <c r="O1167" s="98" t="s">
        <v>4078</v>
      </c>
      <c r="P1167" s="98" t="s">
        <v>4078</v>
      </c>
      <c r="Q1167" s="98" t="s">
        <v>4078</v>
      </c>
      <c r="R1167" s="98" t="s">
        <v>4078</v>
      </c>
    </row>
    <row r="1168" spans="1:18" x14ac:dyDescent="0.25">
      <c r="A1168" s="59" t="s">
        <v>3779</v>
      </c>
      <c r="B1168" s="59" t="s">
        <v>1056</v>
      </c>
      <c r="C1168" s="59" t="s">
        <v>3851</v>
      </c>
      <c r="D1168" s="91">
        <v>15</v>
      </c>
      <c r="E1168" s="59" t="s">
        <v>6406</v>
      </c>
      <c r="F1168" s="30">
        <f t="shared" si="64"/>
        <v>0</v>
      </c>
      <c r="G1168" s="24">
        <f t="shared" si="65"/>
        <v>68.668000000000006</v>
      </c>
      <c r="H1168" s="31"/>
      <c r="I1168" s="30"/>
      <c r="J1168" s="24">
        <f t="shared" si="66"/>
        <v>0</v>
      </c>
      <c r="K1168" s="31"/>
      <c r="L1168" s="30"/>
      <c r="M1168" s="98" t="s">
        <v>4078</v>
      </c>
      <c r="N1168" s="98">
        <v>137.33600000000001</v>
      </c>
      <c r="O1168" s="98" t="s">
        <v>4078</v>
      </c>
      <c r="P1168" s="98" t="s">
        <v>4078</v>
      </c>
      <c r="Q1168" s="98" t="s">
        <v>4078</v>
      </c>
      <c r="R1168" s="98" t="s">
        <v>4078</v>
      </c>
    </row>
    <row r="1169" spans="1:18" x14ac:dyDescent="0.25">
      <c r="A1169" s="59" t="s">
        <v>3779</v>
      </c>
      <c r="B1169" s="59" t="s">
        <v>206</v>
      </c>
      <c r="C1169" s="59" t="s">
        <v>3851</v>
      </c>
      <c r="D1169" s="91">
        <v>15</v>
      </c>
      <c r="E1169" s="59" t="s">
        <v>6411</v>
      </c>
      <c r="F1169" s="30">
        <f t="shared" si="64"/>
        <v>0</v>
      </c>
      <c r="G1169" s="24">
        <f t="shared" si="65"/>
        <v>0</v>
      </c>
      <c r="H1169" s="31"/>
      <c r="I1169" s="30"/>
      <c r="J1169" s="24">
        <f t="shared" si="66"/>
        <v>0</v>
      </c>
      <c r="K1169" s="31"/>
      <c r="L1169" s="30"/>
      <c r="M1169" s="98" t="s">
        <v>4078</v>
      </c>
      <c r="N1169" s="98" t="s">
        <v>4078</v>
      </c>
      <c r="O1169" s="98">
        <v>0</v>
      </c>
      <c r="P1169" s="98" t="s">
        <v>4078</v>
      </c>
      <c r="Q1169" s="98" t="s">
        <v>4078</v>
      </c>
      <c r="R1169" s="98" t="s">
        <v>4078</v>
      </c>
    </row>
    <row r="1170" spans="1:18" x14ac:dyDescent="0.25">
      <c r="A1170" s="59" t="s">
        <v>3779</v>
      </c>
      <c r="B1170" s="59" t="s">
        <v>1918</v>
      </c>
      <c r="C1170" s="59" t="s">
        <v>3851</v>
      </c>
      <c r="D1170" s="91">
        <v>15</v>
      </c>
      <c r="E1170" s="59" t="s">
        <v>6415</v>
      </c>
      <c r="F1170" s="30">
        <f t="shared" si="64"/>
        <v>0</v>
      </c>
      <c r="G1170" s="24">
        <f t="shared" si="65"/>
        <v>11.7295</v>
      </c>
      <c r="H1170" s="31"/>
      <c r="I1170" s="30"/>
      <c r="J1170" s="24">
        <f t="shared" si="66"/>
        <v>0</v>
      </c>
      <c r="K1170" s="31"/>
      <c r="L1170" s="30"/>
      <c r="M1170" s="98">
        <v>4.87</v>
      </c>
      <c r="N1170" s="98">
        <v>18.588999999999999</v>
      </c>
      <c r="O1170" s="98">
        <v>0</v>
      </c>
      <c r="P1170" s="98" t="s">
        <v>4078</v>
      </c>
      <c r="Q1170" s="98">
        <v>0</v>
      </c>
      <c r="R1170" s="98" t="s">
        <v>4078</v>
      </c>
    </row>
    <row r="1171" spans="1:18" x14ac:dyDescent="0.25">
      <c r="A1171" s="59" t="s">
        <v>3779</v>
      </c>
      <c r="B1171" s="59" t="s">
        <v>687</v>
      </c>
      <c r="C1171" s="59" t="s">
        <v>3851</v>
      </c>
      <c r="D1171" s="91">
        <v>15</v>
      </c>
      <c r="E1171" s="59" t="s">
        <v>6417</v>
      </c>
      <c r="F1171" s="30">
        <f t="shared" si="64"/>
        <v>0</v>
      </c>
      <c r="G1171" s="24">
        <f t="shared" si="65"/>
        <v>16.838000000000001</v>
      </c>
      <c r="H1171" s="31"/>
      <c r="I1171" s="30"/>
      <c r="J1171" s="24">
        <f t="shared" si="66"/>
        <v>0</v>
      </c>
      <c r="K1171" s="31"/>
      <c r="L1171" s="30"/>
      <c r="M1171" s="98">
        <v>0</v>
      </c>
      <c r="N1171" s="98">
        <v>33.676000000000002</v>
      </c>
      <c r="O1171" s="98" t="s">
        <v>4078</v>
      </c>
      <c r="P1171" s="98">
        <v>0</v>
      </c>
      <c r="Q1171" s="98">
        <v>0</v>
      </c>
      <c r="R1171" s="98" t="s">
        <v>4078</v>
      </c>
    </row>
    <row r="1172" spans="1:18" x14ac:dyDescent="0.25">
      <c r="A1172" s="59" t="s">
        <v>3779</v>
      </c>
      <c r="B1172" s="59" t="s">
        <v>2563</v>
      </c>
      <c r="C1172" s="59" t="s">
        <v>3851</v>
      </c>
      <c r="D1172" s="91">
        <v>15</v>
      </c>
      <c r="E1172" s="59" t="s">
        <v>6425</v>
      </c>
      <c r="F1172" s="30">
        <f t="shared" si="64"/>
        <v>0</v>
      </c>
      <c r="G1172" s="24">
        <f t="shared" si="65"/>
        <v>0</v>
      </c>
      <c r="H1172" s="31"/>
      <c r="I1172" s="30"/>
      <c r="J1172" s="24">
        <f t="shared" si="66"/>
        <v>0</v>
      </c>
      <c r="K1172" s="31"/>
      <c r="L1172" s="30"/>
      <c r="M1172" s="98">
        <v>0</v>
      </c>
      <c r="N1172" s="98">
        <v>0</v>
      </c>
      <c r="O1172" s="98" t="s">
        <v>4078</v>
      </c>
      <c r="P1172" s="98" t="s">
        <v>4078</v>
      </c>
      <c r="Q1172" s="98" t="s">
        <v>4078</v>
      </c>
      <c r="R1172" s="98" t="s">
        <v>4078</v>
      </c>
    </row>
    <row r="1173" spans="1:18" x14ac:dyDescent="0.25">
      <c r="A1173" s="59" t="s">
        <v>3779</v>
      </c>
      <c r="B1173" s="59" t="s">
        <v>2334</v>
      </c>
      <c r="C1173" s="59" t="s">
        <v>3851</v>
      </c>
      <c r="D1173" s="91">
        <v>15</v>
      </c>
      <c r="E1173" s="59" t="s">
        <v>6436</v>
      </c>
      <c r="F1173" s="30">
        <f t="shared" si="64"/>
        <v>0</v>
      </c>
      <c r="G1173" s="24">
        <f t="shared" si="65"/>
        <v>8.7814999999999994</v>
      </c>
      <c r="H1173" s="31"/>
      <c r="I1173" s="30"/>
      <c r="J1173" s="24">
        <f t="shared" si="66"/>
        <v>0</v>
      </c>
      <c r="K1173" s="31"/>
      <c r="L1173" s="30"/>
      <c r="M1173" s="98" t="s">
        <v>4078</v>
      </c>
      <c r="N1173" s="98">
        <v>17.562999999999999</v>
      </c>
      <c r="O1173" s="98" t="s">
        <v>4078</v>
      </c>
      <c r="P1173" s="98" t="s">
        <v>4078</v>
      </c>
      <c r="Q1173" s="98" t="s">
        <v>4078</v>
      </c>
      <c r="R1173" s="98" t="s">
        <v>4078</v>
      </c>
    </row>
    <row r="1174" spans="1:18" x14ac:dyDescent="0.25">
      <c r="A1174" s="59" t="s">
        <v>3779</v>
      </c>
      <c r="B1174" s="59" t="s">
        <v>649</v>
      </c>
      <c r="C1174" s="59" t="s">
        <v>3852</v>
      </c>
      <c r="D1174" s="91">
        <v>15</v>
      </c>
      <c r="E1174" s="59" t="s">
        <v>6449</v>
      </c>
      <c r="F1174" s="30">
        <f t="shared" si="64"/>
        <v>0</v>
      </c>
      <c r="G1174" s="24">
        <f t="shared" si="65"/>
        <v>0</v>
      </c>
      <c r="H1174" s="31"/>
      <c r="I1174" s="30"/>
      <c r="J1174" s="24">
        <f t="shared" si="66"/>
        <v>63.447000000000003</v>
      </c>
      <c r="K1174" s="31"/>
      <c r="L1174" s="30"/>
      <c r="M1174" s="98" t="s">
        <v>4078</v>
      </c>
      <c r="N1174" s="98" t="s">
        <v>4078</v>
      </c>
      <c r="O1174" s="98">
        <v>253.78800000000001</v>
      </c>
      <c r="P1174" s="98" t="s">
        <v>4078</v>
      </c>
      <c r="Q1174" s="98" t="s">
        <v>4078</v>
      </c>
      <c r="R1174" s="98" t="s">
        <v>4078</v>
      </c>
    </row>
    <row r="1175" spans="1:18" x14ac:dyDescent="0.25">
      <c r="A1175" s="59" t="s">
        <v>3779</v>
      </c>
      <c r="B1175" s="59" t="s">
        <v>1806</v>
      </c>
      <c r="C1175" s="59" t="s">
        <v>3852</v>
      </c>
      <c r="D1175" s="91">
        <v>15</v>
      </c>
      <c r="E1175" s="59" t="s">
        <v>6453</v>
      </c>
      <c r="F1175" s="30">
        <f t="shared" si="64"/>
        <v>0</v>
      </c>
      <c r="G1175" s="24">
        <f t="shared" si="65"/>
        <v>0</v>
      </c>
      <c r="H1175" s="31"/>
      <c r="I1175" s="30"/>
      <c r="J1175" s="24">
        <f t="shared" si="66"/>
        <v>0</v>
      </c>
      <c r="K1175" s="31"/>
      <c r="L1175" s="30"/>
      <c r="M1175" s="98" t="s">
        <v>4078</v>
      </c>
      <c r="N1175" s="98" t="s">
        <v>4078</v>
      </c>
      <c r="O1175" s="98" t="s">
        <v>4078</v>
      </c>
      <c r="P1175" s="98">
        <v>0</v>
      </c>
      <c r="Q1175" s="98" t="s">
        <v>4078</v>
      </c>
      <c r="R1175" s="98" t="s">
        <v>4078</v>
      </c>
    </row>
    <row r="1176" spans="1:18" x14ac:dyDescent="0.25">
      <c r="A1176" s="59" t="s">
        <v>3779</v>
      </c>
      <c r="B1176" s="59" t="s">
        <v>1043</v>
      </c>
      <c r="C1176" s="59" t="s">
        <v>3852</v>
      </c>
      <c r="D1176" s="91">
        <v>15</v>
      </c>
      <c r="E1176" s="59" t="s">
        <v>6461</v>
      </c>
      <c r="F1176" s="30">
        <f t="shared" si="64"/>
        <v>0</v>
      </c>
      <c r="G1176" s="24">
        <f t="shared" si="65"/>
        <v>0</v>
      </c>
      <c r="H1176" s="31"/>
      <c r="I1176" s="30"/>
      <c r="J1176" s="24">
        <f t="shared" si="66"/>
        <v>0</v>
      </c>
      <c r="K1176" s="31"/>
      <c r="L1176" s="30"/>
      <c r="M1176" s="98" t="s">
        <v>4078</v>
      </c>
      <c r="N1176" s="98">
        <v>0</v>
      </c>
      <c r="O1176" s="98" t="s">
        <v>4078</v>
      </c>
      <c r="P1176" s="98" t="s">
        <v>4078</v>
      </c>
      <c r="Q1176" s="98" t="s">
        <v>4078</v>
      </c>
      <c r="R1176" s="98" t="s">
        <v>4078</v>
      </c>
    </row>
    <row r="1177" spans="1:18" x14ac:dyDescent="0.25">
      <c r="A1177" s="59" t="s">
        <v>3779</v>
      </c>
      <c r="B1177" s="59" t="s">
        <v>572</v>
      </c>
      <c r="C1177" s="59" t="s">
        <v>3852</v>
      </c>
      <c r="D1177" s="91">
        <v>15</v>
      </c>
      <c r="E1177" s="59" t="s">
        <v>6462</v>
      </c>
      <c r="F1177" s="30">
        <f t="shared" si="64"/>
        <v>0</v>
      </c>
      <c r="G1177" s="24">
        <f t="shared" si="65"/>
        <v>0</v>
      </c>
      <c r="H1177" s="31"/>
      <c r="I1177" s="30"/>
      <c r="J1177" s="24">
        <f t="shared" si="66"/>
        <v>0</v>
      </c>
      <c r="K1177" s="31"/>
      <c r="L1177" s="30"/>
      <c r="M1177" s="98" t="s">
        <v>4078</v>
      </c>
      <c r="N1177" s="98" t="s">
        <v>4078</v>
      </c>
      <c r="O1177" s="98" t="s">
        <v>4078</v>
      </c>
      <c r="P1177" s="98" t="s">
        <v>4078</v>
      </c>
      <c r="Q1177" s="98">
        <v>0</v>
      </c>
      <c r="R1177" s="98" t="s">
        <v>4078</v>
      </c>
    </row>
    <row r="1178" spans="1:18" x14ac:dyDescent="0.25">
      <c r="A1178" s="59" t="s">
        <v>3779</v>
      </c>
      <c r="B1178" s="59" t="s">
        <v>693</v>
      </c>
      <c r="C1178" s="59" t="s">
        <v>3852</v>
      </c>
      <c r="D1178" s="91">
        <v>15</v>
      </c>
      <c r="E1178" s="59" t="s">
        <v>6466</v>
      </c>
      <c r="F1178" s="30">
        <f t="shared" si="64"/>
        <v>0</v>
      </c>
      <c r="G1178" s="24">
        <f t="shared" si="65"/>
        <v>0</v>
      </c>
      <c r="H1178" s="31"/>
      <c r="I1178" s="30"/>
      <c r="J1178" s="24">
        <f t="shared" si="66"/>
        <v>0</v>
      </c>
      <c r="K1178" s="31"/>
      <c r="L1178" s="30"/>
      <c r="M1178" s="98" t="s">
        <v>4078</v>
      </c>
      <c r="N1178" s="98" t="s">
        <v>4078</v>
      </c>
      <c r="O1178" s="98" t="s">
        <v>4078</v>
      </c>
      <c r="P1178" s="98" t="s">
        <v>4078</v>
      </c>
      <c r="Q1178" s="98">
        <v>0</v>
      </c>
      <c r="R1178" s="98" t="s">
        <v>4078</v>
      </c>
    </row>
    <row r="1179" spans="1:18" x14ac:dyDescent="0.25">
      <c r="A1179" s="59" t="s">
        <v>3779</v>
      </c>
      <c r="B1179" s="59" t="s">
        <v>691</v>
      </c>
      <c r="C1179" s="59" t="s">
        <v>3852</v>
      </c>
      <c r="D1179" s="91">
        <v>15</v>
      </c>
      <c r="E1179" s="59" t="s">
        <v>6480</v>
      </c>
      <c r="F1179" s="30">
        <f t="shared" si="64"/>
        <v>0</v>
      </c>
      <c r="G1179" s="24">
        <f t="shared" si="65"/>
        <v>0.68500000000000005</v>
      </c>
      <c r="H1179" s="31"/>
      <c r="I1179" s="30"/>
      <c r="J1179" s="24">
        <f t="shared" si="66"/>
        <v>0</v>
      </c>
      <c r="K1179" s="31"/>
      <c r="L1179" s="30"/>
      <c r="M1179" s="98">
        <v>1.37</v>
      </c>
      <c r="N1179" s="98">
        <v>0</v>
      </c>
      <c r="O1179" s="98" t="s">
        <v>4078</v>
      </c>
      <c r="P1179" s="98" t="s">
        <v>4078</v>
      </c>
      <c r="Q1179" s="98">
        <v>0</v>
      </c>
      <c r="R1179" s="98" t="s">
        <v>4078</v>
      </c>
    </row>
    <row r="1180" spans="1:18" x14ac:dyDescent="0.25">
      <c r="A1180" s="59" t="s">
        <v>3779</v>
      </c>
      <c r="B1180" s="59" t="s">
        <v>1677</v>
      </c>
      <c r="C1180" s="59" t="s">
        <v>3852</v>
      </c>
      <c r="D1180" s="91">
        <v>15</v>
      </c>
      <c r="E1180" s="59" t="s">
        <v>6485</v>
      </c>
      <c r="F1180" s="30">
        <f t="shared" si="64"/>
        <v>0</v>
      </c>
      <c r="G1180" s="24">
        <f t="shared" si="65"/>
        <v>93.0625</v>
      </c>
      <c r="H1180" s="31"/>
      <c r="I1180" s="30"/>
      <c r="J1180" s="24">
        <f t="shared" si="66"/>
        <v>0.51224999999999998</v>
      </c>
      <c r="K1180" s="31"/>
      <c r="L1180" s="30"/>
      <c r="M1180" s="98">
        <v>17.36</v>
      </c>
      <c r="N1180" s="98">
        <v>168.76499999999999</v>
      </c>
      <c r="O1180" s="98">
        <v>2.0489999999999999</v>
      </c>
      <c r="P1180" s="98" t="s">
        <v>4078</v>
      </c>
      <c r="Q1180" s="98" t="s">
        <v>4078</v>
      </c>
      <c r="R1180" s="98" t="s">
        <v>4078</v>
      </c>
    </row>
    <row r="1181" spans="1:18" x14ac:dyDescent="0.25">
      <c r="A1181" s="59" t="s">
        <v>3779</v>
      </c>
      <c r="B1181" s="59" t="s">
        <v>468</v>
      </c>
      <c r="C1181" s="59" t="s">
        <v>3852</v>
      </c>
      <c r="D1181" s="91">
        <v>15</v>
      </c>
      <c r="E1181" s="59" t="s">
        <v>6487</v>
      </c>
      <c r="F1181" s="30">
        <f t="shared" si="64"/>
        <v>0</v>
      </c>
      <c r="G1181" s="24">
        <f t="shared" si="65"/>
        <v>0</v>
      </c>
      <c r="H1181" s="31"/>
      <c r="I1181" s="30"/>
      <c r="J1181" s="24">
        <f t="shared" si="66"/>
        <v>4.0345000000000004</v>
      </c>
      <c r="K1181" s="31"/>
      <c r="L1181" s="30"/>
      <c r="M1181" s="98" t="s">
        <v>4078</v>
      </c>
      <c r="N1181" s="98" t="s">
        <v>4078</v>
      </c>
      <c r="O1181" s="98">
        <v>16.138000000000002</v>
      </c>
      <c r="P1181" s="98" t="s">
        <v>4078</v>
      </c>
      <c r="Q1181" s="98" t="s">
        <v>4078</v>
      </c>
      <c r="R1181" s="98" t="s">
        <v>4078</v>
      </c>
    </row>
    <row r="1182" spans="1:18" x14ac:dyDescent="0.25">
      <c r="A1182" s="59" t="s">
        <v>3779</v>
      </c>
      <c r="B1182" s="59" t="s">
        <v>1036</v>
      </c>
      <c r="C1182" s="59" t="s">
        <v>3852</v>
      </c>
      <c r="D1182" s="91">
        <v>15</v>
      </c>
      <c r="E1182" s="59" t="s">
        <v>6495</v>
      </c>
      <c r="F1182" s="30">
        <f t="shared" si="64"/>
        <v>0</v>
      </c>
      <c r="G1182" s="24">
        <f t="shared" si="65"/>
        <v>0</v>
      </c>
      <c r="H1182" s="31"/>
      <c r="I1182" s="30"/>
      <c r="J1182" s="24">
        <f t="shared" si="66"/>
        <v>0</v>
      </c>
      <c r="K1182" s="31"/>
      <c r="L1182" s="30"/>
      <c r="M1182" s="98" t="s">
        <v>4078</v>
      </c>
      <c r="N1182" s="98" t="s">
        <v>4078</v>
      </c>
      <c r="O1182" s="98" t="s">
        <v>4078</v>
      </c>
      <c r="P1182" s="98" t="s">
        <v>4078</v>
      </c>
      <c r="Q1182" s="98">
        <v>0</v>
      </c>
      <c r="R1182" s="98" t="s">
        <v>4078</v>
      </c>
    </row>
    <row r="1183" spans="1:18" x14ac:dyDescent="0.25">
      <c r="A1183" s="59" t="s">
        <v>3779</v>
      </c>
      <c r="B1183" s="59" t="s">
        <v>2022</v>
      </c>
      <c r="C1183" s="59" t="s">
        <v>3852</v>
      </c>
      <c r="D1183" s="91">
        <v>15</v>
      </c>
      <c r="E1183" s="59" t="s">
        <v>6505</v>
      </c>
      <c r="F1183" s="30">
        <f t="shared" si="64"/>
        <v>0</v>
      </c>
      <c r="G1183" s="24">
        <f t="shared" si="65"/>
        <v>101.32050000000001</v>
      </c>
      <c r="H1183" s="31"/>
      <c r="I1183" s="30"/>
      <c r="J1183" s="24">
        <f t="shared" si="66"/>
        <v>15.811500000000001</v>
      </c>
      <c r="K1183" s="31"/>
      <c r="L1183" s="30"/>
      <c r="M1183" s="98">
        <v>69.98</v>
      </c>
      <c r="N1183" s="98">
        <v>132.661</v>
      </c>
      <c r="O1183" s="98">
        <v>63.246000000000002</v>
      </c>
      <c r="P1183" s="98" t="s">
        <v>4078</v>
      </c>
      <c r="Q1183" s="98" t="s">
        <v>4078</v>
      </c>
      <c r="R1183" s="98" t="s">
        <v>4078</v>
      </c>
    </row>
    <row r="1184" spans="1:18" x14ac:dyDescent="0.25">
      <c r="A1184" s="59" t="s">
        <v>3779</v>
      </c>
      <c r="B1184" s="59" t="s">
        <v>3608</v>
      </c>
      <c r="C1184" s="59" t="s">
        <v>3852</v>
      </c>
      <c r="D1184" s="91">
        <v>15</v>
      </c>
      <c r="E1184" s="59" t="s">
        <v>6517</v>
      </c>
      <c r="F1184" s="30">
        <f t="shared" ref="F1184:F1247" si="67">SUM(P1184:R1184)/3</f>
        <v>0</v>
      </c>
      <c r="G1184" s="24">
        <f t="shared" ref="G1184:G1247" si="68">SUM(M1184:N1184)/2</f>
        <v>0</v>
      </c>
      <c r="H1184" s="31"/>
      <c r="I1184" s="30"/>
      <c r="J1184" s="24">
        <f t="shared" ref="J1184:J1247" si="69">SUM(O1184:R1184)/4</f>
        <v>0</v>
      </c>
      <c r="K1184" s="31"/>
      <c r="L1184" s="30"/>
      <c r="M1184" s="98" t="s">
        <v>4078</v>
      </c>
      <c r="N1184" s="98" t="s">
        <v>4078</v>
      </c>
      <c r="O1184" s="98" t="s">
        <v>4078</v>
      </c>
      <c r="P1184" s="98" t="s">
        <v>4078</v>
      </c>
      <c r="Q1184" s="98">
        <v>0</v>
      </c>
      <c r="R1184" s="98">
        <v>0</v>
      </c>
    </row>
    <row r="1185" spans="1:18" x14ac:dyDescent="0.25">
      <c r="A1185" s="59" t="s">
        <v>3779</v>
      </c>
      <c r="B1185" s="59" t="s">
        <v>2449</v>
      </c>
      <c r="C1185" s="59" t="s">
        <v>3852</v>
      </c>
      <c r="D1185" s="91">
        <v>15</v>
      </c>
      <c r="E1185" s="59" t="s">
        <v>6518</v>
      </c>
      <c r="F1185" s="30">
        <f t="shared" si="67"/>
        <v>0</v>
      </c>
      <c r="G1185" s="24">
        <f t="shared" si="68"/>
        <v>0</v>
      </c>
      <c r="H1185" s="31"/>
      <c r="I1185" s="30"/>
      <c r="J1185" s="24">
        <f t="shared" si="69"/>
        <v>0</v>
      </c>
      <c r="K1185" s="31"/>
      <c r="L1185" s="30"/>
      <c r="M1185" s="98">
        <v>0</v>
      </c>
      <c r="N1185" s="98">
        <v>0</v>
      </c>
      <c r="O1185" s="98" t="s">
        <v>4078</v>
      </c>
      <c r="P1185" s="98" t="s">
        <v>4078</v>
      </c>
      <c r="Q1185" s="98">
        <v>0</v>
      </c>
      <c r="R1185" s="98" t="s">
        <v>4078</v>
      </c>
    </row>
    <row r="1186" spans="1:18" x14ac:dyDescent="0.25">
      <c r="A1186" s="59" t="s">
        <v>3779</v>
      </c>
      <c r="B1186" s="59" t="s">
        <v>1289</v>
      </c>
      <c r="C1186" s="59" t="s">
        <v>3852</v>
      </c>
      <c r="D1186" s="91">
        <v>15</v>
      </c>
      <c r="E1186" s="59" t="s">
        <v>6523</v>
      </c>
      <c r="F1186" s="30">
        <f t="shared" si="67"/>
        <v>0</v>
      </c>
      <c r="G1186" s="24">
        <f t="shared" si="68"/>
        <v>0</v>
      </c>
      <c r="H1186" s="31"/>
      <c r="I1186" s="30"/>
      <c r="J1186" s="24">
        <f t="shared" si="69"/>
        <v>0</v>
      </c>
      <c r="K1186" s="31"/>
      <c r="L1186" s="30"/>
      <c r="M1186" s="98" t="s">
        <v>4078</v>
      </c>
      <c r="N1186" s="98">
        <v>0</v>
      </c>
      <c r="O1186" s="98" t="s">
        <v>4078</v>
      </c>
      <c r="P1186" s="98" t="s">
        <v>4078</v>
      </c>
      <c r="Q1186" s="98" t="s">
        <v>4078</v>
      </c>
      <c r="R1186" s="98" t="s">
        <v>4078</v>
      </c>
    </row>
    <row r="1187" spans="1:18" x14ac:dyDescent="0.25">
      <c r="A1187" s="59" t="s">
        <v>3779</v>
      </c>
      <c r="B1187" s="59" t="s">
        <v>1898</v>
      </c>
      <c r="C1187" s="59" t="s">
        <v>3852</v>
      </c>
      <c r="D1187" s="91">
        <v>15</v>
      </c>
      <c r="E1187" s="59" t="s">
        <v>6526</v>
      </c>
      <c r="F1187" s="30">
        <f t="shared" si="67"/>
        <v>0</v>
      </c>
      <c r="G1187" s="24">
        <f t="shared" si="68"/>
        <v>0</v>
      </c>
      <c r="H1187" s="31"/>
      <c r="I1187" s="30"/>
      <c r="J1187" s="24">
        <f t="shared" si="69"/>
        <v>0</v>
      </c>
      <c r="K1187" s="31"/>
      <c r="L1187" s="30"/>
      <c r="M1187" s="98" t="s">
        <v>4078</v>
      </c>
      <c r="N1187" s="98">
        <v>0</v>
      </c>
      <c r="O1187" s="98" t="s">
        <v>4078</v>
      </c>
      <c r="P1187" s="98" t="s">
        <v>4078</v>
      </c>
      <c r="Q1187" s="98" t="s">
        <v>4078</v>
      </c>
      <c r="R1187" s="98" t="s">
        <v>4078</v>
      </c>
    </row>
    <row r="1188" spans="1:18" x14ac:dyDescent="0.25">
      <c r="A1188" s="59" t="s">
        <v>3779</v>
      </c>
      <c r="B1188" s="59" t="s">
        <v>1329</v>
      </c>
      <c r="C1188" s="59" t="s">
        <v>3852</v>
      </c>
      <c r="D1188" s="91">
        <v>15</v>
      </c>
      <c r="E1188" s="59" t="s">
        <v>6528</v>
      </c>
      <c r="F1188" s="30">
        <f t="shared" si="67"/>
        <v>0</v>
      </c>
      <c r="G1188" s="24">
        <f t="shared" si="68"/>
        <v>1.349</v>
      </c>
      <c r="H1188" s="31"/>
      <c r="I1188" s="30"/>
      <c r="J1188" s="24">
        <f t="shared" si="69"/>
        <v>0</v>
      </c>
      <c r="K1188" s="31"/>
      <c r="L1188" s="30"/>
      <c r="M1188" s="98">
        <v>0.04</v>
      </c>
      <c r="N1188" s="98">
        <v>2.6579999999999999</v>
      </c>
      <c r="O1188" s="98">
        <v>0</v>
      </c>
      <c r="P1188" s="98" t="s">
        <v>4078</v>
      </c>
      <c r="Q1188" s="98">
        <v>0</v>
      </c>
      <c r="R1188" s="98" t="s">
        <v>4078</v>
      </c>
    </row>
    <row r="1189" spans="1:18" x14ac:dyDescent="0.25">
      <c r="A1189" s="59" t="s">
        <v>3779</v>
      </c>
      <c r="B1189" s="59" t="s">
        <v>2900</v>
      </c>
      <c r="C1189" s="59" t="s">
        <v>3852</v>
      </c>
      <c r="D1189" s="91">
        <v>15</v>
      </c>
      <c r="E1189" s="59" t="s">
        <v>6529</v>
      </c>
      <c r="F1189" s="30">
        <f t="shared" si="67"/>
        <v>0</v>
      </c>
      <c r="G1189" s="24">
        <f t="shared" si="68"/>
        <v>33.092500000000001</v>
      </c>
      <c r="H1189" s="31"/>
      <c r="I1189" s="30"/>
      <c r="J1189" s="24">
        <f t="shared" si="69"/>
        <v>0</v>
      </c>
      <c r="K1189" s="31"/>
      <c r="L1189" s="30"/>
      <c r="M1189" s="98">
        <v>0</v>
      </c>
      <c r="N1189" s="98">
        <v>66.185000000000002</v>
      </c>
      <c r="O1189" s="98">
        <v>0</v>
      </c>
      <c r="P1189" s="98" t="s">
        <v>4078</v>
      </c>
      <c r="Q1189" s="98">
        <v>0</v>
      </c>
      <c r="R1189" s="98">
        <v>0</v>
      </c>
    </row>
    <row r="1190" spans="1:18" x14ac:dyDescent="0.25">
      <c r="A1190" s="59" t="s">
        <v>3779</v>
      </c>
      <c r="B1190" s="59" t="s">
        <v>2212</v>
      </c>
      <c r="C1190" s="59" t="s">
        <v>3852</v>
      </c>
      <c r="D1190" s="91">
        <v>15</v>
      </c>
      <c r="E1190" s="59" t="s">
        <v>6531</v>
      </c>
      <c r="F1190" s="30">
        <f t="shared" si="67"/>
        <v>0</v>
      </c>
      <c r="G1190" s="24">
        <f t="shared" si="68"/>
        <v>0</v>
      </c>
      <c r="H1190" s="31"/>
      <c r="I1190" s="30"/>
      <c r="J1190" s="24">
        <f t="shared" si="69"/>
        <v>0</v>
      </c>
      <c r="K1190" s="31"/>
      <c r="L1190" s="30"/>
      <c r="M1190" s="98">
        <v>0</v>
      </c>
      <c r="N1190" s="98" t="s">
        <v>4078</v>
      </c>
      <c r="O1190" s="98" t="s">
        <v>4078</v>
      </c>
      <c r="P1190" s="98" t="s">
        <v>4078</v>
      </c>
      <c r="Q1190" s="98" t="s">
        <v>4078</v>
      </c>
      <c r="R1190" s="98">
        <v>0</v>
      </c>
    </row>
    <row r="1191" spans="1:18" x14ac:dyDescent="0.25">
      <c r="A1191" s="59" t="s">
        <v>3779</v>
      </c>
      <c r="B1191" s="59" t="s">
        <v>1941</v>
      </c>
      <c r="C1191" s="59" t="s">
        <v>3852</v>
      </c>
      <c r="D1191" s="91">
        <v>15</v>
      </c>
      <c r="E1191" s="59" t="s">
        <v>6534</v>
      </c>
      <c r="F1191" s="30">
        <f t="shared" si="67"/>
        <v>0</v>
      </c>
      <c r="G1191" s="24">
        <f t="shared" si="68"/>
        <v>0</v>
      </c>
      <c r="H1191" s="31"/>
      <c r="I1191" s="30"/>
      <c r="J1191" s="24">
        <f t="shared" si="69"/>
        <v>0</v>
      </c>
      <c r="K1191" s="31"/>
      <c r="L1191" s="30"/>
      <c r="M1191" s="98" t="s">
        <v>4078</v>
      </c>
      <c r="N1191" s="98">
        <v>0</v>
      </c>
      <c r="O1191" s="98" t="s">
        <v>4078</v>
      </c>
      <c r="P1191" s="98" t="s">
        <v>4078</v>
      </c>
      <c r="Q1191" s="98" t="s">
        <v>4078</v>
      </c>
      <c r="R1191" s="98" t="s">
        <v>4078</v>
      </c>
    </row>
    <row r="1192" spans="1:18" x14ac:dyDescent="0.25">
      <c r="A1192" s="59" t="s">
        <v>3779</v>
      </c>
      <c r="B1192" s="59" t="s">
        <v>715</v>
      </c>
      <c r="C1192" s="59" t="s">
        <v>3852</v>
      </c>
      <c r="D1192" s="91">
        <v>15</v>
      </c>
      <c r="E1192" s="59" t="s">
        <v>6537</v>
      </c>
      <c r="F1192" s="30">
        <f t="shared" si="67"/>
        <v>0</v>
      </c>
      <c r="G1192" s="24">
        <f t="shared" si="68"/>
        <v>0</v>
      </c>
      <c r="H1192" s="31"/>
      <c r="I1192" s="30"/>
      <c r="J1192" s="24">
        <f t="shared" si="69"/>
        <v>0</v>
      </c>
      <c r="K1192" s="31"/>
      <c r="L1192" s="30"/>
      <c r="M1192" s="98">
        <v>0</v>
      </c>
      <c r="N1192" s="98">
        <v>0</v>
      </c>
      <c r="O1192" s="98" t="s">
        <v>4078</v>
      </c>
      <c r="P1192" s="98" t="s">
        <v>4078</v>
      </c>
      <c r="Q1192" s="98" t="s">
        <v>4078</v>
      </c>
      <c r="R1192" s="98">
        <v>0</v>
      </c>
    </row>
    <row r="1193" spans="1:18" x14ac:dyDescent="0.25">
      <c r="A1193" s="59" t="s">
        <v>3779</v>
      </c>
      <c r="B1193" s="59" t="s">
        <v>1120</v>
      </c>
      <c r="C1193" s="59" t="s">
        <v>3852</v>
      </c>
      <c r="D1193" s="91">
        <v>15</v>
      </c>
      <c r="E1193" s="59" t="s">
        <v>6545</v>
      </c>
      <c r="F1193" s="30">
        <f t="shared" si="67"/>
        <v>0</v>
      </c>
      <c r="G1193" s="24">
        <f t="shared" si="68"/>
        <v>0</v>
      </c>
      <c r="H1193" s="31"/>
      <c r="I1193" s="30"/>
      <c r="J1193" s="24">
        <f t="shared" si="69"/>
        <v>0</v>
      </c>
      <c r="K1193" s="31"/>
      <c r="L1193" s="30"/>
      <c r="M1193" s="98" t="s">
        <v>4078</v>
      </c>
      <c r="N1193" s="98" t="s">
        <v>4078</v>
      </c>
      <c r="O1193" s="98">
        <v>0</v>
      </c>
      <c r="P1193" s="98">
        <v>0</v>
      </c>
      <c r="Q1193" s="98">
        <v>0</v>
      </c>
      <c r="R1193" s="98">
        <v>0</v>
      </c>
    </row>
    <row r="1194" spans="1:18" x14ac:dyDescent="0.25">
      <c r="A1194" s="59" t="s">
        <v>3779</v>
      </c>
      <c r="B1194" s="59" t="s">
        <v>1365</v>
      </c>
      <c r="C1194" s="59" t="s">
        <v>3853</v>
      </c>
      <c r="D1194" s="91">
        <v>15</v>
      </c>
      <c r="E1194" s="59" t="s">
        <v>6549</v>
      </c>
      <c r="F1194" s="30">
        <f t="shared" si="67"/>
        <v>0</v>
      </c>
      <c r="G1194" s="24">
        <f t="shared" si="68"/>
        <v>0</v>
      </c>
      <c r="H1194" s="31"/>
      <c r="I1194" s="30"/>
      <c r="J1194" s="24">
        <f t="shared" si="69"/>
        <v>0</v>
      </c>
      <c r="K1194" s="31"/>
      <c r="L1194" s="30"/>
      <c r="M1194" s="98" t="s">
        <v>4078</v>
      </c>
      <c r="N1194" s="98">
        <v>0</v>
      </c>
      <c r="O1194" s="98" t="s">
        <v>4078</v>
      </c>
      <c r="P1194" s="98" t="s">
        <v>4078</v>
      </c>
      <c r="Q1194" s="98" t="s">
        <v>4078</v>
      </c>
      <c r="R1194" s="98" t="s">
        <v>4078</v>
      </c>
    </row>
    <row r="1195" spans="1:18" x14ac:dyDescent="0.25">
      <c r="A1195" s="59" t="s">
        <v>3779</v>
      </c>
      <c r="B1195" s="59" t="s">
        <v>990</v>
      </c>
      <c r="C1195" s="59" t="s">
        <v>3853</v>
      </c>
      <c r="D1195" s="91">
        <v>15</v>
      </c>
      <c r="E1195" s="59" t="s">
        <v>6555</v>
      </c>
      <c r="F1195" s="30">
        <f t="shared" si="67"/>
        <v>0</v>
      </c>
      <c r="G1195" s="24">
        <f t="shared" si="68"/>
        <v>164.827</v>
      </c>
      <c r="H1195" s="31"/>
      <c r="I1195" s="30"/>
      <c r="J1195" s="24">
        <f t="shared" si="69"/>
        <v>10.244999999999999</v>
      </c>
      <c r="K1195" s="31"/>
      <c r="L1195" s="30"/>
      <c r="M1195" s="98">
        <v>285.42</v>
      </c>
      <c r="N1195" s="98">
        <v>44.234000000000002</v>
      </c>
      <c r="O1195" s="98">
        <v>40.98</v>
      </c>
      <c r="P1195" s="98">
        <v>0</v>
      </c>
      <c r="Q1195" s="98" t="s">
        <v>4078</v>
      </c>
      <c r="R1195" s="98" t="s">
        <v>4078</v>
      </c>
    </row>
    <row r="1196" spans="1:18" x14ac:dyDescent="0.25">
      <c r="A1196" s="59" t="s">
        <v>3779</v>
      </c>
      <c r="B1196" s="59" t="s">
        <v>1499</v>
      </c>
      <c r="C1196" s="59" t="s">
        <v>3853</v>
      </c>
      <c r="D1196" s="91">
        <v>15</v>
      </c>
      <c r="E1196" s="59" t="s">
        <v>6558</v>
      </c>
      <c r="F1196" s="30">
        <f t="shared" si="67"/>
        <v>0</v>
      </c>
      <c r="G1196" s="24">
        <f t="shared" si="68"/>
        <v>7.2249999999999996</v>
      </c>
      <c r="H1196" s="31"/>
      <c r="I1196" s="30"/>
      <c r="J1196" s="24">
        <f t="shared" si="69"/>
        <v>0</v>
      </c>
      <c r="K1196" s="31"/>
      <c r="L1196" s="30"/>
      <c r="M1196" s="98">
        <v>14.45</v>
      </c>
      <c r="N1196" s="98">
        <v>0</v>
      </c>
      <c r="O1196" s="98" t="s">
        <v>4078</v>
      </c>
      <c r="P1196" s="98" t="s">
        <v>4078</v>
      </c>
      <c r="Q1196" s="98">
        <v>0</v>
      </c>
      <c r="R1196" s="98">
        <v>0</v>
      </c>
    </row>
    <row r="1197" spans="1:18" x14ac:dyDescent="0.25">
      <c r="A1197" s="59" t="s">
        <v>3779</v>
      </c>
      <c r="B1197" s="59" t="s">
        <v>2473</v>
      </c>
      <c r="C1197" s="59" t="s">
        <v>3853</v>
      </c>
      <c r="D1197" s="91">
        <v>15</v>
      </c>
      <c r="E1197" s="59" t="s">
        <v>6561</v>
      </c>
      <c r="F1197" s="30">
        <f t="shared" si="67"/>
        <v>0</v>
      </c>
      <c r="G1197" s="24">
        <f t="shared" si="68"/>
        <v>0</v>
      </c>
      <c r="H1197" s="31"/>
      <c r="I1197" s="30"/>
      <c r="J1197" s="24">
        <f t="shared" si="69"/>
        <v>0</v>
      </c>
      <c r="K1197" s="31"/>
      <c r="L1197" s="30"/>
      <c r="M1197" s="98" t="s">
        <v>4078</v>
      </c>
      <c r="N1197" s="98" t="s">
        <v>4078</v>
      </c>
      <c r="O1197" s="98">
        <v>0</v>
      </c>
      <c r="P1197" s="98" t="s">
        <v>4078</v>
      </c>
      <c r="Q1197" s="98">
        <v>0</v>
      </c>
      <c r="R1197" s="98" t="s">
        <v>4078</v>
      </c>
    </row>
    <row r="1198" spans="1:18" x14ac:dyDescent="0.25">
      <c r="A1198" s="59" t="s">
        <v>3779</v>
      </c>
      <c r="B1198" s="59" t="s">
        <v>3347</v>
      </c>
      <c r="C1198" s="59" t="s">
        <v>3853</v>
      </c>
      <c r="D1198" s="91">
        <v>15</v>
      </c>
      <c r="E1198" s="59" t="s">
        <v>6569</v>
      </c>
      <c r="F1198" s="30">
        <f t="shared" si="67"/>
        <v>0</v>
      </c>
      <c r="G1198" s="24">
        <f t="shared" si="68"/>
        <v>0</v>
      </c>
      <c r="H1198" s="31"/>
      <c r="I1198" s="30"/>
      <c r="J1198" s="24">
        <f t="shared" si="69"/>
        <v>0</v>
      </c>
      <c r="K1198" s="31"/>
      <c r="L1198" s="30"/>
      <c r="M1198" s="98">
        <v>0</v>
      </c>
      <c r="N1198" s="98">
        <v>0</v>
      </c>
      <c r="O1198" s="98" t="s">
        <v>4078</v>
      </c>
      <c r="P1198" s="98" t="s">
        <v>4078</v>
      </c>
      <c r="Q1198" s="98" t="s">
        <v>4078</v>
      </c>
      <c r="R1198" s="98" t="s">
        <v>4078</v>
      </c>
    </row>
    <row r="1199" spans="1:18" x14ac:dyDescent="0.25">
      <c r="A1199" s="59" t="s">
        <v>3779</v>
      </c>
      <c r="B1199" s="59" t="s">
        <v>221</v>
      </c>
      <c r="C1199" s="59" t="s">
        <v>3853</v>
      </c>
      <c r="D1199" s="91">
        <v>15</v>
      </c>
      <c r="E1199" s="59" t="s">
        <v>6570</v>
      </c>
      <c r="F1199" s="30">
        <f t="shared" si="67"/>
        <v>0</v>
      </c>
      <c r="G1199" s="24">
        <f t="shared" si="68"/>
        <v>0</v>
      </c>
      <c r="H1199" s="31"/>
      <c r="I1199" s="30"/>
      <c r="J1199" s="24">
        <f t="shared" si="69"/>
        <v>0</v>
      </c>
      <c r="K1199" s="31"/>
      <c r="L1199" s="30"/>
      <c r="M1199" s="98">
        <v>0</v>
      </c>
      <c r="N1199" s="98">
        <v>0</v>
      </c>
      <c r="O1199" s="98" t="s">
        <v>4078</v>
      </c>
      <c r="P1199" s="98" t="s">
        <v>4078</v>
      </c>
      <c r="Q1199" s="98">
        <v>0</v>
      </c>
      <c r="R1199" s="98" t="s">
        <v>4078</v>
      </c>
    </row>
    <row r="1200" spans="1:18" x14ac:dyDescent="0.25">
      <c r="A1200" s="59" t="s">
        <v>3779</v>
      </c>
      <c r="B1200" s="59" t="s">
        <v>3728</v>
      </c>
      <c r="C1200" s="59" t="s">
        <v>3853</v>
      </c>
      <c r="D1200" s="91">
        <v>15</v>
      </c>
      <c r="E1200" s="59" t="s">
        <v>6581</v>
      </c>
      <c r="F1200" s="30">
        <f t="shared" si="67"/>
        <v>0</v>
      </c>
      <c r="G1200" s="24">
        <f t="shared" si="68"/>
        <v>0.78200000000000003</v>
      </c>
      <c r="H1200" s="31"/>
      <c r="I1200" s="30"/>
      <c r="J1200" s="24">
        <f t="shared" si="69"/>
        <v>0</v>
      </c>
      <c r="K1200" s="31"/>
      <c r="L1200" s="30"/>
      <c r="M1200" s="98">
        <v>0.67</v>
      </c>
      <c r="N1200" s="98">
        <v>0.89400000000000002</v>
      </c>
      <c r="O1200" s="98">
        <v>0</v>
      </c>
      <c r="P1200" s="98" t="s">
        <v>4078</v>
      </c>
      <c r="Q1200" s="98">
        <v>0</v>
      </c>
      <c r="R1200" s="98" t="s">
        <v>4078</v>
      </c>
    </row>
    <row r="1201" spans="1:18" x14ac:dyDescent="0.25">
      <c r="A1201" s="59" t="s">
        <v>3779</v>
      </c>
      <c r="B1201" s="59" t="s">
        <v>2751</v>
      </c>
      <c r="C1201" s="59" t="s">
        <v>3853</v>
      </c>
      <c r="D1201" s="91">
        <v>15</v>
      </c>
      <c r="E1201" s="59" t="s">
        <v>6582</v>
      </c>
      <c r="F1201" s="30">
        <f t="shared" si="67"/>
        <v>0</v>
      </c>
      <c r="G1201" s="24">
        <f t="shared" si="68"/>
        <v>13.5565</v>
      </c>
      <c r="H1201" s="31"/>
      <c r="I1201" s="30"/>
      <c r="J1201" s="24">
        <f t="shared" si="69"/>
        <v>18.244</v>
      </c>
      <c r="K1201" s="31"/>
      <c r="L1201" s="30"/>
      <c r="M1201" s="98" t="s">
        <v>4078</v>
      </c>
      <c r="N1201" s="98">
        <v>27.113</v>
      </c>
      <c r="O1201" s="98">
        <v>72.975999999999999</v>
      </c>
      <c r="P1201" s="98" t="s">
        <v>4078</v>
      </c>
      <c r="Q1201" s="98" t="s">
        <v>4078</v>
      </c>
      <c r="R1201" s="98" t="s">
        <v>4078</v>
      </c>
    </row>
    <row r="1202" spans="1:18" x14ac:dyDescent="0.25">
      <c r="A1202" s="59" t="s">
        <v>3779</v>
      </c>
      <c r="B1202" s="59" t="s">
        <v>3458</v>
      </c>
      <c r="C1202" s="59" t="s">
        <v>3854</v>
      </c>
      <c r="D1202" s="91">
        <v>15</v>
      </c>
      <c r="E1202" s="59" t="s">
        <v>6589</v>
      </c>
      <c r="F1202" s="30">
        <f t="shared" si="67"/>
        <v>0</v>
      </c>
      <c r="G1202" s="24">
        <f t="shared" si="68"/>
        <v>0</v>
      </c>
      <c r="H1202" s="31"/>
      <c r="I1202" s="30"/>
      <c r="J1202" s="24">
        <f t="shared" si="69"/>
        <v>0</v>
      </c>
      <c r="K1202" s="31"/>
      <c r="L1202" s="30"/>
      <c r="M1202" s="98" t="s">
        <v>4078</v>
      </c>
      <c r="N1202" s="98" t="s">
        <v>4078</v>
      </c>
      <c r="O1202" s="98" t="s">
        <v>4078</v>
      </c>
      <c r="P1202" s="98">
        <v>0</v>
      </c>
      <c r="Q1202" s="98" t="s">
        <v>4078</v>
      </c>
      <c r="R1202" s="98">
        <v>0</v>
      </c>
    </row>
    <row r="1203" spans="1:18" x14ac:dyDescent="0.25">
      <c r="A1203" s="59" t="s">
        <v>3779</v>
      </c>
      <c r="B1203" s="59" t="s">
        <v>143</v>
      </c>
      <c r="C1203" s="59" t="s">
        <v>3854</v>
      </c>
      <c r="D1203" s="91">
        <v>15</v>
      </c>
      <c r="E1203" s="59" t="s">
        <v>6593</v>
      </c>
      <c r="F1203" s="30">
        <f t="shared" si="67"/>
        <v>0</v>
      </c>
      <c r="G1203" s="24">
        <f t="shared" si="68"/>
        <v>0</v>
      </c>
      <c r="H1203" s="31"/>
      <c r="I1203" s="30"/>
      <c r="J1203" s="24">
        <f t="shared" si="69"/>
        <v>0</v>
      </c>
      <c r="K1203" s="31"/>
      <c r="L1203" s="30"/>
      <c r="M1203" s="98">
        <v>0</v>
      </c>
      <c r="N1203" s="98">
        <v>0</v>
      </c>
      <c r="O1203" s="98" t="s">
        <v>4078</v>
      </c>
      <c r="P1203" s="98" t="s">
        <v>4078</v>
      </c>
      <c r="Q1203" s="98" t="s">
        <v>4078</v>
      </c>
      <c r="R1203" s="98">
        <v>0</v>
      </c>
    </row>
    <row r="1204" spans="1:18" x14ac:dyDescent="0.25">
      <c r="A1204" s="59" t="s">
        <v>3779</v>
      </c>
      <c r="B1204" s="59" t="s">
        <v>85</v>
      </c>
      <c r="C1204" s="59" t="s">
        <v>3855</v>
      </c>
      <c r="D1204" s="91">
        <v>15</v>
      </c>
      <c r="E1204" s="59" t="s">
        <v>6599</v>
      </c>
      <c r="F1204" s="30">
        <f t="shared" si="67"/>
        <v>0</v>
      </c>
      <c r="G1204" s="24">
        <f t="shared" si="68"/>
        <v>0</v>
      </c>
      <c r="H1204" s="31"/>
      <c r="I1204" s="30"/>
      <c r="J1204" s="24">
        <f t="shared" si="69"/>
        <v>0</v>
      </c>
      <c r="K1204" s="31"/>
      <c r="L1204" s="30"/>
      <c r="M1204" s="98">
        <v>0</v>
      </c>
      <c r="N1204" s="98" t="s">
        <v>4078</v>
      </c>
      <c r="O1204" s="98" t="s">
        <v>4078</v>
      </c>
      <c r="P1204" s="98" t="s">
        <v>4078</v>
      </c>
      <c r="Q1204" s="98" t="s">
        <v>4078</v>
      </c>
      <c r="R1204" s="98">
        <v>0</v>
      </c>
    </row>
    <row r="1205" spans="1:18" x14ac:dyDescent="0.25">
      <c r="A1205" s="59" t="s">
        <v>3779</v>
      </c>
      <c r="B1205" s="59" t="s">
        <v>2752</v>
      </c>
      <c r="C1205" s="59" t="s">
        <v>3855</v>
      </c>
      <c r="D1205" s="91">
        <v>15</v>
      </c>
      <c r="E1205" s="59" t="s">
        <v>6606</v>
      </c>
      <c r="F1205" s="30">
        <f t="shared" si="67"/>
        <v>0</v>
      </c>
      <c r="G1205" s="24">
        <f t="shared" si="68"/>
        <v>0</v>
      </c>
      <c r="H1205" s="31"/>
      <c r="I1205" s="30"/>
      <c r="J1205" s="24">
        <f t="shared" si="69"/>
        <v>0</v>
      </c>
      <c r="K1205" s="31"/>
      <c r="L1205" s="30"/>
      <c r="M1205" s="98" t="s">
        <v>4078</v>
      </c>
      <c r="N1205" s="98" t="s">
        <v>4078</v>
      </c>
      <c r="O1205" s="98">
        <v>0</v>
      </c>
      <c r="P1205" s="98" t="s">
        <v>4078</v>
      </c>
      <c r="Q1205" s="98" t="s">
        <v>4078</v>
      </c>
      <c r="R1205" s="98" t="s">
        <v>4078</v>
      </c>
    </row>
    <row r="1206" spans="1:18" x14ac:dyDescent="0.25">
      <c r="A1206" s="59" t="s">
        <v>3779</v>
      </c>
      <c r="B1206" s="59" t="s">
        <v>2221</v>
      </c>
      <c r="C1206" s="59" t="s">
        <v>3855</v>
      </c>
      <c r="D1206" s="91">
        <v>15</v>
      </c>
      <c r="E1206" s="59" t="s">
        <v>6617</v>
      </c>
      <c r="F1206" s="30">
        <f t="shared" si="67"/>
        <v>0</v>
      </c>
      <c r="G1206" s="24">
        <f t="shared" si="68"/>
        <v>2.15</v>
      </c>
      <c r="H1206" s="31"/>
      <c r="I1206" s="30"/>
      <c r="J1206" s="24">
        <f t="shared" si="69"/>
        <v>0</v>
      </c>
      <c r="K1206" s="31"/>
      <c r="L1206" s="30"/>
      <c r="M1206" s="98" t="s">
        <v>4078</v>
      </c>
      <c r="N1206" s="98">
        <v>4.3</v>
      </c>
      <c r="O1206" s="98" t="s">
        <v>4078</v>
      </c>
      <c r="P1206" s="98" t="s">
        <v>4078</v>
      </c>
      <c r="Q1206" s="98" t="s">
        <v>4078</v>
      </c>
      <c r="R1206" s="98" t="s">
        <v>4078</v>
      </c>
    </row>
    <row r="1207" spans="1:18" x14ac:dyDescent="0.25">
      <c r="A1207" s="59" t="s">
        <v>3779</v>
      </c>
      <c r="B1207" s="59" t="s">
        <v>2356</v>
      </c>
      <c r="C1207" s="59" t="s">
        <v>3855</v>
      </c>
      <c r="D1207" s="91">
        <v>15</v>
      </c>
      <c r="E1207" s="59" t="s">
        <v>6628</v>
      </c>
      <c r="F1207" s="30">
        <f t="shared" si="67"/>
        <v>0</v>
      </c>
      <c r="G1207" s="24">
        <f t="shared" si="68"/>
        <v>1.7779999999999998</v>
      </c>
      <c r="H1207" s="31"/>
      <c r="I1207" s="30"/>
      <c r="J1207" s="24">
        <f t="shared" si="69"/>
        <v>0</v>
      </c>
      <c r="K1207" s="31"/>
      <c r="L1207" s="30"/>
      <c r="M1207" s="98">
        <v>0.05</v>
      </c>
      <c r="N1207" s="98">
        <v>3.5059999999999998</v>
      </c>
      <c r="O1207" s="98" t="s">
        <v>4078</v>
      </c>
      <c r="P1207" s="98" t="s">
        <v>4078</v>
      </c>
      <c r="Q1207" s="98" t="s">
        <v>4078</v>
      </c>
      <c r="R1207" s="98" t="s">
        <v>4078</v>
      </c>
    </row>
    <row r="1208" spans="1:18" x14ac:dyDescent="0.25">
      <c r="A1208" s="59" t="s">
        <v>3779</v>
      </c>
      <c r="B1208" s="59" t="s">
        <v>2862</v>
      </c>
      <c r="C1208" s="59" t="s">
        <v>3855</v>
      </c>
      <c r="D1208" s="91">
        <v>15</v>
      </c>
      <c r="E1208" s="59" t="s">
        <v>6630</v>
      </c>
      <c r="F1208" s="30">
        <f t="shared" si="67"/>
        <v>0</v>
      </c>
      <c r="G1208" s="24">
        <f t="shared" si="68"/>
        <v>0.31</v>
      </c>
      <c r="H1208" s="31"/>
      <c r="I1208" s="30"/>
      <c r="J1208" s="24">
        <f t="shared" si="69"/>
        <v>0</v>
      </c>
      <c r="K1208" s="31"/>
      <c r="L1208" s="30"/>
      <c r="M1208" s="98" t="s">
        <v>4078</v>
      </c>
      <c r="N1208" s="98">
        <v>0.62</v>
      </c>
      <c r="O1208" s="98" t="s">
        <v>4078</v>
      </c>
      <c r="P1208" s="98" t="s">
        <v>4078</v>
      </c>
      <c r="Q1208" s="98" t="s">
        <v>4078</v>
      </c>
      <c r="R1208" s="98">
        <v>0</v>
      </c>
    </row>
    <row r="1209" spans="1:18" x14ac:dyDescent="0.25">
      <c r="A1209" s="59" t="s">
        <v>3779</v>
      </c>
      <c r="B1209" s="59" t="s">
        <v>2339</v>
      </c>
      <c r="C1209" s="59" t="s">
        <v>3856</v>
      </c>
      <c r="D1209" s="91">
        <v>15</v>
      </c>
      <c r="E1209" s="59" t="s">
        <v>6636</v>
      </c>
      <c r="F1209" s="30">
        <f t="shared" si="67"/>
        <v>0</v>
      </c>
      <c r="G1209" s="24">
        <f t="shared" si="68"/>
        <v>0</v>
      </c>
      <c r="H1209" s="31"/>
      <c r="I1209" s="30"/>
      <c r="J1209" s="24">
        <f t="shared" si="69"/>
        <v>0</v>
      </c>
      <c r="K1209" s="31"/>
      <c r="L1209" s="30"/>
      <c r="M1209" s="98" t="s">
        <v>4078</v>
      </c>
      <c r="N1209" s="98" t="s">
        <v>4078</v>
      </c>
      <c r="O1209" s="98" t="s">
        <v>4078</v>
      </c>
      <c r="P1209" s="98" t="s">
        <v>4078</v>
      </c>
      <c r="Q1209" s="98" t="s">
        <v>4078</v>
      </c>
      <c r="R1209" s="98">
        <v>0</v>
      </c>
    </row>
    <row r="1210" spans="1:18" x14ac:dyDescent="0.25">
      <c r="A1210" s="59" t="s">
        <v>3779</v>
      </c>
      <c r="B1210" s="59" t="s">
        <v>1618</v>
      </c>
      <c r="C1210" s="59" t="s">
        <v>3857</v>
      </c>
      <c r="D1210" s="91">
        <v>15</v>
      </c>
      <c r="E1210" s="59" t="s">
        <v>6642</v>
      </c>
      <c r="F1210" s="30">
        <f t="shared" si="67"/>
        <v>0</v>
      </c>
      <c r="G1210" s="24">
        <f t="shared" si="68"/>
        <v>0</v>
      </c>
      <c r="H1210" s="31"/>
      <c r="I1210" s="30"/>
      <c r="J1210" s="24">
        <f t="shared" si="69"/>
        <v>0</v>
      </c>
      <c r="K1210" s="31"/>
      <c r="L1210" s="30"/>
      <c r="M1210" s="98" t="s">
        <v>4078</v>
      </c>
      <c r="N1210" s="98" t="s">
        <v>4078</v>
      </c>
      <c r="O1210" s="98" t="s">
        <v>4078</v>
      </c>
      <c r="P1210" s="98" t="s">
        <v>4078</v>
      </c>
      <c r="Q1210" s="98">
        <v>0</v>
      </c>
      <c r="R1210" s="98" t="s">
        <v>4078</v>
      </c>
    </row>
    <row r="1211" spans="1:18" x14ac:dyDescent="0.25">
      <c r="A1211" s="59" t="s">
        <v>3779</v>
      </c>
      <c r="B1211" s="59" t="s">
        <v>987</v>
      </c>
      <c r="C1211" s="59" t="s">
        <v>3857</v>
      </c>
      <c r="D1211" s="91">
        <v>15</v>
      </c>
      <c r="E1211" s="59" t="s">
        <v>6643</v>
      </c>
      <c r="F1211" s="30">
        <f t="shared" si="67"/>
        <v>0</v>
      </c>
      <c r="G1211" s="24">
        <f t="shared" si="68"/>
        <v>7.3049999999999997</v>
      </c>
      <c r="H1211" s="31"/>
      <c r="I1211" s="30"/>
      <c r="J1211" s="24">
        <f t="shared" si="69"/>
        <v>0</v>
      </c>
      <c r="K1211" s="31"/>
      <c r="L1211" s="30"/>
      <c r="M1211" s="98">
        <v>14.61</v>
      </c>
      <c r="N1211" s="98">
        <v>0</v>
      </c>
      <c r="O1211" s="98">
        <v>0</v>
      </c>
      <c r="P1211" s="98" t="s">
        <v>4078</v>
      </c>
      <c r="Q1211" s="98" t="s">
        <v>4078</v>
      </c>
      <c r="R1211" s="98" t="s">
        <v>4078</v>
      </c>
    </row>
    <row r="1212" spans="1:18" x14ac:dyDescent="0.25">
      <c r="A1212" s="59" t="s">
        <v>3779</v>
      </c>
      <c r="B1212" s="59" t="s">
        <v>915</v>
      </c>
      <c r="C1212" s="59" t="s">
        <v>3857</v>
      </c>
      <c r="D1212" s="91">
        <v>15</v>
      </c>
      <c r="E1212" s="59" t="s">
        <v>6644</v>
      </c>
      <c r="F1212" s="30">
        <f t="shared" si="67"/>
        <v>0</v>
      </c>
      <c r="G1212" s="24">
        <f t="shared" si="68"/>
        <v>0.43</v>
      </c>
      <c r="H1212" s="31"/>
      <c r="I1212" s="30"/>
      <c r="J1212" s="24">
        <f t="shared" si="69"/>
        <v>0.7</v>
      </c>
      <c r="K1212" s="31"/>
      <c r="L1212" s="30"/>
      <c r="M1212" s="98">
        <v>0.86</v>
      </c>
      <c r="N1212" s="98" t="s">
        <v>4078</v>
      </c>
      <c r="O1212" s="98">
        <v>2.8</v>
      </c>
      <c r="P1212" s="98" t="s">
        <v>4078</v>
      </c>
      <c r="Q1212" s="98" t="s">
        <v>4078</v>
      </c>
      <c r="R1212" s="98" t="s">
        <v>4078</v>
      </c>
    </row>
    <row r="1213" spans="1:18" x14ac:dyDescent="0.25">
      <c r="A1213" s="59" t="s">
        <v>3779</v>
      </c>
      <c r="B1213" s="59" t="s">
        <v>2768</v>
      </c>
      <c r="C1213" s="59" t="s">
        <v>3858</v>
      </c>
      <c r="D1213" s="91">
        <v>15</v>
      </c>
      <c r="E1213" s="59" t="s">
        <v>6647</v>
      </c>
      <c r="F1213" s="30">
        <f t="shared" si="67"/>
        <v>0</v>
      </c>
      <c r="G1213" s="24">
        <f t="shared" si="68"/>
        <v>0</v>
      </c>
      <c r="H1213" s="31"/>
      <c r="I1213" s="30"/>
      <c r="J1213" s="24">
        <f t="shared" si="69"/>
        <v>0</v>
      </c>
      <c r="K1213" s="31"/>
      <c r="L1213" s="30"/>
      <c r="M1213" s="98" t="s">
        <v>4078</v>
      </c>
      <c r="N1213" s="98" t="s">
        <v>4078</v>
      </c>
      <c r="O1213" s="98" t="s">
        <v>4078</v>
      </c>
      <c r="P1213" s="98" t="s">
        <v>4078</v>
      </c>
      <c r="Q1213" s="98">
        <v>0</v>
      </c>
      <c r="R1213" s="98" t="s">
        <v>4078</v>
      </c>
    </row>
    <row r="1214" spans="1:18" x14ac:dyDescent="0.25">
      <c r="A1214" s="59" t="s">
        <v>3779</v>
      </c>
      <c r="B1214" s="59" t="s">
        <v>3444</v>
      </c>
      <c r="C1214" s="59" t="s">
        <v>3859</v>
      </c>
      <c r="D1214" s="91">
        <v>15</v>
      </c>
      <c r="E1214" s="59" t="s">
        <v>6653</v>
      </c>
      <c r="F1214" s="30">
        <f t="shared" si="67"/>
        <v>0</v>
      </c>
      <c r="G1214" s="24">
        <f t="shared" si="68"/>
        <v>0.02</v>
      </c>
      <c r="H1214" s="31"/>
      <c r="I1214" s="30"/>
      <c r="J1214" s="24">
        <f t="shared" si="69"/>
        <v>0</v>
      </c>
      <c r="K1214" s="31"/>
      <c r="L1214" s="30"/>
      <c r="M1214" s="98">
        <v>0.04</v>
      </c>
      <c r="N1214" s="98" t="s">
        <v>4078</v>
      </c>
      <c r="O1214" s="98" t="s">
        <v>4078</v>
      </c>
      <c r="P1214" s="98" t="s">
        <v>4078</v>
      </c>
      <c r="Q1214" s="98" t="s">
        <v>4078</v>
      </c>
      <c r="R1214" s="98" t="s">
        <v>4078</v>
      </c>
    </row>
    <row r="1215" spans="1:18" x14ac:dyDescent="0.25">
      <c r="A1215" s="59" t="s">
        <v>3779</v>
      </c>
      <c r="B1215" s="59" t="s">
        <v>1143</v>
      </c>
      <c r="C1215" s="59" t="s">
        <v>3860</v>
      </c>
      <c r="D1215" s="91">
        <v>15</v>
      </c>
      <c r="E1215" s="59" t="s">
        <v>6660</v>
      </c>
      <c r="F1215" s="30">
        <f t="shared" si="67"/>
        <v>0</v>
      </c>
      <c r="G1215" s="24">
        <f t="shared" si="68"/>
        <v>1.0500000000000001E-2</v>
      </c>
      <c r="H1215" s="31"/>
      <c r="I1215" s="30"/>
      <c r="J1215" s="24">
        <f t="shared" si="69"/>
        <v>0</v>
      </c>
      <c r="K1215" s="31"/>
      <c r="L1215" s="30"/>
      <c r="M1215" s="98">
        <v>0</v>
      </c>
      <c r="N1215" s="98">
        <v>2.1000000000000001E-2</v>
      </c>
      <c r="O1215" s="98" t="s">
        <v>4078</v>
      </c>
      <c r="P1215" s="98" t="s">
        <v>4078</v>
      </c>
      <c r="Q1215" s="98" t="s">
        <v>4078</v>
      </c>
      <c r="R1215" s="98">
        <v>0</v>
      </c>
    </row>
    <row r="1216" spans="1:18" x14ac:dyDescent="0.25">
      <c r="A1216" s="59" t="s">
        <v>3779</v>
      </c>
      <c r="B1216" s="59" t="s">
        <v>3547</v>
      </c>
      <c r="C1216" s="59" t="s">
        <v>3860</v>
      </c>
      <c r="D1216" s="91">
        <v>15</v>
      </c>
      <c r="E1216" s="59" t="s">
        <v>6661</v>
      </c>
      <c r="F1216" s="30">
        <f t="shared" si="67"/>
        <v>0</v>
      </c>
      <c r="G1216" s="24">
        <f t="shared" si="68"/>
        <v>0</v>
      </c>
      <c r="H1216" s="31"/>
      <c r="I1216" s="30"/>
      <c r="J1216" s="24">
        <f t="shared" si="69"/>
        <v>0</v>
      </c>
      <c r="K1216" s="31"/>
      <c r="L1216" s="30"/>
      <c r="M1216" s="98">
        <v>0</v>
      </c>
      <c r="N1216" s="98">
        <v>0</v>
      </c>
      <c r="O1216" s="98">
        <v>0</v>
      </c>
      <c r="P1216" s="98" t="s">
        <v>4078</v>
      </c>
      <c r="Q1216" s="98" t="s">
        <v>4078</v>
      </c>
      <c r="R1216" s="98" t="s">
        <v>4078</v>
      </c>
    </row>
    <row r="1217" spans="1:18" x14ac:dyDescent="0.25">
      <c r="A1217" s="59" t="s">
        <v>3779</v>
      </c>
      <c r="B1217" s="59" t="s">
        <v>2975</v>
      </c>
      <c r="C1217" s="59" t="s">
        <v>3860</v>
      </c>
      <c r="D1217" s="91">
        <v>15</v>
      </c>
      <c r="E1217" s="59" t="s">
        <v>6664</v>
      </c>
      <c r="F1217" s="30">
        <f t="shared" si="67"/>
        <v>0</v>
      </c>
      <c r="G1217" s="24">
        <f t="shared" si="68"/>
        <v>0</v>
      </c>
      <c r="H1217" s="31"/>
      <c r="I1217" s="30"/>
      <c r="J1217" s="24">
        <f t="shared" si="69"/>
        <v>0</v>
      </c>
      <c r="K1217" s="31"/>
      <c r="L1217" s="30"/>
      <c r="M1217" s="98">
        <v>0</v>
      </c>
      <c r="N1217" s="98">
        <v>0</v>
      </c>
      <c r="O1217" s="98">
        <v>0</v>
      </c>
      <c r="P1217" s="98" t="s">
        <v>4078</v>
      </c>
      <c r="Q1217" s="98" t="s">
        <v>4078</v>
      </c>
      <c r="R1217" s="98">
        <v>0</v>
      </c>
    </row>
    <row r="1218" spans="1:18" x14ac:dyDescent="0.25">
      <c r="A1218" s="59" t="s">
        <v>3779</v>
      </c>
      <c r="B1218" s="59" t="s">
        <v>1762</v>
      </c>
      <c r="C1218" s="59" t="s">
        <v>3860</v>
      </c>
      <c r="D1218" s="91">
        <v>15</v>
      </c>
      <c r="E1218" s="59" t="s">
        <v>6667</v>
      </c>
      <c r="F1218" s="30">
        <f t="shared" si="67"/>
        <v>0</v>
      </c>
      <c r="G1218" s="24">
        <f t="shared" si="68"/>
        <v>0</v>
      </c>
      <c r="H1218" s="31"/>
      <c r="I1218" s="30"/>
      <c r="J1218" s="24">
        <f t="shared" si="69"/>
        <v>0</v>
      </c>
      <c r="K1218" s="31"/>
      <c r="L1218" s="30"/>
      <c r="M1218" s="98">
        <v>0</v>
      </c>
      <c r="N1218" s="98">
        <v>0</v>
      </c>
      <c r="O1218" s="98">
        <v>0</v>
      </c>
      <c r="P1218" s="98" t="s">
        <v>4078</v>
      </c>
      <c r="Q1218" s="98">
        <v>0</v>
      </c>
      <c r="R1218" s="98">
        <v>0</v>
      </c>
    </row>
    <row r="1219" spans="1:18" x14ac:dyDescent="0.25">
      <c r="A1219" s="59" t="s">
        <v>3779</v>
      </c>
      <c r="B1219" s="59" t="s">
        <v>1370</v>
      </c>
      <c r="C1219" s="59" t="s">
        <v>3860</v>
      </c>
      <c r="D1219" s="91">
        <v>15</v>
      </c>
      <c r="E1219" s="59" t="s">
        <v>6668</v>
      </c>
      <c r="F1219" s="30">
        <f t="shared" si="67"/>
        <v>0</v>
      </c>
      <c r="G1219" s="24">
        <f t="shared" si="68"/>
        <v>11.209</v>
      </c>
      <c r="H1219" s="31"/>
      <c r="I1219" s="30"/>
      <c r="J1219" s="24">
        <f t="shared" si="69"/>
        <v>2.4692500000000002</v>
      </c>
      <c r="K1219" s="31"/>
      <c r="L1219" s="30"/>
      <c r="M1219" s="98">
        <v>0</v>
      </c>
      <c r="N1219" s="98">
        <v>22.417999999999999</v>
      </c>
      <c r="O1219" s="98">
        <v>9.8770000000000007</v>
      </c>
      <c r="P1219" s="98" t="s">
        <v>4078</v>
      </c>
      <c r="Q1219" s="98">
        <v>0</v>
      </c>
      <c r="R1219" s="98">
        <v>0</v>
      </c>
    </row>
    <row r="1220" spans="1:18" x14ac:dyDescent="0.25">
      <c r="A1220" s="59" t="s">
        <v>3779</v>
      </c>
      <c r="B1220" s="59" t="s">
        <v>1375</v>
      </c>
      <c r="C1220" s="59" t="s">
        <v>3860</v>
      </c>
      <c r="D1220" s="91">
        <v>15</v>
      </c>
      <c r="E1220" s="59" t="s">
        <v>6675</v>
      </c>
      <c r="F1220" s="30">
        <f t="shared" si="67"/>
        <v>0</v>
      </c>
      <c r="G1220" s="24">
        <f t="shared" si="68"/>
        <v>5.0000000000000001E-3</v>
      </c>
      <c r="H1220" s="31"/>
      <c r="I1220" s="30"/>
      <c r="J1220" s="24">
        <f t="shared" si="69"/>
        <v>0</v>
      </c>
      <c r="K1220" s="31"/>
      <c r="L1220" s="30"/>
      <c r="M1220" s="98">
        <v>0.01</v>
      </c>
      <c r="N1220" s="98">
        <v>0</v>
      </c>
      <c r="O1220" s="98" t="s">
        <v>4078</v>
      </c>
      <c r="P1220" s="98" t="s">
        <v>4078</v>
      </c>
      <c r="Q1220" s="98">
        <v>0</v>
      </c>
      <c r="R1220" s="98">
        <v>0</v>
      </c>
    </row>
    <row r="1221" spans="1:18" x14ac:dyDescent="0.25">
      <c r="A1221" s="59" t="s">
        <v>3779</v>
      </c>
      <c r="B1221" s="59" t="s">
        <v>2476</v>
      </c>
      <c r="C1221" s="59" t="s">
        <v>3860</v>
      </c>
      <c r="D1221" s="91">
        <v>15</v>
      </c>
      <c r="E1221" s="59" t="s">
        <v>6676</v>
      </c>
      <c r="F1221" s="30">
        <f t="shared" si="67"/>
        <v>0</v>
      </c>
      <c r="G1221" s="24">
        <f t="shared" si="68"/>
        <v>0</v>
      </c>
      <c r="H1221" s="31"/>
      <c r="I1221" s="30"/>
      <c r="J1221" s="24">
        <f t="shared" si="69"/>
        <v>0</v>
      </c>
      <c r="K1221" s="31"/>
      <c r="L1221" s="30"/>
      <c r="M1221" s="98">
        <v>0</v>
      </c>
      <c r="N1221" s="98">
        <v>0</v>
      </c>
      <c r="O1221" s="98" t="s">
        <v>4078</v>
      </c>
      <c r="P1221" s="98" t="s">
        <v>4078</v>
      </c>
      <c r="Q1221" s="98">
        <v>0</v>
      </c>
      <c r="R1221" s="98">
        <v>0</v>
      </c>
    </row>
    <row r="1222" spans="1:18" x14ac:dyDescent="0.25">
      <c r="A1222" s="59" t="s">
        <v>3779</v>
      </c>
      <c r="B1222" s="59" t="s">
        <v>1061</v>
      </c>
      <c r="C1222" s="59" t="s">
        <v>3860</v>
      </c>
      <c r="D1222" s="91">
        <v>15</v>
      </c>
      <c r="E1222" s="59" t="s">
        <v>6680</v>
      </c>
      <c r="F1222" s="30">
        <f t="shared" si="67"/>
        <v>0</v>
      </c>
      <c r="G1222" s="24">
        <f t="shared" si="68"/>
        <v>3.58</v>
      </c>
      <c r="H1222" s="31"/>
      <c r="I1222" s="30"/>
      <c r="J1222" s="24">
        <f t="shared" si="69"/>
        <v>0</v>
      </c>
      <c r="K1222" s="31"/>
      <c r="L1222" s="30"/>
      <c r="M1222" s="98">
        <v>0</v>
      </c>
      <c r="N1222" s="98">
        <v>7.16</v>
      </c>
      <c r="O1222" s="98">
        <v>0</v>
      </c>
      <c r="P1222" s="98" t="s">
        <v>4078</v>
      </c>
      <c r="Q1222" s="98">
        <v>0</v>
      </c>
      <c r="R1222" s="98">
        <v>0</v>
      </c>
    </row>
    <row r="1223" spans="1:18" x14ac:dyDescent="0.25">
      <c r="A1223" s="59" t="s">
        <v>3779</v>
      </c>
      <c r="B1223" s="59" t="s">
        <v>440</v>
      </c>
      <c r="C1223" s="59" t="s">
        <v>3860</v>
      </c>
      <c r="D1223" s="91">
        <v>15</v>
      </c>
      <c r="E1223" s="59" t="s">
        <v>6686</v>
      </c>
      <c r="F1223" s="30">
        <f t="shared" si="67"/>
        <v>0</v>
      </c>
      <c r="G1223" s="24">
        <f t="shared" si="68"/>
        <v>1.22</v>
      </c>
      <c r="H1223" s="31"/>
      <c r="I1223" s="30"/>
      <c r="J1223" s="24">
        <f t="shared" si="69"/>
        <v>0</v>
      </c>
      <c r="K1223" s="31"/>
      <c r="L1223" s="30"/>
      <c r="M1223" s="98">
        <v>2.44</v>
      </c>
      <c r="N1223" s="98">
        <v>0</v>
      </c>
      <c r="O1223" s="98">
        <v>0</v>
      </c>
      <c r="P1223" s="98" t="s">
        <v>4078</v>
      </c>
      <c r="Q1223" s="98">
        <v>0</v>
      </c>
      <c r="R1223" s="98">
        <v>0</v>
      </c>
    </row>
    <row r="1224" spans="1:18" x14ac:dyDescent="0.25">
      <c r="A1224" s="59" t="s">
        <v>3779</v>
      </c>
      <c r="B1224" s="59" t="s">
        <v>798</v>
      </c>
      <c r="C1224" s="59" t="s">
        <v>3860</v>
      </c>
      <c r="D1224" s="91">
        <v>15</v>
      </c>
      <c r="E1224" s="59" t="s">
        <v>6688</v>
      </c>
      <c r="F1224" s="30">
        <f t="shared" si="67"/>
        <v>0</v>
      </c>
      <c r="G1224" s="24">
        <f t="shared" si="68"/>
        <v>0</v>
      </c>
      <c r="H1224" s="31"/>
      <c r="I1224" s="30"/>
      <c r="J1224" s="24">
        <f t="shared" si="69"/>
        <v>0.68125000000000002</v>
      </c>
      <c r="K1224" s="31"/>
      <c r="L1224" s="30"/>
      <c r="M1224" s="98">
        <v>0</v>
      </c>
      <c r="N1224" s="98">
        <v>0</v>
      </c>
      <c r="O1224" s="98">
        <v>2.7250000000000001</v>
      </c>
      <c r="P1224" s="98" t="s">
        <v>4078</v>
      </c>
      <c r="Q1224" s="98">
        <v>0</v>
      </c>
      <c r="R1224" s="98" t="s">
        <v>4078</v>
      </c>
    </row>
    <row r="1225" spans="1:18" x14ac:dyDescent="0.25">
      <c r="A1225" s="59" t="s">
        <v>3779</v>
      </c>
      <c r="B1225" s="59" t="s">
        <v>622</v>
      </c>
      <c r="C1225" s="59" t="s">
        <v>3860</v>
      </c>
      <c r="D1225" s="91">
        <v>15</v>
      </c>
      <c r="E1225" s="59" t="s">
        <v>6701</v>
      </c>
      <c r="F1225" s="30">
        <f t="shared" si="67"/>
        <v>0</v>
      </c>
      <c r="G1225" s="24">
        <f t="shared" si="68"/>
        <v>0</v>
      </c>
      <c r="H1225" s="31"/>
      <c r="I1225" s="30"/>
      <c r="J1225" s="24">
        <f t="shared" si="69"/>
        <v>0</v>
      </c>
      <c r="K1225" s="31"/>
      <c r="L1225" s="30"/>
      <c r="M1225" s="98" t="s">
        <v>4078</v>
      </c>
      <c r="N1225" s="98">
        <v>0</v>
      </c>
      <c r="O1225" s="98" t="s">
        <v>4078</v>
      </c>
      <c r="P1225" s="98" t="s">
        <v>4078</v>
      </c>
      <c r="Q1225" s="98" t="s">
        <v>4078</v>
      </c>
      <c r="R1225" s="98" t="s">
        <v>4078</v>
      </c>
    </row>
    <row r="1226" spans="1:18" x14ac:dyDescent="0.25">
      <c r="A1226" s="59" t="s">
        <v>3779</v>
      </c>
      <c r="B1226" s="59" t="s">
        <v>1965</v>
      </c>
      <c r="C1226" s="59" t="s">
        <v>3860</v>
      </c>
      <c r="D1226" s="91">
        <v>15</v>
      </c>
      <c r="E1226" s="59" t="s">
        <v>6704</v>
      </c>
      <c r="F1226" s="30">
        <f t="shared" si="67"/>
        <v>0</v>
      </c>
      <c r="G1226" s="24">
        <f t="shared" si="68"/>
        <v>1.2150000000000001</v>
      </c>
      <c r="H1226" s="31"/>
      <c r="I1226" s="30"/>
      <c r="J1226" s="24">
        <f t="shared" si="69"/>
        <v>0</v>
      </c>
      <c r="K1226" s="31"/>
      <c r="L1226" s="30"/>
      <c r="M1226" s="98">
        <v>2.4300000000000002</v>
      </c>
      <c r="N1226" s="98" t="s">
        <v>4078</v>
      </c>
      <c r="O1226" s="98">
        <v>0</v>
      </c>
      <c r="P1226" s="98">
        <v>0</v>
      </c>
      <c r="Q1226" s="98">
        <v>0</v>
      </c>
      <c r="R1226" s="98">
        <v>0</v>
      </c>
    </row>
    <row r="1227" spans="1:18" x14ac:dyDescent="0.25">
      <c r="A1227" s="59" t="s">
        <v>3779</v>
      </c>
      <c r="B1227" s="59" t="s">
        <v>2092</v>
      </c>
      <c r="C1227" s="59" t="s">
        <v>3860</v>
      </c>
      <c r="D1227" s="91">
        <v>15</v>
      </c>
      <c r="E1227" s="59" t="s">
        <v>6709</v>
      </c>
      <c r="F1227" s="30">
        <f t="shared" si="67"/>
        <v>0</v>
      </c>
      <c r="G1227" s="24">
        <f t="shared" si="68"/>
        <v>0</v>
      </c>
      <c r="H1227" s="31"/>
      <c r="I1227" s="30"/>
      <c r="J1227" s="24">
        <f t="shared" si="69"/>
        <v>4.2670000000000003</v>
      </c>
      <c r="K1227" s="31"/>
      <c r="L1227" s="30"/>
      <c r="M1227" s="98" t="s">
        <v>4078</v>
      </c>
      <c r="N1227" s="98" t="s">
        <v>4078</v>
      </c>
      <c r="O1227" s="98">
        <v>17.068000000000001</v>
      </c>
      <c r="P1227" s="98" t="s">
        <v>4078</v>
      </c>
      <c r="Q1227" s="98" t="s">
        <v>4078</v>
      </c>
      <c r="R1227" s="98" t="s">
        <v>4078</v>
      </c>
    </row>
    <row r="1228" spans="1:18" x14ac:dyDescent="0.25">
      <c r="A1228" s="59" t="s">
        <v>3779</v>
      </c>
      <c r="B1228" s="59" t="s">
        <v>2548</v>
      </c>
      <c r="C1228" s="59" t="s">
        <v>3860</v>
      </c>
      <c r="D1228" s="91">
        <v>15</v>
      </c>
      <c r="E1228" s="59" t="s">
        <v>6710</v>
      </c>
      <c r="F1228" s="30">
        <f t="shared" si="67"/>
        <v>0</v>
      </c>
      <c r="G1228" s="24">
        <f t="shared" si="68"/>
        <v>0</v>
      </c>
      <c r="H1228" s="31"/>
      <c r="I1228" s="30"/>
      <c r="J1228" s="24">
        <f t="shared" si="69"/>
        <v>0.10825</v>
      </c>
      <c r="K1228" s="31"/>
      <c r="L1228" s="30"/>
      <c r="M1228" s="98">
        <v>0</v>
      </c>
      <c r="N1228" s="98">
        <v>0</v>
      </c>
      <c r="O1228" s="98">
        <v>0.433</v>
      </c>
      <c r="P1228" s="98">
        <v>0</v>
      </c>
      <c r="Q1228" s="98">
        <v>0</v>
      </c>
      <c r="R1228" s="98">
        <v>0</v>
      </c>
    </row>
    <row r="1229" spans="1:18" x14ac:dyDescent="0.25">
      <c r="A1229" s="59" t="s">
        <v>3779</v>
      </c>
      <c r="B1229" s="59" t="s">
        <v>2434</v>
      </c>
      <c r="C1229" s="59" t="s">
        <v>3860</v>
      </c>
      <c r="D1229" s="91">
        <v>15</v>
      </c>
      <c r="E1229" s="59" t="s">
        <v>6713</v>
      </c>
      <c r="F1229" s="30">
        <f t="shared" si="67"/>
        <v>0</v>
      </c>
      <c r="G1229" s="24">
        <f t="shared" si="68"/>
        <v>0</v>
      </c>
      <c r="H1229" s="31"/>
      <c r="I1229" s="30"/>
      <c r="J1229" s="24">
        <f t="shared" si="69"/>
        <v>0</v>
      </c>
      <c r="K1229" s="31"/>
      <c r="L1229" s="30"/>
      <c r="M1229" s="98" t="s">
        <v>4078</v>
      </c>
      <c r="N1229" s="98" t="s">
        <v>4078</v>
      </c>
      <c r="O1229" s="98" t="s">
        <v>4078</v>
      </c>
      <c r="P1229" s="98" t="s">
        <v>4078</v>
      </c>
      <c r="Q1229" s="98">
        <v>0</v>
      </c>
      <c r="R1229" s="98" t="s">
        <v>4078</v>
      </c>
    </row>
    <row r="1230" spans="1:18" x14ac:dyDescent="0.25">
      <c r="A1230" s="59" t="s">
        <v>3779</v>
      </c>
      <c r="B1230" s="59" t="s">
        <v>1223</v>
      </c>
      <c r="C1230" s="59" t="s">
        <v>3860</v>
      </c>
      <c r="D1230" s="91">
        <v>15</v>
      </c>
      <c r="E1230" s="59" t="s">
        <v>6715</v>
      </c>
      <c r="F1230" s="30">
        <f t="shared" si="67"/>
        <v>0</v>
      </c>
      <c r="G1230" s="24">
        <f t="shared" si="68"/>
        <v>0</v>
      </c>
      <c r="H1230" s="31"/>
      <c r="I1230" s="30"/>
      <c r="J1230" s="24">
        <f t="shared" si="69"/>
        <v>0</v>
      </c>
      <c r="K1230" s="31"/>
      <c r="L1230" s="30"/>
      <c r="M1230" s="98">
        <v>0</v>
      </c>
      <c r="N1230" s="98" t="s">
        <v>4078</v>
      </c>
      <c r="O1230" s="98" t="s">
        <v>4078</v>
      </c>
      <c r="P1230" s="98" t="s">
        <v>4078</v>
      </c>
      <c r="Q1230" s="98" t="s">
        <v>4078</v>
      </c>
      <c r="R1230" s="98" t="s">
        <v>4078</v>
      </c>
    </row>
    <row r="1231" spans="1:18" x14ac:dyDescent="0.25">
      <c r="A1231" s="59" t="s">
        <v>3779</v>
      </c>
      <c r="B1231" s="59" t="s">
        <v>1456</v>
      </c>
      <c r="C1231" s="59" t="s">
        <v>3860</v>
      </c>
      <c r="D1231" s="91">
        <v>15</v>
      </c>
      <c r="E1231" s="59" t="s">
        <v>6716</v>
      </c>
      <c r="F1231" s="30">
        <f t="shared" si="67"/>
        <v>0</v>
      </c>
      <c r="G1231" s="24">
        <f t="shared" si="68"/>
        <v>0</v>
      </c>
      <c r="H1231" s="31"/>
      <c r="I1231" s="30"/>
      <c r="J1231" s="24">
        <f t="shared" si="69"/>
        <v>4.0500000000000001E-2</v>
      </c>
      <c r="K1231" s="31"/>
      <c r="L1231" s="30"/>
      <c r="M1231" s="98">
        <v>0</v>
      </c>
      <c r="N1231" s="98">
        <v>0</v>
      </c>
      <c r="O1231" s="98">
        <v>0.16200000000000001</v>
      </c>
      <c r="P1231" s="98">
        <v>0</v>
      </c>
      <c r="Q1231" s="98">
        <v>0</v>
      </c>
      <c r="R1231" s="98">
        <v>0</v>
      </c>
    </row>
    <row r="1232" spans="1:18" x14ac:dyDescent="0.25">
      <c r="A1232" s="59" t="s">
        <v>3779</v>
      </c>
      <c r="B1232" s="59" t="s">
        <v>2401</v>
      </c>
      <c r="C1232" s="59" t="s">
        <v>3860</v>
      </c>
      <c r="D1232" s="91">
        <v>15</v>
      </c>
      <c r="E1232" s="59" t="s">
        <v>6719</v>
      </c>
      <c r="F1232" s="30">
        <f t="shared" si="67"/>
        <v>0</v>
      </c>
      <c r="G1232" s="24">
        <f t="shared" si="68"/>
        <v>0</v>
      </c>
      <c r="H1232" s="31"/>
      <c r="I1232" s="30"/>
      <c r="J1232" s="24">
        <f t="shared" si="69"/>
        <v>0</v>
      </c>
      <c r="K1232" s="31"/>
      <c r="L1232" s="30"/>
      <c r="M1232" s="98" t="s">
        <v>4078</v>
      </c>
      <c r="N1232" s="98" t="s">
        <v>4078</v>
      </c>
      <c r="O1232" s="98" t="s">
        <v>4078</v>
      </c>
      <c r="P1232" s="98" t="s">
        <v>4078</v>
      </c>
      <c r="Q1232" s="98" t="s">
        <v>4078</v>
      </c>
      <c r="R1232" s="98">
        <v>0</v>
      </c>
    </row>
    <row r="1233" spans="1:18" x14ac:dyDescent="0.25">
      <c r="A1233" s="59" t="s">
        <v>3779</v>
      </c>
      <c r="B1233" s="59" t="s">
        <v>2066</v>
      </c>
      <c r="C1233" s="59" t="s">
        <v>3860</v>
      </c>
      <c r="D1233" s="91">
        <v>15</v>
      </c>
      <c r="E1233" s="59" t="s">
        <v>6721</v>
      </c>
      <c r="F1233" s="30">
        <f t="shared" si="67"/>
        <v>0</v>
      </c>
      <c r="G1233" s="24">
        <f t="shared" si="68"/>
        <v>0.04</v>
      </c>
      <c r="H1233" s="31"/>
      <c r="I1233" s="30"/>
      <c r="J1233" s="24">
        <f t="shared" si="69"/>
        <v>0</v>
      </c>
      <c r="K1233" s="31"/>
      <c r="L1233" s="30"/>
      <c r="M1233" s="98">
        <v>0.08</v>
      </c>
      <c r="N1233" s="98">
        <v>0</v>
      </c>
      <c r="O1233" s="98" t="s">
        <v>4078</v>
      </c>
      <c r="P1233" s="98" t="s">
        <v>4078</v>
      </c>
      <c r="Q1233" s="98" t="s">
        <v>4078</v>
      </c>
      <c r="R1233" s="98" t="s">
        <v>4078</v>
      </c>
    </row>
    <row r="1234" spans="1:18" x14ac:dyDescent="0.25">
      <c r="A1234" s="59" t="s">
        <v>3779</v>
      </c>
      <c r="B1234" s="59" t="s">
        <v>883</v>
      </c>
      <c r="C1234" s="59" t="s">
        <v>3861</v>
      </c>
      <c r="D1234" s="91">
        <v>15</v>
      </c>
      <c r="E1234" s="59" t="s">
        <v>6735</v>
      </c>
      <c r="F1234" s="30">
        <f t="shared" si="67"/>
        <v>0</v>
      </c>
      <c r="G1234" s="24">
        <f t="shared" si="68"/>
        <v>0</v>
      </c>
      <c r="H1234" s="31"/>
      <c r="I1234" s="30"/>
      <c r="J1234" s="24">
        <f t="shared" si="69"/>
        <v>0</v>
      </c>
      <c r="K1234" s="31"/>
      <c r="L1234" s="30"/>
      <c r="M1234" s="98" t="s">
        <v>4078</v>
      </c>
      <c r="N1234" s="98" t="s">
        <v>4078</v>
      </c>
      <c r="O1234" s="98" t="s">
        <v>4078</v>
      </c>
      <c r="P1234" s="98">
        <v>0</v>
      </c>
      <c r="Q1234" s="98" t="s">
        <v>4078</v>
      </c>
      <c r="R1234" s="98" t="s">
        <v>4078</v>
      </c>
    </row>
    <row r="1235" spans="1:18" x14ac:dyDescent="0.25">
      <c r="A1235" s="59" t="s">
        <v>3779</v>
      </c>
      <c r="B1235" s="59" t="s">
        <v>1068</v>
      </c>
      <c r="C1235" s="59" t="s">
        <v>3861</v>
      </c>
      <c r="D1235" s="91">
        <v>15</v>
      </c>
      <c r="E1235" s="59" t="s">
        <v>6742</v>
      </c>
      <c r="F1235" s="30">
        <f t="shared" si="67"/>
        <v>0</v>
      </c>
      <c r="G1235" s="24">
        <f t="shared" si="68"/>
        <v>206.71200000000002</v>
      </c>
      <c r="H1235" s="31"/>
      <c r="I1235" s="30"/>
      <c r="J1235" s="24">
        <f t="shared" si="69"/>
        <v>0.34375</v>
      </c>
      <c r="K1235" s="31"/>
      <c r="L1235" s="30"/>
      <c r="M1235" s="98">
        <v>42.48</v>
      </c>
      <c r="N1235" s="98">
        <v>370.94400000000002</v>
      </c>
      <c r="O1235" s="98">
        <v>1.375</v>
      </c>
      <c r="P1235" s="98">
        <v>0</v>
      </c>
      <c r="Q1235" s="98">
        <v>0</v>
      </c>
      <c r="R1235" s="98" t="s">
        <v>4078</v>
      </c>
    </row>
    <row r="1236" spans="1:18" x14ac:dyDescent="0.25">
      <c r="A1236" s="59" t="s">
        <v>3779</v>
      </c>
      <c r="B1236" s="59" t="s">
        <v>2441</v>
      </c>
      <c r="C1236" s="59" t="s">
        <v>3861</v>
      </c>
      <c r="D1236" s="91">
        <v>15</v>
      </c>
      <c r="E1236" s="59" t="s">
        <v>6743</v>
      </c>
      <c r="F1236" s="30">
        <f t="shared" si="67"/>
        <v>0</v>
      </c>
      <c r="G1236" s="24">
        <f t="shared" si="68"/>
        <v>0</v>
      </c>
      <c r="H1236" s="31"/>
      <c r="I1236" s="30"/>
      <c r="J1236" s="24">
        <f t="shared" si="69"/>
        <v>0</v>
      </c>
      <c r="K1236" s="31"/>
      <c r="L1236" s="30"/>
      <c r="M1236" s="98">
        <v>0</v>
      </c>
      <c r="N1236" s="98" t="s">
        <v>4078</v>
      </c>
      <c r="O1236" s="98" t="s">
        <v>4078</v>
      </c>
      <c r="P1236" s="98" t="s">
        <v>4078</v>
      </c>
      <c r="Q1236" s="98" t="s">
        <v>4078</v>
      </c>
      <c r="R1236" s="98" t="s">
        <v>4078</v>
      </c>
    </row>
    <row r="1237" spans="1:18" x14ac:dyDescent="0.25">
      <c r="A1237" s="59" t="s">
        <v>3779</v>
      </c>
      <c r="B1237" s="59" t="s">
        <v>3061</v>
      </c>
      <c r="C1237" s="59" t="s">
        <v>3861</v>
      </c>
      <c r="D1237" s="91">
        <v>15</v>
      </c>
      <c r="E1237" s="59" t="s">
        <v>6746</v>
      </c>
      <c r="F1237" s="30">
        <f t="shared" si="67"/>
        <v>0</v>
      </c>
      <c r="G1237" s="24">
        <f t="shared" si="68"/>
        <v>0.42499999999999999</v>
      </c>
      <c r="H1237" s="31"/>
      <c r="I1237" s="30"/>
      <c r="J1237" s="24">
        <f t="shared" si="69"/>
        <v>0</v>
      </c>
      <c r="K1237" s="31"/>
      <c r="L1237" s="30"/>
      <c r="M1237" s="98">
        <v>0.85</v>
      </c>
      <c r="N1237" s="98" t="s">
        <v>4078</v>
      </c>
      <c r="O1237" s="98" t="s">
        <v>4078</v>
      </c>
      <c r="P1237" s="98" t="s">
        <v>4078</v>
      </c>
      <c r="Q1237" s="98" t="s">
        <v>4078</v>
      </c>
      <c r="R1237" s="98" t="s">
        <v>4078</v>
      </c>
    </row>
    <row r="1238" spans="1:18" x14ac:dyDescent="0.25">
      <c r="A1238" s="59" t="s">
        <v>3779</v>
      </c>
      <c r="B1238" s="59" t="s">
        <v>2247</v>
      </c>
      <c r="C1238" s="59" t="s">
        <v>3861</v>
      </c>
      <c r="D1238" s="91">
        <v>15</v>
      </c>
      <c r="E1238" s="59" t="s">
        <v>6750</v>
      </c>
      <c r="F1238" s="30">
        <f t="shared" si="67"/>
        <v>0</v>
      </c>
      <c r="G1238" s="24">
        <f t="shared" si="68"/>
        <v>11.54</v>
      </c>
      <c r="H1238" s="31"/>
      <c r="I1238" s="30"/>
      <c r="J1238" s="24">
        <f t="shared" si="69"/>
        <v>0</v>
      </c>
      <c r="K1238" s="31"/>
      <c r="L1238" s="30"/>
      <c r="M1238" s="98">
        <v>22.99</v>
      </c>
      <c r="N1238" s="98">
        <v>0.09</v>
      </c>
      <c r="O1238" s="98" t="s">
        <v>4078</v>
      </c>
      <c r="P1238" s="98" t="s">
        <v>4078</v>
      </c>
      <c r="Q1238" s="98" t="s">
        <v>4078</v>
      </c>
      <c r="R1238" s="98">
        <v>0</v>
      </c>
    </row>
    <row r="1239" spans="1:18" x14ac:dyDescent="0.25">
      <c r="A1239" s="59" t="s">
        <v>3779</v>
      </c>
      <c r="B1239" s="59" t="s">
        <v>2076</v>
      </c>
      <c r="C1239" s="59" t="s">
        <v>3861</v>
      </c>
      <c r="D1239" s="91">
        <v>15</v>
      </c>
      <c r="E1239" s="59" t="s">
        <v>6759</v>
      </c>
      <c r="F1239" s="30">
        <f t="shared" si="67"/>
        <v>0</v>
      </c>
      <c r="G1239" s="24">
        <f t="shared" si="68"/>
        <v>0</v>
      </c>
      <c r="H1239" s="31"/>
      <c r="I1239" s="30"/>
      <c r="J1239" s="24">
        <f t="shared" si="69"/>
        <v>0</v>
      </c>
      <c r="K1239" s="31"/>
      <c r="L1239" s="30"/>
      <c r="M1239" s="98" t="s">
        <v>4078</v>
      </c>
      <c r="N1239" s="98" t="s">
        <v>4078</v>
      </c>
      <c r="O1239" s="98" t="s">
        <v>4078</v>
      </c>
      <c r="P1239" s="98" t="s">
        <v>4078</v>
      </c>
      <c r="Q1239" s="98">
        <v>0</v>
      </c>
      <c r="R1239" s="98" t="s">
        <v>4078</v>
      </c>
    </row>
    <row r="1240" spans="1:18" x14ac:dyDescent="0.25">
      <c r="A1240" s="59" t="s">
        <v>3779</v>
      </c>
      <c r="B1240" s="59" t="s">
        <v>1945</v>
      </c>
      <c r="C1240" s="59" t="s">
        <v>3862</v>
      </c>
      <c r="D1240" s="91">
        <v>16</v>
      </c>
      <c r="E1240" s="59" t="s">
        <v>6768</v>
      </c>
      <c r="F1240" s="30">
        <f t="shared" si="67"/>
        <v>0</v>
      </c>
      <c r="G1240" s="24">
        <f t="shared" si="68"/>
        <v>37.198499999999996</v>
      </c>
      <c r="H1240" s="31"/>
      <c r="I1240" s="30"/>
      <c r="J1240" s="24">
        <f t="shared" si="69"/>
        <v>0</v>
      </c>
      <c r="K1240" s="31"/>
      <c r="L1240" s="30"/>
      <c r="M1240" s="98">
        <v>74.02</v>
      </c>
      <c r="N1240" s="98">
        <v>0.377</v>
      </c>
      <c r="O1240" s="98">
        <v>0</v>
      </c>
      <c r="P1240" s="98">
        <v>0</v>
      </c>
      <c r="Q1240" s="98">
        <v>0</v>
      </c>
      <c r="R1240" s="98">
        <v>0</v>
      </c>
    </row>
    <row r="1241" spans="1:18" x14ac:dyDescent="0.25">
      <c r="A1241" s="59" t="s">
        <v>3779</v>
      </c>
      <c r="B1241" s="59" t="s">
        <v>264</v>
      </c>
      <c r="C1241" s="59" t="s">
        <v>3862</v>
      </c>
      <c r="D1241" s="91">
        <v>16</v>
      </c>
      <c r="E1241" s="59" t="s">
        <v>6781</v>
      </c>
      <c r="F1241" s="30">
        <f t="shared" si="67"/>
        <v>0</v>
      </c>
      <c r="G1241" s="24">
        <f t="shared" si="68"/>
        <v>0</v>
      </c>
      <c r="H1241" s="31"/>
      <c r="I1241" s="30"/>
      <c r="J1241" s="24">
        <f t="shared" si="69"/>
        <v>0</v>
      </c>
      <c r="K1241" s="31"/>
      <c r="L1241" s="30"/>
      <c r="M1241" s="98">
        <v>0</v>
      </c>
      <c r="N1241" s="98">
        <v>0</v>
      </c>
      <c r="O1241" s="98">
        <v>0</v>
      </c>
      <c r="P1241" s="98">
        <v>0</v>
      </c>
      <c r="Q1241" s="98">
        <v>0</v>
      </c>
      <c r="R1241" s="98">
        <v>0</v>
      </c>
    </row>
    <row r="1242" spans="1:18" x14ac:dyDescent="0.25">
      <c r="A1242" s="59" t="s">
        <v>3779</v>
      </c>
      <c r="B1242" s="59" t="s">
        <v>35</v>
      </c>
      <c r="C1242" s="59" t="s">
        <v>3862</v>
      </c>
      <c r="D1242" s="91">
        <v>16</v>
      </c>
      <c r="E1242" s="59" t="s">
        <v>6783</v>
      </c>
      <c r="F1242" s="30">
        <f t="shared" si="67"/>
        <v>0</v>
      </c>
      <c r="G1242" s="24">
        <f t="shared" si="68"/>
        <v>0</v>
      </c>
      <c r="H1242" s="31"/>
      <c r="I1242" s="30"/>
      <c r="J1242" s="24">
        <f t="shared" si="69"/>
        <v>0</v>
      </c>
      <c r="K1242" s="31"/>
      <c r="L1242" s="30"/>
      <c r="M1242" s="98">
        <v>0</v>
      </c>
      <c r="N1242" s="98">
        <v>0</v>
      </c>
      <c r="O1242" s="98" t="s">
        <v>4078</v>
      </c>
      <c r="P1242" s="98">
        <v>0</v>
      </c>
      <c r="Q1242" s="98">
        <v>0</v>
      </c>
      <c r="R1242" s="98">
        <v>0</v>
      </c>
    </row>
    <row r="1243" spans="1:18" x14ac:dyDescent="0.25">
      <c r="A1243" s="59" t="s">
        <v>3779</v>
      </c>
      <c r="B1243" s="59" t="s">
        <v>1030</v>
      </c>
      <c r="C1243" s="59" t="s">
        <v>3862</v>
      </c>
      <c r="D1243" s="91">
        <v>16</v>
      </c>
      <c r="E1243" s="59" t="s">
        <v>6798</v>
      </c>
      <c r="F1243" s="30">
        <f t="shared" si="67"/>
        <v>0</v>
      </c>
      <c r="G1243" s="24">
        <f t="shared" si="68"/>
        <v>0</v>
      </c>
      <c r="H1243" s="31"/>
      <c r="I1243" s="30"/>
      <c r="J1243" s="24">
        <f t="shared" si="69"/>
        <v>0</v>
      </c>
      <c r="K1243" s="31"/>
      <c r="L1243" s="30"/>
      <c r="M1243" s="98">
        <v>0</v>
      </c>
      <c r="N1243" s="98">
        <v>0</v>
      </c>
      <c r="O1243" s="98">
        <v>0</v>
      </c>
      <c r="P1243" s="98">
        <v>0</v>
      </c>
      <c r="Q1243" s="98">
        <v>0</v>
      </c>
      <c r="R1243" s="98">
        <v>0</v>
      </c>
    </row>
    <row r="1244" spans="1:18" x14ac:dyDescent="0.25">
      <c r="A1244" s="59" t="s">
        <v>3779</v>
      </c>
      <c r="B1244" s="59" t="s">
        <v>346</v>
      </c>
      <c r="C1244" s="59" t="s">
        <v>3862</v>
      </c>
      <c r="D1244" s="91">
        <v>16</v>
      </c>
      <c r="E1244" s="59" t="s">
        <v>6799</v>
      </c>
      <c r="F1244" s="30">
        <f t="shared" si="67"/>
        <v>0</v>
      </c>
      <c r="G1244" s="24">
        <f t="shared" si="68"/>
        <v>0</v>
      </c>
      <c r="H1244" s="31"/>
      <c r="I1244" s="30"/>
      <c r="J1244" s="24">
        <f t="shared" si="69"/>
        <v>0</v>
      </c>
      <c r="K1244" s="31"/>
      <c r="L1244" s="30"/>
      <c r="M1244" s="98" t="s">
        <v>4078</v>
      </c>
      <c r="N1244" s="98" t="s">
        <v>4078</v>
      </c>
      <c r="O1244" s="98" t="s">
        <v>4078</v>
      </c>
      <c r="P1244" s="98" t="s">
        <v>4078</v>
      </c>
      <c r="Q1244" s="98" t="s">
        <v>4078</v>
      </c>
      <c r="R1244" s="98">
        <v>0</v>
      </c>
    </row>
    <row r="1245" spans="1:18" x14ac:dyDescent="0.25">
      <c r="A1245" s="59" t="s">
        <v>3779</v>
      </c>
      <c r="B1245" s="59" t="s">
        <v>467</v>
      </c>
      <c r="C1245" s="59" t="s">
        <v>3862</v>
      </c>
      <c r="D1245" s="91">
        <v>16</v>
      </c>
      <c r="E1245" s="59" t="s">
        <v>6801</v>
      </c>
      <c r="F1245" s="30">
        <f t="shared" si="67"/>
        <v>0</v>
      </c>
      <c r="G1245" s="24">
        <f t="shared" si="68"/>
        <v>0</v>
      </c>
      <c r="H1245" s="31"/>
      <c r="I1245" s="30"/>
      <c r="J1245" s="24">
        <f t="shared" si="69"/>
        <v>0</v>
      </c>
      <c r="K1245" s="31"/>
      <c r="L1245" s="30"/>
      <c r="M1245" s="98" t="s">
        <v>4078</v>
      </c>
      <c r="N1245" s="98" t="s">
        <v>4078</v>
      </c>
      <c r="O1245" s="98" t="s">
        <v>4078</v>
      </c>
      <c r="P1245" s="98">
        <v>0</v>
      </c>
      <c r="Q1245" s="98">
        <v>0</v>
      </c>
      <c r="R1245" s="98">
        <v>0</v>
      </c>
    </row>
    <row r="1246" spans="1:18" x14ac:dyDescent="0.25">
      <c r="A1246" s="59" t="s">
        <v>3779</v>
      </c>
      <c r="B1246" s="59" t="s">
        <v>1624</v>
      </c>
      <c r="C1246" s="59" t="s">
        <v>3862</v>
      </c>
      <c r="D1246" s="91">
        <v>16</v>
      </c>
      <c r="E1246" s="59" t="s">
        <v>6802</v>
      </c>
      <c r="F1246" s="30">
        <f t="shared" si="67"/>
        <v>0</v>
      </c>
      <c r="G1246" s="24">
        <f t="shared" si="68"/>
        <v>0</v>
      </c>
      <c r="H1246" s="31"/>
      <c r="I1246" s="30"/>
      <c r="J1246" s="24">
        <f t="shared" si="69"/>
        <v>0</v>
      </c>
      <c r="K1246" s="31"/>
      <c r="L1246" s="30"/>
      <c r="M1246" s="98">
        <v>0</v>
      </c>
      <c r="N1246" s="98" t="s">
        <v>4078</v>
      </c>
      <c r="O1246" s="98">
        <v>0</v>
      </c>
      <c r="P1246" s="98">
        <v>0</v>
      </c>
      <c r="Q1246" s="98">
        <v>0</v>
      </c>
      <c r="R1246" s="98" t="s">
        <v>4078</v>
      </c>
    </row>
    <row r="1247" spans="1:18" x14ac:dyDescent="0.25">
      <c r="A1247" s="59" t="s">
        <v>3779</v>
      </c>
      <c r="B1247" s="59" t="s">
        <v>1281</v>
      </c>
      <c r="C1247" s="59" t="s">
        <v>3862</v>
      </c>
      <c r="D1247" s="91">
        <v>16</v>
      </c>
      <c r="E1247" s="59" t="s">
        <v>6803</v>
      </c>
      <c r="F1247" s="30">
        <f t="shared" si="67"/>
        <v>0</v>
      </c>
      <c r="G1247" s="24">
        <f t="shared" si="68"/>
        <v>0</v>
      </c>
      <c r="H1247" s="31"/>
      <c r="I1247" s="30"/>
      <c r="J1247" s="24">
        <f t="shared" si="69"/>
        <v>0</v>
      </c>
      <c r="K1247" s="31"/>
      <c r="L1247" s="30"/>
      <c r="M1247" s="98" t="s">
        <v>4078</v>
      </c>
      <c r="N1247" s="98" t="s">
        <v>4078</v>
      </c>
      <c r="O1247" s="98" t="s">
        <v>4078</v>
      </c>
      <c r="P1247" s="98" t="s">
        <v>4078</v>
      </c>
      <c r="Q1247" s="98">
        <v>0</v>
      </c>
      <c r="R1247" s="98">
        <v>0</v>
      </c>
    </row>
    <row r="1248" spans="1:18" x14ac:dyDescent="0.25">
      <c r="A1248" s="59" t="s">
        <v>3779</v>
      </c>
      <c r="B1248" s="59" t="s">
        <v>1990</v>
      </c>
      <c r="C1248" s="59" t="s">
        <v>3862</v>
      </c>
      <c r="D1248" s="91">
        <v>16</v>
      </c>
      <c r="E1248" s="59" t="s">
        <v>6811</v>
      </c>
      <c r="F1248" s="30">
        <f t="shared" ref="F1248:F1311" si="70">SUM(P1248:R1248)/3</f>
        <v>0</v>
      </c>
      <c r="G1248" s="24">
        <f t="shared" ref="G1248:G1311" si="71">SUM(M1248:N1248)/2</f>
        <v>0</v>
      </c>
      <c r="H1248" s="31"/>
      <c r="I1248" s="30"/>
      <c r="J1248" s="24">
        <f t="shared" ref="J1248:J1311" si="72">SUM(O1248:R1248)/4</f>
        <v>0</v>
      </c>
      <c r="K1248" s="31"/>
      <c r="L1248" s="30"/>
      <c r="M1248" s="98">
        <v>0</v>
      </c>
      <c r="N1248" s="98">
        <v>0</v>
      </c>
      <c r="O1248" s="98" t="s">
        <v>4078</v>
      </c>
      <c r="P1248" s="98">
        <v>0</v>
      </c>
      <c r="Q1248" s="98">
        <v>0</v>
      </c>
      <c r="R1248" s="98">
        <v>0</v>
      </c>
    </row>
    <row r="1249" spans="1:18" x14ac:dyDescent="0.25">
      <c r="A1249" s="59" t="s">
        <v>3779</v>
      </c>
      <c r="B1249" s="59" t="s">
        <v>989</v>
      </c>
      <c r="C1249" s="59" t="s">
        <v>3862</v>
      </c>
      <c r="D1249" s="91">
        <v>16</v>
      </c>
      <c r="E1249" s="59" t="s">
        <v>6814</v>
      </c>
      <c r="F1249" s="30">
        <f t="shared" si="70"/>
        <v>0</v>
      </c>
      <c r="G1249" s="24">
        <f t="shared" si="71"/>
        <v>0</v>
      </c>
      <c r="H1249" s="31"/>
      <c r="I1249" s="30"/>
      <c r="J1249" s="24">
        <f t="shared" si="72"/>
        <v>0</v>
      </c>
      <c r="K1249" s="31"/>
      <c r="L1249" s="30"/>
      <c r="M1249" s="98">
        <v>0</v>
      </c>
      <c r="N1249" s="98">
        <v>0</v>
      </c>
      <c r="O1249" s="98" t="s">
        <v>4078</v>
      </c>
      <c r="P1249" s="98">
        <v>0</v>
      </c>
      <c r="Q1249" s="98">
        <v>0</v>
      </c>
      <c r="R1249" s="98">
        <v>0</v>
      </c>
    </row>
    <row r="1250" spans="1:18" x14ac:dyDescent="0.25">
      <c r="A1250" s="59" t="s">
        <v>3779</v>
      </c>
      <c r="B1250" s="59" t="s">
        <v>479</v>
      </c>
      <c r="C1250" s="59" t="s">
        <v>3862</v>
      </c>
      <c r="D1250" s="91">
        <v>16</v>
      </c>
      <c r="E1250" s="59" t="s">
        <v>6815</v>
      </c>
      <c r="F1250" s="30">
        <f t="shared" si="70"/>
        <v>0</v>
      </c>
      <c r="G1250" s="24">
        <f t="shared" si="71"/>
        <v>4.4499999999999998E-2</v>
      </c>
      <c r="H1250" s="31"/>
      <c r="I1250" s="30"/>
      <c r="J1250" s="24">
        <f t="shared" si="72"/>
        <v>0</v>
      </c>
      <c r="K1250" s="31"/>
      <c r="L1250" s="30"/>
      <c r="M1250" s="98">
        <v>0.03</v>
      </c>
      <c r="N1250" s="98">
        <v>5.8999999999999997E-2</v>
      </c>
      <c r="O1250" s="98">
        <v>0</v>
      </c>
      <c r="P1250" s="98">
        <v>0</v>
      </c>
      <c r="Q1250" s="98">
        <v>0</v>
      </c>
      <c r="R1250" s="98">
        <v>0</v>
      </c>
    </row>
    <row r="1251" spans="1:18" x14ac:dyDescent="0.25">
      <c r="A1251" s="59" t="s">
        <v>3779</v>
      </c>
      <c r="B1251" s="59" t="s">
        <v>338</v>
      </c>
      <c r="C1251" s="59" t="s">
        <v>3862</v>
      </c>
      <c r="D1251" s="91">
        <v>16</v>
      </c>
      <c r="E1251" s="59" t="s">
        <v>6818</v>
      </c>
      <c r="F1251" s="30">
        <f t="shared" si="70"/>
        <v>0</v>
      </c>
      <c r="G1251" s="24">
        <f t="shared" si="71"/>
        <v>13.24</v>
      </c>
      <c r="H1251" s="31"/>
      <c r="I1251" s="30"/>
      <c r="J1251" s="24">
        <f t="shared" si="72"/>
        <v>0</v>
      </c>
      <c r="K1251" s="31"/>
      <c r="L1251" s="30"/>
      <c r="M1251" s="98">
        <v>26.48</v>
      </c>
      <c r="N1251" s="98">
        <v>0</v>
      </c>
      <c r="O1251" s="98" t="s">
        <v>4078</v>
      </c>
      <c r="P1251" s="98" t="s">
        <v>4078</v>
      </c>
      <c r="Q1251" s="98">
        <v>0</v>
      </c>
      <c r="R1251" s="98">
        <v>0</v>
      </c>
    </row>
    <row r="1252" spans="1:18" x14ac:dyDescent="0.25">
      <c r="A1252" s="59" t="s">
        <v>3779</v>
      </c>
      <c r="B1252" s="59" t="s">
        <v>337</v>
      </c>
      <c r="C1252" s="59" t="s">
        <v>3862</v>
      </c>
      <c r="D1252" s="91">
        <v>16</v>
      </c>
      <c r="E1252" s="59" t="s">
        <v>6819</v>
      </c>
      <c r="F1252" s="30">
        <f t="shared" si="70"/>
        <v>0</v>
      </c>
      <c r="G1252" s="24">
        <f t="shared" si="71"/>
        <v>12.192</v>
      </c>
      <c r="H1252" s="31"/>
      <c r="I1252" s="30"/>
      <c r="J1252" s="24">
        <f t="shared" si="72"/>
        <v>3.1287500000000001</v>
      </c>
      <c r="K1252" s="31"/>
      <c r="L1252" s="30"/>
      <c r="M1252" s="98">
        <v>1.21</v>
      </c>
      <c r="N1252" s="98">
        <v>23.173999999999999</v>
      </c>
      <c r="O1252" s="98">
        <v>12.515000000000001</v>
      </c>
      <c r="P1252" s="98">
        <v>0</v>
      </c>
      <c r="Q1252" s="98">
        <v>0</v>
      </c>
      <c r="R1252" s="98">
        <v>0</v>
      </c>
    </row>
    <row r="1253" spans="1:18" x14ac:dyDescent="0.25">
      <c r="A1253" s="59" t="s">
        <v>3779</v>
      </c>
      <c r="B1253" s="59" t="s">
        <v>1248</v>
      </c>
      <c r="C1253" s="59" t="s">
        <v>3862</v>
      </c>
      <c r="D1253" s="91">
        <v>16</v>
      </c>
      <c r="E1253" s="59" t="s">
        <v>6820</v>
      </c>
      <c r="F1253" s="30">
        <f t="shared" si="70"/>
        <v>0</v>
      </c>
      <c r="G1253" s="24">
        <f t="shared" si="71"/>
        <v>0</v>
      </c>
      <c r="H1253" s="31"/>
      <c r="I1253" s="30"/>
      <c r="J1253" s="24">
        <f t="shared" si="72"/>
        <v>0</v>
      </c>
      <c r="K1253" s="31"/>
      <c r="L1253" s="30"/>
      <c r="M1253" s="98" t="s">
        <v>4078</v>
      </c>
      <c r="N1253" s="98">
        <v>0</v>
      </c>
      <c r="O1253" s="98" t="s">
        <v>4078</v>
      </c>
      <c r="P1253" s="98">
        <v>0</v>
      </c>
      <c r="Q1253" s="98" t="s">
        <v>4078</v>
      </c>
      <c r="R1253" s="98" t="s">
        <v>4078</v>
      </c>
    </row>
    <row r="1254" spans="1:18" x14ac:dyDescent="0.25">
      <c r="A1254" s="59" t="s">
        <v>3779</v>
      </c>
      <c r="B1254" s="59" t="s">
        <v>1290</v>
      </c>
      <c r="C1254" s="59" t="s">
        <v>3862</v>
      </c>
      <c r="D1254" s="91">
        <v>16</v>
      </c>
      <c r="E1254" s="59" t="s">
        <v>6828</v>
      </c>
      <c r="F1254" s="30">
        <f t="shared" si="70"/>
        <v>0</v>
      </c>
      <c r="G1254" s="24">
        <f t="shared" si="71"/>
        <v>0</v>
      </c>
      <c r="H1254" s="31"/>
      <c r="I1254" s="30"/>
      <c r="J1254" s="24">
        <f t="shared" si="72"/>
        <v>0</v>
      </c>
      <c r="K1254" s="31"/>
      <c r="L1254" s="30"/>
      <c r="M1254" s="98">
        <v>0</v>
      </c>
      <c r="N1254" s="98" t="s">
        <v>4078</v>
      </c>
      <c r="O1254" s="98" t="s">
        <v>4078</v>
      </c>
      <c r="P1254" s="98" t="s">
        <v>4078</v>
      </c>
      <c r="Q1254" s="98" t="s">
        <v>4078</v>
      </c>
      <c r="R1254" s="98" t="s">
        <v>4078</v>
      </c>
    </row>
    <row r="1255" spans="1:18" x14ac:dyDescent="0.25">
      <c r="A1255" s="59" t="s">
        <v>3779</v>
      </c>
      <c r="B1255" s="59" t="s">
        <v>1471</v>
      </c>
      <c r="C1255" s="59" t="s">
        <v>3862</v>
      </c>
      <c r="D1255" s="91">
        <v>16</v>
      </c>
      <c r="E1255" s="59" t="s">
        <v>6831</v>
      </c>
      <c r="F1255" s="30">
        <f t="shared" si="70"/>
        <v>0</v>
      </c>
      <c r="G1255" s="24">
        <f t="shared" si="71"/>
        <v>0</v>
      </c>
      <c r="H1255" s="31"/>
      <c r="I1255" s="30"/>
      <c r="J1255" s="24">
        <f t="shared" si="72"/>
        <v>0</v>
      </c>
      <c r="K1255" s="31"/>
      <c r="L1255" s="30"/>
      <c r="M1255" s="98" t="s">
        <v>4078</v>
      </c>
      <c r="N1255" s="98" t="s">
        <v>4078</v>
      </c>
      <c r="O1255" s="98" t="s">
        <v>4078</v>
      </c>
      <c r="P1255" s="98" t="s">
        <v>4078</v>
      </c>
      <c r="Q1255" s="98">
        <v>0</v>
      </c>
      <c r="R1255" s="98" t="s">
        <v>4078</v>
      </c>
    </row>
    <row r="1256" spans="1:18" x14ac:dyDescent="0.25">
      <c r="A1256" s="59" t="s">
        <v>3779</v>
      </c>
      <c r="B1256" s="59" t="s">
        <v>1046</v>
      </c>
      <c r="C1256" s="59" t="s">
        <v>3862</v>
      </c>
      <c r="D1256" s="91">
        <v>16</v>
      </c>
      <c r="E1256" s="59" t="s">
        <v>6832</v>
      </c>
      <c r="F1256" s="30">
        <f t="shared" si="70"/>
        <v>0</v>
      </c>
      <c r="G1256" s="24">
        <f t="shared" si="71"/>
        <v>0.93</v>
      </c>
      <c r="H1256" s="31"/>
      <c r="I1256" s="30"/>
      <c r="J1256" s="24">
        <f t="shared" si="72"/>
        <v>0.28375</v>
      </c>
      <c r="K1256" s="31"/>
      <c r="L1256" s="30"/>
      <c r="M1256" s="98">
        <v>1.86</v>
      </c>
      <c r="N1256" s="98">
        <v>0</v>
      </c>
      <c r="O1256" s="98">
        <v>1.135</v>
      </c>
      <c r="P1256" s="98" t="s">
        <v>4078</v>
      </c>
      <c r="Q1256" s="98" t="s">
        <v>4078</v>
      </c>
      <c r="R1256" s="98" t="s">
        <v>4078</v>
      </c>
    </row>
    <row r="1257" spans="1:18" x14ac:dyDescent="0.25">
      <c r="A1257" s="59" t="s">
        <v>3779</v>
      </c>
      <c r="B1257" s="59" t="s">
        <v>729</v>
      </c>
      <c r="C1257" s="59" t="s">
        <v>3862</v>
      </c>
      <c r="D1257" s="91">
        <v>16</v>
      </c>
      <c r="E1257" s="59" t="s">
        <v>6837</v>
      </c>
      <c r="F1257" s="30">
        <f t="shared" si="70"/>
        <v>0</v>
      </c>
      <c r="G1257" s="24">
        <f t="shared" si="71"/>
        <v>9.1300000000000008</v>
      </c>
      <c r="H1257" s="31"/>
      <c r="I1257" s="30"/>
      <c r="J1257" s="24">
        <f t="shared" si="72"/>
        <v>49.582250000000002</v>
      </c>
      <c r="K1257" s="31"/>
      <c r="L1257" s="30"/>
      <c r="M1257" s="98">
        <v>18.260000000000002</v>
      </c>
      <c r="N1257" s="98" t="s">
        <v>4078</v>
      </c>
      <c r="O1257" s="98">
        <v>198.32900000000001</v>
      </c>
      <c r="P1257" s="98">
        <v>0</v>
      </c>
      <c r="Q1257" s="98" t="s">
        <v>4078</v>
      </c>
      <c r="R1257" s="98" t="s">
        <v>4078</v>
      </c>
    </row>
    <row r="1258" spans="1:18" x14ac:dyDescent="0.25">
      <c r="A1258" s="59" t="s">
        <v>3779</v>
      </c>
      <c r="B1258" s="59" t="s">
        <v>510</v>
      </c>
      <c r="C1258" s="59" t="s">
        <v>3862</v>
      </c>
      <c r="D1258" s="91">
        <v>16</v>
      </c>
      <c r="E1258" s="59" t="s">
        <v>6840</v>
      </c>
      <c r="F1258" s="30">
        <f t="shared" si="70"/>
        <v>0</v>
      </c>
      <c r="G1258" s="24">
        <f t="shared" si="71"/>
        <v>1.4175</v>
      </c>
      <c r="H1258" s="31"/>
      <c r="I1258" s="30"/>
      <c r="J1258" s="24">
        <f t="shared" si="72"/>
        <v>1.0502499999999999</v>
      </c>
      <c r="K1258" s="31"/>
      <c r="L1258" s="30"/>
      <c r="M1258" s="98">
        <v>1.86</v>
      </c>
      <c r="N1258" s="98">
        <v>0.97499999999999998</v>
      </c>
      <c r="O1258" s="98">
        <v>4.2009999999999996</v>
      </c>
      <c r="P1258" s="98">
        <v>0</v>
      </c>
      <c r="Q1258" s="98">
        <v>0</v>
      </c>
      <c r="R1258" s="98">
        <v>0</v>
      </c>
    </row>
    <row r="1259" spans="1:18" x14ac:dyDescent="0.25">
      <c r="A1259" s="59" t="s">
        <v>3779</v>
      </c>
      <c r="B1259" s="59" t="s">
        <v>1418</v>
      </c>
      <c r="C1259" s="59" t="s">
        <v>3862</v>
      </c>
      <c r="D1259" s="91">
        <v>16</v>
      </c>
      <c r="E1259" s="59" t="s">
        <v>6845</v>
      </c>
      <c r="F1259" s="30">
        <f t="shared" si="70"/>
        <v>0</v>
      </c>
      <c r="G1259" s="24">
        <f t="shared" si="71"/>
        <v>0</v>
      </c>
      <c r="H1259" s="31"/>
      <c r="I1259" s="30"/>
      <c r="J1259" s="24">
        <f t="shared" si="72"/>
        <v>0</v>
      </c>
      <c r="K1259" s="31"/>
      <c r="L1259" s="30"/>
      <c r="M1259" s="98" t="s">
        <v>4078</v>
      </c>
      <c r="N1259" s="98" t="s">
        <v>4078</v>
      </c>
      <c r="O1259" s="98">
        <v>0</v>
      </c>
      <c r="P1259" s="98" t="s">
        <v>4078</v>
      </c>
      <c r="Q1259" s="98" t="s">
        <v>4078</v>
      </c>
      <c r="R1259" s="98" t="s">
        <v>4078</v>
      </c>
    </row>
    <row r="1260" spans="1:18" x14ac:dyDescent="0.25">
      <c r="A1260" s="59" t="s">
        <v>3779</v>
      </c>
      <c r="B1260" s="59" t="s">
        <v>839</v>
      </c>
      <c r="C1260" s="59" t="s">
        <v>3862</v>
      </c>
      <c r="D1260" s="91">
        <v>16</v>
      </c>
      <c r="E1260" s="59" t="s">
        <v>6852</v>
      </c>
      <c r="F1260" s="30">
        <f t="shared" si="70"/>
        <v>0</v>
      </c>
      <c r="G1260" s="24">
        <f t="shared" si="71"/>
        <v>0</v>
      </c>
      <c r="H1260" s="31"/>
      <c r="I1260" s="30"/>
      <c r="J1260" s="24">
        <f t="shared" si="72"/>
        <v>0</v>
      </c>
      <c r="K1260" s="31"/>
      <c r="L1260" s="30"/>
      <c r="M1260" s="98">
        <v>0</v>
      </c>
      <c r="N1260" s="98">
        <v>0</v>
      </c>
      <c r="O1260" s="98" t="s">
        <v>4078</v>
      </c>
      <c r="P1260" s="98" t="s">
        <v>4078</v>
      </c>
      <c r="Q1260" s="98" t="s">
        <v>4078</v>
      </c>
      <c r="R1260" s="98" t="s">
        <v>4078</v>
      </c>
    </row>
    <row r="1261" spans="1:18" x14ac:dyDescent="0.25">
      <c r="A1261" s="59" t="s">
        <v>3779</v>
      </c>
      <c r="B1261" s="59" t="s">
        <v>358</v>
      </c>
      <c r="C1261" s="59" t="s">
        <v>3862</v>
      </c>
      <c r="D1261" s="91">
        <v>16</v>
      </c>
      <c r="E1261" s="59" t="s">
        <v>6853</v>
      </c>
      <c r="F1261" s="30">
        <f t="shared" si="70"/>
        <v>0</v>
      </c>
      <c r="G1261" s="24">
        <f t="shared" si="71"/>
        <v>0</v>
      </c>
      <c r="H1261" s="31"/>
      <c r="I1261" s="30"/>
      <c r="J1261" s="24">
        <f t="shared" si="72"/>
        <v>0</v>
      </c>
      <c r="K1261" s="31"/>
      <c r="L1261" s="30"/>
      <c r="M1261" s="98">
        <v>0</v>
      </c>
      <c r="N1261" s="98" t="s">
        <v>4078</v>
      </c>
      <c r="O1261" s="98">
        <v>0</v>
      </c>
      <c r="P1261" s="98">
        <v>0</v>
      </c>
      <c r="Q1261" s="98" t="s">
        <v>4078</v>
      </c>
      <c r="R1261" s="98" t="s">
        <v>4078</v>
      </c>
    </row>
    <row r="1262" spans="1:18" x14ac:dyDescent="0.25">
      <c r="A1262" s="59" t="s">
        <v>3779</v>
      </c>
      <c r="B1262" s="59" t="s">
        <v>490</v>
      </c>
      <c r="C1262" s="59" t="s">
        <v>3862</v>
      </c>
      <c r="D1262" s="91">
        <v>16</v>
      </c>
      <c r="E1262" s="59" t="s">
        <v>6854</v>
      </c>
      <c r="F1262" s="30">
        <f t="shared" si="70"/>
        <v>0</v>
      </c>
      <c r="G1262" s="24">
        <f t="shared" si="71"/>
        <v>162.4785</v>
      </c>
      <c r="H1262" s="31"/>
      <c r="I1262" s="30"/>
      <c r="J1262" s="24">
        <f t="shared" si="72"/>
        <v>0</v>
      </c>
      <c r="K1262" s="31"/>
      <c r="L1262" s="30"/>
      <c r="M1262" s="98">
        <v>98.72</v>
      </c>
      <c r="N1262" s="98">
        <v>226.23699999999999</v>
      </c>
      <c r="O1262" s="98" t="s">
        <v>4078</v>
      </c>
      <c r="P1262" s="98" t="s">
        <v>4078</v>
      </c>
      <c r="Q1262" s="98" t="s">
        <v>4078</v>
      </c>
      <c r="R1262" s="98" t="s">
        <v>4078</v>
      </c>
    </row>
    <row r="1263" spans="1:18" x14ac:dyDescent="0.25">
      <c r="A1263" s="59" t="s">
        <v>3779</v>
      </c>
      <c r="B1263" s="59" t="s">
        <v>2939</v>
      </c>
      <c r="C1263" s="59" t="s">
        <v>3862</v>
      </c>
      <c r="D1263" s="91">
        <v>16</v>
      </c>
      <c r="E1263" s="59" t="s">
        <v>6855</v>
      </c>
      <c r="F1263" s="30">
        <f t="shared" si="70"/>
        <v>0</v>
      </c>
      <c r="G1263" s="24">
        <f t="shared" si="71"/>
        <v>0</v>
      </c>
      <c r="H1263" s="31"/>
      <c r="I1263" s="30"/>
      <c r="J1263" s="24">
        <f t="shared" si="72"/>
        <v>0</v>
      </c>
      <c r="K1263" s="31"/>
      <c r="L1263" s="30"/>
      <c r="M1263" s="98" t="s">
        <v>4078</v>
      </c>
      <c r="N1263" s="98" t="s">
        <v>4078</v>
      </c>
      <c r="O1263" s="98" t="s">
        <v>4078</v>
      </c>
      <c r="P1263" s="98">
        <v>0</v>
      </c>
      <c r="Q1263" s="98">
        <v>0</v>
      </c>
      <c r="R1263" s="98" t="s">
        <v>4078</v>
      </c>
    </row>
    <row r="1264" spans="1:18" x14ac:dyDescent="0.25">
      <c r="A1264" s="59" t="s">
        <v>3779</v>
      </c>
      <c r="B1264" s="59" t="s">
        <v>226</v>
      </c>
      <c r="C1264" s="59" t="s">
        <v>3862</v>
      </c>
      <c r="D1264" s="91">
        <v>16</v>
      </c>
      <c r="E1264" s="59" t="s">
        <v>6861</v>
      </c>
      <c r="F1264" s="30">
        <f t="shared" si="70"/>
        <v>0</v>
      </c>
      <c r="G1264" s="24">
        <f t="shared" si="71"/>
        <v>0</v>
      </c>
      <c r="H1264" s="31"/>
      <c r="I1264" s="30"/>
      <c r="J1264" s="24">
        <f t="shared" si="72"/>
        <v>0</v>
      </c>
      <c r="K1264" s="31"/>
      <c r="L1264" s="30"/>
      <c r="M1264" s="98" t="s">
        <v>4078</v>
      </c>
      <c r="N1264" s="98">
        <v>0</v>
      </c>
      <c r="O1264" s="98" t="s">
        <v>4078</v>
      </c>
      <c r="P1264" s="98" t="s">
        <v>4078</v>
      </c>
      <c r="Q1264" s="98" t="s">
        <v>4078</v>
      </c>
      <c r="R1264" s="98">
        <v>0</v>
      </c>
    </row>
    <row r="1265" spans="1:18" x14ac:dyDescent="0.25">
      <c r="A1265" s="59" t="s">
        <v>3779</v>
      </c>
      <c r="B1265" s="59" t="s">
        <v>167</v>
      </c>
      <c r="C1265" s="59" t="s">
        <v>3862</v>
      </c>
      <c r="D1265" s="91">
        <v>16</v>
      </c>
      <c r="E1265" s="59" t="s">
        <v>6863</v>
      </c>
      <c r="F1265" s="30">
        <f t="shared" si="70"/>
        <v>0</v>
      </c>
      <c r="G1265" s="24">
        <f t="shared" si="71"/>
        <v>0</v>
      </c>
      <c r="H1265" s="31"/>
      <c r="I1265" s="30"/>
      <c r="J1265" s="24">
        <f t="shared" si="72"/>
        <v>0</v>
      </c>
      <c r="K1265" s="31"/>
      <c r="L1265" s="30"/>
      <c r="M1265" s="98">
        <v>0</v>
      </c>
      <c r="N1265" s="98">
        <v>0</v>
      </c>
      <c r="O1265" s="98">
        <v>0</v>
      </c>
      <c r="P1265" s="98">
        <v>0</v>
      </c>
      <c r="Q1265" s="98">
        <v>0</v>
      </c>
      <c r="R1265" s="98">
        <v>0</v>
      </c>
    </row>
    <row r="1266" spans="1:18" x14ac:dyDescent="0.25">
      <c r="A1266" s="59" t="s">
        <v>3779</v>
      </c>
      <c r="B1266" s="59" t="s">
        <v>533</v>
      </c>
      <c r="C1266" s="59" t="s">
        <v>3862</v>
      </c>
      <c r="D1266" s="91">
        <v>16</v>
      </c>
      <c r="E1266" s="59" t="s">
        <v>6864</v>
      </c>
      <c r="F1266" s="30">
        <f t="shared" si="70"/>
        <v>0</v>
      </c>
      <c r="G1266" s="24">
        <f t="shared" si="71"/>
        <v>0</v>
      </c>
      <c r="H1266" s="31"/>
      <c r="I1266" s="30"/>
      <c r="J1266" s="24">
        <f t="shared" si="72"/>
        <v>0</v>
      </c>
      <c r="K1266" s="31"/>
      <c r="L1266" s="30"/>
      <c r="M1266" s="98">
        <v>0</v>
      </c>
      <c r="N1266" s="98">
        <v>0</v>
      </c>
      <c r="O1266" s="98">
        <v>0</v>
      </c>
      <c r="P1266" s="98">
        <v>0</v>
      </c>
      <c r="Q1266" s="98">
        <v>0</v>
      </c>
      <c r="R1266" s="98" t="s">
        <v>4078</v>
      </c>
    </row>
    <row r="1267" spans="1:18" x14ac:dyDescent="0.25">
      <c r="A1267" s="59" t="s">
        <v>3779</v>
      </c>
      <c r="B1267" s="59" t="s">
        <v>284</v>
      </c>
      <c r="C1267" s="59" t="s">
        <v>3862</v>
      </c>
      <c r="D1267" s="91">
        <v>16</v>
      </c>
      <c r="E1267" s="59" t="s">
        <v>6865</v>
      </c>
      <c r="F1267" s="30">
        <f t="shared" si="70"/>
        <v>0</v>
      </c>
      <c r="G1267" s="24">
        <f t="shared" si="71"/>
        <v>0</v>
      </c>
      <c r="H1267" s="31"/>
      <c r="I1267" s="30"/>
      <c r="J1267" s="24">
        <f t="shared" si="72"/>
        <v>0.22750000000000001</v>
      </c>
      <c r="K1267" s="31"/>
      <c r="L1267" s="30"/>
      <c r="M1267" s="98">
        <v>0</v>
      </c>
      <c r="N1267" s="98">
        <v>0</v>
      </c>
      <c r="O1267" s="98">
        <v>0.91</v>
      </c>
      <c r="P1267" s="98">
        <v>0</v>
      </c>
      <c r="Q1267" s="98">
        <v>0</v>
      </c>
      <c r="R1267" s="98">
        <v>0</v>
      </c>
    </row>
    <row r="1268" spans="1:18" x14ac:dyDescent="0.25">
      <c r="A1268" s="59" t="s">
        <v>3779</v>
      </c>
      <c r="B1268" s="59" t="s">
        <v>7</v>
      </c>
      <c r="C1268" s="59" t="s">
        <v>3862</v>
      </c>
      <c r="D1268" s="91">
        <v>16</v>
      </c>
      <c r="E1268" s="59" t="s">
        <v>6866</v>
      </c>
      <c r="F1268" s="30">
        <f t="shared" si="70"/>
        <v>0</v>
      </c>
      <c r="G1268" s="24">
        <f t="shared" si="71"/>
        <v>0</v>
      </c>
      <c r="H1268" s="31"/>
      <c r="I1268" s="30"/>
      <c r="J1268" s="24">
        <f t="shared" si="72"/>
        <v>0</v>
      </c>
      <c r="K1268" s="31"/>
      <c r="L1268" s="30"/>
      <c r="M1268" s="98" t="s">
        <v>4078</v>
      </c>
      <c r="N1268" s="98">
        <v>0</v>
      </c>
      <c r="O1268" s="98" t="s">
        <v>4078</v>
      </c>
      <c r="P1268" s="98" t="s">
        <v>4078</v>
      </c>
      <c r="Q1268" s="98" t="s">
        <v>4078</v>
      </c>
      <c r="R1268" s="98">
        <v>0</v>
      </c>
    </row>
    <row r="1269" spans="1:18" x14ac:dyDescent="0.25">
      <c r="A1269" s="59" t="s">
        <v>3779</v>
      </c>
      <c r="B1269" s="59" t="s">
        <v>2104</v>
      </c>
      <c r="C1269" s="59" t="s">
        <v>3862</v>
      </c>
      <c r="D1269" s="91">
        <v>16</v>
      </c>
      <c r="E1269" s="59" t="s">
        <v>6869</v>
      </c>
      <c r="F1269" s="30">
        <f t="shared" si="70"/>
        <v>0</v>
      </c>
      <c r="G1269" s="24">
        <f t="shared" si="71"/>
        <v>0</v>
      </c>
      <c r="H1269" s="31"/>
      <c r="I1269" s="30"/>
      <c r="J1269" s="24">
        <f t="shared" si="72"/>
        <v>3.0499999999999999E-2</v>
      </c>
      <c r="K1269" s="31"/>
      <c r="L1269" s="30"/>
      <c r="M1269" s="98">
        <v>0</v>
      </c>
      <c r="N1269" s="98">
        <v>0</v>
      </c>
      <c r="O1269" s="98">
        <v>0.122</v>
      </c>
      <c r="P1269" s="98" t="s">
        <v>4078</v>
      </c>
      <c r="Q1269" s="98" t="s">
        <v>4078</v>
      </c>
      <c r="R1269" s="98">
        <v>0</v>
      </c>
    </row>
    <row r="1270" spans="1:18" x14ac:dyDescent="0.25">
      <c r="A1270" s="59" t="s">
        <v>3779</v>
      </c>
      <c r="B1270" s="59" t="s">
        <v>641</v>
      </c>
      <c r="C1270" s="59" t="s">
        <v>3862</v>
      </c>
      <c r="D1270" s="91">
        <v>16</v>
      </c>
      <c r="E1270" s="59" t="s">
        <v>6873</v>
      </c>
      <c r="F1270" s="30">
        <f t="shared" si="70"/>
        <v>0</v>
      </c>
      <c r="G1270" s="24">
        <f t="shared" si="71"/>
        <v>0</v>
      </c>
      <c r="H1270" s="31"/>
      <c r="I1270" s="30"/>
      <c r="J1270" s="24">
        <f t="shared" si="72"/>
        <v>0</v>
      </c>
      <c r="K1270" s="31"/>
      <c r="L1270" s="30"/>
      <c r="M1270" s="98" t="s">
        <v>4078</v>
      </c>
      <c r="N1270" s="98" t="s">
        <v>4078</v>
      </c>
      <c r="O1270" s="98" t="s">
        <v>4078</v>
      </c>
      <c r="P1270" s="98">
        <v>0</v>
      </c>
      <c r="Q1270" s="98" t="s">
        <v>4078</v>
      </c>
      <c r="R1270" s="98" t="s">
        <v>4078</v>
      </c>
    </row>
    <row r="1271" spans="1:18" x14ac:dyDescent="0.25">
      <c r="A1271" s="59" t="s">
        <v>3779</v>
      </c>
      <c r="B1271" s="59" t="s">
        <v>873</v>
      </c>
      <c r="C1271" s="59" t="s">
        <v>3862</v>
      </c>
      <c r="D1271" s="91">
        <v>16</v>
      </c>
      <c r="E1271" s="59" t="s">
        <v>6882</v>
      </c>
      <c r="F1271" s="30">
        <f t="shared" si="70"/>
        <v>0</v>
      </c>
      <c r="G1271" s="24">
        <f t="shared" si="71"/>
        <v>0.245</v>
      </c>
      <c r="H1271" s="31"/>
      <c r="I1271" s="30"/>
      <c r="J1271" s="24">
        <f t="shared" si="72"/>
        <v>0</v>
      </c>
      <c r="K1271" s="31"/>
      <c r="L1271" s="30"/>
      <c r="M1271" s="98">
        <v>0.49</v>
      </c>
      <c r="N1271" s="98">
        <v>0</v>
      </c>
      <c r="O1271" s="98" t="s">
        <v>4078</v>
      </c>
      <c r="P1271" s="98" t="s">
        <v>4078</v>
      </c>
      <c r="Q1271" s="98" t="s">
        <v>4078</v>
      </c>
      <c r="R1271" s="98">
        <v>0</v>
      </c>
    </row>
    <row r="1272" spans="1:18" x14ac:dyDescent="0.25">
      <c r="A1272" s="59" t="s">
        <v>3779</v>
      </c>
      <c r="B1272" s="59" t="s">
        <v>1424</v>
      </c>
      <c r="C1272" s="59" t="s">
        <v>3862</v>
      </c>
      <c r="D1272" s="91">
        <v>16</v>
      </c>
      <c r="E1272" s="59" t="s">
        <v>6883</v>
      </c>
      <c r="F1272" s="30">
        <f t="shared" si="70"/>
        <v>0</v>
      </c>
      <c r="G1272" s="24">
        <f t="shared" si="71"/>
        <v>1.4435</v>
      </c>
      <c r="H1272" s="31"/>
      <c r="I1272" s="30"/>
      <c r="J1272" s="24">
        <f t="shared" si="72"/>
        <v>0</v>
      </c>
      <c r="K1272" s="31"/>
      <c r="L1272" s="30"/>
      <c r="M1272" s="98">
        <v>0.77</v>
      </c>
      <c r="N1272" s="98">
        <v>2.117</v>
      </c>
      <c r="O1272" s="98">
        <v>0</v>
      </c>
      <c r="P1272" s="98">
        <v>0</v>
      </c>
      <c r="Q1272" s="98">
        <v>0</v>
      </c>
      <c r="R1272" s="98">
        <v>0</v>
      </c>
    </row>
    <row r="1273" spans="1:18" x14ac:dyDescent="0.25">
      <c r="A1273" s="59" t="s">
        <v>3779</v>
      </c>
      <c r="B1273" s="59" t="s">
        <v>1707</v>
      </c>
      <c r="C1273" s="59" t="s">
        <v>3862</v>
      </c>
      <c r="D1273" s="91">
        <v>16</v>
      </c>
      <c r="E1273" s="59" t="s">
        <v>6884</v>
      </c>
      <c r="F1273" s="30">
        <f t="shared" si="70"/>
        <v>0</v>
      </c>
      <c r="G1273" s="24">
        <f t="shared" si="71"/>
        <v>3.8975</v>
      </c>
      <c r="H1273" s="31"/>
      <c r="I1273" s="30"/>
      <c r="J1273" s="24">
        <f t="shared" si="72"/>
        <v>0</v>
      </c>
      <c r="K1273" s="31"/>
      <c r="L1273" s="30"/>
      <c r="M1273" s="98" t="s">
        <v>4078</v>
      </c>
      <c r="N1273" s="98">
        <v>7.7949999999999999</v>
      </c>
      <c r="O1273" s="98" t="s">
        <v>4078</v>
      </c>
      <c r="P1273" s="98" t="s">
        <v>4078</v>
      </c>
      <c r="Q1273" s="98">
        <v>0</v>
      </c>
      <c r="R1273" s="98">
        <v>0</v>
      </c>
    </row>
    <row r="1274" spans="1:18" x14ac:dyDescent="0.25">
      <c r="A1274" s="59" t="s">
        <v>3779</v>
      </c>
      <c r="B1274" s="59" t="s">
        <v>310</v>
      </c>
      <c r="C1274" s="59" t="s">
        <v>3862</v>
      </c>
      <c r="D1274" s="91">
        <v>16</v>
      </c>
      <c r="E1274" s="59" t="s">
        <v>6885</v>
      </c>
      <c r="F1274" s="30">
        <f t="shared" si="70"/>
        <v>0</v>
      </c>
      <c r="G1274" s="24">
        <f t="shared" si="71"/>
        <v>0</v>
      </c>
      <c r="H1274" s="31"/>
      <c r="I1274" s="30"/>
      <c r="J1274" s="24">
        <f t="shared" si="72"/>
        <v>0</v>
      </c>
      <c r="K1274" s="31"/>
      <c r="L1274" s="30"/>
      <c r="M1274" s="98" t="s">
        <v>4078</v>
      </c>
      <c r="N1274" s="98">
        <v>0</v>
      </c>
      <c r="O1274" s="98">
        <v>0</v>
      </c>
      <c r="P1274" s="98" t="s">
        <v>4078</v>
      </c>
      <c r="Q1274" s="98" t="s">
        <v>4078</v>
      </c>
      <c r="R1274" s="98" t="s">
        <v>4078</v>
      </c>
    </row>
    <row r="1275" spans="1:18" x14ac:dyDescent="0.25">
      <c r="A1275" s="59" t="s">
        <v>3779</v>
      </c>
      <c r="B1275" s="59" t="s">
        <v>1175</v>
      </c>
      <c r="C1275" s="59" t="s">
        <v>3862</v>
      </c>
      <c r="D1275" s="91">
        <v>16</v>
      </c>
      <c r="E1275" s="59" t="s">
        <v>6888</v>
      </c>
      <c r="F1275" s="30">
        <f t="shared" si="70"/>
        <v>0</v>
      </c>
      <c r="G1275" s="24">
        <f t="shared" si="71"/>
        <v>3.41</v>
      </c>
      <c r="H1275" s="31"/>
      <c r="I1275" s="30"/>
      <c r="J1275" s="24">
        <f t="shared" si="72"/>
        <v>0</v>
      </c>
      <c r="K1275" s="31"/>
      <c r="L1275" s="30"/>
      <c r="M1275" s="98">
        <v>6.82</v>
      </c>
      <c r="N1275" s="98">
        <v>0</v>
      </c>
      <c r="O1275" s="98">
        <v>0</v>
      </c>
      <c r="P1275" s="98" t="s">
        <v>4078</v>
      </c>
      <c r="Q1275" s="98" t="s">
        <v>4078</v>
      </c>
      <c r="R1275" s="98">
        <v>0</v>
      </c>
    </row>
    <row r="1276" spans="1:18" x14ac:dyDescent="0.25">
      <c r="A1276" s="59" t="s">
        <v>3779</v>
      </c>
      <c r="B1276" s="59" t="s">
        <v>2234</v>
      </c>
      <c r="C1276" s="59" t="s">
        <v>3862</v>
      </c>
      <c r="D1276" s="91">
        <v>16</v>
      </c>
      <c r="E1276" s="59" t="s">
        <v>6892</v>
      </c>
      <c r="F1276" s="30">
        <f t="shared" si="70"/>
        <v>0</v>
      </c>
      <c r="G1276" s="24">
        <f t="shared" si="71"/>
        <v>0</v>
      </c>
      <c r="H1276" s="31"/>
      <c r="I1276" s="30"/>
      <c r="J1276" s="24">
        <f t="shared" si="72"/>
        <v>0</v>
      </c>
      <c r="K1276" s="31"/>
      <c r="L1276" s="30"/>
      <c r="M1276" s="98">
        <v>0</v>
      </c>
      <c r="N1276" s="98">
        <v>0</v>
      </c>
      <c r="O1276" s="98">
        <v>0</v>
      </c>
      <c r="P1276" s="98" t="s">
        <v>4078</v>
      </c>
      <c r="Q1276" s="98">
        <v>0</v>
      </c>
      <c r="R1276" s="98">
        <v>0</v>
      </c>
    </row>
    <row r="1277" spans="1:18" x14ac:dyDescent="0.25">
      <c r="A1277" s="59" t="s">
        <v>3779</v>
      </c>
      <c r="B1277" s="59" t="s">
        <v>1085</v>
      </c>
      <c r="C1277" s="59" t="s">
        <v>3862</v>
      </c>
      <c r="D1277" s="91">
        <v>16</v>
      </c>
      <c r="E1277" s="59" t="s">
        <v>6895</v>
      </c>
      <c r="F1277" s="30">
        <f t="shared" si="70"/>
        <v>0</v>
      </c>
      <c r="G1277" s="24">
        <f t="shared" si="71"/>
        <v>1.827</v>
      </c>
      <c r="H1277" s="31"/>
      <c r="I1277" s="30"/>
      <c r="J1277" s="24">
        <f t="shared" si="72"/>
        <v>0</v>
      </c>
      <c r="K1277" s="31"/>
      <c r="L1277" s="30"/>
      <c r="M1277" s="98">
        <v>1.7</v>
      </c>
      <c r="N1277" s="98">
        <v>1.954</v>
      </c>
      <c r="O1277" s="98">
        <v>0</v>
      </c>
      <c r="P1277" s="98">
        <v>0</v>
      </c>
      <c r="Q1277" s="98">
        <v>0</v>
      </c>
      <c r="R1277" s="98">
        <v>0</v>
      </c>
    </row>
    <row r="1278" spans="1:18" x14ac:dyDescent="0.25">
      <c r="A1278" s="59" t="s">
        <v>3779</v>
      </c>
      <c r="B1278" s="59" t="s">
        <v>330</v>
      </c>
      <c r="C1278" s="59" t="s">
        <v>3862</v>
      </c>
      <c r="D1278" s="91">
        <v>16</v>
      </c>
      <c r="E1278" s="59" t="s">
        <v>6917</v>
      </c>
      <c r="F1278" s="30">
        <f t="shared" si="70"/>
        <v>0</v>
      </c>
      <c r="G1278" s="24">
        <f t="shared" si="71"/>
        <v>0</v>
      </c>
      <c r="H1278" s="31"/>
      <c r="I1278" s="30"/>
      <c r="J1278" s="24">
        <f t="shared" si="72"/>
        <v>0</v>
      </c>
      <c r="K1278" s="31"/>
      <c r="L1278" s="30"/>
      <c r="M1278" s="98">
        <v>0</v>
      </c>
      <c r="N1278" s="98">
        <v>0</v>
      </c>
      <c r="O1278" s="98">
        <v>0</v>
      </c>
      <c r="P1278" s="98">
        <v>0</v>
      </c>
      <c r="Q1278" s="98" t="s">
        <v>4078</v>
      </c>
      <c r="R1278" s="98">
        <v>0</v>
      </c>
    </row>
    <row r="1279" spans="1:18" x14ac:dyDescent="0.25">
      <c r="A1279" s="59" t="s">
        <v>3779</v>
      </c>
      <c r="B1279" s="59" t="s">
        <v>362</v>
      </c>
      <c r="C1279" s="59" t="s">
        <v>3862</v>
      </c>
      <c r="D1279" s="91">
        <v>16</v>
      </c>
      <c r="E1279" s="59" t="s">
        <v>6919</v>
      </c>
      <c r="F1279" s="30">
        <f t="shared" si="70"/>
        <v>0</v>
      </c>
      <c r="G1279" s="24">
        <f t="shared" si="71"/>
        <v>0</v>
      </c>
      <c r="H1279" s="31"/>
      <c r="I1279" s="30"/>
      <c r="J1279" s="24">
        <f t="shared" si="72"/>
        <v>0</v>
      </c>
      <c r="K1279" s="31"/>
      <c r="L1279" s="30"/>
      <c r="M1279" s="98">
        <v>0</v>
      </c>
      <c r="N1279" s="98">
        <v>0</v>
      </c>
      <c r="O1279" s="98">
        <v>0</v>
      </c>
      <c r="P1279" s="98">
        <v>0</v>
      </c>
      <c r="Q1279" s="98">
        <v>0</v>
      </c>
      <c r="R1279" s="98">
        <v>0</v>
      </c>
    </row>
    <row r="1280" spans="1:18" x14ac:dyDescent="0.25">
      <c r="A1280" s="59" t="s">
        <v>3779</v>
      </c>
      <c r="B1280" s="59" t="s">
        <v>1274</v>
      </c>
      <c r="C1280" s="59" t="s">
        <v>3862</v>
      </c>
      <c r="D1280" s="91">
        <v>16</v>
      </c>
      <c r="E1280" s="59" t="s">
        <v>6921</v>
      </c>
      <c r="F1280" s="30">
        <f t="shared" si="70"/>
        <v>0</v>
      </c>
      <c r="G1280" s="24">
        <f t="shared" si="71"/>
        <v>0</v>
      </c>
      <c r="H1280" s="31"/>
      <c r="I1280" s="30"/>
      <c r="J1280" s="24">
        <f t="shared" si="72"/>
        <v>0</v>
      </c>
      <c r="K1280" s="31"/>
      <c r="L1280" s="30"/>
      <c r="M1280" s="98">
        <v>0</v>
      </c>
      <c r="N1280" s="98" t="s">
        <v>4078</v>
      </c>
      <c r="O1280" s="98">
        <v>0</v>
      </c>
      <c r="P1280" s="98">
        <v>0</v>
      </c>
      <c r="Q1280" s="98">
        <v>0</v>
      </c>
      <c r="R1280" s="98">
        <v>0</v>
      </c>
    </row>
    <row r="1281" spans="1:18" x14ac:dyDescent="0.25">
      <c r="A1281" s="59" t="s">
        <v>3779</v>
      </c>
      <c r="B1281" s="59" t="s">
        <v>1349</v>
      </c>
      <c r="C1281" s="59" t="s">
        <v>3862</v>
      </c>
      <c r="D1281" s="91">
        <v>16</v>
      </c>
      <c r="E1281" s="59" t="s">
        <v>6925</v>
      </c>
      <c r="F1281" s="30">
        <f t="shared" si="70"/>
        <v>0</v>
      </c>
      <c r="G1281" s="24">
        <f t="shared" si="71"/>
        <v>0</v>
      </c>
      <c r="H1281" s="31"/>
      <c r="I1281" s="30"/>
      <c r="J1281" s="24">
        <f t="shared" si="72"/>
        <v>0</v>
      </c>
      <c r="K1281" s="31"/>
      <c r="L1281" s="30"/>
      <c r="M1281" s="98">
        <v>0</v>
      </c>
      <c r="N1281" s="98">
        <v>0</v>
      </c>
      <c r="O1281" s="98">
        <v>0</v>
      </c>
      <c r="P1281" s="98">
        <v>0</v>
      </c>
      <c r="Q1281" s="98">
        <v>0</v>
      </c>
      <c r="R1281" s="98">
        <v>0</v>
      </c>
    </row>
    <row r="1282" spans="1:18" x14ac:dyDescent="0.25">
      <c r="A1282" s="59" t="s">
        <v>3779</v>
      </c>
      <c r="B1282" s="59" t="s">
        <v>1420</v>
      </c>
      <c r="C1282" s="59" t="s">
        <v>3862</v>
      </c>
      <c r="D1282" s="91">
        <v>16</v>
      </c>
      <c r="E1282" s="59" t="s">
        <v>6928</v>
      </c>
      <c r="F1282" s="30">
        <f t="shared" si="70"/>
        <v>0</v>
      </c>
      <c r="G1282" s="24">
        <f t="shared" si="71"/>
        <v>18.026999999999997</v>
      </c>
      <c r="H1282" s="31"/>
      <c r="I1282" s="30"/>
      <c r="J1282" s="24">
        <f t="shared" si="72"/>
        <v>0</v>
      </c>
      <c r="K1282" s="31"/>
      <c r="L1282" s="30"/>
      <c r="M1282" s="98">
        <v>2.5499999999999998</v>
      </c>
      <c r="N1282" s="98">
        <v>33.503999999999998</v>
      </c>
      <c r="O1282" s="98">
        <v>0</v>
      </c>
      <c r="P1282" s="98">
        <v>0</v>
      </c>
      <c r="Q1282" s="98">
        <v>0</v>
      </c>
      <c r="R1282" s="98">
        <v>0</v>
      </c>
    </row>
    <row r="1283" spans="1:18" x14ac:dyDescent="0.25">
      <c r="A1283" s="59" t="s">
        <v>3779</v>
      </c>
      <c r="B1283" s="59" t="s">
        <v>93</v>
      </c>
      <c r="C1283" s="59" t="s">
        <v>3862</v>
      </c>
      <c r="D1283" s="91">
        <v>16</v>
      </c>
      <c r="E1283" s="59" t="s">
        <v>6929</v>
      </c>
      <c r="F1283" s="30">
        <f t="shared" si="70"/>
        <v>0</v>
      </c>
      <c r="G1283" s="24">
        <f t="shared" si="71"/>
        <v>2.7919999999999998</v>
      </c>
      <c r="H1283" s="31"/>
      <c r="I1283" s="30"/>
      <c r="J1283" s="24">
        <f t="shared" si="72"/>
        <v>0</v>
      </c>
      <c r="K1283" s="31"/>
      <c r="L1283" s="30"/>
      <c r="M1283" s="98" t="s">
        <v>4078</v>
      </c>
      <c r="N1283" s="98">
        <v>5.5839999999999996</v>
      </c>
      <c r="O1283" s="98">
        <v>0</v>
      </c>
      <c r="P1283" s="98">
        <v>0</v>
      </c>
      <c r="Q1283" s="98">
        <v>0</v>
      </c>
      <c r="R1283" s="98" t="s">
        <v>4078</v>
      </c>
    </row>
    <row r="1284" spans="1:18" x14ac:dyDescent="0.25">
      <c r="A1284" s="59" t="s">
        <v>3779</v>
      </c>
      <c r="B1284" s="59" t="s">
        <v>1286</v>
      </c>
      <c r="C1284" s="59" t="s">
        <v>3862</v>
      </c>
      <c r="D1284" s="91">
        <v>16</v>
      </c>
      <c r="E1284" s="59" t="s">
        <v>6937</v>
      </c>
      <c r="F1284" s="30">
        <f t="shared" si="70"/>
        <v>0</v>
      </c>
      <c r="G1284" s="24">
        <f t="shared" si="71"/>
        <v>0</v>
      </c>
      <c r="H1284" s="31"/>
      <c r="I1284" s="30"/>
      <c r="J1284" s="24">
        <f t="shared" si="72"/>
        <v>0</v>
      </c>
      <c r="K1284" s="31"/>
      <c r="L1284" s="30"/>
      <c r="M1284" s="98" t="s">
        <v>4078</v>
      </c>
      <c r="N1284" s="98" t="s">
        <v>4078</v>
      </c>
      <c r="O1284" s="98" t="s">
        <v>4078</v>
      </c>
      <c r="P1284" s="98" t="s">
        <v>4078</v>
      </c>
      <c r="Q1284" s="98" t="s">
        <v>4078</v>
      </c>
      <c r="R1284" s="98">
        <v>0</v>
      </c>
    </row>
    <row r="1285" spans="1:18" x14ac:dyDescent="0.25">
      <c r="A1285" s="59" t="s">
        <v>3779</v>
      </c>
      <c r="B1285" s="59" t="s">
        <v>1275</v>
      </c>
      <c r="C1285" s="59" t="s">
        <v>3862</v>
      </c>
      <c r="D1285" s="91">
        <v>16</v>
      </c>
      <c r="E1285" s="59" t="s">
        <v>6938</v>
      </c>
      <c r="F1285" s="30">
        <f t="shared" si="70"/>
        <v>0</v>
      </c>
      <c r="G1285" s="24">
        <f t="shared" si="71"/>
        <v>0</v>
      </c>
      <c r="H1285" s="31"/>
      <c r="I1285" s="30"/>
      <c r="J1285" s="24">
        <f t="shared" si="72"/>
        <v>0</v>
      </c>
      <c r="K1285" s="31"/>
      <c r="L1285" s="30"/>
      <c r="M1285" s="98" t="s">
        <v>4078</v>
      </c>
      <c r="N1285" s="98" t="s">
        <v>4078</v>
      </c>
      <c r="O1285" s="98" t="s">
        <v>4078</v>
      </c>
      <c r="P1285" s="98">
        <v>0</v>
      </c>
      <c r="Q1285" s="98" t="s">
        <v>4078</v>
      </c>
      <c r="R1285" s="98" t="s">
        <v>4078</v>
      </c>
    </row>
    <row r="1286" spans="1:18" x14ac:dyDescent="0.25">
      <c r="A1286" s="59" t="s">
        <v>3779</v>
      </c>
      <c r="B1286" s="59" t="s">
        <v>2591</v>
      </c>
      <c r="C1286" s="59" t="s">
        <v>3862</v>
      </c>
      <c r="D1286" s="91">
        <v>16</v>
      </c>
      <c r="E1286" s="59" t="s">
        <v>6940</v>
      </c>
      <c r="F1286" s="30">
        <f t="shared" si="70"/>
        <v>0</v>
      </c>
      <c r="G1286" s="24">
        <f t="shared" si="71"/>
        <v>0</v>
      </c>
      <c r="H1286" s="31"/>
      <c r="I1286" s="30"/>
      <c r="J1286" s="24">
        <f t="shared" si="72"/>
        <v>0</v>
      </c>
      <c r="K1286" s="31"/>
      <c r="L1286" s="30"/>
      <c r="M1286" s="98" t="s">
        <v>4078</v>
      </c>
      <c r="N1286" s="98">
        <v>0</v>
      </c>
      <c r="O1286" s="98" t="s">
        <v>4078</v>
      </c>
      <c r="P1286" s="98" t="s">
        <v>4078</v>
      </c>
      <c r="Q1286" s="98" t="s">
        <v>4078</v>
      </c>
      <c r="R1286" s="98" t="s">
        <v>4078</v>
      </c>
    </row>
    <row r="1287" spans="1:18" x14ac:dyDescent="0.25">
      <c r="A1287" s="59" t="s">
        <v>3779</v>
      </c>
      <c r="B1287" s="59" t="s">
        <v>2891</v>
      </c>
      <c r="C1287" s="59" t="s">
        <v>3862</v>
      </c>
      <c r="D1287" s="91">
        <v>16</v>
      </c>
      <c r="E1287" s="59" t="s">
        <v>6942</v>
      </c>
      <c r="F1287" s="30">
        <f t="shared" si="70"/>
        <v>0</v>
      </c>
      <c r="G1287" s="24">
        <f t="shared" si="71"/>
        <v>0</v>
      </c>
      <c r="H1287" s="31"/>
      <c r="I1287" s="30"/>
      <c r="J1287" s="24">
        <f t="shared" si="72"/>
        <v>0</v>
      </c>
      <c r="K1287" s="31"/>
      <c r="L1287" s="30"/>
      <c r="M1287" s="98" t="s">
        <v>4078</v>
      </c>
      <c r="N1287" s="98" t="s">
        <v>4078</v>
      </c>
      <c r="O1287" s="98">
        <v>0</v>
      </c>
      <c r="P1287" s="98">
        <v>0</v>
      </c>
      <c r="Q1287" s="98" t="s">
        <v>4078</v>
      </c>
      <c r="R1287" s="98" t="s">
        <v>4078</v>
      </c>
    </row>
    <row r="1288" spans="1:18" x14ac:dyDescent="0.25">
      <c r="A1288" s="59" t="s">
        <v>3779</v>
      </c>
      <c r="B1288" s="59" t="s">
        <v>1104</v>
      </c>
      <c r="C1288" s="59" t="s">
        <v>3862</v>
      </c>
      <c r="D1288" s="91">
        <v>16</v>
      </c>
      <c r="E1288" s="59" t="s">
        <v>6943</v>
      </c>
      <c r="F1288" s="30">
        <f t="shared" si="70"/>
        <v>0</v>
      </c>
      <c r="G1288" s="24">
        <f t="shared" si="71"/>
        <v>0</v>
      </c>
      <c r="H1288" s="31"/>
      <c r="I1288" s="30"/>
      <c r="J1288" s="24">
        <f t="shared" si="72"/>
        <v>0</v>
      </c>
      <c r="K1288" s="31"/>
      <c r="L1288" s="30"/>
      <c r="M1288" s="98" t="s">
        <v>4078</v>
      </c>
      <c r="N1288" s="98">
        <v>0</v>
      </c>
      <c r="O1288" s="98" t="s">
        <v>4078</v>
      </c>
      <c r="P1288" s="98" t="s">
        <v>4078</v>
      </c>
      <c r="Q1288" s="98" t="s">
        <v>4078</v>
      </c>
      <c r="R1288" s="98" t="s">
        <v>4078</v>
      </c>
    </row>
    <row r="1289" spans="1:18" x14ac:dyDescent="0.25">
      <c r="A1289" s="59" t="s">
        <v>3779</v>
      </c>
      <c r="B1289" s="59" t="s">
        <v>1423</v>
      </c>
      <c r="C1289" s="59" t="s">
        <v>3862</v>
      </c>
      <c r="D1289" s="91">
        <v>16</v>
      </c>
      <c r="E1289" s="59" t="s">
        <v>6948</v>
      </c>
      <c r="F1289" s="30">
        <f t="shared" si="70"/>
        <v>0</v>
      </c>
      <c r="G1289" s="24">
        <f t="shared" si="71"/>
        <v>0</v>
      </c>
      <c r="H1289" s="31"/>
      <c r="I1289" s="30"/>
      <c r="J1289" s="24">
        <f t="shared" si="72"/>
        <v>0</v>
      </c>
      <c r="K1289" s="31"/>
      <c r="L1289" s="30"/>
      <c r="M1289" s="98" t="s">
        <v>4078</v>
      </c>
      <c r="N1289" s="98">
        <v>0</v>
      </c>
      <c r="O1289" s="98" t="s">
        <v>4078</v>
      </c>
      <c r="P1289" s="98" t="s">
        <v>4078</v>
      </c>
      <c r="Q1289" s="98" t="s">
        <v>4078</v>
      </c>
      <c r="R1289" s="98" t="s">
        <v>4078</v>
      </c>
    </row>
    <row r="1290" spans="1:18" x14ac:dyDescent="0.25">
      <c r="A1290" s="59" t="s">
        <v>3779</v>
      </c>
      <c r="B1290" s="59" t="s">
        <v>2592</v>
      </c>
      <c r="C1290" s="59" t="s">
        <v>3862</v>
      </c>
      <c r="D1290" s="91">
        <v>16</v>
      </c>
      <c r="E1290" s="59" t="s">
        <v>6950</v>
      </c>
      <c r="F1290" s="30">
        <f t="shared" si="70"/>
        <v>0</v>
      </c>
      <c r="G1290" s="24">
        <f t="shared" si="71"/>
        <v>0</v>
      </c>
      <c r="H1290" s="31"/>
      <c r="I1290" s="30"/>
      <c r="J1290" s="24">
        <f t="shared" si="72"/>
        <v>0</v>
      </c>
      <c r="K1290" s="31"/>
      <c r="L1290" s="30"/>
      <c r="M1290" s="98">
        <v>0</v>
      </c>
      <c r="N1290" s="98">
        <v>0</v>
      </c>
      <c r="O1290" s="98">
        <v>0</v>
      </c>
      <c r="P1290" s="98" t="s">
        <v>4078</v>
      </c>
      <c r="Q1290" s="98" t="s">
        <v>4078</v>
      </c>
      <c r="R1290" s="98" t="s">
        <v>4078</v>
      </c>
    </row>
    <row r="1291" spans="1:18" x14ac:dyDescent="0.25">
      <c r="A1291" s="59" t="s">
        <v>3779</v>
      </c>
      <c r="B1291" s="59" t="s">
        <v>2336</v>
      </c>
      <c r="C1291" s="59" t="s">
        <v>3862</v>
      </c>
      <c r="D1291" s="91">
        <v>16</v>
      </c>
      <c r="E1291" s="59" t="s">
        <v>6952</v>
      </c>
      <c r="F1291" s="30">
        <f t="shared" si="70"/>
        <v>0</v>
      </c>
      <c r="G1291" s="24">
        <f t="shared" si="71"/>
        <v>0</v>
      </c>
      <c r="H1291" s="31"/>
      <c r="I1291" s="30"/>
      <c r="J1291" s="24">
        <f t="shared" si="72"/>
        <v>0</v>
      </c>
      <c r="K1291" s="31"/>
      <c r="L1291" s="30"/>
      <c r="M1291" s="98" t="s">
        <v>4078</v>
      </c>
      <c r="N1291" s="98" t="s">
        <v>4078</v>
      </c>
      <c r="O1291" s="98" t="s">
        <v>4078</v>
      </c>
      <c r="P1291" s="98">
        <v>0</v>
      </c>
      <c r="Q1291" s="98" t="s">
        <v>4078</v>
      </c>
      <c r="R1291" s="98">
        <v>0</v>
      </c>
    </row>
    <row r="1292" spans="1:18" x14ac:dyDescent="0.25">
      <c r="A1292" s="59" t="s">
        <v>3779</v>
      </c>
      <c r="B1292" s="59" t="s">
        <v>975</v>
      </c>
      <c r="C1292" s="59" t="s">
        <v>3862</v>
      </c>
      <c r="D1292" s="91">
        <v>16</v>
      </c>
      <c r="E1292" s="59" t="s">
        <v>6964</v>
      </c>
      <c r="F1292" s="30">
        <f t="shared" si="70"/>
        <v>0</v>
      </c>
      <c r="G1292" s="24">
        <f t="shared" si="71"/>
        <v>0</v>
      </c>
      <c r="H1292" s="31"/>
      <c r="I1292" s="30"/>
      <c r="J1292" s="24">
        <f t="shared" si="72"/>
        <v>0</v>
      </c>
      <c r="K1292" s="31"/>
      <c r="L1292" s="30"/>
      <c r="M1292" s="98" t="s">
        <v>4078</v>
      </c>
      <c r="N1292" s="98" t="s">
        <v>4078</v>
      </c>
      <c r="O1292" s="98" t="s">
        <v>4078</v>
      </c>
      <c r="P1292" s="98" t="s">
        <v>4078</v>
      </c>
      <c r="Q1292" s="98">
        <v>0</v>
      </c>
      <c r="R1292" s="98">
        <v>0</v>
      </c>
    </row>
    <row r="1293" spans="1:18" x14ac:dyDescent="0.25">
      <c r="A1293" s="59" t="s">
        <v>3779</v>
      </c>
      <c r="B1293" s="59" t="s">
        <v>303</v>
      </c>
      <c r="C1293" s="59" t="s">
        <v>3862</v>
      </c>
      <c r="D1293" s="91">
        <v>16</v>
      </c>
      <c r="E1293" s="59" t="s">
        <v>6967</v>
      </c>
      <c r="F1293" s="30">
        <f t="shared" si="70"/>
        <v>0</v>
      </c>
      <c r="G1293" s="24">
        <f t="shared" si="71"/>
        <v>0</v>
      </c>
      <c r="H1293" s="31"/>
      <c r="I1293" s="30"/>
      <c r="J1293" s="24">
        <f t="shared" si="72"/>
        <v>0.15925</v>
      </c>
      <c r="K1293" s="31"/>
      <c r="L1293" s="30"/>
      <c r="M1293" s="98">
        <v>0</v>
      </c>
      <c r="N1293" s="98">
        <v>0</v>
      </c>
      <c r="O1293" s="98">
        <v>0.63700000000000001</v>
      </c>
      <c r="P1293" s="98">
        <v>0</v>
      </c>
      <c r="Q1293" s="98">
        <v>0</v>
      </c>
      <c r="R1293" s="98" t="s">
        <v>4078</v>
      </c>
    </row>
    <row r="1294" spans="1:18" x14ac:dyDescent="0.25">
      <c r="A1294" s="59" t="s">
        <v>3779</v>
      </c>
      <c r="B1294" s="59" t="s">
        <v>3297</v>
      </c>
      <c r="C1294" s="59" t="s">
        <v>3862</v>
      </c>
      <c r="D1294" s="91">
        <v>16</v>
      </c>
      <c r="E1294" s="59" t="s">
        <v>6968</v>
      </c>
      <c r="F1294" s="30">
        <f t="shared" si="70"/>
        <v>0</v>
      </c>
      <c r="G1294" s="24">
        <f t="shared" si="71"/>
        <v>0</v>
      </c>
      <c r="H1294" s="31"/>
      <c r="I1294" s="30"/>
      <c r="J1294" s="24">
        <f t="shared" si="72"/>
        <v>0</v>
      </c>
      <c r="K1294" s="31"/>
      <c r="L1294" s="30"/>
      <c r="M1294" s="98" t="s">
        <v>4078</v>
      </c>
      <c r="N1294" s="98" t="s">
        <v>4078</v>
      </c>
      <c r="O1294" s="98" t="s">
        <v>4078</v>
      </c>
      <c r="P1294" s="98" t="s">
        <v>4078</v>
      </c>
      <c r="Q1294" s="98">
        <v>0</v>
      </c>
      <c r="R1294" s="98" t="s">
        <v>4078</v>
      </c>
    </row>
    <row r="1295" spans="1:18" x14ac:dyDescent="0.25">
      <c r="A1295" s="59" t="s">
        <v>3779</v>
      </c>
      <c r="B1295" s="59" t="s">
        <v>3015</v>
      </c>
      <c r="C1295" s="59" t="s">
        <v>3862</v>
      </c>
      <c r="D1295" s="91">
        <v>16</v>
      </c>
      <c r="E1295" s="59" t="s">
        <v>6971</v>
      </c>
      <c r="F1295" s="30">
        <f t="shared" si="70"/>
        <v>0</v>
      </c>
      <c r="G1295" s="24">
        <f t="shared" si="71"/>
        <v>0.38500000000000001</v>
      </c>
      <c r="H1295" s="31"/>
      <c r="I1295" s="30"/>
      <c r="J1295" s="24">
        <f t="shared" si="72"/>
        <v>0</v>
      </c>
      <c r="K1295" s="31"/>
      <c r="L1295" s="30"/>
      <c r="M1295" s="98">
        <v>0.77</v>
      </c>
      <c r="N1295" s="98" t="s">
        <v>4078</v>
      </c>
      <c r="O1295" s="98" t="s">
        <v>4078</v>
      </c>
      <c r="P1295" s="98" t="s">
        <v>4078</v>
      </c>
      <c r="Q1295" s="98" t="s">
        <v>4078</v>
      </c>
      <c r="R1295" s="98" t="s">
        <v>4078</v>
      </c>
    </row>
    <row r="1296" spans="1:18" x14ac:dyDescent="0.25">
      <c r="A1296" s="59" t="s">
        <v>3779</v>
      </c>
      <c r="B1296" s="59" t="s">
        <v>1701</v>
      </c>
      <c r="C1296" s="59" t="s">
        <v>3862</v>
      </c>
      <c r="D1296" s="91">
        <v>16</v>
      </c>
      <c r="E1296" s="59" t="s">
        <v>6973</v>
      </c>
      <c r="F1296" s="30">
        <f t="shared" si="70"/>
        <v>0</v>
      </c>
      <c r="G1296" s="24">
        <f t="shared" si="71"/>
        <v>0</v>
      </c>
      <c r="H1296" s="31"/>
      <c r="I1296" s="30"/>
      <c r="J1296" s="24">
        <f t="shared" si="72"/>
        <v>0</v>
      </c>
      <c r="K1296" s="31"/>
      <c r="L1296" s="30"/>
      <c r="M1296" s="98">
        <v>0</v>
      </c>
      <c r="N1296" s="98">
        <v>0</v>
      </c>
      <c r="O1296" s="98" t="s">
        <v>4078</v>
      </c>
      <c r="P1296" s="98">
        <v>0</v>
      </c>
      <c r="Q1296" s="98">
        <v>0</v>
      </c>
      <c r="R1296" s="98" t="s">
        <v>4078</v>
      </c>
    </row>
    <row r="1297" spans="1:18" x14ac:dyDescent="0.25">
      <c r="A1297" s="59" t="s">
        <v>3779</v>
      </c>
      <c r="B1297" s="59" t="s">
        <v>2011</v>
      </c>
      <c r="C1297" s="59" t="s">
        <v>3862</v>
      </c>
      <c r="D1297" s="91">
        <v>16</v>
      </c>
      <c r="E1297" s="59" t="s">
        <v>6975</v>
      </c>
      <c r="F1297" s="30">
        <f t="shared" si="70"/>
        <v>0</v>
      </c>
      <c r="G1297" s="24">
        <f t="shared" si="71"/>
        <v>0.68500000000000005</v>
      </c>
      <c r="H1297" s="31"/>
      <c r="I1297" s="30"/>
      <c r="J1297" s="24">
        <f t="shared" si="72"/>
        <v>0</v>
      </c>
      <c r="K1297" s="31"/>
      <c r="L1297" s="30"/>
      <c r="M1297" s="98">
        <v>1.37</v>
      </c>
      <c r="N1297" s="98">
        <v>0</v>
      </c>
      <c r="O1297" s="98" t="s">
        <v>4078</v>
      </c>
      <c r="P1297" s="98" t="s">
        <v>4078</v>
      </c>
      <c r="Q1297" s="98">
        <v>0</v>
      </c>
      <c r="R1297" s="98" t="s">
        <v>4078</v>
      </c>
    </row>
    <row r="1298" spans="1:18" x14ac:dyDescent="0.25">
      <c r="A1298" s="59" t="s">
        <v>3779</v>
      </c>
      <c r="B1298" s="59" t="s">
        <v>2577</v>
      </c>
      <c r="C1298" s="59" t="s">
        <v>3862</v>
      </c>
      <c r="D1298" s="91">
        <v>16</v>
      </c>
      <c r="E1298" s="59" t="s">
        <v>6977</v>
      </c>
      <c r="F1298" s="30">
        <f t="shared" si="70"/>
        <v>0</v>
      </c>
      <c r="G1298" s="24">
        <f t="shared" si="71"/>
        <v>0</v>
      </c>
      <c r="H1298" s="31"/>
      <c r="I1298" s="30"/>
      <c r="J1298" s="24">
        <f t="shared" si="72"/>
        <v>0</v>
      </c>
      <c r="K1298" s="31"/>
      <c r="L1298" s="30"/>
      <c r="M1298" s="98" t="s">
        <v>4078</v>
      </c>
      <c r="N1298" s="98" t="s">
        <v>4078</v>
      </c>
      <c r="O1298" s="98" t="s">
        <v>4078</v>
      </c>
      <c r="P1298" s="98">
        <v>0</v>
      </c>
      <c r="Q1298" s="98">
        <v>0</v>
      </c>
      <c r="R1298" s="98">
        <v>0</v>
      </c>
    </row>
    <row r="1299" spans="1:18" x14ac:dyDescent="0.25">
      <c r="A1299" s="59" t="s">
        <v>3779</v>
      </c>
      <c r="B1299" s="59" t="s">
        <v>1414</v>
      </c>
      <c r="C1299" s="59" t="s">
        <v>3862</v>
      </c>
      <c r="D1299" s="91">
        <v>16</v>
      </c>
      <c r="E1299" s="59" t="s">
        <v>6979</v>
      </c>
      <c r="F1299" s="30">
        <f t="shared" si="70"/>
        <v>0</v>
      </c>
      <c r="G1299" s="24">
        <f t="shared" si="71"/>
        <v>0</v>
      </c>
      <c r="H1299" s="31"/>
      <c r="I1299" s="30"/>
      <c r="J1299" s="24">
        <f t="shared" si="72"/>
        <v>0</v>
      </c>
      <c r="K1299" s="31"/>
      <c r="L1299" s="30"/>
      <c r="M1299" s="98">
        <v>0</v>
      </c>
      <c r="N1299" s="98" t="s">
        <v>4078</v>
      </c>
      <c r="O1299" s="98" t="s">
        <v>4078</v>
      </c>
      <c r="P1299" s="98" t="s">
        <v>4078</v>
      </c>
      <c r="Q1299" s="98">
        <v>0</v>
      </c>
      <c r="R1299" s="98" t="s">
        <v>4078</v>
      </c>
    </row>
    <row r="1300" spans="1:18" x14ac:dyDescent="0.25">
      <c r="A1300" s="59" t="s">
        <v>3779</v>
      </c>
      <c r="B1300" s="59" t="s">
        <v>1926</v>
      </c>
      <c r="C1300" s="59" t="s">
        <v>3862</v>
      </c>
      <c r="D1300" s="91">
        <v>16</v>
      </c>
      <c r="E1300" s="59" t="s">
        <v>6981</v>
      </c>
      <c r="F1300" s="30">
        <f t="shared" si="70"/>
        <v>0</v>
      </c>
      <c r="G1300" s="24">
        <f t="shared" si="71"/>
        <v>0</v>
      </c>
      <c r="H1300" s="31"/>
      <c r="I1300" s="30"/>
      <c r="J1300" s="24">
        <f t="shared" si="72"/>
        <v>0</v>
      </c>
      <c r="K1300" s="31"/>
      <c r="L1300" s="30"/>
      <c r="M1300" s="98">
        <v>0</v>
      </c>
      <c r="N1300" s="98" t="s">
        <v>4078</v>
      </c>
      <c r="O1300" s="98" t="s">
        <v>4078</v>
      </c>
      <c r="P1300" s="98">
        <v>0</v>
      </c>
      <c r="Q1300" s="98">
        <v>0</v>
      </c>
      <c r="R1300" s="98" t="s">
        <v>4078</v>
      </c>
    </row>
    <row r="1301" spans="1:18" x14ac:dyDescent="0.25">
      <c r="A1301" s="59" t="s">
        <v>3779</v>
      </c>
      <c r="B1301" s="59" t="s">
        <v>446</v>
      </c>
      <c r="C1301" s="59" t="s">
        <v>3862</v>
      </c>
      <c r="D1301" s="91">
        <v>16</v>
      </c>
      <c r="E1301" s="59" t="s">
        <v>6985</v>
      </c>
      <c r="F1301" s="30">
        <f t="shared" si="70"/>
        <v>0</v>
      </c>
      <c r="G1301" s="24">
        <f t="shared" si="71"/>
        <v>0</v>
      </c>
      <c r="H1301" s="31"/>
      <c r="I1301" s="30"/>
      <c r="J1301" s="24">
        <f t="shared" si="72"/>
        <v>0</v>
      </c>
      <c r="K1301" s="31"/>
      <c r="L1301" s="30"/>
      <c r="M1301" s="98" t="s">
        <v>4078</v>
      </c>
      <c r="N1301" s="98" t="s">
        <v>4078</v>
      </c>
      <c r="O1301" s="98" t="s">
        <v>4078</v>
      </c>
      <c r="P1301" s="98">
        <v>0</v>
      </c>
      <c r="Q1301" s="98" t="s">
        <v>4078</v>
      </c>
      <c r="R1301" s="98" t="s">
        <v>4078</v>
      </c>
    </row>
    <row r="1302" spans="1:18" x14ac:dyDescent="0.25">
      <c r="A1302" s="59" t="s">
        <v>3779</v>
      </c>
      <c r="B1302" s="59" t="s">
        <v>3574</v>
      </c>
      <c r="C1302" s="59" t="s">
        <v>3862</v>
      </c>
      <c r="D1302" s="91">
        <v>16</v>
      </c>
      <c r="E1302" s="59" t="s">
        <v>6989</v>
      </c>
      <c r="F1302" s="30">
        <f t="shared" si="70"/>
        <v>0</v>
      </c>
      <c r="G1302" s="24">
        <f t="shared" si="71"/>
        <v>2.36</v>
      </c>
      <c r="H1302" s="31"/>
      <c r="I1302" s="30"/>
      <c r="J1302" s="24">
        <f t="shared" si="72"/>
        <v>0</v>
      </c>
      <c r="K1302" s="31"/>
      <c r="L1302" s="30"/>
      <c r="M1302" s="98">
        <v>4.72</v>
      </c>
      <c r="N1302" s="98">
        <v>0</v>
      </c>
      <c r="O1302" s="98">
        <v>0</v>
      </c>
      <c r="P1302" s="98">
        <v>0</v>
      </c>
      <c r="Q1302" s="98">
        <v>0</v>
      </c>
      <c r="R1302" s="98">
        <v>0</v>
      </c>
    </row>
    <row r="1303" spans="1:18" x14ac:dyDescent="0.25">
      <c r="A1303" s="59" t="s">
        <v>3779</v>
      </c>
      <c r="B1303" s="59" t="s">
        <v>3663</v>
      </c>
      <c r="C1303" s="59" t="s">
        <v>3862</v>
      </c>
      <c r="D1303" s="91">
        <v>16</v>
      </c>
      <c r="E1303" s="59" t="s">
        <v>6990</v>
      </c>
      <c r="F1303" s="30">
        <f t="shared" si="70"/>
        <v>0</v>
      </c>
      <c r="G1303" s="24">
        <f t="shared" si="71"/>
        <v>0</v>
      </c>
      <c r="H1303" s="31"/>
      <c r="I1303" s="30"/>
      <c r="J1303" s="24">
        <f t="shared" si="72"/>
        <v>0</v>
      </c>
      <c r="K1303" s="31"/>
      <c r="L1303" s="30"/>
      <c r="M1303" s="98">
        <v>0</v>
      </c>
      <c r="N1303" s="98">
        <v>0</v>
      </c>
      <c r="O1303" s="98">
        <v>0</v>
      </c>
      <c r="P1303" s="98">
        <v>0</v>
      </c>
      <c r="Q1303" s="98" t="s">
        <v>4078</v>
      </c>
      <c r="R1303" s="98">
        <v>0</v>
      </c>
    </row>
    <row r="1304" spans="1:18" x14ac:dyDescent="0.25">
      <c r="A1304" s="59" t="s">
        <v>3779</v>
      </c>
      <c r="B1304" s="59" t="s">
        <v>2030</v>
      </c>
      <c r="C1304" s="59" t="s">
        <v>3862</v>
      </c>
      <c r="D1304" s="91">
        <v>16</v>
      </c>
      <c r="E1304" s="59" t="s">
        <v>7004</v>
      </c>
      <c r="F1304" s="30">
        <f t="shared" si="70"/>
        <v>0</v>
      </c>
      <c r="G1304" s="24">
        <f t="shared" si="71"/>
        <v>0</v>
      </c>
      <c r="H1304" s="31"/>
      <c r="I1304" s="30"/>
      <c r="J1304" s="24">
        <f t="shared" si="72"/>
        <v>0</v>
      </c>
      <c r="K1304" s="31"/>
      <c r="L1304" s="30"/>
      <c r="M1304" s="98" t="s">
        <v>4078</v>
      </c>
      <c r="N1304" s="98">
        <v>0</v>
      </c>
      <c r="O1304" s="98">
        <v>0</v>
      </c>
      <c r="P1304" s="98" t="s">
        <v>4078</v>
      </c>
      <c r="Q1304" s="98" t="s">
        <v>4078</v>
      </c>
      <c r="R1304" s="98" t="s">
        <v>4078</v>
      </c>
    </row>
    <row r="1305" spans="1:18" x14ac:dyDescent="0.25">
      <c r="A1305" s="59" t="s">
        <v>3779</v>
      </c>
      <c r="B1305" s="59" t="s">
        <v>1038</v>
      </c>
      <c r="C1305" s="59" t="s">
        <v>3862</v>
      </c>
      <c r="D1305" s="91">
        <v>16</v>
      </c>
      <c r="E1305" s="59" t="s">
        <v>7013</v>
      </c>
      <c r="F1305" s="30">
        <f t="shared" si="70"/>
        <v>0</v>
      </c>
      <c r="G1305" s="24">
        <f t="shared" si="71"/>
        <v>0</v>
      </c>
      <c r="H1305" s="31"/>
      <c r="I1305" s="30"/>
      <c r="J1305" s="24">
        <f t="shared" si="72"/>
        <v>0</v>
      </c>
      <c r="K1305" s="31"/>
      <c r="L1305" s="30"/>
      <c r="M1305" s="98">
        <v>0</v>
      </c>
      <c r="N1305" s="98">
        <v>0</v>
      </c>
      <c r="O1305" s="98">
        <v>0</v>
      </c>
      <c r="P1305" s="98">
        <v>0</v>
      </c>
      <c r="Q1305" s="98">
        <v>0</v>
      </c>
      <c r="R1305" s="98">
        <v>0</v>
      </c>
    </row>
    <row r="1306" spans="1:18" x14ac:dyDescent="0.25">
      <c r="A1306" s="59" t="s">
        <v>3779</v>
      </c>
      <c r="B1306" s="59" t="s">
        <v>2188</v>
      </c>
      <c r="C1306" s="59" t="s">
        <v>3862</v>
      </c>
      <c r="D1306" s="91">
        <v>16</v>
      </c>
      <c r="E1306" s="59" t="s">
        <v>7019</v>
      </c>
      <c r="F1306" s="30">
        <f t="shared" si="70"/>
        <v>0</v>
      </c>
      <c r="G1306" s="24">
        <f t="shared" si="71"/>
        <v>0</v>
      </c>
      <c r="H1306" s="31"/>
      <c r="I1306" s="30"/>
      <c r="J1306" s="24">
        <f t="shared" si="72"/>
        <v>0</v>
      </c>
      <c r="K1306" s="31"/>
      <c r="L1306" s="30"/>
      <c r="M1306" s="98">
        <v>0</v>
      </c>
      <c r="N1306" s="98">
        <v>0</v>
      </c>
      <c r="O1306" s="98">
        <v>0</v>
      </c>
      <c r="P1306" s="98" t="s">
        <v>4078</v>
      </c>
      <c r="Q1306" s="98">
        <v>0</v>
      </c>
      <c r="R1306" s="98">
        <v>0</v>
      </c>
    </row>
    <row r="1307" spans="1:18" x14ac:dyDescent="0.25">
      <c r="A1307" s="59" t="s">
        <v>3779</v>
      </c>
      <c r="B1307" s="59" t="s">
        <v>2270</v>
      </c>
      <c r="C1307" s="59" t="s">
        <v>3862</v>
      </c>
      <c r="D1307" s="91">
        <v>16</v>
      </c>
      <c r="E1307" s="59" t="s">
        <v>7022</v>
      </c>
      <c r="F1307" s="30">
        <f t="shared" si="70"/>
        <v>0</v>
      </c>
      <c r="G1307" s="24">
        <f t="shared" si="71"/>
        <v>0</v>
      </c>
      <c r="H1307" s="31"/>
      <c r="I1307" s="30"/>
      <c r="J1307" s="24">
        <f t="shared" si="72"/>
        <v>0</v>
      </c>
      <c r="K1307" s="31"/>
      <c r="L1307" s="30"/>
      <c r="M1307" s="98" t="s">
        <v>4078</v>
      </c>
      <c r="N1307" s="98" t="s">
        <v>4078</v>
      </c>
      <c r="O1307" s="98">
        <v>0</v>
      </c>
      <c r="P1307" s="98" t="s">
        <v>4078</v>
      </c>
      <c r="Q1307" s="98" t="s">
        <v>4078</v>
      </c>
      <c r="R1307" s="98">
        <v>0</v>
      </c>
    </row>
    <row r="1308" spans="1:18" x14ac:dyDescent="0.25">
      <c r="A1308" s="59" t="s">
        <v>3779</v>
      </c>
      <c r="B1308" s="59" t="s">
        <v>1976</v>
      </c>
      <c r="C1308" s="59" t="s">
        <v>3862</v>
      </c>
      <c r="D1308" s="91">
        <v>16</v>
      </c>
      <c r="E1308" s="59" t="s">
        <v>7027</v>
      </c>
      <c r="F1308" s="30">
        <f t="shared" si="70"/>
        <v>0</v>
      </c>
      <c r="G1308" s="24">
        <f t="shared" si="71"/>
        <v>0</v>
      </c>
      <c r="H1308" s="31"/>
      <c r="I1308" s="30"/>
      <c r="J1308" s="24">
        <f t="shared" si="72"/>
        <v>0</v>
      </c>
      <c r="K1308" s="31"/>
      <c r="L1308" s="30"/>
      <c r="M1308" s="98" t="s">
        <v>4078</v>
      </c>
      <c r="N1308" s="98" t="s">
        <v>4078</v>
      </c>
      <c r="O1308" s="98">
        <v>0</v>
      </c>
      <c r="P1308" s="98" t="s">
        <v>4078</v>
      </c>
      <c r="Q1308" s="98" t="s">
        <v>4078</v>
      </c>
      <c r="R1308" s="98" t="s">
        <v>4078</v>
      </c>
    </row>
    <row r="1309" spans="1:18" x14ac:dyDescent="0.25">
      <c r="A1309" s="59" t="s">
        <v>3779</v>
      </c>
      <c r="B1309" s="59" t="s">
        <v>2828</v>
      </c>
      <c r="C1309" s="59" t="s">
        <v>3862</v>
      </c>
      <c r="D1309" s="91">
        <v>16</v>
      </c>
      <c r="E1309" s="59" t="s">
        <v>7029</v>
      </c>
      <c r="F1309" s="30">
        <f t="shared" si="70"/>
        <v>0</v>
      </c>
      <c r="G1309" s="24">
        <f t="shared" si="71"/>
        <v>0</v>
      </c>
      <c r="H1309" s="31"/>
      <c r="I1309" s="30"/>
      <c r="J1309" s="24">
        <f t="shared" si="72"/>
        <v>2.35E-2</v>
      </c>
      <c r="K1309" s="31"/>
      <c r="L1309" s="30"/>
      <c r="M1309" s="98">
        <v>0</v>
      </c>
      <c r="N1309" s="98">
        <v>0</v>
      </c>
      <c r="O1309" s="98">
        <v>9.4E-2</v>
      </c>
      <c r="P1309" s="98">
        <v>0</v>
      </c>
      <c r="Q1309" s="98">
        <v>0</v>
      </c>
      <c r="R1309" s="98">
        <v>0</v>
      </c>
    </row>
    <row r="1310" spans="1:18" x14ac:dyDescent="0.25">
      <c r="A1310" s="59" t="s">
        <v>3779</v>
      </c>
      <c r="B1310" s="59" t="s">
        <v>3531</v>
      </c>
      <c r="C1310" s="59" t="s">
        <v>3862</v>
      </c>
      <c r="D1310" s="91">
        <v>16</v>
      </c>
      <c r="E1310" s="59" t="s">
        <v>7030</v>
      </c>
      <c r="F1310" s="30">
        <f t="shared" si="70"/>
        <v>0</v>
      </c>
      <c r="G1310" s="24">
        <f t="shared" si="71"/>
        <v>25.695</v>
      </c>
      <c r="H1310" s="31"/>
      <c r="I1310" s="30"/>
      <c r="J1310" s="24">
        <f t="shared" si="72"/>
        <v>0</v>
      </c>
      <c r="K1310" s="31"/>
      <c r="L1310" s="30"/>
      <c r="M1310" s="98">
        <v>51.39</v>
      </c>
      <c r="N1310" s="98" t="s">
        <v>4078</v>
      </c>
      <c r="O1310" s="98" t="s">
        <v>4078</v>
      </c>
      <c r="P1310" s="98" t="s">
        <v>4078</v>
      </c>
      <c r="Q1310" s="98">
        <v>0</v>
      </c>
      <c r="R1310" s="98">
        <v>0</v>
      </c>
    </row>
    <row r="1311" spans="1:18" x14ac:dyDescent="0.25">
      <c r="A1311" s="59" t="s">
        <v>3779</v>
      </c>
      <c r="B1311" s="59" t="s">
        <v>1890</v>
      </c>
      <c r="C1311" s="59" t="s">
        <v>3862</v>
      </c>
      <c r="D1311" s="91">
        <v>16</v>
      </c>
      <c r="E1311" s="59" t="s">
        <v>7031</v>
      </c>
      <c r="F1311" s="30">
        <f t="shared" si="70"/>
        <v>0</v>
      </c>
      <c r="G1311" s="24">
        <f t="shared" si="71"/>
        <v>0</v>
      </c>
      <c r="H1311" s="31"/>
      <c r="I1311" s="30"/>
      <c r="J1311" s="24">
        <f t="shared" si="72"/>
        <v>0</v>
      </c>
      <c r="K1311" s="31"/>
      <c r="L1311" s="30"/>
      <c r="M1311" s="98">
        <v>0</v>
      </c>
      <c r="N1311" s="98">
        <v>0</v>
      </c>
      <c r="O1311" s="98">
        <v>0</v>
      </c>
      <c r="P1311" s="98">
        <v>0</v>
      </c>
      <c r="Q1311" s="98">
        <v>0</v>
      </c>
      <c r="R1311" s="98">
        <v>0</v>
      </c>
    </row>
    <row r="1312" spans="1:18" x14ac:dyDescent="0.25">
      <c r="A1312" s="59" t="s">
        <v>3779</v>
      </c>
      <c r="B1312" s="59" t="s">
        <v>2938</v>
      </c>
      <c r="C1312" s="59" t="s">
        <v>3862</v>
      </c>
      <c r="D1312" s="91">
        <v>16</v>
      </c>
      <c r="E1312" s="59" t="s">
        <v>7032</v>
      </c>
      <c r="F1312" s="30">
        <f t="shared" ref="F1312:F1375" si="73">SUM(P1312:R1312)/3</f>
        <v>0</v>
      </c>
      <c r="G1312" s="24">
        <f t="shared" ref="G1312:G1375" si="74">SUM(M1312:N1312)/2</f>
        <v>0</v>
      </c>
      <c r="H1312" s="31"/>
      <c r="I1312" s="30"/>
      <c r="J1312" s="24">
        <f t="shared" ref="J1312:J1375" si="75">SUM(O1312:R1312)/4</f>
        <v>0</v>
      </c>
      <c r="K1312" s="31"/>
      <c r="L1312" s="30"/>
      <c r="M1312" s="98" t="s">
        <v>4078</v>
      </c>
      <c r="N1312" s="98" t="s">
        <v>4078</v>
      </c>
      <c r="O1312" s="98">
        <v>0</v>
      </c>
      <c r="P1312" s="98" t="s">
        <v>4078</v>
      </c>
      <c r="Q1312" s="98" t="s">
        <v>4078</v>
      </c>
      <c r="R1312" s="98" t="s">
        <v>4078</v>
      </c>
    </row>
    <row r="1313" spans="1:18" x14ac:dyDescent="0.25">
      <c r="A1313" s="59" t="s">
        <v>3779</v>
      </c>
      <c r="B1313" s="59" t="s">
        <v>3036</v>
      </c>
      <c r="C1313" s="59" t="s">
        <v>3862</v>
      </c>
      <c r="D1313" s="91">
        <v>16</v>
      </c>
      <c r="E1313" s="59" t="s">
        <v>7033</v>
      </c>
      <c r="F1313" s="30">
        <f t="shared" si="73"/>
        <v>0</v>
      </c>
      <c r="G1313" s="24">
        <f t="shared" si="74"/>
        <v>1.46</v>
      </c>
      <c r="H1313" s="31"/>
      <c r="I1313" s="30"/>
      <c r="J1313" s="24">
        <f t="shared" si="75"/>
        <v>0</v>
      </c>
      <c r="K1313" s="31"/>
      <c r="L1313" s="30"/>
      <c r="M1313" s="98">
        <v>2.92</v>
      </c>
      <c r="N1313" s="98" t="s">
        <v>4078</v>
      </c>
      <c r="O1313" s="98" t="s">
        <v>4078</v>
      </c>
      <c r="P1313" s="98">
        <v>0</v>
      </c>
      <c r="Q1313" s="98">
        <v>0</v>
      </c>
      <c r="R1313" s="98" t="s">
        <v>4078</v>
      </c>
    </row>
    <row r="1314" spans="1:18" x14ac:dyDescent="0.25">
      <c r="A1314" s="59" t="s">
        <v>3779</v>
      </c>
      <c r="B1314" s="59" t="s">
        <v>2403</v>
      </c>
      <c r="C1314" s="59" t="s">
        <v>3862</v>
      </c>
      <c r="D1314" s="91">
        <v>16</v>
      </c>
      <c r="E1314" s="59" t="s">
        <v>7034</v>
      </c>
      <c r="F1314" s="30">
        <f t="shared" si="73"/>
        <v>0</v>
      </c>
      <c r="G1314" s="24">
        <f t="shared" si="74"/>
        <v>0</v>
      </c>
      <c r="H1314" s="31"/>
      <c r="I1314" s="30"/>
      <c r="J1314" s="24">
        <f t="shared" si="75"/>
        <v>0</v>
      </c>
      <c r="K1314" s="31"/>
      <c r="L1314" s="30"/>
      <c r="M1314" s="98" t="s">
        <v>4078</v>
      </c>
      <c r="N1314" s="98" t="s">
        <v>4078</v>
      </c>
      <c r="O1314" s="98" t="s">
        <v>4078</v>
      </c>
      <c r="P1314" s="98" t="s">
        <v>4078</v>
      </c>
      <c r="Q1314" s="98">
        <v>0</v>
      </c>
      <c r="R1314" s="98" t="s">
        <v>4078</v>
      </c>
    </row>
    <row r="1315" spans="1:18" x14ac:dyDescent="0.25">
      <c r="A1315" s="59" t="s">
        <v>3779</v>
      </c>
      <c r="B1315" s="59" t="s">
        <v>2805</v>
      </c>
      <c r="C1315" s="59" t="s">
        <v>3862</v>
      </c>
      <c r="D1315" s="91">
        <v>16</v>
      </c>
      <c r="E1315" s="59" t="s">
        <v>7035</v>
      </c>
      <c r="F1315" s="30">
        <f t="shared" si="73"/>
        <v>0</v>
      </c>
      <c r="G1315" s="24">
        <f t="shared" si="74"/>
        <v>0</v>
      </c>
      <c r="H1315" s="31"/>
      <c r="I1315" s="30"/>
      <c r="J1315" s="24">
        <f t="shared" si="75"/>
        <v>0</v>
      </c>
      <c r="K1315" s="31"/>
      <c r="L1315" s="30"/>
      <c r="M1315" s="98" t="s">
        <v>4078</v>
      </c>
      <c r="N1315" s="98" t="s">
        <v>4078</v>
      </c>
      <c r="O1315" s="98" t="s">
        <v>4078</v>
      </c>
      <c r="P1315" s="98" t="s">
        <v>4078</v>
      </c>
      <c r="Q1315" s="98">
        <v>0</v>
      </c>
      <c r="R1315" s="98" t="s">
        <v>4078</v>
      </c>
    </row>
    <row r="1316" spans="1:18" x14ac:dyDescent="0.25">
      <c r="A1316" s="59" t="s">
        <v>3779</v>
      </c>
      <c r="B1316" s="59" t="s">
        <v>2503</v>
      </c>
      <c r="C1316" s="59" t="s">
        <v>3862</v>
      </c>
      <c r="D1316" s="91">
        <v>16</v>
      </c>
      <c r="E1316" s="59" t="s">
        <v>7038</v>
      </c>
      <c r="F1316" s="30">
        <f t="shared" si="73"/>
        <v>0</v>
      </c>
      <c r="G1316" s="24">
        <f t="shared" si="74"/>
        <v>0.3785</v>
      </c>
      <c r="H1316" s="31"/>
      <c r="I1316" s="30"/>
      <c r="J1316" s="24">
        <f t="shared" si="75"/>
        <v>0</v>
      </c>
      <c r="K1316" s="31"/>
      <c r="L1316" s="30"/>
      <c r="M1316" s="98" t="s">
        <v>4078</v>
      </c>
      <c r="N1316" s="98">
        <v>0.75700000000000001</v>
      </c>
      <c r="O1316" s="98" t="s">
        <v>4078</v>
      </c>
      <c r="P1316" s="98" t="s">
        <v>4078</v>
      </c>
      <c r="Q1316" s="98" t="s">
        <v>4078</v>
      </c>
      <c r="R1316" s="98" t="s">
        <v>4078</v>
      </c>
    </row>
    <row r="1317" spans="1:18" x14ac:dyDescent="0.25">
      <c r="A1317" s="59" t="s">
        <v>3779</v>
      </c>
      <c r="B1317" s="59" t="s">
        <v>3025</v>
      </c>
      <c r="C1317" s="59" t="s">
        <v>3862</v>
      </c>
      <c r="D1317" s="91">
        <v>16</v>
      </c>
      <c r="E1317" s="59" t="s">
        <v>7049</v>
      </c>
      <c r="F1317" s="30">
        <f t="shared" si="73"/>
        <v>0</v>
      </c>
      <c r="G1317" s="24">
        <f t="shared" si="74"/>
        <v>0</v>
      </c>
      <c r="H1317" s="31"/>
      <c r="I1317" s="30"/>
      <c r="J1317" s="24">
        <f t="shared" si="75"/>
        <v>0</v>
      </c>
      <c r="K1317" s="31"/>
      <c r="L1317" s="30"/>
      <c r="M1317" s="98">
        <v>0</v>
      </c>
      <c r="N1317" s="98">
        <v>0</v>
      </c>
      <c r="O1317" s="98">
        <v>0</v>
      </c>
      <c r="P1317" s="98" t="s">
        <v>4078</v>
      </c>
      <c r="Q1317" s="98" t="s">
        <v>4078</v>
      </c>
      <c r="R1317" s="98" t="s">
        <v>4078</v>
      </c>
    </row>
    <row r="1318" spans="1:18" x14ac:dyDescent="0.25">
      <c r="A1318" s="59" t="s">
        <v>3779</v>
      </c>
      <c r="B1318" s="59" t="s">
        <v>3153</v>
      </c>
      <c r="C1318" s="59" t="s">
        <v>3862</v>
      </c>
      <c r="D1318" s="91">
        <v>16</v>
      </c>
      <c r="E1318" s="59" t="s">
        <v>7060</v>
      </c>
      <c r="F1318" s="30">
        <f t="shared" si="73"/>
        <v>0</v>
      </c>
      <c r="G1318" s="24">
        <f t="shared" si="74"/>
        <v>2.5785</v>
      </c>
      <c r="H1318" s="31"/>
      <c r="I1318" s="30"/>
      <c r="J1318" s="24">
        <f t="shared" si="75"/>
        <v>0</v>
      </c>
      <c r="K1318" s="31"/>
      <c r="L1318" s="30"/>
      <c r="M1318" s="98">
        <v>0</v>
      </c>
      <c r="N1318" s="98">
        <v>5.157</v>
      </c>
      <c r="O1318" s="98" t="s">
        <v>4078</v>
      </c>
      <c r="P1318" s="98" t="s">
        <v>4078</v>
      </c>
      <c r="Q1318" s="98">
        <v>0</v>
      </c>
      <c r="R1318" s="98" t="s">
        <v>4078</v>
      </c>
    </row>
    <row r="1319" spans="1:18" x14ac:dyDescent="0.25">
      <c r="A1319" s="59" t="s">
        <v>3779</v>
      </c>
      <c r="B1319" s="59" t="s">
        <v>2727</v>
      </c>
      <c r="C1319" s="59" t="s">
        <v>3862</v>
      </c>
      <c r="D1319" s="91">
        <v>16</v>
      </c>
      <c r="E1319" s="59" t="s">
        <v>7063</v>
      </c>
      <c r="F1319" s="30">
        <f t="shared" si="73"/>
        <v>0</v>
      </c>
      <c r="G1319" s="24">
        <f t="shared" si="74"/>
        <v>0</v>
      </c>
      <c r="H1319" s="31"/>
      <c r="I1319" s="30"/>
      <c r="J1319" s="24">
        <f t="shared" si="75"/>
        <v>0</v>
      </c>
      <c r="K1319" s="31"/>
      <c r="L1319" s="30"/>
      <c r="M1319" s="98" t="s">
        <v>4078</v>
      </c>
      <c r="N1319" s="98" t="s">
        <v>4078</v>
      </c>
      <c r="O1319" s="98" t="s">
        <v>4078</v>
      </c>
      <c r="P1319" s="98">
        <v>0</v>
      </c>
      <c r="Q1319" s="98" t="s">
        <v>4078</v>
      </c>
      <c r="R1319" s="98">
        <v>0</v>
      </c>
    </row>
    <row r="1320" spans="1:18" x14ac:dyDescent="0.25">
      <c r="A1320" s="59" t="s">
        <v>3779</v>
      </c>
      <c r="B1320" s="59" t="s">
        <v>2225</v>
      </c>
      <c r="C1320" s="59" t="s">
        <v>3862</v>
      </c>
      <c r="D1320" s="91">
        <v>16</v>
      </c>
      <c r="E1320" s="59" t="s">
        <v>7064</v>
      </c>
      <c r="F1320" s="30">
        <f t="shared" si="73"/>
        <v>0</v>
      </c>
      <c r="G1320" s="24">
        <f t="shared" si="74"/>
        <v>0</v>
      </c>
      <c r="H1320" s="31"/>
      <c r="I1320" s="30"/>
      <c r="J1320" s="24">
        <f t="shared" si="75"/>
        <v>0</v>
      </c>
      <c r="K1320" s="31"/>
      <c r="L1320" s="30"/>
      <c r="M1320" s="98">
        <v>0</v>
      </c>
      <c r="N1320" s="98" t="s">
        <v>4078</v>
      </c>
      <c r="O1320" s="98" t="s">
        <v>4078</v>
      </c>
      <c r="P1320" s="98">
        <v>0</v>
      </c>
      <c r="Q1320" s="98">
        <v>0</v>
      </c>
      <c r="R1320" s="98" t="s">
        <v>4078</v>
      </c>
    </row>
    <row r="1321" spans="1:18" x14ac:dyDescent="0.25">
      <c r="A1321" s="59" t="s">
        <v>3779</v>
      </c>
      <c r="B1321" s="59" t="s">
        <v>2363</v>
      </c>
      <c r="C1321" s="59" t="s">
        <v>3862</v>
      </c>
      <c r="D1321" s="91">
        <v>16</v>
      </c>
      <c r="E1321" s="59" t="s">
        <v>7067</v>
      </c>
      <c r="F1321" s="30">
        <f t="shared" si="73"/>
        <v>0</v>
      </c>
      <c r="G1321" s="24">
        <f t="shared" si="74"/>
        <v>0</v>
      </c>
      <c r="H1321" s="31"/>
      <c r="I1321" s="30"/>
      <c r="J1321" s="24">
        <f t="shared" si="75"/>
        <v>0</v>
      </c>
      <c r="K1321" s="31"/>
      <c r="L1321" s="30"/>
      <c r="M1321" s="98" t="s">
        <v>4078</v>
      </c>
      <c r="N1321" s="98">
        <v>0</v>
      </c>
      <c r="O1321" s="98" t="s">
        <v>4078</v>
      </c>
      <c r="P1321" s="98" t="s">
        <v>4078</v>
      </c>
      <c r="Q1321" s="98" t="s">
        <v>4078</v>
      </c>
      <c r="R1321" s="98" t="s">
        <v>4078</v>
      </c>
    </row>
    <row r="1322" spans="1:18" x14ac:dyDescent="0.25">
      <c r="A1322" s="59" t="s">
        <v>3779</v>
      </c>
      <c r="B1322" s="59" t="s">
        <v>2191</v>
      </c>
      <c r="C1322" s="59" t="s">
        <v>3862</v>
      </c>
      <c r="D1322" s="91">
        <v>16</v>
      </c>
      <c r="E1322" s="59" t="s">
        <v>7070</v>
      </c>
      <c r="F1322" s="30">
        <f t="shared" si="73"/>
        <v>0</v>
      </c>
      <c r="G1322" s="24">
        <f t="shared" si="74"/>
        <v>0</v>
      </c>
      <c r="H1322" s="31"/>
      <c r="I1322" s="30"/>
      <c r="J1322" s="24">
        <f t="shared" si="75"/>
        <v>0</v>
      </c>
      <c r="K1322" s="31"/>
      <c r="L1322" s="30"/>
      <c r="M1322" s="98" t="s">
        <v>4078</v>
      </c>
      <c r="N1322" s="98">
        <v>0</v>
      </c>
      <c r="O1322" s="98" t="s">
        <v>4078</v>
      </c>
      <c r="P1322" s="98" t="s">
        <v>4078</v>
      </c>
      <c r="Q1322" s="98">
        <v>0</v>
      </c>
      <c r="R1322" s="98" t="s">
        <v>4078</v>
      </c>
    </row>
    <row r="1323" spans="1:18" x14ac:dyDescent="0.25">
      <c r="A1323" s="59" t="s">
        <v>3779</v>
      </c>
      <c r="B1323" s="59" t="s">
        <v>1165</v>
      </c>
      <c r="C1323" s="59" t="s">
        <v>3862</v>
      </c>
      <c r="D1323" s="91">
        <v>16</v>
      </c>
      <c r="E1323" s="59" t="s">
        <v>7071</v>
      </c>
      <c r="F1323" s="30">
        <f t="shared" si="73"/>
        <v>0</v>
      </c>
      <c r="G1323" s="24">
        <f t="shared" si="74"/>
        <v>12.69</v>
      </c>
      <c r="H1323" s="31"/>
      <c r="I1323" s="30"/>
      <c r="J1323" s="24">
        <f t="shared" si="75"/>
        <v>0</v>
      </c>
      <c r="K1323" s="31"/>
      <c r="L1323" s="30"/>
      <c r="M1323" s="98">
        <v>25.38</v>
      </c>
      <c r="N1323" s="98">
        <v>0</v>
      </c>
      <c r="O1323" s="98">
        <v>0</v>
      </c>
      <c r="P1323" s="98">
        <v>0</v>
      </c>
      <c r="Q1323" s="98">
        <v>0</v>
      </c>
      <c r="R1323" s="98" t="s">
        <v>4078</v>
      </c>
    </row>
    <row r="1324" spans="1:18" x14ac:dyDescent="0.25">
      <c r="A1324" s="59" t="s">
        <v>3779</v>
      </c>
      <c r="B1324" s="59" t="s">
        <v>2847</v>
      </c>
      <c r="C1324" s="59" t="s">
        <v>3862</v>
      </c>
      <c r="D1324" s="91">
        <v>16</v>
      </c>
      <c r="E1324" s="59" t="s">
        <v>7072</v>
      </c>
      <c r="F1324" s="30">
        <f t="shared" si="73"/>
        <v>0</v>
      </c>
      <c r="G1324" s="24">
        <f t="shared" si="74"/>
        <v>0</v>
      </c>
      <c r="H1324" s="31"/>
      <c r="I1324" s="30"/>
      <c r="J1324" s="24">
        <f t="shared" si="75"/>
        <v>0</v>
      </c>
      <c r="K1324" s="31"/>
      <c r="L1324" s="30"/>
      <c r="M1324" s="98" t="s">
        <v>4078</v>
      </c>
      <c r="N1324" s="98" t="s">
        <v>4078</v>
      </c>
      <c r="O1324" s="98" t="s">
        <v>4078</v>
      </c>
      <c r="P1324" s="98" t="s">
        <v>4078</v>
      </c>
      <c r="Q1324" s="98">
        <v>0</v>
      </c>
      <c r="R1324" s="98" t="s">
        <v>4078</v>
      </c>
    </row>
    <row r="1325" spans="1:18" x14ac:dyDescent="0.25">
      <c r="A1325" s="59" t="s">
        <v>3779</v>
      </c>
      <c r="B1325" s="59" t="s">
        <v>2665</v>
      </c>
      <c r="C1325" s="59" t="s">
        <v>3862</v>
      </c>
      <c r="D1325" s="91">
        <v>16</v>
      </c>
      <c r="E1325" s="59" t="s">
        <v>7074</v>
      </c>
      <c r="F1325" s="30">
        <f t="shared" si="73"/>
        <v>0</v>
      </c>
      <c r="G1325" s="24">
        <f t="shared" si="74"/>
        <v>0</v>
      </c>
      <c r="H1325" s="31"/>
      <c r="I1325" s="30"/>
      <c r="J1325" s="24">
        <f t="shared" si="75"/>
        <v>0</v>
      </c>
      <c r="K1325" s="31"/>
      <c r="L1325" s="30"/>
      <c r="M1325" s="98" t="s">
        <v>4078</v>
      </c>
      <c r="N1325" s="98">
        <v>0</v>
      </c>
      <c r="O1325" s="98" t="s">
        <v>4078</v>
      </c>
      <c r="P1325" s="98" t="s">
        <v>4078</v>
      </c>
      <c r="Q1325" s="98" t="s">
        <v>4078</v>
      </c>
      <c r="R1325" s="98">
        <v>0</v>
      </c>
    </row>
    <row r="1326" spans="1:18" x14ac:dyDescent="0.25">
      <c r="A1326" s="59" t="s">
        <v>3779</v>
      </c>
      <c r="B1326" s="59" t="s">
        <v>2320</v>
      </c>
      <c r="C1326" s="59" t="s">
        <v>3862</v>
      </c>
      <c r="D1326" s="91">
        <v>16</v>
      </c>
      <c r="E1326" s="59" t="s">
        <v>7075</v>
      </c>
      <c r="F1326" s="30">
        <f t="shared" si="73"/>
        <v>0</v>
      </c>
      <c r="G1326" s="24">
        <f t="shared" si="74"/>
        <v>0</v>
      </c>
      <c r="H1326" s="31"/>
      <c r="I1326" s="30"/>
      <c r="J1326" s="24">
        <f t="shared" si="75"/>
        <v>0</v>
      </c>
      <c r="K1326" s="31"/>
      <c r="L1326" s="30"/>
      <c r="M1326" s="98" t="s">
        <v>4078</v>
      </c>
      <c r="N1326" s="98">
        <v>0</v>
      </c>
      <c r="O1326" s="98" t="s">
        <v>4078</v>
      </c>
      <c r="P1326" s="98" t="s">
        <v>4078</v>
      </c>
      <c r="Q1326" s="98">
        <v>0</v>
      </c>
      <c r="R1326" s="98">
        <v>0</v>
      </c>
    </row>
    <row r="1327" spans="1:18" x14ac:dyDescent="0.25">
      <c r="A1327" s="59" t="s">
        <v>3779</v>
      </c>
      <c r="B1327" s="59" t="s">
        <v>2447</v>
      </c>
      <c r="C1327" s="59" t="s">
        <v>3862</v>
      </c>
      <c r="D1327" s="91">
        <v>16</v>
      </c>
      <c r="E1327" s="59" t="s">
        <v>7081</v>
      </c>
      <c r="F1327" s="30">
        <f t="shared" si="73"/>
        <v>0</v>
      </c>
      <c r="G1327" s="24">
        <f t="shared" si="74"/>
        <v>0.245</v>
      </c>
      <c r="H1327" s="31"/>
      <c r="I1327" s="30"/>
      <c r="J1327" s="24">
        <f t="shared" si="75"/>
        <v>0</v>
      </c>
      <c r="K1327" s="31"/>
      <c r="L1327" s="30"/>
      <c r="M1327" s="98">
        <v>0.49</v>
      </c>
      <c r="N1327" s="98">
        <v>0</v>
      </c>
      <c r="O1327" s="98">
        <v>0</v>
      </c>
      <c r="P1327" s="98" t="s">
        <v>4078</v>
      </c>
      <c r="Q1327" s="98">
        <v>0</v>
      </c>
      <c r="R1327" s="98" t="s">
        <v>4078</v>
      </c>
    </row>
    <row r="1328" spans="1:18" x14ac:dyDescent="0.25">
      <c r="A1328" s="59" t="s">
        <v>3779</v>
      </c>
      <c r="B1328" s="59" t="s">
        <v>1834</v>
      </c>
      <c r="C1328" s="59" t="s">
        <v>3862</v>
      </c>
      <c r="D1328" s="91">
        <v>16</v>
      </c>
      <c r="E1328" s="59" t="s">
        <v>7082</v>
      </c>
      <c r="F1328" s="30">
        <f t="shared" si="73"/>
        <v>0</v>
      </c>
      <c r="G1328" s="24">
        <f t="shared" si="74"/>
        <v>0</v>
      </c>
      <c r="H1328" s="31"/>
      <c r="I1328" s="30"/>
      <c r="J1328" s="24">
        <f t="shared" si="75"/>
        <v>0</v>
      </c>
      <c r="K1328" s="31"/>
      <c r="L1328" s="30"/>
      <c r="M1328" s="98" t="s">
        <v>4078</v>
      </c>
      <c r="N1328" s="98" t="s">
        <v>4078</v>
      </c>
      <c r="O1328" s="98" t="s">
        <v>4078</v>
      </c>
      <c r="P1328" s="98" t="s">
        <v>4078</v>
      </c>
      <c r="Q1328" s="98">
        <v>0</v>
      </c>
      <c r="R1328" s="98">
        <v>0</v>
      </c>
    </row>
    <row r="1329" spans="1:18" x14ac:dyDescent="0.25">
      <c r="A1329" s="59" t="s">
        <v>3779</v>
      </c>
      <c r="B1329" s="59" t="s">
        <v>1887</v>
      </c>
      <c r="C1329" s="59" t="s">
        <v>3862</v>
      </c>
      <c r="D1329" s="91">
        <v>16</v>
      </c>
      <c r="E1329" s="59" t="s">
        <v>7086</v>
      </c>
      <c r="F1329" s="30">
        <f t="shared" si="73"/>
        <v>0</v>
      </c>
      <c r="G1329" s="24">
        <f t="shared" si="74"/>
        <v>0</v>
      </c>
      <c r="H1329" s="31"/>
      <c r="I1329" s="30"/>
      <c r="J1329" s="24">
        <f t="shared" si="75"/>
        <v>0</v>
      </c>
      <c r="K1329" s="31"/>
      <c r="L1329" s="30"/>
      <c r="M1329" s="98" t="s">
        <v>4078</v>
      </c>
      <c r="N1329" s="98" t="s">
        <v>4078</v>
      </c>
      <c r="O1329" s="98" t="s">
        <v>4078</v>
      </c>
      <c r="P1329" s="98" t="s">
        <v>4078</v>
      </c>
      <c r="Q1329" s="98" t="s">
        <v>4078</v>
      </c>
      <c r="R1329" s="98">
        <v>0</v>
      </c>
    </row>
    <row r="1330" spans="1:18" x14ac:dyDescent="0.25">
      <c r="A1330" s="59" t="s">
        <v>3779</v>
      </c>
      <c r="B1330" s="59" t="s">
        <v>2934</v>
      </c>
      <c r="C1330" s="59" t="s">
        <v>3862</v>
      </c>
      <c r="D1330" s="91">
        <v>16</v>
      </c>
      <c r="E1330" s="59" t="s">
        <v>7089</v>
      </c>
      <c r="F1330" s="30">
        <f t="shared" si="73"/>
        <v>0</v>
      </c>
      <c r="G1330" s="24">
        <f t="shared" si="74"/>
        <v>0</v>
      </c>
      <c r="H1330" s="31"/>
      <c r="I1330" s="30"/>
      <c r="J1330" s="24">
        <f t="shared" si="75"/>
        <v>0</v>
      </c>
      <c r="K1330" s="31"/>
      <c r="L1330" s="30"/>
      <c r="M1330" s="98" t="s">
        <v>4078</v>
      </c>
      <c r="N1330" s="98" t="s">
        <v>4078</v>
      </c>
      <c r="O1330" s="98" t="s">
        <v>4078</v>
      </c>
      <c r="P1330" s="98" t="s">
        <v>4078</v>
      </c>
      <c r="Q1330" s="98" t="s">
        <v>4078</v>
      </c>
      <c r="R1330" s="98">
        <v>0</v>
      </c>
    </row>
    <row r="1331" spans="1:18" x14ac:dyDescent="0.25">
      <c r="A1331" s="59" t="s">
        <v>3779</v>
      </c>
      <c r="B1331" s="59" t="s">
        <v>1632</v>
      </c>
      <c r="C1331" s="59" t="s">
        <v>3862</v>
      </c>
      <c r="D1331" s="91">
        <v>16</v>
      </c>
      <c r="E1331" s="59" t="s">
        <v>7095</v>
      </c>
      <c r="F1331" s="30">
        <f t="shared" si="73"/>
        <v>0</v>
      </c>
      <c r="G1331" s="24">
        <f t="shared" si="74"/>
        <v>0</v>
      </c>
      <c r="H1331" s="31"/>
      <c r="I1331" s="30"/>
      <c r="J1331" s="24">
        <f t="shared" si="75"/>
        <v>0</v>
      </c>
      <c r="K1331" s="31"/>
      <c r="L1331" s="30"/>
      <c r="M1331" s="98">
        <v>0</v>
      </c>
      <c r="N1331" s="98" t="s">
        <v>4078</v>
      </c>
      <c r="O1331" s="98" t="s">
        <v>4078</v>
      </c>
      <c r="P1331" s="98" t="s">
        <v>4078</v>
      </c>
      <c r="Q1331" s="98" t="s">
        <v>4078</v>
      </c>
      <c r="R1331" s="98" t="s">
        <v>4078</v>
      </c>
    </row>
    <row r="1332" spans="1:18" x14ac:dyDescent="0.25">
      <c r="A1332" s="59" t="s">
        <v>3779</v>
      </c>
      <c r="B1332" s="59" t="s">
        <v>1285</v>
      </c>
      <c r="C1332" s="59" t="s">
        <v>3862</v>
      </c>
      <c r="D1332" s="91">
        <v>16</v>
      </c>
      <c r="E1332" s="59" t="s">
        <v>7097</v>
      </c>
      <c r="F1332" s="30">
        <f t="shared" si="73"/>
        <v>0</v>
      </c>
      <c r="G1332" s="24">
        <f t="shared" si="74"/>
        <v>0</v>
      </c>
      <c r="H1332" s="31"/>
      <c r="I1332" s="30"/>
      <c r="J1332" s="24">
        <f t="shared" si="75"/>
        <v>0</v>
      </c>
      <c r="K1332" s="31"/>
      <c r="L1332" s="30"/>
      <c r="M1332" s="98" t="s">
        <v>4078</v>
      </c>
      <c r="N1332" s="98" t="s">
        <v>4078</v>
      </c>
      <c r="O1332" s="98" t="s">
        <v>4078</v>
      </c>
      <c r="P1332" s="98" t="s">
        <v>4078</v>
      </c>
      <c r="Q1332" s="98">
        <v>0</v>
      </c>
      <c r="R1332" s="98">
        <v>0</v>
      </c>
    </row>
    <row r="1333" spans="1:18" x14ac:dyDescent="0.25">
      <c r="A1333" s="59" t="s">
        <v>3779</v>
      </c>
      <c r="B1333" s="59" t="s">
        <v>1247</v>
      </c>
      <c r="C1333" s="59" t="s">
        <v>3862</v>
      </c>
      <c r="D1333" s="91">
        <v>16</v>
      </c>
      <c r="E1333" s="59" t="s">
        <v>7099</v>
      </c>
      <c r="F1333" s="30">
        <f t="shared" si="73"/>
        <v>0</v>
      </c>
      <c r="G1333" s="24">
        <f t="shared" si="74"/>
        <v>0.33</v>
      </c>
      <c r="H1333" s="31"/>
      <c r="I1333" s="30"/>
      <c r="J1333" s="24">
        <f t="shared" si="75"/>
        <v>0</v>
      </c>
      <c r="K1333" s="31"/>
      <c r="L1333" s="30"/>
      <c r="M1333" s="98">
        <v>0.66</v>
      </c>
      <c r="N1333" s="98">
        <v>0</v>
      </c>
      <c r="O1333" s="98">
        <v>0</v>
      </c>
      <c r="P1333" s="98">
        <v>0</v>
      </c>
      <c r="Q1333" s="98">
        <v>0</v>
      </c>
      <c r="R1333" s="98">
        <v>0</v>
      </c>
    </row>
    <row r="1334" spans="1:18" x14ac:dyDescent="0.25">
      <c r="A1334" s="59" t="s">
        <v>3779</v>
      </c>
      <c r="B1334" s="59" t="s">
        <v>997</v>
      </c>
      <c r="C1334" s="59" t="s">
        <v>3862</v>
      </c>
      <c r="D1334" s="91">
        <v>16</v>
      </c>
      <c r="E1334" s="59" t="s">
        <v>7100</v>
      </c>
      <c r="F1334" s="30">
        <f t="shared" si="73"/>
        <v>0</v>
      </c>
      <c r="G1334" s="24">
        <f t="shared" si="74"/>
        <v>1.5315000000000001</v>
      </c>
      <c r="H1334" s="31"/>
      <c r="I1334" s="30"/>
      <c r="J1334" s="24">
        <f t="shared" si="75"/>
        <v>0</v>
      </c>
      <c r="K1334" s="31"/>
      <c r="L1334" s="30"/>
      <c r="M1334" s="98">
        <v>0</v>
      </c>
      <c r="N1334" s="98">
        <v>3.0630000000000002</v>
      </c>
      <c r="O1334" s="98">
        <v>0</v>
      </c>
      <c r="P1334" s="98">
        <v>0</v>
      </c>
      <c r="Q1334" s="98">
        <v>0</v>
      </c>
      <c r="R1334" s="98">
        <v>0</v>
      </c>
    </row>
    <row r="1335" spans="1:18" x14ac:dyDescent="0.25">
      <c r="A1335" s="59" t="s">
        <v>3779</v>
      </c>
      <c r="B1335" s="59" t="s">
        <v>1600</v>
      </c>
      <c r="C1335" s="59" t="s">
        <v>3862</v>
      </c>
      <c r="D1335" s="91">
        <v>16</v>
      </c>
      <c r="E1335" s="59" t="s">
        <v>7101</v>
      </c>
      <c r="F1335" s="30">
        <f t="shared" si="73"/>
        <v>0</v>
      </c>
      <c r="G1335" s="24">
        <f t="shared" si="74"/>
        <v>5.0339999999999998</v>
      </c>
      <c r="H1335" s="31"/>
      <c r="I1335" s="30"/>
      <c r="J1335" s="24">
        <f t="shared" si="75"/>
        <v>0</v>
      </c>
      <c r="K1335" s="31"/>
      <c r="L1335" s="30"/>
      <c r="M1335" s="98">
        <v>0</v>
      </c>
      <c r="N1335" s="98">
        <v>10.068</v>
      </c>
      <c r="O1335" s="98">
        <v>0</v>
      </c>
      <c r="P1335" s="98">
        <v>0</v>
      </c>
      <c r="Q1335" s="98">
        <v>0</v>
      </c>
      <c r="R1335" s="98">
        <v>0</v>
      </c>
    </row>
    <row r="1336" spans="1:18" x14ac:dyDescent="0.25">
      <c r="A1336" s="59" t="s">
        <v>3779</v>
      </c>
      <c r="B1336" s="59" t="s">
        <v>652</v>
      </c>
      <c r="C1336" s="59" t="s">
        <v>3862</v>
      </c>
      <c r="D1336" s="91">
        <v>16</v>
      </c>
      <c r="E1336" s="59" t="s">
        <v>7103</v>
      </c>
      <c r="F1336" s="30">
        <f t="shared" si="73"/>
        <v>0</v>
      </c>
      <c r="G1336" s="24">
        <f t="shared" si="74"/>
        <v>0</v>
      </c>
      <c r="H1336" s="31"/>
      <c r="I1336" s="30"/>
      <c r="J1336" s="24">
        <f t="shared" si="75"/>
        <v>0</v>
      </c>
      <c r="K1336" s="31"/>
      <c r="L1336" s="30"/>
      <c r="M1336" s="98">
        <v>0</v>
      </c>
      <c r="N1336" s="98" t="s">
        <v>4078</v>
      </c>
      <c r="O1336" s="98" t="s">
        <v>4078</v>
      </c>
      <c r="P1336" s="98" t="s">
        <v>4078</v>
      </c>
      <c r="Q1336" s="98">
        <v>0</v>
      </c>
      <c r="R1336" s="98">
        <v>0</v>
      </c>
    </row>
    <row r="1337" spans="1:18" x14ac:dyDescent="0.25">
      <c r="A1337" s="59" t="s">
        <v>3779</v>
      </c>
      <c r="B1337" s="59" t="s">
        <v>2649</v>
      </c>
      <c r="C1337" s="59" t="s">
        <v>3862</v>
      </c>
      <c r="D1337" s="91">
        <v>16</v>
      </c>
      <c r="E1337" s="59" t="s">
        <v>7108</v>
      </c>
      <c r="F1337" s="30">
        <f t="shared" si="73"/>
        <v>0</v>
      </c>
      <c r="G1337" s="24">
        <f t="shared" si="74"/>
        <v>0</v>
      </c>
      <c r="H1337" s="31"/>
      <c r="I1337" s="30"/>
      <c r="J1337" s="24">
        <f t="shared" si="75"/>
        <v>0</v>
      </c>
      <c r="K1337" s="31"/>
      <c r="L1337" s="30"/>
      <c r="M1337" s="98" t="s">
        <v>4078</v>
      </c>
      <c r="N1337" s="98">
        <v>0</v>
      </c>
      <c r="O1337" s="98" t="s">
        <v>4078</v>
      </c>
      <c r="P1337" s="98" t="s">
        <v>4078</v>
      </c>
      <c r="Q1337" s="98" t="s">
        <v>4078</v>
      </c>
      <c r="R1337" s="98">
        <v>0</v>
      </c>
    </row>
    <row r="1338" spans="1:18" x14ac:dyDescent="0.25">
      <c r="A1338" s="59" t="s">
        <v>3779</v>
      </c>
      <c r="B1338" s="59" t="s">
        <v>1406</v>
      </c>
      <c r="C1338" s="59" t="s">
        <v>3862</v>
      </c>
      <c r="D1338" s="91">
        <v>16</v>
      </c>
      <c r="E1338" s="59" t="s">
        <v>7110</v>
      </c>
      <c r="F1338" s="30">
        <f t="shared" si="73"/>
        <v>0</v>
      </c>
      <c r="G1338" s="24">
        <f t="shared" si="74"/>
        <v>0</v>
      </c>
      <c r="H1338" s="31"/>
      <c r="I1338" s="30"/>
      <c r="J1338" s="24">
        <f t="shared" si="75"/>
        <v>0</v>
      </c>
      <c r="K1338" s="31"/>
      <c r="L1338" s="30"/>
      <c r="M1338" s="98" t="s">
        <v>4078</v>
      </c>
      <c r="N1338" s="98" t="s">
        <v>4078</v>
      </c>
      <c r="O1338" s="98" t="s">
        <v>4078</v>
      </c>
      <c r="P1338" s="98" t="s">
        <v>4078</v>
      </c>
      <c r="Q1338" s="98" t="s">
        <v>4078</v>
      </c>
      <c r="R1338" s="98">
        <v>0</v>
      </c>
    </row>
    <row r="1339" spans="1:18" x14ac:dyDescent="0.25">
      <c r="A1339" s="59" t="s">
        <v>3779</v>
      </c>
      <c r="B1339" s="59" t="s">
        <v>1379</v>
      </c>
      <c r="C1339" s="59" t="s">
        <v>3862</v>
      </c>
      <c r="D1339" s="91">
        <v>16</v>
      </c>
      <c r="E1339" s="59" t="s">
        <v>7111</v>
      </c>
      <c r="F1339" s="30">
        <f t="shared" si="73"/>
        <v>0</v>
      </c>
      <c r="G1339" s="24">
        <f t="shared" si="74"/>
        <v>0</v>
      </c>
      <c r="H1339" s="31"/>
      <c r="I1339" s="30"/>
      <c r="J1339" s="24">
        <f t="shared" si="75"/>
        <v>0</v>
      </c>
      <c r="K1339" s="31"/>
      <c r="L1339" s="30"/>
      <c r="M1339" s="98">
        <v>0</v>
      </c>
      <c r="N1339" s="98">
        <v>0</v>
      </c>
      <c r="O1339" s="98" t="s">
        <v>4078</v>
      </c>
      <c r="P1339" s="98">
        <v>0</v>
      </c>
      <c r="Q1339" s="98">
        <v>0</v>
      </c>
      <c r="R1339" s="98">
        <v>0</v>
      </c>
    </row>
    <row r="1340" spans="1:18" x14ac:dyDescent="0.25">
      <c r="A1340" s="59" t="s">
        <v>3779</v>
      </c>
      <c r="B1340" s="59" t="s">
        <v>1841</v>
      </c>
      <c r="C1340" s="59" t="s">
        <v>3862</v>
      </c>
      <c r="D1340" s="91">
        <v>16</v>
      </c>
      <c r="E1340" s="59" t="s">
        <v>7113</v>
      </c>
      <c r="F1340" s="30">
        <f t="shared" si="73"/>
        <v>0</v>
      </c>
      <c r="G1340" s="24">
        <f t="shared" si="74"/>
        <v>2.1149999999999998</v>
      </c>
      <c r="H1340" s="31"/>
      <c r="I1340" s="30"/>
      <c r="J1340" s="24">
        <f t="shared" si="75"/>
        <v>0</v>
      </c>
      <c r="K1340" s="31"/>
      <c r="L1340" s="30"/>
      <c r="M1340" s="98">
        <v>3.51</v>
      </c>
      <c r="N1340" s="98">
        <v>0.72</v>
      </c>
      <c r="O1340" s="98">
        <v>0</v>
      </c>
      <c r="P1340" s="98">
        <v>0</v>
      </c>
      <c r="Q1340" s="98">
        <v>0</v>
      </c>
      <c r="R1340" s="98">
        <v>0</v>
      </c>
    </row>
    <row r="1341" spans="1:18" x14ac:dyDescent="0.25">
      <c r="A1341" s="59" t="s">
        <v>3779</v>
      </c>
      <c r="B1341" s="59" t="s">
        <v>2131</v>
      </c>
      <c r="C1341" s="59" t="s">
        <v>3862</v>
      </c>
      <c r="D1341" s="91">
        <v>16</v>
      </c>
      <c r="E1341" s="59" t="s">
        <v>7118</v>
      </c>
      <c r="F1341" s="30">
        <f t="shared" si="73"/>
        <v>0</v>
      </c>
      <c r="G1341" s="24">
        <f t="shared" si="74"/>
        <v>0</v>
      </c>
      <c r="H1341" s="31"/>
      <c r="I1341" s="30"/>
      <c r="J1341" s="24">
        <f t="shared" si="75"/>
        <v>0</v>
      </c>
      <c r="K1341" s="31"/>
      <c r="L1341" s="30"/>
      <c r="M1341" s="98" t="s">
        <v>4078</v>
      </c>
      <c r="N1341" s="98" t="s">
        <v>4078</v>
      </c>
      <c r="O1341" s="98" t="s">
        <v>4078</v>
      </c>
      <c r="P1341" s="98">
        <v>0</v>
      </c>
      <c r="Q1341" s="98" t="s">
        <v>4078</v>
      </c>
      <c r="R1341" s="98" t="s">
        <v>4078</v>
      </c>
    </row>
    <row r="1342" spans="1:18" x14ac:dyDescent="0.25">
      <c r="A1342" s="59" t="s">
        <v>3779</v>
      </c>
      <c r="B1342" s="59" t="s">
        <v>432</v>
      </c>
      <c r="C1342" s="59" t="s">
        <v>3862</v>
      </c>
      <c r="D1342" s="91">
        <v>16</v>
      </c>
      <c r="E1342" s="59" t="s">
        <v>7120</v>
      </c>
      <c r="F1342" s="30">
        <f t="shared" si="73"/>
        <v>0</v>
      </c>
      <c r="G1342" s="24">
        <f t="shared" si="74"/>
        <v>0</v>
      </c>
      <c r="H1342" s="31"/>
      <c r="I1342" s="30"/>
      <c r="J1342" s="24">
        <f t="shared" si="75"/>
        <v>0</v>
      </c>
      <c r="K1342" s="31"/>
      <c r="L1342" s="30"/>
      <c r="M1342" s="98">
        <v>0</v>
      </c>
      <c r="N1342" s="98">
        <v>0</v>
      </c>
      <c r="O1342" s="98">
        <v>0</v>
      </c>
      <c r="P1342" s="98">
        <v>0</v>
      </c>
      <c r="Q1342" s="98">
        <v>0</v>
      </c>
      <c r="R1342" s="98">
        <v>0</v>
      </c>
    </row>
    <row r="1343" spans="1:18" x14ac:dyDescent="0.25">
      <c r="A1343" s="59" t="s">
        <v>3779</v>
      </c>
      <c r="B1343" s="59" t="s">
        <v>266</v>
      </c>
      <c r="C1343" s="59" t="s">
        <v>3862</v>
      </c>
      <c r="D1343" s="91">
        <v>16</v>
      </c>
      <c r="E1343" s="59" t="s">
        <v>7121</v>
      </c>
      <c r="F1343" s="30">
        <f t="shared" si="73"/>
        <v>0</v>
      </c>
      <c r="G1343" s="24">
        <f t="shared" si="74"/>
        <v>0</v>
      </c>
      <c r="H1343" s="31"/>
      <c r="I1343" s="30"/>
      <c r="J1343" s="24">
        <f t="shared" si="75"/>
        <v>0</v>
      </c>
      <c r="K1343" s="31"/>
      <c r="L1343" s="30"/>
      <c r="M1343" s="98" t="s">
        <v>4078</v>
      </c>
      <c r="N1343" s="98" t="s">
        <v>4078</v>
      </c>
      <c r="O1343" s="98" t="s">
        <v>4078</v>
      </c>
      <c r="P1343" s="98" t="s">
        <v>4078</v>
      </c>
      <c r="Q1343" s="98">
        <v>0</v>
      </c>
      <c r="R1343" s="98" t="s">
        <v>4078</v>
      </c>
    </row>
    <row r="1344" spans="1:18" x14ac:dyDescent="0.25">
      <c r="A1344" s="59" t="s">
        <v>3779</v>
      </c>
      <c r="B1344" s="59" t="s">
        <v>523</v>
      </c>
      <c r="C1344" s="59" t="s">
        <v>3862</v>
      </c>
      <c r="D1344" s="91">
        <v>16</v>
      </c>
      <c r="E1344" s="59" t="s">
        <v>7122</v>
      </c>
      <c r="F1344" s="30">
        <f t="shared" si="73"/>
        <v>0</v>
      </c>
      <c r="G1344" s="24">
        <f t="shared" si="74"/>
        <v>0</v>
      </c>
      <c r="H1344" s="31"/>
      <c r="I1344" s="30"/>
      <c r="J1344" s="24">
        <f t="shared" si="75"/>
        <v>0</v>
      </c>
      <c r="K1344" s="31"/>
      <c r="L1344" s="30"/>
      <c r="M1344" s="98" t="s">
        <v>4078</v>
      </c>
      <c r="N1344" s="98" t="s">
        <v>4078</v>
      </c>
      <c r="O1344" s="98" t="s">
        <v>4078</v>
      </c>
      <c r="P1344" s="98" t="s">
        <v>4078</v>
      </c>
      <c r="Q1344" s="98">
        <v>0</v>
      </c>
      <c r="R1344" s="98">
        <v>0</v>
      </c>
    </row>
    <row r="1345" spans="1:18" x14ac:dyDescent="0.25">
      <c r="A1345" s="59" t="s">
        <v>3779</v>
      </c>
      <c r="B1345" s="59" t="s">
        <v>583</v>
      </c>
      <c r="C1345" s="59" t="s">
        <v>3862</v>
      </c>
      <c r="D1345" s="91">
        <v>16</v>
      </c>
      <c r="E1345" s="59" t="s">
        <v>7123</v>
      </c>
      <c r="F1345" s="30">
        <f t="shared" si="73"/>
        <v>0</v>
      </c>
      <c r="G1345" s="24">
        <f t="shared" si="74"/>
        <v>0</v>
      </c>
      <c r="H1345" s="31"/>
      <c r="I1345" s="30"/>
      <c r="J1345" s="24">
        <f t="shared" si="75"/>
        <v>0</v>
      </c>
      <c r="K1345" s="31"/>
      <c r="L1345" s="30"/>
      <c r="M1345" s="98">
        <v>0</v>
      </c>
      <c r="N1345" s="98">
        <v>0</v>
      </c>
      <c r="O1345" s="98">
        <v>0</v>
      </c>
      <c r="P1345" s="98">
        <v>0</v>
      </c>
      <c r="Q1345" s="98">
        <v>0</v>
      </c>
      <c r="R1345" s="98">
        <v>0</v>
      </c>
    </row>
    <row r="1346" spans="1:18" x14ac:dyDescent="0.25">
      <c r="A1346" s="59" t="s">
        <v>3779</v>
      </c>
      <c r="B1346" s="59" t="s">
        <v>430</v>
      </c>
      <c r="C1346" s="59" t="s">
        <v>3862</v>
      </c>
      <c r="D1346" s="91">
        <v>16</v>
      </c>
      <c r="E1346" s="59" t="s">
        <v>7124</v>
      </c>
      <c r="F1346" s="30">
        <f t="shared" si="73"/>
        <v>0</v>
      </c>
      <c r="G1346" s="24">
        <f t="shared" si="74"/>
        <v>7.26</v>
      </c>
      <c r="H1346" s="31"/>
      <c r="I1346" s="30"/>
      <c r="J1346" s="24">
        <f t="shared" si="75"/>
        <v>0</v>
      </c>
      <c r="K1346" s="31"/>
      <c r="L1346" s="30"/>
      <c r="M1346" s="98">
        <v>14.52</v>
      </c>
      <c r="N1346" s="98">
        <v>0</v>
      </c>
      <c r="O1346" s="98" t="s">
        <v>4078</v>
      </c>
      <c r="P1346" s="98">
        <v>0</v>
      </c>
      <c r="Q1346" s="98">
        <v>0</v>
      </c>
      <c r="R1346" s="98">
        <v>0</v>
      </c>
    </row>
    <row r="1347" spans="1:18" x14ac:dyDescent="0.25">
      <c r="A1347" s="59" t="s">
        <v>3779</v>
      </c>
      <c r="B1347" s="59" t="s">
        <v>170</v>
      </c>
      <c r="C1347" s="59" t="s">
        <v>3862</v>
      </c>
      <c r="D1347" s="91">
        <v>16</v>
      </c>
      <c r="E1347" s="59" t="s">
        <v>7126</v>
      </c>
      <c r="F1347" s="30">
        <f t="shared" si="73"/>
        <v>0</v>
      </c>
      <c r="G1347" s="24">
        <f t="shared" si="74"/>
        <v>0</v>
      </c>
      <c r="H1347" s="31"/>
      <c r="I1347" s="30"/>
      <c r="J1347" s="24">
        <f t="shared" si="75"/>
        <v>0</v>
      </c>
      <c r="K1347" s="31"/>
      <c r="L1347" s="30"/>
      <c r="M1347" s="98" t="s">
        <v>4078</v>
      </c>
      <c r="N1347" s="98">
        <v>0</v>
      </c>
      <c r="O1347" s="98">
        <v>0</v>
      </c>
      <c r="P1347" s="98">
        <v>0</v>
      </c>
      <c r="Q1347" s="98">
        <v>0</v>
      </c>
      <c r="R1347" s="98">
        <v>0</v>
      </c>
    </row>
    <row r="1348" spans="1:18" x14ac:dyDescent="0.25">
      <c r="A1348" s="59" t="s">
        <v>3779</v>
      </c>
      <c r="B1348" s="59" t="s">
        <v>1621</v>
      </c>
      <c r="C1348" s="59" t="s">
        <v>3862</v>
      </c>
      <c r="D1348" s="91">
        <v>16</v>
      </c>
      <c r="E1348" s="59" t="s">
        <v>7133</v>
      </c>
      <c r="F1348" s="30">
        <f t="shared" si="73"/>
        <v>0</v>
      </c>
      <c r="G1348" s="24">
        <f t="shared" si="74"/>
        <v>0</v>
      </c>
      <c r="H1348" s="31"/>
      <c r="I1348" s="30"/>
      <c r="J1348" s="24">
        <f t="shared" si="75"/>
        <v>0</v>
      </c>
      <c r="K1348" s="31"/>
      <c r="L1348" s="30"/>
      <c r="M1348" s="98">
        <v>0</v>
      </c>
      <c r="N1348" s="98" t="s">
        <v>4078</v>
      </c>
      <c r="O1348" s="98" t="s">
        <v>4078</v>
      </c>
      <c r="P1348" s="98">
        <v>0</v>
      </c>
      <c r="Q1348" s="98" t="s">
        <v>4078</v>
      </c>
      <c r="R1348" s="98" t="s">
        <v>4078</v>
      </c>
    </row>
    <row r="1349" spans="1:18" x14ac:dyDescent="0.25">
      <c r="A1349" s="59" t="s">
        <v>3779</v>
      </c>
      <c r="B1349" s="59" t="s">
        <v>722</v>
      </c>
      <c r="C1349" s="59" t="s">
        <v>3862</v>
      </c>
      <c r="D1349" s="91">
        <v>16</v>
      </c>
      <c r="E1349" s="59" t="s">
        <v>7137</v>
      </c>
      <c r="F1349" s="30">
        <f t="shared" si="73"/>
        <v>0</v>
      </c>
      <c r="G1349" s="24">
        <f t="shared" si="74"/>
        <v>1.1850000000000001</v>
      </c>
      <c r="H1349" s="31"/>
      <c r="I1349" s="30"/>
      <c r="J1349" s="24">
        <f t="shared" si="75"/>
        <v>0</v>
      </c>
      <c r="K1349" s="31"/>
      <c r="L1349" s="30"/>
      <c r="M1349" s="98">
        <v>0</v>
      </c>
      <c r="N1349" s="98">
        <v>2.37</v>
      </c>
      <c r="O1349" s="98" t="s">
        <v>4078</v>
      </c>
      <c r="P1349" s="98">
        <v>0</v>
      </c>
      <c r="Q1349" s="98">
        <v>0</v>
      </c>
      <c r="R1349" s="98">
        <v>0</v>
      </c>
    </row>
    <row r="1350" spans="1:18" x14ac:dyDescent="0.25">
      <c r="A1350" s="59" t="s">
        <v>3779</v>
      </c>
      <c r="B1350" s="59" t="s">
        <v>610</v>
      </c>
      <c r="C1350" s="59" t="s">
        <v>3862</v>
      </c>
      <c r="D1350" s="91">
        <v>16</v>
      </c>
      <c r="E1350" s="59" t="s">
        <v>7139</v>
      </c>
      <c r="F1350" s="30">
        <f t="shared" si="73"/>
        <v>0</v>
      </c>
      <c r="G1350" s="24">
        <f t="shared" si="74"/>
        <v>0</v>
      </c>
      <c r="H1350" s="31"/>
      <c r="I1350" s="30"/>
      <c r="J1350" s="24">
        <f t="shared" si="75"/>
        <v>0</v>
      </c>
      <c r="K1350" s="31"/>
      <c r="L1350" s="30"/>
      <c r="M1350" s="98" t="s">
        <v>4078</v>
      </c>
      <c r="N1350" s="98" t="s">
        <v>4078</v>
      </c>
      <c r="O1350" s="98" t="s">
        <v>4078</v>
      </c>
      <c r="P1350" s="98">
        <v>0</v>
      </c>
      <c r="Q1350" s="98" t="s">
        <v>4078</v>
      </c>
      <c r="R1350" s="98" t="s">
        <v>4078</v>
      </c>
    </row>
    <row r="1351" spans="1:18" x14ac:dyDescent="0.25">
      <c r="A1351" s="59" t="s">
        <v>3779</v>
      </c>
      <c r="B1351" s="59" t="s">
        <v>191</v>
      </c>
      <c r="C1351" s="59" t="s">
        <v>3862</v>
      </c>
      <c r="D1351" s="91">
        <v>16</v>
      </c>
      <c r="E1351" s="59" t="s">
        <v>7140</v>
      </c>
      <c r="F1351" s="30">
        <f t="shared" si="73"/>
        <v>0</v>
      </c>
      <c r="G1351" s="24">
        <f t="shared" si="74"/>
        <v>0.18099999999999999</v>
      </c>
      <c r="H1351" s="31"/>
      <c r="I1351" s="30"/>
      <c r="J1351" s="24">
        <f t="shared" si="75"/>
        <v>0.33100000000000002</v>
      </c>
      <c r="K1351" s="31"/>
      <c r="L1351" s="30"/>
      <c r="M1351" s="98">
        <v>0</v>
      </c>
      <c r="N1351" s="98">
        <v>0.36199999999999999</v>
      </c>
      <c r="O1351" s="98">
        <v>1.3240000000000001</v>
      </c>
      <c r="P1351" s="98">
        <v>0</v>
      </c>
      <c r="Q1351" s="98">
        <v>0</v>
      </c>
      <c r="R1351" s="98">
        <v>0</v>
      </c>
    </row>
    <row r="1352" spans="1:18" x14ac:dyDescent="0.25">
      <c r="A1352" s="59" t="s">
        <v>3779</v>
      </c>
      <c r="B1352" s="59" t="s">
        <v>29</v>
      </c>
      <c r="C1352" s="59" t="s">
        <v>3862</v>
      </c>
      <c r="D1352" s="91">
        <v>16</v>
      </c>
      <c r="E1352" s="59" t="s">
        <v>7141</v>
      </c>
      <c r="F1352" s="30">
        <f t="shared" si="73"/>
        <v>0</v>
      </c>
      <c r="G1352" s="24">
        <f t="shared" si="74"/>
        <v>0.41899999999999998</v>
      </c>
      <c r="H1352" s="31"/>
      <c r="I1352" s="30"/>
      <c r="J1352" s="24">
        <f t="shared" si="75"/>
        <v>0</v>
      </c>
      <c r="K1352" s="31"/>
      <c r="L1352" s="30"/>
      <c r="M1352" s="98" t="s">
        <v>4078</v>
      </c>
      <c r="N1352" s="98">
        <v>0.83799999999999997</v>
      </c>
      <c r="O1352" s="98">
        <v>0</v>
      </c>
      <c r="P1352" s="98">
        <v>0</v>
      </c>
      <c r="Q1352" s="98" t="s">
        <v>4078</v>
      </c>
      <c r="R1352" s="98" t="s">
        <v>4078</v>
      </c>
    </row>
    <row r="1353" spans="1:18" x14ac:dyDescent="0.25">
      <c r="A1353" s="59" t="s">
        <v>3779</v>
      </c>
      <c r="B1353" s="59" t="s">
        <v>3331</v>
      </c>
      <c r="C1353" s="59" t="s">
        <v>3862</v>
      </c>
      <c r="D1353" s="91">
        <v>16</v>
      </c>
      <c r="E1353" s="59" t="s">
        <v>7143</v>
      </c>
      <c r="F1353" s="30">
        <f t="shared" si="73"/>
        <v>0</v>
      </c>
      <c r="G1353" s="24">
        <f t="shared" si="74"/>
        <v>0</v>
      </c>
      <c r="H1353" s="31"/>
      <c r="I1353" s="30"/>
      <c r="J1353" s="24">
        <f t="shared" si="75"/>
        <v>0</v>
      </c>
      <c r="K1353" s="31"/>
      <c r="L1353" s="30"/>
      <c r="M1353" s="98" t="s">
        <v>4078</v>
      </c>
      <c r="N1353" s="98" t="s">
        <v>4078</v>
      </c>
      <c r="O1353" s="98" t="s">
        <v>4078</v>
      </c>
      <c r="P1353" s="98" t="s">
        <v>4078</v>
      </c>
      <c r="Q1353" s="98">
        <v>0</v>
      </c>
      <c r="R1353" s="98">
        <v>0</v>
      </c>
    </row>
    <row r="1354" spans="1:18" x14ac:dyDescent="0.25">
      <c r="A1354" s="59" t="s">
        <v>3779</v>
      </c>
      <c r="B1354" s="59" t="s">
        <v>2701</v>
      </c>
      <c r="C1354" s="59" t="s">
        <v>3862</v>
      </c>
      <c r="D1354" s="91">
        <v>16</v>
      </c>
      <c r="E1354" s="59" t="s">
        <v>7147</v>
      </c>
      <c r="F1354" s="30">
        <f t="shared" si="73"/>
        <v>0</v>
      </c>
      <c r="G1354" s="24">
        <f t="shared" si="74"/>
        <v>0</v>
      </c>
      <c r="H1354" s="31"/>
      <c r="I1354" s="30"/>
      <c r="J1354" s="24">
        <f t="shared" si="75"/>
        <v>0</v>
      </c>
      <c r="K1354" s="31"/>
      <c r="L1354" s="30"/>
      <c r="M1354" s="98" t="s">
        <v>4078</v>
      </c>
      <c r="N1354" s="98">
        <v>0</v>
      </c>
      <c r="O1354" s="98" t="s">
        <v>4078</v>
      </c>
      <c r="P1354" s="98" t="s">
        <v>4078</v>
      </c>
      <c r="Q1354" s="98" t="s">
        <v>4078</v>
      </c>
      <c r="R1354" s="98" t="s">
        <v>4078</v>
      </c>
    </row>
    <row r="1355" spans="1:18" x14ac:dyDescent="0.25">
      <c r="A1355" s="59" t="s">
        <v>3779</v>
      </c>
      <c r="B1355" s="59" t="s">
        <v>3083</v>
      </c>
      <c r="C1355" s="59" t="s">
        <v>3862</v>
      </c>
      <c r="D1355" s="91">
        <v>16</v>
      </c>
      <c r="E1355" s="59" t="s">
        <v>7154</v>
      </c>
      <c r="F1355" s="30">
        <f t="shared" si="73"/>
        <v>0</v>
      </c>
      <c r="G1355" s="24">
        <f t="shared" si="74"/>
        <v>0</v>
      </c>
      <c r="H1355" s="31"/>
      <c r="I1355" s="30"/>
      <c r="J1355" s="24">
        <f t="shared" si="75"/>
        <v>0</v>
      </c>
      <c r="K1355" s="31"/>
      <c r="L1355" s="30"/>
      <c r="M1355" s="98" t="s">
        <v>4078</v>
      </c>
      <c r="N1355" s="98" t="s">
        <v>4078</v>
      </c>
      <c r="O1355" s="98" t="s">
        <v>4078</v>
      </c>
      <c r="P1355" s="98" t="s">
        <v>4078</v>
      </c>
      <c r="Q1355" s="98" t="s">
        <v>4078</v>
      </c>
      <c r="R1355" s="98">
        <v>0</v>
      </c>
    </row>
    <row r="1356" spans="1:18" x14ac:dyDescent="0.25">
      <c r="A1356" s="59" t="s">
        <v>3779</v>
      </c>
      <c r="B1356" s="59" t="s">
        <v>2654</v>
      </c>
      <c r="C1356" s="59" t="s">
        <v>3862</v>
      </c>
      <c r="D1356" s="91">
        <v>16</v>
      </c>
      <c r="E1356" s="59" t="s">
        <v>7155</v>
      </c>
      <c r="F1356" s="30">
        <f t="shared" si="73"/>
        <v>0</v>
      </c>
      <c r="G1356" s="24">
        <f t="shared" si="74"/>
        <v>0</v>
      </c>
      <c r="H1356" s="31"/>
      <c r="I1356" s="30"/>
      <c r="J1356" s="24">
        <f t="shared" si="75"/>
        <v>0</v>
      </c>
      <c r="K1356" s="31"/>
      <c r="L1356" s="30"/>
      <c r="M1356" s="98">
        <v>0</v>
      </c>
      <c r="N1356" s="98">
        <v>0</v>
      </c>
      <c r="O1356" s="98">
        <v>0</v>
      </c>
      <c r="P1356" s="98">
        <v>0</v>
      </c>
      <c r="Q1356" s="98">
        <v>0</v>
      </c>
      <c r="R1356" s="98">
        <v>0</v>
      </c>
    </row>
    <row r="1357" spans="1:18" x14ac:dyDescent="0.25">
      <c r="A1357" s="59" t="s">
        <v>3779</v>
      </c>
      <c r="B1357" s="59" t="s">
        <v>801</v>
      </c>
      <c r="C1357" s="59" t="s">
        <v>3862</v>
      </c>
      <c r="D1357" s="91">
        <v>16</v>
      </c>
      <c r="E1357" s="59" t="s">
        <v>7156</v>
      </c>
      <c r="F1357" s="30">
        <f t="shared" si="73"/>
        <v>0</v>
      </c>
      <c r="G1357" s="24">
        <f t="shared" si="74"/>
        <v>0</v>
      </c>
      <c r="H1357" s="31"/>
      <c r="I1357" s="30"/>
      <c r="J1357" s="24">
        <f t="shared" si="75"/>
        <v>0</v>
      </c>
      <c r="K1357" s="31"/>
      <c r="L1357" s="30"/>
      <c r="M1357" s="98">
        <v>0</v>
      </c>
      <c r="N1357" s="98" t="s">
        <v>4078</v>
      </c>
      <c r="O1357" s="98" t="s">
        <v>4078</v>
      </c>
      <c r="P1357" s="98" t="s">
        <v>4078</v>
      </c>
      <c r="Q1357" s="98">
        <v>0</v>
      </c>
      <c r="R1357" s="98">
        <v>0</v>
      </c>
    </row>
    <row r="1358" spans="1:18" x14ac:dyDescent="0.25">
      <c r="A1358" s="59" t="s">
        <v>3779</v>
      </c>
      <c r="B1358" s="59" t="s">
        <v>1035</v>
      </c>
      <c r="C1358" s="59" t="s">
        <v>3862</v>
      </c>
      <c r="D1358" s="91">
        <v>16</v>
      </c>
      <c r="E1358" s="59" t="s">
        <v>7160</v>
      </c>
      <c r="F1358" s="30">
        <f t="shared" si="73"/>
        <v>0</v>
      </c>
      <c r="G1358" s="24">
        <f t="shared" si="74"/>
        <v>0</v>
      </c>
      <c r="H1358" s="31"/>
      <c r="I1358" s="30"/>
      <c r="J1358" s="24">
        <f t="shared" si="75"/>
        <v>0</v>
      </c>
      <c r="K1358" s="31"/>
      <c r="L1358" s="30"/>
      <c r="M1358" s="98" t="s">
        <v>4078</v>
      </c>
      <c r="N1358" s="98">
        <v>0</v>
      </c>
      <c r="O1358" s="98" t="s">
        <v>4078</v>
      </c>
      <c r="P1358" s="98" t="s">
        <v>4078</v>
      </c>
      <c r="Q1358" s="98">
        <v>0</v>
      </c>
      <c r="R1358" s="98">
        <v>0</v>
      </c>
    </row>
    <row r="1359" spans="1:18" x14ac:dyDescent="0.25">
      <c r="A1359" s="59" t="s">
        <v>3779</v>
      </c>
      <c r="B1359" s="59" t="s">
        <v>2666</v>
      </c>
      <c r="C1359" s="59" t="s">
        <v>3862</v>
      </c>
      <c r="D1359" s="91">
        <v>16</v>
      </c>
      <c r="E1359" s="59" t="s">
        <v>7165</v>
      </c>
      <c r="F1359" s="30">
        <f t="shared" si="73"/>
        <v>0</v>
      </c>
      <c r="G1359" s="24">
        <f t="shared" si="74"/>
        <v>0</v>
      </c>
      <c r="H1359" s="31"/>
      <c r="I1359" s="30"/>
      <c r="J1359" s="24">
        <f t="shared" si="75"/>
        <v>0</v>
      </c>
      <c r="K1359" s="31"/>
      <c r="L1359" s="30"/>
      <c r="M1359" s="98">
        <v>0</v>
      </c>
      <c r="N1359" s="98" t="s">
        <v>4078</v>
      </c>
      <c r="O1359" s="98" t="s">
        <v>4078</v>
      </c>
      <c r="P1359" s="98" t="s">
        <v>4078</v>
      </c>
      <c r="Q1359" s="98" t="s">
        <v>4078</v>
      </c>
      <c r="R1359" s="98" t="s">
        <v>4078</v>
      </c>
    </row>
    <row r="1360" spans="1:18" x14ac:dyDescent="0.25">
      <c r="A1360" s="59" t="s">
        <v>3779</v>
      </c>
      <c r="B1360" s="59" t="s">
        <v>681</v>
      </c>
      <c r="C1360" s="59" t="s">
        <v>3862</v>
      </c>
      <c r="D1360" s="91">
        <v>16</v>
      </c>
      <c r="E1360" s="59" t="s">
        <v>7166</v>
      </c>
      <c r="F1360" s="30">
        <f t="shared" si="73"/>
        <v>0</v>
      </c>
      <c r="G1360" s="24">
        <f t="shared" si="74"/>
        <v>0</v>
      </c>
      <c r="H1360" s="31"/>
      <c r="I1360" s="30"/>
      <c r="J1360" s="24">
        <f t="shared" si="75"/>
        <v>0</v>
      </c>
      <c r="K1360" s="31"/>
      <c r="L1360" s="30"/>
      <c r="M1360" s="98" t="s">
        <v>4078</v>
      </c>
      <c r="N1360" s="98" t="s">
        <v>4078</v>
      </c>
      <c r="O1360" s="98" t="s">
        <v>4078</v>
      </c>
      <c r="P1360" s="98" t="s">
        <v>4078</v>
      </c>
      <c r="Q1360" s="98" t="s">
        <v>4078</v>
      </c>
      <c r="R1360" s="98">
        <v>0</v>
      </c>
    </row>
    <row r="1361" spans="1:18" x14ac:dyDescent="0.25">
      <c r="A1361" s="59" t="s">
        <v>3779</v>
      </c>
      <c r="B1361" s="59" t="s">
        <v>125</v>
      </c>
      <c r="C1361" s="59" t="s">
        <v>3862</v>
      </c>
      <c r="D1361" s="91">
        <v>16</v>
      </c>
      <c r="E1361" s="59" t="s">
        <v>7167</v>
      </c>
      <c r="F1361" s="30">
        <f t="shared" si="73"/>
        <v>0</v>
      </c>
      <c r="G1361" s="24">
        <f t="shared" si="74"/>
        <v>32.500500000000002</v>
      </c>
      <c r="H1361" s="31"/>
      <c r="I1361" s="30"/>
      <c r="J1361" s="24">
        <f t="shared" si="75"/>
        <v>0</v>
      </c>
      <c r="K1361" s="31"/>
      <c r="L1361" s="30"/>
      <c r="M1361" s="98" t="s">
        <v>4078</v>
      </c>
      <c r="N1361" s="98">
        <v>65.001000000000005</v>
      </c>
      <c r="O1361" s="98" t="s">
        <v>4078</v>
      </c>
      <c r="P1361" s="98" t="s">
        <v>4078</v>
      </c>
      <c r="Q1361" s="98" t="s">
        <v>4078</v>
      </c>
      <c r="R1361" s="98">
        <v>0</v>
      </c>
    </row>
    <row r="1362" spans="1:18" x14ac:dyDescent="0.25">
      <c r="A1362" s="59" t="s">
        <v>3779</v>
      </c>
      <c r="B1362" s="59" t="s">
        <v>2085</v>
      </c>
      <c r="C1362" s="59" t="s">
        <v>3862</v>
      </c>
      <c r="D1362" s="91">
        <v>16</v>
      </c>
      <c r="E1362" s="59" t="s">
        <v>7175</v>
      </c>
      <c r="F1362" s="30">
        <f t="shared" si="73"/>
        <v>0</v>
      </c>
      <c r="G1362" s="24">
        <f t="shared" si="74"/>
        <v>76.158500000000004</v>
      </c>
      <c r="H1362" s="31"/>
      <c r="I1362" s="30"/>
      <c r="J1362" s="24">
        <f t="shared" si="75"/>
        <v>41.698250000000002</v>
      </c>
      <c r="K1362" s="31"/>
      <c r="L1362" s="30"/>
      <c r="M1362" s="98">
        <v>34.03</v>
      </c>
      <c r="N1362" s="98">
        <v>118.28700000000001</v>
      </c>
      <c r="O1362" s="98">
        <v>166.79300000000001</v>
      </c>
      <c r="P1362" s="98" t="s">
        <v>4078</v>
      </c>
      <c r="Q1362" s="98" t="s">
        <v>4078</v>
      </c>
      <c r="R1362" s="98" t="s">
        <v>4078</v>
      </c>
    </row>
    <row r="1363" spans="1:18" x14ac:dyDescent="0.25">
      <c r="A1363" s="59" t="s">
        <v>3779</v>
      </c>
      <c r="B1363" s="59" t="s">
        <v>487</v>
      </c>
      <c r="C1363" s="59" t="s">
        <v>3862</v>
      </c>
      <c r="D1363" s="91">
        <v>16</v>
      </c>
      <c r="E1363" s="59" t="s">
        <v>7183</v>
      </c>
      <c r="F1363" s="30">
        <f t="shared" si="73"/>
        <v>0</v>
      </c>
      <c r="G1363" s="24">
        <f t="shared" si="74"/>
        <v>0</v>
      </c>
      <c r="H1363" s="31"/>
      <c r="I1363" s="30"/>
      <c r="J1363" s="24">
        <f t="shared" si="75"/>
        <v>0</v>
      </c>
      <c r="K1363" s="31"/>
      <c r="L1363" s="30"/>
      <c r="M1363" s="98">
        <v>0</v>
      </c>
      <c r="N1363" s="98">
        <v>0</v>
      </c>
      <c r="O1363" s="98" t="s">
        <v>4078</v>
      </c>
      <c r="P1363" s="98" t="s">
        <v>4078</v>
      </c>
      <c r="Q1363" s="98" t="s">
        <v>4078</v>
      </c>
      <c r="R1363" s="98">
        <v>0</v>
      </c>
    </row>
    <row r="1364" spans="1:18" x14ac:dyDescent="0.25">
      <c r="A1364" s="59" t="s">
        <v>3779</v>
      </c>
      <c r="B1364" s="59" t="s">
        <v>539</v>
      </c>
      <c r="C1364" s="59" t="s">
        <v>3862</v>
      </c>
      <c r="D1364" s="91">
        <v>16</v>
      </c>
      <c r="E1364" s="59" t="s">
        <v>7184</v>
      </c>
      <c r="F1364" s="30">
        <f t="shared" si="73"/>
        <v>0</v>
      </c>
      <c r="G1364" s="24">
        <f t="shared" si="74"/>
        <v>0</v>
      </c>
      <c r="H1364" s="31"/>
      <c r="I1364" s="30"/>
      <c r="J1364" s="24">
        <f t="shared" si="75"/>
        <v>0</v>
      </c>
      <c r="K1364" s="31"/>
      <c r="L1364" s="30"/>
      <c r="M1364" s="98">
        <v>0</v>
      </c>
      <c r="N1364" s="98">
        <v>0</v>
      </c>
      <c r="O1364" s="98" t="s">
        <v>4078</v>
      </c>
      <c r="P1364" s="98">
        <v>0</v>
      </c>
      <c r="Q1364" s="98">
        <v>0</v>
      </c>
      <c r="R1364" s="98">
        <v>0</v>
      </c>
    </row>
    <row r="1365" spans="1:18" x14ac:dyDescent="0.25">
      <c r="A1365" s="59" t="s">
        <v>3779</v>
      </c>
      <c r="B1365" s="59" t="s">
        <v>152</v>
      </c>
      <c r="C1365" s="59" t="s">
        <v>3862</v>
      </c>
      <c r="D1365" s="91">
        <v>16</v>
      </c>
      <c r="E1365" s="59" t="s">
        <v>7195</v>
      </c>
      <c r="F1365" s="30">
        <f t="shared" si="73"/>
        <v>0</v>
      </c>
      <c r="G1365" s="24">
        <f t="shared" si="74"/>
        <v>0</v>
      </c>
      <c r="H1365" s="31"/>
      <c r="I1365" s="30"/>
      <c r="J1365" s="24">
        <f t="shared" si="75"/>
        <v>0</v>
      </c>
      <c r="K1365" s="31"/>
      <c r="L1365" s="30"/>
      <c r="M1365" s="98" t="s">
        <v>4078</v>
      </c>
      <c r="N1365" s="98" t="s">
        <v>4078</v>
      </c>
      <c r="O1365" s="98" t="s">
        <v>4078</v>
      </c>
      <c r="P1365" s="98">
        <v>0</v>
      </c>
      <c r="Q1365" s="98" t="s">
        <v>4078</v>
      </c>
      <c r="R1365" s="98" t="s">
        <v>4078</v>
      </c>
    </row>
    <row r="1366" spans="1:18" x14ac:dyDescent="0.25">
      <c r="A1366" s="59" t="s">
        <v>3779</v>
      </c>
      <c r="B1366" s="59" t="s">
        <v>532</v>
      </c>
      <c r="C1366" s="59" t="s">
        <v>3862</v>
      </c>
      <c r="D1366" s="91">
        <v>16</v>
      </c>
      <c r="E1366" s="59" t="s">
        <v>7199</v>
      </c>
      <c r="F1366" s="30">
        <f t="shared" si="73"/>
        <v>0</v>
      </c>
      <c r="G1366" s="24">
        <f t="shared" si="74"/>
        <v>0</v>
      </c>
      <c r="H1366" s="31"/>
      <c r="I1366" s="30"/>
      <c r="J1366" s="24">
        <f t="shared" si="75"/>
        <v>0</v>
      </c>
      <c r="K1366" s="31"/>
      <c r="L1366" s="30"/>
      <c r="M1366" s="98">
        <v>0</v>
      </c>
      <c r="N1366" s="98" t="s">
        <v>4078</v>
      </c>
      <c r="O1366" s="98" t="s">
        <v>4078</v>
      </c>
      <c r="P1366" s="98" t="s">
        <v>4078</v>
      </c>
      <c r="Q1366" s="98" t="s">
        <v>4078</v>
      </c>
      <c r="R1366" s="98" t="s">
        <v>4078</v>
      </c>
    </row>
    <row r="1367" spans="1:18" x14ac:dyDescent="0.25">
      <c r="A1367" s="59" t="s">
        <v>3779</v>
      </c>
      <c r="B1367" s="59" t="s">
        <v>1268</v>
      </c>
      <c r="C1367" s="59" t="s">
        <v>3863</v>
      </c>
      <c r="D1367" s="91">
        <v>16</v>
      </c>
      <c r="E1367" s="59" t="s">
        <v>7205</v>
      </c>
      <c r="F1367" s="30">
        <f t="shared" si="73"/>
        <v>0</v>
      </c>
      <c r="G1367" s="24">
        <f t="shared" si="74"/>
        <v>0</v>
      </c>
      <c r="H1367" s="31"/>
      <c r="I1367" s="30"/>
      <c r="J1367" s="24">
        <f t="shared" si="75"/>
        <v>0</v>
      </c>
      <c r="K1367" s="31"/>
      <c r="L1367" s="30"/>
      <c r="M1367" s="98" t="s">
        <v>4078</v>
      </c>
      <c r="N1367" s="98" t="s">
        <v>4078</v>
      </c>
      <c r="O1367" s="98" t="s">
        <v>4078</v>
      </c>
      <c r="P1367" s="98">
        <v>0</v>
      </c>
      <c r="Q1367" s="98" t="s">
        <v>4078</v>
      </c>
      <c r="R1367" s="98">
        <v>0</v>
      </c>
    </row>
    <row r="1368" spans="1:18" x14ac:dyDescent="0.25">
      <c r="A1368" s="59" t="s">
        <v>3779</v>
      </c>
      <c r="B1368" s="59" t="s">
        <v>881</v>
      </c>
      <c r="C1368" s="59" t="s">
        <v>3863</v>
      </c>
      <c r="D1368" s="91">
        <v>16</v>
      </c>
      <c r="E1368" s="59" t="s">
        <v>7212</v>
      </c>
      <c r="F1368" s="30">
        <f t="shared" si="73"/>
        <v>0</v>
      </c>
      <c r="G1368" s="24">
        <f t="shared" si="74"/>
        <v>0</v>
      </c>
      <c r="H1368" s="31"/>
      <c r="I1368" s="30"/>
      <c r="J1368" s="24">
        <f t="shared" si="75"/>
        <v>0</v>
      </c>
      <c r="K1368" s="31"/>
      <c r="L1368" s="30"/>
      <c r="M1368" s="98" t="s">
        <v>4078</v>
      </c>
      <c r="N1368" s="98" t="s">
        <v>4078</v>
      </c>
      <c r="O1368" s="98" t="s">
        <v>4078</v>
      </c>
      <c r="P1368" s="98" t="s">
        <v>4078</v>
      </c>
      <c r="Q1368" s="98">
        <v>0</v>
      </c>
      <c r="R1368" s="98" t="s">
        <v>4078</v>
      </c>
    </row>
    <row r="1369" spans="1:18" x14ac:dyDescent="0.25">
      <c r="A1369" s="59" t="s">
        <v>3779</v>
      </c>
      <c r="B1369" s="59" t="s">
        <v>1528</v>
      </c>
      <c r="C1369" s="59" t="s">
        <v>3863</v>
      </c>
      <c r="D1369" s="91">
        <v>16</v>
      </c>
      <c r="E1369" s="59" t="s">
        <v>7214</v>
      </c>
      <c r="F1369" s="30">
        <f t="shared" si="73"/>
        <v>0</v>
      </c>
      <c r="G1369" s="24">
        <f t="shared" si="74"/>
        <v>3.5150000000000001</v>
      </c>
      <c r="H1369" s="31"/>
      <c r="I1369" s="30"/>
      <c r="J1369" s="24">
        <f t="shared" si="75"/>
        <v>0</v>
      </c>
      <c r="K1369" s="31"/>
      <c r="L1369" s="30"/>
      <c r="M1369" s="98">
        <v>7.03</v>
      </c>
      <c r="N1369" s="98">
        <v>0</v>
      </c>
      <c r="O1369" s="98">
        <v>0</v>
      </c>
      <c r="P1369" s="98">
        <v>0</v>
      </c>
      <c r="Q1369" s="98">
        <v>0</v>
      </c>
      <c r="R1369" s="98">
        <v>0</v>
      </c>
    </row>
    <row r="1370" spans="1:18" x14ac:dyDescent="0.25">
      <c r="A1370" s="59" t="s">
        <v>3779</v>
      </c>
      <c r="B1370" s="59" t="s">
        <v>565</v>
      </c>
      <c r="C1370" s="59" t="s">
        <v>3863</v>
      </c>
      <c r="D1370" s="91">
        <v>16</v>
      </c>
      <c r="E1370" s="59" t="s">
        <v>7216</v>
      </c>
      <c r="F1370" s="30">
        <f t="shared" si="73"/>
        <v>0</v>
      </c>
      <c r="G1370" s="24">
        <f t="shared" si="74"/>
        <v>0</v>
      </c>
      <c r="H1370" s="31"/>
      <c r="I1370" s="30"/>
      <c r="J1370" s="24">
        <f t="shared" si="75"/>
        <v>0</v>
      </c>
      <c r="K1370" s="31"/>
      <c r="L1370" s="30"/>
      <c r="M1370" s="98">
        <v>0</v>
      </c>
      <c r="N1370" s="98" t="s">
        <v>4078</v>
      </c>
      <c r="O1370" s="98" t="s">
        <v>4078</v>
      </c>
      <c r="P1370" s="98" t="s">
        <v>4078</v>
      </c>
      <c r="Q1370" s="98" t="s">
        <v>4078</v>
      </c>
      <c r="R1370" s="98" t="s">
        <v>4078</v>
      </c>
    </row>
    <row r="1371" spans="1:18" x14ac:dyDescent="0.25">
      <c r="A1371" s="59" t="s">
        <v>3779</v>
      </c>
      <c r="B1371" s="59" t="s">
        <v>528</v>
      </c>
      <c r="C1371" s="59" t="s">
        <v>3863</v>
      </c>
      <c r="D1371" s="91">
        <v>16</v>
      </c>
      <c r="E1371" s="59" t="s">
        <v>7223</v>
      </c>
      <c r="F1371" s="30">
        <f t="shared" si="73"/>
        <v>0</v>
      </c>
      <c r="G1371" s="24">
        <f t="shared" si="74"/>
        <v>0.57999999999999996</v>
      </c>
      <c r="H1371" s="31"/>
      <c r="I1371" s="30"/>
      <c r="J1371" s="24">
        <f t="shared" si="75"/>
        <v>0</v>
      </c>
      <c r="K1371" s="31"/>
      <c r="L1371" s="30"/>
      <c r="M1371" s="98">
        <v>1.1599999999999999</v>
      </c>
      <c r="N1371" s="98">
        <v>0</v>
      </c>
      <c r="O1371" s="98">
        <v>0</v>
      </c>
      <c r="P1371" s="98">
        <v>0</v>
      </c>
      <c r="Q1371" s="98">
        <v>0</v>
      </c>
      <c r="R1371" s="98">
        <v>0</v>
      </c>
    </row>
    <row r="1372" spans="1:18" x14ac:dyDescent="0.25">
      <c r="A1372" s="59" t="s">
        <v>3779</v>
      </c>
      <c r="B1372" s="59" t="s">
        <v>1893</v>
      </c>
      <c r="C1372" s="59" t="s">
        <v>3863</v>
      </c>
      <c r="D1372" s="91">
        <v>16</v>
      </c>
      <c r="E1372" s="59" t="s">
        <v>7224</v>
      </c>
      <c r="F1372" s="30">
        <f t="shared" si="73"/>
        <v>0</v>
      </c>
      <c r="G1372" s="24">
        <f t="shared" si="74"/>
        <v>0</v>
      </c>
      <c r="H1372" s="31"/>
      <c r="I1372" s="30"/>
      <c r="J1372" s="24">
        <f t="shared" si="75"/>
        <v>0</v>
      </c>
      <c r="K1372" s="31"/>
      <c r="L1372" s="30"/>
      <c r="M1372" s="98">
        <v>0</v>
      </c>
      <c r="N1372" s="98" t="s">
        <v>4078</v>
      </c>
      <c r="O1372" s="98" t="s">
        <v>4078</v>
      </c>
      <c r="P1372" s="98" t="s">
        <v>4078</v>
      </c>
      <c r="Q1372" s="98">
        <v>0</v>
      </c>
      <c r="R1372" s="98" t="s">
        <v>4078</v>
      </c>
    </row>
    <row r="1373" spans="1:18" x14ac:dyDescent="0.25">
      <c r="A1373" s="59" t="s">
        <v>3779</v>
      </c>
      <c r="B1373" s="59" t="s">
        <v>182</v>
      </c>
      <c r="C1373" s="59" t="s">
        <v>3863</v>
      </c>
      <c r="D1373" s="91">
        <v>16</v>
      </c>
      <c r="E1373" s="59" t="s">
        <v>7231</v>
      </c>
      <c r="F1373" s="30">
        <f t="shared" si="73"/>
        <v>0</v>
      </c>
      <c r="G1373" s="24">
        <f t="shared" si="74"/>
        <v>0</v>
      </c>
      <c r="H1373" s="31"/>
      <c r="I1373" s="30"/>
      <c r="J1373" s="24">
        <f t="shared" si="75"/>
        <v>0</v>
      </c>
      <c r="K1373" s="31"/>
      <c r="L1373" s="30"/>
      <c r="M1373" s="98">
        <v>0</v>
      </c>
      <c r="N1373" s="98">
        <v>0</v>
      </c>
      <c r="O1373" s="98" t="s">
        <v>4078</v>
      </c>
      <c r="P1373" s="98">
        <v>0</v>
      </c>
      <c r="Q1373" s="98">
        <v>0</v>
      </c>
      <c r="R1373" s="98">
        <v>0</v>
      </c>
    </row>
    <row r="1374" spans="1:18" x14ac:dyDescent="0.25">
      <c r="A1374" s="59" t="s">
        <v>3779</v>
      </c>
      <c r="B1374" s="59" t="s">
        <v>685</v>
      </c>
      <c r="C1374" s="59" t="s">
        <v>3863</v>
      </c>
      <c r="D1374" s="91">
        <v>16</v>
      </c>
      <c r="E1374" s="59" t="s">
        <v>7233</v>
      </c>
      <c r="F1374" s="30">
        <f t="shared" si="73"/>
        <v>0</v>
      </c>
      <c r="G1374" s="24">
        <f t="shared" si="74"/>
        <v>0</v>
      </c>
      <c r="H1374" s="31"/>
      <c r="I1374" s="30"/>
      <c r="J1374" s="24">
        <f t="shared" si="75"/>
        <v>0</v>
      </c>
      <c r="K1374" s="31"/>
      <c r="L1374" s="30"/>
      <c r="M1374" s="98">
        <v>0</v>
      </c>
      <c r="N1374" s="98" t="s">
        <v>4078</v>
      </c>
      <c r="O1374" s="98" t="s">
        <v>4078</v>
      </c>
      <c r="P1374" s="98" t="s">
        <v>4078</v>
      </c>
      <c r="Q1374" s="98" t="s">
        <v>4078</v>
      </c>
      <c r="R1374" s="98" t="s">
        <v>4078</v>
      </c>
    </row>
    <row r="1375" spans="1:18" x14ac:dyDescent="0.25">
      <c r="A1375" s="59" t="s">
        <v>3779</v>
      </c>
      <c r="B1375" s="59" t="s">
        <v>1795</v>
      </c>
      <c r="C1375" s="59" t="s">
        <v>3863</v>
      </c>
      <c r="D1375" s="91">
        <v>16</v>
      </c>
      <c r="E1375" s="59" t="s">
        <v>7237</v>
      </c>
      <c r="F1375" s="30">
        <f t="shared" si="73"/>
        <v>0</v>
      </c>
      <c r="G1375" s="24">
        <f t="shared" si="74"/>
        <v>0</v>
      </c>
      <c r="H1375" s="31"/>
      <c r="I1375" s="30"/>
      <c r="J1375" s="24">
        <f t="shared" si="75"/>
        <v>0</v>
      </c>
      <c r="K1375" s="31"/>
      <c r="L1375" s="30"/>
      <c r="M1375" s="98" t="s">
        <v>4078</v>
      </c>
      <c r="N1375" s="98">
        <v>0</v>
      </c>
      <c r="O1375" s="98" t="s">
        <v>4078</v>
      </c>
      <c r="P1375" s="98" t="s">
        <v>4078</v>
      </c>
      <c r="Q1375" s="98" t="s">
        <v>4078</v>
      </c>
      <c r="R1375" s="98" t="s">
        <v>4078</v>
      </c>
    </row>
    <row r="1376" spans="1:18" x14ac:dyDescent="0.25">
      <c r="A1376" s="59" t="s">
        <v>3779</v>
      </c>
      <c r="B1376" s="59" t="s">
        <v>921</v>
      </c>
      <c r="C1376" s="59" t="s">
        <v>3863</v>
      </c>
      <c r="D1376" s="91">
        <v>16</v>
      </c>
      <c r="E1376" s="59" t="s">
        <v>7238</v>
      </c>
      <c r="F1376" s="30">
        <f t="shared" ref="F1376:F1439" si="76">SUM(P1376:R1376)/3</f>
        <v>0</v>
      </c>
      <c r="G1376" s="24">
        <f t="shared" ref="G1376:G1439" si="77">SUM(M1376:N1376)/2</f>
        <v>0</v>
      </c>
      <c r="H1376" s="31"/>
      <c r="I1376" s="30"/>
      <c r="J1376" s="24">
        <f t="shared" ref="J1376:J1439" si="78">SUM(O1376:R1376)/4</f>
        <v>0</v>
      </c>
      <c r="K1376" s="31"/>
      <c r="L1376" s="30"/>
      <c r="M1376" s="98" t="s">
        <v>4078</v>
      </c>
      <c r="N1376" s="98">
        <v>0</v>
      </c>
      <c r="O1376" s="98" t="s">
        <v>4078</v>
      </c>
      <c r="P1376" s="98" t="s">
        <v>4078</v>
      </c>
      <c r="Q1376" s="98" t="s">
        <v>4078</v>
      </c>
      <c r="R1376" s="98">
        <v>0</v>
      </c>
    </row>
    <row r="1377" spans="1:18" x14ac:dyDescent="0.25">
      <c r="A1377" s="59" t="s">
        <v>3779</v>
      </c>
      <c r="B1377" s="59" t="s">
        <v>2549</v>
      </c>
      <c r="C1377" s="59" t="s">
        <v>3863</v>
      </c>
      <c r="D1377" s="91">
        <v>16</v>
      </c>
      <c r="E1377" s="59" t="s">
        <v>7240</v>
      </c>
      <c r="F1377" s="30">
        <f t="shared" si="76"/>
        <v>0</v>
      </c>
      <c r="G1377" s="24">
        <f t="shared" si="77"/>
        <v>0.54449999999999998</v>
      </c>
      <c r="H1377" s="31"/>
      <c r="I1377" s="30"/>
      <c r="J1377" s="24">
        <f t="shared" si="78"/>
        <v>11.478999999999999</v>
      </c>
      <c r="K1377" s="31"/>
      <c r="L1377" s="30"/>
      <c r="M1377" s="98">
        <v>0</v>
      </c>
      <c r="N1377" s="98">
        <v>1.089</v>
      </c>
      <c r="O1377" s="98">
        <v>45.915999999999997</v>
      </c>
      <c r="P1377" s="98">
        <v>0</v>
      </c>
      <c r="Q1377" s="98">
        <v>0</v>
      </c>
      <c r="R1377" s="98">
        <v>0</v>
      </c>
    </row>
    <row r="1378" spans="1:18" x14ac:dyDescent="0.25">
      <c r="A1378" s="59" t="s">
        <v>3779</v>
      </c>
      <c r="B1378" s="59" t="s">
        <v>1760</v>
      </c>
      <c r="C1378" s="59" t="s">
        <v>3863</v>
      </c>
      <c r="D1378" s="91">
        <v>16</v>
      </c>
      <c r="E1378" s="59" t="s">
        <v>7250</v>
      </c>
      <c r="F1378" s="30">
        <f t="shared" si="76"/>
        <v>0</v>
      </c>
      <c r="G1378" s="24">
        <f t="shared" si="77"/>
        <v>0</v>
      </c>
      <c r="H1378" s="31"/>
      <c r="I1378" s="30"/>
      <c r="J1378" s="24">
        <f t="shared" si="78"/>
        <v>0</v>
      </c>
      <c r="K1378" s="31"/>
      <c r="L1378" s="30"/>
      <c r="M1378" s="98" t="s">
        <v>4078</v>
      </c>
      <c r="N1378" s="98">
        <v>0</v>
      </c>
      <c r="O1378" s="98" t="s">
        <v>4078</v>
      </c>
      <c r="P1378" s="98">
        <v>0</v>
      </c>
      <c r="Q1378" s="98">
        <v>0</v>
      </c>
      <c r="R1378" s="98">
        <v>0</v>
      </c>
    </row>
    <row r="1379" spans="1:18" x14ac:dyDescent="0.25">
      <c r="A1379" s="59" t="s">
        <v>3779</v>
      </c>
      <c r="B1379" s="59" t="s">
        <v>3644</v>
      </c>
      <c r="C1379" s="59" t="s">
        <v>3863</v>
      </c>
      <c r="D1379" s="91">
        <v>16</v>
      </c>
      <c r="E1379" s="59" t="s">
        <v>7251</v>
      </c>
      <c r="F1379" s="30">
        <f t="shared" si="76"/>
        <v>0</v>
      </c>
      <c r="G1379" s="24">
        <f t="shared" si="77"/>
        <v>0.14050000000000001</v>
      </c>
      <c r="H1379" s="31"/>
      <c r="I1379" s="30"/>
      <c r="J1379" s="24">
        <f t="shared" si="78"/>
        <v>0</v>
      </c>
      <c r="K1379" s="31"/>
      <c r="L1379" s="30"/>
      <c r="M1379" s="98">
        <v>0</v>
      </c>
      <c r="N1379" s="98">
        <v>0.28100000000000003</v>
      </c>
      <c r="O1379" s="98">
        <v>0</v>
      </c>
      <c r="P1379" s="98">
        <v>0</v>
      </c>
      <c r="Q1379" s="98">
        <v>0</v>
      </c>
      <c r="R1379" s="98">
        <v>0</v>
      </c>
    </row>
    <row r="1380" spans="1:18" x14ac:dyDescent="0.25">
      <c r="A1380" s="59" t="s">
        <v>3779</v>
      </c>
      <c r="B1380" s="59" t="s">
        <v>1081</v>
      </c>
      <c r="C1380" s="59" t="s">
        <v>3863</v>
      </c>
      <c r="D1380" s="91">
        <v>16</v>
      </c>
      <c r="E1380" s="59" t="s">
        <v>7252</v>
      </c>
      <c r="F1380" s="30">
        <f t="shared" si="76"/>
        <v>0</v>
      </c>
      <c r="G1380" s="24">
        <f t="shared" si="77"/>
        <v>4.7460000000000004</v>
      </c>
      <c r="H1380" s="31"/>
      <c r="I1380" s="30"/>
      <c r="J1380" s="24">
        <f t="shared" si="78"/>
        <v>0</v>
      </c>
      <c r="K1380" s="31"/>
      <c r="L1380" s="30"/>
      <c r="M1380" s="98">
        <v>8.32</v>
      </c>
      <c r="N1380" s="98">
        <v>1.1719999999999999</v>
      </c>
      <c r="O1380" s="98">
        <v>0</v>
      </c>
      <c r="P1380" s="98">
        <v>0</v>
      </c>
      <c r="Q1380" s="98">
        <v>0</v>
      </c>
      <c r="R1380" s="98">
        <v>0</v>
      </c>
    </row>
    <row r="1381" spans="1:18" x14ac:dyDescent="0.25">
      <c r="A1381" s="59" t="s">
        <v>3779</v>
      </c>
      <c r="B1381" s="59" t="s">
        <v>2219</v>
      </c>
      <c r="C1381" s="59" t="s">
        <v>3863</v>
      </c>
      <c r="D1381" s="91">
        <v>16</v>
      </c>
      <c r="E1381" s="59" t="s">
        <v>7254</v>
      </c>
      <c r="F1381" s="30">
        <f t="shared" si="76"/>
        <v>0</v>
      </c>
      <c r="G1381" s="24">
        <f t="shared" si="77"/>
        <v>5.7050000000000001</v>
      </c>
      <c r="H1381" s="31"/>
      <c r="I1381" s="30"/>
      <c r="J1381" s="24">
        <f t="shared" si="78"/>
        <v>0</v>
      </c>
      <c r="K1381" s="31"/>
      <c r="L1381" s="30"/>
      <c r="M1381" s="98">
        <v>11.41</v>
      </c>
      <c r="N1381" s="98">
        <v>0</v>
      </c>
      <c r="O1381" s="98" t="s">
        <v>4078</v>
      </c>
      <c r="P1381" s="98">
        <v>0</v>
      </c>
      <c r="Q1381" s="98">
        <v>0</v>
      </c>
      <c r="R1381" s="98" t="s">
        <v>4078</v>
      </c>
    </row>
    <row r="1382" spans="1:18" x14ac:dyDescent="0.25">
      <c r="A1382" s="59" t="s">
        <v>3779</v>
      </c>
      <c r="B1382" s="59" t="s">
        <v>2611</v>
      </c>
      <c r="C1382" s="59" t="s">
        <v>3863</v>
      </c>
      <c r="D1382" s="91">
        <v>16</v>
      </c>
      <c r="E1382" s="59" t="s">
        <v>7255</v>
      </c>
      <c r="F1382" s="30">
        <f t="shared" si="76"/>
        <v>0</v>
      </c>
      <c r="G1382" s="24">
        <f t="shared" si="77"/>
        <v>0.11</v>
      </c>
      <c r="H1382" s="31"/>
      <c r="I1382" s="30"/>
      <c r="J1382" s="24">
        <f t="shared" si="78"/>
        <v>0</v>
      </c>
      <c r="K1382" s="31"/>
      <c r="L1382" s="30"/>
      <c r="M1382" s="98">
        <v>0.22</v>
      </c>
      <c r="N1382" s="98">
        <v>0</v>
      </c>
      <c r="O1382" s="98">
        <v>0</v>
      </c>
      <c r="P1382" s="98">
        <v>0</v>
      </c>
      <c r="Q1382" s="98">
        <v>0</v>
      </c>
      <c r="R1382" s="98">
        <v>0</v>
      </c>
    </row>
    <row r="1383" spans="1:18" x14ac:dyDescent="0.25">
      <c r="A1383" s="59" t="s">
        <v>3779</v>
      </c>
      <c r="B1383" s="59" t="s">
        <v>1738</v>
      </c>
      <c r="C1383" s="59" t="s">
        <v>3863</v>
      </c>
      <c r="D1383" s="91">
        <v>16</v>
      </c>
      <c r="E1383" s="59" t="s">
        <v>7256</v>
      </c>
      <c r="F1383" s="30">
        <f t="shared" si="76"/>
        <v>0</v>
      </c>
      <c r="G1383" s="24">
        <f t="shared" si="77"/>
        <v>0</v>
      </c>
      <c r="H1383" s="31"/>
      <c r="I1383" s="30"/>
      <c r="J1383" s="24">
        <f t="shared" si="78"/>
        <v>0</v>
      </c>
      <c r="K1383" s="31"/>
      <c r="L1383" s="30"/>
      <c r="M1383" s="98">
        <v>0</v>
      </c>
      <c r="N1383" s="98">
        <v>0</v>
      </c>
      <c r="O1383" s="98">
        <v>0</v>
      </c>
      <c r="P1383" s="98">
        <v>0</v>
      </c>
      <c r="Q1383" s="98">
        <v>0</v>
      </c>
      <c r="R1383" s="98">
        <v>0</v>
      </c>
    </row>
    <row r="1384" spans="1:18" x14ac:dyDescent="0.25">
      <c r="A1384" s="59" t="s">
        <v>3779</v>
      </c>
      <c r="B1384" s="59" t="s">
        <v>2281</v>
      </c>
      <c r="C1384" s="59" t="s">
        <v>3863</v>
      </c>
      <c r="D1384" s="91">
        <v>16</v>
      </c>
      <c r="E1384" s="59" t="s">
        <v>7257</v>
      </c>
      <c r="F1384" s="30">
        <f t="shared" si="76"/>
        <v>0</v>
      </c>
      <c r="G1384" s="24">
        <f t="shared" si="77"/>
        <v>0</v>
      </c>
      <c r="H1384" s="31"/>
      <c r="I1384" s="30"/>
      <c r="J1384" s="24">
        <f t="shared" si="78"/>
        <v>0</v>
      </c>
      <c r="K1384" s="31"/>
      <c r="L1384" s="30"/>
      <c r="M1384" s="98">
        <v>0</v>
      </c>
      <c r="N1384" s="98">
        <v>0</v>
      </c>
      <c r="O1384" s="98">
        <v>0</v>
      </c>
      <c r="P1384" s="98">
        <v>0</v>
      </c>
      <c r="Q1384" s="98">
        <v>0</v>
      </c>
      <c r="R1384" s="98">
        <v>0</v>
      </c>
    </row>
    <row r="1385" spans="1:18" x14ac:dyDescent="0.25">
      <c r="A1385" s="59" t="s">
        <v>3779</v>
      </c>
      <c r="B1385" s="59" t="s">
        <v>576</v>
      </c>
      <c r="C1385" s="59" t="s">
        <v>3863</v>
      </c>
      <c r="D1385" s="91">
        <v>16</v>
      </c>
      <c r="E1385" s="59" t="s">
        <v>7263</v>
      </c>
      <c r="F1385" s="30">
        <f t="shared" si="76"/>
        <v>0</v>
      </c>
      <c r="G1385" s="24">
        <f t="shared" si="77"/>
        <v>0</v>
      </c>
      <c r="H1385" s="31"/>
      <c r="I1385" s="30"/>
      <c r="J1385" s="24">
        <f t="shared" si="78"/>
        <v>0</v>
      </c>
      <c r="K1385" s="31"/>
      <c r="L1385" s="30"/>
      <c r="M1385" s="98" t="s">
        <v>4078</v>
      </c>
      <c r="N1385" s="98" t="s">
        <v>4078</v>
      </c>
      <c r="O1385" s="98" t="s">
        <v>4078</v>
      </c>
      <c r="P1385" s="98">
        <v>0</v>
      </c>
      <c r="Q1385" s="98" t="s">
        <v>4078</v>
      </c>
      <c r="R1385" s="98">
        <v>0</v>
      </c>
    </row>
    <row r="1386" spans="1:18" x14ac:dyDescent="0.25">
      <c r="A1386" s="59" t="s">
        <v>3779</v>
      </c>
      <c r="B1386" s="59" t="s">
        <v>866</v>
      </c>
      <c r="C1386" s="59" t="s">
        <v>3863</v>
      </c>
      <c r="D1386" s="91">
        <v>16</v>
      </c>
      <c r="E1386" s="59" t="s">
        <v>7267</v>
      </c>
      <c r="F1386" s="30">
        <f t="shared" si="76"/>
        <v>0</v>
      </c>
      <c r="G1386" s="24">
        <f t="shared" si="77"/>
        <v>0</v>
      </c>
      <c r="H1386" s="31"/>
      <c r="I1386" s="30"/>
      <c r="J1386" s="24">
        <f t="shared" si="78"/>
        <v>0</v>
      </c>
      <c r="K1386" s="31"/>
      <c r="L1386" s="30"/>
      <c r="M1386" s="98">
        <v>0</v>
      </c>
      <c r="N1386" s="98">
        <v>0</v>
      </c>
      <c r="O1386" s="98">
        <v>0</v>
      </c>
      <c r="P1386" s="98">
        <v>0</v>
      </c>
      <c r="Q1386" s="98">
        <v>0</v>
      </c>
      <c r="R1386" s="98">
        <v>0</v>
      </c>
    </row>
    <row r="1387" spans="1:18" x14ac:dyDescent="0.25">
      <c r="A1387" s="59" t="s">
        <v>3779</v>
      </c>
      <c r="B1387" s="59" t="s">
        <v>2661</v>
      </c>
      <c r="C1387" s="59" t="s">
        <v>3863</v>
      </c>
      <c r="D1387" s="91">
        <v>16</v>
      </c>
      <c r="E1387" s="59" t="s">
        <v>7278</v>
      </c>
      <c r="F1387" s="30">
        <f t="shared" si="76"/>
        <v>0</v>
      </c>
      <c r="G1387" s="24">
        <f t="shared" si="77"/>
        <v>0</v>
      </c>
      <c r="H1387" s="31"/>
      <c r="I1387" s="30"/>
      <c r="J1387" s="24">
        <f t="shared" si="78"/>
        <v>0</v>
      </c>
      <c r="K1387" s="31"/>
      <c r="L1387" s="30"/>
      <c r="M1387" s="98">
        <v>0</v>
      </c>
      <c r="N1387" s="98">
        <v>0</v>
      </c>
      <c r="O1387" s="98" t="s">
        <v>4078</v>
      </c>
      <c r="P1387" s="98" t="s">
        <v>4078</v>
      </c>
      <c r="Q1387" s="98">
        <v>0</v>
      </c>
      <c r="R1387" s="98">
        <v>0</v>
      </c>
    </row>
    <row r="1388" spans="1:18" x14ac:dyDescent="0.25">
      <c r="A1388" s="59" t="s">
        <v>3779</v>
      </c>
      <c r="B1388" s="59" t="s">
        <v>1587</v>
      </c>
      <c r="C1388" s="59" t="s">
        <v>3863</v>
      </c>
      <c r="D1388" s="91">
        <v>16</v>
      </c>
      <c r="E1388" s="59" t="s">
        <v>7280</v>
      </c>
      <c r="F1388" s="30">
        <f t="shared" si="76"/>
        <v>0</v>
      </c>
      <c r="G1388" s="24">
        <f t="shared" si="77"/>
        <v>5.077</v>
      </c>
      <c r="H1388" s="31"/>
      <c r="I1388" s="30"/>
      <c r="J1388" s="24">
        <f t="shared" si="78"/>
        <v>0.53449999999999998</v>
      </c>
      <c r="K1388" s="31"/>
      <c r="L1388" s="30"/>
      <c r="M1388" s="98">
        <v>2.14</v>
      </c>
      <c r="N1388" s="98">
        <v>8.0139999999999993</v>
      </c>
      <c r="O1388" s="98">
        <v>2.1379999999999999</v>
      </c>
      <c r="P1388" s="98">
        <v>0</v>
      </c>
      <c r="Q1388" s="98">
        <v>0</v>
      </c>
      <c r="R1388" s="98">
        <v>0</v>
      </c>
    </row>
    <row r="1389" spans="1:18" x14ac:dyDescent="0.25">
      <c r="A1389" s="59" t="s">
        <v>3779</v>
      </c>
      <c r="B1389" s="59" t="s">
        <v>955</v>
      </c>
      <c r="C1389" s="59" t="s">
        <v>3863</v>
      </c>
      <c r="D1389" s="91">
        <v>16</v>
      </c>
      <c r="E1389" s="59" t="s">
        <v>7281</v>
      </c>
      <c r="F1389" s="30">
        <f t="shared" si="76"/>
        <v>0</v>
      </c>
      <c r="G1389" s="24">
        <f t="shared" si="77"/>
        <v>0</v>
      </c>
      <c r="H1389" s="31"/>
      <c r="I1389" s="30"/>
      <c r="J1389" s="24">
        <f t="shared" si="78"/>
        <v>0</v>
      </c>
      <c r="K1389" s="31"/>
      <c r="L1389" s="30"/>
      <c r="M1389" s="98" t="s">
        <v>4078</v>
      </c>
      <c r="N1389" s="98" t="s">
        <v>4078</v>
      </c>
      <c r="O1389" s="98" t="s">
        <v>4078</v>
      </c>
      <c r="P1389" s="98">
        <v>0</v>
      </c>
      <c r="Q1389" s="98" t="s">
        <v>4078</v>
      </c>
      <c r="R1389" s="98" t="s">
        <v>4078</v>
      </c>
    </row>
    <row r="1390" spans="1:18" x14ac:dyDescent="0.25">
      <c r="A1390" s="59" t="s">
        <v>3779</v>
      </c>
      <c r="B1390" s="59" t="s">
        <v>605</v>
      </c>
      <c r="C1390" s="59" t="s">
        <v>3863</v>
      </c>
      <c r="D1390" s="91">
        <v>16</v>
      </c>
      <c r="E1390" s="59" t="s">
        <v>7288</v>
      </c>
      <c r="F1390" s="30">
        <f t="shared" si="76"/>
        <v>0</v>
      </c>
      <c r="G1390" s="24">
        <f t="shared" si="77"/>
        <v>0</v>
      </c>
      <c r="H1390" s="31"/>
      <c r="I1390" s="30"/>
      <c r="J1390" s="24">
        <f t="shared" si="78"/>
        <v>0</v>
      </c>
      <c r="K1390" s="31"/>
      <c r="L1390" s="30"/>
      <c r="M1390" s="98">
        <v>0</v>
      </c>
      <c r="N1390" s="98">
        <v>0</v>
      </c>
      <c r="O1390" s="98">
        <v>0</v>
      </c>
      <c r="P1390" s="98">
        <v>0</v>
      </c>
      <c r="Q1390" s="98">
        <v>0</v>
      </c>
      <c r="R1390" s="98">
        <v>0</v>
      </c>
    </row>
    <row r="1391" spans="1:18" x14ac:dyDescent="0.25">
      <c r="A1391" s="59" t="s">
        <v>3779</v>
      </c>
      <c r="B1391" s="59" t="s">
        <v>1985</v>
      </c>
      <c r="C1391" s="59" t="s">
        <v>3863</v>
      </c>
      <c r="D1391" s="91">
        <v>16</v>
      </c>
      <c r="E1391" s="59" t="s">
        <v>7289</v>
      </c>
      <c r="F1391" s="30">
        <f t="shared" si="76"/>
        <v>0</v>
      </c>
      <c r="G1391" s="24">
        <f t="shared" si="77"/>
        <v>0</v>
      </c>
      <c r="H1391" s="31"/>
      <c r="I1391" s="30"/>
      <c r="J1391" s="24">
        <f t="shared" si="78"/>
        <v>0</v>
      </c>
      <c r="K1391" s="31"/>
      <c r="L1391" s="30"/>
      <c r="M1391" s="98" t="s">
        <v>4078</v>
      </c>
      <c r="N1391" s="98">
        <v>0</v>
      </c>
      <c r="O1391" s="98" t="s">
        <v>4078</v>
      </c>
      <c r="P1391" s="98">
        <v>0</v>
      </c>
      <c r="Q1391" s="98" t="s">
        <v>4078</v>
      </c>
      <c r="R1391" s="98">
        <v>0</v>
      </c>
    </row>
    <row r="1392" spans="1:18" x14ac:dyDescent="0.25">
      <c r="A1392" s="59" t="s">
        <v>3779</v>
      </c>
      <c r="B1392" s="59" t="s">
        <v>2038</v>
      </c>
      <c r="C1392" s="59" t="s">
        <v>3863</v>
      </c>
      <c r="D1392" s="91">
        <v>16</v>
      </c>
      <c r="E1392" s="59" t="s">
        <v>7290</v>
      </c>
      <c r="F1392" s="30">
        <f t="shared" si="76"/>
        <v>0</v>
      </c>
      <c r="G1392" s="24">
        <f t="shared" si="77"/>
        <v>0</v>
      </c>
      <c r="H1392" s="31"/>
      <c r="I1392" s="30"/>
      <c r="J1392" s="24">
        <f t="shared" si="78"/>
        <v>0</v>
      </c>
      <c r="K1392" s="31"/>
      <c r="L1392" s="30"/>
      <c r="M1392" s="98">
        <v>0</v>
      </c>
      <c r="N1392" s="98">
        <v>0</v>
      </c>
      <c r="O1392" s="98">
        <v>0</v>
      </c>
      <c r="P1392" s="98">
        <v>0</v>
      </c>
      <c r="Q1392" s="98">
        <v>0</v>
      </c>
      <c r="R1392" s="98">
        <v>0</v>
      </c>
    </row>
    <row r="1393" spans="1:18" x14ac:dyDescent="0.25">
      <c r="A1393" s="59" t="s">
        <v>3779</v>
      </c>
      <c r="B1393" s="59" t="s">
        <v>2804</v>
      </c>
      <c r="C1393" s="59" t="s">
        <v>3863</v>
      </c>
      <c r="D1393" s="91">
        <v>16</v>
      </c>
      <c r="E1393" s="59" t="s">
        <v>7291</v>
      </c>
      <c r="F1393" s="30">
        <f t="shared" si="76"/>
        <v>0</v>
      </c>
      <c r="G1393" s="24">
        <f t="shared" si="77"/>
        <v>0</v>
      </c>
      <c r="H1393" s="31"/>
      <c r="I1393" s="30"/>
      <c r="J1393" s="24">
        <f t="shared" si="78"/>
        <v>0</v>
      </c>
      <c r="K1393" s="31"/>
      <c r="L1393" s="30"/>
      <c r="M1393" s="98">
        <v>0</v>
      </c>
      <c r="N1393" s="98">
        <v>0</v>
      </c>
      <c r="O1393" s="98" t="s">
        <v>4078</v>
      </c>
      <c r="P1393" s="98">
        <v>0</v>
      </c>
      <c r="Q1393" s="98" t="s">
        <v>4078</v>
      </c>
      <c r="R1393" s="98">
        <v>0</v>
      </c>
    </row>
    <row r="1394" spans="1:18" x14ac:dyDescent="0.25">
      <c r="A1394" s="59" t="s">
        <v>3779</v>
      </c>
      <c r="B1394" s="59" t="s">
        <v>1201</v>
      </c>
      <c r="C1394" s="59" t="s">
        <v>3863</v>
      </c>
      <c r="D1394" s="91">
        <v>16</v>
      </c>
      <c r="E1394" s="59" t="s">
        <v>7292</v>
      </c>
      <c r="F1394" s="30">
        <f t="shared" si="76"/>
        <v>0</v>
      </c>
      <c r="G1394" s="24">
        <f t="shared" si="77"/>
        <v>0</v>
      </c>
      <c r="H1394" s="31"/>
      <c r="I1394" s="30"/>
      <c r="J1394" s="24">
        <f t="shared" si="78"/>
        <v>0</v>
      </c>
      <c r="K1394" s="31"/>
      <c r="L1394" s="30"/>
      <c r="M1394" s="98">
        <v>0</v>
      </c>
      <c r="N1394" s="98">
        <v>0</v>
      </c>
      <c r="O1394" s="98">
        <v>0</v>
      </c>
      <c r="P1394" s="98">
        <v>0</v>
      </c>
      <c r="Q1394" s="98">
        <v>0</v>
      </c>
      <c r="R1394" s="98">
        <v>0</v>
      </c>
    </row>
    <row r="1395" spans="1:18" x14ac:dyDescent="0.25">
      <c r="A1395" s="59" t="s">
        <v>3779</v>
      </c>
      <c r="B1395" s="59" t="s">
        <v>709</v>
      </c>
      <c r="C1395" s="59" t="s">
        <v>3863</v>
      </c>
      <c r="D1395" s="91">
        <v>16</v>
      </c>
      <c r="E1395" s="59" t="s">
        <v>7293</v>
      </c>
      <c r="F1395" s="30">
        <f t="shared" si="76"/>
        <v>0</v>
      </c>
      <c r="G1395" s="24">
        <f t="shared" si="77"/>
        <v>0</v>
      </c>
      <c r="H1395" s="31"/>
      <c r="I1395" s="30"/>
      <c r="J1395" s="24">
        <f t="shared" si="78"/>
        <v>0</v>
      </c>
      <c r="K1395" s="31"/>
      <c r="L1395" s="30"/>
      <c r="M1395" s="98">
        <v>0</v>
      </c>
      <c r="N1395" s="98">
        <v>0</v>
      </c>
      <c r="O1395" s="98" t="s">
        <v>4078</v>
      </c>
      <c r="P1395" s="98">
        <v>0</v>
      </c>
      <c r="Q1395" s="98">
        <v>0</v>
      </c>
      <c r="R1395" s="98">
        <v>0</v>
      </c>
    </row>
    <row r="1396" spans="1:18" x14ac:dyDescent="0.25">
      <c r="A1396" s="59" t="s">
        <v>3779</v>
      </c>
      <c r="B1396" s="59" t="s">
        <v>1934</v>
      </c>
      <c r="C1396" s="59" t="s">
        <v>3863</v>
      </c>
      <c r="D1396" s="91">
        <v>16</v>
      </c>
      <c r="E1396" s="59" t="s">
        <v>7296</v>
      </c>
      <c r="F1396" s="30">
        <f t="shared" si="76"/>
        <v>0</v>
      </c>
      <c r="G1396" s="24">
        <f t="shared" si="77"/>
        <v>0</v>
      </c>
      <c r="H1396" s="31"/>
      <c r="I1396" s="30"/>
      <c r="J1396" s="24">
        <f t="shared" si="78"/>
        <v>0</v>
      </c>
      <c r="K1396" s="31"/>
      <c r="L1396" s="30"/>
      <c r="M1396" s="98">
        <v>0</v>
      </c>
      <c r="N1396" s="98" t="s">
        <v>4078</v>
      </c>
      <c r="O1396" s="98" t="s">
        <v>4078</v>
      </c>
      <c r="P1396" s="98" t="s">
        <v>4078</v>
      </c>
      <c r="Q1396" s="98" t="s">
        <v>4078</v>
      </c>
      <c r="R1396" s="98" t="s">
        <v>4078</v>
      </c>
    </row>
    <row r="1397" spans="1:18" x14ac:dyDescent="0.25">
      <c r="A1397" s="59" t="s">
        <v>3779</v>
      </c>
      <c r="B1397" s="59" t="s">
        <v>616</v>
      </c>
      <c r="C1397" s="59" t="s">
        <v>3863</v>
      </c>
      <c r="D1397" s="91">
        <v>16</v>
      </c>
      <c r="E1397" s="59" t="s">
        <v>7298</v>
      </c>
      <c r="F1397" s="30">
        <f t="shared" si="76"/>
        <v>0</v>
      </c>
      <c r="G1397" s="24">
        <f t="shared" si="77"/>
        <v>0</v>
      </c>
      <c r="H1397" s="31"/>
      <c r="I1397" s="30"/>
      <c r="J1397" s="24">
        <f t="shared" si="78"/>
        <v>0</v>
      </c>
      <c r="K1397" s="31"/>
      <c r="L1397" s="30"/>
      <c r="M1397" s="98">
        <v>0</v>
      </c>
      <c r="N1397" s="98">
        <v>0</v>
      </c>
      <c r="O1397" s="98" t="s">
        <v>4078</v>
      </c>
      <c r="P1397" s="98" t="s">
        <v>4078</v>
      </c>
      <c r="Q1397" s="98">
        <v>0</v>
      </c>
      <c r="R1397" s="98">
        <v>0</v>
      </c>
    </row>
    <row r="1398" spans="1:18" x14ac:dyDescent="0.25">
      <c r="A1398" s="59" t="s">
        <v>3779</v>
      </c>
      <c r="B1398" s="59" t="s">
        <v>1173</v>
      </c>
      <c r="C1398" s="59" t="s">
        <v>3863</v>
      </c>
      <c r="D1398" s="91">
        <v>16</v>
      </c>
      <c r="E1398" s="59" t="s">
        <v>7299</v>
      </c>
      <c r="F1398" s="30">
        <f t="shared" si="76"/>
        <v>0</v>
      </c>
      <c r="G1398" s="24">
        <f t="shared" si="77"/>
        <v>3</v>
      </c>
      <c r="H1398" s="31"/>
      <c r="I1398" s="30"/>
      <c r="J1398" s="24">
        <f t="shared" si="78"/>
        <v>0</v>
      </c>
      <c r="K1398" s="31"/>
      <c r="L1398" s="30"/>
      <c r="M1398" s="98">
        <v>6</v>
      </c>
      <c r="N1398" s="98" t="s">
        <v>4078</v>
      </c>
      <c r="O1398" s="98" t="s">
        <v>4078</v>
      </c>
      <c r="P1398" s="98" t="s">
        <v>4078</v>
      </c>
      <c r="Q1398" s="98">
        <v>0</v>
      </c>
      <c r="R1398" s="98">
        <v>0</v>
      </c>
    </row>
    <row r="1399" spans="1:18" x14ac:dyDescent="0.25">
      <c r="A1399" s="59" t="s">
        <v>3779</v>
      </c>
      <c r="B1399" s="59" t="s">
        <v>3645</v>
      </c>
      <c r="C1399" s="59" t="s">
        <v>3863</v>
      </c>
      <c r="D1399" s="91">
        <v>16</v>
      </c>
      <c r="E1399" s="59" t="s">
        <v>7301</v>
      </c>
      <c r="F1399" s="30">
        <f t="shared" si="76"/>
        <v>0</v>
      </c>
      <c r="G1399" s="24">
        <f t="shared" si="77"/>
        <v>0</v>
      </c>
      <c r="H1399" s="31"/>
      <c r="I1399" s="30"/>
      <c r="J1399" s="24">
        <f t="shared" si="78"/>
        <v>0</v>
      </c>
      <c r="K1399" s="31"/>
      <c r="L1399" s="30"/>
      <c r="M1399" s="98" t="s">
        <v>4078</v>
      </c>
      <c r="N1399" s="98" t="s">
        <v>4078</v>
      </c>
      <c r="O1399" s="98" t="s">
        <v>4078</v>
      </c>
      <c r="P1399" s="98" t="s">
        <v>4078</v>
      </c>
      <c r="Q1399" s="98" t="s">
        <v>4078</v>
      </c>
      <c r="R1399" s="98">
        <v>0</v>
      </c>
    </row>
    <row r="1400" spans="1:18" x14ac:dyDescent="0.25">
      <c r="A1400" s="59" t="s">
        <v>3779</v>
      </c>
      <c r="B1400" s="59" t="s">
        <v>3712</v>
      </c>
      <c r="C1400" s="59" t="s">
        <v>3863</v>
      </c>
      <c r="D1400" s="91">
        <v>16</v>
      </c>
      <c r="E1400" s="59" t="s">
        <v>7303</v>
      </c>
      <c r="F1400" s="30">
        <f t="shared" si="76"/>
        <v>0</v>
      </c>
      <c r="G1400" s="24">
        <f t="shared" si="77"/>
        <v>0</v>
      </c>
      <c r="H1400" s="31"/>
      <c r="I1400" s="30"/>
      <c r="J1400" s="24">
        <f t="shared" si="78"/>
        <v>0</v>
      </c>
      <c r="K1400" s="31"/>
      <c r="L1400" s="30"/>
      <c r="M1400" s="98">
        <v>0</v>
      </c>
      <c r="N1400" s="98">
        <v>0</v>
      </c>
      <c r="O1400" s="98">
        <v>0</v>
      </c>
      <c r="P1400" s="98">
        <v>0</v>
      </c>
      <c r="Q1400" s="98">
        <v>0</v>
      </c>
      <c r="R1400" s="98">
        <v>0</v>
      </c>
    </row>
    <row r="1401" spans="1:18" x14ac:dyDescent="0.25">
      <c r="A1401" s="59" t="s">
        <v>3779</v>
      </c>
      <c r="B1401" s="59" t="s">
        <v>3618</v>
      </c>
      <c r="C1401" s="59" t="s">
        <v>3863</v>
      </c>
      <c r="D1401" s="91">
        <v>16</v>
      </c>
      <c r="E1401" s="59" t="s">
        <v>7304</v>
      </c>
      <c r="F1401" s="30">
        <f t="shared" si="76"/>
        <v>0</v>
      </c>
      <c r="G1401" s="24">
        <f t="shared" si="77"/>
        <v>0.1</v>
      </c>
      <c r="H1401" s="31"/>
      <c r="I1401" s="30"/>
      <c r="J1401" s="24">
        <f t="shared" si="78"/>
        <v>0</v>
      </c>
      <c r="K1401" s="31"/>
      <c r="L1401" s="30"/>
      <c r="M1401" s="98">
        <v>0.2</v>
      </c>
      <c r="N1401" s="98">
        <v>0</v>
      </c>
      <c r="O1401" s="98">
        <v>0</v>
      </c>
      <c r="P1401" s="98">
        <v>0</v>
      </c>
      <c r="Q1401" s="98">
        <v>0</v>
      </c>
      <c r="R1401" s="98">
        <v>0</v>
      </c>
    </row>
    <row r="1402" spans="1:18" x14ac:dyDescent="0.25">
      <c r="A1402" s="59" t="s">
        <v>3779</v>
      </c>
      <c r="B1402" s="59" t="s">
        <v>1595</v>
      </c>
      <c r="C1402" s="59" t="s">
        <v>3863</v>
      </c>
      <c r="D1402" s="91">
        <v>16</v>
      </c>
      <c r="E1402" s="59" t="s">
        <v>7305</v>
      </c>
      <c r="F1402" s="30">
        <f t="shared" si="76"/>
        <v>0</v>
      </c>
      <c r="G1402" s="24">
        <f t="shared" si="77"/>
        <v>0.06</v>
      </c>
      <c r="H1402" s="31"/>
      <c r="I1402" s="30"/>
      <c r="J1402" s="24">
        <f t="shared" si="78"/>
        <v>0</v>
      </c>
      <c r="K1402" s="31"/>
      <c r="L1402" s="30"/>
      <c r="M1402" s="98">
        <v>0.12</v>
      </c>
      <c r="N1402" s="98">
        <v>0</v>
      </c>
      <c r="O1402" s="98" t="s">
        <v>4078</v>
      </c>
      <c r="P1402" s="98" t="s">
        <v>4078</v>
      </c>
      <c r="Q1402" s="98">
        <v>0</v>
      </c>
      <c r="R1402" s="98">
        <v>0</v>
      </c>
    </row>
    <row r="1403" spans="1:18" x14ac:dyDescent="0.25">
      <c r="A1403" s="59" t="s">
        <v>3779</v>
      </c>
      <c r="B1403" s="59" t="s">
        <v>1643</v>
      </c>
      <c r="C1403" s="59" t="s">
        <v>3863</v>
      </c>
      <c r="D1403" s="91">
        <v>16</v>
      </c>
      <c r="E1403" s="59" t="s">
        <v>7306</v>
      </c>
      <c r="F1403" s="30">
        <f t="shared" si="76"/>
        <v>0</v>
      </c>
      <c r="G1403" s="24">
        <f t="shared" si="77"/>
        <v>0</v>
      </c>
      <c r="H1403" s="31"/>
      <c r="I1403" s="30"/>
      <c r="J1403" s="24">
        <f t="shared" si="78"/>
        <v>0</v>
      </c>
      <c r="K1403" s="31"/>
      <c r="L1403" s="30"/>
      <c r="M1403" s="98" t="s">
        <v>4078</v>
      </c>
      <c r="N1403" s="98">
        <v>0</v>
      </c>
      <c r="O1403" s="98">
        <v>0</v>
      </c>
      <c r="P1403" s="98">
        <v>0</v>
      </c>
      <c r="Q1403" s="98">
        <v>0</v>
      </c>
      <c r="R1403" s="98">
        <v>0</v>
      </c>
    </row>
    <row r="1404" spans="1:18" x14ac:dyDescent="0.25">
      <c r="A1404" s="59" t="s">
        <v>3779</v>
      </c>
      <c r="B1404" s="59" t="s">
        <v>1180</v>
      </c>
      <c r="C1404" s="59" t="s">
        <v>3863</v>
      </c>
      <c r="D1404" s="91">
        <v>16</v>
      </c>
      <c r="E1404" s="59" t="s">
        <v>7309</v>
      </c>
      <c r="F1404" s="30">
        <f t="shared" si="76"/>
        <v>0</v>
      </c>
      <c r="G1404" s="24">
        <f t="shared" si="77"/>
        <v>0</v>
      </c>
      <c r="H1404" s="31"/>
      <c r="I1404" s="30"/>
      <c r="J1404" s="24">
        <f t="shared" si="78"/>
        <v>0</v>
      </c>
      <c r="K1404" s="31"/>
      <c r="L1404" s="30"/>
      <c r="M1404" s="98">
        <v>0</v>
      </c>
      <c r="N1404" s="98">
        <v>0</v>
      </c>
      <c r="O1404" s="98">
        <v>0</v>
      </c>
      <c r="P1404" s="98">
        <v>0</v>
      </c>
      <c r="Q1404" s="98">
        <v>0</v>
      </c>
      <c r="R1404" s="98">
        <v>0</v>
      </c>
    </row>
    <row r="1405" spans="1:18" x14ac:dyDescent="0.25">
      <c r="A1405" s="59" t="s">
        <v>3779</v>
      </c>
      <c r="B1405" s="59" t="s">
        <v>1382</v>
      </c>
      <c r="C1405" s="59" t="s">
        <v>3863</v>
      </c>
      <c r="D1405" s="91">
        <v>16</v>
      </c>
      <c r="E1405" s="59" t="s">
        <v>7310</v>
      </c>
      <c r="F1405" s="30">
        <f t="shared" si="76"/>
        <v>0</v>
      </c>
      <c r="G1405" s="24">
        <f t="shared" si="77"/>
        <v>0</v>
      </c>
      <c r="H1405" s="31"/>
      <c r="I1405" s="30"/>
      <c r="J1405" s="24">
        <f t="shared" si="78"/>
        <v>0</v>
      </c>
      <c r="K1405" s="31"/>
      <c r="L1405" s="30"/>
      <c r="M1405" s="98">
        <v>0</v>
      </c>
      <c r="N1405" s="98">
        <v>0</v>
      </c>
      <c r="O1405" s="98">
        <v>0</v>
      </c>
      <c r="P1405" s="98">
        <v>0</v>
      </c>
      <c r="Q1405" s="98">
        <v>0</v>
      </c>
      <c r="R1405" s="98">
        <v>0</v>
      </c>
    </row>
    <row r="1406" spans="1:18" x14ac:dyDescent="0.25">
      <c r="A1406" s="59" t="s">
        <v>3779</v>
      </c>
      <c r="B1406" s="59" t="s">
        <v>2541</v>
      </c>
      <c r="C1406" s="59" t="s">
        <v>3863</v>
      </c>
      <c r="D1406" s="91">
        <v>16</v>
      </c>
      <c r="E1406" s="59" t="s">
        <v>7315</v>
      </c>
      <c r="F1406" s="30">
        <f t="shared" si="76"/>
        <v>0</v>
      </c>
      <c r="G1406" s="24">
        <f t="shared" si="77"/>
        <v>0</v>
      </c>
      <c r="H1406" s="31"/>
      <c r="I1406" s="30"/>
      <c r="J1406" s="24">
        <f t="shared" si="78"/>
        <v>0</v>
      </c>
      <c r="K1406" s="31"/>
      <c r="L1406" s="30"/>
      <c r="M1406" s="98">
        <v>0</v>
      </c>
      <c r="N1406" s="98">
        <v>0</v>
      </c>
      <c r="O1406" s="98">
        <v>0</v>
      </c>
      <c r="P1406" s="98">
        <v>0</v>
      </c>
      <c r="Q1406" s="98">
        <v>0</v>
      </c>
      <c r="R1406" s="98">
        <v>0</v>
      </c>
    </row>
    <row r="1407" spans="1:18" x14ac:dyDescent="0.25">
      <c r="A1407" s="59" t="s">
        <v>3779</v>
      </c>
      <c r="B1407" s="59" t="s">
        <v>696</v>
      </c>
      <c r="C1407" s="59" t="s">
        <v>3863</v>
      </c>
      <c r="D1407" s="91">
        <v>16</v>
      </c>
      <c r="E1407" s="59" t="s">
        <v>7316</v>
      </c>
      <c r="F1407" s="30">
        <f t="shared" si="76"/>
        <v>0</v>
      </c>
      <c r="G1407" s="24">
        <f t="shared" si="77"/>
        <v>7.6550000000000002</v>
      </c>
      <c r="H1407" s="31"/>
      <c r="I1407" s="30"/>
      <c r="J1407" s="24">
        <f t="shared" si="78"/>
        <v>0</v>
      </c>
      <c r="K1407" s="31"/>
      <c r="L1407" s="30"/>
      <c r="M1407" s="98">
        <v>15.31</v>
      </c>
      <c r="N1407" s="98">
        <v>0</v>
      </c>
      <c r="O1407" s="98">
        <v>0</v>
      </c>
      <c r="P1407" s="98">
        <v>0</v>
      </c>
      <c r="Q1407" s="98">
        <v>0</v>
      </c>
      <c r="R1407" s="98">
        <v>0</v>
      </c>
    </row>
    <row r="1408" spans="1:18" x14ac:dyDescent="0.25">
      <c r="A1408" s="59" t="s">
        <v>3779</v>
      </c>
      <c r="B1408" s="59" t="s">
        <v>2312</v>
      </c>
      <c r="C1408" s="59" t="s">
        <v>3863</v>
      </c>
      <c r="D1408" s="91">
        <v>16</v>
      </c>
      <c r="E1408" s="59" t="s">
        <v>7317</v>
      </c>
      <c r="F1408" s="30">
        <f t="shared" si="76"/>
        <v>0</v>
      </c>
      <c r="G1408" s="24">
        <f t="shared" si="77"/>
        <v>0</v>
      </c>
      <c r="H1408" s="31"/>
      <c r="I1408" s="30"/>
      <c r="J1408" s="24">
        <f t="shared" si="78"/>
        <v>0</v>
      </c>
      <c r="K1408" s="31"/>
      <c r="L1408" s="30"/>
      <c r="M1408" s="98">
        <v>0</v>
      </c>
      <c r="N1408" s="98" t="s">
        <v>4078</v>
      </c>
      <c r="O1408" s="98" t="s">
        <v>4078</v>
      </c>
      <c r="P1408" s="98" t="s">
        <v>4078</v>
      </c>
      <c r="Q1408" s="98">
        <v>0</v>
      </c>
      <c r="R1408" s="98" t="s">
        <v>4078</v>
      </c>
    </row>
    <row r="1409" spans="1:18" x14ac:dyDescent="0.25">
      <c r="A1409" s="59" t="s">
        <v>3779</v>
      </c>
      <c r="B1409" s="59" t="s">
        <v>3562</v>
      </c>
      <c r="C1409" s="59" t="s">
        <v>3863</v>
      </c>
      <c r="D1409" s="91">
        <v>16</v>
      </c>
      <c r="E1409" s="59" t="s">
        <v>7319</v>
      </c>
      <c r="F1409" s="30">
        <f t="shared" si="76"/>
        <v>0</v>
      </c>
      <c r="G1409" s="24">
        <f t="shared" si="77"/>
        <v>0.125</v>
      </c>
      <c r="H1409" s="31"/>
      <c r="I1409" s="30"/>
      <c r="J1409" s="24">
        <f t="shared" si="78"/>
        <v>0</v>
      </c>
      <c r="K1409" s="31"/>
      <c r="L1409" s="30"/>
      <c r="M1409" s="98">
        <v>0.25</v>
      </c>
      <c r="N1409" s="98" t="s">
        <v>4078</v>
      </c>
      <c r="O1409" s="98">
        <v>0</v>
      </c>
      <c r="P1409" s="98">
        <v>0</v>
      </c>
      <c r="Q1409" s="98">
        <v>0</v>
      </c>
      <c r="R1409" s="98">
        <v>0</v>
      </c>
    </row>
    <row r="1410" spans="1:18" x14ac:dyDescent="0.25">
      <c r="A1410" s="59" t="s">
        <v>3779</v>
      </c>
      <c r="B1410" s="59" t="s">
        <v>3736</v>
      </c>
      <c r="C1410" s="59" t="s">
        <v>3863</v>
      </c>
      <c r="D1410" s="91">
        <v>16</v>
      </c>
      <c r="E1410" s="59" t="s">
        <v>7320</v>
      </c>
      <c r="F1410" s="30">
        <f t="shared" si="76"/>
        <v>0</v>
      </c>
      <c r="G1410" s="24">
        <f t="shared" si="77"/>
        <v>0</v>
      </c>
      <c r="H1410" s="31"/>
      <c r="I1410" s="30"/>
      <c r="J1410" s="24">
        <f t="shared" si="78"/>
        <v>0</v>
      </c>
      <c r="K1410" s="31"/>
      <c r="L1410" s="30"/>
      <c r="M1410" s="98">
        <v>0</v>
      </c>
      <c r="N1410" s="98">
        <v>0</v>
      </c>
      <c r="O1410" s="98">
        <v>0</v>
      </c>
      <c r="P1410" s="98" t="s">
        <v>4078</v>
      </c>
      <c r="Q1410" s="98" t="s">
        <v>4078</v>
      </c>
      <c r="R1410" s="98">
        <v>0</v>
      </c>
    </row>
    <row r="1411" spans="1:18" x14ac:dyDescent="0.25">
      <c r="A1411" s="59" t="s">
        <v>3779</v>
      </c>
      <c r="B1411" s="59" t="s">
        <v>3535</v>
      </c>
      <c r="C1411" s="59" t="s">
        <v>3863</v>
      </c>
      <c r="D1411" s="91">
        <v>16</v>
      </c>
      <c r="E1411" s="59" t="s">
        <v>7323</v>
      </c>
      <c r="F1411" s="30">
        <f t="shared" si="76"/>
        <v>0</v>
      </c>
      <c r="G1411" s="24">
        <f t="shared" si="77"/>
        <v>19.73</v>
      </c>
      <c r="H1411" s="31"/>
      <c r="I1411" s="30"/>
      <c r="J1411" s="24">
        <f t="shared" si="78"/>
        <v>0</v>
      </c>
      <c r="K1411" s="31"/>
      <c r="L1411" s="30"/>
      <c r="M1411" s="98">
        <v>39.46</v>
      </c>
      <c r="N1411" s="98">
        <v>0</v>
      </c>
      <c r="O1411" s="98">
        <v>0</v>
      </c>
      <c r="P1411" s="98">
        <v>0</v>
      </c>
      <c r="Q1411" s="98">
        <v>0</v>
      </c>
      <c r="R1411" s="98">
        <v>0</v>
      </c>
    </row>
    <row r="1412" spans="1:18" x14ac:dyDescent="0.25">
      <c r="A1412" s="59" t="s">
        <v>3779</v>
      </c>
      <c r="B1412" s="59" t="s">
        <v>3576</v>
      </c>
      <c r="C1412" s="59" t="s">
        <v>3863</v>
      </c>
      <c r="D1412" s="91">
        <v>16</v>
      </c>
      <c r="E1412" s="59" t="s">
        <v>7324</v>
      </c>
      <c r="F1412" s="30">
        <f t="shared" si="76"/>
        <v>0</v>
      </c>
      <c r="G1412" s="24">
        <f t="shared" si="77"/>
        <v>0</v>
      </c>
      <c r="H1412" s="31"/>
      <c r="I1412" s="30"/>
      <c r="J1412" s="24">
        <f t="shared" si="78"/>
        <v>0</v>
      </c>
      <c r="K1412" s="31"/>
      <c r="L1412" s="30"/>
      <c r="M1412" s="98" t="s">
        <v>4078</v>
      </c>
      <c r="N1412" s="98" t="s">
        <v>4078</v>
      </c>
      <c r="O1412" s="98" t="s">
        <v>4078</v>
      </c>
      <c r="P1412" s="98">
        <v>0</v>
      </c>
      <c r="Q1412" s="98" t="s">
        <v>4078</v>
      </c>
      <c r="R1412" s="98">
        <v>0</v>
      </c>
    </row>
    <row r="1413" spans="1:18" x14ac:dyDescent="0.25">
      <c r="A1413" s="59" t="s">
        <v>3779</v>
      </c>
      <c r="B1413" s="59" t="s">
        <v>1710</v>
      </c>
      <c r="C1413" s="59" t="s">
        <v>3863</v>
      </c>
      <c r="D1413" s="91">
        <v>16</v>
      </c>
      <c r="E1413" s="59" t="s">
        <v>7327</v>
      </c>
      <c r="F1413" s="30">
        <f t="shared" si="76"/>
        <v>0</v>
      </c>
      <c r="G1413" s="24">
        <f t="shared" si="77"/>
        <v>0</v>
      </c>
      <c r="H1413" s="31"/>
      <c r="I1413" s="30"/>
      <c r="J1413" s="24">
        <f t="shared" si="78"/>
        <v>0</v>
      </c>
      <c r="K1413" s="31"/>
      <c r="L1413" s="30"/>
      <c r="M1413" s="98">
        <v>0</v>
      </c>
      <c r="N1413" s="98">
        <v>0</v>
      </c>
      <c r="O1413" s="98" t="s">
        <v>4078</v>
      </c>
      <c r="P1413" s="98" t="s">
        <v>4078</v>
      </c>
      <c r="Q1413" s="98">
        <v>0</v>
      </c>
      <c r="R1413" s="98">
        <v>0</v>
      </c>
    </row>
    <row r="1414" spans="1:18" x14ac:dyDescent="0.25">
      <c r="A1414" s="59" t="s">
        <v>3779</v>
      </c>
      <c r="B1414" s="59" t="s">
        <v>1100</v>
      </c>
      <c r="C1414" s="59" t="s">
        <v>3863</v>
      </c>
      <c r="D1414" s="91">
        <v>16</v>
      </c>
      <c r="E1414" s="59" t="s">
        <v>7329</v>
      </c>
      <c r="F1414" s="30">
        <f t="shared" si="76"/>
        <v>0</v>
      </c>
      <c r="G1414" s="24">
        <f t="shared" si="77"/>
        <v>0</v>
      </c>
      <c r="H1414" s="31"/>
      <c r="I1414" s="30"/>
      <c r="J1414" s="24">
        <f t="shared" si="78"/>
        <v>0</v>
      </c>
      <c r="K1414" s="31"/>
      <c r="L1414" s="30"/>
      <c r="M1414" s="98">
        <v>0</v>
      </c>
      <c r="N1414" s="98">
        <v>0</v>
      </c>
      <c r="O1414" s="98">
        <v>0</v>
      </c>
      <c r="P1414" s="98">
        <v>0</v>
      </c>
      <c r="Q1414" s="98">
        <v>0</v>
      </c>
      <c r="R1414" s="98">
        <v>0</v>
      </c>
    </row>
    <row r="1415" spans="1:18" x14ac:dyDescent="0.25">
      <c r="A1415" s="59" t="s">
        <v>3779</v>
      </c>
      <c r="B1415" s="59" t="s">
        <v>1755</v>
      </c>
      <c r="C1415" s="59" t="s">
        <v>3863</v>
      </c>
      <c r="D1415" s="91">
        <v>16</v>
      </c>
      <c r="E1415" s="59" t="s">
        <v>7330</v>
      </c>
      <c r="F1415" s="30">
        <f t="shared" si="76"/>
        <v>0</v>
      </c>
      <c r="G1415" s="24">
        <f t="shared" si="77"/>
        <v>0</v>
      </c>
      <c r="H1415" s="31"/>
      <c r="I1415" s="30"/>
      <c r="J1415" s="24">
        <f t="shared" si="78"/>
        <v>0</v>
      </c>
      <c r="K1415" s="31"/>
      <c r="L1415" s="30"/>
      <c r="M1415" s="98">
        <v>0</v>
      </c>
      <c r="N1415" s="98">
        <v>0</v>
      </c>
      <c r="O1415" s="98" t="s">
        <v>4078</v>
      </c>
      <c r="P1415" s="98" t="s">
        <v>4078</v>
      </c>
      <c r="Q1415" s="98" t="s">
        <v>4078</v>
      </c>
      <c r="R1415" s="98" t="s">
        <v>4078</v>
      </c>
    </row>
    <row r="1416" spans="1:18" x14ac:dyDescent="0.25">
      <c r="A1416" s="59" t="s">
        <v>3779</v>
      </c>
      <c r="B1416" s="59" t="s">
        <v>1660</v>
      </c>
      <c r="C1416" s="59" t="s">
        <v>3863</v>
      </c>
      <c r="D1416" s="91">
        <v>16</v>
      </c>
      <c r="E1416" s="59" t="s">
        <v>7331</v>
      </c>
      <c r="F1416" s="30">
        <f t="shared" si="76"/>
        <v>0</v>
      </c>
      <c r="G1416" s="24">
        <f t="shared" si="77"/>
        <v>0</v>
      </c>
      <c r="H1416" s="31"/>
      <c r="I1416" s="30"/>
      <c r="J1416" s="24">
        <f t="shared" si="78"/>
        <v>0</v>
      </c>
      <c r="K1416" s="31"/>
      <c r="L1416" s="30"/>
      <c r="M1416" s="98">
        <v>0</v>
      </c>
      <c r="N1416" s="98">
        <v>0</v>
      </c>
      <c r="O1416" s="98" t="s">
        <v>4078</v>
      </c>
      <c r="P1416" s="98" t="s">
        <v>4078</v>
      </c>
      <c r="Q1416" s="98" t="s">
        <v>4078</v>
      </c>
      <c r="R1416" s="98" t="s">
        <v>4078</v>
      </c>
    </row>
    <row r="1417" spans="1:18" x14ac:dyDescent="0.25">
      <c r="A1417" s="59" t="s">
        <v>3779</v>
      </c>
      <c r="B1417" s="59" t="s">
        <v>3737</v>
      </c>
      <c r="C1417" s="59" t="s">
        <v>3863</v>
      </c>
      <c r="D1417" s="91">
        <v>16</v>
      </c>
      <c r="E1417" s="59" t="s">
        <v>7336</v>
      </c>
      <c r="F1417" s="30">
        <f t="shared" si="76"/>
        <v>0</v>
      </c>
      <c r="G1417" s="24">
        <f t="shared" si="77"/>
        <v>0</v>
      </c>
      <c r="H1417" s="31"/>
      <c r="I1417" s="30"/>
      <c r="J1417" s="24">
        <f t="shared" si="78"/>
        <v>0</v>
      </c>
      <c r="K1417" s="31"/>
      <c r="L1417" s="30"/>
      <c r="M1417" s="98">
        <v>0</v>
      </c>
      <c r="N1417" s="98">
        <v>0</v>
      </c>
      <c r="O1417" s="98">
        <v>0</v>
      </c>
      <c r="P1417" s="98">
        <v>0</v>
      </c>
      <c r="Q1417" s="98">
        <v>0</v>
      </c>
      <c r="R1417" s="98">
        <v>0</v>
      </c>
    </row>
    <row r="1418" spans="1:18" x14ac:dyDescent="0.25">
      <c r="A1418" s="59" t="s">
        <v>3779</v>
      </c>
      <c r="B1418" s="59" t="s">
        <v>3681</v>
      </c>
      <c r="C1418" s="59" t="s">
        <v>3863</v>
      </c>
      <c r="D1418" s="91">
        <v>16</v>
      </c>
      <c r="E1418" s="59" t="s">
        <v>7337</v>
      </c>
      <c r="F1418" s="30">
        <f t="shared" si="76"/>
        <v>0</v>
      </c>
      <c r="G1418" s="24">
        <f t="shared" si="77"/>
        <v>0</v>
      </c>
      <c r="H1418" s="31"/>
      <c r="I1418" s="30"/>
      <c r="J1418" s="24">
        <f t="shared" si="78"/>
        <v>0</v>
      </c>
      <c r="K1418" s="31"/>
      <c r="L1418" s="30"/>
      <c r="M1418" s="98" t="s">
        <v>4078</v>
      </c>
      <c r="N1418" s="98">
        <v>0</v>
      </c>
      <c r="O1418" s="98" t="s">
        <v>4078</v>
      </c>
      <c r="P1418" s="98" t="s">
        <v>4078</v>
      </c>
      <c r="Q1418" s="98" t="s">
        <v>4078</v>
      </c>
      <c r="R1418" s="98" t="s">
        <v>4078</v>
      </c>
    </row>
    <row r="1419" spans="1:18" x14ac:dyDescent="0.25">
      <c r="A1419" s="59" t="s">
        <v>3779</v>
      </c>
      <c r="B1419" s="59" t="s">
        <v>3738</v>
      </c>
      <c r="C1419" s="59" t="s">
        <v>3863</v>
      </c>
      <c r="D1419" s="91">
        <v>16</v>
      </c>
      <c r="E1419" s="59" t="s">
        <v>7338</v>
      </c>
      <c r="F1419" s="30">
        <f t="shared" si="76"/>
        <v>0</v>
      </c>
      <c r="G1419" s="24">
        <f t="shared" si="77"/>
        <v>0</v>
      </c>
      <c r="H1419" s="31"/>
      <c r="I1419" s="30"/>
      <c r="J1419" s="24">
        <f t="shared" si="78"/>
        <v>0</v>
      </c>
      <c r="K1419" s="31"/>
      <c r="L1419" s="30"/>
      <c r="M1419" s="98">
        <v>0</v>
      </c>
      <c r="N1419" s="98" t="s">
        <v>4078</v>
      </c>
      <c r="O1419" s="98" t="s">
        <v>4078</v>
      </c>
      <c r="P1419" s="98" t="s">
        <v>4078</v>
      </c>
      <c r="Q1419" s="98" t="s">
        <v>4078</v>
      </c>
      <c r="R1419" s="98">
        <v>0</v>
      </c>
    </row>
    <row r="1420" spans="1:18" x14ac:dyDescent="0.25">
      <c r="A1420" s="59" t="s">
        <v>3779</v>
      </c>
      <c r="B1420" s="59" t="s">
        <v>165</v>
      </c>
      <c r="C1420" s="59" t="s">
        <v>3863</v>
      </c>
      <c r="D1420" s="91">
        <v>16</v>
      </c>
      <c r="E1420" s="59" t="s">
        <v>7340</v>
      </c>
      <c r="F1420" s="30">
        <f t="shared" si="76"/>
        <v>0</v>
      </c>
      <c r="G1420" s="24">
        <f t="shared" si="77"/>
        <v>0.34599999999999997</v>
      </c>
      <c r="H1420" s="31"/>
      <c r="I1420" s="30"/>
      <c r="J1420" s="24">
        <f t="shared" si="78"/>
        <v>0</v>
      </c>
      <c r="K1420" s="31"/>
      <c r="L1420" s="30"/>
      <c r="M1420" s="98">
        <v>0.06</v>
      </c>
      <c r="N1420" s="98">
        <v>0.63200000000000001</v>
      </c>
      <c r="O1420" s="98">
        <v>0</v>
      </c>
      <c r="P1420" s="98">
        <v>0</v>
      </c>
      <c r="Q1420" s="98">
        <v>0</v>
      </c>
      <c r="R1420" s="98">
        <v>0</v>
      </c>
    </row>
    <row r="1421" spans="1:18" x14ac:dyDescent="0.25">
      <c r="A1421" s="59" t="s">
        <v>3779</v>
      </c>
      <c r="B1421" s="59" t="s">
        <v>322</v>
      </c>
      <c r="C1421" s="59" t="s">
        <v>3863</v>
      </c>
      <c r="D1421" s="91">
        <v>16</v>
      </c>
      <c r="E1421" s="59" t="s">
        <v>7341</v>
      </c>
      <c r="F1421" s="30">
        <f t="shared" si="76"/>
        <v>0</v>
      </c>
      <c r="G1421" s="24">
        <f t="shared" si="77"/>
        <v>0</v>
      </c>
      <c r="H1421" s="31"/>
      <c r="I1421" s="30"/>
      <c r="J1421" s="24">
        <f t="shared" si="78"/>
        <v>0</v>
      </c>
      <c r="K1421" s="31"/>
      <c r="L1421" s="30"/>
      <c r="M1421" s="98" t="s">
        <v>4078</v>
      </c>
      <c r="N1421" s="98">
        <v>0</v>
      </c>
      <c r="O1421" s="98">
        <v>0</v>
      </c>
      <c r="P1421" s="98" t="s">
        <v>4078</v>
      </c>
      <c r="Q1421" s="98" t="s">
        <v>4078</v>
      </c>
      <c r="R1421" s="98" t="s">
        <v>4078</v>
      </c>
    </row>
    <row r="1422" spans="1:18" x14ac:dyDescent="0.25">
      <c r="A1422" s="59" t="s">
        <v>3779</v>
      </c>
      <c r="B1422" s="59" t="s">
        <v>443</v>
      </c>
      <c r="C1422" s="59" t="s">
        <v>3863</v>
      </c>
      <c r="D1422" s="91">
        <v>16</v>
      </c>
      <c r="E1422" s="59" t="s">
        <v>7343</v>
      </c>
      <c r="F1422" s="30">
        <f t="shared" si="76"/>
        <v>0</v>
      </c>
      <c r="G1422" s="24">
        <f t="shared" si="77"/>
        <v>0.45500000000000002</v>
      </c>
      <c r="H1422" s="31"/>
      <c r="I1422" s="30"/>
      <c r="J1422" s="24">
        <f t="shared" si="78"/>
        <v>0</v>
      </c>
      <c r="K1422" s="31"/>
      <c r="L1422" s="30"/>
      <c r="M1422" s="98">
        <v>0.91</v>
      </c>
      <c r="N1422" s="98">
        <v>0</v>
      </c>
      <c r="O1422" s="98">
        <v>0</v>
      </c>
      <c r="P1422" s="98">
        <v>0</v>
      </c>
      <c r="Q1422" s="98">
        <v>0</v>
      </c>
      <c r="R1422" s="98">
        <v>0</v>
      </c>
    </row>
    <row r="1423" spans="1:18" x14ac:dyDescent="0.25">
      <c r="A1423" s="59" t="s">
        <v>3779</v>
      </c>
      <c r="B1423" s="59" t="s">
        <v>333</v>
      </c>
      <c r="C1423" s="59" t="s">
        <v>3863</v>
      </c>
      <c r="D1423" s="91">
        <v>16</v>
      </c>
      <c r="E1423" s="59" t="s">
        <v>7346</v>
      </c>
      <c r="F1423" s="30">
        <f t="shared" si="76"/>
        <v>0</v>
      </c>
      <c r="G1423" s="24">
        <f t="shared" si="77"/>
        <v>0</v>
      </c>
      <c r="H1423" s="31"/>
      <c r="I1423" s="30"/>
      <c r="J1423" s="24">
        <f t="shared" si="78"/>
        <v>0</v>
      </c>
      <c r="K1423" s="31"/>
      <c r="L1423" s="30"/>
      <c r="M1423" s="98">
        <v>0</v>
      </c>
      <c r="N1423" s="98" t="s">
        <v>4078</v>
      </c>
      <c r="O1423" s="98" t="s">
        <v>4078</v>
      </c>
      <c r="P1423" s="98" t="s">
        <v>4078</v>
      </c>
      <c r="Q1423" s="98">
        <v>0</v>
      </c>
      <c r="R1423" s="98" t="s">
        <v>4078</v>
      </c>
    </row>
    <row r="1424" spans="1:18" x14ac:dyDescent="0.25">
      <c r="A1424" s="59" t="s">
        <v>3779</v>
      </c>
      <c r="B1424" s="59" t="s">
        <v>1772</v>
      </c>
      <c r="C1424" s="59" t="s">
        <v>3863</v>
      </c>
      <c r="D1424" s="91">
        <v>16</v>
      </c>
      <c r="E1424" s="59" t="s">
        <v>7347</v>
      </c>
      <c r="F1424" s="30">
        <f t="shared" si="76"/>
        <v>0</v>
      </c>
      <c r="G1424" s="24">
        <f t="shared" si="77"/>
        <v>0</v>
      </c>
      <c r="H1424" s="31"/>
      <c r="I1424" s="30"/>
      <c r="J1424" s="24">
        <f t="shared" si="78"/>
        <v>0</v>
      </c>
      <c r="K1424" s="31"/>
      <c r="L1424" s="30"/>
      <c r="M1424" s="98">
        <v>0</v>
      </c>
      <c r="N1424" s="98" t="s">
        <v>4078</v>
      </c>
      <c r="O1424" s="98" t="s">
        <v>4078</v>
      </c>
      <c r="P1424" s="98" t="s">
        <v>4078</v>
      </c>
      <c r="Q1424" s="98">
        <v>0</v>
      </c>
      <c r="R1424" s="98" t="s">
        <v>4078</v>
      </c>
    </row>
    <row r="1425" spans="1:18" x14ac:dyDescent="0.25">
      <c r="A1425" s="59" t="s">
        <v>3779</v>
      </c>
      <c r="B1425" s="59" t="s">
        <v>769</v>
      </c>
      <c r="C1425" s="59" t="s">
        <v>3863</v>
      </c>
      <c r="D1425" s="91">
        <v>16</v>
      </c>
      <c r="E1425" s="59" t="s">
        <v>7363</v>
      </c>
      <c r="F1425" s="30">
        <f t="shared" si="76"/>
        <v>0</v>
      </c>
      <c r="G1425" s="24">
        <f t="shared" si="77"/>
        <v>0</v>
      </c>
      <c r="H1425" s="31"/>
      <c r="I1425" s="30"/>
      <c r="J1425" s="24">
        <f t="shared" si="78"/>
        <v>0</v>
      </c>
      <c r="K1425" s="31"/>
      <c r="L1425" s="30"/>
      <c r="M1425" s="98">
        <v>0</v>
      </c>
      <c r="N1425" s="98">
        <v>0</v>
      </c>
      <c r="O1425" s="98">
        <v>0</v>
      </c>
      <c r="P1425" s="98">
        <v>0</v>
      </c>
      <c r="Q1425" s="98">
        <v>0</v>
      </c>
      <c r="R1425" s="98">
        <v>0</v>
      </c>
    </row>
    <row r="1426" spans="1:18" x14ac:dyDescent="0.25">
      <c r="A1426" s="59" t="s">
        <v>3779</v>
      </c>
      <c r="B1426" s="59" t="s">
        <v>1152</v>
      </c>
      <c r="C1426" s="59" t="s">
        <v>3863</v>
      </c>
      <c r="D1426" s="91">
        <v>16</v>
      </c>
      <c r="E1426" s="59" t="s">
        <v>7364</v>
      </c>
      <c r="F1426" s="30">
        <f t="shared" si="76"/>
        <v>0</v>
      </c>
      <c r="G1426" s="24">
        <f t="shared" si="77"/>
        <v>0</v>
      </c>
      <c r="H1426" s="31"/>
      <c r="I1426" s="30"/>
      <c r="J1426" s="24">
        <f t="shared" si="78"/>
        <v>0</v>
      </c>
      <c r="K1426" s="31"/>
      <c r="L1426" s="30"/>
      <c r="M1426" s="98">
        <v>0</v>
      </c>
      <c r="N1426" s="98">
        <v>0</v>
      </c>
      <c r="O1426" s="98">
        <v>0</v>
      </c>
      <c r="P1426" s="98">
        <v>0</v>
      </c>
      <c r="Q1426" s="98">
        <v>0</v>
      </c>
      <c r="R1426" s="98" t="s">
        <v>4078</v>
      </c>
    </row>
    <row r="1427" spans="1:18" x14ac:dyDescent="0.25">
      <c r="A1427" s="59" t="s">
        <v>3779</v>
      </c>
      <c r="B1427" s="59" t="s">
        <v>1536</v>
      </c>
      <c r="C1427" s="59" t="s">
        <v>3863</v>
      </c>
      <c r="D1427" s="91">
        <v>16</v>
      </c>
      <c r="E1427" s="59" t="s">
        <v>7368</v>
      </c>
      <c r="F1427" s="30">
        <f t="shared" si="76"/>
        <v>0</v>
      </c>
      <c r="G1427" s="24">
        <f t="shared" si="77"/>
        <v>7.6159999999999997</v>
      </c>
      <c r="H1427" s="31"/>
      <c r="I1427" s="30"/>
      <c r="J1427" s="24">
        <f t="shared" si="78"/>
        <v>12.486750000000001</v>
      </c>
      <c r="K1427" s="31"/>
      <c r="L1427" s="30"/>
      <c r="M1427" s="98" t="s">
        <v>4078</v>
      </c>
      <c r="N1427" s="98">
        <v>15.231999999999999</v>
      </c>
      <c r="O1427" s="98">
        <v>49.947000000000003</v>
      </c>
      <c r="P1427" s="98" t="s">
        <v>4078</v>
      </c>
      <c r="Q1427" s="98" t="s">
        <v>4078</v>
      </c>
      <c r="R1427" s="98" t="s">
        <v>4078</v>
      </c>
    </row>
    <row r="1428" spans="1:18" x14ac:dyDescent="0.25">
      <c r="A1428" s="59" t="s">
        <v>3779</v>
      </c>
      <c r="B1428" s="59" t="s">
        <v>237</v>
      </c>
      <c r="C1428" s="59" t="s">
        <v>3863</v>
      </c>
      <c r="D1428" s="91">
        <v>16</v>
      </c>
      <c r="E1428" s="59" t="s">
        <v>7369</v>
      </c>
      <c r="F1428" s="30">
        <f t="shared" si="76"/>
        <v>0</v>
      </c>
      <c r="G1428" s="24">
        <f t="shared" si="77"/>
        <v>0</v>
      </c>
      <c r="H1428" s="31"/>
      <c r="I1428" s="30"/>
      <c r="J1428" s="24">
        <f t="shared" si="78"/>
        <v>0</v>
      </c>
      <c r="K1428" s="31"/>
      <c r="L1428" s="30"/>
      <c r="M1428" s="98" t="s">
        <v>4078</v>
      </c>
      <c r="N1428" s="98" t="s">
        <v>4078</v>
      </c>
      <c r="O1428" s="98" t="s">
        <v>4078</v>
      </c>
      <c r="P1428" s="98" t="s">
        <v>4078</v>
      </c>
      <c r="Q1428" s="98">
        <v>0</v>
      </c>
      <c r="R1428" s="98" t="s">
        <v>4078</v>
      </c>
    </row>
    <row r="1429" spans="1:18" x14ac:dyDescent="0.25">
      <c r="A1429" s="59" t="s">
        <v>3779</v>
      </c>
      <c r="B1429" s="59" t="s">
        <v>179</v>
      </c>
      <c r="C1429" s="59" t="s">
        <v>3863</v>
      </c>
      <c r="D1429" s="91">
        <v>16</v>
      </c>
      <c r="E1429" s="59" t="s">
        <v>7380</v>
      </c>
      <c r="F1429" s="30">
        <f t="shared" si="76"/>
        <v>0</v>
      </c>
      <c r="G1429" s="24">
        <f t="shared" si="77"/>
        <v>0</v>
      </c>
      <c r="H1429" s="31"/>
      <c r="I1429" s="30"/>
      <c r="J1429" s="24">
        <f t="shared" si="78"/>
        <v>0</v>
      </c>
      <c r="K1429" s="31"/>
      <c r="L1429" s="30"/>
      <c r="M1429" s="98">
        <v>0</v>
      </c>
      <c r="N1429" s="98">
        <v>0</v>
      </c>
      <c r="O1429" s="98">
        <v>0</v>
      </c>
      <c r="P1429" s="98" t="s">
        <v>4078</v>
      </c>
      <c r="Q1429" s="98">
        <v>0</v>
      </c>
      <c r="R1429" s="98" t="s">
        <v>4078</v>
      </c>
    </row>
    <row r="1430" spans="1:18" x14ac:dyDescent="0.25">
      <c r="A1430" s="59" t="s">
        <v>3779</v>
      </c>
      <c r="B1430" s="59" t="s">
        <v>1422</v>
      </c>
      <c r="C1430" s="59" t="s">
        <v>3863</v>
      </c>
      <c r="D1430" s="91">
        <v>16</v>
      </c>
      <c r="E1430" s="59" t="s">
        <v>7381</v>
      </c>
      <c r="F1430" s="30">
        <f t="shared" si="76"/>
        <v>0</v>
      </c>
      <c r="G1430" s="24">
        <f t="shared" si="77"/>
        <v>0</v>
      </c>
      <c r="H1430" s="31"/>
      <c r="I1430" s="30"/>
      <c r="J1430" s="24">
        <f t="shared" si="78"/>
        <v>0</v>
      </c>
      <c r="K1430" s="31"/>
      <c r="L1430" s="30"/>
      <c r="M1430" s="98">
        <v>0</v>
      </c>
      <c r="N1430" s="98">
        <v>0</v>
      </c>
      <c r="O1430" s="98">
        <v>0</v>
      </c>
      <c r="P1430" s="98">
        <v>0</v>
      </c>
      <c r="Q1430" s="98">
        <v>0</v>
      </c>
      <c r="R1430" s="98">
        <v>0</v>
      </c>
    </row>
    <row r="1431" spans="1:18" x14ac:dyDescent="0.25">
      <c r="A1431" s="59" t="s">
        <v>3779</v>
      </c>
      <c r="B1431" s="59" t="s">
        <v>1272</v>
      </c>
      <c r="C1431" s="59" t="s">
        <v>3863</v>
      </c>
      <c r="D1431" s="91">
        <v>16</v>
      </c>
      <c r="E1431" s="59" t="s">
        <v>7382</v>
      </c>
      <c r="F1431" s="30">
        <f t="shared" si="76"/>
        <v>0</v>
      </c>
      <c r="G1431" s="24">
        <f t="shared" si="77"/>
        <v>2.0405000000000002</v>
      </c>
      <c r="H1431" s="31"/>
      <c r="I1431" s="30"/>
      <c r="J1431" s="24">
        <f t="shared" si="78"/>
        <v>4.4470000000000001</v>
      </c>
      <c r="K1431" s="31"/>
      <c r="L1431" s="30"/>
      <c r="M1431" s="98">
        <v>3.83</v>
      </c>
      <c r="N1431" s="98">
        <v>0.251</v>
      </c>
      <c r="O1431" s="98">
        <v>17.788</v>
      </c>
      <c r="P1431" s="98">
        <v>0</v>
      </c>
      <c r="Q1431" s="98">
        <v>0</v>
      </c>
      <c r="R1431" s="98">
        <v>0</v>
      </c>
    </row>
    <row r="1432" spans="1:18" x14ac:dyDescent="0.25">
      <c r="A1432" s="59" t="s">
        <v>3779</v>
      </c>
      <c r="B1432" s="59" t="s">
        <v>1408</v>
      </c>
      <c r="C1432" s="59" t="s">
        <v>3863</v>
      </c>
      <c r="D1432" s="91">
        <v>16</v>
      </c>
      <c r="E1432" s="59" t="s">
        <v>7399</v>
      </c>
      <c r="F1432" s="30">
        <f t="shared" si="76"/>
        <v>0</v>
      </c>
      <c r="G1432" s="24">
        <f t="shared" si="77"/>
        <v>0</v>
      </c>
      <c r="H1432" s="31"/>
      <c r="I1432" s="30"/>
      <c r="J1432" s="24">
        <f t="shared" si="78"/>
        <v>0</v>
      </c>
      <c r="K1432" s="31"/>
      <c r="L1432" s="30"/>
      <c r="M1432" s="98" t="s">
        <v>4078</v>
      </c>
      <c r="N1432" s="98" t="s">
        <v>4078</v>
      </c>
      <c r="O1432" s="98" t="s">
        <v>4078</v>
      </c>
      <c r="P1432" s="98">
        <v>0</v>
      </c>
      <c r="Q1432" s="98" t="s">
        <v>4078</v>
      </c>
      <c r="R1432" s="98">
        <v>0</v>
      </c>
    </row>
    <row r="1433" spans="1:18" x14ac:dyDescent="0.25">
      <c r="A1433" s="59" t="s">
        <v>3779</v>
      </c>
      <c r="B1433" s="59" t="s">
        <v>628</v>
      </c>
      <c r="C1433" s="59" t="s">
        <v>3863</v>
      </c>
      <c r="D1433" s="91">
        <v>16</v>
      </c>
      <c r="E1433" s="59" t="s">
        <v>7403</v>
      </c>
      <c r="F1433" s="30">
        <f t="shared" si="76"/>
        <v>0</v>
      </c>
      <c r="G1433" s="24">
        <f t="shared" si="77"/>
        <v>0</v>
      </c>
      <c r="H1433" s="31"/>
      <c r="I1433" s="30"/>
      <c r="J1433" s="24">
        <f t="shared" si="78"/>
        <v>0</v>
      </c>
      <c r="K1433" s="31"/>
      <c r="L1433" s="30"/>
      <c r="M1433" s="98" t="s">
        <v>4078</v>
      </c>
      <c r="N1433" s="98" t="s">
        <v>4078</v>
      </c>
      <c r="O1433" s="98" t="s">
        <v>4078</v>
      </c>
      <c r="P1433" s="98" t="s">
        <v>4078</v>
      </c>
      <c r="Q1433" s="98" t="s">
        <v>4078</v>
      </c>
      <c r="R1433" s="98">
        <v>0</v>
      </c>
    </row>
    <row r="1434" spans="1:18" x14ac:dyDescent="0.25">
      <c r="A1434" s="59" t="s">
        <v>3779</v>
      </c>
      <c r="B1434" s="59" t="s">
        <v>1980</v>
      </c>
      <c r="C1434" s="59" t="s">
        <v>3863</v>
      </c>
      <c r="D1434" s="91">
        <v>16</v>
      </c>
      <c r="E1434" s="59" t="s">
        <v>7404</v>
      </c>
      <c r="F1434" s="30">
        <f t="shared" si="76"/>
        <v>0</v>
      </c>
      <c r="G1434" s="24">
        <f t="shared" si="77"/>
        <v>0</v>
      </c>
      <c r="H1434" s="31"/>
      <c r="I1434" s="30"/>
      <c r="J1434" s="24">
        <f t="shared" si="78"/>
        <v>0</v>
      </c>
      <c r="K1434" s="31"/>
      <c r="L1434" s="30"/>
      <c r="M1434" s="98" t="s">
        <v>4078</v>
      </c>
      <c r="N1434" s="98" t="s">
        <v>4078</v>
      </c>
      <c r="O1434" s="98" t="s">
        <v>4078</v>
      </c>
      <c r="P1434" s="98" t="s">
        <v>4078</v>
      </c>
      <c r="Q1434" s="98" t="s">
        <v>4078</v>
      </c>
      <c r="R1434" s="98">
        <v>0</v>
      </c>
    </row>
    <row r="1435" spans="1:18" x14ac:dyDescent="0.25">
      <c r="A1435" s="59" t="s">
        <v>3779</v>
      </c>
      <c r="B1435" s="59" t="s">
        <v>1448</v>
      </c>
      <c r="C1435" s="59" t="s">
        <v>3863</v>
      </c>
      <c r="D1435" s="91">
        <v>16</v>
      </c>
      <c r="E1435" s="59" t="s">
        <v>7409</v>
      </c>
      <c r="F1435" s="30">
        <f t="shared" si="76"/>
        <v>0</v>
      </c>
      <c r="G1435" s="24">
        <f t="shared" si="77"/>
        <v>0.71499999999999997</v>
      </c>
      <c r="H1435" s="31"/>
      <c r="I1435" s="30"/>
      <c r="J1435" s="24">
        <f t="shared" si="78"/>
        <v>0</v>
      </c>
      <c r="K1435" s="31"/>
      <c r="L1435" s="30"/>
      <c r="M1435" s="98">
        <v>1.43</v>
      </c>
      <c r="N1435" s="98">
        <v>0</v>
      </c>
      <c r="O1435" s="98">
        <v>0</v>
      </c>
      <c r="P1435" s="98">
        <v>0</v>
      </c>
      <c r="Q1435" s="98">
        <v>0</v>
      </c>
      <c r="R1435" s="98">
        <v>0</v>
      </c>
    </row>
    <row r="1436" spans="1:18" x14ac:dyDescent="0.25">
      <c r="A1436" s="59" t="s">
        <v>3779</v>
      </c>
      <c r="B1436" s="59" t="s">
        <v>3700</v>
      </c>
      <c r="C1436" s="59" t="s">
        <v>3863</v>
      </c>
      <c r="D1436" s="91">
        <v>16</v>
      </c>
      <c r="E1436" s="59" t="s">
        <v>7413</v>
      </c>
      <c r="F1436" s="30">
        <f t="shared" si="76"/>
        <v>0</v>
      </c>
      <c r="G1436" s="24">
        <f t="shared" si="77"/>
        <v>0</v>
      </c>
      <c r="H1436" s="31"/>
      <c r="I1436" s="30"/>
      <c r="J1436" s="24">
        <f t="shared" si="78"/>
        <v>0</v>
      </c>
      <c r="K1436" s="31"/>
      <c r="L1436" s="30"/>
      <c r="M1436" s="98" t="s">
        <v>4078</v>
      </c>
      <c r="N1436" s="98" t="s">
        <v>4078</v>
      </c>
      <c r="O1436" s="98" t="s">
        <v>4078</v>
      </c>
      <c r="P1436" s="98">
        <v>0</v>
      </c>
      <c r="Q1436" s="98" t="s">
        <v>4078</v>
      </c>
      <c r="R1436" s="98" t="s">
        <v>4078</v>
      </c>
    </row>
    <row r="1437" spans="1:18" x14ac:dyDescent="0.25">
      <c r="A1437" s="59" t="s">
        <v>3779</v>
      </c>
      <c r="B1437" s="59" t="s">
        <v>581</v>
      </c>
      <c r="C1437" s="59" t="s">
        <v>3863</v>
      </c>
      <c r="D1437" s="91">
        <v>16</v>
      </c>
      <c r="E1437" s="59" t="s">
        <v>7415</v>
      </c>
      <c r="F1437" s="30">
        <f t="shared" si="76"/>
        <v>0</v>
      </c>
      <c r="G1437" s="24">
        <f t="shared" si="77"/>
        <v>0</v>
      </c>
      <c r="H1437" s="31"/>
      <c r="I1437" s="30"/>
      <c r="J1437" s="24">
        <f t="shared" si="78"/>
        <v>0</v>
      </c>
      <c r="K1437" s="31"/>
      <c r="L1437" s="30"/>
      <c r="M1437" s="98">
        <v>0</v>
      </c>
      <c r="N1437" s="98">
        <v>0</v>
      </c>
      <c r="O1437" s="98" t="s">
        <v>4078</v>
      </c>
      <c r="P1437" s="98">
        <v>0</v>
      </c>
      <c r="Q1437" s="98">
        <v>0</v>
      </c>
      <c r="R1437" s="98">
        <v>0</v>
      </c>
    </row>
    <row r="1438" spans="1:18" x14ac:dyDescent="0.25">
      <c r="A1438" s="59" t="s">
        <v>3779</v>
      </c>
      <c r="B1438" s="59" t="s">
        <v>653</v>
      </c>
      <c r="C1438" s="59" t="s">
        <v>3863</v>
      </c>
      <c r="D1438" s="91">
        <v>16</v>
      </c>
      <c r="E1438" s="59" t="s">
        <v>7416</v>
      </c>
      <c r="F1438" s="30">
        <f t="shared" si="76"/>
        <v>0</v>
      </c>
      <c r="G1438" s="24">
        <f t="shared" si="77"/>
        <v>0</v>
      </c>
      <c r="H1438" s="31"/>
      <c r="I1438" s="30"/>
      <c r="J1438" s="24">
        <f t="shared" si="78"/>
        <v>0</v>
      </c>
      <c r="K1438" s="31"/>
      <c r="L1438" s="30"/>
      <c r="M1438" s="98">
        <v>0</v>
      </c>
      <c r="N1438" s="98" t="s">
        <v>4078</v>
      </c>
      <c r="O1438" s="98" t="s">
        <v>4078</v>
      </c>
      <c r="P1438" s="98" t="s">
        <v>4078</v>
      </c>
      <c r="Q1438" s="98" t="s">
        <v>4078</v>
      </c>
      <c r="R1438" s="98" t="s">
        <v>4078</v>
      </c>
    </row>
    <row r="1439" spans="1:18" x14ac:dyDescent="0.25">
      <c r="A1439" s="59" t="s">
        <v>3779</v>
      </c>
      <c r="B1439" s="59" t="s">
        <v>137</v>
      </c>
      <c r="C1439" s="59" t="s">
        <v>3863</v>
      </c>
      <c r="D1439" s="91">
        <v>16</v>
      </c>
      <c r="E1439" s="59" t="s">
        <v>7417</v>
      </c>
      <c r="F1439" s="30">
        <f t="shared" si="76"/>
        <v>0</v>
      </c>
      <c r="G1439" s="24">
        <f t="shared" si="77"/>
        <v>4.4785000000000004</v>
      </c>
      <c r="H1439" s="31"/>
      <c r="I1439" s="30"/>
      <c r="J1439" s="24">
        <f t="shared" si="78"/>
        <v>3.4045000000000001</v>
      </c>
      <c r="K1439" s="31"/>
      <c r="L1439" s="30"/>
      <c r="M1439" s="98">
        <v>0</v>
      </c>
      <c r="N1439" s="98">
        <v>8.9570000000000007</v>
      </c>
      <c r="O1439" s="98">
        <v>13.618</v>
      </c>
      <c r="P1439" s="98">
        <v>0</v>
      </c>
      <c r="Q1439" s="98">
        <v>0</v>
      </c>
      <c r="R1439" s="98">
        <v>0</v>
      </c>
    </row>
    <row r="1440" spans="1:18" x14ac:dyDescent="0.25">
      <c r="A1440" s="59" t="s">
        <v>3779</v>
      </c>
      <c r="B1440" s="59" t="s">
        <v>3575</v>
      </c>
      <c r="C1440" s="59" t="s">
        <v>3863</v>
      </c>
      <c r="D1440" s="91">
        <v>16</v>
      </c>
      <c r="E1440" s="59" t="s">
        <v>7419</v>
      </c>
      <c r="F1440" s="30">
        <f t="shared" ref="F1440:F1503" si="79">SUM(P1440:R1440)/3</f>
        <v>0</v>
      </c>
      <c r="G1440" s="24">
        <f t="shared" ref="G1440:G1503" si="80">SUM(M1440:N1440)/2</f>
        <v>0</v>
      </c>
      <c r="H1440" s="31"/>
      <c r="I1440" s="30"/>
      <c r="J1440" s="24">
        <f t="shared" ref="J1440:J1503" si="81">SUM(O1440:R1440)/4</f>
        <v>0</v>
      </c>
      <c r="K1440" s="31"/>
      <c r="L1440" s="30"/>
      <c r="M1440" s="98" t="s">
        <v>4078</v>
      </c>
      <c r="N1440" s="98" t="s">
        <v>4078</v>
      </c>
      <c r="O1440" s="98">
        <v>0</v>
      </c>
      <c r="P1440" s="98" t="s">
        <v>4078</v>
      </c>
      <c r="Q1440" s="98" t="s">
        <v>4078</v>
      </c>
      <c r="R1440" s="98">
        <v>0</v>
      </c>
    </row>
    <row r="1441" spans="1:18" x14ac:dyDescent="0.25">
      <c r="A1441" s="59" t="s">
        <v>3779</v>
      </c>
      <c r="B1441" s="59" t="s">
        <v>267</v>
      </c>
      <c r="C1441" s="59" t="s">
        <v>3863</v>
      </c>
      <c r="D1441" s="91">
        <v>16</v>
      </c>
      <c r="E1441" s="59" t="s">
        <v>7421</v>
      </c>
      <c r="F1441" s="30">
        <f t="shared" si="79"/>
        <v>0</v>
      </c>
      <c r="G1441" s="24">
        <f t="shared" si="80"/>
        <v>0</v>
      </c>
      <c r="H1441" s="31"/>
      <c r="I1441" s="30"/>
      <c r="J1441" s="24">
        <f t="shared" si="81"/>
        <v>0</v>
      </c>
      <c r="K1441" s="31"/>
      <c r="L1441" s="30"/>
      <c r="M1441" s="98">
        <v>0</v>
      </c>
      <c r="N1441" s="98">
        <v>0</v>
      </c>
      <c r="O1441" s="98">
        <v>0</v>
      </c>
      <c r="P1441" s="98">
        <v>0</v>
      </c>
      <c r="Q1441" s="98">
        <v>0</v>
      </c>
      <c r="R1441" s="98">
        <v>0</v>
      </c>
    </row>
    <row r="1442" spans="1:18" x14ac:dyDescent="0.25">
      <c r="A1442" s="59" t="s">
        <v>3779</v>
      </c>
      <c r="B1442" s="59" t="s">
        <v>469</v>
      </c>
      <c r="C1442" s="59" t="s">
        <v>3863</v>
      </c>
      <c r="D1442" s="91">
        <v>16</v>
      </c>
      <c r="E1442" s="59" t="s">
        <v>7422</v>
      </c>
      <c r="F1442" s="30">
        <f t="shared" si="79"/>
        <v>0</v>
      </c>
      <c r="G1442" s="24">
        <f t="shared" si="80"/>
        <v>0</v>
      </c>
      <c r="H1442" s="31"/>
      <c r="I1442" s="30"/>
      <c r="J1442" s="24">
        <f t="shared" si="81"/>
        <v>0</v>
      </c>
      <c r="K1442" s="31"/>
      <c r="L1442" s="30"/>
      <c r="M1442" s="98" t="s">
        <v>4078</v>
      </c>
      <c r="N1442" s="98" t="s">
        <v>4078</v>
      </c>
      <c r="O1442" s="98">
        <v>0</v>
      </c>
      <c r="P1442" s="98" t="s">
        <v>4078</v>
      </c>
      <c r="Q1442" s="98" t="s">
        <v>4078</v>
      </c>
      <c r="R1442" s="98">
        <v>0</v>
      </c>
    </row>
    <row r="1443" spans="1:18" x14ac:dyDescent="0.25">
      <c r="A1443" s="59" t="s">
        <v>3779</v>
      </c>
      <c r="B1443" s="59" t="s">
        <v>2722</v>
      </c>
      <c r="C1443" s="59" t="s">
        <v>3864</v>
      </c>
      <c r="D1443" s="91">
        <v>17</v>
      </c>
      <c r="E1443" s="59" t="s">
        <v>7434</v>
      </c>
      <c r="F1443" s="30">
        <f t="shared" si="79"/>
        <v>0</v>
      </c>
      <c r="G1443" s="24">
        <f t="shared" si="80"/>
        <v>2.19</v>
      </c>
      <c r="H1443" s="31"/>
      <c r="I1443" s="30"/>
      <c r="J1443" s="24">
        <f t="shared" si="81"/>
        <v>0</v>
      </c>
      <c r="K1443" s="31"/>
      <c r="L1443" s="30"/>
      <c r="M1443" s="98">
        <v>4.38</v>
      </c>
      <c r="N1443" s="98" t="s">
        <v>4078</v>
      </c>
      <c r="O1443" s="98" t="s">
        <v>4078</v>
      </c>
      <c r="P1443" s="98" t="s">
        <v>4078</v>
      </c>
      <c r="Q1443" s="98" t="s">
        <v>4078</v>
      </c>
      <c r="R1443" s="98" t="s">
        <v>4078</v>
      </c>
    </row>
    <row r="1444" spans="1:18" x14ac:dyDescent="0.25">
      <c r="A1444" s="59" t="s">
        <v>3779</v>
      </c>
      <c r="B1444" s="59" t="s">
        <v>7994</v>
      </c>
      <c r="C1444" s="59" t="s">
        <v>3864</v>
      </c>
      <c r="D1444" s="91">
        <v>17</v>
      </c>
      <c r="E1444" s="59" t="s">
        <v>7995</v>
      </c>
      <c r="F1444" s="30">
        <f t="shared" si="79"/>
        <v>0</v>
      </c>
      <c r="G1444" s="24">
        <f t="shared" si="80"/>
        <v>0</v>
      </c>
      <c r="H1444" s="31"/>
      <c r="I1444" s="30"/>
      <c r="J1444" s="24">
        <f t="shared" si="81"/>
        <v>0</v>
      </c>
      <c r="K1444" s="31"/>
      <c r="L1444" s="30"/>
      <c r="M1444" s="98">
        <v>0</v>
      </c>
      <c r="N1444" s="98" t="s">
        <v>4078</v>
      </c>
      <c r="O1444" s="98" t="s">
        <v>4078</v>
      </c>
      <c r="P1444" s="98" t="s">
        <v>4078</v>
      </c>
      <c r="Q1444" s="98" t="s">
        <v>4078</v>
      </c>
      <c r="R1444" s="98" t="s">
        <v>4078</v>
      </c>
    </row>
    <row r="1445" spans="1:18" x14ac:dyDescent="0.25">
      <c r="A1445" s="59" t="s">
        <v>3779</v>
      </c>
      <c r="B1445" s="59" t="s">
        <v>46</v>
      </c>
      <c r="C1445" s="59" t="s">
        <v>3864</v>
      </c>
      <c r="D1445" s="91">
        <v>17</v>
      </c>
      <c r="E1445" s="59" t="s">
        <v>7437</v>
      </c>
      <c r="F1445" s="30">
        <f t="shared" si="79"/>
        <v>0</v>
      </c>
      <c r="G1445" s="24">
        <f t="shared" si="80"/>
        <v>0</v>
      </c>
      <c r="H1445" s="31"/>
      <c r="I1445" s="30"/>
      <c r="J1445" s="24">
        <f t="shared" si="81"/>
        <v>0.191</v>
      </c>
      <c r="K1445" s="31"/>
      <c r="L1445" s="30"/>
      <c r="M1445" s="98" t="s">
        <v>4078</v>
      </c>
      <c r="N1445" s="98" t="s">
        <v>4078</v>
      </c>
      <c r="O1445" s="98">
        <v>0.76400000000000001</v>
      </c>
      <c r="P1445" s="98">
        <v>0</v>
      </c>
      <c r="Q1445" s="98" t="s">
        <v>4078</v>
      </c>
      <c r="R1445" s="98">
        <v>0</v>
      </c>
    </row>
    <row r="1446" spans="1:18" x14ac:dyDescent="0.25">
      <c r="A1446" s="59" t="s">
        <v>3779</v>
      </c>
      <c r="B1446" s="59" t="s">
        <v>115</v>
      </c>
      <c r="C1446" s="59" t="s">
        <v>3865</v>
      </c>
      <c r="D1446" s="91">
        <v>17</v>
      </c>
      <c r="E1446" s="59" t="s">
        <v>7441</v>
      </c>
      <c r="F1446" s="30">
        <f t="shared" si="79"/>
        <v>0</v>
      </c>
      <c r="G1446" s="24">
        <f t="shared" si="80"/>
        <v>0.57499999999999996</v>
      </c>
      <c r="H1446" s="31"/>
      <c r="I1446" s="30"/>
      <c r="J1446" s="24">
        <f t="shared" si="81"/>
        <v>0</v>
      </c>
      <c r="K1446" s="31"/>
      <c r="L1446" s="30"/>
      <c r="M1446" s="98">
        <v>1.1499999999999999</v>
      </c>
      <c r="N1446" s="98">
        <v>0</v>
      </c>
      <c r="O1446" s="98">
        <v>0</v>
      </c>
      <c r="P1446" s="98" t="s">
        <v>4078</v>
      </c>
      <c r="Q1446" s="98">
        <v>0</v>
      </c>
      <c r="R1446" s="98">
        <v>0</v>
      </c>
    </row>
    <row r="1447" spans="1:18" x14ac:dyDescent="0.25">
      <c r="A1447" s="59" t="s">
        <v>3779</v>
      </c>
      <c r="B1447" s="59" t="s">
        <v>151</v>
      </c>
      <c r="C1447" s="59" t="s">
        <v>3865</v>
      </c>
      <c r="D1447" s="91">
        <v>17</v>
      </c>
      <c r="E1447" s="59" t="s">
        <v>7442</v>
      </c>
      <c r="F1447" s="30">
        <f t="shared" si="79"/>
        <v>0</v>
      </c>
      <c r="G1447" s="24">
        <f t="shared" si="80"/>
        <v>0</v>
      </c>
      <c r="H1447" s="31"/>
      <c r="I1447" s="30"/>
      <c r="J1447" s="24">
        <f t="shared" si="81"/>
        <v>0</v>
      </c>
      <c r="K1447" s="31"/>
      <c r="L1447" s="30"/>
      <c r="M1447" s="98" t="s">
        <v>4078</v>
      </c>
      <c r="N1447" s="98" t="s">
        <v>4078</v>
      </c>
      <c r="O1447" s="98" t="s">
        <v>4078</v>
      </c>
      <c r="P1447" s="98" t="s">
        <v>4078</v>
      </c>
      <c r="Q1447" s="98" t="s">
        <v>4078</v>
      </c>
      <c r="R1447" s="98">
        <v>0</v>
      </c>
    </row>
    <row r="1448" spans="1:18" x14ac:dyDescent="0.25">
      <c r="A1448" s="59" t="s">
        <v>3779</v>
      </c>
      <c r="B1448" s="59" t="s">
        <v>408</v>
      </c>
      <c r="C1448" s="59" t="s">
        <v>3865</v>
      </c>
      <c r="D1448" s="91">
        <v>17</v>
      </c>
      <c r="E1448" s="59" t="s">
        <v>7443</v>
      </c>
      <c r="F1448" s="30">
        <f t="shared" si="79"/>
        <v>0</v>
      </c>
      <c r="G1448" s="24">
        <f t="shared" si="80"/>
        <v>0</v>
      </c>
      <c r="H1448" s="31"/>
      <c r="I1448" s="30"/>
      <c r="J1448" s="24">
        <f t="shared" si="81"/>
        <v>0</v>
      </c>
      <c r="K1448" s="31"/>
      <c r="L1448" s="30"/>
      <c r="M1448" s="98" t="s">
        <v>4078</v>
      </c>
      <c r="N1448" s="98">
        <v>0</v>
      </c>
      <c r="O1448" s="98" t="s">
        <v>4078</v>
      </c>
      <c r="P1448" s="98" t="s">
        <v>4078</v>
      </c>
      <c r="Q1448" s="98" t="s">
        <v>4078</v>
      </c>
      <c r="R1448" s="98" t="s">
        <v>4078</v>
      </c>
    </row>
    <row r="1449" spans="1:18" x14ac:dyDescent="0.25">
      <c r="A1449" s="59" t="s">
        <v>3779</v>
      </c>
      <c r="B1449" s="59" t="s">
        <v>349</v>
      </c>
      <c r="C1449" s="59" t="s">
        <v>3865</v>
      </c>
      <c r="D1449" s="91">
        <v>17</v>
      </c>
      <c r="E1449" s="59" t="s">
        <v>7445</v>
      </c>
      <c r="F1449" s="30">
        <f t="shared" si="79"/>
        <v>0</v>
      </c>
      <c r="G1449" s="24">
        <f t="shared" si="80"/>
        <v>0</v>
      </c>
      <c r="H1449" s="31"/>
      <c r="I1449" s="30"/>
      <c r="J1449" s="24">
        <f t="shared" si="81"/>
        <v>0</v>
      </c>
      <c r="K1449" s="31"/>
      <c r="L1449" s="30"/>
      <c r="M1449" s="98">
        <v>0</v>
      </c>
      <c r="N1449" s="98">
        <v>0</v>
      </c>
      <c r="O1449" s="98">
        <v>0</v>
      </c>
      <c r="P1449" s="98" t="s">
        <v>4078</v>
      </c>
      <c r="Q1449" s="98">
        <v>0</v>
      </c>
      <c r="R1449" s="98" t="s">
        <v>4078</v>
      </c>
    </row>
    <row r="1450" spans="1:18" x14ac:dyDescent="0.25">
      <c r="A1450" s="59" t="s">
        <v>3779</v>
      </c>
      <c r="B1450" s="59" t="s">
        <v>10</v>
      </c>
      <c r="C1450" s="59" t="s">
        <v>3865</v>
      </c>
      <c r="D1450" s="91">
        <v>17</v>
      </c>
      <c r="E1450" s="59" t="s">
        <v>7446</v>
      </c>
      <c r="F1450" s="30">
        <f t="shared" si="79"/>
        <v>0</v>
      </c>
      <c r="G1450" s="24">
        <f t="shared" si="80"/>
        <v>0</v>
      </c>
      <c r="H1450" s="31"/>
      <c r="I1450" s="30"/>
      <c r="J1450" s="24">
        <f t="shared" si="81"/>
        <v>0</v>
      </c>
      <c r="K1450" s="31"/>
      <c r="L1450" s="30"/>
      <c r="M1450" s="98">
        <v>0</v>
      </c>
      <c r="N1450" s="98">
        <v>0</v>
      </c>
      <c r="O1450" s="98">
        <v>0</v>
      </c>
      <c r="P1450" s="98">
        <v>0</v>
      </c>
      <c r="Q1450" s="98">
        <v>0</v>
      </c>
      <c r="R1450" s="98">
        <v>0</v>
      </c>
    </row>
    <row r="1451" spans="1:18" x14ac:dyDescent="0.25">
      <c r="A1451" s="59" t="s">
        <v>3779</v>
      </c>
      <c r="B1451" s="59" t="s">
        <v>781</v>
      </c>
      <c r="C1451" s="59" t="s">
        <v>3865</v>
      </c>
      <c r="D1451" s="91">
        <v>17</v>
      </c>
      <c r="E1451" s="59" t="s">
        <v>7456</v>
      </c>
      <c r="F1451" s="30">
        <f t="shared" si="79"/>
        <v>0</v>
      </c>
      <c r="G1451" s="24">
        <f t="shared" si="80"/>
        <v>0</v>
      </c>
      <c r="H1451" s="31"/>
      <c r="I1451" s="30"/>
      <c r="J1451" s="24">
        <f t="shared" si="81"/>
        <v>0</v>
      </c>
      <c r="K1451" s="31"/>
      <c r="L1451" s="30"/>
      <c r="M1451" s="98">
        <v>0</v>
      </c>
      <c r="N1451" s="98">
        <v>0</v>
      </c>
      <c r="O1451" s="98">
        <v>0</v>
      </c>
      <c r="P1451" s="98">
        <v>0</v>
      </c>
      <c r="Q1451" s="98">
        <v>0</v>
      </c>
      <c r="R1451" s="98">
        <v>0</v>
      </c>
    </row>
    <row r="1452" spans="1:18" x14ac:dyDescent="0.25">
      <c r="A1452" s="59" t="s">
        <v>3779</v>
      </c>
      <c r="B1452" s="59" t="s">
        <v>814</v>
      </c>
      <c r="C1452" s="59" t="s">
        <v>3865</v>
      </c>
      <c r="D1452" s="91">
        <v>17</v>
      </c>
      <c r="E1452" s="59" t="s">
        <v>7459</v>
      </c>
      <c r="F1452" s="30">
        <f t="shared" si="79"/>
        <v>0</v>
      </c>
      <c r="G1452" s="24">
        <f t="shared" si="80"/>
        <v>0</v>
      </c>
      <c r="H1452" s="31"/>
      <c r="I1452" s="30"/>
      <c r="J1452" s="24">
        <f t="shared" si="81"/>
        <v>0</v>
      </c>
      <c r="K1452" s="31"/>
      <c r="L1452" s="30"/>
      <c r="M1452" s="98">
        <v>0</v>
      </c>
      <c r="N1452" s="98" t="s">
        <v>4078</v>
      </c>
      <c r="O1452" s="98" t="s">
        <v>4078</v>
      </c>
      <c r="P1452" s="98" t="s">
        <v>4078</v>
      </c>
      <c r="Q1452" s="98" t="s">
        <v>4078</v>
      </c>
      <c r="R1452" s="98" t="s">
        <v>4078</v>
      </c>
    </row>
    <row r="1453" spans="1:18" x14ac:dyDescent="0.25">
      <c r="A1453" s="59" t="s">
        <v>3779</v>
      </c>
      <c r="B1453" s="59" t="s">
        <v>744</v>
      </c>
      <c r="C1453" s="59" t="s">
        <v>3865</v>
      </c>
      <c r="D1453" s="91">
        <v>17</v>
      </c>
      <c r="E1453" s="59" t="s">
        <v>7461</v>
      </c>
      <c r="F1453" s="30">
        <f t="shared" si="79"/>
        <v>0</v>
      </c>
      <c r="G1453" s="24">
        <f t="shared" si="80"/>
        <v>0</v>
      </c>
      <c r="H1453" s="31"/>
      <c r="I1453" s="30"/>
      <c r="J1453" s="24">
        <f t="shared" si="81"/>
        <v>0</v>
      </c>
      <c r="K1453" s="31"/>
      <c r="L1453" s="30"/>
      <c r="M1453" s="98">
        <v>0</v>
      </c>
      <c r="N1453" s="98">
        <v>0</v>
      </c>
      <c r="O1453" s="98" t="s">
        <v>4078</v>
      </c>
      <c r="P1453" s="98">
        <v>0</v>
      </c>
      <c r="Q1453" s="98" t="s">
        <v>4078</v>
      </c>
      <c r="R1453" s="98">
        <v>0</v>
      </c>
    </row>
    <row r="1454" spans="1:18" x14ac:dyDescent="0.25">
      <c r="A1454" s="59" t="s">
        <v>3779</v>
      </c>
      <c r="B1454" s="59" t="s">
        <v>207</v>
      </c>
      <c r="C1454" s="59" t="s">
        <v>3865</v>
      </c>
      <c r="D1454" s="91">
        <v>17</v>
      </c>
      <c r="E1454" s="59" t="s">
        <v>7462</v>
      </c>
      <c r="F1454" s="30">
        <f t="shared" si="79"/>
        <v>0</v>
      </c>
      <c r="G1454" s="24">
        <f t="shared" si="80"/>
        <v>0</v>
      </c>
      <c r="H1454" s="31"/>
      <c r="I1454" s="30"/>
      <c r="J1454" s="24">
        <f t="shared" si="81"/>
        <v>0</v>
      </c>
      <c r="K1454" s="31"/>
      <c r="L1454" s="30"/>
      <c r="M1454" s="98">
        <v>0</v>
      </c>
      <c r="N1454" s="98">
        <v>0</v>
      </c>
      <c r="O1454" s="98">
        <v>0</v>
      </c>
      <c r="P1454" s="98">
        <v>0</v>
      </c>
      <c r="Q1454" s="98" t="s">
        <v>4078</v>
      </c>
      <c r="R1454" s="98">
        <v>0</v>
      </c>
    </row>
    <row r="1455" spans="1:18" x14ac:dyDescent="0.25">
      <c r="A1455" s="59" t="s">
        <v>3779</v>
      </c>
      <c r="B1455" s="59" t="s">
        <v>2114</v>
      </c>
      <c r="C1455" s="59" t="s">
        <v>3865</v>
      </c>
      <c r="D1455" s="91">
        <v>17</v>
      </c>
      <c r="E1455" s="59" t="s">
        <v>7466</v>
      </c>
      <c r="F1455" s="30">
        <f t="shared" si="79"/>
        <v>0</v>
      </c>
      <c r="G1455" s="24">
        <f t="shared" si="80"/>
        <v>0</v>
      </c>
      <c r="H1455" s="31"/>
      <c r="I1455" s="30"/>
      <c r="J1455" s="24">
        <f t="shared" si="81"/>
        <v>0</v>
      </c>
      <c r="K1455" s="31"/>
      <c r="L1455" s="30"/>
      <c r="M1455" s="98" t="s">
        <v>4078</v>
      </c>
      <c r="N1455" s="98" t="s">
        <v>4078</v>
      </c>
      <c r="O1455" s="98">
        <v>0</v>
      </c>
      <c r="P1455" s="98" t="s">
        <v>4078</v>
      </c>
      <c r="Q1455" s="98">
        <v>0</v>
      </c>
      <c r="R1455" s="98" t="s">
        <v>4078</v>
      </c>
    </row>
    <row r="1456" spans="1:18" x14ac:dyDescent="0.25">
      <c r="A1456" s="59" t="s">
        <v>3779</v>
      </c>
      <c r="B1456" s="59" t="s">
        <v>3710</v>
      </c>
      <c r="C1456" s="59" t="s">
        <v>3865</v>
      </c>
      <c r="D1456" s="91">
        <v>17</v>
      </c>
      <c r="E1456" s="59" t="s">
        <v>7468</v>
      </c>
      <c r="F1456" s="30">
        <f t="shared" si="79"/>
        <v>0</v>
      </c>
      <c r="G1456" s="24">
        <f t="shared" si="80"/>
        <v>0</v>
      </c>
      <c r="H1456" s="31"/>
      <c r="I1456" s="30"/>
      <c r="J1456" s="24">
        <f t="shared" si="81"/>
        <v>0</v>
      </c>
      <c r="K1456" s="31"/>
      <c r="L1456" s="30"/>
      <c r="M1456" s="98" t="s">
        <v>4078</v>
      </c>
      <c r="N1456" s="98" t="s">
        <v>4078</v>
      </c>
      <c r="O1456" s="98" t="s">
        <v>4078</v>
      </c>
      <c r="P1456" s="98" t="s">
        <v>4078</v>
      </c>
      <c r="Q1456" s="98">
        <v>0</v>
      </c>
      <c r="R1456" s="98">
        <v>0</v>
      </c>
    </row>
    <row r="1457" spans="1:18" x14ac:dyDescent="0.25">
      <c r="A1457" s="59" t="s">
        <v>3779</v>
      </c>
      <c r="B1457" s="59" t="s">
        <v>380</v>
      </c>
      <c r="C1457" s="59" t="s">
        <v>3865</v>
      </c>
      <c r="D1457" s="91">
        <v>17</v>
      </c>
      <c r="E1457" s="59" t="s">
        <v>7469</v>
      </c>
      <c r="F1457" s="30">
        <f t="shared" si="79"/>
        <v>0</v>
      </c>
      <c r="G1457" s="24">
        <f t="shared" si="80"/>
        <v>0</v>
      </c>
      <c r="H1457" s="31"/>
      <c r="I1457" s="30"/>
      <c r="J1457" s="24">
        <f t="shared" si="81"/>
        <v>0</v>
      </c>
      <c r="K1457" s="31"/>
      <c r="L1457" s="30"/>
      <c r="M1457" s="98" t="s">
        <v>4078</v>
      </c>
      <c r="N1457" s="98" t="s">
        <v>4078</v>
      </c>
      <c r="O1457" s="98" t="s">
        <v>4078</v>
      </c>
      <c r="P1457" s="98" t="s">
        <v>4078</v>
      </c>
      <c r="Q1457" s="98">
        <v>0</v>
      </c>
      <c r="R1457" s="98">
        <v>0</v>
      </c>
    </row>
    <row r="1458" spans="1:18" x14ac:dyDescent="0.25">
      <c r="A1458" s="59" t="s">
        <v>3779</v>
      </c>
      <c r="B1458" s="59" t="s">
        <v>114</v>
      </c>
      <c r="C1458" s="59" t="s">
        <v>3865</v>
      </c>
      <c r="D1458" s="91">
        <v>17</v>
      </c>
      <c r="E1458" s="59" t="s">
        <v>7472</v>
      </c>
      <c r="F1458" s="30">
        <f t="shared" si="79"/>
        <v>0</v>
      </c>
      <c r="G1458" s="24">
        <f t="shared" si="80"/>
        <v>0</v>
      </c>
      <c r="H1458" s="31"/>
      <c r="I1458" s="30"/>
      <c r="J1458" s="24">
        <f t="shared" si="81"/>
        <v>0</v>
      </c>
      <c r="K1458" s="31"/>
      <c r="L1458" s="30"/>
      <c r="M1458" s="98" t="s">
        <v>4078</v>
      </c>
      <c r="N1458" s="98">
        <v>0</v>
      </c>
      <c r="O1458" s="98" t="s">
        <v>4078</v>
      </c>
      <c r="P1458" s="98" t="s">
        <v>4078</v>
      </c>
      <c r="Q1458" s="98">
        <v>0</v>
      </c>
      <c r="R1458" s="98">
        <v>0</v>
      </c>
    </row>
    <row r="1459" spans="1:18" x14ac:dyDescent="0.25">
      <c r="A1459" s="59" t="s">
        <v>3779</v>
      </c>
      <c r="B1459" s="59" t="s">
        <v>355</v>
      </c>
      <c r="C1459" s="59" t="s">
        <v>3865</v>
      </c>
      <c r="D1459" s="91">
        <v>17</v>
      </c>
      <c r="E1459" s="59" t="s">
        <v>7473</v>
      </c>
      <c r="F1459" s="30">
        <f t="shared" si="79"/>
        <v>0</v>
      </c>
      <c r="G1459" s="24">
        <f t="shared" si="80"/>
        <v>2.52</v>
      </c>
      <c r="H1459" s="31"/>
      <c r="I1459" s="30"/>
      <c r="J1459" s="24">
        <f t="shared" si="81"/>
        <v>0</v>
      </c>
      <c r="K1459" s="31"/>
      <c r="L1459" s="30"/>
      <c r="M1459" s="98">
        <v>5.04</v>
      </c>
      <c r="N1459" s="98">
        <v>0</v>
      </c>
      <c r="O1459" s="98" t="s">
        <v>4078</v>
      </c>
      <c r="P1459" s="98" t="s">
        <v>4078</v>
      </c>
      <c r="Q1459" s="98">
        <v>0</v>
      </c>
      <c r="R1459" s="98">
        <v>0</v>
      </c>
    </row>
    <row r="1460" spans="1:18" x14ac:dyDescent="0.25">
      <c r="A1460" s="59" t="s">
        <v>3779</v>
      </c>
      <c r="B1460" s="59" t="s">
        <v>890</v>
      </c>
      <c r="C1460" s="59" t="s">
        <v>3865</v>
      </c>
      <c r="D1460" s="91">
        <v>17</v>
      </c>
      <c r="E1460" s="59" t="s">
        <v>7478</v>
      </c>
      <c r="F1460" s="30">
        <f t="shared" si="79"/>
        <v>0</v>
      </c>
      <c r="G1460" s="24">
        <f t="shared" si="80"/>
        <v>65.932999999999993</v>
      </c>
      <c r="H1460" s="31"/>
      <c r="I1460" s="30"/>
      <c r="J1460" s="24">
        <f t="shared" si="81"/>
        <v>0</v>
      </c>
      <c r="K1460" s="31"/>
      <c r="L1460" s="30"/>
      <c r="M1460" s="98">
        <v>1.95</v>
      </c>
      <c r="N1460" s="98">
        <v>129.916</v>
      </c>
      <c r="O1460" s="98">
        <v>0</v>
      </c>
      <c r="P1460" s="98">
        <v>0</v>
      </c>
      <c r="Q1460" s="98">
        <v>0</v>
      </c>
      <c r="R1460" s="98">
        <v>0</v>
      </c>
    </row>
    <row r="1461" spans="1:18" x14ac:dyDescent="0.25">
      <c r="A1461" s="59" t="s">
        <v>3779</v>
      </c>
      <c r="B1461" s="59" t="s">
        <v>2680</v>
      </c>
      <c r="C1461" s="59" t="s">
        <v>3865</v>
      </c>
      <c r="D1461" s="91">
        <v>17</v>
      </c>
      <c r="E1461" s="59" t="s">
        <v>7480</v>
      </c>
      <c r="F1461" s="30">
        <f t="shared" si="79"/>
        <v>0</v>
      </c>
      <c r="G1461" s="24">
        <f t="shared" si="80"/>
        <v>0</v>
      </c>
      <c r="H1461" s="31"/>
      <c r="I1461" s="30"/>
      <c r="J1461" s="24">
        <f t="shared" si="81"/>
        <v>0</v>
      </c>
      <c r="K1461" s="31"/>
      <c r="L1461" s="30"/>
      <c r="M1461" s="98">
        <v>0</v>
      </c>
      <c r="N1461" s="98" t="s">
        <v>4078</v>
      </c>
      <c r="O1461" s="98" t="s">
        <v>4078</v>
      </c>
      <c r="P1461" s="98" t="s">
        <v>4078</v>
      </c>
      <c r="Q1461" s="98" t="s">
        <v>4078</v>
      </c>
      <c r="R1461" s="98" t="s">
        <v>4078</v>
      </c>
    </row>
    <row r="1462" spans="1:18" x14ac:dyDescent="0.25">
      <c r="A1462" s="59" t="s">
        <v>3779</v>
      </c>
      <c r="B1462" s="59" t="s">
        <v>2513</v>
      </c>
      <c r="C1462" s="59" t="s">
        <v>3865</v>
      </c>
      <c r="D1462" s="91">
        <v>17</v>
      </c>
      <c r="E1462" s="59" t="s">
        <v>7488</v>
      </c>
      <c r="F1462" s="30">
        <f t="shared" si="79"/>
        <v>0</v>
      </c>
      <c r="G1462" s="24">
        <f t="shared" si="80"/>
        <v>0</v>
      </c>
      <c r="H1462" s="31"/>
      <c r="I1462" s="30"/>
      <c r="J1462" s="24">
        <f t="shared" si="81"/>
        <v>0</v>
      </c>
      <c r="K1462" s="31"/>
      <c r="L1462" s="30"/>
      <c r="M1462" s="98">
        <v>0</v>
      </c>
      <c r="N1462" s="98">
        <v>0</v>
      </c>
      <c r="O1462" s="98" t="s">
        <v>4078</v>
      </c>
      <c r="P1462" s="98" t="s">
        <v>4078</v>
      </c>
      <c r="Q1462" s="98" t="s">
        <v>4078</v>
      </c>
      <c r="R1462" s="98">
        <v>0</v>
      </c>
    </row>
    <row r="1463" spans="1:18" x14ac:dyDescent="0.25">
      <c r="A1463" s="59" t="s">
        <v>3779</v>
      </c>
      <c r="B1463" s="59" t="s">
        <v>3536</v>
      </c>
      <c r="C1463" s="59" t="s">
        <v>3865</v>
      </c>
      <c r="D1463" s="91">
        <v>17</v>
      </c>
      <c r="E1463" s="59" t="s">
        <v>7490</v>
      </c>
      <c r="F1463" s="30">
        <f t="shared" si="79"/>
        <v>0</v>
      </c>
      <c r="G1463" s="24">
        <f t="shared" si="80"/>
        <v>0</v>
      </c>
      <c r="H1463" s="31"/>
      <c r="I1463" s="30"/>
      <c r="J1463" s="24">
        <f t="shared" si="81"/>
        <v>0</v>
      </c>
      <c r="K1463" s="31"/>
      <c r="L1463" s="30"/>
      <c r="M1463" s="98">
        <v>0</v>
      </c>
      <c r="N1463" s="98" t="s">
        <v>4078</v>
      </c>
      <c r="O1463" s="98" t="s">
        <v>4078</v>
      </c>
      <c r="P1463" s="98" t="s">
        <v>4078</v>
      </c>
      <c r="Q1463" s="98" t="s">
        <v>4078</v>
      </c>
      <c r="R1463" s="98" t="s">
        <v>4078</v>
      </c>
    </row>
    <row r="1464" spans="1:18" x14ac:dyDescent="0.25">
      <c r="A1464" s="59" t="s">
        <v>3779</v>
      </c>
      <c r="B1464" s="59" t="s">
        <v>907</v>
      </c>
      <c r="C1464" s="59" t="s">
        <v>3865</v>
      </c>
      <c r="D1464" s="91">
        <v>17</v>
      </c>
      <c r="E1464" s="59" t="s">
        <v>7493</v>
      </c>
      <c r="F1464" s="30">
        <f t="shared" si="79"/>
        <v>0</v>
      </c>
      <c r="G1464" s="24">
        <f t="shared" si="80"/>
        <v>0</v>
      </c>
      <c r="H1464" s="31"/>
      <c r="I1464" s="30"/>
      <c r="J1464" s="24">
        <f t="shared" si="81"/>
        <v>0</v>
      </c>
      <c r="K1464" s="31"/>
      <c r="L1464" s="30"/>
      <c r="M1464" s="98">
        <v>0</v>
      </c>
      <c r="N1464" s="98">
        <v>0</v>
      </c>
      <c r="O1464" s="98">
        <v>0</v>
      </c>
      <c r="P1464" s="98">
        <v>0</v>
      </c>
      <c r="Q1464" s="98">
        <v>0</v>
      </c>
      <c r="R1464" s="98">
        <v>0</v>
      </c>
    </row>
    <row r="1465" spans="1:18" x14ac:dyDescent="0.25">
      <c r="A1465" s="59" t="s">
        <v>3779</v>
      </c>
      <c r="B1465" s="59" t="s">
        <v>1069</v>
      </c>
      <c r="C1465" s="59" t="s">
        <v>3865</v>
      </c>
      <c r="D1465" s="91">
        <v>17</v>
      </c>
      <c r="E1465" s="59" t="s">
        <v>7498</v>
      </c>
      <c r="F1465" s="30">
        <f t="shared" si="79"/>
        <v>0</v>
      </c>
      <c r="G1465" s="24">
        <f t="shared" si="80"/>
        <v>0</v>
      </c>
      <c r="H1465" s="31"/>
      <c r="I1465" s="30"/>
      <c r="J1465" s="24">
        <f t="shared" si="81"/>
        <v>0</v>
      </c>
      <c r="K1465" s="31"/>
      <c r="L1465" s="30"/>
      <c r="M1465" s="98">
        <v>0</v>
      </c>
      <c r="N1465" s="98">
        <v>0</v>
      </c>
      <c r="O1465" s="98" t="s">
        <v>4078</v>
      </c>
      <c r="P1465" s="98" t="s">
        <v>4078</v>
      </c>
      <c r="Q1465" s="98" t="s">
        <v>4078</v>
      </c>
      <c r="R1465" s="98" t="s">
        <v>4078</v>
      </c>
    </row>
    <row r="1466" spans="1:18" x14ac:dyDescent="0.25">
      <c r="A1466" s="59" t="s">
        <v>3779</v>
      </c>
      <c r="B1466" s="59" t="s">
        <v>690</v>
      </c>
      <c r="C1466" s="59" t="s">
        <v>3865</v>
      </c>
      <c r="D1466" s="91">
        <v>17</v>
      </c>
      <c r="E1466" s="59" t="s">
        <v>7500</v>
      </c>
      <c r="F1466" s="30">
        <f t="shared" si="79"/>
        <v>0</v>
      </c>
      <c r="G1466" s="24">
        <f t="shared" si="80"/>
        <v>0</v>
      </c>
      <c r="H1466" s="31"/>
      <c r="I1466" s="30"/>
      <c r="J1466" s="24">
        <f t="shared" si="81"/>
        <v>7.5922499999999999</v>
      </c>
      <c r="K1466" s="31"/>
      <c r="L1466" s="30"/>
      <c r="M1466" s="98" t="s">
        <v>4078</v>
      </c>
      <c r="N1466" s="98" t="s">
        <v>4078</v>
      </c>
      <c r="O1466" s="98">
        <v>30.369</v>
      </c>
      <c r="P1466" s="98" t="s">
        <v>4078</v>
      </c>
      <c r="Q1466" s="98" t="s">
        <v>4078</v>
      </c>
      <c r="R1466" s="98" t="s">
        <v>4078</v>
      </c>
    </row>
    <row r="1467" spans="1:18" x14ac:dyDescent="0.25">
      <c r="A1467" s="59" t="s">
        <v>3779</v>
      </c>
      <c r="B1467" s="59" t="s">
        <v>1126</v>
      </c>
      <c r="C1467" s="59" t="s">
        <v>3865</v>
      </c>
      <c r="D1467" s="91">
        <v>17</v>
      </c>
      <c r="E1467" s="59" t="s">
        <v>7501</v>
      </c>
      <c r="F1467" s="30">
        <f t="shared" si="79"/>
        <v>0</v>
      </c>
      <c r="G1467" s="24">
        <f t="shared" si="80"/>
        <v>0.25800000000000001</v>
      </c>
      <c r="H1467" s="31"/>
      <c r="I1467" s="30"/>
      <c r="J1467" s="24">
        <f t="shared" si="81"/>
        <v>0</v>
      </c>
      <c r="K1467" s="31"/>
      <c r="L1467" s="30"/>
      <c r="M1467" s="98" t="s">
        <v>4078</v>
      </c>
      <c r="N1467" s="98">
        <v>0.51600000000000001</v>
      </c>
      <c r="O1467" s="98" t="s">
        <v>4078</v>
      </c>
      <c r="P1467" s="98" t="s">
        <v>4078</v>
      </c>
      <c r="Q1467" s="98" t="s">
        <v>4078</v>
      </c>
      <c r="R1467" s="98" t="s">
        <v>4078</v>
      </c>
    </row>
    <row r="1468" spans="1:18" x14ac:dyDescent="0.25">
      <c r="A1468" s="59" t="s">
        <v>3779</v>
      </c>
      <c r="B1468" s="59" t="s">
        <v>290</v>
      </c>
      <c r="C1468" s="59" t="s">
        <v>3865</v>
      </c>
      <c r="D1468" s="91">
        <v>17</v>
      </c>
      <c r="E1468" s="59" t="s">
        <v>7504</v>
      </c>
      <c r="F1468" s="30">
        <f t="shared" si="79"/>
        <v>0</v>
      </c>
      <c r="G1468" s="24">
        <f t="shared" si="80"/>
        <v>3.6705000000000001</v>
      </c>
      <c r="H1468" s="31"/>
      <c r="I1468" s="30"/>
      <c r="J1468" s="24">
        <f t="shared" si="81"/>
        <v>0.67500000000000004</v>
      </c>
      <c r="K1468" s="31"/>
      <c r="L1468" s="30"/>
      <c r="M1468" s="98" t="s">
        <v>4078</v>
      </c>
      <c r="N1468" s="98">
        <v>7.3410000000000002</v>
      </c>
      <c r="O1468" s="98">
        <v>2.7</v>
      </c>
      <c r="P1468" s="98" t="s">
        <v>4078</v>
      </c>
      <c r="Q1468" s="98" t="s">
        <v>4078</v>
      </c>
      <c r="R1468" s="98" t="s">
        <v>4078</v>
      </c>
    </row>
    <row r="1469" spans="1:18" x14ac:dyDescent="0.25">
      <c r="A1469" s="59" t="s">
        <v>3779</v>
      </c>
      <c r="B1469" s="59" t="s">
        <v>1977</v>
      </c>
      <c r="C1469" s="59" t="s">
        <v>3868</v>
      </c>
      <c r="D1469" s="91">
        <v>18</v>
      </c>
      <c r="E1469" s="59" t="s">
        <v>7513</v>
      </c>
      <c r="F1469" s="30">
        <f t="shared" si="79"/>
        <v>0</v>
      </c>
      <c r="G1469" s="24">
        <f t="shared" si="80"/>
        <v>0.21</v>
      </c>
      <c r="H1469" s="31"/>
      <c r="I1469" s="30"/>
      <c r="J1469" s="24">
        <f t="shared" si="81"/>
        <v>0</v>
      </c>
      <c r="K1469" s="31"/>
      <c r="L1469" s="30"/>
      <c r="M1469" s="98">
        <v>0.42</v>
      </c>
      <c r="N1469" s="98">
        <v>0</v>
      </c>
      <c r="O1469" s="98">
        <v>0</v>
      </c>
      <c r="P1469" s="98" t="s">
        <v>4078</v>
      </c>
      <c r="Q1469" s="98">
        <v>0</v>
      </c>
      <c r="R1469" s="98" t="s">
        <v>4078</v>
      </c>
    </row>
    <row r="1470" spans="1:18" x14ac:dyDescent="0.25">
      <c r="A1470" s="59" t="s">
        <v>3779</v>
      </c>
      <c r="B1470" s="59" t="s">
        <v>1633</v>
      </c>
      <c r="C1470" s="59" t="s">
        <v>3868</v>
      </c>
      <c r="D1470" s="91">
        <v>18</v>
      </c>
      <c r="E1470" s="59" t="s">
        <v>7515</v>
      </c>
      <c r="F1470" s="30">
        <f t="shared" si="79"/>
        <v>0</v>
      </c>
      <c r="G1470" s="24">
        <f t="shared" si="80"/>
        <v>0</v>
      </c>
      <c r="H1470" s="31"/>
      <c r="I1470" s="30"/>
      <c r="J1470" s="24">
        <f t="shared" si="81"/>
        <v>0</v>
      </c>
      <c r="K1470" s="31"/>
      <c r="L1470" s="30"/>
      <c r="M1470" s="98">
        <v>0</v>
      </c>
      <c r="N1470" s="98" t="s">
        <v>4078</v>
      </c>
      <c r="O1470" s="98" t="s">
        <v>4078</v>
      </c>
      <c r="P1470" s="98" t="s">
        <v>4078</v>
      </c>
      <c r="Q1470" s="98" t="s">
        <v>4078</v>
      </c>
      <c r="R1470" s="98" t="s">
        <v>4078</v>
      </c>
    </row>
    <row r="1471" spans="1:18" x14ac:dyDescent="0.25">
      <c r="A1471" s="59" t="s">
        <v>3779</v>
      </c>
      <c r="B1471" s="59" t="s">
        <v>2582</v>
      </c>
      <c r="C1471" s="59" t="s">
        <v>3868</v>
      </c>
      <c r="D1471" s="91">
        <v>18</v>
      </c>
      <c r="E1471" s="59" t="s">
        <v>7517</v>
      </c>
      <c r="F1471" s="30">
        <f t="shared" si="79"/>
        <v>0</v>
      </c>
      <c r="G1471" s="24">
        <f t="shared" si="80"/>
        <v>0</v>
      </c>
      <c r="H1471" s="31"/>
      <c r="I1471" s="30"/>
      <c r="J1471" s="24">
        <f t="shared" si="81"/>
        <v>0</v>
      </c>
      <c r="K1471" s="31"/>
      <c r="L1471" s="30"/>
      <c r="M1471" s="98">
        <v>0</v>
      </c>
      <c r="N1471" s="98" t="s">
        <v>4078</v>
      </c>
      <c r="O1471" s="98" t="s">
        <v>4078</v>
      </c>
      <c r="P1471" s="98" t="s">
        <v>4078</v>
      </c>
      <c r="Q1471" s="98" t="s">
        <v>4078</v>
      </c>
      <c r="R1471" s="98" t="s">
        <v>4078</v>
      </c>
    </row>
    <row r="1472" spans="1:18" x14ac:dyDescent="0.25">
      <c r="A1472" s="59" t="s">
        <v>3779</v>
      </c>
      <c r="B1472" s="59" t="s">
        <v>1102</v>
      </c>
      <c r="C1472" s="59" t="s">
        <v>3868</v>
      </c>
      <c r="D1472" s="91">
        <v>18</v>
      </c>
      <c r="E1472" s="59" t="s">
        <v>7524</v>
      </c>
      <c r="F1472" s="30">
        <f t="shared" si="79"/>
        <v>0</v>
      </c>
      <c r="G1472" s="24">
        <f t="shared" si="80"/>
        <v>0</v>
      </c>
      <c r="H1472" s="31"/>
      <c r="I1472" s="30"/>
      <c r="J1472" s="24">
        <f t="shared" si="81"/>
        <v>0</v>
      </c>
      <c r="K1472" s="31"/>
      <c r="L1472" s="30"/>
      <c r="M1472" s="98">
        <v>0</v>
      </c>
      <c r="N1472" s="98">
        <v>0</v>
      </c>
      <c r="O1472" s="98" t="s">
        <v>4078</v>
      </c>
      <c r="P1472" s="98">
        <v>0</v>
      </c>
      <c r="Q1472" s="98">
        <v>0</v>
      </c>
      <c r="R1472" s="98" t="s">
        <v>4078</v>
      </c>
    </row>
    <row r="1473" spans="1:18" x14ac:dyDescent="0.25">
      <c r="A1473" s="59" t="s">
        <v>3779</v>
      </c>
      <c r="B1473" s="59" t="s">
        <v>1197</v>
      </c>
      <c r="C1473" s="59" t="s">
        <v>3868</v>
      </c>
      <c r="D1473" s="91">
        <v>18</v>
      </c>
      <c r="E1473" s="59" t="s">
        <v>7525</v>
      </c>
      <c r="F1473" s="30">
        <f t="shared" si="79"/>
        <v>0</v>
      </c>
      <c r="G1473" s="24">
        <f t="shared" si="80"/>
        <v>0.245</v>
      </c>
      <c r="H1473" s="31"/>
      <c r="I1473" s="30"/>
      <c r="J1473" s="24">
        <f t="shared" si="81"/>
        <v>0</v>
      </c>
      <c r="K1473" s="31"/>
      <c r="L1473" s="30"/>
      <c r="M1473" s="98">
        <v>0.49</v>
      </c>
      <c r="N1473" s="98">
        <v>0</v>
      </c>
      <c r="O1473" s="98">
        <v>0</v>
      </c>
      <c r="P1473" s="98" t="s">
        <v>4078</v>
      </c>
      <c r="Q1473" s="98">
        <v>0</v>
      </c>
      <c r="R1473" s="98">
        <v>0</v>
      </c>
    </row>
    <row r="1474" spans="1:18" x14ac:dyDescent="0.25">
      <c r="A1474" s="59" t="s">
        <v>3779</v>
      </c>
      <c r="B1474" s="59" t="s">
        <v>2552</v>
      </c>
      <c r="C1474" s="59" t="s">
        <v>3868</v>
      </c>
      <c r="D1474" s="91">
        <v>18</v>
      </c>
      <c r="E1474" s="59" t="s">
        <v>7527</v>
      </c>
      <c r="F1474" s="30">
        <f t="shared" si="79"/>
        <v>0</v>
      </c>
      <c r="G1474" s="24">
        <f t="shared" si="80"/>
        <v>0</v>
      </c>
      <c r="H1474" s="31"/>
      <c r="I1474" s="30"/>
      <c r="J1474" s="24">
        <f t="shared" si="81"/>
        <v>0</v>
      </c>
      <c r="K1474" s="31"/>
      <c r="L1474" s="30"/>
      <c r="M1474" s="98" t="s">
        <v>4078</v>
      </c>
      <c r="N1474" s="98">
        <v>0</v>
      </c>
      <c r="O1474" s="98" t="s">
        <v>4078</v>
      </c>
      <c r="P1474" s="98" t="s">
        <v>4078</v>
      </c>
      <c r="Q1474" s="98" t="s">
        <v>4078</v>
      </c>
      <c r="R1474" s="98" t="s">
        <v>4078</v>
      </c>
    </row>
    <row r="1475" spans="1:18" x14ac:dyDescent="0.25">
      <c r="A1475" s="59" t="s">
        <v>3779</v>
      </c>
      <c r="B1475" s="59" t="s">
        <v>3065</v>
      </c>
      <c r="C1475" s="59" t="s">
        <v>3868</v>
      </c>
      <c r="D1475" s="91">
        <v>18</v>
      </c>
      <c r="E1475" s="59" t="s">
        <v>7529</v>
      </c>
      <c r="F1475" s="30">
        <f t="shared" si="79"/>
        <v>0</v>
      </c>
      <c r="G1475" s="24">
        <f t="shared" si="80"/>
        <v>0</v>
      </c>
      <c r="H1475" s="31"/>
      <c r="I1475" s="30"/>
      <c r="J1475" s="24">
        <f t="shared" si="81"/>
        <v>0</v>
      </c>
      <c r="K1475" s="31"/>
      <c r="L1475" s="30"/>
      <c r="M1475" s="98">
        <v>0</v>
      </c>
      <c r="N1475" s="98">
        <v>0</v>
      </c>
      <c r="O1475" s="98">
        <v>0</v>
      </c>
      <c r="P1475" s="98">
        <v>0</v>
      </c>
      <c r="Q1475" s="98">
        <v>0</v>
      </c>
      <c r="R1475" s="98">
        <v>0</v>
      </c>
    </row>
    <row r="1476" spans="1:18" x14ac:dyDescent="0.25">
      <c r="A1476" s="59" t="s">
        <v>3779</v>
      </c>
      <c r="B1476" s="59" t="s">
        <v>1295</v>
      </c>
      <c r="C1476" s="59" t="s">
        <v>3868</v>
      </c>
      <c r="D1476" s="91">
        <v>18</v>
      </c>
      <c r="E1476" s="59" t="s">
        <v>7535</v>
      </c>
      <c r="F1476" s="30">
        <f t="shared" si="79"/>
        <v>0</v>
      </c>
      <c r="G1476" s="24">
        <f t="shared" si="80"/>
        <v>0</v>
      </c>
      <c r="H1476" s="31"/>
      <c r="I1476" s="30"/>
      <c r="J1476" s="24">
        <f t="shared" si="81"/>
        <v>0</v>
      </c>
      <c r="K1476" s="31"/>
      <c r="L1476" s="30"/>
      <c r="M1476" s="98">
        <v>0</v>
      </c>
      <c r="N1476" s="98">
        <v>0</v>
      </c>
      <c r="O1476" s="98">
        <v>0</v>
      </c>
      <c r="P1476" s="98">
        <v>0</v>
      </c>
      <c r="Q1476" s="98" t="s">
        <v>4078</v>
      </c>
      <c r="R1476" s="98">
        <v>0</v>
      </c>
    </row>
    <row r="1477" spans="1:18" x14ac:dyDescent="0.25">
      <c r="A1477" s="59" t="s">
        <v>3779</v>
      </c>
      <c r="B1477" s="59" t="s">
        <v>2987</v>
      </c>
      <c r="C1477" s="59" t="s">
        <v>3868</v>
      </c>
      <c r="D1477" s="91">
        <v>18</v>
      </c>
      <c r="E1477" s="59" t="s">
        <v>7536</v>
      </c>
      <c r="F1477" s="30">
        <f t="shared" si="79"/>
        <v>0</v>
      </c>
      <c r="G1477" s="24">
        <f t="shared" si="80"/>
        <v>0</v>
      </c>
      <c r="H1477" s="31"/>
      <c r="I1477" s="30"/>
      <c r="J1477" s="24">
        <f t="shared" si="81"/>
        <v>0</v>
      </c>
      <c r="K1477" s="31"/>
      <c r="L1477" s="30"/>
      <c r="M1477" s="98">
        <v>0</v>
      </c>
      <c r="N1477" s="98" t="s">
        <v>4078</v>
      </c>
      <c r="O1477" s="98" t="s">
        <v>4078</v>
      </c>
      <c r="P1477" s="98" t="s">
        <v>4078</v>
      </c>
      <c r="Q1477" s="98">
        <v>0</v>
      </c>
      <c r="R1477" s="98">
        <v>0</v>
      </c>
    </row>
    <row r="1478" spans="1:18" x14ac:dyDescent="0.25">
      <c r="A1478" s="59" t="s">
        <v>3779</v>
      </c>
      <c r="B1478" s="59" t="s">
        <v>2409</v>
      </c>
      <c r="C1478" s="59" t="s">
        <v>3868</v>
      </c>
      <c r="D1478" s="91">
        <v>18</v>
      </c>
      <c r="E1478" s="59" t="s">
        <v>7538</v>
      </c>
      <c r="F1478" s="30">
        <f t="shared" si="79"/>
        <v>0</v>
      </c>
      <c r="G1478" s="24">
        <f t="shared" si="80"/>
        <v>0</v>
      </c>
      <c r="H1478" s="31"/>
      <c r="I1478" s="30"/>
      <c r="J1478" s="24">
        <f t="shared" si="81"/>
        <v>0</v>
      </c>
      <c r="K1478" s="31"/>
      <c r="L1478" s="30"/>
      <c r="M1478" s="98" t="s">
        <v>4078</v>
      </c>
      <c r="N1478" s="98" t="s">
        <v>4078</v>
      </c>
      <c r="O1478" s="98" t="s">
        <v>4078</v>
      </c>
      <c r="P1478" s="98" t="s">
        <v>4078</v>
      </c>
      <c r="Q1478" s="98" t="s">
        <v>4078</v>
      </c>
      <c r="R1478" s="98">
        <v>0</v>
      </c>
    </row>
    <row r="1479" spans="1:18" x14ac:dyDescent="0.25">
      <c r="A1479" s="59" t="s">
        <v>3779</v>
      </c>
      <c r="B1479" s="59" t="s">
        <v>3558</v>
      </c>
      <c r="C1479" s="59" t="s">
        <v>3868</v>
      </c>
      <c r="D1479" s="91">
        <v>18</v>
      </c>
      <c r="E1479" s="59" t="s">
        <v>7544</v>
      </c>
      <c r="F1479" s="30">
        <f t="shared" si="79"/>
        <v>0</v>
      </c>
      <c r="G1479" s="24">
        <f t="shared" si="80"/>
        <v>0</v>
      </c>
      <c r="H1479" s="31"/>
      <c r="I1479" s="30"/>
      <c r="J1479" s="24">
        <f t="shared" si="81"/>
        <v>0</v>
      </c>
      <c r="K1479" s="31"/>
      <c r="L1479" s="30"/>
      <c r="M1479" s="98">
        <v>0</v>
      </c>
      <c r="N1479" s="98">
        <v>0</v>
      </c>
      <c r="O1479" s="98">
        <v>0</v>
      </c>
      <c r="P1479" s="98">
        <v>0</v>
      </c>
      <c r="Q1479" s="98">
        <v>0</v>
      </c>
      <c r="R1479" s="98">
        <v>0</v>
      </c>
    </row>
    <row r="1480" spans="1:18" x14ac:dyDescent="0.25">
      <c r="A1480" s="59" t="s">
        <v>3779</v>
      </c>
      <c r="B1480" s="59" t="s">
        <v>2518</v>
      </c>
      <c r="C1480" s="59" t="s">
        <v>3868</v>
      </c>
      <c r="D1480" s="91">
        <v>18</v>
      </c>
      <c r="E1480" s="59" t="s">
        <v>7547</v>
      </c>
      <c r="F1480" s="30">
        <f t="shared" si="79"/>
        <v>0</v>
      </c>
      <c r="G1480" s="24">
        <f t="shared" si="80"/>
        <v>0</v>
      </c>
      <c r="H1480" s="31"/>
      <c r="I1480" s="30"/>
      <c r="J1480" s="24">
        <f t="shared" si="81"/>
        <v>0</v>
      </c>
      <c r="K1480" s="31"/>
      <c r="L1480" s="30"/>
      <c r="M1480" s="98">
        <v>0</v>
      </c>
      <c r="N1480" s="98">
        <v>0</v>
      </c>
      <c r="O1480" s="98" t="s">
        <v>4078</v>
      </c>
      <c r="P1480" s="98" t="s">
        <v>4078</v>
      </c>
      <c r="Q1480" s="98" t="s">
        <v>4078</v>
      </c>
      <c r="R1480" s="98">
        <v>0</v>
      </c>
    </row>
    <row r="1481" spans="1:18" x14ac:dyDescent="0.25">
      <c r="A1481" s="59" t="s">
        <v>3779</v>
      </c>
      <c r="B1481" s="59" t="s">
        <v>1777</v>
      </c>
      <c r="C1481" s="59" t="s">
        <v>3868</v>
      </c>
      <c r="D1481" s="91">
        <v>18</v>
      </c>
      <c r="E1481" s="59" t="s">
        <v>7549</v>
      </c>
      <c r="F1481" s="30">
        <f t="shared" si="79"/>
        <v>0</v>
      </c>
      <c r="G1481" s="24">
        <f t="shared" si="80"/>
        <v>0</v>
      </c>
      <c r="H1481" s="31"/>
      <c r="I1481" s="30"/>
      <c r="J1481" s="24">
        <f t="shared" si="81"/>
        <v>0</v>
      </c>
      <c r="K1481" s="31"/>
      <c r="L1481" s="30"/>
      <c r="M1481" s="98" t="s">
        <v>4078</v>
      </c>
      <c r="N1481" s="98">
        <v>0</v>
      </c>
      <c r="O1481" s="98" t="s">
        <v>4078</v>
      </c>
      <c r="P1481" s="98">
        <v>0</v>
      </c>
      <c r="Q1481" s="98">
        <v>0</v>
      </c>
      <c r="R1481" s="98" t="s">
        <v>4078</v>
      </c>
    </row>
    <row r="1482" spans="1:18" x14ac:dyDescent="0.25">
      <c r="A1482" s="59" t="s">
        <v>3779</v>
      </c>
      <c r="B1482" s="59" t="s">
        <v>1391</v>
      </c>
      <c r="C1482" s="59" t="s">
        <v>3868</v>
      </c>
      <c r="D1482" s="91">
        <v>18</v>
      </c>
      <c r="E1482" s="59" t="s">
        <v>7551</v>
      </c>
      <c r="F1482" s="30">
        <f t="shared" si="79"/>
        <v>0</v>
      </c>
      <c r="G1482" s="24">
        <f t="shared" si="80"/>
        <v>0.04</v>
      </c>
      <c r="H1482" s="31"/>
      <c r="I1482" s="30"/>
      <c r="J1482" s="24">
        <f t="shared" si="81"/>
        <v>0</v>
      </c>
      <c r="K1482" s="31"/>
      <c r="L1482" s="30"/>
      <c r="M1482" s="98">
        <v>0.08</v>
      </c>
      <c r="N1482" s="98">
        <v>0</v>
      </c>
      <c r="O1482" s="98">
        <v>0</v>
      </c>
      <c r="P1482" s="98" t="s">
        <v>4078</v>
      </c>
      <c r="Q1482" s="98" t="s">
        <v>4078</v>
      </c>
      <c r="R1482" s="98">
        <v>0</v>
      </c>
    </row>
    <row r="1483" spans="1:18" x14ac:dyDescent="0.25">
      <c r="A1483" s="59" t="s">
        <v>3779</v>
      </c>
      <c r="B1483" s="59" t="s">
        <v>2110</v>
      </c>
      <c r="C1483" s="59" t="s">
        <v>3868</v>
      </c>
      <c r="D1483" s="91">
        <v>18</v>
      </c>
      <c r="E1483" s="59" t="s">
        <v>7554</v>
      </c>
      <c r="F1483" s="30">
        <f t="shared" si="79"/>
        <v>0</v>
      </c>
      <c r="G1483" s="24">
        <f t="shared" si="80"/>
        <v>0</v>
      </c>
      <c r="H1483" s="31"/>
      <c r="I1483" s="30"/>
      <c r="J1483" s="24">
        <f t="shared" si="81"/>
        <v>0</v>
      </c>
      <c r="K1483" s="31"/>
      <c r="L1483" s="30"/>
      <c r="M1483" s="98" t="s">
        <v>4078</v>
      </c>
      <c r="N1483" s="98" t="s">
        <v>4078</v>
      </c>
      <c r="O1483" s="98" t="s">
        <v>4078</v>
      </c>
      <c r="P1483" s="98" t="s">
        <v>4078</v>
      </c>
      <c r="Q1483" s="98">
        <v>0</v>
      </c>
      <c r="R1483" s="98">
        <v>0</v>
      </c>
    </row>
    <row r="1484" spans="1:18" x14ac:dyDescent="0.25">
      <c r="A1484" s="59" t="s">
        <v>3779</v>
      </c>
      <c r="B1484" s="59" t="s">
        <v>2205</v>
      </c>
      <c r="C1484" s="59" t="s">
        <v>3868</v>
      </c>
      <c r="D1484" s="91">
        <v>18</v>
      </c>
      <c r="E1484" s="59" t="s">
        <v>7556</v>
      </c>
      <c r="F1484" s="30">
        <f t="shared" si="79"/>
        <v>0</v>
      </c>
      <c r="G1484" s="24">
        <f t="shared" si="80"/>
        <v>0</v>
      </c>
      <c r="H1484" s="31"/>
      <c r="I1484" s="30"/>
      <c r="J1484" s="24">
        <f t="shared" si="81"/>
        <v>0</v>
      </c>
      <c r="K1484" s="31"/>
      <c r="L1484" s="30"/>
      <c r="M1484" s="98" t="s">
        <v>4078</v>
      </c>
      <c r="N1484" s="98" t="s">
        <v>4078</v>
      </c>
      <c r="O1484" s="98" t="s">
        <v>4078</v>
      </c>
      <c r="P1484" s="98" t="s">
        <v>4078</v>
      </c>
      <c r="Q1484" s="98" t="s">
        <v>4078</v>
      </c>
      <c r="R1484" s="98">
        <v>0</v>
      </c>
    </row>
    <row r="1485" spans="1:18" x14ac:dyDescent="0.25">
      <c r="A1485" s="59" t="s">
        <v>3779</v>
      </c>
      <c r="B1485" s="59" t="s">
        <v>2345</v>
      </c>
      <c r="C1485" s="59" t="s">
        <v>3868</v>
      </c>
      <c r="D1485" s="91">
        <v>18</v>
      </c>
      <c r="E1485" s="59" t="s">
        <v>7567</v>
      </c>
      <c r="F1485" s="30">
        <f t="shared" si="79"/>
        <v>0</v>
      </c>
      <c r="G1485" s="24">
        <f t="shared" si="80"/>
        <v>0.15</v>
      </c>
      <c r="H1485" s="31"/>
      <c r="I1485" s="30"/>
      <c r="J1485" s="24">
        <f t="shared" si="81"/>
        <v>0</v>
      </c>
      <c r="K1485" s="31"/>
      <c r="L1485" s="30"/>
      <c r="M1485" s="98">
        <v>0.3</v>
      </c>
      <c r="N1485" s="98">
        <v>0</v>
      </c>
      <c r="O1485" s="98">
        <v>0</v>
      </c>
      <c r="P1485" s="98" t="s">
        <v>4078</v>
      </c>
      <c r="Q1485" s="98">
        <v>0</v>
      </c>
      <c r="R1485" s="98">
        <v>0</v>
      </c>
    </row>
    <row r="1486" spans="1:18" x14ac:dyDescent="0.25">
      <c r="A1486" s="59" t="s">
        <v>3779</v>
      </c>
      <c r="B1486" s="59" t="s">
        <v>1191</v>
      </c>
      <c r="C1486" s="59" t="s">
        <v>3868</v>
      </c>
      <c r="D1486" s="91">
        <v>18</v>
      </c>
      <c r="E1486" s="59" t="s">
        <v>7568</v>
      </c>
      <c r="F1486" s="30">
        <f t="shared" si="79"/>
        <v>0</v>
      </c>
      <c r="G1486" s="24">
        <f t="shared" si="80"/>
        <v>0</v>
      </c>
      <c r="H1486" s="31"/>
      <c r="I1486" s="30"/>
      <c r="J1486" s="24">
        <f t="shared" si="81"/>
        <v>0</v>
      </c>
      <c r="K1486" s="31"/>
      <c r="L1486" s="30"/>
      <c r="M1486" s="98">
        <v>0</v>
      </c>
      <c r="N1486" s="98" t="s">
        <v>4078</v>
      </c>
      <c r="O1486" s="98" t="s">
        <v>4078</v>
      </c>
      <c r="P1486" s="98">
        <v>0</v>
      </c>
      <c r="Q1486" s="98">
        <v>0</v>
      </c>
      <c r="R1486" s="98">
        <v>0</v>
      </c>
    </row>
    <row r="1487" spans="1:18" x14ac:dyDescent="0.25">
      <c r="A1487" s="59" t="s">
        <v>3779</v>
      </c>
      <c r="B1487" s="59" t="s">
        <v>2143</v>
      </c>
      <c r="C1487" s="59" t="s">
        <v>3868</v>
      </c>
      <c r="D1487" s="91">
        <v>18</v>
      </c>
      <c r="E1487" s="59" t="s">
        <v>7573</v>
      </c>
      <c r="F1487" s="30">
        <f t="shared" si="79"/>
        <v>0</v>
      </c>
      <c r="G1487" s="24">
        <f t="shared" si="80"/>
        <v>0</v>
      </c>
      <c r="H1487" s="31"/>
      <c r="I1487" s="30"/>
      <c r="J1487" s="24">
        <f t="shared" si="81"/>
        <v>0</v>
      </c>
      <c r="K1487" s="31"/>
      <c r="L1487" s="30"/>
      <c r="M1487" s="98">
        <v>0</v>
      </c>
      <c r="N1487" s="98" t="s">
        <v>4078</v>
      </c>
      <c r="O1487" s="98" t="s">
        <v>4078</v>
      </c>
      <c r="P1487" s="98" t="s">
        <v>4078</v>
      </c>
      <c r="Q1487" s="98" t="s">
        <v>4078</v>
      </c>
      <c r="R1487" s="98" t="s">
        <v>4078</v>
      </c>
    </row>
    <row r="1488" spans="1:18" x14ac:dyDescent="0.25">
      <c r="A1488" s="59" t="s">
        <v>3779</v>
      </c>
      <c r="B1488" s="59" t="s">
        <v>2068</v>
      </c>
      <c r="C1488" s="59" t="s">
        <v>3868</v>
      </c>
      <c r="D1488" s="91">
        <v>18</v>
      </c>
      <c r="E1488" s="59" t="s">
        <v>7574</v>
      </c>
      <c r="F1488" s="30">
        <f t="shared" si="79"/>
        <v>0</v>
      </c>
      <c r="G1488" s="24">
        <f t="shared" si="80"/>
        <v>0</v>
      </c>
      <c r="H1488" s="31"/>
      <c r="I1488" s="30"/>
      <c r="J1488" s="24">
        <f t="shared" si="81"/>
        <v>0</v>
      </c>
      <c r="K1488" s="31"/>
      <c r="L1488" s="30"/>
      <c r="M1488" s="98">
        <v>0</v>
      </c>
      <c r="N1488" s="98">
        <v>0</v>
      </c>
      <c r="O1488" s="98" t="s">
        <v>4078</v>
      </c>
      <c r="P1488" s="98" t="s">
        <v>4078</v>
      </c>
      <c r="Q1488" s="98">
        <v>0</v>
      </c>
      <c r="R1488" s="98">
        <v>0</v>
      </c>
    </row>
    <row r="1489" spans="1:18" x14ac:dyDescent="0.25">
      <c r="A1489" s="59" t="s">
        <v>3779</v>
      </c>
      <c r="B1489" s="59" t="s">
        <v>1183</v>
      </c>
      <c r="C1489" s="59" t="s">
        <v>3868</v>
      </c>
      <c r="D1489" s="91">
        <v>18</v>
      </c>
      <c r="E1489" s="59" t="s">
        <v>7575</v>
      </c>
      <c r="F1489" s="30">
        <f t="shared" si="79"/>
        <v>0</v>
      </c>
      <c r="G1489" s="24">
        <f t="shared" si="80"/>
        <v>5.0000000000000001E-3</v>
      </c>
      <c r="H1489" s="31"/>
      <c r="I1489" s="30"/>
      <c r="J1489" s="24">
        <f t="shared" si="81"/>
        <v>0</v>
      </c>
      <c r="K1489" s="31"/>
      <c r="L1489" s="30"/>
      <c r="M1489" s="98">
        <v>0.01</v>
      </c>
      <c r="N1489" s="98">
        <v>0</v>
      </c>
      <c r="O1489" s="98" t="s">
        <v>4078</v>
      </c>
      <c r="P1489" s="98">
        <v>0</v>
      </c>
      <c r="Q1489" s="98">
        <v>0</v>
      </c>
      <c r="R1489" s="98">
        <v>0</v>
      </c>
    </row>
    <row r="1490" spans="1:18" x14ac:dyDescent="0.25">
      <c r="A1490" s="59" t="s">
        <v>3779</v>
      </c>
      <c r="B1490" s="59" t="s">
        <v>1200</v>
      </c>
      <c r="C1490" s="59" t="s">
        <v>3868</v>
      </c>
      <c r="D1490" s="91">
        <v>18</v>
      </c>
      <c r="E1490" s="59" t="s">
        <v>7583</v>
      </c>
      <c r="F1490" s="30">
        <f t="shared" si="79"/>
        <v>0</v>
      </c>
      <c r="G1490" s="24">
        <f t="shared" si="80"/>
        <v>0</v>
      </c>
      <c r="H1490" s="31"/>
      <c r="I1490" s="30"/>
      <c r="J1490" s="24">
        <f t="shared" si="81"/>
        <v>0</v>
      </c>
      <c r="K1490" s="31"/>
      <c r="L1490" s="30"/>
      <c r="M1490" s="98">
        <v>0</v>
      </c>
      <c r="N1490" s="98">
        <v>0</v>
      </c>
      <c r="O1490" s="98" t="s">
        <v>4078</v>
      </c>
      <c r="P1490" s="98">
        <v>0</v>
      </c>
      <c r="Q1490" s="98">
        <v>0</v>
      </c>
      <c r="R1490" s="98">
        <v>0</v>
      </c>
    </row>
    <row r="1491" spans="1:18" x14ac:dyDescent="0.25">
      <c r="A1491" s="59" t="s">
        <v>3779</v>
      </c>
      <c r="B1491" s="59" t="s">
        <v>1779</v>
      </c>
      <c r="C1491" s="59" t="s">
        <v>3868</v>
      </c>
      <c r="D1491" s="91">
        <v>18</v>
      </c>
      <c r="E1491" s="59" t="s">
        <v>7588</v>
      </c>
      <c r="F1491" s="30">
        <f t="shared" si="79"/>
        <v>0</v>
      </c>
      <c r="G1491" s="24">
        <f t="shared" si="80"/>
        <v>0</v>
      </c>
      <c r="H1491" s="31"/>
      <c r="I1491" s="30"/>
      <c r="J1491" s="24">
        <f t="shared" si="81"/>
        <v>0</v>
      </c>
      <c r="K1491" s="31"/>
      <c r="L1491" s="30"/>
      <c r="M1491" s="98" t="s">
        <v>4078</v>
      </c>
      <c r="N1491" s="98" t="s">
        <v>4078</v>
      </c>
      <c r="O1491" s="98" t="s">
        <v>4078</v>
      </c>
      <c r="P1491" s="98" t="s">
        <v>4078</v>
      </c>
      <c r="Q1491" s="98" t="s">
        <v>4078</v>
      </c>
      <c r="R1491" s="98">
        <v>0</v>
      </c>
    </row>
    <row r="1492" spans="1:18" x14ac:dyDescent="0.25">
      <c r="A1492" s="59" t="s">
        <v>3779</v>
      </c>
      <c r="B1492" s="59" t="s">
        <v>1751</v>
      </c>
      <c r="C1492" s="59" t="s">
        <v>3868</v>
      </c>
      <c r="D1492" s="91">
        <v>18</v>
      </c>
      <c r="E1492" s="59" t="s">
        <v>7590</v>
      </c>
      <c r="F1492" s="30">
        <f t="shared" si="79"/>
        <v>0</v>
      </c>
      <c r="G1492" s="24">
        <f t="shared" si="80"/>
        <v>0</v>
      </c>
      <c r="H1492" s="31"/>
      <c r="I1492" s="30"/>
      <c r="J1492" s="24">
        <f t="shared" si="81"/>
        <v>0</v>
      </c>
      <c r="K1492" s="31"/>
      <c r="L1492" s="30"/>
      <c r="M1492" s="98" t="s">
        <v>4078</v>
      </c>
      <c r="N1492" s="98">
        <v>0</v>
      </c>
      <c r="O1492" s="98" t="s">
        <v>4078</v>
      </c>
      <c r="P1492" s="98" t="s">
        <v>4078</v>
      </c>
      <c r="Q1492" s="98" t="s">
        <v>4078</v>
      </c>
      <c r="R1492" s="98" t="s">
        <v>4078</v>
      </c>
    </row>
    <row r="1493" spans="1:18" x14ac:dyDescent="0.25">
      <c r="A1493" s="59" t="s">
        <v>3779</v>
      </c>
      <c r="B1493" s="59" t="s">
        <v>499</v>
      </c>
      <c r="C1493" s="59" t="s">
        <v>3868</v>
      </c>
      <c r="D1493" s="91">
        <v>18</v>
      </c>
      <c r="E1493" s="59" t="s">
        <v>7592</v>
      </c>
      <c r="F1493" s="30">
        <f t="shared" si="79"/>
        <v>0</v>
      </c>
      <c r="G1493" s="24">
        <f t="shared" si="80"/>
        <v>0</v>
      </c>
      <c r="H1493" s="31"/>
      <c r="I1493" s="30"/>
      <c r="J1493" s="24">
        <f t="shared" si="81"/>
        <v>0</v>
      </c>
      <c r="K1493" s="31"/>
      <c r="L1493" s="30"/>
      <c r="M1493" s="98">
        <v>0</v>
      </c>
      <c r="N1493" s="98">
        <v>0</v>
      </c>
      <c r="O1493" s="98" t="s">
        <v>4078</v>
      </c>
      <c r="P1493" s="98" t="s">
        <v>4078</v>
      </c>
      <c r="Q1493" s="98">
        <v>0</v>
      </c>
      <c r="R1493" s="98">
        <v>0</v>
      </c>
    </row>
    <row r="1494" spans="1:18" x14ac:dyDescent="0.25">
      <c r="A1494" s="59" t="s">
        <v>3779</v>
      </c>
      <c r="B1494" s="59" t="s">
        <v>889</v>
      </c>
      <c r="C1494" s="59" t="s">
        <v>3868</v>
      </c>
      <c r="D1494" s="91">
        <v>18</v>
      </c>
      <c r="E1494" s="59" t="s">
        <v>7600</v>
      </c>
      <c r="F1494" s="30">
        <f t="shared" si="79"/>
        <v>0</v>
      </c>
      <c r="G1494" s="24">
        <f t="shared" si="80"/>
        <v>0</v>
      </c>
      <c r="H1494" s="31"/>
      <c r="I1494" s="30"/>
      <c r="J1494" s="24">
        <f t="shared" si="81"/>
        <v>0</v>
      </c>
      <c r="K1494" s="31"/>
      <c r="L1494" s="30"/>
      <c r="M1494" s="98" t="s">
        <v>4078</v>
      </c>
      <c r="N1494" s="98" t="s">
        <v>4078</v>
      </c>
      <c r="O1494" s="98" t="s">
        <v>4078</v>
      </c>
      <c r="P1494" s="98" t="s">
        <v>4078</v>
      </c>
      <c r="Q1494" s="98">
        <v>0</v>
      </c>
      <c r="R1494" s="98" t="s">
        <v>4078</v>
      </c>
    </row>
    <row r="1495" spans="1:18" x14ac:dyDescent="0.25">
      <c r="A1495" s="59" t="s">
        <v>3779</v>
      </c>
      <c r="B1495" s="59" t="s">
        <v>1195</v>
      </c>
      <c r="C1495" s="59" t="s">
        <v>3868</v>
      </c>
      <c r="D1495" s="91">
        <v>18</v>
      </c>
      <c r="E1495" s="59" t="s">
        <v>7603</v>
      </c>
      <c r="F1495" s="30">
        <f t="shared" si="79"/>
        <v>0</v>
      </c>
      <c r="G1495" s="24">
        <f t="shared" si="80"/>
        <v>0</v>
      </c>
      <c r="H1495" s="31"/>
      <c r="I1495" s="30"/>
      <c r="J1495" s="24">
        <f t="shared" si="81"/>
        <v>0</v>
      </c>
      <c r="K1495" s="31"/>
      <c r="L1495" s="30"/>
      <c r="M1495" s="98">
        <v>0</v>
      </c>
      <c r="N1495" s="98" t="s">
        <v>4078</v>
      </c>
      <c r="O1495" s="98" t="s">
        <v>4078</v>
      </c>
      <c r="P1495" s="98" t="s">
        <v>4078</v>
      </c>
      <c r="Q1495" s="98" t="s">
        <v>4078</v>
      </c>
      <c r="R1495" s="98" t="s">
        <v>4078</v>
      </c>
    </row>
    <row r="1496" spans="1:18" x14ac:dyDescent="0.25">
      <c r="A1496" s="59" t="s">
        <v>3779</v>
      </c>
      <c r="B1496" s="59" t="s">
        <v>1082</v>
      </c>
      <c r="C1496" s="59" t="s">
        <v>3868</v>
      </c>
      <c r="D1496" s="91">
        <v>18</v>
      </c>
      <c r="E1496" s="59" t="s">
        <v>7604</v>
      </c>
      <c r="F1496" s="30">
        <f t="shared" si="79"/>
        <v>0</v>
      </c>
      <c r="G1496" s="24">
        <f t="shared" si="80"/>
        <v>0</v>
      </c>
      <c r="H1496" s="31"/>
      <c r="I1496" s="30"/>
      <c r="J1496" s="24">
        <f t="shared" si="81"/>
        <v>0</v>
      </c>
      <c r="K1496" s="31"/>
      <c r="L1496" s="30"/>
      <c r="M1496" s="98">
        <v>0</v>
      </c>
      <c r="N1496" s="98" t="s">
        <v>4078</v>
      </c>
      <c r="O1496" s="98" t="s">
        <v>4078</v>
      </c>
      <c r="P1496" s="98" t="s">
        <v>4078</v>
      </c>
      <c r="Q1496" s="98" t="s">
        <v>4078</v>
      </c>
      <c r="R1496" s="98" t="s">
        <v>4078</v>
      </c>
    </row>
    <row r="1497" spans="1:18" x14ac:dyDescent="0.25">
      <c r="A1497" s="59" t="s">
        <v>3779</v>
      </c>
      <c r="B1497" s="59" t="s">
        <v>763</v>
      </c>
      <c r="C1497" s="59" t="s">
        <v>3868</v>
      </c>
      <c r="D1497" s="91">
        <v>18</v>
      </c>
      <c r="E1497" s="59" t="s">
        <v>7606</v>
      </c>
      <c r="F1497" s="30">
        <f t="shared" si="79"/>
        <v>0</v>
      </c>
      <c r="G1497" s="24">
        <f t="shared" si="80"/>
        <v>0</v>
      </c>
      <c r="H1497" s="31"/>
      <c r="I1497" s="30"/>
      <c r="J1497" s="24">
        <f t="shared" si="81"/>
        <v>0</v>
      </c>
      <c r="K1497" s="31"/>
      <c r="L1497" s="30"/>
      <c r="M1497" s="98">
        <v>0</v>
      </c>
      <c r="N1497" s="98">
        <v>0</v>
      </c>
      <c r="O1497" s="98" t="s">
        <v>4078</v>
      </c>
      <c r="P1497" s="98">
        <v>0</v>
      </c>
      <c r="Q1497" s="98">
        <v>0</v>
      </c>
      <c r="R1497" s="98">
        <v>0</v>
      </c>
    </row>
    <row r="1498" spans="1:18" x14ac:dyDescent="0.25">
      <c r="A1498" s="59" t="s">
        <v>3779</v>
      </c>
      <c r="B1498" s="59" t="s">
        <v>2955</v>
      </c>
      <c r="C1498" s="59" t="s">
        <v>3868</v>
      </c>
      <c r="D1498" s="91">
        <v>18</v>
      </c>
      <c r="E1498" s="59" t="s">
        <v>7611</v>
      </c>
      <c r="F1498" s="30">
        <f t="shared" si="79"/>
        <v>0</v>
      </c>
      <c r="G1498" s="24">
        <f t="shared" si="80"/>
        <v>0</v>
      </c>
      <c r="H1498" s="31"/>
      <c r="I1498" s="30"/>
      <c r="J1498" s="24">
        <f t="shared" si="81"/>
        <v>0</v>
      </c>
      <c r="K1498" s="31"/>
      <c r="L1498" s="30"/>
      <c r="M1498" s="98">
        <v>0</v>
      </c>
      <c r="N1498" s="98">
        <v>0</v>
      </c>
      <c r="O1498" s="98" t="s">
        <v>4078</v>
      </c>
      <c r="P1498" s="98" t="s">
        <v>4078</v>
      </c>
      <c r="Q1498" s="98">
        <v>0</v>
      </c>
      <c r="R1498" s="98">
        <v>0</v>
      </c>
    </row>
    <row r="1499" spans="1:18" x14ac:dyDescent="0.25">
      <c r="A1499" s="59" t="s">
        <v>3779</v>
      </c>
      <c r="B1499" s="59" t="s">
        <v>519</v>
      </c>
      <c r="C1499" s="59" t="s">
        <v>3868</v>
      </c>
      <c r="D1499" s="91">
        <v>18</v>
      </c>
      <c r="E1499" s="59" t="s">
        <v>7615</v>
      </c>
      <c r="F1499" s="30">
        <f t="shared" si="79"/>
        <v>0</v>
      </c>
      <c r="G1499" s="24">
        <f t="shared" si="80"/>
        <v>0</v>
      </c>
      <c r="H1499" s="31"/>
      <c r="I1499" s="30"/>
      <c r="J1499" s="24">
        <f t="shared" si="81"/>
        <v>0</v>
      </c>
      <c r="K1499" s="31"/>
      <c r="L1499" s="30"/>
      <c r="M1499" s="98" t="s">
        <v>4078</v>
      </c>
      <c r="N1499" s="98" t="s">
        <v>4078</v>
      </c>
      <c r="O1499" s="98" t="s">
        <v>4078</v>
      </c>
      <c r="P1499" s="98" t="s">
        <v>4078</v>
      </c>
      <c r="Q1499" s="98">
        <v>0</v>
      </c>
      <c r="R1499" s="98" t="s">
        <v>4078</v>
      </c>
    </row>
    <row r="1500" spans="1:18" x14ac:dyDescent="0.25">
      <c r="A1500" s="59" t="s">
        <v>3779</v>
      </c>
      <c r="B1500" s="59" t="s">
        <v>778</v>
      </c>
      <c r="C1500" s="59" t="s">
        <v>3868</v>
      </c>
      <c r="D1500" s="91">
        <v>18</v>
      </c>
      <c r="E1500" s="59" t="s">
        <v>7616</v>
      </c>
      <c r="F1500" s="30">
        <f t="shared" si="79"/>
        <v>0</v>
      </c>
      <c r="G1500" s="24">
        <f t="shared" si="80"/>
        <v>0</v>
      </c>
      <c r="H1500" s="31"/>
      <c r="I1500" s="30"/>
      <c r="J1500" s="24">
        <f t="shared" si="81"/>
        <v>0</v>
      </c>
      <c r="K1500" s="31"/>
      <c r="L1500" s="30"/>
      <c r="M1500" s="98">
        <v>0</v>
      </c>
      <c r="N1500" s="98">
        <v>0</v>
      </c>
      <c r="O1500" s="98" t="s">
        <v>4078</v>
      </c>
      <c r="P1500" s="98" t="s">
        <v>4078</v>
      </c>
      <c r="Q1500" s="98">
        <v>0</v>
      </c>
      <c r="R1500" s="98" t="s">
        <v>4078</v>
      </c>
    </row>
    <row r="1501" spans="1:18" x14ac:dyDescent="0.25">
      <c r="A1501" s="59" t="s">
        <v>3779</v>
      </c>
      <c r="B1501" s="59" t="s">
        <v>500</v>
      </c>
      <c r="C1501" s="59" t="s">
        <v>3868</v>
      </c>
      <c r="D1501" s="91">
        <v>18</v>
      </c>
      <c r="E1501" s="59" t="s">
        <v>7617</v>
      </c>
      <c r="F1501" s="30">
        <f t="shared" si="79"/>
        <v>0</v>
      </c>
      <c r="G1501" s="24">
        <f t="shared" si="80"/>
        <v>0</v>
      </c>
      <c r="H1501" s="31"/>
      <c r="I1501" s="30"/>
      <c r="J1501" s="24">
        <f t="shared" si="81"/>
        <v>0</v>
      </c>
      <c r="K1501" s="31"/>
      <c r="L1501" s="30"/>
      <c r="M1501" s="98" t="s">
        <v>4078</v>
      </c>
      <c r="N1501" s="98" t="s">
        <v>4078</v>
      </c>
      <c r="O1501" s="98" t="s">
        <v>4078</v>
      </c>
      <c r="P1501" s="98">
        <v>0</v>
      </c>
      <c r="Q1501" s="98">
        <v>0</v>
      </c>
      <c r="R1501" s="98">
        <v>0</v>
      </c>
    </row>
    <row r="1502" spans="1:18" x14ac:dyDescent="0.25">
      <c r="A1502" s="59" t="s">
        <v>3779</v>
      </c>
      <c r="B1502" s="59" t="s">
        <v>854</v>
      </c>
      <c r="C1502" s="59" t="s">
        <v>3868</v>
      </c>
      <c r="D1502" s="91">
        <v>18</v>
      </c>
      <c r="E1502" s="59" t="s">
        <v>7622</v>
      </c>
      <c r="F1502" s="30">
        <f t="shared" si="79"/>
        <v>0</v>
      </c>
      <c r="G1502" s="24">
        <f t="shared" si="80"/>
        <v>0</v>
      </c>
      <c r="H1502" s="31"/>
      <c r="I1502" s="30"/>
      <c r="J1502" s="24">
        <f t="shared" si="81"/>
        <v>0</v>
      </c>
      <c r="K1502" s="31"/>
      <c r="L1502" s="30"/>
      <c r="M1502" s="98">
        <v>0</v>
      </c>
      <c r="N1502" s="98" t="s">
        <v>4078</v>
      </c>
      <c r="O1502" s="98" t="s">
        <v>4078</v>
      </c>
      <c r="P1502" s="98" t="s">
        <v>4078</v>
      </c>
      <c r="Q1502" s="98" t="s">
        <v>4078</v>
      </c>
      <c r="R1502" s="98">
        <v>0</v>
      </c>
    </row>
    <row r="1503" spans="1:18" x14ac:dyDescent="0.25">
      <c r="A1503" s="59" t="s">
        <v>3779</v>
      </c>
      <c r="B1503" s="59" t="s">
        <v>396</v>
      </c>
      <c r="C1503" s="59" t="s">
        <v>3868</v>
      </c>
      <c r="D1503" s="91">
        <v>18</v>
      </c>
      <c r="E1503" s="59" t="s">
        <v>7623</v>
      </c>
      <c r="F1503" s="30">
        <f t="shared" si="79"/>
        <v>0</v>
      </c>
      <c r="G1503" s="24">
        <f t="shared" si="80"/>
        <v>0</v>
      </c>
      <c r="H1503" s="31"/>
      <c r="I1503" s="30"/>
      <c r="J1503" s="24">
        <f t="shared" si="81"/>
        <v>0</v>
      </c>
      <c r="K1503" s="31"/>
      <c r="L1503" s="30"/>
      <c r="M1503" s="98">
        <v>0</v>
      </c>
      <c r="N1503" s="98">
        <v>0</v>
      </c>
      <c r="O1503" s="98">
        <v>0</v>
      </c>
      <c r="P1503" s="98">
        <v>0</v>
      </c>
      <c r="Q1503" s="98">
        <v>0</v>
      </c>
      <c r="R1503" s="98">
        <v>0</v>
      </c>
    </row>
    <row r="1504" spans="1:18" x14ac:dyDescent="0.25">
      <c r="A1504" s="59" t="s">
        <v>3779</v>
      </c>
      <c r="B1504" s="59" t="s">
        <v>908</v>
      </c>
      <c r="C1504" s="59" t="s">
        <v>3868</v>
      </c>
      <c r="D1504" s="91">
        <v>18</v>
      </c>
      <c r="E1504" s="59" t="s">
        <v>7626</v>
      </c>
      <c r="F1504" s="30">
        <f t="shared" ref="F1504:F1555" si="82">SUM(P1504:R1504)/3</f>
        <v>0</v>
      </c>
      <c r="G1504" s="24">
        <f t="shared" ref="G1504:G1555" si="83">SUM(M1504:N1504)/2</f>
        <v>0</v>
      </c>
      <c r="H1504" s="31"/>
      <c r="I1504" s="30"/>
      <c r="J1504" s="24">
        <f t="shared" ref="J1504:J1555" si="84">SUM(O1504:R1504)/4</f>
        <v>0</v>
      </c>
      <c r="K1504" s="31"/>
      <c r="L1504" s="30"/>
      <c r="M1504" s="98">
        <v>0</v>
      </c>
      <c r="N1504" s="98">
        <v>0</v>
      </c>
      <c r="O1504" s="98">
        <v>0</v>
      </c>
      <c r="P1504" s="98">
        <v>0</v>
      </c>
      <c r="Q1504" s="98">
        <v>0</v>
      </c>
      <c r="R1504" s="98" t="s">
        <v>4078</v>
      </c>
    </row>
    <row r="1505" spans="1:18" x14ac:dyDescent="0.25">
      <c r="A1505" s="59" t="s">
        <v>3779</v>
      </c>
      <c r="B1505" s="59" t="s">
        <v>213</v>
      </c>
      <c r="C1505" s="59" t="s">
        <v>3868</v>
      </c>
      <c r="D1505" s="91">
        <v>18</v>
      </c>
      <c r="E1505" s="59" t="s">
        <v>7627</v>
      </c>
      <c r="F1505" s="30">
        <f t="shared" si="82"/>
        <v>0</v>
      </c>
      <c r="G1505" s="24">
        <f t="shared" si="83"/>
        <v>0</v>
      </c>
      <c r="H1505" s="31"/>
      <c r="I1505" s="30"/>
      <c r="J1505" s="24">
        <f t="shared" si="84"/>
        <v>0</v>
      </c>
      <c r="K1505" s="31"/>
      <c r="L1505" s="30"/>
      <c r="M1505" s="98">
        <v>0</v>
      </c>
      <c r="N1505" s="98">
        <v>0</v>
      </c>
      <c r="O1505" s="98">
        <v>0</v>
      </c>
      <c r="P1505" s="98">
        <v>0</v>
      </c>
      <c r="Q1505" s="98">
        <v>0</v>
      </c>
      <c r="R1505" s="98">
        <v>0</v>
      </c>
    </row>
    <row r="1506" spans="1:18" x14ac:dyDescent="0.25">
      <c r="A1506" s="59" t="s">
        <v>3779</v>
      </c>
      <c r="B1506" s="59" t="s">
        <v>950</v>
      </c>
      <c r="C1506" s="59" t="s">
        <v>3868</v>
      </c>
      <c r="D1506" s="91">
        <v>18</v>
      </c>
      <c r="E1506" s="59" t="s">
        <v>7636</v>
      </c>
      <c r="F1506" s="30">
        <f t="shared" si="82"/>
        <v>0</v>
      </c>
      <c r="G1506" s="24">
        <f t="shared" si="83"/>
        <v>0</v>
      </c>
      <c r="H1506" s="31"/>
      <c r="I1506" s="30"/>
      <c r="J1506" s="24">
        <f t="shared" si="84"/>
        <v>0</v>
      </c>
      <c r="K1506" s="31"/>
      <c r="L1506" s="30"/>
      <c r="M1506" s="98">
        <v>0</v>
      </c>
      <c r="N1506" s="98">
        <v>0</v>
      </c>
      <c r="O1506" s="98">
        <v>0</v>
      </c>
      <c r="P1506" s="98">
        <v>0</v>
      </c>
      <c r="Q1506" s="98">
        <v>0</v>
      </c>
      <c r="R1506" s="98">
        <v>0</v>
      </c>
    </row>
    <row r="1507" spans="1:18" x14ac:dyDescent="0.25">
      <c r="A1507" s="59" t="s">
        <v>3779</v>
      </c>
      <c r="B1507" s="59" t="s">
        <v>569</v>
      </c>
      <c r="C1507" s="59" t="s">
        <v>3868</v>
      </c>
      <c r="D1507" s="91">
        <v>18</v>
      </c>
      <c r="E1507" s="59" t="s">
        <v>7640</v>
      </c>
      <c r="F1507" s="30">
        <f t="shared" si="82"/>
        <v>0</v>
      </c>
      <c r="G1507" s="24">
        <f t="shared" si="83"/>
        <v>0</v>
      </c>
      <c r="H1507" s="31"/>
      <c r="I1507" s="30"/>
      <c r="J1507" s="24">
        <f t="shared" si="84"/>
        <v>0</v>
      </c>
      <c r="K1507" s="31"/>
      <c r="L1507" s="30"/>
      <c r="M1507" s="98">
        <v>0</v>
      </c>
      <c r="N1507" s="98">
        <v>0</v>
      </c>
      <c r="O1507" s="98">
        <v>0</v>
      </c>
      <c r="P1507" s="98">
        <v>0</v>
      </c>
      <c r="Q1507" s="98" t="s">
        <v>4078</v>
      </c>
      <c r="R1507" s="98">
        <v>0</v>
      </c>
    </row>
    <row r="1508" spans="1:18" x14ac:dyDescent="0.25">
      <c r="A1508" s="59" t="s">
        <v>3779</v>
      </c>
      <c r="B1508" s="59" t="s">
        <v>2035</v>
      </c>
      <c r="C1508" s="59" t="s">
        <v>3868</v>
      </c>
      <c r="D1508" s="91">
        <v>18</v>
      </c>
      <c r="E1508" s="59" t="s">
        <v>7642</v>
      </c>
      <c r="F1508" s="30">
        <f t="shared" si="82"/>
        <v>0</v>
      </c>
      <c r="G1508" s="24">
        <f t="shared" si="83"/>
        <v>0</v>
      </c>
      <c r="H1508" s="31"/>
      <c r="I1508" s="30"/>
      <c r="J1508" s="24">
        <f t="shared" si="84"/>
        <v>0</v>
      </c>
      <c r="K1508" s="31"/>
      <c r="L1508" s="30"/>
      <c r="M1508" s="98" t="s">
        <v>4078</v>
      </c>
      <c r="N1508" s="98" t="s">
        <v>4078</v>
      </c>
      <c r="O1508" s="98" t="s">
        <v>4078</v>
      </c>
      <c r="P1508" s="98" t="s">
        <v>4078</v>
      </c>
      <c r="Q1508" s="98">
        <v>0</v>
      </c>
      <c r="R1508" s="98" t="s">
        <v>4078</v>
      </c>
    </row>
    <row r="1509" spans="1:18" x14ac:dyDescent="0.25">
      <c r="A1509" s="59" t="s">
        <v>3779</v>
      </c>
      <c r="B1509" s="59" t="s">
        <v>1552</v>
      </c>
      <c r="C1509" s="59" t="s">
        <v>3868</v>
      </c>
      <c r="D1509" s="91">
        <v>18</v>
      </c>
      <c r="E1509" s="59" t="s">
        <v>7647</v>
      </c>
      <c r="F1509" s="30">
        <f t="shared" si="82"/>
        <v>0</v>
      </c>
      <c r="G1509" s="24">
        <f t="shared" si="83"/>
        <v>0</v>
      </c>
      <c r="H1509" s="31"/>
      <c r="I1509" s="30"/>
      <c r="J1509" s="24">
        <f t="shared" si="84"/>
        <v>0</v>
      </c>
      <c r="K1509" s="31"/>
      <c r="L1509" s="30"/>
      <c r="M1509" s="98">
        <v>0</v>
      </c>
      <c r="N1509" s="98">
        <v>0</v>
      </c>
      <c r="O1509" s="98" t="s">
        <v>4078</v>
      </c>
      <c r="P1509" s="98" t="s">
        <v>4078</v>
      </c>
      <c r="Q1509" s="98">
        <v>0</v>
      </c>
      <c r="R1509" s="98">
        <v>0</v>
      </c>
    </row>
    <row r="1510" spans="1:18" x14ac:dyDescent="0.25">
      <c r="A1510" s="59" t="s">
        <v>3779</v>
      </c>
      <c r="B1510" s="59" t="s">
        <v>2087</v>
      </c>
      <c r="C1510" s="59" t="s">
        <v>3868</v>
      </c>
      <c r="D1510" s="91">
        <v>18</v>
      </c>
      <c r="E1510" s="59" t="s">
        <v>7649</v>
      </c>
      <c r="F1510" s="30">
        <f t="shared" si="82"/>
        <v>0</v>
      </c>
      <c r="G1510" s="24">
        <f t="shared" si="83"/>
        <v>0</v>
      </c>
      <c r="H1510" s="31"/>
      <c r="I1510" s="30"/>
      <c r="J1510" s="24">
        <f t="shared" si="84"/>
        <v>0</v>
      </c>
      <c r="K1510" s="31"/>
      <c r="L1510" s="30"/>
      <c r="M1510" s="98">
        <v>0</v>
      </c>
      <c r="N1510" s="98">
        <v>0</v>
      </c>
      <c r="O1510" s="98" t="s">
        <v>4078</v>
      </c>
      <c r="P1510" s="98">
        <v>0</v>
      </c>
      <c r="Q1510" s="98">
        <v>0</v>
      </c>
      <c r="R1510" s="98" t="s">
        <v>4078</v>
      </c>
    </row>
    <row r="1511" spans="1:18" x14ac:dyDescent="0.25">
      <c r="A1511" s="59" t="s">
        <v>3779</v>
      </c>
      <c r="B1511" s="59" t="s">
        <v>299</v>
      </c>
      <c r="C1511" s="59" t="s">
        <v>3868</v>
      </c>
      <c r="D1511" s="91">
        <v>18</v>
      </c>
      <c r="E1511" s="59" t="s">
        <v>7650</v>
      </c>
      <c r="F1511" s="30">
        <f t="shared" si="82"/>
        <v>0</v>
      </c>
      <c r="G1511" s="24">
        <f t="shared" si="83"/>
        <v>0.38</v>
      </c>
      <c r="H1511" s="31"/>
      <c r="I1511" s="30"/>
      <c r="J1511" s="24">
        <f t="shared" si="84"/>
        <v>1.7602500000000001</v>
      </c>
      <c r="K1511" s="31"/>
      <c r="L1511" s="30"/>
      <c r="M1511" s="98">
        <v>0.76</v>
      </c>
      <c r="N1511" s="98">
        <v>0</v>
      </c>
      <c r="O1511" s="98">
        <v>7.0410000000000004</v>
      </c>
      <c r="P1511" s="98">
        <v>0</v>
      </c>
      <c r="Q1511" s="98">
        <v>0</v>
      </c>
      <c r="R1511" s="98">
        <v>0</v>
      </c>
    </row>
    <row r="1512" spans="1:18" x14ac:dyDescent="0.25">
      <c r="A1512" s="59" t="s">
        <v>3779</v>
      </c>
      <c r="B1512" s="59" t="s">
        <v>1787</v>
      </c>
      <c r="C1512" s="59" t="s">
        <v>3869</v>
      </c>
      <c r="D1512" s="91">
        <v>18</v>
      </c>
      <c r="E1512" s="59" t="s">
        <v>7654</v>
      </c>
      <c r="F1512" s="30">
        <f t="shared" si="82"/>
        <v>0</v>
      </c>
      <c r="G1512" s="24">
        <f t="shared" si="83"/>
        <v>0</v>
      </c>
      <c r="H1512" s="31"/>
      <c r="I1512" s="30"/>
      <c r="J1512" s="24">
        <f t="shared" si="84"/>
        <v>0</v>
      </c>
      <c r="K1512" s="31"/>
      <c r="L1512" s="30"/>
      <c r="M1512" s="98">
        <v>0</v>
      </c>
      <c r="N1512" s="98">
        <v>0</v>
      </c>
      <c r="O1512" s="98" t="s">
        <v>4078</v>
      </c>
      <c r="P1512" s="98">
        <v>0</v>
      </c>
      <c r="Q1512" s="98">
        <v>0</v>
      </c>
      <c r="R1512" s="98">
        <v>0</v>
      </c>
    </row>
    <row r="1513" spans="1:18" x14ac:dyDescent="0.25">
      <c r="A1513" s="59" t="s">
        <v>3779</v>
      </c>
      <c r="B1513" s="59" t="s">
        <v>2947</v>
      </c>
      <c r="C1513" s="59" t="s">
        <v>3869</v>
      </c>
      <c r="D1513" s="91">
        <v>18</v>
      </c>
      <c r="E1513" s="59" t="s">
        <v>7671</v>
      </c>
      <c r="F1513" s="30">
        <f t="shared" si="82"/>
        <v>0</v>
      </c>
      <c r="G1513" s="24">
        <f t="shared" si="83"/>
        <v>4.2000000000000003E-2</v>
      </c>
      <c r="H1513" s="31"/>
      <c r="I1513" s="30"/>
      <c r="J1513" s="24">
        <f t="shared" si="84"/>
        <v>0</v>
      </c>
      <c r="K1513" s="31"/>
      <c r="L1513" s="30"/>
      <c r="M1513" s="98">
        <v>0</v>
      </c>
      <c r="N1513" s="98">
        <v>8.4000000000000005E-2</v>
      </c>
      <c r="O1513" s="98">
        <v>0</v>
      </c>
      <c r="P1513" s="98" t="s">
        <v>4078</v>
      </c>
      <c r="Q1513" s="98">
        <v>0</v>
      </c>
      <c r="R1513" s="98">
        <v>0</v>
      </c>
    </row>
    <row r="1514" spans="1:18" x14ac:dyDescent="0.25">
      <c r="A1514" s="59" t="s">
        <v>3779</v>
      </c>
      <c r="B1514" s="59" t="s">
        <v>2506</v>
      </c>
      <c r="C1514" s="59" t="s">
        <v>3869</v>
      </c>
      <c r="D1514" s="91">
        <v>18</v>
      </c>
      <c r="E1514" s="59" t="s">
        <v>7675</v>
      </c>
      <c r="F1514" s="30">
        <f t="shared" si="82"/>
        <v>0</v>
      </c>
      <c r="G1514" s="24">
        <f t="shared" si="83"/>
        <v>0</v>
      </c>
      <c r="H1514" s="31"/>
      <c r="I1514" s="30"/>
      <c r="J1514" s="24">
        <f t="shared" si="84"/>
        <v>0</v>
      </c>
      <c r="K1514" s="31"/>
      <c r="L1514" s="30"/>
      <c r="M1514" s="98">
        <v>0</v>
      </c>
      <c r="N1514" s="98">
        <v>0</v>
      </c>
      <c r="O1514" s="98">
        <v>0</v>
      </c>
      <c r="P1514" s="98" t="s">
        <v>4078</v>
      </c>
      <c r="Q1514" s="98">
        <v>0</v>
      </c>
      <c r="R1514" s="98">
        <v>0</v>
      </c>
    </row>
    <row r="1515" spans="1:18" x14ac:dyDescent="0.25">
      <c r="A1515" s="59" t="s">
        <v>3779</v>
      </c>
      <c r="B1515" s="59" t="s">
        <v>2765</v>
      </c>
      <c r="C1515" s="59" t="s">
        <v>3869</v>
      </c>
      <c r="D1515" s="91">
        <v>18</v>
      </c>
      <c r="E1515" s="59" t="s">
        <v>7677</v>
      </c>
      <c r="F1515" s="30">
        <f t="shared" si="82"/>
        <v>0</v>
      </c>
      <c r="G1515" s="24">
        <f t="shared" si="83"/>
        <v>0</v>
      </c>
      <c r="H1515" s="31"/>
      <c r="I1515" s="30"/>
      <c r="J1515" s="24">
        <f t="shared" si="84"/>
        <v>0</v>
      </c>
      <c r="K1515" s="31"/>
      <c r="L1515" s="30"/>
      <c r="M1515" s="98">
        <v>0</v>
      </c>
      <c r="N1515" s="98">
        <v>0</v>
      </c>
      <c r="O1515" s="98" t="s">
        <v>4078</v>
      </c>
      <c r="P1515" s="98" t="s">
        <v>4078</v>
      </c>
      <c r="Q1515" s="98" t="s">
        <v>4078</v>
      </c>
      <c r="R1515" s="98" t="s">
        <v>4078</v>
      </c>
    </row>
    <row r="1516" spans="1:18" x14ac:dyDescent="0.25">
      <c r="A1516" s="59" t="s">
        <v>3779</v>
      </c>
      <c r="B1516" s="59" t="s">
        <v>3279</v>
      </c>
      <c r="C1516" s="59" t="s">
        <v>3869</v>
      </c>
      <c r="D1516" s="91">
        <v>18</v>
      </c>
      <c r="E1516" s="59" t="s">
        <v>7679</v>
      </c>
      <c r="F1516" s="30">
        <f t="shared" si="82"/>
        <v>0</v>
      </c>
      <c r="G1516" s="24">
        <f t="shared" si="83"/>
        <v>0</v>
      </c>
      <c r="H1516" s="31"/>
      <c r="I1516" s="30"/>
      <c r="J1516" s="24">
        <f t="shared" si="84"/>
        <v>0</v>
      </c>
      <c r="K1516" s="31"/>
      <c r="L1516" s="30"/>
      <c r="M1516" s="98" t="s">
        <v>4078</v>
      </c>
      <c r="N1516" s="98" t="s">
        <v>4078</v>
      </c>
      <c r="O1516" s="98" t="s">
        <v>4078</v>
      </c>
      <c r="P1516" s="98" t="s">
        <v>4078</v>
      </c>
      <c r="Q1516" s="98">
        <v>0</v>
      </c>
      <c r="R1516" s="98" t="s">
        <v>4078</v>
      </c>
    </row>
    <row r="1517" spans="1:18" x14ac:dyDescent="0.25">
      <c r="A1517" s="59" t="s">
        <v>3779</v>
      </c>
      <c r="B1517" s="59" t="s">
        <v>3251</v>
      </c>
      <c r="C1517" s="59" t="s">
        <v>3869</v>
      </c>
      <c r="D1517" s="91">
        <v>18</v>
      </c>
      <c r="E1517" s="59" t="s">
        <v>7682</v>
      </c>
      <c r="F1517" s="30">
        <f t="shared" si="82"/>
        <v>0</v>
      </c>
      <c r="G1517" s="24">
        <f t="shared" si="83"/>
        <v>0</v>
      </c>
      <c r="H1517" s="31"/>
      <c r="I1517" s="30"/>
      <c r="J1517" s="24">
        <f t="shared" si="84"/>
        <v>0</v>
      </c>
      <c r="K1517" s="31"/>
      <c r="L1517" s="30"/>
      <c r="M1517" s="98" t="s">
        <v>4078</v>
      </c>
      <c r="N1517" s="98" t="s">
        <v>4078</v>
      </c>
      <c r="O1517" s="98" t="s">
        <v>4078</v>
      </c>
      <c r="P1517" s="98" t="s">
        <v>4078</v>
      </c>
      <c r="Q1517" s="98" t="s">
        <v>4078</v>
      </c>
      <c r="R1517" s="98">
        <v>0</v>
      </c>
    </row>
    <row r="1518" spans="1:18" x14ac:dyDescent="0.25">
      <c r="A1518" s="59" t="s">
        <v>3779</v>
      </c>
      <c r="B1518" s="59" t="s">
        <v>3311</v>
      </c>
      <c r="C1518" s="59" t="s">
        <v>3870</v>
      </c>
      <c r="D1518" s="91">
        <v>18</v>
      </c>
      <c r="E1518" s="59" t="s">
        <v>7693</v>
      </c>
      <c r="F1518" s="30">
        <f t="shared" si="82"/>
        <v>0</v>
      </c>
      <c r="G1518" s="24">
        <f t="shared" si="83"/>
        <v>0</v>
      </c>
      <c r="H1518" s="31"/>
      <c r="I1518" s="30"/>
      <c r="J1518" s="24">
        <f t="shared" si="84"/>
        <v>0</v>
      </c>
      <c r="K1518" s="31"/>
      <c r="L1518" s="30"/>
      <c r="M1518" s="98" t="s">
        <v>4078</v>
      </c>
      <c r="N1518" s="98" t="s">
        <v>4078</v>
      </c>
      <c r="O1518" s="98" t="s">
        <v>4078</v>
      </c>
      <c r="P1518" s="98" t="s">
        <v>4078</v>
      </c>
      <c r="Q1518" s="98">
        <v>0</v>
      </c>
      <c r="R1518" s="98" t="s">
        <v>4078</v>
      </c>
    </row>
    <row r="1519" spans="1:18" x14ac:dyDescent="0.25">
      <c r="A1519" s="59" t="s">
        <v>3779</v>
      </c>
      <c r="B1519" s="59" t="s">
        <v>2634</v>
      </c>
      <c r="C1519" s="59" t="s">
        <v>3870</v>
      </c>
      <c r="D1519" s="91">
        <v>18</v>
      </c>
      <c r="E1519" s="59" t="s">
        <v>7696</v>
      </c>
      <c r="F1519" s="30">
        <f t="shared" si="82"/>
        <v>0</v>
      </c>
      <c r="G1519" s="24">
        <f t="shared" si="83"/>
        <v>1.925</v>
      </c>
      <c r="H1519" s="31"/>
      <c r="I1519" s="30"/>
      <c r="J1519" s="24">
        <f t="shared" si="84"/>
        <v>1.0355000000000001</v>
      </c>
      <c r="K1519" s="31"/>
      <c r="L1519" s="30"/>
      <c r="M1519" s="98">
        <v>3.85</v>
      </c>
      <c r="N1519" s="98">
        <v>0</v>
      </c>
      <c r="O1519" s="98">
        <v>4.1420000000000003</v>
      </c>
      <c r="P1519" s="98">
        <v>0</v>
      </c>
      <c r="Q1519" s="98">
        <v>0</v>
      </c>
      <c r="R1519" s="98">
        <v>0</v>
      </c>
    </row>
    <row r="1520" spans="1:18" x14ac:dyDescent="0.25">
      <c r="A1520" s="59" t="s">
        <v>3779</v>
      </c>
      <c r="B1520" s="59" t="s">
        <v>3301</v>
      </c>
      <c r="C1520" s="59" t="s">
        <v>3870</v>
      </c>
      <c r="D1520" s="91">
        <v>18</v>
      </c>
      <c r="E1520" s="59" t="s">
        <v>7704</v>
      </c>
      <c r="F1520" s="30">
        <f t="shared" si="82"/>
        <v>0</v>
      </c>
      <c r="G1520" s="24">
        <f t="shared" si="83"/>
        <v>0</v>
      </c>
      <c r="H1520" s="31"/>
      <c r="I1520" s="30"/>
      <c r="J1520" s="24">
        <f t="shared" si="84"/>
        <v>0</v>
      </c>
      <c r="K1520" s="31"/>
      <c r="L1520" s="30"/>
      <c r="M1520" s="98" t="s">
        <v>4078</v>
      </c>
      <c r="N1520" s="98">
        <v>0</v>
      </c>
      <c r="O1520" s="98" t="s">
        <v>4078</v>
      </c>
      <c r="P1520" s="98">
        <v>0</v>
      </c>
      <c r="Q1520" s="98" t="s">
        <v>4078</v>
      </c>
      <c r="R1520" s="98" t="s">
        <v>4078</v>
      </c>
    </row>
    <row r="1521" spans="1:18" x14ac:dyDescent="0.25">
      <c r="A1521" s="59" t="s">
        <v>3779</v>
      </c>
      <c r="B1521" s="59" t="s">
        <v>2602</v>
      </c>
      <c r="C1521" s="59" t="s">
        <v>3870</v>
      </c>
      <c r="D1521" s="91">
        <v>18</v>
      </c>
      <c r="E1521" s="59" t="s">
        <v>7707</v>
      </c>
      <c r="F1521" s="30">
        <f t="shared" si="82"/>
        <v>0</v>
      </c>
      <c r="G1521" s="24">
        <f t="shared" si="83"/>
        <v>0</v>
      </c>
      <c r="H1521" s="31"/>
      <c r="I1521" s="30"/>
      <c r="J1521" s="24">
        <f t="shared" si="84"/>
        <v>0</v>
      </c>
      <c r="K1521" s="31"/>
      <c r="L1521" s="30"/>
      <c r="M1521" s="98" t="s">
        <v>4078</v>
      </c>
      <c r="N1521" s="98" t="s">
        <v>4078</v>
      </c>
      <c r="O1521" s="98">
        <v>0</v>
      </c>
      <c r="P1521" s="98" t="s">
        <v>4078</v>
      </c>
      <c r="Q1521" s="98" t="s">
        <v>4078</v>
      </c>
      <c r="R1521" s="98" t="s">
        <v>4078</v>
      </c>
    </row>
    <row r="1522" spans="1:18" x14ac:dyDescent="0.25">
      <c r="A1522" s="59" t="s">
        <v>3779</v>
      </c>
      <c r="B1522" s="59" t="s">
        <v>1756</v>
      </c>
      <c r="C1522" s="59" t="s">
        <v>3871</v>
      </c>
      <c r="D1522" s="91">
        <v>20</v>
      </c>
      <c r="E1522" s="59" t="s">
        <v>7712</v>
      </c>
      <c r="F1522" s="30">
        <f t="shared" si="82"/>
        <v>0</v>
      </c>
      <c r="G1522" s="24">
        <f t="shared" si="83"/>
        <v>0</v>
      </c>
      <c r="H1522" s="31"/>
      <c r="I1522" s="30"/>
      <c r="J1522" s="24">
        <f t="shared" si="84"/>
        <v>0</v>
      </c>
      <c r="K1522" s="31"/>
      <c r="L1522" s="30"/>
      <c r="M1522" s="98">
        <v>0</v>
      </c>
      <c r="N1522" s="98">
        <v>0</v>
      </c>
      <c r="O1522" s="98" t="s">
        <v>4078</v>
      </c>
      <c r="P1522" s="98" t="s">
        <v>4078</v>
      </c>
      <c r="Q1522" s="98">
        <v>0</v>
      </c>
      <c r="R1522" s="98" t="s">
        <v>4078</v>
      </c>
    </row>
    <row r="1523" spans="1:18" x14ac:dyDescent="0.25">
      <c r="A1523" s="59" t="s">
        <v>3779</v>
      </c>
      <c r="B1523" s="59" t="s">
        <v>1974</v>
      </c>
      <c r="C1523" s="59" t="s">
        <v>3871</v>
      </c>
      <c r="D1523" s="91">
        <v>20</v>
      </c>
      <c r="E1523" s="59" t="s">
        <v>7714</v>
      </c>
      <c r="F1523" s="30">
        <f t="shared" si="82"/>
        <v>0</v>
      </c>
      <c r="G1523" s="24">
        <f t="shared" si="83"/>
        <v>1.2115</v>
      </c>
      <c r="H1523" s="31"/>
      <c r="I1523" s="30"/>
      <c r="J1523" s="24">
        <f t="shared" si="84"/>
        <v>0</v>
      </c>
      <c r="K1523" s="31"/>
      <c r="L1523" s="30"/>
      <c r="M1523" s="98" t="s">
        <v>4078</v>
      </c>
      <c r="N1523" s="98">
        <v>2.423</v>
      </c>
      <c r="O1523" s="98" t="s">
        <v>4078</v>
      </c>
      <c r="P1523" s="98" t="s">
        <v>4078</v>
      </c>
      <c r="Q1523" s="98" t="s">
        <v>4078</v>
      </c>
      <c r="R1523" s="98" t="s">
        <v>4078</v>
      </c>
    </row>
    <row r="1524" spans="1:18" x14ac:dyDescent="0.25">
      <c r="A1524" s="59" t="s">
        <v>3779</v>
      </c>
      <c r="B1524" s="59" t="s">
        <v>877</v>
      </c>
      <c r="C1524" s="59" t="s">
        <v>3871</v>
      </c>
      <c r="D1524" s="91">
        <v>20</v>
      </c>
      <c r="E1524" s="59" t="s">
        <v>7717</v>
      </c>
      <c r="F1524" s="30">
        <f t="shared" si="82"/>
        <v>0</v>
      </c>
      <c r="G1524" s="24">
        <f t="shared" si="83"/>
        <v>0</v>
      </c>
      <c r="H1524" s="31"/>
      <c r="I1524" s="30"/>
      <c r="J1524" s="24">
        <f t="shared" si="84"/>
        <v>0</v>
      </c>
      <c r="K1524" s="31"/>
      <c r="L1524" s="30"/>
      <c r="M1524" s="98" t="s">
        <v>4078</v>
      </c>
      <c r="N1524" s="98" t="s">
        <v>4078</v>
      </c>
      <c r="O1524" s="98" t="s">
        <v>4078</v>
      </c>
      <c r="P1524" s="98" t="s">
        <v>4078</v>
      </c>
      <c r="Q1524" s="98" t="s">
        <v>4078</v>
      </c>
      <c r="R1524" s="98">
        <v>0</v>
      </c>
    </row>
    <row r="1525" spans="1:18" x14ac:dyDescent="0.25">
      <c r="A1525" s="59" t="s">
        <v>3779</v>
      </c>
      <c r="B1525" s="59" t="s">
        <v>44</v>
      </c>
      <c r="C1525" s="59" t="s">
        <v>3871</v>
      </c>
      <c r="D1525" s="91">
        <v>20</v>
      </c>
      <c r="E1525" s="59" t="s">
        <v>7721</v>
      </c>
      <c r="F1525" s="30">
        <f t="shared" si="82"/>
        <v>0</v>
      </c>
      <c r="G1525" s="24">
        <f t="shared" si="83"/>
        <v>0</v>
      </c>
      <c r="H1525" s="31"/>
      <c r="I1525" s="30"/>
      <c r="J1525" s="24">
        <f t="shared" si="84"/>
        <v>0.93925000000000003</v>
      </c>
      <c r="K1525" s="31"/>
      <c r="L1525" s="30"/>
      <c r="M1525" s="98" t="s">
        <v>4078</v>
      </c>
      <c r="N1525" s="98" t="s">
        <v>4078</v>
      </c>
      <c r="O1525" s="98">
        <v>3.7570000000000001</v>
      </c>
      <c r="P1525" s="98" t="s">
        <v>4078</v>
      </c>
      <c r="Q1525" s="98" t="s">
        <v>4078</v>
      </c>
      <c r="R1525" s="98" t="s">
        <v>4078</v>
      </c>
    </row>
    <row r="1526" spans="1:18" x14ac:dyDescent="0.25">
      <c r="A1526" s="59" t="s">
        <v>3779</v>
      </c>
      <c r="B1526" s="59" t="s">
        <v>342</v>
      </c>
      <c r="C1526" s="59" t="s">
        <v>3871</v>
      </c>
      <c r="D1526" s="91">
        <v>20</v>
      </c>
      <c r="E1526" s="59" t="s">
        <v>7733</v>
      </c>
      <c r="F1526" s="30">
        <f t="shared" si="82"/>
        <v>0</v>
      </c>
      <c r="G1526" s="24">
        <f t="shared" si="83"/>
        <v>0</v>
      </c>
      <c r="H1526" s="31"/>
      <c r="I1526" s="30"/>
      <c r="J1526" s="24">
        <f t="shared" si="84"/>
        <v>1.2562500000000001</v>
      </c>
      <c r="K1526" s="31"/>
      <c r="L1526" s="30"/>
      <c r="M1526" s="98" t="s">
        <v>4078</v>
      </c>
      <c r="N1526" s="98" t="s">
        <v>4078</v>
      </c>
      <c r="O1526" s="98">
        <v>5.0250000000000004</v>
      </c>
      <c r="P1526" s="98" t="s">
        <v>4078</v>
      </c>
      <c r="Q1526" s="98" t="s">
        <v>4078</v>
      </c>
      <c r="R1526" s="98" t="s">
        <v>4078</v>
      </c>
    </row>
    <row r="1527" spans="1:18" x14ac:dyDescent="0.25">
      <c r="A1527" s="59" t="s">
        <v>3779</v>
      </c>
      <c r="B1527" s="59" t="s">
        <v>1730</v>
      </c>
      <c r="C1527" s="59" t="s">
        <v>3871</v>
      </c>
      <c r="D1527" s="91">
        <v>20</v>
      </c>
      <c r="E1527" s="59" t="s">
        <v>7739</v>
      </c>
      <c r="F1527" s="30">
        <f t="shared" si="82"/>
        <v>0</v>
      </c>
      <c r="G1527" s="24">
        <f t="shared" si="83"/>
        <v>0</v>
      </c>
      <c r="H1527" s="31"/>
      <c r="I1527" s="30"/>
      <c r="J1527" s="24">
        <f t="shared" si="84"/>
        <v>0</v>
      </c>
      <c r="K1527" s="31"/>
      <c r="L1527" s="30"/>
      <c r="M1527" s="98" t="s">
        <v>4078</v>
      </c>
      <c r="N1527" s="98" t="s">
        <v>4078</v>
      </c>
      <c r="O1527" s="98" t="s">
        <v>4078</v>
      </c>
      <c r="P1527" s="98" t="s">
        <v>4078</v>
      </c>
      <c r="Q1527" s="98">
        <v>0</v>
      </c>
      <c r="R1527" s="98">
        <v>0</v>
      </c>
    </row>
    <row r="1528" spans="1:18" x14ac:dyDescent="0.25">
      <c r="A1528" s="59" t="s">
        <v>3779</v>
      </c>
      <c r="B1528" s="59" t="s">
        <v>2572</v>
      </c>
      <c r="C1528" s="59" t="s">
        <v>3871</v>
      </c>
      <c r="D1528" s="91">
        <v>20</v>
      </c>
      <c r="E1528" s="59" t="s">
        <v>7740</v>
      </c>
      <c r="F1528" s="30">
        <f t="shared" si="82"/>
        <v>0</v>
      </c>
      <c r="G1528" s="24">
        <f t="shared" si="83"/>
        <v>0</v>
      </c>
      <c r="H1528" s="31"/>
      <c r="I1528" s="30"/>
      <c r="J1528" s="24">
        <f t="shared" si="84"/>
        <v>0</v>
      </c>
      <c r="K1528" s="31"/>
      <c r="L1528" s="30"/>
      <c r="M1528" s="98" t="s">
        <v>4078</v>
      </c>
      <c r="N1528" s="98" t="s">
        <v>4078</v>
      </c>
      <c r="O1528" s="98" t="s">
        <v>4078</v>
      </c>
      <c r="P1528" s="98" t="s">
        <v>4078</v>
      </c>
      <c r="Q1528" s="98">
        <v>0</v>
      </c>
      <c r="R1528" s="98">
        <v>0</v>
      </c>
    </row>
    <row r="1529" spans="1:18" x14ac:dyDescent="0.25">
      <c r="A1529" s="59" t="s">
        <v>3779</v>
      </c>
      <c r="B1529" s="59" t="s">
        <v>215</v>
      </c>
      <c r="C1529" s="59" t="s">
        <v>3871</v>
      </c>
      <c r="D1529" s="91">
        <v>20</v>
      </c>
      <c r="E1529" s="59" t="s">
        <v>7741</v>
      </c>
      <c r="F1529" s="30">
        <f t="shared" si="82"/>
        <v>0</v>
      </c>
      <c r="G1529" s="24">
        <f t="shared" si="83"/>
        <v>0</v>
      </c>
      <c r="H1529" s="31"/>
      <c r="I1529" s="30"/>
      <c r="J1529" s="24">
        <f t="shared" si="84"/>
        <v>8.1750000000000003E-2</v>
      </c>
      <c r="K1529" s="31"/>
      <c r="L1529" s="30"/>
      <c r="M1529" s="98">
        <v>0</v>
      </c>
      <c r="N1529" s="98">
        <v>0</v>
      </c>
      <c r="O1529" s="98">
        <v>0.32700000000000001</v>
      </c>
      <c r="P1529" s="98" t="s">
        <v>4078</v>
      </c>
      <c r="Q1529" s="98">
        <v>0</v>
      </c>
      <c r="R1529" s="98">
        <v>0</v>
      </c>
    </row>
    <row r="1530" spans="1:18" x14ac:dyDescent="0.25">
      <c r="A1530" s="59" t="s">
        <v>3779</v>
      </c>
      <c r="B1530" s="59" t="s">
        <v>1438</v>
      </c>
      <c r="C1530" s="59" t="s">
        <v>3871</v>
      </c>
      <c r="D1530" s="91">
        <v>20</v>
      </c>
      <c r="E1530" s="59" t="s">
        <v>7742</v>
      </c>
      <c r="F1530" s="30">
        <f t="shared" si="82"/>
        <v>0</v>
      </c>
      <c r="G1530" s="24">
        <f t="shared" si="83"/>
        <v>0</v>
      </c>
      <c r="H1530" s="31"/>
      <c r="I1530" s="30"/>
      <c r="J1530" s="24">
        <f t="shared" si="84"/>
        <v>0</v>
      </c>
      <c r="K1530" s="31"/>
      <c r="L1530" s="30"/>
      <c r="M1530" s="98" t="s">
        <v>4078</v>
      </c>
      <c r="N1530" s="98" t="s">
        <v>4078</v>
      </c>
      <c r="O1530" s="98" t="s">
        <v>4078</v>
      </c>
      <c r="P1530" s="98" t="s">
        <v>4078</v>
      </c>
      <c r="Q1530" s="98" t="s">
        <v>4078</v>
      </c>
      <c r="R1530" s="98">
        <v>0</v>
      </c>
    </row>
    <row r="1531" spans="1:18" x14ac:dyDescent="0.25">
      <c r="A1531" s="59" t="s">
        <v>3779</v>
      </c>
      <c r="B1531" s="59" t="s">
        <v>3647</v>
      </c>
      <c r="C1531" s="59" t="s">
        <v>3872</v>
      </c>
      <c r="D1531" s="91">
        <v>20</v>
      </c>
      <c r="E1531" s="59" t="s">
        <v>7748</v>
      </c>
      <c r="F1531" s="30">
        <f t="shared" si="82"/>
        <v>0</v>
      </c>
      <c r="G1531" s="24">
        <f t="shared" si="83"/>
        <v>0</v>
      </c>
      <c r="H1531" s="31"/>
      <c r="I1531" s="30"/>
      <c r="J1531" s="24">
        <f t="shared" si="84"/>
        <v>0</v>
      </c>
      <c r="K1531" s="31"/>
      <c r="L1531" s="30"/>
      <c r="M1531" s="98">
        <v>0</v>
      </c>
      <c r="N1531" s="98">
        <v>0</v>
      </c>
      <c r="O1531" s="98">
        <v>0</v>
      </c>
      <c r="P1531" s="98" t="s">
        <v>4078</v>
      </c>
      <c r="Q1531" s="98" t="s">
        <v>4078</v>
      </c>
      <c r="R1531" s="98">
        <v>0</v>
      </c>
    </row>
    <row r="1532" spans="1:18" x14ac:dyDescent="0.25">
      <c r="A1532" s="59" t="s">
        <v>3779</v>
      </c>
      <c r="B1532" s="59" t="s">
        <v>3532</v>
      </c>
      <c r="C1532" s="59" t="s">
        <v>3872</v>
      </c>
      <c r="D1532" s="91">
        <v>20</v>
      </c>
      <c r="E1532" s="59" t="s">
        <v>7749</v>
      </c>
      <c r="F1532" s="30">
        <f t="shared" si="82"/>
        <v>0</v>
      </c>
      <c r="G1532" s="24">
        <f t="shared" si="83"/>
        <v>0.28000000000000003</v>
      </c>
      <c r="H1532" s="31"/>
      <c r="I1532" s="30"/>
      <c r="J1532" s="24">
        <f t="shared" si="84"/>
        <v>0</v>
      </c>
      <c r="K1532" s="31"/>
      <c r="L1532" s="30"/>
      <c r="M1532" s="98">
        <v>0.56000000000000005</v>
      </c>
      <c r="N1532" s="98">
        <v>0</v>
      </c>
      <c r="O1532" s="98" t="s">
        <v>4078</v>
      </c>
      <c r="P1532" s="98" t="s">
        <v>4078</v>
      </c>
      <c r="Q1532" s="98">
        <v>0</v>
      </c>
      <c r="R1532" s="98">
        <v>0</v>
      </c>
    </row>
    <row r="1533" spans="1:18" x14ac:dyDescent="0.25">
      <c r="A1533" s="59" t="s">
        <v>3779</v>
      </c>
      <c r="B1533" s="59" t="s">
        <v>2724</v>
      </c>
      <c r="C1533" s="59" t="s">
        <v>3872</v>
      </c>
      <c r="D1533" s="91">
        <v>20</v>
      </c>
      <c r="E1533" s="59" t="s">
        <v>7752</v>
      </c>
      <c r="F1533" s="30">
        <f t="shared" si="82"/>
        <v>0</v>
      </c>
      <c r="G1533" s="24">
        <f t="shared" si="83"/>
        <v>0</v>
      </c>
      <c r="H1533" s="31"/>
      <c r="I1533" s="30"/>
      <c r="J1533" s="24">
        <f t="shared" si="84"/>
        <v>0</v>
      </c>
      <c r="K1533" s="31"/>
      <c r="L1533" s="30"/>
      <c r="M1533" s="98">
        <v>0</v>
      </c>
      <c r="N1533" s="98">
        <v>0</v>
      </c>
      <c r="O1533" s="98" t="s">
        <v>4078</v>
      </c>
      <c r="P1533" s="98" t="s">
        <v>4078</v>
      </c>
      <c r="Q1533" s="98" t="s">
        <v>4078</v>
      </c>
      <c r="R1533" s="98" t="s">
        <v>4078</v>
      </c>
    </row>
    <row r="1534" spans="1:18" x14ac:dyDescent="0.25">
      <c r="A1534" s="59" t="s">
        <v>3779</v>
      </c>
      <c r="B1534" s="59" t="s">
        <v>1983</v>
      </c>
      <c r="C1534" s="59" t="s">
        <v>3872</v>
      </c>
      <c r="D1534" s="91">
        <v>20</v>
      </c>
      <c r="E1534" s="59" t="s">
        <v>7755</v>
      </c>
      <c r="F1534" s="30">
        <f t="shared" si="82"/>
        <v>0</v>
      </c>
      <c r="G1534" s="24">
        <f t="shared" si="83"/>
        <v>1.6375</v>
      </c>
      <c r="H1534" s="31"/>
      <c r="I1534" s="30"/>
      <c r="J1534" s="24">
        <f t="shared" si="84"/>
        <v>0.78800000000000003</v>
      </c>
      <c r="K1534" s="31"/>
      <c r="L1534" s="30"/>
      <c r="M1534" s="98" t="s">
        <v>4078</v>
      </c>
      <c r="N1534" s="98">
        <v>3.2749999999999999</v>
      </c>
      <c r="O1534" s="98">
        <v>3.1520000000000001</v>
      </c>
      <c r="P1534" s="98" t="s">
        <v>4078</v>
      </c>
      <c r="Q1534" s="98" t="s">
        <v>4078</v>
      </c>
      <c r="R1534" s="98" t="s">
        <v>4078</v>
      </c>
    </row>
    <row r="1535" spans="1:18" x14ac:dyDescent="0.25">
      <c r="A1535" s="59" t="s">
        <v>3779</v>
      </c>
      <c r="B1535" s="59" t="s">
        <v>3116</v>
      </c>
      <c r="C1535" s="59" t="s">
        <v>3872</v>
      </c>
      <c r="D1535" s="91">
        <v>20</v>
      </c>
      <c r="E1535" s="59" t="s">
        <v>7762</v>
      </c>
      <c r="F1535" s="30">
        <f t="shared" si="82"/>
        <v>0</v>
      </c>
      <c r="G1535" s="24">
        <f t="shared" si="83"/>
        <v>0</v>
      </c>
      <c r="H1535" s="31"/>
      <c r="I1535" s="30"/>
      <c r="J1535" s="24">
        <f t="shared" si="84"/>
        <v>0</v>
      </c>
      <c r="K1535" s="31"/>
      <c r="L1535" s="30"/>
      <c r="M1535" s="98">
        <v>0</v>
      </c>
      <c r="N1535" s="98">
        <v>0</v>
      </c>
      <c r="O1535" s="98" t="s">
        <v>4078</v>
      </c>
      <c r="P1535" s="98" t="s">
        <v>4078</v>
      </c>
      <c r="Q1535" s="98">
        <v>0</v>
      </c>
      <c r="R1535" s="98">
        <v>0</v>
      </c>
    </row>
    <row r="1536" spans="1:18" x14ac:dyDescent="0.25">
      <c r="A1536" s="59" t="s">
        <v>3779</v>
      </c>
      <c r="B1536" s="59" t="s">
        <v>3086</v>
      </c>
      <c r="C1536" s="59" t="s">
        <v>3872</v>
      </c>
      <c r="D1536" s="91">
        <v>20</v>
      </c>
      <c r="E1536" s="59" t="s">
        <v>7763</v>
      </c>
      <c r="F1536" s="30">
        <f t="shared" si="82"/>
        <v>0</v>
      </c>
      <c r="G1536" s="24">
        <f t="shared" si="83"/>
        <v>0</v>
      </c>
      <c r="H1536" s="31"/>
      <c r="I1536" s="30"/>
      <c r="J1536" s="24">
        <f t="shared" si="84"/>
        <v>0</v>
      </c>
      <c r="K1536" s="31"/>
      <c r="L1536" s="30"/>
      <c r="M1536" s="98" t="s">
        <v>4078</v>
      </c>
      <c r="N1536" s="98" t="s">
        <v>4078</v>
      </c>
      <c r="O1536" s="98" t="s">
        <v>4078</v>
      </c>
      <c r="P1536" s="98" t="s">
        <v>4078</v>
      </c>
      <c r="Q1536" s="98" t="s">
        <v>4078</v>
      </c>
      <c r="R1536" s="98">
        <v>0</v>
      </c>
    </row>
    <row r="1537" spans="1:18" x14ac:dyDescent="0.25">
      <c r="A1537" s="59" t="s">
        <v>3779</v>
      </c>
      <c r="B1537" s="59" t="s">
        <v>2878</v>
      </c>
      <c r="C1537" s="59" t="s">
        <v>3872</v>
      </c>
      <c r="D1537" s="91">
        <v>20</v>
      </c>
      <c r="E1537" s="59" t="s">
        <v>7764</v>
      </c>
      <c r="F1537" s="30">
        <f t="shared" si="82"/>
        <v>0</v>
      </c>
      <c r="G1537" s="24">
        <f t="shared" si="83"/>
        <v>9.1880000000000006</v>
      </c>
      <c r="H1537" s="31"/>
      <c r="I1537" s="30"/>
      <c r="J1537" s="24">
        <f t="shared" si="84"/>
        <v>0</v>
      </c>
      <c r="K1537" s="31"/>
      <c r="L1537" s="30"/>
      <c r="M1537" s="98">
        <v>2.46</v>
      </c>
      <c r="N1537" s="98">
        <v>15.916</v>
      </c>
      <c r="O1537" s="98" t="s">
        <v>4078</v>
      </c>
      <c r="P1537" s="98">
        <v>0</v>
      </c>
      <c r="Q1537" s="98" t="s">
        <v>4078</v>
      </c>
      <c r="R1537" s="98" t="s">
        <v>4078</v>
      </c>
    </row>
    <row r="1538" spans="1:18" x14ac:dyDescent="0.25">
      <c r="A1538" s="59" t="s">
        <v>3779</v>
      </c>
      <c r="B1538" s="59" t="s">
        <v>2952</v>
      </c>
      <c r="C1538" s="59" t="s">
        <v>3872</v>
      </c>
      <c r="D1538" s="91">
        <v>20</v>
      </c>
      <c r="E1538" s="59" t="s">
        <v>7765</v>
      </c>
      <c r="F1538" s="30">
        <f t="shared" si="82"/>
        <v>0</v>
      </c>
      <c r="G1538" s="24">
        <f t="shared" si="83"/>
        <v>0</v>
      </c>
      <c r="H1538" s="31"/>
      <c r="I1538" s="30"/>
      <c r="J1538" s="24">
        <f t="shared" si="84"/>
        <v>0</v>
      </c>
      <c r="K1538" s="31"/>
      <c r="L1538" s="30"/>
      <c r="M1538" s="98">
        <v>0</v>
      </c>
      <c r="N1538" s="98">
        <v>0</v>
      </c>
      <c r="O1538" s="98" t="s">
        <v>4078</v>
      </c>
      <c r="P1538" s="98" t="s">
        <v>4078</v>
      </c>
      <c r="Q1538" s="98">
        <v>0</v>
      </c>
      <c r="R1538" s="98">
        <v>0</v>
      </c>
    </row>
    <row r="1539" spans="1:18" x14ac:dyDescent="0.25">
      <c r="A1539" s="59" t="s">
        <v>3779</v>
      </c>
      <c r="B1539" s="59" t="s">
        <v>706</v>
      </c>
      <c r="C1539" s="59" t="s">
        <v>3872</v>
      </c>
      <c r="D1539" s="91">
        <v>20</v>
      </c>
      <c r="E1539" s="59" t="s">
        <v>7769</v>
      </c>
      <c r="F1539" s="30">
        <f t="shared" si="82"/>
        <v>0</v>
      </c>
      <c r="G1539" s="24">
        <f t="shared" si="83"/>
        <v>0.47499999999999998</v>
      </c>
      <c r="H1539" s="31"/>
      <c r="I1539" s="30"/>
      <c r="J1539" s="24">
        <f t="shared" si="84"/>
        <v>0</v>
      </c>
      <c r="K1539" s="31"/>
      <c r="L1539" s="30"/>
      <c r="M1539" s="98">
        <v>0.95</v>
      </c>
      <c r="N1539" s="98">
        <v>0</v>
      </c>
      <c r="O1539" s="98">
        <v>0</v>
      </c>
      <c r="P1539" s="98">
        <v>0</v>
      </c>
      <c r="Q1539" s="98">
        <v>0</v>
      </c>
      <c r="R1539" s="98">
        <v>0</v>
      </c>
    </row>
    <row r="1540" spans="1:18" x14ac:dyDescent="0.25">
      <c r="A1540" s="59" t="s">
        <v>3779</v>
      </c>
      <c r="B1540" s="59" t="s">
        <v>1897</v>
      </c>
      <c r="C1540" s="59" t="s">
        <v>3872</v>
      </c>
      <c r="D1540" s="91">
        <v>20</v>
      </c>
      <c r="E1540" s="59" t="s">
        <v>7775</v>
      </c>
      <c r="F1540" s="30">
        <f t="shared" si="82"/>
        <v>0</v>
      </c>
      <c r="G1540" s="24">
        <f t="shared" si="83"/>
        <v>0</v>
      </c>
      <c r="H1540" s="31"/>
      <c r="I1540" s="30"/>
      <c r="J1540" s="24">
        <f t="shared" si="84"/>
        <v>0</v>
      </c>
      <c r="K1540" s="31"/>
      <c r="L1540" s="30"/>
      <c r="M1540" s="98" t="s">
        <v>4078</v>
      </c>
      <c r="N1540" s="98" t="s">
        <v>4078</v>
      </c>
      <c r="O1540" s="98" t="s">
        <v>4078</v>
      </c>
      <c r="P1540" s="98" t="s">
        <v>4078</v>
      </c>
      <c r="Q1540" s="98" t="s">
        <v>4078</v>
      </c>
      <c r="R1540" s="98">
        <v>0</v>
      </c>
    </row>
    <row r="1541" spans="1:18" x14ac:dyDescent="0.25">
      <c r="A1541" s="59" t="s">
        <v>3779</v>
      </c>
      <c r="B1541" s="59" t="s">
        <v>3280</v>
      </c>
      <c r="C1541" s="59" t="s">
        <v>3873</v>
      </c>
      <c r="D1541" s="91">
        <v>20</v>
      </c>
      <c r="E1541" s="59" t="s">
        <v>7778</v>
      </c>
      <c r="F1541" s="30">
        <f t="shared" si="82"/>
        <v>0</v>
      </c>
      <c r="G1541" s="24">
        <f t="shared" si="83"/>
        <v>0</v>
      </c>
      <c r="H1541" s="31"/>
      <c r="I1541" s="30"/>
      <c r="J1541" s="24">
        <f t="shared" si="84"/>
        <v>0</v>
      </c>
      <c r="K1541" s="31"/>
      <c r="L1541" s="30"/>
      <c r="M1541" s="98" t="s">
        <v>4078</v>
      </c>
      <c r="N1541" s="98" t="s">
        <v>4078</v>
      </c>
      <c r="O1541" s="98" t="s">
        <v>4078</v>
      </c>
      <c r="P1541" s="98">
        <v>0</v>
      </c>
      <c r="Q1541" s="98">
        <v>0</v>
      </c>
      <c r="R1541" s="98" t="s">
        <v>4078</v>
      </c>
    </row>
    <row r="1542" spans="1:18" x14ac:dyDescent="0.25">
      <c r="A1542" s="59" t="s">
        <v>3779</v>
      </c>
      <c r="B1542" s="59" t="s">
        <v>927</v>
      </c>
      <c r="C1542" s="59" t="s">
        <v>3873</v>
      </c>
      <c r="D1542" s="91">
        <v>20</v>
      </c>
      <c r="E1542" s="59" t="s">
        <v>7780</v>
      </c>
      <c r="F1542" s="30">
        <f t="shared" si="82"/>
        <v>0</v>
      </c>
      <c r="G1542" s="24">
        <f t="shared" si="83"/>
        <v>1.046</v>
      </c>
      <c r="H1542" s="31"/>
      <c r="I1542" s="30"/>
      <c r="J1542" s="24">
        <f t="shared" si="84"/>
        <v>0</v>
      </c>
      <c r="K1542" s="31"/>
      <c r="L1542" s="30"/>
      <c r="M1542" s="98">
        <v>0</v>
      </c>
      <c r="N1542" s="98">
        <v>2.0920000000000001</v>
      </c>
      <c r="O1542" s="98">
        <v>0</v>
      </c>
      <c r="P1542" s="98">
        <v>0</v>
      </c>
      <c r="Q1542" s="98">
        <v>0</v>
      </c>
      <c r="R1542" s="98">
        <v>0</v>
      </c>
    </row>
    <row r="1543" spans="1:18" x14ac:dyDescent="0.25">
      <c r="A1543" s="59" t="s">
        <v>3779</v>
      </c>
      <c r="B1543" s="59" t="s">
        <v>1735</v>
      </c>
      <c r="C1543" s="59" t="s">
        <v>3873</v>
      </c>
      <c r="D1543" s="91">
        <v>20</v>
      </c>
      <c r="E1543" s="59" t="s">
        <v>7781</v>
      </c>
      <c r="F1543" s="30">
        <f t="shared" si="82"/>
        <v>0</v>
      </c>
      <c r="G1543" s="24">
        <f t="shared" si="83"/>
        <v>0</v>
      </c>
      <c r="H1543" s="31"/>
      <c r="I1543" s="30"/>
      <c r="J1543" s="24">
        <f t="shared" si="84"/>
        <v>0</v>
      </c>
      <c r="K1543" s="31"/>
      <c r="L1543" s="30"/>
      <c r="M1543" s="98">
        <v>0</v>
      </c>
      <c r="N1543" s="98">
        <v>0</v>
      </c>
      <c r="O1543" s="98" t="s">
        <v>4078</v>
      </c>
      <c r="P1543" s="98">
        <v>0</v>
      </c>
      <c r="Q1543" s="98">
        <v>0</v>
      </c>
      <c r="R1543" s="98">
        <v>0</v>
      </c>
    </row>
    <row r="1544" spans="1:18" x14ac:dyDescent="0.25">
      <c r="A1544" s="59" t="s">
        <v>3779</v>
      </c>
      <c r="B1544" s="59" t="s">
        <v>1577</v>
      </c>
      <c r="C1544" s="59" t="s">
        <v>3873</v>
      </c>
      <c r="D1544" s="91">
        <v>20</v>
      </c>
      <c r="E1544" s="59" t="s">
        <v>7783</v>
      </c>
      <c r="F1544" s="30">
        <f t="shared" si="82"/>
        <v>0</v>
      </c>
      <c r="G1544" s="24">
        <f t="shared" si="83"/>
        <v>0.25</v>
      </c>
      <c r="H1544" s="31"/>
      <c r="I1544" s="30"/>
      <c r="J1544" s="24">
        <f t="shared" si="84"/>
        <v>0</v>
      </c>
      <c r="K1544" s="31"/>
      <c r="L1544" s="30"/>
      <c r="M1544" s="98">
        <v>0.5</v>
      </c>
      <c r="N1544" s="98">
        <v>0</v>
      </c>
      <c r="O1544" s="98">
        <v>0</v>
      </c>
      <c r="P1544" s="98" t="s">
        <v>4078</v>
      </c>
      <c r="Q1544" s="98">
        <v>0</v>
      </c>
      <c r="R1544" s="98">
        <v>0</v>
      </c>
    </row>
    <row r="1545" spans="1:18" x14ac:dyDescent="0.25">
      <c r="A1545" s="59" t="s">
        <v>3779</v>
      </c>
      <c r="B1545" s="59" t="s">
        <v>2830</v>
      </c>
      <c r="C1545" s="59" t="s">
        <v>3873</v>
      </c>
      <c r="D1545" s="91">
        <v>20</v>
      </c>
      <c r="E1545" s="59" t="s">
        <v>7787</v>
      </c>
      <c r="F1545" s="30">
        <f t="shared" si="82"/>
        <v>0</v>
      </c>
      <c r="G1545" s="24">
        <f t="shared" si="83"/>
        <v>0</v>
      </c>
      <c r="H1545" s="31"/>
      <c r="I1545" s="30"/>
      <c r="J1545" s="24">
        <f t="shared" si="84"/>
        <v>0</v>
      </c>
      <c r="K1545" s="31"/>
      <c r="L1545" s="30"/>
      <c r="M1545" s="98" t="s">
        <v>4078</v>
      </c>
      <c r="N1545" s="98" t="s">
        <v>4078</v>
      </c>
      <c r="O1545" s="98" t="s">
        <v>4078</v>
      </c>
      <c r="P1545" s="98" t="s">
        <v>4078</v>
      </c>
      <c r="Q1545" s="98" t="s">
        <v>4078</v>
      </c>
      <c r="R1545" s="98">
        <v>0</v>
      </c>
    </row>
    <row r="1546" spans="1:18" x14ac:dyDescent="0.25">
      <c r="A1546" s="59" t="s">
        <v>3779</v>
      </c>
      <c r="B1546" s="59" t="s">
        <v>3080</v>
      </c>
      <c r="C1546" s="59" t="s">
        <v>3873</v>
      </c>
      <c r="D1546" s="91">
        <v>20</v>
      </c>
      <c r="E1546" s="59" t="s">
        <v>7790</v>
      </c>
      <c r="F1546" s="30">
        <f t="shared" si="82"/>
        <v>0</v>
      </c>
      <c r="G1546" s="24">
        <f t="shared" si="83"/>
        <v>0</v>
      </c>
      <c r="H1546" s="31"/>
      <c r="I1546" s="30"/>
      <c r="J1546" s="24">
        <f t="shared" si="84"/>
        <v>0</v>
      </c>
      <c r="K1546" s="31"/>
      <c r="L1546" s="30"/>
      <c r="M1546" s="98" t="s">
        <v>4078</v>
      </c>
      <c r="N1546" s="98">
        <v>0</v>
      </c>
      <c r="O1546" s="98">
        <v>0</v>
      </c>
      <c r="P1546" s="98" t="s">
        <v>4078</v>
      </c>
      <c r="Q1546" s="98" t="s">
        <v>4078</v>
      </c>
      <c r="R1546" s="98" t="s">
        <v>4078</v>
      </c>
    </row>
    <row r="1547" spans="1:18" x14ac:dyDescent="0.25">
      <c r="A1547" s="59" t="s">
        <v>3779</v>
      </c>
      <c r="B1547" s="59" t="s">
        <v>3711</v>
      </c>
      <c r="C1547" s="59" t="s">
        <v>3873</v>
      </c>
      <c r="D1547" s="91">
        <v>20</v>
      </c>
      <c r="E1547" s="59" t="s">
        <v>7799</v>
      </c>
      <c r="F1547" s="30">
        <f t="shared" si="82"/>
        <v>0</v>
      </c>
      <c r="G1547" s="24">
        <f t="shared" si="83"/>
        <v>0</v>
      </c>
      <c r="H1547" s="31"/>
      <c r="I1547" s="30"/>
      <c r="J1547" s="24">
        <f t="shared" si="84"/>
        <v>0</v>
      </c>
      <c r="K1547" s="31"/>
      <c r="L1547" s="30"/>
      <c r="M1547" s="98" t="s">
        <v>4078</v>
      </c>
      <c r="N1547" s="98" t="s">
        <v>4078</v>
      </c>
      <c r="O1547" s="98" t="s">
        <v>4078</v>
      </c>
      <c r="P1547" s="98" t="s">
        <v>4078</v>
      </c>
      <c r="Q1547" s="98" t="s">
        <v>4078</v>
      </c>
      <c r="R1547" s="98">
        <v>0</v>
      </c>
    </row>
    <row r="1548" spans="1:18" x14ac:dyDescent="0.25">
      <c r="A1548" s="59" t="s">
        <v>3779</v>
      </c>
      <c r="B1548" s="59" t="s">
        <v>2027</v>
      </c>
      <c r="C1548" s="59" t="s">
        <v>3873</v>
      </c>
      <c r="D1548" s="91">
        <v>20</v>
      </c>
      <c r="E1548" s="59" t="s">
        <v>7807</v>
      </c>
      <c r="F1548" s="30">
        <f t="shared" si="82"/>
        <v>0</v>
      </c>
      <c r="G1548" s="24">
        <f t="shared" si="83"/>
        <v>1.0175000000000001</v>
      </c>
      <c r="H1548" s="31"/>
      <c r="I1548" s="30"/>
      <c r="J1548" s="24">
        <f t="shared" si="84"/>
        <v>0</v>
      </c>
      <c r="K1548" s="31"/>
      <c r="L1548" s="30"/>
      <c r="M1548" s="98">
        <v>2</v>
      </c>
      <c r="N1548" s="98">
        <v>3.5000000000000003E-2</v>
      </c>
      <c r="O1548" s="98">
        <v>0</v>
      </c>
      <c r="P1548" s="98" t="s">
        <v>4078</v>
      </c>
      <c r="Q1548" s="98">
        <v>0</v>
      </c>
      <c r="R1548" s="98">
        <v>0</v>
      </c>
    </row>
    <row r="1549" spans="1:18" x14ac:dyDescent="0.25">
      <c r="A1549" s="59" t="s">
        <v>3779</v>
      </c>
      <c r="B1549" s="59" t="s">
        <v>618</v>
      </c>
      <c r="C1549" s="59" t="s">
        <v>3873</v>
      </c>
      <c r="D1549" s="91">
        <v>20</v>
      </c>
      <c r="E1549" s="59" t="s">
        <v>7811</v>
      </c>
      <c r="F1549" s="30">
        <f t="shared" si="82"/>
        <v>0</v>
      </c>
      <c r="G1549" s="24">
        <f t="shared" si="83"/>
        <v>0</v>
      </c>
      <c r="H1549" s="31"/>
      <c r="I1549" s="30"/>
      <c r="J1549" s="24">
        <f t="shared" si="84"/>
        <v>0</v>
      </c>
      <c r="K1549" s="31"/>
      <c r="L1549" s="30"/>
      <c r="M1549" s="98" t="s">
        <v>4078</v>
      </c>
      <c r="N1549" s="98">
        <v>0</v>
      </c>
      <c r="O1549" s="98" t="s">
        <v>4078</v>
      </c>
      <c r="P1549" s="98" t="s">
        <v>4078</v>
      </c>
      <c r="Q1549" s="98">
        <v>0</v>
      </c>
      <c r="R1549" s="98" t="s">
        <v>4078</v>
      </c>
    </row>
    <row r="1550" spans="1:18" x14ac:dyDescent="0.25">
      <c r="A1550" s="59" t="s">
        <v>3779</v>
      </c>
      <c r="B1550" s="59" t="s">
        <v>2396</v>
      </c>
      <c r="C1550" s="59" t="s">
        <v>3873</v>
      </c>
      <c r="D1550" s="91">
        <v>20</v>
      </c>
      <c r="E1550" s="59" t="s">
        <v>7812</v>
      </c>
      <c r="F1550" s="30">
        <f t="shared" si="82"/>
        <v>0</v>
      </c>
      <c r="G1550" s="24">
        <f t="shared" si="83"/>
        <v>0</v>
      </c>
      <c r="H1550" s="31"/>
      <c r="I1550" s="30"/>
      <c r="J1550" s="24">
        <f t="shared" si="84"/>
        <v>0</v>
      </c>
      <c r="K1550" s="31"/>
      <c r="L1550" s="30"/>
      <c r="M1550" s="98">
        <v>0</v>
      </c>
      <c r="N1550" s="98">
        <v>0</v>
      </c>
      <c r="O1550" s="98">
        <v>0</v>
      </c>
      <c r="P1550" s="98" t="s">
        <v>4078</v>
      </c>
      <c r="Q1550" s="98" t="s">
        <v>4078</v>
      </c>
      <c r="R1550" s="98" t="s">
        <v>4078</v>
      </c>
    </row>
    <row r="1551" spans="1:18" x14ac:dyDescent="0.25">
      <c r="A1551" s="59" t="s">
        <v>3779</v>
      </c>
      <c r="B1551" s="59" t="s">
        <v>3052</v>
      </c>
      <c r="C1551" s="59" t="s">
        <v>3873</v>
      </c>
      <c r="D1551" s="91">
        <v>20</v>
      </c>
      <c r="E1551" s="59" t="s">
        <v>7813</v>
      </c>
      <c r="F1551" s="30">
        <f t="shared" si="82"/>
        <v>0</v>
      </c>
      <c r="G1551" s="24">
        <f t="shared" si="83"/>
        <v>0</v>
      </c>
      <c r="H1551" s="31"/>
      <c r="I1551" s="30"/>
      <c r="J1551" s="24">
        <f t="shared" si="84"/>
        <v>0</v>
      </c>
      <c r="K1551" s="31"/>
      <c r="L1551" s="30"/>
      <c r="M1551" s="98" t="s">
        <v>4078</v>
      </c>
      <c r="N1551" s="98" t="s">
        <v>4078</v>
      </c>
      <c r="O1551" s="98" t="s">
        <v>4078</v>
      </c>
      <c r="P1551" s="98" t="s">
        <v>4078</v>
      </c>
      <c r="Q1551" s="98" t="s">
        <v>4078</v>
      </c>
      <c r="R1551" s="98">
        <v>0</v>
      </c>
    </row>
    <row r="1552" spans="1:18" x14ac:dyDescent="0.25">
      <c r="A1552" s="59" t="s">
        <v>3779</v>
      </c>
      <c r="B1552" s="59" t="s">
        <v>2347</v>
      </c>
      <c r="C1552" s="59" t="s">
        <v>3873</v>
      </c>
      <c r="D1552" s="91">
        <v>20</v>
      </c>
      <c r="E1552" s="59" t="s">
        <v>7814</v>
      </c>
      <c r="F1552" s="30">
        <f t="shared" si="82"/>
        <v>0</v>
      </c>
      <c r="G1552" s="24">
        <f t="shared" si="83"/>
        <v>0</v>
      </c>
      <c r="H1552" s="31"/>
      <c r="I1552" s="30"/>
      <c r="J1552" s="24">
        <f t="shared" si="84"/>
        <v>0</v>
      </c>
      <c r="K1552" s="31"/>
      <c r="L1552" s="30"/>
      <c r="M1552" s="98" t="s">
        <v>4078</v>
      </c>
      <c r="N1552" s="98">
        <v>0</v>
      </c>
      <c r="O1552" s="98" t="s">
        <v>4078</v>
      </c>
      <c r="P1552" s="98" t="s">
        <v>4078</v>
      </c>
      <c r="Q1552" s="98" t="s">
        <v>4078</v>
      </c>
      <c r="R1552" s="98" t="s">
        <v>4078</v>
      </c>
    </row>
    <row r="1553" spans="1:18" x14ac:dyDescent="0.25">
      <c r="A1553" s="59" t="s">
        <v>3779</v>
      </c>
      <c r="B1553" s="59" t="s">
        <v>2677</v>
      </c>
      <c r="C1553" s="59" t="s">
        <v>3873</v>
      </c>
      <c r="D1553" s="91">
        <v>20</v>
      </c>
      <c r="E1553" s="59" t="s">
        <v>7817</v>
      </c>
      <c r="F1553" s="30">
        <f t="shared" si="82"/>
        <v>0</v>
      </c>
      <c r="G1553" s="24">
        <f t="shared" si="83"/>
        <v>0.42</v>
      </c>
      <c r="H1553" s="31"/>
      <c r="I1553" s="30"/>
      <c r="J1553" s="24">
        <f t="shared" si="84"/>
        <v>0</v>
      </c>
      <c r="K1553" s="31"/>
      <c r="L1553" s="30"/>
      <c r="M1553" s="98">
        <v>0.84</v>
      </c>
      <c r="N1553" s="98">
        <v>0</v>
      </c>
      <c r="O1553" s="98">
        <v>0</v>
      </c>
      <c r="P1553" s="98">
        <v>0</v>
      </c>
      <c r="Q1553" s="98" t="s">
        <v>4078</v>
      </c>
      <c r="R1553" s="98">
        <v>0</v>
      </c>
    </row>
    <row r="1554" spans="1:18" x14ac:dyDescent="0.25">
      <c r="A1554" s="59" t="s">
        <v>3779</v>
      </c>
      <c r="B1554" s="59" t="s">
        <v>2141</v>
      </c>
      <c r="C1554" s="59" t="s">
        <v>3873</v>
      </c>
      <c r="D1554" s="91">
        <v>20</v>
      </c>
      <c r="E1554" s="59" t="s">
        <v>7822</v>
      </c>
      <c r="F1554" s="30">
        <f t="shared" si="82"/>
        <v>0</v>
      </c>
      <c r="G1554" s="24">
        <f t="shared" si="83"/>
        <v>0</v>
      </c>
      <c r="H1554" s="31"/>
      <c r="I1554" s="30"/>
      <c r="J1554" s="24">
        <f t="shared" si="84"/>
        <v>0</v>
      </c>
      <c r="K1554" s="31"/>
      <c r="L1554" s="30"/>
      <c r="M1554" s="98">
        <v>0</v>
      </c>
      <c r="N1554" s="98">
        <v>0</v>
      </c>
      <c r="O1554" s="98">
        <v>0</v>
      </c>
      <c r="P1554" s="98">
        <v>0</v>
      </c>
      <c r="Q1554" s="98">
        <v>0</v>
      </c>
      <c r="R1554" s="98">
        <v>0</v>
      </c>
    </row>
    <row r="1555" spans="1:18" x14ac:dyDescent="0.25">
      <c r="A1555" s="59" t="s">
        <v>3779</v>
      </c>
      <c r="B1555" s="59" t="s">
        <v>1824</v>
      </c>
      <c r="C1555" s="59" t="s">
        <v>3873</v>
      </c>
      <c r="D1555" s="91">
        <v>20</v>
      </c>
      <c r="E1555" s="59" t="s">
        <v>7823</v>
      </c>
      <c r="F1555" s="30">
        <f t="shared" si="82"/>
        <v>0</v>
      </c>
      <c r="G1555" s="24">
        <f t="shared" si="83"/>
        <v>0</v>
      </c>
      <c r="H1555" s="31"/>
      <c r="I1555" s="30"/>
      <c r="J1555" s="24">
        <f t="shared" si="84"/>
        <v>0</v>
      </c>
      <c r="K1555" s="31"/>
      <c r="L1555" s="30"/>
      <c r="M1555" s="98" t="s">
        <v>4078</v>
      </c>
      <c r="N1555" s="98">
        <v>0</v>
      </c>
      <c r="O1555" s="98" t="s">
        <v>4078</v>
      </c>
      <c r="P1555" s="98" t="s">
        <v>4078</v>
      </c>
      <c r="Q1555" s="98">
        <v>0</v>
      </c>
      <c r="R1555" s="98" t="s">
        <v>4078</v>
      </c>
    </row>
  </sheetData>
  <autoFilter ref="B31:R1555">
    <sortState ref="B31:R1554">
      <sortCondition descending="1" ref="F30"/>
    </sortState>
  </autoFilter>
  <sortState ref="A30:T5203">
    <sortCondition ref="B30:B5203"/>
  </sortState>
  <mergeCells count="15">
    <mergeCell ref="A4:A5"/>
    <mergeCell ref="B4:B5"/>
    <mergeCell ref="C4:C5"/>
    <mergeCell ref="D4:D5"/>
    <mergeCell ref="E4:E5"/>
    <mergeCell ref="B3:L3"/>
    <mergeCell ref="O4:O5"/>
    <mergeCell ref="P4:P5"/>
    <mergeCell ref="Q4:Q5"/>
    <mergeCell ref="R4:R5"/>
    <mergeCell ref="J4:L4"/>
    <mergeCell ref="M4:M5"/>
    <mergeCell ref="N4:N5"/>
    <mergeCell ref="G4:I4"/>
    <mergeCell ref="F4:F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100"/>
  <sheetViews>
    <sheetView workbookViewId="0">
      <selection activeCell="G3" sqref="G3:L3"/>
    </sheetView>
  </sheetViews>
  <sheetFormatPr defaultColWidth="9.28515625" defaultRowHeight="12" x14ac:dyDescent="0.25"/>
  <cols>
    <col min="1" max="2" width="9.28515625" style="1"/>
    <col min="3" max="3" width="14" style="1" customWidth="1"/>
    <col min="4" max="4" width="6.7109375" style="1" customWidth="1"/>
    <col min="5" max="5" width="12.42578125" style="1" customWidth="1"/>
    <col min="6" max="6" width="12.85546875" style="12" bestFit="1" customWidth="1"/>
    <col min="7" max="12" width="11.42578125" style="1" bestFit="1" customWidth="1"/>
    <col min="13" max="16384" width="9.28515625" style="1"/>
  </cols>
  <sheetData>
    <row r="1" spans="1:12" ht="15" x14ac:dyDescent="0.2">
      <c r="A1" s="3" t="s">
        <v>8005</v>
      </c>
    </row>
    <row r="2" spans="1:12" s="46" customFormat="1" x14ac:dyDescent="0.2">
      <c r="A2" s="46" t="s">
        <v>4063</v>
      </c>
      <c r="B2" s="90" t="s">
        <v>7832</v>
      </c>
      <c r="F2" s="47"/>
    </row>
    <row r="3" spans="1:12" s="2" customFormat="1" ht="24" x14ac:dyDescent="0.2">
      <c r="A3" s="11" t="s">
        <v>3884</v>
      </c>
      <c r="B3" s="11" t="s">
        <v>3885</v>
      </c>
      <c r="C3" s="11" t="s">
        <v>3886</v>
      </c>
      <c r="D3" s="52"/>
      <c r="E3" s="11" t="s">
        <v>3887</v>
      </c>
      <c r="F3" s="106" t="s">
        <v>7925</v>
      </c>
      <c r="G3" s="11" t="s">
        <v>3888</v>
      </c>
      <c r="H3" s="11" t="s">
        <v>3889</v>
      </c>
      <c r="I3" s="11" t="s">
        <v>3890</v>
      </c>
      <c r="J3" s="11" t="s">
        <v>3891</v>
      </c>
      <c r="K3" s="11" t="s">
        <v>3892</v>
      </c>
      <c r="L3" s="11" t="s">
        <v>3893</v>
      </c>
    </row>
    <row r="4" spans="1:12" s="2" customFormat="1" x14ac:dyDescent="0.2">
      <c r="A4" s="4"/>
      <c r="B4" s="4"/>
      <c r="C4" s="4"/>
      <c r="D4" s="53"/>
      <c r="E4" s="4"/>
      <c r="F4" s="107">
        <f>SUBTOTAL(9,F6:F75)</f>
        <v>478842.14499999973</v>
      </c>
      <c r="G4" s="35">
        <f>(COUNTIF(G6:G9628,"&gt;0")-1)</f>
        <v>42</v>
      </c>
      <c r="H4" s="35">
        <f t="shared" ref="H4:L4" si="0">(COUNTIF(H6:H9628,"&gt;0")-1)</f>
        <v>52</v>
      </c>
      <c r="I4" s="35">
        <f t="shared" si="0"/>
        <v>47</v>
      </c>
      <c r="J4" s="35">
        <f t="shared" si="0"/>
        <v>54</v>
      </c>
      <c r="K4" s="35">
        <f t="shared" si="0"/>
        <v>54</v>
      </c>
      <c r="L4" s="35">
        <f t="shared" si="0"/>
        <v>59</v>
      </c>
    </row>
    <row r="5" spans="1:12" s="2" customFormat="1" x14ac:dyDescent="0.2">
      <c r="A5" s="43"/>
      <c r="B5" s="43"/>
      <c r="C5" s="43"/>
      <c r="D5" s="43"/>
      <c r="E5" s="43"/>
      <c r="F5" s="44"/>
      <c r="G5" s="43"/>
      <c r="H5" s="43"/>
      <c r="I5" s="43"/>
      <c r="J5" s="43"/>
      <c r="K5" s="43"/>
      <c r="L5" s="43"/>
    </row>
    <row r="6" spans="1:12" x14ac:dyDescent="0.2">
      <c r="A6" s="111" t="s">
        <v>3779</v>
      </c>
      <c r="B6" s="37" t="s">
        <v>4079</v>
      </c>
      <c r="C6" s="59" t="s">
        <v>3968</v>
      </c>
      <c r="D6" s="59"/>
      <c r="E6" s="59" t="s">
        <v>3895</v>
      </c>
      <c r="F6" s="30">
        <f t="shared" ref="F6:F37" si="1">SUM(J6:L6)/3</f>
        <v>370595.60399999999</v>
      </c>
      <c r="G6" s="98">
        <v>294608.77</v>
      </c>
      <c r="H6" s="98">
        <v>332826.39600000001</v>
      </c>
      <c r="I6" s="98">
        <v>301241.56400000001</v>
      </c>
      <c r="J6" s="98">
        <v>324640.30900000001</v>
      </c>
      <c r="K6" s="98">
        <v>370698.272</v>
      </c>
      <c r="L6" s="98">
        <v>416448.23100000003</v>
      </c>
    </row>
    <row r="7" spans="1:12" x14ac:dyDescent="0.2">
      <c r="A7" s="111" t="s">
        <v>3779</v>
      </c>
      <c r="B7" s="37" t="s">
        <v>4079</v>
      </c>
      <c r="C7" s="59" t="s">
        <v>3971</v>
      </c>
      <c r="D7" s="59"/>
      <c r="E7" s="59" t="s">
        <v>3895</v>
      </c>
      <c r="F7" s="30">
        <f t="shared" si="1"/>
        <v>40501.507333333335</v>
      </c>
      <c r="G7" s="98">
        <v>23197.72</v>
      </c>
      <c r="H7" s="98">
        <v>32323.791000000001</v>
      </c>
      <c r="I7" s="98">
        <v>27181.124</v>
      </c>
      <c r="J7" s="98">
        <v>29156.804</v>
      </c>
      <c r="K7" s="98">
        <v>37306.292000000001</v>
      </c>
      <c r="L7" s="98">
        <v>55041.425999999999</v>
      </c>
    </row>
    <row r="8" spans="1:12" x14ac:dyDescent="0.2">
      <c r="A8" s="110" t="s">
        <v>3779</v>
      </c>
      <c r="B8" s="16" t="s">
        <v>4079</v>
      </c>
      <c r="C8" s="16" t="s">
        <v>4072</v>
      </c>
      <c r="D8" s="16"/>
      <c r="E8" s="16" t="s">
        <v>3895</v>
      </c>
      <c r="F8" s="30">
        <f t="shared" si="1"/>
        <v>12907.720000000001</v>
      </c>
      <c r="G8" s="72">
        <v>18060.28</v>
      </c>
      <c r="H8" s="72">
        <v>8116.0929999999989</v>
      </c>
      <c r="I8" s="72">
        <v>4739.5209999999997</v>
      </c>
      <c r="J8" s="72">
        <v>9874.6650000000009</v>
      </c>
      <c r="K8" s="72">
        <v>14462.803</v>
      </c>
      <c r="L8" s="72">
        <v>14385.692000000001</v>
      </c>
    </row>
    <row r="9" spans="1:12" x14ac:dyDescent="0.2">
      <c r="A9" s="111" t="s">
        <v>3779</v>
      </c>
      <c r="B9" s="37" t="s">
        <v>4079</v>
      </c>
      <c r="C9" s="59" t="s">
        <v>3898</v>
      </c>
      <c r="D9" s="59"/>
      <c r="E9" s="59" t="s">
        <v>3895</v>
      </c>
      <c r="F9" s="30">
        <f t="shared" si="1"/>
        <v>11662.345666666666</v>
      </c>
      <c r="G9" s="98">
        <v>2409.7199999999998</v>
      </c>
      <c r="H9" s="98">
        <v>3653.1089999999999</v>
      </c>
      <c r="I9" s="98">
        <v>0</v>
      </c>
      <c r="J9" s="98">
        <v>11713.794</v>
      </c>
      <c r="K9" s="98">
        <v>8798.9609999999993</v>
      </c>
      <c r="L9" s="98">
        <v>14474.281999999999</v>
      </c>
    </row>
    <row r="10" spans="1:12" x14ac:dyDescent="0.2">
      <c r="A10" s="111" t="s">
        <v>3779</v>
      </c>
      <c r="B10" s="37" t="s">
        <v>4079</v>
      </c>
      <c r="C10" s="59" t="s">
        <v>4052</v>
      </c>
      <c r="D10" s="59"/>
      <c r="E10" s="59" t="s">
        <v>3895</v>
      </c>
      <c r="F10" s="30">
        <f t="shared" si="1"/>
        <v>9838.0506666666679</v>
      </c>
      <c r="G10" s="98">
        <v>3358.52</v>
      </c>
      <c r="H10" s="98">
        <v>3559.1</v>
      </c>
      <c r="I10" s="98">
        <v>6120.91</v>
      </c>
      <c r="J10" s="98">
        <v>7273.0050000000001</v>
      </c>
      <c r="K10" s="98">
        <v>8664.3130000000001</v>
      </c>
      <c r="L10" s="98">
        <v>13576.834000000001</v>
      </c>
    </row>
    <row r="11" spans="1:12" x14ac:dyDescent="0.2">
      <c r="A11" s="111" t="s">
        <v>3779</v>
      </c>
      <c r="B11" s="37" t="s">
        <v>4079</v>
      </c>
      <c r="C11" s="59" t="s">
        <v>4022</v>
      </c>
      <c r="D11" s="59"/>
      <c r="E11" s="59" t="s">
        <v>3895</v>
      </c>
      <c r="F11" s="30">
        <f t="shared" si="1"/>
        <v>8783.1619999999984</v>
      </c>
      <c r="G11" s="98">
        <v>1807.79</v>
      </c>
      <c r="H11" s="98">
        <v>3562.8919999999998</v>
      </c>
      <c r="I11" s="98">
        <v>4167.8450000000003</v>
      </c>
      <c r="J11" s="98">
        <v>5652.5619999999999</v>
      </c>
      <c r="K11" s="98">
        <v>9653.7489999999998</v>
      </c>
      <c r="L11" s="98">
        <v>11043.174999999999</v>
      </c>
    </row>
    <row r="12" spans="1:12" x14ac:dyDescent="0.2">
      <c r="A12" s="111" t="s">
        <v>3779</v>
      </c>
      <c r="B12" s="37" t="s">
        <v>4079</v>
      </c>
      <c r="C12" s="59" t="s">
        <v>3937</v>
      </c>
      <c r="D12" s="59"/>
      <c r="E12" s="59" t="s">
        <v>3895</v>
      </c>
      <c r="F12" s="30">
        <f t="shared" si="1"/>
        <v>6784.0183333333334</v>
      </c>
      <c r="G12" s="98">
        <v>990.59</v>
      </c>
      <c r="H12" s="98">
        <v>782.02800000000002</v>
      </c>
      <c r="I12" s="98">
        <v>8779.1209999999992</v>
      </c>
      <c r="J12" s="98">
        <v>7151.0249999999996</v>
      </c>
      <c r="K12" s="98">
        <v>6420.9059999999999</v>
      </c>
      <c r="L12" s="98">
        <v>6780.1239999999998</v>
      </c>
    </row>
    <row r="13" spans="1:12" x14ac:dyDescent="0.2">
      <c r="A13" s="111" t="s">
        <v>3779</v>
      </c>
      <c r="B13" s="37" t="s">
        <v>4079</v>
      </c>
      <c r="C13" s="59" t="s">
        <v>3978</v>
      </c>
      <c r="D13" s="59"/>
      <c r="E13" s="59" t="s">
        <v>3895</v>
      </c>
      <c r="F13" s="30">
        <f t="shared" si="1"/>
        <v>4973.683</v>
      </c>
      <c r="G13" s="98">
        <v>714.03</v>
      </c>
      <c r="H13" s="98">
        <v>1364.047</v>
      </c>
      <c r="I13" s="98">
        <v>861.41499999999996</v>
      </c>
      <c r="J13" s="98">
        <v>2782.4870000000001</v>
      </c>
      <c r="K13" s="98">
        <v>5640.4570000000003</v>
      </c>
      <c r="L13" s="98">
        <v>6498.1049999999996</v>
      </c>
    </row>
    <row r="14" spans="1:12" x14ac:dyDescent="0.2">
      <c r="A14" s="111" t="s">
        <v>3779</v>
      </c>
      <c r="B14" s="37" t="s">
        <v>4079</v>
      </c>
      <c r="C14" s="59" t="s">
        <v>4018</v>
      </c>
      <c r="D14" s="59"/>
      <c r="E14" s="59" t="s">
        <v>3895</v>
      </c>
      <c r="F14" s="30">
        <f t="shared" si="1"/>
        <v>3712.7613333333334</v>
      </c>
      <c r="G14" s="98">
        <v>148.01</v>
      </c>
      <c r="H14" s="98">
        <v>327.12700000000001</v>
      </c>
      <c r="I14" s="98">
        <v>231.005</v>
      </c>
      <c r="J14" s="98">
        <v>1034.4580000000001</v>
      </c>
      <c r="K14" s="98">
        <v>2664.5540000000001</v>
      </c>
      <c r="L14" s="98">
        <v>7439.2719999999999</v>
      </c>
    </row>
    <row r="15" spans="1:12" x14ac:dyDescent="0.2">
      <c r="A15" s="111" t="s">
        <v>3779</v>
      </c>
      <c r="B15" s="37" t="s">
        <v>4079</v>
      </c>
      <c r="C15" s="59" t="s">
        <v>3920</v>
      </c>
      <c r="D15" s="59"/>
      <c r="E15" s="59" t="s">
        <v>3895</v>
      </c>
      <c r="F15" s="30">
        <f t="shared" si="1"/>
        <v>2358.94</v>
      </c>
      <c r="G15" s="98">
        <v>242.57</v>
      </c>
      <c r="H15" s="98">
        <v>267.73099999999999</v>
      </c>
      <c r="I15" s="98">
        <v>2664.82</v>
      </c>
      <c r="J15" s="98">
        <v>2028.7</v>
      </c>
      <c r="K15" s="98">
        <v>1788.6890000000001</v>
      </c>
      <c r="L15" s="98">
        <v>3259.431</v>
      </c>
    </row>
    <row r="16" spans="1:12" x14ac:dyDescent="0.2">
      <c r="A16" s="111" t="s">
        <v>3779</v>
      </c>
      <c r="B16" s="37" t="s">
        <v>4079</v>
      </c>
      <c r="C16" s="59" t="s">
        <v>3939</v>
      </c>
      <c r="D16" s="59"/>
      <c r="E16" s="59" t="s">
        <v>3895</v>
      </c>
      <c r="F16" s="30">
        <f t="shared" si="1"/>
        <v>2304.4493333333335</v>
      </c>
      <c r="G16" s="98">
        <v>640.13</v>
      </c>
      <c r="H16" s="98">
        <v>984.09900000000005</v>
      </c>
      <c r="I16" s="98">
        <v>2890.7579999999998</v>
      </c>
      <c r="J16" s="98">
        <v>4316.0889999999999</v>
      </c>
      <c r="K16" s="98">
        <v>997.31899999999996</v>
      </c>
      <c r="L16" s="98">
        <v>1599.94</v>
      </c>
    </row>
    <row r="17" spans="1:12" x14ac:dyDescent="0.2">
      <c r="A17" s="111" t="s">
        <v>3779</v>
      </c>
      <c r="B17" s="37" t="s">
        <v>4079</v>
      </c>
      <c r="C17" s="59" t="s">
        <v>4046</v>
      </c>
      <c r="D17" s="59"/>
      <c r="E17" s="59" t="s">
        <v>3895</v>
      </c>
      <c r="F17" s="30">
        <f t="shared" si="1"/>
        <v>586.1246666666666</v>
      </c>
      <c r="G17" s="98">
        <v>512.37</v>
      </c>
      <c r="H17" s="98">
        <v>529.22900000000004</v>
      </c>
      <c r="I17" s="98">
        <v>53</v>
      </c>
      <c r="J17" s="98">
        <v>486.55200000000002</v>
      </c>
      <c r="K17" s="98">
        <v>418.12299999999999</v>
      </c>
      <c r="L17" s="98">
        <v>853.69899999999996</v>
      </c>
    </row>
    <row r="18" spans="1:12" x14ac:dyDescent="0.2">
      <c r="A18" s="111" t="s">
        <v>3779</v>
      </c>
      <c r="B18" s="37" t="s">
        <v>4079</v>
      </c>
      <c r="C18" s="59" t="s">
        <v>4059</v>
      </c>
      <c r="D18" s="59"/>
      <c r="E18" s="59" t="s">
        <v>3895</v>
      </c>
      <c r="F18" s="30">
        <f t="shared" si="1"/>
        <v>577.68533333333335</v>
      </c>
      <c r="G18" s="98">
        <v>104.47</v>
      </c>
      <c r="H18" s="98">
        <v>167.24299999999999</v>
      </c>
      <c r="I18" s="98">
        <v>124.33</v>
      </c>
      <c r="J18" s="98">
        <v>419.79899999999998</v>
      </c>
      <c r="K18" s="98">
        <v>405.26</v>
      </c>
      <c r="L18" s="98">
        <v>907.99699999999996</v>
      </c>
    </row>
    <row r="19" spans="1:12" x14ac:dyDescent="0.2">
      <c r="A19" s="111" t="s">
        <v>3779</v>
      </c>
      <c r="B19" s="37" t="s">
        <v>4079</v>
      </c>
      <c r="C19" s="59" t="s">
        <v>4009</v>
      </c>
      <c r="D19" s="59"/>
      <c r="E19" s="59" t="s">
        <v>3895</v>
      </c>
      <c r="F19" s="30">
        <f t="shared" si="1"/>
        <v>455.14933333333335</v>
      </c>
      <c r="G19" s="98">
        <v>15.36</v>
      </c>
      <c r="H19" s="98">
        <v>20.841999999999999</v>
      </c>
      <c r="I19" s="98">
        <v>98.998999999999995</v>
      </c>
      <c r="J19" s="98">
        <v>502.31299999999999</v>
      </c>
      <c r="K19" s="98">
        <v>87.713999999999999</v>
      </c>
      <c r="L19" s="98">
        <v>775.42100000000005</v>
      </c>
    </row>
    <row r="20" spans="1:12" x14ac:dyDescent="0.2">
      <c r="A20" s="111" t="s">
        <v>3779</v>
      </c>
      <c r="B20" s="37" t="s">
        <v>4079</v>
      </c>
      <c r="C20" s="59" t="s">
        <v>3966</v>
      </c>
      <c r="D20" s="59"/>
      <c r="E20" s="59" t="s">
        <v>3895</v>
      </c>
      <c r="F20" s="30">
        <f t="shared" si="1"/>
        <v>437.1466666666667</v>
      </c>
      <c r="G20" s="98" t="s">
        <v>4078</v>
      </c>
      <c r="H20" s="98">
        <v>587.15499999999997</v>
      </c>
      <c r="I20" s="98">
        <v>903.50099999999998</v>
      </c>
      <c r="J20" s="98">
        <v>820.34</v>
      </c>
      <c r="K20" s="98">
        <v>231.33500000000001</v>
      </c>
      <c r="L20" s="98">
        <v>259.76499999999999</v>
      </c>
    </row>
    <row r="21" spans="1:12" x14ac:dyDescent="0.2">
      <c r="A21" s="111" t="s">
        <v>3779</v>
      </c>
      <c r="B21" s="37" t="s">
        <v>4079</v>
      </c>
      <c r="C21" s="59" t="s">
        <v>3921</v>
      </c>
      <c r="D21" s="59"/>
      <c r="E21" s="59" t="s">
        <v>3895</v>
      </c>
      <c r="F21" s="30">
        <f t="shared" si="1"/>
        <v>394.11633333333333</v>
      </c>
      <c r="G21" s="98">
        <v>94.36</v>
      </c>
      <c r="H21" s="98">
        <v>117.39400000000001</v>
      </c>
      <c r="I21" s="98">
        <v>173.21299999999999</v>
      </c>
      <c r="J21" s="98">
        <v>368.666</v>
      </c>
      <c r="K21" s="98">
        <v>445.33</v>
      </c>
      <c r="L21" s="98">
        <v>368.35300000000001</v>
      </c>
    </row>
    <row r="22" spans="1:12" x14ac:dyDescent="0.2">
      <c r="A22" s="111" t="s">
        <v>3779</v>
      </c>
      <c r="B22" s="37" t="s">
        <v>4079</v>
      </c>
      <c r="C22" s="59" t="s">
        <v>3977</v>
      </c>
      <c r="D22" s="59"/>
      <c r="E22" s="59" t="s">
        <v>3895</v>
      </c>
      <c r="F22" s="30">
        <f t="shared" si="1"/>
        <v>389.74166666666662</v>
      </c>
      <c r="G22" s="98" t="s">
        <v>4078</v>
      </c>
      <c r="H22" s="98" t="s">
        <v>4078</v>
      </c>
      <c r="I22" s="98" t="s">
        <v>4078</v>
      </c>
      <c r="J22" s="98">
        <v>258.93900000000002</v>
      </c>
      <c r="K22" s="98">
        <v>697.18</v>
      </c>
      <c r="L22" s="98">
        <v>213.10599999999999</v>
      </c>
    </row>
    <row r="23" spans="1:12" x14ac:dyDescent="0.2">
      <c r="A23" s="111" t="s">
        <v>3779</v>
      </c>
      <c r="B23" s="37" t="s">
        <v>4079</v>
      </c>
      <c r="C23" s="59" t="s">
        <v>4020</v>
      </c>
      <c r="D23" s="59"/>
      <c r="E23" s="59" t="s">
        <v>3895</v>
      </c>
      <c r="F23" s="30">
        <f t="shared" si="1"/>
        <v>297.10466666666667</v>
      </c>
      <c r="G23" s="98">
        <v>10.59</v>
      </c>
      <c r="H23" s="98">
        <v>1.2509999999999999</v>
      </c>
      <c r="I23" s="98">
        <v>7.1959999999999997</v>
      </c>
      <c r="J23" s="98">
        <v>23.574000000000002</v>
      </c>
      <c r="K23" s="98">
        <v>291.52300000000002</v>
      </c>
      <c r="L23" s="98">
        <v>576.21699999999998</v>
      </c>
    </row>
    <row r="24" spans="1:12" x14ac:dyDescent="0.2">
      <c r="A24" s="111" t="s">
        <v>3779</v>
      </c>
      <c r="B24" s="37" t="s">
        <v>4079</v>
      </c>
      <c r="C24" s="59" t="s">
        <v>3972</v>
      </c>
      <c r="D24" s="59"/>
      <c r="E24" s="59" t="s">
        <v>3895</v>
      </c>
      <c r="F24" s="30">
        <f t="shared" si="1"/>
        <v>239.19666666666669</v>
      </c>
      <c r="G24" s="98">
        <v>101.17</v>
      </c>
      <c r="H24" s="98">
        <v>192.81200000000001</v>
      </c>
      <c r="I24" s="98">
        <v>460.12599999999998</v>
      </c>
      <c r="J24" s="98">
        <v>372.83499999999998</v>
      </c>
      <c r="K24" s="98">
        <v>256.779</v>
      </c>
      <c r="L24" s="98">
        <v>87.975999999999999</v>
      </c>
    </row>
    <row r="25" spans="1:12" x14ac:dyDescent="0.2">
      <c r="A25" s="111" t="s">
        <v>3779</v>
      </c>
      <c r="B25" s="37" t="s">
        <v>4079</v>
      </c>
      <c r="C25" s="59" t="s">
        <v>3963</v>
      </c>
      <c r="D25" s="59"/>
      <c r="E25" s="59" t="s">
        <v>3895</v>
      </c>
      <c r="F25" s="30">
        <f t="shared" si="1"/>
        <v>165.47433333333333</v>
      </c>
      <c r="G25" s="98" t="s">
        <v>4078</v>
      </c>
      <c r="H25" s="98" t="s">
        <v>4078</v>
      </c>
      <c r="I25" s="98" t="s">
        <v>4078</v>
      </c>
      <c r="J25" s="98">
        <v>0.02</v>
      </c>
      <c r="K25" s="98">
        <v>462.80900000000003</v>
      </c>
      <c r="L25" s="98">
        <v>33.594000000000001</v>
      </c>
    </row>
    <row r="26" spans="1:12" x14ac:dyDescent="0.2">
      <c r="A26" s="111" t="s">
        <v>3779</v>
      </c>
      <c r="B26" s="37" t="s">
        <v>4079</v>
      </c>
      <c r="C26" s="59" t="s">
        <v>3910</v>
      </c>
      <c r="D26" s="59"/>
      <c r="E26" s="59" t="s">
        <v>3895</v>
      </c>
      <c r="F26" s="30">
        <f t="shared" si="1"/>
        <v>138.57233333333332</v>
      </c>
      <c r="G26" s="98">
        <v>25.48</v>
      </c>
      <c r="H26" s="98">
        <v>143.68199999999999</v>
      </c>
      <c r="I26" s="98">
        <v>157.739</v>
      </c>
      <c r="J26" s="98">
        <v>186.56700000000001</v>
      </c>
      <c r="K26" s="98">
        <v>82.644000000000005</v>
      </c>
      <c r="L26" s="98">
        <v>146.506</v>
      </c>
    </row>
    <row r="27" spans="1:12" x14ac:dyDescent="0.2">
      <c r="A27" s="111" t="s">
        <v>3779</v>
      </c>
      <c r="B27" s="37" t="s">
        <v>4079</v>
      </c>
      <c r="C27" s="59" t="s">
        <v>3915</v>
      </c>
      <c r="D27" s="59"/>
      <c r="E27" s="59" t="s">
        <v>3895</v>
      </c>
      <c r="F27" s="30">
        <f t="shared" si="1"/>
        <v>113.79266666666668</v>
      </c>
      <c r="G27" s="98">
        <v>2.31</v>
      </c>
      <c r="H27" s="98" t="s">
        <v>4078</v>
      </c>
      <c r="I27" s="98" t="s">
        <v>4078</v>
      </c>
      <c r="J27" s="98">
        <v>204.05</v>
      </c>
      <c r="K27" s="98">
        <v>65.328000000000003</v>
      </c>
      <c r="L27" s="98">
        <v>72</v>
      </c>
    </row>
    <row r="28" spans="1:12" x14ac:dyDescent="0.2">
      <c r="A28" s="111" t="s">
        <v>3779</v>
      </c>
      <c r="B28" s="37" t="s">
        <v>4079</v>
      </c>
      <c r="C28" s="59" t="s">
        <v>3962</v>
      </c>
      <c r="D28" s="59"/>
      <c r="E28" s="59" t="s">
        <v>3895</v>
      </c>
      <c r="F28" s="30">
        <f t="shared" si="1"/>
        <v>67.637333333333331</v>
      </c>
      <c r="G28" s="98" t="s">
        <v>4078</v>
      </c>
      <c r="H28" s="98" t="s">
        <v>4078</v>
      </c>
      <c r="I28" s="98" t="s">
        <v>4078</v>
      </c>
      <c r="J28" s="98" t="s">
        <v>4078</v>
      </c>
      <c r="K28" s="98">
        <v>6.0999999999999999E-2</v>
      </c>
      <c r="L28" s="98">
        <v>202.851</v>
      </c>
    </row>
    <row r="29" spans="1:12" x14ac:dyDescent="0.25">
      <c r="A29" s="111" t="s">
        <v>3779</v>
      </c>
      <c r="B29" s="37" t="s">
        <v>4079</v>
      </c>
      <c r="C29" s="59" t="s">
        <v>3988</v>
      </c>
      <c r="D29" s="59"/>
      <c r="E29" s="59" t="s">
        <v>3895</v>
      </c>
      <c r="F29" s="30">
        <f t="shared" si="1"/>
        <v>65.405000000000001</v>
      </c>
      <c r="G29" s="98" t="s">
        <v>4078</v>
      </c>
      <c r="H29" s="98">
        <v>13.2</v>
      </c>
      <c r="I29" s="98">
        <v>43.41</v>
      </c>
      <c r="J29" s="98">
        <v>15.173999999999999</v>
      </c>
      <c r="K29" s="98">
        <v>33.456000000000003</v>
      </c>
      <c r="L29" s="98">
        <v>147.58500000000001</v>
      </c>
    </row>
    <row r="30" spans="1:12" x14ac:dyDescent="0.25">
      <c r="A30" s="111" t="s">
        <v>3779</v>
      </c>
      <c r="B30" s="37" t="s">
        <v>4079</v>
      </c>
      <c r="C30" s="59" t="s">
        <v>3925</v>
      </c>
      <c r="D30" s="59"/>
      <c r="E30" s="59" t="s">
        <v>3895</v>
      </c>
      <c r="F30" s="30">
        <f t="shared" si="1"/>
        <v>58.699999999999996</v>
      </c>
      <c r="G30" s="98" t="s">
        <v>4078</v>
      </c>
      <c r="H30" s="98" t="s">
        <v>4078</v>
      </c>
      <c r="I30" s="98" t="s">
        <v>4078</v>
      </c>
      <c r="J30" s="98" t="s">
        <v>4078</v>
      </c>
      <c r="K30" s="98" t="s">
        <v>4078</v>
      </c>
      <c r="L30" s="98">
        <v>176.1</v>
      </c>
    </row>
    <row r="31" spans="1:12" x14ac:dyDescent="0.25">
      <c r="A31" s="111" t="s">
        <v>3779</v>
      </c>
      <c r="B31" s="37" t="s">
        <v>4079</v>
      </c>
      <c r="C31" s="59" t="s">
        <v>3938</v>
      </c>
      <c r="D31" s="59"/>
      <c r="E31" s="59" t="s">
        <v>3895</v>
      </c>
      <c r="F31" s="30">
        <f t="shared" si="1"/>
        <v>48.449000000000005</v>
      </c>
      <c r="G31" s="98" t="s">
        <v>4078</v>
      </c>
      <c r="H31" s="98" t="s">
        <v>4078</v>
      </c>
      <c r="I31" s="98" t="s">
        <v>4078</v>
      </c>
      <c r="J31" s="98" t="s">
        <v>4078</v>
      </c>
      <c r="K31" s="98" t="s">
        <v>4078</v>
      </c>
      <c r="L31" s="98">
        <v>145.34700000000001</v>
      </c>
    </row>
    <row r="32" spans="1:12" x14ac:dyDescent="0.25">
      <c r="A32" s="111" t="s">
        <v>3779</v>
      </c>
      <c r="B32" s="37" t="s">
        <v>4079</v>
      </c>
      <c r="C32" s="59" t="s">
        <v>4049</v>
      </c>
      <c r="D32" s="59"/>
      <c r="E32" s="59" t="s">
        <v>3895</v>
      </c>
      <c r="F32" s="30">
        <f t="shared" si="1"/>
        <v>42.149333333333338</v>
      </c>
      <c r="G32" s="98" t="s">
        <v>4078</v>
      </c>
      <c r="H32" s="98">
        <v>32.765999999999998</v>
      </c>
      <c r="I32" s="98">
        <v>14.443</v>
      </c>
      <c r="J32" s="98">
        <v>33.31</v>
      </c>
      <c r="K32" s="98">
        <v>25.664000000000001</v>
      </c>
      <c r="L32" s="98">
        <v>67.474000000000004</v>
      </c>
    </row>
    <row r="33" spans="1:12" x14ac:dyDescent="0.25">
      <c r="A33" s="111" t="s">
        <v>3779</v>
      </c>
      <c r="B33" s="37" t="s">
        <v>4079</v>
      </c>
      <c r="C33" s="59" t="s">
        <v>4038</v>
      </c>
      <c r="D33" s="59"/>
      <c r="E33" s="59" t="s">
        <v>3895</v>
      </c>
      <c r="F33" s="30">
        <f t="shared" si="1"/>
        <v>38.859333333333332</v>
      </c>
      <c r="G33" s="98" t="s">
        <v>4078</v>
      </c>
      <c r="H33" s="98" t="s">
        <v>4078</v>
      </c>
      <c r="I33" s="98" t="s">
        <v>4078</v>
      </c>
      <c r="J33" s="98" t="s">
        <v>4078</v>
      </c>
      <c r="K33" s="98" t="s">
        <v>4078</v>
      </c>
      <c r="L33" s="98">
        <v>116.578</v>
      </c>
    </row>
    <row r="34" spans="1:12" x14ac:dyDescent="0.25">
      <c r="A34" s="111" t="s">
        <v>3779</v>
      </c>
      <c r="B34" s="37" t="s">
        <v>4079</v>
      </c>
      <c r="C34" s="59" t="s">
        <v>4006</v>
      </c>
      <c r="D34" s="59"/>
      <c r="E34" s="59" t="s">
        <v>3895</v>
      </c>
      <c r="F34" s="30">
        <f t="shared" si="1"/>
        <v>37.012333333333331</v>
      </c>
      <c r="G34" s="98">
        <v>21.66</v>
      </c>
      <c r="H34" s="98">
        <v>12.117000000000001</v>
      </c>
      <c r="I34" s="98" t="s">
        <v>4078</v>
      </c>
      <c r="J34" s="98">
        <v>85.007999999999996</v>
      </c>
      <c r="K34" s="98">
        <v>15.731</v>
      </c>
      <c r="L34" s="98">
        <v>10.298</v>
      </c>
    </row>
    <row r="35" spans="1:12" x14ac:dyDescent="0.25">
      <c r="A35" s="111" t="s">
        <v>3779</v>
      </c>
      <c r="B35" s="37" t="s">
        <v>4079</v>
      </c>
      <c r="C35" s="59" t="s">
        <v>3943</v>
      </c>
      <c r="D35" s="59"/>
      <c r="E35" s="59" t="s">
        <v>3895</v>
      </c>
      <c r="F35" s="30">
        <f t="shared" si="1"/>
        <v>27.565999999999999</v>
      </c>
      <c r="G35" s="98" t="s">
        <v>4078</v>
      </c>
      <c r="H35" s="98" t="s">
        <v>4078</v>
      </c>
      <c r="I35" s="98" t="s">
        <v>4078</v>
      </c>
      <c r="J35" s="98" t="s">
        <v>4078</v>
      </c>
      <c r="K35" s="98" t="s">
        <v>4078</v>
      </c>
      <c r="L35" s="98">
        <v>82.697999999999993</v>
      </c>
    </row>
    <row r="36" spans="1:12" x14ac:dyDescent="0.25">
      <c r="A36" s="111" t="s">
        <v>3779</v>
      </c>
      <c r="B36" s="37" t="s">
        <v>4079</v>
      </c>
      <c r="C36" s="59" t="s">
        <v>4057</v>
      </c>
      <c r="D36" s="59"/>
      <c r="E36" s="59" t="s">
        <v>3895</v>
      </c>
      <c r="F36" s="30">
        <f t="shared" si="1"/>
        <v>24.5</v>
      </c>
      <c r="G36" s="98" t="s">
        <v>4078</v>
      </c>
      <c r="H36" s="98" t="s">
        <v>4078</v>
      </c>
      <c r="I36" s="98" t="s">
        <v>4078</v>
      </c>
      <c r="J36" s="98">
        <v>73.5</v>
      </c>
      <c r="K36" s="98" t="s">
        <v>4078</v>
      </c>
      <c r="L36" s="98" t="s">
        <v>4078</v>
      </c>
    </row>
    <row r="37" spans="1:12" x14ac:dyDescent="0.25">
      <c r="A37" s="111" t="s">
        <v>3779</v>
      </c>
      <c r="B37" s="37" t="s">
        <v>4079</v>
      </c>
      <c r="C37" s="59" t="s">
        <v>4030</v>
      </c>
      <c r="D37" s="59"/>
      <c r="E37" s="59" t="s">
        <v>3895</v>
      </c>
      <c r="F37" s="30">
        <f t="shared" si="1"/>
        <v>23.680000000000003</v>
      </c>
      <c r="G37" s="98" t="s">
        <v>4078</v>
      </c>
      <c r="H37" s="98" t="s">
        <v>4078</v>
      </c>
      <c r="I37" s="98" t="s">
        <v>4078</v>
      </c>
      <c r="J37" s="98" t="s">
        <v>4078</v>
      </c>
      <c r="K37" s="98" t="s">
        <v>4078</v>
      </c>
      <c r="L37" s="98">
        <v>71.040000000000006</v>
      </c>
    </row>
    <row r="38" spans="1:12" x14ac:dyDescent="0.25">
      <c r="A38" s="111" t="s">
        <v>3779</v>
      </c>
      <c r="B38" s="37" t="s">
        <v>4079</v>
      </c>
      <c r="C38" s="59" t="s">
        <v>4007</v>
      </c>
      <c r="D38" s="59"/>
      <c r="E38" s="59" t="s">
        <v>3895</v>
      </c>
      <c r="F38" s="30">
        <f t="shared" ref="F38:F69" si="2">SUM(J38:L38)/3</f>
        <v>22.680000000000003</v>
      </c>
      <c r="G38" s="98">
        <v>37</v>
      </c>
      <c r="H38" s="98">
        <v>26.367999999999999</v>
      </c>
      <c r="I38" s="98">
        <v>46.134999999999998</v>
      </c>
      <c r="J38" s="98">
        <v>68.040000000000006</v>
      </c>
      <c r="K38" s="98" t="s">
        <v>4078</v>
      </c>
      <c r="L38" s="98" t="s">
        <v>4078</v>
      </c>
    </row>
    <row r="39" spans="1:12" x14ac:dyDescent="0.25">
      <c r="A39" s="111" t="s">
        <v>3779</v>
      </c>
      <c r="B39" s="37" t="s">
        <v>4079</v>
      </c>
      <c r="C39" s="59" t="s">
        <v>4023</v>
      </c>
      <c r="D39" s="59"/>
      <c r="E39" s="59" t="s">
        <v>3895</v>
      </c>
      <c r="F39" s="30">
        <f t="shared" si="2"/>
        <v>22.016999999999999</v>
      </c>
      <c r="G39" s="98" t="s">
        <v>4078</v>
      </c>
      <c r="H39" s="98" t="s">
        <v>4078</v>
      </c>
      <c r="I39" s="98">
        <v>4.5179999999999998</v>
      </c>
      <c r="J39" s="98">
        <v>21.05</v>
      </c>
      <c r="K39" s="98">
        <v>45.000999999999998</v>
      </c>
      <c r="L39" s="98" t="s">
        <v>4078</v>
      </c>
    </row>
    <row r="40" spans="1:12" x14ac:dyDescent="0.25">
      <c r="A40" s="111" t="s">
        <v>3779</v>
      </c>
      <c r="B40" s="37" t="s">
        <v>4079</v>
      </c>
      <c r="C40" s="59" t="s">
        <v>3901</v>
      </c>
      <c r="D40" s="59"/>
      <c r="E40" s="59" t="s">
        <v>3895</v>
      </c>
      <c r="F40" s="30">
        <f t="shared" si="2"/>
        <v>20.703666666666667</v>
      </c>
      <c r="G40" s="98">
        <v>94.16</v>
      </c>
      <c r="H40" s="98">
        <v>110.054</v>
      </c>
      <c r="I40" s="98">
        <v>62.292000000000002</v>
      </c>
      <c r="J40" s="98">
        <v>11.788</v>
      </c>
      <c r="K40" s="98">
        <v>32.988</v>
      </c>
      <c r="L40" s="98">
        <v>17.335000000000001</v>
      </c>
    </row>
    <row r="41" spans="1:12" x14ac:dyDescent="0.25">
      <c r="A41" s="111" t="s">
        <v>3779</v>
      </c>
      <c r="B41" s="37" t="s">
        <v>4079</v>
      </c>
      <c r="C41" s="59" t="s">
        <v>3995</v>
      </c>
      <c r="D41" s="59"/>
      <c r="E41" s="59" t="s">
        <v>3895</v>
      </c>
      <c r="F41" s="30">
        <f t="shared" si="2"/>
        <v>19.820666666666664</v>
      </c>
      <c r="G41" s="98" t="s">
        <v>4078</v>
      </c>
      <c r="H41" s="98" t="s">
        <v>4078</v>
      </c>
      <c r="I41" s="98" t="s">
        <v>4078</v>
      </c>
      <c r="J41" s="98" t="s">
        <v>4078</v>
      </c>
      <c r="K41" s="98">
        <v>6.2E-2</v>
      </c>
      <c r="L41" s="98">
        <v>59.4</v>
      </c>
    </row>
    <row r="42" spans="1:12" x14ac:dyDescent="0.25">
      <c r="A42" s="111" t="s">
        <v>3779</v>
      </c>
      <c r="B42" s="37" t="s">
        <v>4079</v>
      </c>
      <c r="C42" s="59" t="s">
        <v>3999</v>
      </c>
      <c r="D42" s="59"/>
      <c r="E42" s="59" t="s">
        <v>3895</v>
      </c>
      <c r="F42" s="30">
        <f t="shared" si="2"/>
        <v>14.950666666666669</v>
      </c>
      <c r="G42" s="98" t="s">
        <v>4078</v>
      </c>
      <c r="H42" s="98">
        <v>2</v>
      </c>
      <c r="I42" s="98">
        <v>49.427999999999997</v>
      </c>
      <c r="J42" s="98">
        <v>8.4060000000000006</v>
      </c>
      <c r="K42" s="98">
        <v>25.353000000000002</v>
      </c>
      <c r="L42" s="98">
        <v>11.093</v>
      </c>
    </row>
    <row r="43" spans="1:12" x14ac:dyDescent="0.25">
      <c r="A43" s="111" t="s">
        <v>3779</v>
      </c>
      <c r="B43" s="37" t="s">
        <v>4079</v>
      </c>
      <c r="C43" s="59" t="s">
        <v>4045</v>
      </c>
      <c r="D43" s="59"/>
      <c r="E43" s="59" t="s">
        <v>3895</v>
      </c>
      <c r="F43" s="30">
        <f t="shared" si="2"/>
        <v>14.622999999999999</v>
      </c>
      <c r="G43" s="98" t="s">
        <v>4078</v>
      </c>
      <c r="H43" s="98" t="s">
        <v>4078</v>
      </c>
      <c r="I43" s="98">
        <v>5.9219999999999997</v>
      </c>
      <c r="J43" s="98">
        <v>43.826999999999998</v>
      </c>
      <c r="K43" s="98">
        <v>4.2000000000000003E-2</v>
      </c>
      <c r="L43" s="98" t="s">
        <v>4078</v>
      </c>
    </row>
    <row r="44" spans="1:12" x14ac:dyDescent="0.25">
      <c r="A44" s="111" t="s">
        <v>3779</v>
      </c>
      <c r="B44" s="37" t="s">
        <v>4079</v>
      </c>
      <c r="C44" s="59" t="s">
        <v>3900</v>
      </c>
      <c r="D44" s="59"/>
      <c r="E44" s="59" t="s">
        <v>3895</v>
      </c>
      <c r="F44" s="30">
        <f t="shared" si="2"/>
        <v>13.999000000000001</v>
      </c>
      <c r="G44" s="98" t="s">
        <v>4078</v>
      </c>
      <c r="H44" s="98" t="s">
        <v>4078</v>
      </c>
      <c r="I44" s="98" t="s">
        <v>4078</v>
      </c>
      <c r="J44" s="98" t="s">
        <v>4078</v>
      </c>
      <c r="K44" s="98">
        <v>41.997</v>
      </c>
      <c r="L44" s="98" t="s">
        <v>4078</v>
      </c>
    </row>
    <row r="45" spans="1:12" x14ac:dyDescent="0.25">
      <c r="A45" s="111" t="s">
        <v>3779</v>
      </c>
      <c r="B45" s="37" t="s">
        <v>4079</v>
      </c>
      <c r="C45" s="59" t="s">
        <v>4026</v>
      </c>
      <c r="D45" s="59"/>
      <c r="E45" s="59" t="s">
        <v>3895</v>
      </c>
      <c r="F45" s="30">
        <f t="shared" si="2"/>
        <v>12.645333333333333</v>
      </c>
      <c r="G45" s="98" t="s">
        <v>4078</v>
      </c>
      <c r="H45" s="98" t="s">
        <v>4078</v>
      </c>
      <c r="I45" s="98" t="s">
        <v>4078</v>
      </c>
      <c r="J45" s="98" t="s">
        <v>4078</v>
      </c>
      <c r="K45" s="98">
        <v>18.48</v>
      </c>
      <c r="L45" s="98">
        <v>19.456</v>
      </c>
    </row>
    <row r="46" spans="1:12" x14ac:dyDescent="0.25">
      <c r="A46" s="111" t="s">
        <v>3779</v>
      </c>
      <c r="B46" s="37" t="s">
        <v>4079</v>
      </c>
      <c r="C46" s="59" t="s">
        <v>4065</v>
      </c>
      <c r="D46" s="59"/>
      <c r="E46" s="59" t="s">
        <v>3895</v>
      </c>
      <c r="F46" s="30">
        <f t="shared" si="2"/>
        <v>9.6446666666666676</v>
      </c>
      <c r="G46" s="98" t="s">
        <v>4078</v>
      </c>
      <c r="H46" s="98" t="s">
        <v>4078</v>
      </c>
      <c r="I46" s="98">
        <v>1.8280000000000001</v>
      </c>
      <c r="J46" s="98">
        <v>11.175000000000001</v>
      </c>
      <c r="K46" s="98" t="s">
        <v>4078</v>
      </c>
      <c r="L46" s="98">
        <v>17.759</v>
      </c>
    </row>
    <row r="47" spans="1:12" x14ac:dyDescent="0.25">
      <c r="A47" s="111" t="s">
        <v>3779</v>
      </c>
      <c r="B47" s="37" t="s">
        <v>4079</v>
      </c>
      <c r="C47" s="59" t="s">
        <v>3951</v>
      </c>
      <c r="D47" s="59"/>
      <c r="E47" s="59" t="s">
        <v>3895</v>
      </c>
      <c r="F47" s="30">
        <f t="shared" si="2"/>
        <v>6.5169999999999995</v>
      </c>
      <c r="G47" s="98">
        <v>211</v>
      </c>
      <c r="H47" s="98" t="s">
        <v>4078</v>
      </c>
      <c r="I47" s="98" t="s">
        <v>4078</v>
      </c>
      <c r="J47" s="98" t="s">
        <v>4078</v>
      </c>
      <c r="K47" s="98">
        <v>19.550999999999998</v>
      </c>
      <c r="L47" s="98" t="s">
        <v>4078</v>
      </c>
    </row>
    <row r="48" spans="1:12" x14ac:dyDescent="0.25">
      <c r="A48" s="111" t="s">
        <v>3779</v>
      </c>
      <c r="B48" s="37" t="s">
        <v>4079</v>
      </c>
      <c r="C48" s="59" t="s">
        <v>3923</v>
      </c>
      <c r="D48" s="59"/>
      <c r="E48" s="59" t="s">
        <v>3895</v>
      </c>
      <c r="F48" s="30">
        <f t="shared" si="2"/>
        <v>6.4579999999999993</v>
      </c>
      <c r="G48" s="98">
        <v>113.06</v>
      </c>
      <c r="H48" s="98">
        <v>46.935000000000002</v>
      </c>
      <c r="I48" s="98">
        <v>11.708</v>
      </c>
      <c r="J48" s="98">
        <v>19.373999999999999</v>
      </c>
      <c r="K48" s="98" t="s">
        <v>4078</v>
      </c>
      <c r="L48" s="98" t="s">
        <v>4078</v>
      </c>
    </row>
    <row r="49" spans="1:12" x14ac:dyDescent="0.25">
      <c r="A49" s="111" t="s">
        <v>3779</v>
      </c>
      <c r="B49" s="37" t="s">
        <v>4079</v>
      </c>
      <c r="C49" s="59" t="s">
        <v>3906</v>
      </c>
      <c r="D49" s="59"/>
      <c r="E49" s="59" t="s">
        <v>3895</v>
      </c>
      <c r="F49" s="30">
        <f t="shared" si="2"/>
        <v>5.2</v>
      </c>
      <c r="G49" s="98" t="s">
        <v>4078</v>
      </c>
      <c r="H49" s="98" t="s">
        <v>4078</v>
      </c>
      <c r="I49" s="98" t="s">
        <v>4078</v>
      </c>
      <c r="J49" s="98" t="s">
        <v>4078</v>
      </c>
      <c r="K49" s="98">
        <v>15.6</v>
      </c>
      <c r="L49" s="98" t="s">
        <v>4078</v>
      </c>
    </row>
    <row r="50" spans="1:12" x14ac:dyDescent="0.25">
      <c r="A50" s="111" t="s">
        <v>3779</v>
      </c>
      <c r="B50" s="37" t="s">
        <v>4079</v>
      </c>
      <c r="C50" s="59" t="s">
        <v>3956</v>
      </c>
      <c r="D50" s="59"/>
      <c r="E50" s="59" t="s">
        <v>3895</v>
      </c>
      <c r="F50" s="30">
        <f t="shared" si="2"/>
        <v>4.7623333333333333</v>
      </c>
      <c r="G50" s="98" t="s">
        <v>4078</v>
      </c>
      <c r="H50" s="98" t="s">
        <v>4078</v>
      </c>
      <c r="I50" s="98" t="s">
        <v>4078</v>
      </c>
      <c r="J50" s="98" t="s">
        <v>4078</v>
      </c>
      <c r="K50" s="98">
        <v>14.287000000000001</v>
      </c>
      <c r="L50" s="98" t="s">
        <v>4078</v>
      </c>
    </row>
    <row r="51" spans="1:12" x14ac:dyDescent="0.25">
      <c r="A51" s="111" t="s">
        <v>3779</v>
      </c>
      <c r="B51" s="37" t="s">
        <v>4079</v>
      </c>
      <c r="C51" s="59" t="s">
        <v>4041</v>
      </c>
      <c r="D51" s="59"/>
      <c r="E51" s="59" t="s">
        <v>3895</v>
      </c>
      <c r="F51" s="30">
        <f t="shared" si="2"/>
        <v>4.4803333333333333</v>
      </c>
      <c r="G51" s="98" t="s">
        <v>4078</v>
      </c>
      <c r="H51" s="98" t="s">
        <v>4078</v>
      </c>
      <c r="I51" s="98" t="s">
        <v>4078</v>
      </c>
      <c r="J51" s="98" t="s">
        <v>4078</v>
      </c>
      <c r="K51" s="98" t="s">
        <v>4078</v>
      </c>
      <c r="L51" s="98">
        <v>13.441000000000001</v>
      </c>
    </row>
    <row r="52" spans="1:12" x14ac:dyDescent="0.25">
      <c r="A52" s="111" t="s">
        <v>3779</v>
      </c>
      <c r="B52" s="37" t="s">
        <v>4079</v>
      </c>
      <c r="C52" s="59" t="s">
        <v>4008</v>
      </c>
      <c r="D52" s="59"/>
      <c r="E52" s="59" t="s">
        <v>3895</v>
      </c>
      <c r="F52" s="30">
        <f t="shared" si="2"/>
        <v>3.4</v>
      </c>
      <c r="G52" s="98">
        <v>11.71</v>
      </c>
      <c r="H52" s="98">
        <v>15.77</v>
      </c>
      <c r="I52" s="98" t="s">
        <v>4078</v>
      </c>
      <c r="J52" s="98" t="s">
        <v>4078</v>
      </c>
      <c r="K52" s="98" t="s">
        <v>4078</v>
      </c>
      <c r="L52" s="98">
        <v>10.199999999999999</v>
      </c>
    </row>
    <row r="53" spans="1:12" x14ac:dyDescent="0.25">
      <c r="A53" s="111" t="s">
        <v>3779</v>
      </c>
      <c r="B53" s="37" t="s">
        <v>4079</v>
      </c>
      <c r="C53" s="59" t="s">
        <v>3953</v>
      </c>
      <c r="D53" s="59"/>
      <c r="E53" s="59" t="s">
        <v>3895</v>
      </c>
      <c r="F53" s="30">
        <f t="shared" si="2"/>
        <v>2.7953333333333332</v>
      </c>
      <c r="G53" s="98" t="s">
        <v>4078</v>
      </c>
      <c r="H53" s="98" t="s">
        <v>4078</v>
      </c>
      <c r="I53" s="98" t="s">
        <v>4078</v>
      </c>
      <c r="J53" s="98">
        <v>8.3859999999999992</v>
      </c>
      <c r="K53" s="98" t="s">
        <v>4078</v>
      </c>
      <c r="L53" s="98" t="s">
        <v>4078</v>
      </c>
    </row>
    <row r="54" spans="1:12" x14ac:dyDescent="0.25">
      <c r="A54" s="111" t="s">
        <v>3779</v>
      </c>
      <c r="B54" s="37" t="s">
        <v>4079</v>
      </c>
      <c r="C54" s="59" t="s">
        <v>3974</v>
      </c>
      <c r="D54" s="59"/>
      <c r="E54" s="59" t="s">
        <v>3895</v>
      </c>
      <c r="F54" s="30">
        <f t="shared" si="2"/>
        <v>2.7786666666666666</v>
      </c>
      <c r="G54" s="98" t="s">
        <v>4078</v>
      </c>
      <c r="H54" s="98" t="s">
        <v>4078</v>
      </c>
      <c r="I54" s="98" t="s">
        <v>4078</v>
      </c>
      <c r="J54" s="98" t="s">
        <v>4078</v>
      </c>
      <c r="K54" s="98" t="s">
        <v>4078</v>
      </c>
      <c r="L54" s="98">
        <v>8.3360000000000003</v>
      </c>
    </row>
    <row r="55" spans="1:12" x14ac:dyDescent="0.25">
      <c r="A55" s="111" t="s">
        <v>3779</v>
      </c>
      <c r="B55" s="37" t="s">
        <v>4079</v>
      </c>
      <c r="C55" s="59" t="s">
        <v>3980</v>
      </c>
      <c r="D55" s="59"/>
      <c r="E55" s="59" t="s">
        <v>3895</v>
      </c>
      <c r="F55" s="30">
        <f t="shared" si="2"/>
        <v>2.2166666666666668</v>
      </c>
      <c r="G55" s="98" t="s">
        <v>4078</v>
      </c>
      <c r="H55" s="98">
        <v>20</v>
      </c>
      <c r="I55" s="98" t="s">
        <v>4078</v>
      </c>
      <c r="J55" s="98">
        <v>0</v>
      </c>
      <c r="K55" s="98" t="s">
        <v>4078</v>
      </c>
      <c r="L55" s="98">
        <v>6.65</v>
      </c>
    </row>
    <row r="56" spans="1:12" x14ac:dyDescent="0.25">
      <c r="A56" s="111" t="s">
        <v>3779</v>
      </c>
      <c r="B56" s="37" t="s">
        <v>4079</v>
      </c>
      <c r="C56" s="59" t="s">
        <v>4040</v>
      </c>
      <c r="D56" s="59"/>
      <c r="E56" s="59" t="s">
        <v>3895</v>
      </c>
      <c r="F56" s="30">
        <f t="shared" si="2"/>
        <v>1.2396666666666667</v>
      </c>
      <c r="G56" s="98" t="s">
        <v>4078</v>
      </c>
      <c r="H56" s="98" t="s">
        <v>4078</v>
      </c>
      <c r="I56" s="98" t="s">
        <v>4078</v>
      </c>
      <c r="J56" s="98">
        <v>3.7189999999999999</v>
      </c>
      <c r="K56" s="98" t="s">
        <v>4078</v>
      </c>
      <c r="L56" s="98" t="s">
        <v>4078</v>
      </c>
    </row>
    <row r="57" spans="1:12" x14ac:dyDescent="0.25">
      <c r="A57" s="111" t="s">
        <v>3779</v>
      </c>
      <c r="B57" s="37" t="s">
        <v>4079</v>
      </c>
      <c r="C57" s="59" t="s">
        <v>3992</v>
      </c>
      <c r="D57" s="59"/>
      <c r="E57" s="59" t="s">
        <v>3895</v>
      </c>
      <c r="F57" s="30">
        <f t="shared" si="2"/>
        <v>0.33233333333333331</v>
      </c>
      <c r="G57" s="98">
        <v>12.63</v>
      </c>
      <c r="H57" s="98">
        <v>8.1940000000000008</v>
      </c>
      <c r="I57" s="98" t="s">
        <v>4078</v>
      </c>
      <c r="J57" s="98">
        <v>0.997</v>
      </c>
      <c r="K57" s="98" t="s">
        <v>4078</v>
      </c>
      <c r="L57" s="98" t="s">
        <v>4078</v>
      </c>
    </row>
    <row r="58" spans="1:12" x14ac:dyDescent="0.25">
      <c r="A58" s="111" t="s">
        <v>3779</v>
      </c>
      <c r="B58" s="37" t="s">
        <v>4079</v>
      </c>
      <c r="C58" s="59" t="s">
        <v>3973</v>
      </c>
      <c r="D58" s="59"/>
      <c r="E58" s="59" t="s">
        <v>3895</v>
      </c>
      <c r="F58" s="30">
        <f t="shared" si="2"/>
        <v>0.30266666666666669</v>
      </c>
      <c r="G58" s="98" t="s">
        <v>4078</v>
      </c>
      <c r="H58" s="98">
        <v>8.0000000000000002E-3</v>
      </c>
      <c r="I58" s="98">
        <v>5.0000000000000001E-3</v>
      </c>
      <c r="J58" s="98" t="s">
        <v>4078</v>
      </c>
      <c r="K58" s="98">
        <v>0.90800000000000003</v>
      </c>
      <c r="L58" s="98" t="s">
        <v>4078</v>
      </c>
    </row>
    <row r="59" spans="1:12" x14ac:dyDescent="0.25">
      <c r="A59" s="111" t="s">
        <v>3779</v>
      </c>
      <c r="B59" s="37" t="s">
        <v>4079</v>
      </c>
      <c r="C59" s="59" t="s">
        <v>4037</v>
      </c>
      <c r="D59" s="59"/>
      <c r="E59" s="59" t="s">
        <v>3895</v>
      </c>
      <c r="F59" s="30">
        <f t="shared" si="2"/>
        <v>0.20666666666666667</v>
      </c>
      <c r="G59" s="98">
        <v>25.55</v>
      </c>
      <c r="H59" s="98">
        <v>23.792999999999999</v>
      </c>
      <c r="I59" s="98" t="s">
        <v>4078</v>
      </c>
      <c r="J59" s="98" t="s">
        <v>4078</v>
      </c>
      <c r="K59" s="98">
        <v>0.62</v>
      </c>
      <c r="L59" s="98" t="s">
        <v>4078</v>
      </c>
    </row>
    <row r="60" spans="1:12" x14ac:dyDescent="0.25">
      <c r="A60" s="111" t="s">
        <v>3779</v>
      </c>
      <c r="B60" s="37" t="s">
        <v>4079</v>
      </c>
      <c r="C60" s="59" t="s">
        <v>4047</v>
      </c>
      <c r="D60" s="59"/>
      <c r="E60" s="59" t="s">
        <v>3895</v>
      </c>
      <c r="F60" s="30">
        <f t="shared" si="2"/>
        <v>4.5333333333333337E-2</v>
      </c>
      <c r="G60" s="98" t="s">
        <v>4078</v>
      </c>
      <c r="H60" s="98" t="s">
        <v>4078</v>
      </c>
      <c r="I60" s="98" t="s">
        <v>4078</v>
      </c>
      <c r="J60" s="98" t="s">
        <v>4078</v>
      </c>
      <c r="K60" s="98" t="s">
        <v>4078</v>
      </c>
      <c r="L60" s="98">
        <v>0.13600000000000001</v>
      </c>
    </row>
    <row r="61" spans="1:12" x14ac:dyDescent="0.25">
      <c r="A61" s="111" t="s">
        <v>3779</v>
      </c>
      <c r="B61" s="37" t="s">
        <v>4079</v>
      </c>
      <c r="C61" s="59" t="s">
        <v>3957</v>
      </c>
      <c r="D61" s="59"/>
      <c r="E61" s="59" t="s">
        <v>3895</v>
      </c>
      <c r="F61" s="30">
        <f t="shared" si="2"/>
        <v>1.3333333333333334E-2</v>
      </c>
      <c r="G61" s="98" t="s">
        <v>4078</v>
      </c>
      <c r="H61" s="98" t="s">
        <v>4078</v>
      </c>
      <c r="I61" s="98" t="s">
        <v>4078</v>
      </c>
      <c r="J61" s="98">
        <v>0.04</v>
      </c>
      <c r="K61" s="98" t="s">
        <v>4078</v>
      </c>
      <c r="L61" s="98" t="s">
        <v>4078</v>
      </c>
    </row>
    <row r="62" spans="1:12" x14ac:dyDescent="0.25">
      <c r="A62" s="111" t="s">
        <v>3779</v>
      </c>
      <c r="B62" s="37" t="s">
        <v>4079</v>
      </c>
      <c r="C62" s="59" t="s">
        <v>3922</v>
      </c>
      <c r="D62" s="59"/>
      <c r="E62" s="59" t="s">
        <v>3895</v>
      </c>
      <c r="F62" s="30">
        <f t="shared" si="2"/>
        <v>8.0000000000000002E-3</v>
      </c>
      <c r="G62" s="98" t="s">
        <v>4078</v>
      </c>
      <c r="H62" s="98" t="s">
        <v>4078</v>
      </c>
      <c r="I62" s="98">
        <v>3.3</v>
      </c>
      <c r="J62" s="98">
        <v>2.4E-2</v>
      </c>
      <c r="K62" s="98" t="s">
        <v>4078</v>
      </c>
      <c r="L62" s="98" t="s">
        <v>4078</v>
      </c>
    </row>
    <row r="63" spans="1:12" x14ac:dyDescent="0.25">
      <c r="A63" s="111" t="s">
        <v>3779</v>
      </c>
      <c r="B63" s="37" t="s">
        <v>4079</v>
      </c>
      <c r="C63" s="59" t="s">
        <v>3899</v>
      </c>
      <c r="D63" s="59"/>
      <c r="E63" s="59" t="s">
        <v>3895</v>
      </c>
      <c r="F63" s="30">
        <f t="shared" si="2"/>
        <v>0</v>
      </c>
      <c r="G63" s="98" t="s">
        <v>4078</v>
      </c>
      <c r="H63" s="98" t="s">
        <v>4078</v>
      </c>
      <c r="I63" s="98" t="s">
        <v>4078</v>
      </c>
      <c r="J63" s="98">
        <v>0</v>
      </c>
      <c r="K63" s="98" t="s">
        <v>4078</v>
      </c>
      <c r="L63" s="98" t="s">
        <v>4078</v>
      </c>
    </row>
    <row r="64" spans="1:12" x14ac:dyDescent="0.25">
      <c r="A64" s="111" t="s">
        <v>3779</v>
      </c>
      <c r="B64" s="37" t="s">
        <v>4079</v>
      </c>
      <c r="C64" s="59" t="s">
        <v>3912</v>
      </c>
      <c r="D64" s="59"/>
      <c r="E64" s="59" t="s">
        <v>3895</v>
      </c>
      <c r="F64" s="30">
        <f t="shared" si="2"/>
        <v>0</v>
      </c>
      <c r="G64" s="98" t="s">
        <v>4078</v>
      </c>
      <c r="H64" s="98">
        <v>26.873000000000001</v>
      </c>
      <c r="I64" s="98">
        <v>9.3550000000000004</v>
      </c>
      <c r="J64" s="98" t="s">
        <v>4078</v>
      </c>
      <c r="K64" s="98" t="s">
        <v>4078</v>
      </c>
      <c r="L64" s="98" t="s">
        <v>4078</v>
      </c>
    </row>
    <row r="65" spans="1:12" x14ac:dyDescent="0.25">
      <c r="A65" s="111" t="s">
        <v>3779</v>
      </c>
      <c r="B65" s="37" t="s">
        <v>4079</v>
      </c>
      <c r="C65" s="59" t="s">
        <v>3924</v>
      </c>
      <c r="D65" s="59"/>
      <c r="E65" s="59" t="s">
        <v>3895</v>
      </c>
      <c r="F65" s="30">
        <f t="shared" si="2"/>
        <v>0</v>
      </c>
      <c r="G65" s="98">
        <v>25.4</v>
      </c>
      <c r="H65" s="98" t="s">
        <v>4078</v>
      </c>
      <c r="I65" s="98" t="s">
        <v>4078</v>
      </c>
      <c r="J65" s="98" t="s">
        <v>4078</v>
      </c>
      <c r="K65" s="98" t="s">
        <v>4078</v>
      </c>
      <c r="L65" s="98" t="s">
        <v>4078</v>
      </c>
    </row>
    <row r="66" spans="1:12" x14ac:dyDescent="0.25">
      <c r="A66" s="111" t="s">
        <v>3779</v>
      </c>
      <c r="B66" s="37" t="s">
        <v>4079</v>
      </c>
      <c r="C66" s="59" t="s">
        <v>3940</v>
      </c>
      <c r="D66" s="59"/>
      <c r="E66" s="59" t="s">
        <v>3895</v>
      </c>
      <c r="F66" s="30">
        <f t="shared" si="2"/>
        <v>0</v>
      </c>
      <c r="G66" s="98" t="s">
        <v>4078</v>
      </c>
      <c r="H66" s="98" t="s">
        <v>4078</v>
      </c>
      <c r="I66" s="98">
        <v>39.415999999999997</v>
      </c>
      <c r="J66" s="98" t="s">
        <v>4078</v>
      </c>
      <c r="K66" s="98" t="s">
        <v>4078</v>
      </c>
      <c r="L66" s="98" t="s">
        <v>4078</v>
      </c>
    </row>
    <row r="67" spans="1:12" x14ac:dyDescent="0.25">
      <c r="A67" s="111" t="s">
        <v>3779</v>
      </c>
      <c r="B67" s="37" t="s">
        <v>4079</v>
      </c>
      <c r="C67" s="59" t="s">
        <v>3955</v>
      </c>
      <c r="D67" s="59"/>
      <c r="E67" s="59" t="s">
        <v>3895</v>
      </c>
      <c r="F67" s="30">
        <f t="shared" si="2"/>
        <v>0</v>
      </c>
      <c r="G67" s="98" t="s">
        <v>4078</v>
      </c>
      <c r="H67" s="98" t="s">
        <v>4078</v>
      </c>
      <c r="I67" s="98">
        <v>3.6</v>
      </c>
      <c r="J67" s="98" t="s">
        <v>4078</v>
      </c>
      <c r="K67" s="98" t="s">
        <v>4078</v>
      </c>
      <c r="L67" s="98" t="s">
        <v>4078</v>
      </c>
    </row>
    <row r="68" spans="1:12" x14ac:dyDescent="0.25">
      <c r="A68" s="111" t="s">
        <v>3779</v>
      </c>
      <c r="B68" s="37" t="s">
        <v>4079</v>
      </c>
      <c r="C68" s="59" t="s">
        <v>3958</v>
      </c>
      <c r="D68" s="59"/>
      <c r="E68" s="59" t="s">
        <v>3895</v>
      </c>
      <c r="F68" s="30">
        <f t="shared" si="2"/>
        <v>0</v>
      </c>
      <c r="G68" s="98" t="s">
        <v>4078</v>
      </c>
      <c r="H68" s="98">
        <v>0</v>
      </c>
      <c r="I68" s="98" t="s">
        <v>4078</v>
      </c>
      <c r="J68" s="98" t="s">
        <v>4078</v>
      </c>
      <c r="K68" s="98" t="s">
        <v>4078</v>
      </c>
      <c r="L68" s="98" t="s">
        <v>4078</v>
      </c>
    </row>
    <row r="69" spans="1:12" x14ac:dyDescent="0.25">
      <c r="A69" s="111" t="s">
        <v>3779</v>
      </c>
      <c r="B69" s="37" t="s">
        <v>4079</v>
      </c>
      <c r="C69" s="59" t="s">
        <v>3967</v>
      </c>
      <c r="D69" s="59"/>
      <c r="E69" s="59" t="s">
        <v>3895</v>
      </c>
      <c r="F69" s="30">
        <f t="shared" si="2"/>
        <v>0</v>
      </c>
      <c r="G69" s="98" t="s">
        <v>4078</v>
      </c>
      <c r="H69" s="98">
        <v>38.741999999999997</v>
      </c>
      <c r="I69" s="98" t="s">
        <v>4078</v>
      </c>
      <c r="J69" s="98" t="s">
        <v>4078</v>
      </c>
      <c r="K69" s="98" t="s">
        <v>4078</v>
      </c>
      <c r="L69" s="98" t="s">
        <v>4078</v>
      </c>
    </row>
    <row r="70" spans="1:12" x14ac:dyDescent="0.25">
      <c r="A70" s="111" t="s">
        <v>3779</v>
      </c>
      <c r="B70" s="37" t="s">
        <v>4079</v>
      </c>
      <c r="C70" s="59" t="s">
        <v>3982</v>
      </c>
      <c r="D70" s="59"/>
      <c r="E70" s="59" t="s">
        <v>3895</v>
      </c>
      <c r="F70" s="30">
        <f t="shared" ref="F70:F75" si="3">SUM(J70:L70)/3</f>
        <v>0</v>
      </c>
      <c r="G70" s="98" t="s">
        <v>4078</v>
      </c>
      <c r="H70" s="98" t="s">
        <v>4078</v>
      </c>
      <c r="I70" s="98" t="s">
        <v>4078</v>
      </c>
      <c r="J70" s="98" t="s">
        <v>4078</v>
      </c>
      <c r="K70" s="98" t="s">
        <v>4078</v>
      </c>
      <c r="L70" s="98">
        <v>0</v>
      </c>
    </row>
    <row r="71" spans="1:12" x14ac:dyDescent="0.25">
      <c r="A71" s="111" t="s">
        <v>3779</v>
      </c>
      <c r="B71" s="37" t="s">
        <v>4079</v>
      </c>
      <c r="C71" s="59" t="s">
        <v>4012</v>
      </c>
      <c r="D71" s="59"/>
      <c r="E71" s="59" t="s">
        <v>3895</v>
      </c>
      <c r="F71" s="30">
        <f t="shared" si="3"/>
        <v>0</v>
      </c>
      <c r="G71" s="98" t="s">
        <v>4078</v>
      </c>
      <c r="H71" s="98" t="s">
        <v>4078</v>
      </c>
      <c r="I71" s="98">
        <v>3.6179999999999999</v>
      </c>
      <c r="J71" s="98" t="s">
        <v>4078</v>
      </c>
      <c r="K71" s="98" t="s">
        <v>4078</v>
      </c>
      <c r="L71" s="98" t="s">
        <v>4078</v>
      </c>
    </row>
    <row r="72" spans="1:12" x14ac:dyDescent="0.25">
      <c r="A72" s="111" t="s">
        <v>3779</v>
      </c>
      <c r="B72" s="37" t="s">
        <v>4079</v>
      </c>
      <c r="C72" s="59" t="s">
        <v>4015</v>
      </c>
      <c r="D72" s="59"/>
      <c r="E72" s="59" t="s">
        <v>3895</v>
      </c>
      <c r="F72" s="30">
        <f t="shared" si="3"/>
        <v>0</v>
      </c>
      <c r="G72" s="98">
        <v>52.49</v>
      </c>
      <c r="H72" s="98" t="s">
        <v>4078</v>
      </c>
      <c r="I72" s="98">
        <v>51.24</v>
      </c>
      <c r="J72" s="98" t="s">
        <v>4078</v>
      </c>
      <c r="K72" s="98" t="s">
        <v>4078</v>
      </c>
      <c r="L72" s="98" t="s">
        <v>4078</v>
      </c>
    </row>
    <row r="73" spans="1:12" x14ac:dyDescent="0.25">
      <c r="A73" s="111" t="s">
        <v>3779</v>
      </c>
      <c r="B73" s="37" t="s">
        <v>4079</v>
      </c>
      <c r="C73" s="59" t="s">
        <v>4035</v>
      </c>
      <c r="D73" s="59"/>
      <c r="E73" s="59" t="s">
        <v>3895</v>
      </c>
      <c r="F73" s="30">
        <f t="shared" si="3"/>
        <v>0</v>
      </c>
      <c r="G73" s="98" t="s">
        <v>4078</v>
      </c>
      <c r="H73" s="98" t="s">
        <v>4078</v>
      </c>
      <c r="I73" s="98">
        <v>3079.181</v>
      </c>
      <c r="J73" s="98" t="s">
        <v>4078</v>
      </c>
      <c r="K73" s="98" t="s">
        <v>4078</v>
      </c>
      <c r="L73" s="98" t="s">
        <v>4078</v>
      </c>
    </row>
    <row r="74" spans="1:12" x14ac:dyDescent="0.25">
      <c r="A74" s="111" t="s">
        <v>3779</v>
      </c>
      <c r="B74" s="37" t="s">
        <v>4079</v>
      </c>
      <c r="C74" s="59" t="s">
        <v>4048</v>
      </c>
      <c r="D74" s="59"/>
      <c r="E74" s="59" t="s">
        <v>3895</v>
      </c>
      <c r="F74" s="30">
        <f t="shared" si="3"/>
        <v>0</v>
      </c>
      <c r="G74" s="98" t="s">
        <v>4078</v>
      </c>
      <c r="H74" s="98">
        <v>39.887</v>
      </c>
      <c r="I74" s="98" t="s">
        <v>4078</v>
      </c>
      <c r="J74" s="98" t="s">
        <v>4078</v>
      </c>
      <c r="K74" s="98" t="s">
        <v>4078</v>
      </c>
      <c r="L74" s="98" t="s">
        <v>4078</v>
      </c>
    </row>
    <row r="75" spans="1:12" x14ac:dyDescent="0.25">
      <c r="A75" s="111" t="s">
        <v>3779</v>
      </c>
      <c r="B75" s="37" t="s">
        <v>4079</v>
      </c>
      <c r="C75" s="59" t="s">
        <v>4050</v>
      </c>
      <c r="D75" s="59"/>
      <c r="E75" s="59" t="s">
        <v>3895</v>
      </c>
      <c r="F75" s="30">
        <f t="shared" si="3"/>
        <v>0</v>
      </c>
      <c r="G75" s="98" t="s">
        <v>4078</v>
      </c>
      <c r="H75" s="98" t="s">
        <v>4078</v>
      </c>
      <c r="I75" s="98">
        <v>3.7440000000000002</v>
      </c>
      <c r="J75" s="98" t="s">
        <v>4078</v>
      </c>
      <c r="K75" s="98">
        <v>0</v>
      </c>
      <c r="L75" s="98" t="s">
        <v>4078</v>
      </c>
    </row>
    <row r="77" spans="1:12" x14ac:dyDescent="0.25">
      <c r="A77" s="111" t="s">
        <v>3779</v>
      </c>
      <c r="B77" s="37" t="s">
        <v>4079</v>
      </c>
      <c r="C77" s="59" t="s">
        <v>3902</v>
      </c>
      <c r="D77" s="59" t="s">
        <v>4072</v>
      </c>
      <c r="E77" s="59" t="s">
        <v>3895</v>
      </c>
      <c r="F77" s="30">
        <v>140.51733333333334</v>
      </c>
      <c r="G77" s="98">
        <v>70.02</v>
      </c>
      <c r="H77" s="98">
        <v>37.06</v>
      </c>
      <c r="I77" s="98">
        <v>51.078000000000003</v>
      </c>
      <c r="J77" s="98">
        <v>75.194000000000003</v>
      </c>
      <c r="K77" s="98">
        <v>143.702</v>
      </c>
      <c r="L77" s="98">
        <v>202.65600000000001</v>
      </c>
    </row>
    <row r="78" spans="1:12" x14ac:dyDescent="0.25">
      <c r="A78" s="111" t="s">
        <v>3779</v>
      </c>
      <c r="B78" s="37" t="s">
        <v>4079</v>
      </c>
      <c r="C78" s="59" t="s">
        <v>3905</v>
      </c>
      <c r="D78" s="59" t="s">
        <v>4072</v>
      </c>
      <c r="E78" s="59" t="s">
        <v>3895</v>
      </c>
      <c r="F78" s="30">
        <v>1179.9523333333334</v>
      </c>
      <c r="G78" s="98">
        <v>2117.31</v>
      </c>
      <c r="H78" s="98">
        <v>562.58399999999995</v>
      </c>
      <c r="I78" s="98">
        <v>247.48699999999999</v>
      </c>
      <c r="J78" s="98">
        <v>283.238</v>
      </c>
      <c r="K78" s="98">
        <v>770.76</v>
      </c>
      <c r="L78" s="98">
        <v>2485.8589999999999</v>
      </c>
    </row>
    <row r="79" spans="1:12" x14ac:dyDescent="0.25">
      <c r="A79" s="111" t="s">
        <v>3779</v>
      </c>
      <c r="B79" s="37" t="s">
        <v>4079</v>
      </c>
      <c r="C79" s="59" t="s">
        <v>3909</v>
      </c>
      <c r="D79" s="59" t="s">
        <v>4072</v>
      </c>
      <c r="E79" s="59" t="s">
        <v>3895</v>
      </c>
      <c r="F79" s="30">
        <v>0</v>
      </c>
      <c r="G79" s="98" t="s">
        <v>4078</v>
      </c>
      <c r="H79" s="98">
        <v>1.173</v>
      </c>
      <c r="I79" s="98" t="s">
        <v>4078</v>
      </c>
      <c r="J79" s="98" t="s">
        <v>4078</v>
      </c>
      <c r="K79" s="98" t="s">
        <v>4078</v>
      </c>
      <c r="L79" s="98" t="s">
        <v>4078</v>
      </c>
    </row>
    <row r="80" spans="1:12" x14ac:dyDescent="0.25">
      <c r="A80" s="111" t="s">
        <v>3779</v>
      </c>
      <c r="B80" s="37" t="s">
        <v>4079</v>
      </c>
      <c r="C80" s="59" t="s">
        <v>3930</v>
      </c>
      <c r="D80" s="59" t="s">
        <v>4072</v>
      </c>
      <c r="E80" s="59" t="s">
        <v>3895</v>
      </c>
      <c r="F80" s="30">
        <v>68.946666666666673</v>
      </c>
      <c r="G80" s="98">
        <v>35.58</v>
      </c>
      <c r="H80" s="98">
        <v>75.602999999999994</v>
      </c>
      <c r="I80" s="98">
        <v>51.171999999999997</v>
      </c>
      <c r="J80" s="98">
        <v>29.893000000000001</v>
      </c>
      <c r="K80" s="98">
        <v>9.4949999999999992</v>
      </c>
      <c r="L80" s="98">
        <v>167.452</v>
      </c>
    </row>
    <row r="81" spans="1:12" x14ac:dyDescent="0.25">
      <c r="A81" s="111" t="s">
        <v>3779</v>
      </c>
      <c r="B81" s="37" t="s">
        <v>4079</v>
      </c>
      <c r="C81" s="59" t="s">
        <v>3931</v>
      </c>
      <c r="D81" s="59" t="s">
        <v>4072</v>
      </c>
      <c r="E81" s="59" t="s">
        <v>3895</v>
      </c>
      <c r="F81" s="30">
        <v>22.688333333333336</v>
      </c>
      <c r="G81" s="98" t="s">
        <v>4078</v>
      </c>
      <c r="H81" s="98">
        <v>27.975000000000001</v>
      </c>
      <c r="I81" s="98" t="s">
        <v>4078</v>
      </c>
      <c r="J81" s="98" t="s">
        <v>4078</v>
      </c>
      <c r="K81" s="98">
        <v>3.9</v>
      </c>
      <c r="L81" s="98">
        <v>64.165000000000006</v>
      </c>
    </row>
    <row r="82" spans="1:12" x14ac:dyDescent="0.25">
      <c r="A82" s="111" t="s">
        <v>3779</v>
      </c>
      <c r="B82" s="37" t="s">
        <v>4079</v>
      </c>
      <c r="C82" s="59" t="s">
        <v>3932</v>
      </c>
      <c r="D82" s="59" t="s">
        <v>4072</v>
      </c>
      <c r="E82" s="59" t="s">
        <v>3895</v>
      </c>
      <c r="F82" s="30">
        <v>1531.4523333333334</v>
      </c>
      <c r="G82" s="98">
        <v>785.45</v>
      </c>
      <c r="H82" s="98">
        <v>203.245</v>
      </c>
      <c r="I82" s="98">
        <v>94.406000000000006</v>
      </c>
      <c r="J82" s="98">
        <v>2692.4090000000001</v>
      </c>
      <c r="K82" s="98">
        <v>1134.913</v>
      </c>
      <c r="L82" s="98">
        <v>767.03499999999997</v>
      </c>
    </row>
    <row r="83" spans="1:12" x14ac:dyDescent="0.25">
      <c r="A83" s="111" t="s">
        <v>3779</v>
      </c>
      <c r="B83" s="37" t="s">
        <v>4079</v>
      </c>
      <c r="C83" s="59" t="s">
        <v>3935</v>
      </c>
      <c r="D83" s="59" t="s">
        <v>4072</v>
      </c>
      <c r="E83" s="59" t="s">
        <v>3895</v>
      </c>
      <c r="F83" s="30">
        <v>18.934666666666669</v>
      </c>
      <c r="G83" s="98">
        <v>50.16</v>
      </c>
      <c r="H83" s="98">
        <v>13.601000000000001</v>
      </c>
      <c r="I83" s="98" t="s">
        <v>4078</v>
      </c>
      <c r="J83" s="98" t="s">
        <v>4078</v>
      </c>
      <c r="K83" s="98">
        <v>35.79</v>
      </c>
      <c r="L83" s="98">
        <v>21.013999999999999</v>
      </c>
    </row>
    <row r="84" spans="1:12" x14ac:dyDescent="0.25">
      <c r="A84" s="111" t="s">
        <v>3779</v>
      </c>
      <c r="B84" s="37" t="s">
        <v>4079</v>
      </c>
      <c r="C84" s="59" t="s">
        <v>3941</v>
      </c>
      <c r="D84" s="59" t="s">
        <v>4072</v>
      </c>
      <c r="E84" s="59" t="s">
        <v>3895</v>
      </c>
      <c r="F84" s="30">
        <v>6.2996666666666661</v>
      </c>
      <c r="G84" s="98">
        <v>147.49</v>
      </c>
      <c r="H84" s="98">
        <v>24.254000000000001</v>
      </c>
      <c r="I84" s="98">
        <v>0.47099999999999997</v>
      </c>
      <c r="J84" s="98">
        <v>17.611999999999998</v>
      </c>
      <c r="K84" s="98">
        <v>1.2869999999999999</v>
      </c>
      <c r="L84" s="98" t="s">
        <v>4078</v>
      </c>
    </row>
    <row r="85" spans="1:12" x14ac:dyDescent="0.25">
      <c r="A85" s="111" t="s">
        <v>3779</v>
      </c>
      <c r="B85" s="37" t="s">
        <v>4079</v>
      </c>
      <c r="C85" s="59" t="s">
        <v>3946</v>
      </c>
      <c r="D85" s="59" t="s">
        <v>4072</v>
      </c>
      <c r="E85" s="59" t="s">
        <v>3895</v>
      </c>
      <c r="F85" s="30">
        <v>969.17233333333331</v>
      </c>
      <c r="G85" s="98">
        <v>2173.0300000000002</v>
      </c>
      <c r="H85" s="98">
        <v>1252.0170000000001</v>
      </c>
      <c r="I85" s="98">
        <v>375.91800000000001</v>
      </c>
      <c r="J85" s="98">
        <v>535.17399999999998</v>
      </c>
      <c r="K85" s="98">
        <v>1353.1980000000001</v>
      </c>
      <c r="L85" s="98">
        <v>1019.145</v>
      </c>
    </row>
    <row r="86" spans="1:12" x14ac:dyDescent="0.25">
      <c r="A86" s="111" t="s">
        <v>3779</v>
      </c>
      <c r="B86" s="37" t="s">
        <v>4079</v>
      </c>
      <c r="C86" s="59" t="s">
        <v>3949</v>
      </c>
      <c r="D86" s="59" t="s">
        <v>4072</v>
      </c>
      <c r="E86" s="59" t="s">
        <v>3895</v>
      </c>
      <c r="F86" s="30">
        <v>1857.3973333333333</v>
      </c>
      <c r="G86" s="98">
        <v>992.37</v>
      </c>
      <c r="H86" s="98">
        <v>2966.864</v>
      </c>
      <c r="I86" s="98">
        <v>710.45500000000004</v>
      </c>
      <c r="J86" s="98">
        <v>1141.3130000000001</v>
      </c>
      <c r="K86" s="98">
        <v>1793.7950000000001</v>
      </c>
      <c r="L86" s="98">
        <v>2637.0839999999998</v>
      </c>
    </row>
    <row r="87" spans="1:12" x14ac:dyDescent="0.25">
      <c r="A87" s="111" t="s">
        <v>3779</v>
      </c>
      <c r="B87" s="37" t="s">
        <v>4079</v>
      </c>
      <c r="C87" s="59" t="s">
        <v>3954</v>
      </c>
      <c r="D87" s="59" t="s">
        <v>4072</v>
      </c>
      <c r="E87" s="59" t="s">
        <v>3895</v>
      </c>
      <c r="F87" s="30">
        <v>86.838000000000008</v>
      </c>
      <c r="G87" s="98">
        <v>55.69</v>
      </c>
      <c r="H87" s="98">
        <v>19.161999999999999</v>
      </c>
      <c r="I87" s="98">
        <v>79.2</v>
      </c>
      <c r="J87" s="98">
        <v>198.755</v>
      </c>
      <c r="K87" s="98">
        <v>40.320999999999998</v>
      </c>
      <c r="L87" s="98">
        <v>21.437999999999999</v>
      </c>
    </row>
    <row r="88" spans="1:12" x14ac:dyDescent="0.25">
      <c r="A88" s="111" t="s">
        <v>3779</v>
      </c>
      <c r="B88" s="37" t="s">
        <v>4079</v>
      </c>
      <c r="C88" s="59" t="s">
        <v>3959</v>
      </c>
      <c r="D88" s="59" t="s">
        <v>4072</v>
      </c>
      <c r="E88" s="59" t="s">
        <v>3895</v>
      </c>
      <c r="F88" s="30">
        <v>3.2286666666666668</v>
      </c>
      <c r="G88" s="98" t="s">
        <v>4078</v>
      </c>
      <c r="H88" s="98" t="s">
        <v>4078</v>
      </c>
      <c r="I88" s="98" t="s">
        <v>4078</v>
      </c>
      <c r="J88" s="98">
        <v>9.6859999999999999</v>
      </c>
      <c r="K88" s="98" t="s">
        <v>4078</v>
      </c>
      <c r="L88" s="98" t="s">
        <v>4078</v>
      </c>
    </row>
    <row r="89" spans="1:12" x14ac:dyDescent="0.25">
      <c r="A89" s="111" t="s">
        <v>3779</v>
      </c>
      <c r="B89" s="37" t="s">
        <v>4079</v>
      </c>
      <c r="C89" s="59" t="s">
        <v>3961</v>
      </c>
      <c r="D89" s="59" t="s">
        <v>4072</v>
      </c>
      <c r="E89" s="59" t="s">
        <v>3895</v>
      </c>
      <c r="F89" s="30">
        <v>3.153</v>
      </c>
      <c r="G89" s="98" t="s">
        <v>4078</v>
      </c>
      <c r="H89" s="98" t="s">
        <v>4078</v>
      </c>
      <c r="I89" s="98" t="s">
        <v>4078</v>
      </c>
      <c r="J89" s="98" t="s">
        <v>4078</v>
      </c>
      <c r="K89" s="98" t="s">
        <v>4078</v>
      </c>
      <c r="L89" s="98">
        <v>9.4589999999999996</v>
      </c>
    </row>
    <row r="90" spans="1:12" x14ac:dyDescent="0.25">
      <c r="A90" s="111" t="s">
        <v>3779</v>
      </c>
      <c r="B90" s="37" t="s">
        <v>4079</v>
      </c>
      <c r="C90" s="59" t="s">
        <v>3964</v>
      </c>
      <c r="D90" s="59" t="s">
        <v>4072</v>
      </c>
      <c r="E90" s="59" t="s">
        <v>3895</v>
      </c>
      <c r="F90" s="30">
        <v>25.217333333333332</v>
      </c>
      <c r="G90" s="98">
        <v>22.28</v>
      </c>
      <c r="H90" s="98">
        <v>23.047000000000001</v>
      </c>
      <c r="I90" s="98" t="s">
        <v>4078</v>
      </c>
      <c r="J90" s="98">
        <v>11.4</v>
      </c>
      <c r="K90" s="98" t="s">
        <v>4078</v>
      </c>
      <c r="L90" s="98">
        <v>64.251999999999995</v>
      </c>
    </row>
    <row r="91" spans="1:12" x14ac:dyDescent="0.25">
      <c r="A91" s="111" t="s">
        <v>3779</v>
      </c>
      <c r="B91" s="37" t="s">
        <v>4079</v>
      </c>
      <c r="C91" s="59" t="s">
        <v>3969</v>
      </c>
      <c r="D91" s="59" t="s">
        <v>4072</v>
      </c>
      <c r="E91" s="59" t="s">
        <v>3895</v>
      </c>
      <c r="F91" s="30">
        <v>1159.1163333333334</v>
      </c>
      <c r="G91" s="98">
        <v>2382.08</v>
      </c>
      <c r="H91" s="98">
        <v>2156.998</v>
      </c>
      <c r="I91" s="98">
        <v>2224.1170000000002</v>
      </c>
      <c r="J91" s="98">
        <v>1014.498</v>
      </c>
      <c r="K91" s="98">
        <v>1377.557</v>
      </c>
      <c r="L91" s="98">
        <v>1085.2940000000001</v>
      </c>
    </row>
    <row r="92" spans="1:12" x14ac:dyDescent="0.25">
      <c r="A92" s="111" t="s">
        <v>3779</v>
      </c>
      <c r="B92" s="37" t="s">
        <v>4079</v>
      </c>
      <c r="C92" s="59" t="s">
        <v>3986</v>
      </c>
      <c r="D92" s="59" t="s">
        <v>4072</v>
      </c>
      <c r="E92" s="59" t="s">
        <v>3895</v>
      </c>
      <c r="F92" s="30">
        <v>0</v>
      </c>
      <c r="G92" s="98" t="s">
        <v>4078</v>
      </c>
      <c r="H92" s="98">
        <v>6.5739999999999998</v>
      </c>
      <c r="I92" s="98" t="s">
        <v>4078</v>
      </c>
      <c r="J92" s="98" t="s">
        <v>4078</v>
      </c>
      <c r="K92" s="98" t="s">
        <v>4078</v>
      </c>
      <c r="L92" s="98" t="s">
        <v>4078</v>
      </c>
    </row>
    <row r="93" spans="1:12" x14ac:dyDescent="0.25">
      <c r="A93" s="111" t="s">
        <v>3779</v>
      </c>
      <c r="B93" s="37" t="s">
        <v>4079</v>
      </c>
      <c r="C93" s="59" t="s">
        <v>3994</v>
      </c>
      <c r="D93" s="59" t="s">
        <v>4072</v>
      </c>
      <c r="E93" s="59" t="s">
        <v>3895</v>
      </c>
      <c r="F93" s="30">
        <v>817.48733333333337</v>
      </c>
      <c r="G93" s="98" t="s">
        <v>4078</v>
      </c>
      <c r="H93" s="98" t="s">
        <v>4078</v>
      </c>
      <c r="I93" s="98">
        <v>0.67</v>
      </c>
      <c r="J93" s="98">
        <v>300.15800000000002</v>
      </c>
      <c r="K93" s="98">
        <v>1366.434</v>
      </c>
      <c r="L93" s="98">
        <v>785.87</v>
      </c>
    </row>
    <row r="94" spans="1:12" x14ac:dyDescent="0.25">
      <c r="A94" s="111" t="s">
        <v>3779</v>
      </c>
      <c r="B94" s="37" t="s">
        <v>4079</v>
      </c>
      <c r="C94" s="59" t="s">
        <v>4005</v>
      </c>
      <c r="D94" s="59" t="s">
        <v>4072</v>
      </c>
      <c r="E94" s="59" t="s">
        <v>3895</v>
      </c>
      <c r="F94" s="30">
        <v>3302.7873333333332</v>
      </c>
      <c r="G94" s="98">
        <v>8834.09</v>
      </c>
      <c r="H94" s="98">
        <v>308.03399999999999</v>
      </c>
      <c r="I94" s="98">
        <v>849.72199999999998</v>
      </c>
      <c r="J94" s="98">
        <v>3005.248</v>
      </c>
      <c r="K94" s="98">
        <v>4644.0889999999999</v>
      </c>
      <c r="L94" s="98">
        <v>2259.0250000000001</v>
      </c>
    </row>
    <row r="95" spans="1:12" x14ac:dyDescent="0.25">
      <c r="A95" s="111" t="s">
        <v>3779</v>
      </c>
      <c r="B95" s="37" t="s">
        <v>4079</v>
      </c>
      <c r="C95" s="59" t="s">
        <v>4014</v>
      </c>
      <c r="D95" s="59" t="s">
        <v>4072</v>
      </c>
      <c r="E95" s="59" t="s">
        <v>3895</v>
      </c>
      <c r="F95" s="30">
        <v>961.26499999999999</v>
      </c>
      <c r="G95" s="98" t="s">
        <v>4078</v>
      </c>
      <c r="H95" s="98">
        <v>13.471</v>
      </c>
      <c r="I95" s="98" t="s">
        <v>4078</v>
      </c>
      <c r="J95" s="98">
        <v>503.76499999999999</v>
      </c>
      <c r="K95" s="98">
        <v>1277.7249999999999</v>
      </c>
      <c r="L95" s="98">
        <v>1102.3050000000001</v>
      </c>
    </row>
    <row r="96" spans="1:12" x14ac:dyDescent="0.25">
      <c r="A96" s="111" t="s">
        <v>3779</v>
      </c>
      <c r="B96" s="37" t="s">
        <v>4079</v>
      </c>
      <c r="C96" s="59" t="s">
        <v>4016</v>
      </c>
      <c r="D96" s="59" t="s">
        <v>4072</v>
      </c>
      <c r="E96" s="59" t="s">
        <v>3895</v>
      </c>
      <c r="F96" s="30">
        <v>4.6146666666666665</v>
      </c>
      <c r="G96" s="98">
        <v>171.25</v>
      </c>
      <c r="H96" s="98">
        <v>386.75700000000001</v>
      </c>
      <c r="I96" s="98" t="s">
        <v>4078</v>
      </c>
      <c r="J96" s="98">
        <v>13.843999999999999</v>
      </c>
      <c r="K96" s="98" t="s">
        <v>4078</v>
      </c>
      <c r="L96" s="98" t="s">
        <v>4078</v>
      </c>
    </row>
    <row r="97" spans="1:12" x14ac:dyDescent="0.25">
      <c r="A97" s="111" t="s">
        <v>3779</v>
      </c>
      <c r="B97" s="37" t="s">
        <v>4079</v>
      </c>
      <c r="C97" s="59" t="s">
        <v>4019</v>
      </c>
      <c r="D97" s="59" t="s">
        <v>4072</v>
      </c>
      <c r="E97" s="59" t="s">
        <v>3895</v>
      </c>
      <c r="F97" s="30">
        <v>2.6199999999999997</v>
      </c>
      <c r="G97" s="98" t="s">
        <v>4078</v>
      </c>
      <c r="H97" s="98">
        <v>3.9369999999999998</v>
      </c>
      <c r="I97" s="98" t="s">
        <v>4078</v>
      </c>
      <c r="J97" s="98" t="s">
        <v>4078</v>
      </c>
      <c r="K97" s="98">
        <v>4.173</v>
      </c>
      <c r="L97" s="98">
        <v>3.6869999999999998</v>
      </c>
    </row>
    <row r="98" spans="1:12" x14ac:dyDescent="0.25">
      <c r="A98" s="111" t="s">
        <v>3779</v>
      </c>
      <c r="B98" s="37" t="s">
        <v>4079</v>
      </c>
      <c r="C98" s="59" t="s">
        <v>4032</v>
      </c>
      <c r="D98" s="59" t="s">
        <v>4072</v>
      </c>
      <c r="E98" s="59" t="s">
        <v>3895</v>
      </c>
      <c r="F98" s="30">
        <v>418.33733333333333</v>
      </c>
      <c r="G98" s="98" t="s">
        <v>4078</v>
      </c>
      <c r="H98" s="98" t="s">
        <v>4078</v>
      </c>
      <c r="I98" s="98" t="s">
        <v>4078</v>
      </c>
      <c r="J98" s="98" t="s">
        <v>4078</v>
      </c>
      <c r="K98" s="98" t="s">
        <v>4078</v>
      </c>
      <c r="L98" s="98">
        <v>1255.0119999999999</v>
      </c>
    </row>
    <row r="99" spans="1:12" x14ac:dyDescent="0.25">
      <c r="A99" s="111" t="s">
        <v>3779</v>
      </c>
      <c r="B99" s="37" t="s">
        <v>4079</v>
      </c>
      <c r="C99" s="59" t="s">
        <v>4033</v>
      </c>
      <c r="D99" s="59" t="s">
        <v>4072</v>
      </c>
      <c r="E99" s="59" t="s">
        <v>3895</v>
      </c>
      <c r="F99" s="30">
        <v>165.351</v>
      </c>
      <c r="G99" s="98" t="s">
        <v>4078</v>
      </c>
      <c r="H99" s="98" t="s">
        <v>4078</v>
      </c>
      <c r="I99" s="98" t="s">
        <v>4078</v>
      </c>
      <c r="J99" s="98">
        <v>10.707000000000001</v>
      </c>
      <c r="K99" s="98">
        <v>108.99</v>
      </c>
      <c r="L99" s="98">
        <v>376.35599999999999</v>
      </c>
    </row>
    <row r="100" spans="1:12" x14ac:dyDescent="0.25">
      <c r="A100" s="111" t="s">
        <v>3779</v>
      </c>
      <c r="B100" s="37" t="s">
        <v>4079</v>
      </c>
      <c r="C100" s="59" t="s">
        <v>4034</v>
      </c>
      <c r="D100" s="59" t="s">
        <v>4072</v>
      </c>
      <c r="E100" s="59" t="s">
        <v>3895</v>
      </c>
      <c r="F100" s="30">
        <v>162.34299999999999</v>
      </c>
      <c r="G100" s="98">
        <v>223.48</v>
      </c>
      <c r="H100" s="98">
        <v>33.737000000000002</v>
      </c>
      <c r="I100" s="98">
        <v>54.825000000000003</v>
      </c>
      <c r="J100" s="98">
        <v>31.771000000000001</v>
      </c>
      <c r="K100" s="98">
        <v>396.67399999999998</v>
      </c>
      <c r="L100" s="98">
        <v>58.584000000000003</v>
      </c>
    </row>
  </sheetData>
  <autoFilter ref="A5:M75">
    <sortState ref="A6:M75">
      <sortCondition descending="1" ref="F5:F75"/>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174"/>
  <sheetViews>
    <sheetView showGridLines="0" topLeftCell="A72" workbookViewId="0">
      <selection activeCell="A72" sqref="A72"/>
    </sheetView>
  </sheetViews>
  <sheetFormatPr defaultColWidth="9.28515625" defaultRowHeight="12" x14ac:dyDescent="0.25"/>
  <cols>
    <col min="1" max="1" width="9.28515625" style="1"/>
    <col min="2" max="2" width="12.42578125" style="1" bestFit="1" customWidth="1"/>
    <col min="3" max="3" width="13.140625" style="1" bestFit="1" customWidth="1"/>
    <col min="4" max="4" width="8.42578125" style="1" customWidth="1"/>
    <col min="5" max="16384" width="9.28515625" style="1"/>
  </cols>
  <sheetData>
    <row r="1" spans="1:12" ht="15" x14ac:dyDescent="0.2">
      <c r="A1" s="3" t="s">
        <v>3880</v>
      </c>
    </row>
    <row r="3" spans="1:12" ht="15" x14ac:dyDescent="0.2">
      <c r="A3" s="128"/>
      <c r="B3" s="85" t="s">
        <v>8118</v>
      </c>
      <c r="C3" s="85" t="s">
        <v>8119</v>
      </c>
      <c r="D3" s="129"/>
      <c r="E3" s="129"/>
      <c r="F3" s="129"/>
      <c r="G3" s="129"/>
      <c r="H3" s="129"/>
      <c r="I3" s="129"/>
      <c r="J3" s="129"/>
      <c r="K3" s="129"/>
      <c r="L3" s="129"/>
    </row>
    <row r="4" spans="1:12" x14ac:dyDescent="0.2">
      <c r="A4" s="130">
        <v>2007</v>
      </c>
      <c r="B4" s="76">
        <v>347648.9</v>
      </c>
      <c r="C4" s="76">
        <v>3141279.29</v>
      </c>
    </row>
    <row r="5" spans="1:12" x14ac:dyDescent="0.2">
      <c r="A5" s="130">
        <v>2008</v>
      </c>
      <c r="B5" s="76">
        <v>389942.72600000002</v>
      </c>
      <c r="C5" s="76">
        <v>3568673.594</v>
      </c>
    </row>
    <row r="6" spans="1:12" x14ac:dyDescent="0.2">
      <c r="A6" s="130">
        <v>2009</v>
      </c>
      <c r="B6" s="76">
        <v>364289.32699999999</v>
      </c>
      <c r="C6" s="76">
        <v>3600785.3739999998</v>
      </c>
    </row>
    <row r="7" spans="1:12" x14ac:dyDescent="0.2">
      <c r="A7" s="130">
        <v>2010</v>
      </c>
      <c r="B7" s="76">
        <v>409671.37300000002</v>
      </c>
      <c r="C7" s="76">
        <v>3958511.5159999998</v>
      </c>
    </row>
    <row r="8" spans="1:12" x14ac:dyDescent="0.2">
      <c r="A8" s="130">
        <v>2011</v>
      </c>
      <c r="B8" s="76">
        <v>470830.14</v>
      </c>
      <c r="C8" s="76">
        <v>4221105.7</v>
      </c>
    </row>
    <row r="9" spans="1:12" x14ac:dyDescent="0.2">
      <c r="A9" s="130">
        <v>2012</v>
      </c>
      <c r="B9" s="76">
        <v>556024.92500000005</v>
      </c>
      <c r="C9" s="76">
        <v>4697355.9419999998</v>
      </c>
    </row>
    <row r="10" spans="1:12" x14ac:dyDescent="0.2">
      <c r="A10" s="130"/>
      <c r="B10" s="76"/>
      <c r="C10" s="76"/>
    </row>
    <row r="11" spans="1:12" x14ac:dyDescent="0.2">
      <c r="A11" s="5"/>
      <c r="B11" s="76"/>
      <c r="C11" s="76"/>
    </row>
    <row r="12" spans="1:12" x14ac:dyDescent="0.2">
      <c r="A12" s="5"/>
      <c r="B12" s="76"/>
      <c r="C12" s="76"/>
    </row>
    <row r="13" spans="1:12" ht="15" x14ac:dyDescent="0.2">
      <c r="A13" s="3"/>
    </row>
    <row r="14" spans="1:12" ht="15" x14ac:dyDescent="0.2">
      <c r="A14" s="3"/>
    </row>
    <row r="15" spans="1:12" ht="15" x14ac:dyDescent="0.2">
      <c r="A15" s="3"/>
    </row>
    <row r="16" spans="1:12" ht="15" x14ac:dyDescent="0.2">
      <c r="A16" s="3"/>
    </row>
    <row r="18" spans="1:6" ht="11.1" customHeight="1" x14ac:dyDescent="0.25">
      <c r="A18" s="48">
        <v>1</v>
      </c>
      <c r="B18" s="49" t="s">
        <v>3752</v>
      </c>
      <c r="C18" s="50"/>
      <c r="D18" s="51"/>
      <c r="E18" s="51"/>
      <c r="F18" s="51"/>
    </row>
    <row r="19" spans="1:6" ht="11.1" customHeight="1" x14ac:dyDescent="0.2">
      <c r="A19" s="48">
        <f>A18+1</f>
        <v>2</v>
      </c>
      <c r="B19" s="49" t="s">
        <v>3753</v>
      </c>
      <c r="C19" s="50"/>
      <c r="D19" s="51"/>
      <c r="E19" s="51"/>
      <c r="F19" s="51"/>
    </row>
    <row r="20" spans="1:6" ht="11.1" customHeight="1" x14ac:dyDescent="0.2">
      <c r="A20" s="48">
        <f t="shared" ref="A20:A38" si="0">A19+1</f>
        <v>3</v>
      </c>
      <c r="B20" s="49" t="s">
        <v>3754</v>
      </c>
      <c r="C20" s="50"/>
      <c r="D20" s="51"/>
      <c r="E20" s="51"/>
      <c r="F20" s="51"/>
    </row>
    <row r="21" spans="1:6" ht="11.1" customHeight="1" x14ac:dyDescent="0.25">
      <c r="A21" s="48">
        <f t="shared" si="0"/>
        <v>4</v>
      </c>
      <c r="B21" s="49" t="s">
        <v>3755</v>
      </c>
      <c r="C21" s="50"/>
      <c r="D21" s="51"/>
      <c r="E21" s="51"/>
      <c r="F21" s="51"/>
    </row>
    <row r="22" spans="1:6" ht="11.1" customHeight="1" x14ac:dyDescent="0.25">
      <c r="A22" s="48">
        <f t="shared" si="0"/>
        <v>5</v>
      </c>
      <c r="B22" s="49" t="s">
        <v>3756</v>
      </c>
      <c r="C22" s="50"/>
      <c r="D22" s="51"/>
      <c r="E22" s="51"/>
      <c r="F22" s="51"/>
    </row>
    <row r="23" spans="1:6" ht="11.1" customHeight="1" x14ac:dyDescent="0.25">
      <c r="A23" s="48">
        <f t="shared" si="0"/>
        <v>6</v>
      </c>
      <c r="B23" s="49" t="s">
        <v>3757</v>
      </c>
      <c r="C23" s="50"/>
      <c r="D23" s="51"/>
      <c r="E23" s="51"/>
      <c r="F23" s="51"/>
    </row>
    <row r="24" spans="1:6" ht="11.1" customHeight="1" x14ac:dyDescent="0.25">
      <c r="A24" s="48">
        <f t="shared" si="0"/>
        <v>7</v>
      </c>
      <c r="B24" s="49" t="s">
        <v>3758</v>
      </c>
      <c r="C24" s="50"/>
      <c r="D24" s="51"/>
      <c r="E24" s="51"/>
      <c r="F24" s="51"/>
    </row>
    <row r="25" spans="1:6" ht="11.1" customHeight="1" x14ac:dyDescent="0.25">
      <c r="A25" s="48">
        <f t="shared" si="0"/>
        <v>8</v>
      </c>
      <c r="B25" s="49" t="s">
        <v>3759</v>
      </c>
      <c r="C25" s="50"/>
      <c r="D25" s="51"/>
      <c r="E25" s="51"/>
      <c r="F25" s="51"/>
    </row>
    <row r="26" spans="1:6" ht="11.1" customHeight="1" x14ac:dyDescent="0.2">
      <c r="A26" s="48">
        <f t="shared" si="0"/>
        <v>9</v>
      </c>
      <c r="B26" s="49" t="s">
        <v>3760</v>
      </c>
      <c r="C26" s="50"/>
      <c r="D26" s="51"/>
      <c r="E26" s="51"/>
      <c r="F26" s="51"/>
    </row>
    <row r="27" spans="1:6" ht="11.1" customHeight="1" x14ac:dyDescent="0.25">
      <c r="A27" s="48">
        <f t="shared" si="0"/>
        <v>10</v>
      </c>
      <c r="B27" s="49" t="s">
        <v>3761</v>
      </c>
      <c r="C27" s="50"/>
      <c r="D27" s="51"/>
      <c r="E27" s="51"/>
      <c r="F27" s="51"/>
    </row>
    <row r="28" spans="1:6" ht="11.1" customHeight="1" x14ac:dyDescent="0.25">
      <c r="A28" s="48">
        <f t="shared" si="0"/>
        <v>11</v>
      </c>
      <c r="B28" s="49" t="s">
        <v>3762</v>
      </c>
      <c r="C28" s="50"/>
      <c r="D28" s="51"/>
      <c r="E28" s="51"/>
      <c r="F28" s="51"/>
    </row>
    <row r="29" spans="1:6" ht="11.1" customHeight="1" x14ac:dyDescent="0.25">
      <c r="A29" s="48">
        <f t="shared" si="0"/>
        <v>12</v>
      </c>
      <c r="B29" s="49" t="s">
        <v>3763</v>
      </c>
      <c r="C29" s="50"/>
      <c r="D29" s="51"/>
      <c r="E29" s="51"/>
      <c r="F29" s="51"/>
    </row>
    <row r="30" spans="1:6" ht="11.1" customHeight="1" x14ac:dyDescent="0.25">
      <c r="A30" s="48">
        <f t="shared" si="0"/>
        <v>13</v>
      </c>
      <c r="B30" s="49" t="s">
        <v>3764</v>
      </c>
      <c r="C30" s="50"/>
      <c r="D30" s="51"/>
      <c r="E30" s="51"/>
      <c r="F30" s="51"/>
    </row>
    <row r="31" spans="1:6" ht="11.1" customHeight="1" x14ac:dyDescent="0.25">
      <c r="A31" s="48">
        <f t="shared" si="0"/>
        <v>14</v>
      </c>
      <c r="B31" s="49" t="s">
        <v>3765</v>
      </c>
      <c r="C31" s="50"/>
      <c r="D31" s="51"/>
      <c r="E31" s="51"/>
      <c r="F31" s="51"/>
    </row>
    <row r="32" spans="1:6" ht="11.1" customHeight="1" x14ac:dyDescent="0.25">
      <c r="A32" s="48">
        <f t="shared" si="0"/>
        <v>15</v>
      </c>
      <c r="B32" s="49" t="s">
        <v>3766</v>
      </c>
      <c r="C32" s="50"/>
      <c r="D32" s="51"/>
      <c r="E32" s="51"/>
      <c r="F32" s="51"/>
    </row>
    <row r="33" spans="1:6" ht="11.1" customHeight="1" x14ac:dyDescent="0.25">
      <c r="A33" s="48">
        <f t="shared" si="0"/>
        <v>16</v>
      </c>
      <c r="B33" s="49" t="s">
        <v>3767</v>
      </c>
      <c r="C33" s="50"/>
      <c r="D33" s="51"/>
      <c r="E33" s="51"/>
      <c r="F33" s="51"/>
    </row>
    <row r="34" spans="1:6" ht="11.1" customHeight="1" x14ac:dyDescent="0.25">
      <c r="A34" s="48">
        <f t="shared" si="0"/>
        <v>17</v>
      </c>
      <c r="B34" s="49" t="s">
        <v>3768</v>
      </c>
      <c r="C34" s="50"/>
      <c r="D34" s="51"/>
      <c r="E34" s="51"/>
      <c r="F34" s="51"/>
    </row>
    <row r="35" spans="1:6" ht="11.1" customHeight="1" x14ac:dyDescent="0.25">
      <c r="A35" s="48">
        <f t="shared" si="0"/>
        <v>18</v>
      </c>
      <c r="B35" s="49" t="s">
        <v>3769</v>
      </c>
      <c r="C35" s="50"/>
      <c r="D35" s="51"/>
      <c r="E35" s="51"/>
      <c r="F35" s="51"/>
    </row>
    <row r="36" spans="1:6" ht="11.1" customHeight="1" x14ac:dyDescent="0.25">
      <c r="A36" s="48">
        <f t="shared" si="0"/>
        <v>19</v>
      </c>
      <c r="B36" s="49" t="s">
        <v>3770</v>
      </c>
      <c r="C36" s="50"/>
      <c r="D36" s="51"/>
      <c r="E36" s="51"/>
      <c r="F36" s="51"/>
    </row>
    <row r="37" spans="1:6" ht="11.1" customHeight="1" x14ac:dyDescent="0.25">
      <c r="A37" s="48">
        <f t="shared" si="0"/>
        <v>20</v>
      </c>
      <c r="B37" s="49" t="s">
        <v>3771</v>
      </c>
      <c r="C37" s="50"/>
      <c r="D37" s="51"/>
      <c r="E37" s="51"/>
      <c r="F37" s="51"/>
    </row>
    <row r="38" spans="1:6" ht="11.1" customHeight="1" x14ac:dyDescent="0.25">
      <c r="A38" s="48">
        <f t="shared" si="0"/>
        <v>21</v>
      </c>
      <c r="B38" s="49" t="s">
        <v>3772</v>
      </c>
      <c r="C38" s="50"/>
      <c r="D38" s="51"/>
      <c r="E38" s="51"/>
      <c r="F38" s="51"/>
    </row>
    <row r="40" spans="1:6" x14ac:dyDescent="0.2">
      <c r="A40" s="226" t="s">
        <v>8009</v>
      </c>
      <c r="B40" s="227"/>
      <c r="C40" s="227"/>
      <c r="E40" s="41" t="s">
        <v>3881</v>
      </c>
    </row>
    <row r="41" spans="1:6" ht="24" x14ac:dyDescent="0.2">
      <c r="A41" s="39" t="s">
        <v>3775</v>
      </c>
      <c r="B41" s="39" t="s">
        <v>3778</v>
      </c>
      <c r="C41" s="39" t="s">
        <v>3878</v>
      </c>
    </row>
    <row r="42" spans="1:6" x14ac:dyDescent="0.2">
      <c r="A42" s="36">
        <v>1</v>
      </c>
      <c r="B42" s="38">
        <v>7.2022650721161778E-3</v>
      </c>
      <c r="C42" s="37">
        <v>20</v>
      </c>
    </row>
    <row r="43" spans="1:6" x14ac:dyDescent="0.2">
      <c r="A43" s="36">
        <f>A42+1</f>
        <v>2</v>
      </c>
      <c r="B43" s="38">
        <v>4.7340985121151119E-2</v>
      </c>
      <c r="C43" s="37">
        <v>99</v>
      </c>
    </row>
    <row r="44" spans="1:6" x14ac:dyDescent="0.2">
      <c r="A44" s="36">
        <f t="shared" ref="A44:A62" si="1">A43+1</f>
        <v>3</v>
      </c>
      <c r="B44" s="38">
        <v>4.9726498526329238E-2</v>
      </c>
      <c r="C44" s="37">
        <v>11</v>
      </c>
    </row>
    <row r="45" spans="1:6" x14ac:dyDescent="0.2">
      <c r="A45" s="36">
        <f t="shared" si="1"/>
        <v>4</v>
      </c>
      <c r="B45" s="38">
        <v>4.8375579718682345E-2</v>
      </c>
      <c r="C45" s="37">
        <v>70</v>
      </c>
    </row>
    <row r="46" spans="1:6" x14ac:dyDescent="0.2">
      <c r="A46" s="36">
        <f t="shared" si="1"/>
        <v>5</v>
      </c>
      <c r="B46" s="38">
        <v>2.3998217037975614E-2</v>
      </c>
      <c r="C46" s="37">
        <v>17</v>
      </c>
    </row>
    <row r="47" spans="1:6" x14ac:dyDescent="0.2">
      <c r="A47" s="36">
        <f t="shared" si="1"/>
        <v>6</v>
      </c>
      <c r="B47" s="38">
        <v>1.700312485825729E-2</v>
      </c>
      <c r="C47" s="37">
        <v>62</v>
      </c>
    </row>
    <row r="48" spans="1:6" x14ac:dyDescent="0.2">
      <c r="A48" s="36">
        <f t="shared" si="1"/>
        <v>7</v>
      </c>
      <c r="B48" s="38">
        <v>9.4116620465738418E-2</v>
      </c>
      <c r="C48" s="37">
        <v>43</v>
      </c>
    </row>
    <row r="49" spans="1:3" x14ac:dyDescent="0.2">
      <c r="A49" s="36">
        <f t="shared" si="1"/>
        <v>8</v>
      </c>
      <c r="B49" s="38">
        <v>9.9778007246937028E-3</v>
      </c>
      <c r="C49" s="37">
        <v>13</v>
      </c>
    </row>
    <row r="50" spans="1:3" x14ac:dyDescent="0.2">
      <c r="A50" s="36">
        <f t="shared" si="1"/>
        <v>9</v>
      </c>
      <c r="B50" s="38">
        <v>5.3961549347076802E-2</v>
      </c>
      <c r="C50" s="37">
        <v>28</v>
      </c>
    </row>
    <row r="51" spans="1:3" x14ac:dyDescent="0.2">
      <c r="A51" s="36">
        <f t="shared" si="1"/>
        <v>10</v>
      </c>
      <c r="B51" s="38">
        <v>2.5291944655423598E-2</v>
      </c>
      <c r="C51" s="37">
        <v>30</v>
      </c>
    </row>
    <row r="52" spans="1:3" x14ac:dyDescent="0.2">
      <c r="A52" s="36">
        <f t="shared" si="1"/>
        <v>11</v>
      </c>
      <c r="B52" s="38">
        <v>2.9482461204448151E-2</v>
      </c>
      <c r="C52" s="37">
        <v>92</v>
      </c>
    </row>
    <row r="53" spans="1:3" x14ac:dyDescent="0.2">
      <c r="A53" s="36">
        <f t="shared" si="1"/>
        <v>12</v>
      </c>
      <c r="B53" s="38">
        <v>6.8246507774336232E-2</v>
      </c>
      <c r="C53" s="37">
        <v>19</v>
      </c>
    </row>
    <row r="54" spans="1:3" x14ac:dyDescent="0.2">
      <c r="A54" s="36">
        <f t="shared" si="1"/>
        <v>13</v>
      </c>
      <c r="B54" s="38">
        <v>0.26106960215971303</v>
      </c>
      <c r="C54" s="37">
        <v>44</v>
      </c>
    </row>
    <row r="55" spans="1:3" x14ac:dyDescent="0.2">
      <c r="A55" s="36">
        <f t="shared" si="1"/>
        <v>14</v>
      </c>
      <c r="B55" s="38">
        <v>2.7076347621297892E-4</v>
      </c>
      <c r="C55" s="37">
        <v>4</v>
      </c>
    </row>
    <row r="56" spans="1:3" x14ac:dyDescent="0.2">
      <c r="A56" s="36">
        <f t="shared" si="1"/>
        <v>15</v>
      </c>
      <c r="B56" s="38">
        <v>0.15272383193197295</v>
      </c>
      <c r="C56" s="37">
        <v>111</v>
      </c>
    </row>
    <row r="57" spans="1:3" x14ac:dyDescent="0.2">
      <c r="A57" s="36">
        <f t="shared" si="1"/>
        <v>16</v>
      </c>
      <c r="B57" s="38">
        <v>1.1545198736993646E-2</v>
      </c>
      <c r="C57" s="37">
        <v>107</v>
      </c>
    </row>
    <row r="58" spans="1:3" x14ac:dyDescent="0.2">
      <c r="A58" s="36">
        <f t="shared" si="1"/>
        <v>17</v>
      </c>
      <c r="B58" s="38">
        <v>8.7360833060904763E-4</v>
      </c>
      <c r="C58" s="37">
        <v>11</v>
      </c>
    </row>
    <row r="59" spans="1:3" x14ac:dyDescent="0.2">
      <c r="A59" s="36">
        <f t="shared" si="1"/>
        <v>18</v>
      </c>
      <c r="B59" s="38">
        <v>1.6496415558601323E-4</v>
      </c>
      <c r="C59" s="37">
        <v>11</v>
      </c>
    </row>
    <row r="60" spans="1:3" x14ac:dyDescent="0.2">
      <c r="A60" s="36">
        <f t="shared" si="1"/>
        <v>19</v>
      </c>
      <c r="B60" s="38">
        <v>0</v>
      </c>
      <c r="C60" s="37">
        <v>0</v>
      </c>
    </row>
    <row r="61" spans="1:3" x14ac:dyDescent="0.2">
      <c r="A61" s="36">
        <f t="shared" si="1"/>
        <v>20</v>
      </c>
      <c r="B61" s="38">
        <v>9.8253448035632379E-2</v>
      </c>
      <c r="C61" s="37">
        <v>42</v>
      </c>
    </row>
    <row r="62" spans="1:3" x14ac:dyDescent="0.2">
      <c r="A62" s="36">
        <f t="shared" si="1"/>
        <v>21</v>
      </c>
      <c r="B62" s="38">
        <v>3.7502866705105406E-4</v>
      </c>
      <c r="C62" s="37">
        <v>2</v>
      </c>
    </row>
    <row r="64" spans="1:3" x14ac:dyDescent="0.2">
      <c r="A64" s="226" t="s">
        <v>7923</v>
      </c>
      <c r="B64" s="227"/>
      <c r="C64" s="227"/>
    </row>
    <row r="65" spans="1:3" ht="24" x14ac:dyDescent="0.2">
      <c r="A65" s="39" t="s">
        <v>3775</v>
      </c>
      <c r="B65" s="39" t="s">
        <v>3778</v>
      </c>
      <c r="C65" s="39" t="s">
        <v>3878</v>
      </c>
    </row>
    <row r="66" spans="1:3" x14ac:dyDescent="0.2">
      <c r="A66" s="36">
        <v>1</v>
      </c>
      <c r="B66" s="38">
        <v>1.3062105882867135E-2</v>
      </c>
      <c r="C66" s="37">
        <v>27</v>
      </c>
    </row>
    <row r="67" spans="1:3" x14ac:dyDescent="0.2">
      <c r="A67" s="36">
        <f>A66+1</f>
        <v>2</v>
      </c>
      <c r="B67" s="38">
        <v>5.9186238904641524E-2</v>
      </c>
      <c r="C67" s="37">
        <v>109</v>
      </c>
    </row>
    <row r="68" spans="1:3" x14ac:dyDescent="0.2">
      <c r="A68" s="36">
        <f t="shared" ref="A68:A86" si="2">A67+1</f>
        <v>3</v>
      </c>
      <c r="B68" s="38">
        <v>3.9558439056750001E-2</v>
      </c>
      <c r="C68" s="37">
        <v>12</v>
      </c>
    </row>
    <row r="69" spans="1:3" x14ac:dyDescent="0.2">
      <c r="A69" s="36">
        <f t="shared" si="2"/>
        <v>4</v>
      </c>
      <c r="B69" s="38">
        <v>5.1762126177414471E-2</v>
      </c>
      <c r="C69" s="37">
        <v>67</v>
      </c>
    </row>
    <row r="70" spans="1:3" x14ac:dyDescent="0.2">
      <c r="A70" s="36">
        <f t="shared" si="2"/>
        <v>5</v>
      </c>
      <c r="B70" s="38">
        <v>2.0964230569648731E-2</v>
      </c>
      <c r="C70" s="37">
        <v>23</v>
      </c>
    </row>
    <row r="71" spans="1:3" x14ac:dyDescent="0.2">
      <c r="A71" s="36">
        <f t="shared" si="2"/>
        <v>6</v>
      </c>
      <c r="B71" s="38">
        <v>2.8890710972352528E-2</v>
      </c>
      <c r="C71" s="37">
        <v>71</v>
      </c>
    </row>
    <row r="72" spans="1:3" x14ac:dyDescent="0.2">
      <c r="A72" s="36">
        <f t="shared" si="2"/>
        <v>7</v>
      </c>
      <c r="B72" s="38">
        <v>9.3677884946363713E-2</v>
      </c>
      <c r="C72" s="37">
        <v>47</v>
      </c>
    </row>
    <row r="73" spans="1:3" x14ac:dyDescent="0.2">
      <c r="A73" s="36">
        <f t="shared" si="2"/>
        <v>8</v>
      </c>
      <c r="B73" s="38">
        <v>5.3146469260439057E-3</v>
      </c>
      <c r="C73" s="37">
        <v>23</v>
      </c>
    </row>
    <row r="74" spans="1:3" x14ac:dyDescent="0.2">
      <c r="A74" s="36">
        <f t="shared" si="2"/>
        <v>9</v>
      </c>
      <c r="B74" s="38">
        <v>3.9739399744590759E-2</v>
      </c>
      <c r="C74" s="37">
        <v>32</v>
      </c>
    </row>
    <row r="75" spans="1:3" x14ac:dyDescent="0.2">
      <c r="A75" s="36">
        <f t="shared" si="2"/>
        <v>10</v>
      </c>
      <c r="B75" s="38">
        <v>2.5484141694815984E-2</v>
      </c>
      <c r="C75" s="37">
        <v>39</v>
      </c>
    </row>
    <row r="76" spans="1:3" x14ac:dyDescent="0.2">
      <c r="A76" s="36">
        <f t="shared" si="2"/>
        <v>11</v>
      </c>
      <c r="B76" s="38">
        <v>1.3627553162670151E-2</v>
      </c>
      <c r="C76" s="37">
        <v>102</v>
      </c>
    </row>
    <row r="77" spans="1:3" x14ac:dyDescent="0.2">
      <c r="A77" s="36">
        <f t="shared" si="2"/>
        <v>12</v>
      </c>
      <c r="B77" s="38">
        <v>6.2312647551366687E-2</v>
      </c>
      <c r="C77" s="37">
        <v>20</v>
      </c>
    </row>
    <row r="78" spans="1:3" x14ac:dyDescent="0.2">
      <c r="A78" s="36">
        <f t="shared" si="2"/>
        <v>13</v>
      </c>
      <c r="B78" s="38">
        <v>0.25906650458130454</v>
      </c>
      <c r="C78" s="37">
        <v>53</v>
      </c>
    </row>
    <row r="79" spans="1:3" x14ac:dyDescent="0.2">
      <c r="A79" s="36">
        <f t="shared" si="2"/>
        <v>14</v>
      </c>
      <c r="B79" s="38">
        <v>2.1527039630429775E-4</v>
      </c>
      <c r="C79" s="37">
        <v>6</v>
      </c>
    </row>
    <row r="80" spans="1:3" x14ac:dyDescent="0.2">
      <c r="A80" s="36">
        <f t="shared" si="2"/>
        <v>15</v>
      </c>
      <c r="B80" s="38">
        <v>0.15729621549813089</v>
      </c>
      <c r="C80" s="37">
        <v>120</v>
      </c>
    </row>
    <row r="81" spans="1:13" x14ac:dyDescent="0.2">
      <c r="A81" s="36">
        <f t="shared" si="2"/>
        <v>16</v>
      </c>
      <c r="B81" s="38">
        <v>8.3266643419286045E-3</v>
      </c>
      <c r="C81" s="37">
        <v>97</v>
      </c>
    </row>
    <row r="82" spans="1:13" x14ac:dyDescent="0.2">
      <c r="A82" s="36">
        <f t="shared" si="2"/>
        <v>17</v>
      </c>
      <c r="B82" s="38">
        <v>3.4679221289293932E-3</v>
      </c>
      <c r="C82" s="37">
        <v>14</v>
      </c>
    </row>
    <row r="83" spans="1:13" x14ac:dyDescent="0.2">
      <c r="A83" s="36">
        <f t="shared" si="2"/>
        <v>18</v>
      </c>
      <c r="B83" s="38">
        <v>4.5555242860555883E-4</v>
      </c>
      <c r="C83" s="37">
        <v>12</v>
      </c>
    </row>
    <row r="84" spans="1:13" x14ac:dyDescent="0.2">
      <c r="A84" s="36">
        <f t="shared" si="2"/>
        <v>19</v>
      </c>
      <c r="B84" s="38">
        <v>0</v>
      </c>
      <c r="C84" s="37">
        <v>0</v>
      </c>
    </row>
    <row r="85" spans="1:13" x14ac:dyDescent="0.2">
      <c r="A85" s="36">
        <f t="shared" si="2"/>
        <v>20</v>
      </c>
      <c r="B85" s="38">
        <v>0.11655337826319487</v>
      </c>
      <c r="C85" s="37">
        <v>49</v>
      </c>
    </row>
    <row r="86" spans="1:13" x14ac:dyDescent="0.2">
      <c r="A86" s="36">
        <f t="shared" si="2"/>
        <v>21</v>
      </c>
      <c r="B86" s="38">
        <v>1.0383667720763033E-3</v>
      </c>
      <c r="C86" s="37">
        <v>2</v>
      </c>
    </row>
    <row r="88" spans="1:13" x14ac:dyDescent="0.2">
      <c r="E88" s="105">
        <v>2007</v>
      </c>
      <c r="F88" s="105">
        <v>2008</v>
      </c>
      <c r="G88" s="105">
        <v>2009</v>
      </c>
      <c r="H88" s="105">
        <v>2010</v>
      </c>
      <c r="I88" s="105">
        <v>2011</v>
      </c>
      <c r="J88" s="105">
        <v>2012</v>
      </c>
      <c r="L88" s="105"/>
    </row>
    <row r="89" spans="1:13" ht="13.95" customHeight="1" x14ac:dyDescent="0.2">
      <c r="A89" s="222" t="s">
        <v>3879</v>
      </c>
      <c r="B89" s="222"/>
      <c r="C89" s="222"/>
      <c r="D89" s="223"/>
      <c r="E89" s="45">
        <v>688</v>
      </c>
      <c r="F89" s="45">
        <v>663</v>
      </c>
      <c r="G89" s="45">
        <v>617</v>
      </c>
      <c r="H89" s="45">
        <v>492</v>
      </c>
      <c r="I89" s="45">
        <v>559</v>
      </c>
      <c r="J89" s="45">
        <v>634</v>
      </c>
      <c r="K89" s="45"/>
      <c r="L89" s="45"/>
      <c r="M89" s="45"/>
    </row>
    <row r="90" spans="1:13" x14ac:dyDescent="0.2">
      <c r="A90" s="224" t="s">
        <v>4061</v>
      </c>
      <c r="B90" s="224"/>
      <c r="C90" s="224"/>
      <c r="D90" s="225"/>
      <c r="E90" s="37">
        <v>42</v>
      </c>
      <c r="F90" s="37">
        <v>52</v>
      </c>
      <c r="G90" s="37">
        <v>47</v>
      </c>
      <c r="H90" s="37">
        <v>54</v>
      </c>
      <c r="I90" s="37">
        <v>54</v>
      </c>
      <c r="J90" s="37">
        <v>59</v>
      </c>
      <c r="K90" s="37"/>
      <c r="L90" s="37"/>
      <c r="M90" s="37"/>
    </row>
    <row r="111" spans="5:5" x14ac:dyDescent="0.25">
      <c r="E111" s="46" t="s">
        <v>4062</v>
      </c>
    </row>
    <row r="113" spans="1:4" x14ac:dyDescent="0.25">
      <c r="A113" s="226" t="s">
        <v>4068</v>
      </c>
      <c r="B113" s="226"/>
      <c r="C113" s="226"/>
      <c r="D113" s="226"/>
    </row>
    <row r="114" spans="1:4" ht="24" x14ac:dyDescent="0.25">
      <c r="A114" s="39" t="s">
        <v>3775</v>
      </c>
      <c r="B114" s="62" t="s">
        <v>8059</v>
      </c>
      <c r="C114" s="62" t="s">
        <v>8060</v>
      </c>
      <c r="D114" s="62" t="s">
        <v>4074</v>
      </c>
    </row>
    <row r="115" spans="1:4" x14ac:dyDescent="0.25">
      <c r="A115" s="36">
        <v>1</v>
      </c>
      <c r="B115" s="63">
        <f t="shared" ref="B115:B135" si="3">+B42</f>
        <v>7.2022650721161778E-3</v>
      </c>
      <c r="C115" s="63">
        <f t="shared" ref="C115:C135" si="4">+B66</f>
        <v>1.3062105882867135E-2</v>
      </c>
      <c r="D115" s="117">
        <f>(+C115-B115)*100</f>
        <v>0.5859840810750957</v>
      </c>
    </row>
    <row r="116" spans="1:4" x14ac:dyDescent="0.25">
      <c r="A116" s="36">
        <f>A115+1</f>
        <v>2</v>
      </c>
      <c r="B116" s="63">
        <f t="shared" si="3"/>
        <v>4.7340985121151119E-2</v>
      </c>
      <c r="C116" s="63">
        <f t="shared" si="4"/>
        <v>5.9186238904641524E-2</v>
      </c>
      <c r="D116" s="117">
        <f t="shared" ref="D116:D135" si="5">(+C116-B116)*100</f>
        <v>1.1845253783490404</v>
      </c>
    </row>
    <row r="117" spans="1:4" x14ac:dyDescent="0.25">
      <c r="A117" s="36">
        <f t="shared" ref="A117:A135" si="6">A116+1</f>
        <v>3</v>
      </c>
      <c r="B117" s="63">
        <f t="shared" si="3"/>
        <v>4.9726498526329238E-2</v>
      </c>
      <c r="C117" s="63">
        <f t="shared" si="4"/>
        <v>3.9558439056750001E-2</v>
      </c>
      <c r="D117" s="117">
        <f t="shared" si="5"/>
        <v>-1.0168059469579236</v>
      </c>
    </row>
    <row r="118" spans="1:4" x14ac:dyDescent="0.25">
      <c r="A118" s="36">
        <f t="shared" si="6"/>
        <v>4</v>
      </c>
      <c r="B118" s="63">
        <f t="shared" si="3"/>
        <v>4.8375579718682345E-2</v>
      </c>
      <c r="C118" s="63">
        <f t="shared" si="4"/>
        <v>5.1762126177414471E-2</v>
      </c>
      <c r="D118" s="117">
        <f t="shared" si="5"/>
        <v>0.33865464587321259</v>
      </c>
    </row>
    <row r="119" spans="1:4" x14ac:dyDescent="0.25">
      <c r="A119" s="36">
        <f t="shared" si="6"/>
        <v>5</v>
      </c>
      <c r="B119" s="63">
        <f t="shared" si="3"/>
        <v>2.3998217037975614E-2</v>
      </c>
      <c r="C119" s="63">
        <f t="shared" si="4"/>
        <v>2.0964230569648731E-2</v>
      </c>
      <c r="D119" s="117">
        <f t="shared" si="5"/>
        <v>-0.3033986468326883</v>
      </c>
    </row>
    <row r="120" spans="1:4" x14ac:dyDescent="0.25">
      <c r="A120" s="36">
        <f t="shared" si="6"/>
        <v>6</v>
      </c>
      <c r="B120" s="63">
        <f t="shared" si="3"/>
        <v>1.700312485825729E-2</v>
      </c>
      <c r="C120" s="63">
        <f t="shared" si="4"/>
        <v>2.8890710972352528E-2</v>
      </c>
      <c r="D120" s="117">
        <f t="shared" si="5"/>
        <v>1.1887586114095239</v>
      </c>
    </row>
    <row r="121" spans="1:4" x14ac:dyDescent="0.25">
      <c r="A121" s="36">
        <f t="shared" si="6"/>
        <v>7</v>
      </c>
      <c r="B121" s="63">
        <f t="shared" si="3"/>
        <v>9.4116620465738418E-2</v>
      </c>
      <c r="C121" s="63">
        <f t="shared" si="4"/>
        <v>9.3677884946363713E-2</v>
      </c>
      <c r="D121" s="117">
        <f t="shared" si="5"/>
        <v>-4.3873551937470556E-2</v>
      </c>
    </row>
    <row r="122" spans="1:4" x14ac:dyDescent="0.25">
      <c r="A122" s="36">
        <f t="shared" si="6"/>
        <v>8</v>
      </c>
      <c r="B122" s="63">
        <f t="shared" si="3"/>
        <v>9.9778007246937028E-3</v>
      </c>
      <c r="C122" s="63">
        <f t="shared" si="4"/>
        <v>5.3146469260439057E-3</v>
      </c>
      <c r="D122" s="117">
        <f t="shared" si="5"/>
        <v>-0.46631537986497973</v>
      </c>
    </row>
    <row r="123" spans="1:4" x14ac:dyDescent="0.25">
      <c r="A123" s="36">
        <f t="shared" si="6"/>
        <v>9</v>
      </c>
      <c r="B123" s="63">
        <f t="shared" si="3"/>
        <v>5.3961549347076802E-2</v>
      </c>
      <c r="C123" s="63">
        <f t="shared" si="4"/>
        <v>3.9739399744590759E-2</v>
      </c>
      <c r="D123" s="117">
        <f t="shared" si="5"/>
        <v>-1.4222149602486043</v>
      </c>
    </row>
    <row r="124" spans="1:4" x14ac:dyDescent="0.25">
      <c r="A124" s="36">
        <f t="shared" si="6"/>
        <v>10</v>
      </c>
      <c r="B124" s="63">
        <f t="shared" si="3"/>
        <v>2.5291944655423598E-2</v>
      </c>
      <c r="C124" s="63">
        <f t="shared" si="4"/>
        <v>2.5484141694815984E-2</v>
      </c>
      <c r="D124" s="117">
        <f t="shared" si="5"/>
        <v>1.9219703939238678E-2</v>
      </c>
    </row>
    <row r="125" spans="1:4" x14ac:dyDescent="0.25">
      <c r="A125" s="36">
        <f t="shared" si="6"/>
        <v>11</v>
      </c>
      <c r="B125" s="63">
        <f t="shared" si="3"/>
        <v>2.9482461204448151E-2</v>
      </c>
      <c r="C125" s="63">
        <f t="shared" si="4"/>
        <v>1.3627553162670151E-2</v>
      </c>
      <c r="D125" s="117">
        <f t="shared" si="5"/>
        <v>-1.5854908041778</v>
      </c>
    </row>
    <row r="126" spans="1:4" x14ac:dyDescent="0.25">
      <c r="A126" s="36">
        <f t="shared" si="6"/>
        <v>12</v>
      </c>
      <c r="B126" s="63">
        <f t="shared" si="3"/>
        <v>6.8246507774336232E-2</v>
      </c>
      <c r="C126" s="63">
        <f t="shared" si="4"/>
        <v>6.2312647551366687E-2</v>
      </c>
      <c r="D126" s="117">
        <f t="shared" si="5"/>
        <v>-0.59338602229695447</v>
      </c>
    </row>
    <row r="127" spans="1:4" x14ac:dyDescent="0.25">
      <c r="A127" s="36">
        <f t="shared" si="6"/>
        <v>13</v>
      </c>
      <c r="B127" s="63">
        <f t="shared" si="3"/>
        <v>0.26106960215971303</v>
      </c>
      <c r="C127" s="63">
        <f t="shared" si="4"/>
        <v>0.25906650458130454</v>
      </c>
      <c r="D127" s="117">
        <f t="shared" si="5"/>
        <v>-0.2003097578408497</v>
      </c>
    </row>
    <row r="128" spans="1:4" x14ac:dyDescent="0.25">
      <c r="A128" s="36">
        <f t="shared" si="6"/>
        <v>14</v>
      </c>
      <c r="B128" s="63">
        <f t="shared" si="3"/>
        <v>2.7076347621297892E-4</v>
      </c>
      <c r="C128" s="63">
        <f t="shared" si="4"/>
        <v>2.1527039630429775E-4</v>
      </c>
      <c r="D128" s="117">
        <f t="shared" si="5"/>
        <v>-5.5493079908681174E-3</v>
      </c>
    </row>
    <row r="129" spans="1:15" x14ac:dyDescent="0.25">
      <c r="A129" s="36">
        <f t="shared" si="6"/>
        <v>15</v>
      </c>
      <c r="B129" s="63">
        <f t="shared" si="3"/>
        <v>0.15272383193197295</v>
      </c>
      <c r="C129" s="63">
        <f t="shared" si="4"/>
        <v>0.15729621549813089</v>
      </c>
      <c r="D129" s="117">
        <f t="shared" si="5"/>
        <v>0.45723835661579393</v>
      </c>
    </row>
    <row r="130" spans="1:15" x14ac:dyDescent="0.25">
      <c r="A130" s="36">
        <f t="shared" si="6"/>
        <v>16</v>
      </c>
      <c r="B130" s="63">
        <f t="shared" si="3"/>
        <v>1.1545198736993646E-2</v>
      </c>
      <c r="C130" s="63">
        <f t="shared" si="4"/>
        <v>8.3266643419286045E-3</v>
      </c>
      <c r="D130" s="117">
        <f t="shared" si="5"/>
        <v>-0.32185343950650419</v>
      </c>
    </row>
    <row r="131" spans="1:15" x14ac:dyDescent="0.25">
      <c r="A131" s="36">
        <f t="shared" si="6"/>
        <v>17</v>
      </c>
      <c r="B131" s="63">
        <f t="shared" si="3"/>
        <v>8.7360833060904763E-4</v>
      </c>
      <c r="C131" s="63">
        <f t="shared" si="4"/>
        <v>3.4679221289293932E-3</v>
      </c>
      <c r="D131" s="117">
        <f t="shared" si="5"/>
        <v>0.25943137983203457</v>
      </c>
    </row>
    <row r="132" spans="1:15" x14ac:dyDescent="0.25">
      <c r="A132" s="36">
        <f t="shared" si="6"/>
        <v>18</v>
      </c>
      <c r="B132" s="63">
        <f t="shared" si="3"/>
        <v>1.6496415558601323E-4</v>
      </c>
      <c r="C132" s="63">
        <f t="shared" si="4"/>
        <v>4.5555242860555883E-4</v>
      </c>
      <c r="D132" s="117">
        <f t="shared" si="5"/>
        <v>2.9058827301954561E-2</v>
      </c>
    </row>
    <row r="133" spans="1:15" x14ac:dyDescent="0.25">
      <c r="A133" s="36">
        <f t="shared" si="6"/>
        <v>19</v>
      </c>
      <c r="B133" s="63">
        <f t="shared" si="3"/>
        <v>0</v>
      </c>
      <c r="C133" s="63">
        <f t="shared" si="4"/>
        <v>0</v>
      </c>
      <c r="D133" s="117">
        <f t="shared" si="5"/>
        <v>0</v>
      </c>
    </row>
    <row r="134" spans="1:15" x14ac:dyDescent="0.25">
      <c r="A134" s="36">
        <f t="shared" si="6"/>
        <v>20</v>
      </c>
      <c r="B134" s="63">
        <f t="shared" si="3"/>
        <v>9.8253448035632379E-2</v>
      </c>
      <c r="C134" s="63">
        <f t="shared" si="4"/>
        <v>0.11655337826319487</v>
      </c>
      <c r="D134" s="117">
        <f t="shared" si="5"/>
        <v>1.8299930227562489</v>
      </c>
    </row>
    <row r="135" spans="1:15" x14ac:dyDescent="0.25">
      <c r="A135" s="36">
        <f t="shared" si="6"/>
        <v>21</v>
      </c>
      <c r="B135" s="63">
        <f t="shared" si="3"/>
        <v>3.7502866705105406E-4</v>
      </c>
      <c r="C135" s="63">
        <f t="shared" si="4"/>
        <v>1.0383667720763033E-3</v>
      </c>
      <c r="D135" s="117">
        <f t="shared" si="5"/>
        <v>6.6333810502524918E-2</v>
      </c>
    </row>
    <row r="137" spans="1:15" ht="14.4" x14ac:dyDescent="0.3">
      <c r="A137" s="83" t="s">
        <v>8084</v>
      </c>
      <c r="B137" s="57"/>
      <c r="C137" s="58"/>
      <c r="D137" s="57"/>
      <c r="E137" s="57"/>
      <c r="F137" s="57"/>
      <c r="G137" s="57"/>
      <c r="H137" s="57"/>
      <c r="I137" s="57"/>
      <c r="J137" s="57"/>
      <c r="K137" s="57"/>
      <c r="L137" s="57"/>
      <c r="M137" s="57"/>
      <c r="N137" s="57"/>
      <c r="O137" s="57"/>
    </row>
    <row r="138" spans="1:15" x14ac:dyDescent="0.25">
      <c r="A138" s="57"/>
      <c r="B138" s="57"/>
      <c r="C138" s="58"/>
      <c r="D138" s="57"/>
      <c r="E138" s="57"/>
      <c r="F138" s="57"/>
      <c r="G138" s="57"/>
      <c r="H138" s="57"/>
      <c r="I138" s="57"/>
      <c r="J138" s="57"/>
      <c r="K138" s="57"/>
      <c r="L138" s="57"/>
      <c r="M138" s="57"/>
      <c r="N138" s="57"/>
      <c r="O138" s="57"/>
    </row>
    <row r="139" spans="1:15" x14ac:dyDescent="0.25">
      <c r="A139" s="59" t="s">
        <v>2368</v>
      </c>
      <c r="B139" s="60" t="s">
        <v>8010</v>
      </c>
      <c r="C139" s="64">
        <v>81790.527999999991</v>
      </c>
      <c r="D139" s="59" t="s">
        <v>6197</v>
      </c>
      <c r="E139" s="57"/>
      <c r="F139" s="57"/>
      <c r="G139" s="57"/>
      <c r="H139" s="57"/>
      <c r="I139" s="57"/>
      <c r="J139" s="57"/>
      <c r="K139" s="57"/>
      <c r="L139" s="57"/>
      <c r="M139" s="57"/>
      <c r="N139" s="57"/>
      <c r="O139" s="57"/>
    </row>
    <row r="140" spans="1:15" x14ac:dyDescent="0.25">
      <c r="A140" s="59" t="s">
        <v>2448</v>
      </c>
      <c r="B140" s="60" t="s">
        <v>8064</v>
      </c>
      <c r="C140" s="64">
        <v>29972.217000000001</v>
      </c>
      <c r="D140" s="59" t="s">
        <v>6195</v>
      </c>
      <c r="E140" s="57"/>
      <c r="F140" s="57"/>
      <c r="G140" s="57"/>
      <c r="H140" s="57"/>
      <c r="I140" s="57"/>
      <c r="J140" s="57"/>
      <c r="K140" s="57"/>
      <c r="L140" s="57"/>
      <c r="M140" s="57"/>
      <c r="N140" s="57"/>
      <c r="O140" s="57"/>
    </row>
    <row r="141" spans="1:15" x14ac:dyDescent="0.25">
      <c r="A141" s="59" t="s">
        <v>3572</v>
      </c>
      <c r="B141" s="60" t="s">
        <v>8011</v>
      </c>
      <c r="C141" s="64">
        <v>25847.990333333331</v>
      </c>
      <c r="D141" s="59" t="s">
        <v>6349</v>
      </c>
      <c r="E141" s="57"/>
      <c r="F141" s="57"/>
      <c r="G141" s="57"/>
      <c r="H141" s="57"/>
      <c r="I141" s="57"/>
      <c r="J141" s="57"/>
      <c r="K141" s="57"/>
      <c r="L141" s="57"/>
      <c r="M141" s="57"/>
      <c r="N141" s="57"/>
      <c r="O141" s="57"/>
    </row>
    <row r="142" spans="1:15" x14ac:dyDescent="0.25">
      <c r="A142" s="59" t="s">
        <v>283</v>
      </c>
      <c r="B142" s="60" t="s">
        <v>8066</v>
      </c>
      <c r="C142" s="64">
        <v>25727.449666666667</v>
      </c>
      <c r="D142" s="59" t="s">
        <v>5247</v>
      </c>
      <c r="E142" s="57"/>
      <c r="F142" s="57"/>
      <c r="G142" s="57"/>
      <c r="H142" s="57"/>
      <c r="I142" s="57"/>
      <c r="J142" s="57"/>
      <c r="K142" s="57"/>
      <c r="L142" s="57"/>
      <c r="M142" s="57"/>
      <c r="N142" s="57"/>
      <c r="O142" s="57"/>
    </row>
    <row r="143" spans="1:15" x14ac:dyDescent="0.25">
      <c r="A143" s="59" t="s">
        <v>621</v>
      </c>
      <c r="B143" s="60" t="s">
        <v>8012</v>
      </c>
      <c r="C143" s="64">
        <v>18811.899666666668</v>
      </c>
      <c r="D143" s="59" t="s">
        <v>6347</v>
      </c>
      <c r="E143" s="57"/>
      <c r="F143" s="57"/>
      <c r="G143" s="57"/>
      <c r="H143" s="57"/>
      <c r="I143" s="57"/>
      <c r="J143" s="57"/>
      <c r="K143" s="57"/>
      <c r="L143" s="57"/>
      <c r="M143" s="57"/>
      <c r="N143" s="57"/>
      <c r="O143" s="57"/>
    </row>
    <row r="144" spans="1:15" x14ac:dyDescent="0.25">
      <c r="A144" s="59" t="s">
        <v>1235</v>
      </c>
      <c r="B144" s="60" t="s">
        <v>8013</v>
      </c>
      <c r="C144" s="64">
        <v>18245.960999999999</v>
      </c>
      <c r="D144" s="59" t="s">
        <v>6147</v>
      </c>
      <c r="E144" s="57"/>
      <c r="F144" s="57"/>
      <c r="G144" s="57"/>
      <c r="H144" s="57"/>
      <c r="I144" s="57"/>
      <c r="J144" s="57"/>
      <c r="K144" s="57"/>
      <c r="L144" s="57"/>
      <c r="M144" s="57"/>
      <c r="N144" s="57"/>
      <c r="O144" s="57"/>
    </row>
    <row r="145" spans="1:15" x14ac:dyDescent="0.25">
      <c r="A145" s="59" t="s">
        <v>1364</v>
      </c>
      <c r="B145" s="60" t="s">
        <v>8014</v>
      </c>
      <c r="C145" s="64">
        <v>17764.349999999999</v>
      </c>
      <c r="D145" s="59" t="s">
        <v>4393</v>
      </c>
      <c r="E145" s="57"/>
      <c r="F145" s="57"/>
      <c r="G145" s="57"/>
      <c r="H145" s="57"/>
      <c r="I145" s="57"/>
      <c r="J145" s="57"/>
      <c r="K145" s="57"/>
      <c r="L145" s="57"/>
      <c r="M145" s="57"/>
      <c r="N145" s="57"/>
      <c r="O145" s="57"/>
    </row>
    <row r="146" spans="1:15" x14ac:dyDescent="0.25">
      <c r="A146" s="59" t="s">
        <v>471</v>
      </c>
      <c r="B146" s="60" t="s">
        <v>8015</v>
      </c>
      <c r="C146" s="64">
        <v>12740.852666666666</v>
      </c>
      <c r="D146" s="59" t="s">
        <v>5407</v>
      </c>
      <c r="E146" s="57"/>
      <c r="F146" s="57"/>
      <c r="G146" s="57"/>
      <c r="H146" s="57"/>
      <c r="I146" s="57"/>
      <c r="J146" s="57"/>
      <c r="K146" s="57"/>
      <c r="L146" s="57"/>
      <c r="M146" s="57"/>
      <c r="N146" s="57"/>
      <c r="O146" s="57"/>
    </row>
    <row r="147" spans="1:15" x14ac:dyDescent="0.25">
      <c r="A147" s="59" t="s">
        <v>350</v>
      </c>
      <c r="B147" s="60" t="s">
        <v>8016</v>
      </c>
      <c r="C147" s="64">
        <v>12366.657333333334</v>
      </c>
      <c r="D147" s="59" t="s">
        <v>7728</v>
      </c>
      <c r="E147" s="57"/>
      <c r="F147" s="57"/>
      <c r="G147" s="57"/>
      <c r="H147" s="57"/>
      <c r="I147" s="57"/>
      <c r="J147" s="57"/>
      <c r="K147" s="57"/>
      <c r="L147" s="57"/>
      <c r="M147" s="57"/>
      <c r="N147" s="57"/>
      <c r="O147" s="57"/>
    </row>
    <row r="148" spans="1:15" x14ac:dyDescent="0.25">
      <c r="A148" s="65"/>
      <c r="B148" s="66" t="s">
        <v>4070</v>
      </c>
      <c r="C148" s="64">
        <f>SUM('X by product'!F41:F1555)</f>
        <v>232531.84333333361</v>
      </c>
      <c r="D148" s="57"/>
      <c r="E148" s="57"/>
      <c r="F148" s="57"/>
      <c r="G148" s="57"/>
      <c r="H148" s="57"/>
      <c r="I148" s="57"/>
      <c r="J148" s="57"/>
      <c r="K148" s="57"/>
      <c r="L148" s="57"/>
      <c r="M148" s="57"/>
      <c r="N148" s="57"/>
      <c r="O148" s="57"/>
    </row>
    <row r="149" spans="1:15" s="70" customFormat="1" x14ac:dyDescent="0.25">
      <c r="A149" s="67" t="s">
        <v>4075</v>
      </c>
      <c r="B149" s="68"/>
      <c r="C149" s="69">
        <f>SUM(C139:C148)</f>
        <v>475799.7490000003</v>
      </c>
      <c r="D149" s="68"/>
      <c r="E149" s="68"/>
      <c r="F149" s="68"/>
      <c r="G149" s="68"/>
      <c r="H149" s="68"/>
      <c r="I149" s="68"/>
      <c r="J149" s="68"/>
      <c r="K149" s="68"/>
      <c r="L149" s="68"/>
      <c r="M149" s="68"/>
      <c r="N149" s="68"/>
      <c r="O149" s="68"/>
    </row>
    <row r="150" spans="1:15" x14ac:dyDescent="0.25">
      <c r="A150" s="57"/>
      <c r="B150" s="57"/>
      <c r="C150" s="58"/>
      <c r="D150" s="57"/>
      <c r="E150" s="57"/>
      <c r="F150" s="57"/>
      <c r="G150" s="57"/>
      <c r="H150" s="57"/>
      <c r="I150" s="57"/>
      <c r="J150" s="57"/>
      <c r="K150" s="57"/>
      <c r="L150" s="57"/>
      <c r="M150" s="57"/>
      <c r="N150" s="57"/>
      <c r="O150" s="57"/>
    </row>
    <row r="151" spans="1:15" x14ac:dyDescent="0.25">
      <c r="A151" s="57"/>
      <c r="B151" s="57"/>
      <c r="C151" s="58"/>
      <c r="D151" s="57"/>
      <c r="E151" s="57"/>
      <c r="F151" s="57"/>
      <c r="G151" s="57"/>
      <c r="H151" s="57"/>
      <c r="I151" s="57"/>
      <c r="J151" s="57"/>
      <c r="K151" s="57"/>
      <c r="L151" s="57"/>
      <c r="M151" s="57"/>
      <c r="N151" s="57"/>
      <c r="O151" s="57"/>
    </row>
    <row r="152" spans="1:15" x14ac:dyDescent="0.25">
      <c r="A152" s="57"/>
      <c r="B152" s="57"/>
      <c r="C152" s="58"/>
      <c r="D152" s="57"/>
      <c r="E152" s="57"/>
      <c r="F152" s="57"/>
      <c r="G152" s="57"/>
      <c r="H152" s="57"/>
      <c r="I152" s="57"/>
      <c r="J152" s="57"/>
      <c r="K152" s="57"/>
      <c r="L152" s="57"/>
      <c r="M152" s="57"/>
      <c r="N152" s="57"/>
      <c r="O152" s="57"/>
    </row>
    <row r="153" spans="1:15" x14ac:dyDescent="0.25">
      <c r="A153" s="57"/>
      <c r="B153" s="57"/>
      <c r="C153" s="58"/>
      <c r="D153" s="57"/>
      <c r="E153" s="57"/>
      <c r="F153" s="57"/>
      <c r="G153" s="57"/>
      <c r="H153" s="57"/>
      <c r="I153" s="57"/>
      <c r="J153" s="57"/>
      <c r="K153" s="57"/>
      <c r="L153" s="57"/>
      <c r="M153" s="57"/>
      <c r="N153" s="57"/>
      <c r="O153" s="57"/>
    </row>
    <row r="154" spans="1:15" x14ac:dyDescent="0.25">
      <c r="A154" s="57"/>
      <c r="B154" s="57"/>
      <c r="C154" s="58"/>
      <c r="D154" s="57"/>
      <c r="E154" s="57"/>
      <c r="F154" s="57"/>
      <c r="G154" s="57"/>
      <c r="H154" s="57"/>
      <c r="I154" s="57"/>
      <c r="J154" s="57"/>
      <c r="K154" s="57"/>
      <c r="L154" s="57"/>
      <c r="M154" s="57"/>
      <c r="N154" s="57"/>
      <c r="O154" s="57"/>
    </row>
    <row r="155" spans="1:15" x14ac:dyDescent="0.25">
      <c r="A155" s="57"/>
      <c r="B155" s="57"/>
      <c r="C155" s="58"/>
      <c r="D155" s="57"/>
      <c r="E155" s="57"/>
      <c r="F155" s="57"/>
      <c r="G155" s="57"/>
      <c r="H155" s="57"/>
      <c r="I155" s="57"/>
      <c r="J155" s="57"/>
      <c r="K155" s="57"/>
      <c r="L155" s="57"/>
      <c r="M155" s="57"/>
      <c r="N155" s="57"/>
      <c r="O155" s="57"/>
    </row>
    <row r="156" spans="1:15" x14ac:dyDescent="0.25">
      <c r="A156" s="123" t="s">
        <v>3968</v>
      </c>
      <c r="B156" s="124">
        <v>370595.60399999999</v>
      </c>
      <c r="D156" s="57"/>
      <c r="E156" s="57"/>
      <c r="F156" s="57"/>
      <c r="G156" s="57"/>
      <c r="H156" s="57"/>
      <c r="I156" s="57"/>
      <c r="J156" s="57"/>
      <c r="K156" s="57"/>
      <c r="L156" s="57"/>
      <c r="M156" s="57"/>
      <c r="N156" s="57"/>
      <c r="O156" s="57"/>
    </row>
    <row r="157" spans="1:15" x14ac:dyDescent="0.25">
      <c r="A157" s="123" t="s">
        <v>3971</v>
      </c>
      <c r="B157" s="125">
        <v>40501.507333333335</v>
      </c>
      <c r="D157" s="57"/>
      <c r="E157" s="57"/>
      <c r="F157" s="57"/>
      <c r="G157" s="57"/>
      <c r="H157" s="57"/>
      <c r="I157" s="57"/>
      <c r="J157" s="57"/>
      <c r="K157" s="57"/>
      <c r="L157" s="57"/>
      <c r="M157" s="57"/>
      <c r="N157" s="57"/>
      <c r="O157" s="57"/>
    </row>
    <row r="158" spans="1:15" x14ac:dyDescent="0.25">
      <c r="A158" s="37" t="s">
        <v>4072</v>
      </c>
      <c r="B158" s="125">
        <v>12907.720000000001</v>
      </c>
      <c r="D158" s="57"/>
      <c r="E158" s="57"/>
      <c r="F158" s="57"/>
      <c r="G158" s="57"/>
      <c r="H158" s="57"/>
      <c r="I158" s="57"/>
      <c r="J158" s="57"/>
      <c r="K158" s="57"/>
      <c r="L158" s="57"/>
      <c r="M158" s="57"/>
      <c r="N158" s="57"/>
      <c r="O158" s="57"/>
    </row>
    <row r="159" spans="1:15" x14ac:dyDescent="0.25">
      <c r="A159" s="59" t="s">
        <v>8001</v>
      </c>
      <c r="B159" s="64">
        <v>11662.345666666666</v>
      </c>
      <c r="D159" s="57"/>
      <c r="E159" s="57"/>
      <c r="F159" s="57"/>
      <c r="G159" s="57"/>
      <c r="H159" s="57"/>
      <c r="I159" s="57"/>
      <c r="J159" s="57"/>
      <c r="K159" s="57"/>
      <c r="L159" s="57"/>
      <c r="M159" s="57"/>
      <c r="N159" s="57"/>
      <c r="O159" s="57"/>
    </row>
    <row r="160" spans="1:15" x14ac:dyDescent="0.25">
      <c r="A160" s="59" t="s">
        <v>7877</v>
      </c>
      <c r="B160" s="64">
        <v>9838.0506666666679</v>
      </c>
      <c r="D160" s="57"/>
      <c r="E160" s="57"/>
      <c r="F160" s="57"/>
      <c r="G160" s="57"/>
      <c r="H160" s="57"/>
      <c r="I160" s="57"/>
      <c r="J160" s="57"/>
      <c r="K160" s="57"/>
      <c r="L160" s="57"/>
      <c r="M160" s="57"/>
      <c r="N160" s="57"/>
      <c r="O160" s="57"/>
    </row>
    <row r="161" spans="1:15" x14ac:dyDescent="0.25">
      <c r="A161" s="59" t="s">
        <v>4022</v>
      </c>
      <c r="B161" s="64">
        <v>8783.1619999999984</v>
      </c>
      <c r="D161" s="57"/>
      <c r="E161" s="57"/>
      <c r="F161" s="57"/>
      <c r="G161" s="57"/>
      <c r="H161" s="57"/>
      <c r="I161" s="57"/>
      <c r="J161" s="57"/>
      <c r="K161" s="57"/>
      <c r="L161" s="57"/>
      <c r="M161" s="57"/>
      <c r="N161" s="57"/>
      <c r="O161" s="57"/>
    </row>
    <row r="162" spans="1:15" x14ac:dyDescent="0.25">
      <c r="A162" s="59" t="s">
        <v>3937</v>
      </c>
      <c r="B162" s="64">
        <v>6784.0183333333334</v>
      </c>
      <c r="D162" s="57"/>
      <c r="E162" s="57"/>
      <c r="F162" s="57"/>
      <c r="G162" s="57"/>
      <c r="H162" s="57"/>
      <c r="I162" s="57"/>
      <c r="J162" s="57"/>
      <c r="K162" s="57"/>
      <c r="L162" s="57"/>
      <c r="M162" s="57"/>
      <c r="N162" s="57"/>
      <c r="O162" s="57"/>
    </row>
    <row r="163" spans="1:15" x14ac:dyDescent="0.25">
      <c r="A163" s="59" t="s">
        <v>3978</v>
      </c>
      <c r="B163" s="64">
        <v>4973.683</v>
      </c>
      <c r="D163" s="57"/>
      <c r="E163" s="57"/>
      <c r="F163" s="57"/>
      <c r="G163" s="57"/>
      <c r="H163" s="57"/>
      <c r="I163" s="57"/>
      <c r="J163" s="57"/>
      <c r="K163" s="57"/>
      <c r="L163" s="57"/>
      <c r="M163" s="57"/>
      <c r="N163" s="57"/>
      <c r="O163" s="57"/>
    </row>
    <row r="164" spans="1:15" x14ac:dyDescent="0.25">
      <c r="A164" s="59" t="s">
        <v>4018</v>
      </c>
      <c r="B164" s="64">
        <v>3712.7613333333334</v>
      </c>
      <c r="D164" s="57"/>
      <c r="E164" s="57"/>
      <c r="F164" s="57"/>
      <c r="G164" s="57"/>
      <c r="H164" s="57"/>
      <c r="I164" s="57"/>
      <c r="J164" s="57"/>
      <c r="K164" s="57"/>
      <c r="L164" s="57"/>
      <c r="M164" s="57"/>
      <c r="N164" s="57"/>
      <c r="O164" s="57"/>
    </row>
    <row r="165" spans="1:15" x14ac:dyDescent="0.25">
      <c r="A165" s="59" t="s">
        <v>4073</v>
      </c>
      <c r="B165" s="64">
        <f>SUM('X by market'!F15:F75)</f>
        <v>9083.2926666666754</v>
      </c>
      <c r="D165" s="57"/>
      <c r="E165" s="57"/>
      <c r="F165" s="57"/>
      <c r="G165" s="57"/>
      <c r="H165" s="57"/>
      <c r="I165" s="57"/>
      <c r="J165" s="57"/>
      <c r="K165" s="57"/>
      <c r="L165" s="57"/>
      <c r="M165" s="57"/>
      <c r="N165" s="57"/>
      <c r="O165" s="57"/>
    </row>
    <row r="166" spans="1:15" x14ac:dyDescent="0.25">
      <c r="A166" s="67" t="s">
        <v>4075</v>
      </c>
      <c r="B166" s="71">
        <f>SUM(B156:B165)</f>
        <v>478842.14499999996</v>
      </c>
      <c r="D166" s="57"/>
      <c r="E166" s="57"/>
      <c r="F166" s="57"/>
      <c r="G166" s="57"/>
      <c r="H166" s="57"/>
      <c r="I166" s="57"/>
      <c r="J166" s="57"/>
      <c r="K166" s="57"/>
      <c r="L166" s="57"/>
      <c r="M166" s="57"/>
      <c r="N166" s="57"/>
      <c r="O166" s="57"/>
    </row>
    <row r="167" spans="1:15" x14ac:dyDescent="0.25">
      <c r="C167" s="58"/>
      <c r="D167" s="57"/>
      <c r="E167" s="57"/>
      <c r="F167" s="57"/>
      <c r="G167" s="57"/>
      <c r="H167" s="57"/>
      <c r="I167" s="57"/>
      <c r="J167" s="57"/>
      <c r="K167" s="57"/>
      <c r="L167" s="57"/>
      <c r="M167" s="57"/>
      <c r="N167" s="57"/>
      <c r="O167" s="57"/>
    </row>
    <row r="168" spans="1:15" x14ac:dyDescent="0.25">
      <c r="A168" s="57"/>
      <c r="B168" s="57"/>
      <c r="C168" s="58"/>
      <c r="D168" s="57"/>
      <c r="E168" s="57"/>
      <c r="F168" s="57"/>
      <c r="G168" s="57"/>
      <c r="H168" s="57"/>
      <c r="I168" s="57"/>
      <c r="J168" s="57"/>
      <c r="K168" s="57"/>
      <c r="L168" s="57"/>
      <c r="M168" s="57"/>
      <c r="N168" s="57"/>
      <c r="O168" s="57"/>
    </row>
    <row r="169" spans="1:15" x14ac:dyDescent="0.25">
      <c r="A169" s="57"/>
      <c r="B169" s="57"/>
      <c r="C169" s="58"/>
      <c r="D169" s="57"/>
      <c r="E169" s="57"/>
      <c r="F169" s="57"/>
      <c r="G169" s="57"/>
      <c r="H169" s="57"/>
      <c r="I169" s="57"/>
      <c r="J169" s="57"/>
      <c r="K169" s="57"/>
      <c r="L169" s="57"/>
      <c r="M169" s="57"/>
      <c r="N169" s="57"/>
      <c r="O169" s="57"/>
    </row>
    <row r="170" spans="1:15" x14ac:dyDescent="0.25">
      <c r="A170" s="57"/>
      <c r="B170" s="57"/>
      <c r="C170" s="58"/>
      <c r="D170" s="57"/>
      <c r="E170" s="57"/>
      <c r="F170" s="57"/>
      <c r="G170" s="57"/>
      <c r="H170" s="57"/>
      <c r="I170" s="57"/>
      <c r="J170" s="57"/>
      <c r="K170" s="57"/>
      <c r="L170" s="57"/>
      <c r="M170" s="57"/>
      <c r="N170" s="57"/>
      <c r="O170" s="57"/>
    </row>
    <row r="171" spans="1:15" x14ac:dyDescent="0.25">
      <c r="A171" s="57"/>
      <c r="B171" s="57"/>
      <c r="C171" s="58"/>
      <c r="D171" s="57"/>
      <c r="E171" s="57"/>
      <c r="F171" s="57"/>
      <c r="G171" s="57"/>
      <c r="H171" s="57"/>
      <c r="I171" s="57"/>
      <c r="J171" s="57"/>
      <c r="K171" s="57"/>
      <c r="L171" s="57"/>
      <c r="M171" s="57"/>
      <c r="N171" s="57"/>
      <c r="O171" s="57"/>
    </row>
    <row r="172" spans="1:15" x14ac:dyDescent="0.25">
      <c r="A172" s="57"/>
      <c r="B172" s="57"/>
      <c r="C172" s="58"/>
      <c r="D172" s="57"/>
      <c r="E172" s="57"/>
      <c r="F172" s="57"/>
      <c r="G172" s="57"/>
      <c r="H172" s="57"/>
      <c r="I172" s="57"/>
      <c r="J172" s="57"/>
      <c r="K172" s="57"/>
      <c r="L172" s="57"/>
      <c r="M172" s="57"/>
      <c r="N172" s="57"/>
      <c r="O172" s="57"/>
    </row>
    <row r="173" spans="1:15" x14ac:dyDescent="0.25">
      <c r="A173" s="57"/>
      <c r="B173" s="57"/>
      <c r="C173" s="58"/>
      <c r="D173" s="57"/>
      <c r="E173" s="57"/>
      <c r="F173" s="57"/>
      <c r="G173" s="57"/>
      <c r="H173" s="57"/>
      <c r="I173" s="57"/>
      <c r="J173" s="57"/>
      <c r="K173" s="57"/>
      <c r="L173" s="57"/>
      <c r="M173" s="57"/>
      <c r="N173" s="57"/>
      <c r="O173" s="57"/>
    </row>
    <row r="174" spans="1:15" x14ac:dyDescent="0.25">
      <c r="A174" s="57"/>
      <c r="B174" s="57"/>
      <c r="C174" s="58"/>
      <c r="D174" s="57"/>
      <c r="E174" s="57"/>
      <c r="F174" s="57"/>
      <c r="G174" s="57"/>
      <c r="H174" s="57"/>
      <c r="I174" s="57"/>
      <c r="J174" s="57"/>
      <c r="K174" s="57"/>
      <c r="L174" s="57"/>
      <c r="M174" s="57"/>
      <c r="N174" s="57"/>
      <c r="O174" s="57"/>
    </row>
  </sheetData>
  <mergeCells count="5">
    <mergeCell ref="A89:D89"/>
    <mergeCell ref="A90:D90"/>
    <mergeCell ref="A113:D113"/>
    <mergeCell ref="A40:C40"/>
    <mergeCell ref="A64:C64"/>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3848"/>
  <sheetViews>
    <sheetView topLeftCell="F1" workbookViewId="0">
      <selection activeCell="M7" sqref="M7:R7"/>
    </sheetView>
  </sheetViews>
  <sheetFormatPr defaultColWidth="9.28515625" defaultRowHeight="12" x14ac:dyDescent="0.25"/>
  <cols>
    <col min="1" max="1" width="7.42578125" style="1" customWidth="1"/>
    <col min="2" max="2" width="9.28515625" style="1"/>
    <col min="3" max="3" width="3" style="1" customWidth="1"/>
    <col min="4" max="4" width="7.28515625" style="1" customWidth="1"/>
    <col min="5" max="5" width="39.7109375" style="1" customWidth="1"/>
    <col min="6" max="6" width="13.140625" style="12" customWidth="1"/>
    <col min="7" max="7" width="12.7109375" style="12" customWidth="1"/>
    <col min="8" max="8" width="10" style="17" customWidth="1"/>
    <col min="9" max="9" width="8.7109375" style="12" customWidth="1"/>
    <col min="10" max="10" width="12" style="12" customWidth="1"/>
    <col min="11" max="11" width="10" style="17" customWidth="1"/>
    <col min="12" max="12" width="8.85546875" style="12" customWidth="1"/>
    <col min="13" max="18" width="12.7109375" style="1" customWidth="1"/>
    <col min="19" max="19" width="11.42578125" style="1" bestFit="1" customWidth="1"/>
    <col min="20" max="16384" width="9.28515625" style="1"/>
  </cols>
  <sheetData>
    <row r="1" spans="1:18" ht="15" x14ac:dyDescent="0.2">
      <c r="A1" s="29" t="s">
        <v>8004</v>
      </c>
    </row>
    <row r="2" spans="1:18" x14ac:dyDescent="0.2">
      <c r="A2" s="46" t="s">
        <v>4063</v>
      </c>
      <c r="B2" s="90" t="s">
        <v>7832</v>
      </c>
    </row>
    <row r="3" spans="1:18" ht="38.4" customHeight="1" x14ac:dyDescent="0.2">
      <c r="A3" s="77" t="s">
        <v>8088</v>
      </c>
      <c r="B3" s="211" t="s">
        <v>8117</v>
      </c>
      <c r="C3" s="211"/>
      <c r="D3" s="211"/>
      <c r="E3" s="211"/>
      <c r="F3" s="211"/>
      <c r="G3" s="211"/>
      <c r="H3" s="211"/>
      <c r="I3" s="211"/>
      <c r="J3" s="211"/>
      <c r="K3" s="211"/>
      <c r="L3" s="211"/>
    </row>
    <row r="4" spans="1:18" s="2" customFormat="1" ht="12.75" customHeight="1" x14ac:dyDescent="0.25">
      <c r="A4" s="221" t="s">
        <v>3875</v>
      </c>
      <c r="B4" s="212" t="s">
        <v>3773</v>
      </c>
      <c r="C4" s="212" t="s">
        <v>3774</v>
      </c>
      <c r="D4" s="212" t="s">
        <v>3775</v>
      </c>
      <c r="E4" s="212" t="s">
        <v>0</v>
      </c>
      <c r="F4" s="109" t="s">
        <v>8000</v>
      </c>
      <c r="G4" s="228" t="s">
        <v>8008</v>
      </c>
      <c r="H4" s="229"/>
      <c r="I4" s="229"/>
      <c r="J4" s="228" t="s">
        <v>7923</v>
      </c>
      <c r="K4" s="228"/>
      <c r="L4" s="228"/>
      <c r="M4" s="212" t="s">
        <v>3888</v>
      </c>
      <c r="N4" s="212" t="s">
        <v>3889</v>
      </c>
      <c r="O4" s="212" t="s">
        <v>3890</v>
      </c>
      <c r="P4" s="212" t="s">
        <v>3891</v>
      </c>
      <c r="Q4" s="212" t="s">
        <v>3892</v>
      </c>
      <c r="R4" s="212" t="s">
        <v>3893</v>
      </c>
    </row>
    <row r="5" spans="1:18" s="2" customFormat="1" ht="24.75" customHeight="1" x14ac:dyDescent="0.25">
      <c r="A5" s="221"/>
      <c r="B5" s="213"/>
      <c r="C5" s="213"/>
      <c r="D5" s="213"/>
      <c r="E5" s="213"/>
      <c r="F5" s="89"/>
      <c r="G5" s="21" t="s">
        <v>3777</v>
      </c>
      <c r="H5" s="22" t="s">
        <v>3778</v>
      </c>
      <c r="I5" s="21" t="s">
        <v>3776</v>
      </c>
      <c r="J5" s="21" t="s">
        <v>3777</v>
      </c>
      <c r="K5" s="22" t="s">
        <v>3778</v>
      </c>
      <c r="L5" s="21" t="s">
        <v>3776</v>
      </c>
      <c r="M5" s="213"/>
      <c r="N5" s="213"/>
      <c r="O5" s="213"/>
      <c r="P5" s="213"/>
      <c r="Q5" s="213"/>
      <c r="R5" s="213"/>
    </row>
    <row r="6" spans="1:18" s="2" customFormat="1" x14ac:dyDescent="0.2">
      <c r="A6" s="4"/>
      <c r="B6" s="4"/>
      <c r="C6" s="4"/>
      <c r="D6" s="4"/>
      <c r="E6" s="35" t="s">
        <v>3877</v>
      </c>
      <c r="F6" s="87"/>
      <c r="G6" s="13"/>
      <c r="H6" s="18"/>
      <c r="I6" s="13"/>
      <c r="J6" s="13"/>
      <c r="K6" s="18"/>
      <c r="L6" s="13"/>
      <c r="M6" s="9">
        <f t="shared" ref="M6:R6" si="0">COUNTIF(M32:M10000,"&gt;0")</f>
        <v>2944</v>
      </c>
      <c r="N6" s="9">
        <f t="shared" si="0"/>
        <v>2789</v>
      </c>
      <c r="O6" s="9">
        <f t="shared" si="0"/>
        <v>2839</v>
      </c>
      <c r="P6" s="9">
        <f t="shared" si="0"/>
        <v>2898</v>
      </c>
      <c r="Q6" s="9">
        <f t="shared" si="0"/>
        <v>2998</v>
      </c>
      <c r="R6" s="9">
        <f t="shared" si="0"/>
        <v>2997</v>
      </c>
    </row>
    <row r="7" spans="1:18" s="7" customFormat="1" x14ac:dyDescent="0.2">
      <c r="A7" s="6"/>
      <c r="B7" s="6" t="s">
        <v>1</v>
      </c>
      <c r="C7" s="6"/>
      <c r="D7" s="6"/>
      <c r="E7" s="6" t="s">
        <v>2</v>
      </c>
      <c r="F7" s="14"/>
      <c r="G7" s="33">
        <f>SUM(M7:N7)/2</f>
        <v>3354976.4419999998</v>
      </c>
      <c r="H7" s="19"/>
      <c r="I7" s="33"/>
      <c r="J7" s="33">
        <f>SUM(O7:R7)/4</f>
        <v>4119439.6329999999</v>
      </c>
      <c r="K7" s="19"/>
      <c r="L7" s="14"/>
      <c r="M7" s="99">
        <v>3141279.29</v>
      </c>
      <c r="N7" s="99">
        <v>3568673.594</v>
      </c>
      <c r="O7" s="99">
        <v>3600785.3739999998</v>
      </c>
      <c r="P7" s="99">
        <v>3958511.5159999998</v>
      </c>
      <c r="Q7" s="99">
        <v>4221105.7</v>
      </c>
      <c r="R7" s="99">
        <v>4697355.9419999998</v>
      </c>
    </row>
    <row r="8" spans="1:18" s="7" customFormat="1" x14ac:dyDescent="0.2">
      <c r="A8" s="6"/>
      <c r="B8" s="6"/>
      <c r="C8" s="6"/>
      <c r="D8" s="6"/>
      <c r="E8" s="6" t="s">
        <v>3876</v>
      </c>
      <c r="F8" s="14"/>
      <c r="G8" s="33">
        <f t="shared" ref="G8:K8" si="1">SUM(G9:G29)</f>
        <v>3348026.7495000004</v>
      </c>
      <c r="H8" s="34">
        <f t="shared" si="1"/>
        <v>1</v>
      </c>
      <c r="I8" s="33">
        <f>SUM(I9:I29)</f>
        <v>3238</v>
      </c>
      <c r="J8" s="33">
        <f t="shared" si="1"/>
        <v>4092321.4682500004</v>
      </c>
      <c r="K8" s="34">
        <f t="shared" si="1"/>
        <v>1</v>
      </c>
      <c r="L8" s="33">
        <f>SUM(L9:L29)</f>
        <v>3602</v>
      </c>
      <c r="M8" s="33">
        <f t="shared" ref="M8:R8" si="2">SUM(M9:M29)</f>
        <v>3130918.57</v>
      </c>
      <c r="N8" s="33">
        <f t="shared" si="2"/>
        <v>3565134.9290000005</v>
      </c>
      <c r="O8" s="33">
        <f t="shared" si="2"/>
        <v>3525301.23</v>
      </c>
      <c r="P8" s="33">
        <f t="shared" si="2"/>
        <v>3954404.2110000011</v>
      </c>
      <c r="Q8" s="33">
        <f t="shared" si="2"/>
        <v>4216330.3739999998</v>
      </c>
      <c r="R8" s="33">
        <f t="shared" si="2"/>
        <v>4673250.0580000002</v>
      </c>
    </row>
    <row r="9" spans="1:18" x14ac:dyDescent="0.25">
      <c r="A9" s="5"/>
      <c r="B9" s="5"/>
      <c r="C9" s="5"/>
      <c r="D9" s="8">
        <v>1</v>
      </c>
      <c r="E9" s="10" t="s">
        <v>3752</v>
      </c>
      <c r="F9" s="88"/>
      <c r="G9" s="15">
        <f>SUM(M9:N9)/2</f>
        <v>110471.32599999997</v>
      </c>
      <c r="H9" s="20">
        <f t="shared" ref="H9:H29" si="3">+G9/$G$8</f>
        <v>3.299595082879727E-2</v>
      </c>
      <c r="I9" s="15">
        <f>COUNTIFS($D$32:$D$10001,$D9,G$32:G$10001,"&gt;0")</f>
        <v>73</v>
      </c>
      <c r="J9" s="15">
        <f>SUM(O9:R9)/4</f>
        <v>170743.42325000002</v>
      </c>
      <c r="K9" s="20">
        <f t="shared" ref="K9:K29" si="4">+J9/$J$8</f>
        <v>4.1722876507796693E-2</v>
      </c>
      <c r="L9" s="15">
        <f>COUNTIFS($D$32:$D$10001,$D9,J$32:J$10001,"&gt;0")</f>
        <v>80</v>
      </c>
      <c r="M9" s="32">
        <f>SUMIF($D$32:$D$10001,$D9,M$32:M$10001)</f>
        <v>86603.499999999956</v>
      </c>
      <c r="N9" s="32">
        <f t="shared" ref="N9:R24" si="5">SUMIF($D$32:$D$10001,$D9,N$32:N$10001)</f>
        <v>134339.152</v>
      </c>
      <c r="O9" s="32">
        <f t="shared" si="5"/>
        <v>117572.40699999999</v>
      </c>
      <c r="P9" s="32">
        <f t="shared" si="5"/>
        <v>171233.51099999994</v>
      </c>
      <c r="Q9" s="32">
        <f t="shared" si="5"/>
        <v>181874.31400000004</v>
      </c>
      <c r="R9" s="32">
        <f t="shared" si="5"/>
        <v>212293.46100000013</v>
      </c>
    </row>
    <row r="10" spans="1:18" x14ac:dyDescent="0.2">
      <c r="A10" s="5"/>
      <c r="B10" s="5"/>
      <c r="C10" s="5"/>
      <c r="D10" s="8">
        <f>D9+1</f>
        <v>2</v>
      </c>
      <c r="E10" s="10" t="s">
        <v>3753</v>
      </c>
      <c r="F10" s="88"/>
      <c r="G10" s="15">
        <f t="shared" ref="G10:G29" si="6">SUM(M10:N10)/2</f>
        <v>231344.53200000001</v>
      </c>
      <c r="H10" s="20">
        <f t="shared" si="3"/>
        <v>6.9098770502520432E-2</v>
      </c>
      <c r="I10" s="15">
        <f t="shared" ref="I10:I29" si="7">COUNTIFS($D$32:$D$10001,$D10,G$32:G$10001,"&gt;0")</f>
        <v>168</v>
      </c>
      <c r="J10" s="15">
        <f t="shared" ref="J10:J29" si="8">SUM(O10:R10)/4</f>
        <v>288086.77174999996</v>
      </c>
      <c r="K10" s="20">
        <f t="shared" si="4"/>
        <v>7.0396906495518913E-2</v>
      </c>
      <c r="L10" s="15">
        <f t="shared" ref="L10:L29" si="9">COUNTIFS($D$32:$D$10001,$D10,J$32:J$10001,"&gt;0")</f>
        <v>189</v>
      </c>
      <c r="M10" s="32">
        <f t="shared" ref="M10:R29" si="10">SUMIF($D$32:$D$10001,$D10,M$32:M$10001)</f>
        <v>240065.76</v>
      </c>
      <c r="N10" s="32">
        <f t="shared" si="5"/>
        <v>222623.304</v>
      </c>
      <c r="O10" s="32">
        <f t="shared" si="5"/>
        <v>229066.51399999994</v>
      </c>
      <c r="P10" s="32">
        <f t="shared" si="5"/>
        <v>270800.07000000024</v>
      </c>
      <c r="Q10" s="32">
        <f t="shared" si="5"/>
        <v>270656.54299999971</v>
      </c>
      <c r="R10" s="32">
        <f t="shared" si="5"/>
        <v>381823.96</v>
      </c>
    </row>
    <row r="11" spans="1:18" x14ac:dyDescent="0.2">
      <c r="A11" s="5"/>
      <c r="B11" s="5"/>
      <c r="C11" s="5"/>
      <c r="D11" s="8">
        <f t="shared" ref="D11:D29" si="11">D10+1</f>
        <v>3</v>
      </c>
      <c r="E11" s="10" t="s">
        <v>3754</v>
      </c>
      <c r="F11" s="88"/>
      <c r="G11" s="15">
        <f t="shared" si="6"/>
        <v>17312.275999999998</v>
      </c>
      <c r="H11" s="20">
        <f t="shared" si="3"/>
        <v>5.1708893910675712E-3</v>
      </c>
      <c r="I11" s="15">
        <f t="shared" si="7"/>
        <v>27</v>
      </c>
      <c r="J11" s="15">
        <f t="shared" si="8"/>
        <v>22964.959499999997</v>
      </c>
      <c r="K11" s="20">
        <f t="shared" si="4"/>
        <v>5.6117193329439253E-3</v>
      </c>
      <c r="L11" s="15">
        <f t="shared" si="9"/>
        <v>33</v>
      </c>
      <c r="M11" s="32">
        <f t="shared" si="10"/>
        <v>15090.960000000001</v>
      </c>
      <c r="N11" s="32">
        <f t="shared" si="5"/>
        <v>19533.591999999993</v>
      </c>
      <c r="O11" s="32">
        <f t="shared" si="5"/>
        <v>17561.188000000002</v>
      </c>
      <c r="P11" s="32">
        <f t="shared" si="5"/>
        <v>21126.377999999993</v>
      </c>
      <c r="Q11" s="32">
        <f t="shared" si="5"/>
        <v>25134.195999999993</v>
      </c>
      <c r="R11" s="32">
        <f t="shared" si="5"/>
        <v>28038.075999999994</v>
      </c>
    </row>
    <row r="12" spans="1:18" x14ac:dyDescent="0.25">
      <c r="A12" s="5"/>
      <c r="B12" s="5"/>
      <c r="C12" s="5"/>
      <c r="D12" s="8">
        <f t="shared" si="11"/>
        <v>4</v>
      </c>
      <c r="E12" s="10" t="s">
        <v>3755</v>
      </c>
      <c r="F12" s="88"/>
      <c r="G12" s="15">
        <f t="shared" si="6"/>
        <v>286828.88750000019</v>
      </c>
      <c r="H12" s="20">
        <f t="shared" si="3"/>
        <v>8.5671026237420497E-2</v>
      </c>
      <c r="I12" s="15">
        <f t="shared" si="7"/>
        <v>135</v>
      </c>
      <c r="J12" s="15">
        <f t="shared" si="8"/>
        <v>449890.86025000009</v>
      </c>
      <c r="K12" s="20">
        <f t="shared" si="4"/>
        <v>0.10993536645164559</v>
      </c>
      <c r="L12" s="15">
        <f t="shared" si="9"/>
        <v>145</v>
      </c>
      <c r="M12" s="32">
        <f t="shared" si="10"/>
        <v>288160.3000000001</v>
      </c>
      <c r="N12" s="32">
        <f t="shared" si="5"/>
        <v>285497.47500000033</v>
      </c>
      <c r="O12" s="32">
        <f t="shared" si="5"/>
        <v>411427.3440000001</v>
      </c>
      <c r="P12" s="32">
        <f t="shared" si="5"/>
        <v>437620.38199999993</v>
      </c>
      <c r="Q12" s="32">
        <f t="shared" si="5"/>
        <v>441836.2220000003</v>
      </c>
      <c r="R12" s="32">
        <f t="shared" si="5"/>
        <v>508679.49300000002</v>
      </c>
    </row>
    <row r="13" spans="1:18" x14ac:dyDescent="0.25">
      <c r="A13" s="5"/>
      <c r="B13" s="5"/>
      <c r="C13" s="5"/>
      <c r="D13" s="8">
        <f t="shared" si="11"/>
        <v>5</v>
      </c>
      <c r="E13" s="10" t="s">
        <v>3756</v>
      </c>
      <c r="F13" s="88"/>
      <c r="G13" s="15">
        <f t="shared" si="6"/>
        <v>1438419.5690000001</v>
      </c>
      <c r="H13" s="20">
        <f t="shared" si="3"/>
        <v>0.42963204198258453</v>
      </c>
      <c r="I13" s="15">
        <f t="shared" si="7"/>
        <v>65</v>
      </c>
      <c r="J13" s="15">
        <f t="shared" si="8"/>
        <v>1447038.6147500002</v>
      </c>
      <c r="K13" s="20">
        <f t="shared" si="4"/>
        <v>0.35359847117992843</v>
      </c>
      <c r="L13" s="15">
        <f t="shared" si="9"/>
        <v>78</v>
      </c>
      <c r="M13" s="32">
        <f t="shared" si="10"/>
        <v>1325640.7300000004</v>
      </c>
      <c r="N13" s="32">
        <f t="shared" si="5"/>
        <v>1551198.4080000001</v>
      </c>
      <c r="O13" s="32">
        <f t="shared" si="5"/>
        <v>1267932.0460000003</v>
      </c>
      <c r="P13" s="32">
        <f t="shared" si="5"/>
        <v>1380734.9650000008</v>
      </c>
      <c r="Q13" s="32">
        <f t="shared" si="5"/>
        <v>1515777.5490000001</v>
      </c>
      <c r="R13" s="32">
        <f t="shared" si="5"/>
        <v>1623709.8989999997</v>
      </c>
    </row>
    <row r="14" spans="1:18" x14ac:dyDescent="0.25">
      <c r="A14" s="5"/>
      <c r="B14" s="5"/>
      <c r="C14" s="5"/>
      <c r="D14" s="8">
        <f t="shared" si="11"/>
        <v>6</v>
      </c>
      <c r="E14" s="10" t="s">
        <v>3757</v>
      </c>
      <c r="F14" s="88"/>
      <c r="G14" s="15">
        <f t="shared" si="6"/>
        <v>190059.61300000001</v>
      </c>
      <c r="H14" s="20">
        <f t="shared" si="3"/>
        <v>5.6767650685103942E-2</v>
      </c>
      <c r="I14" s="15">
        <f t="shared" si="7"/>
        <v>390</v>
      </c>
      <c r="J14" s="15">
        <f t="shared" si="8"/>
        <v>257760.3662499999</v>
      </c>
      <c r="K14" s="20">
        <f t="shared" si="4"/>
        <v>6.2986343631558833E-2</v>
      </c>
      <c r="L14" s="15">
        <f t="shared" si="9"/>
        <v>461</v>
      </c>
      <c r="M14" s="32">
        <f t="shared" si="10"/>
        <v>152422.20999999993</v>
      </c>
      <c r="N14" s="32">
        <f t="shared" si="5"/>
        <v>227697.01600000012</v>
      </c>
      <c r="O14" s="32">
        <f t="shared" si="5"/>
        <v>223735.59999999989</v>
      </c>
      <c r="P14" s="32">
        <f t="shared" si="5"/>
        <v>259334.86499999987</v>
      </c>
      <c r="Q14" s="32">
        <f t="shared" si="5"/>
        <v>264880.08699999994</v>
      </c>
      <c r="R14" s="32">
        <f t="shared" si="5"/>
        <v>283090.913</v>
      </c>
    </row>
    <row r="15" spans="1:18" x14ac:dyDescent="0.25">
      <c r="A15" s="5"/>
      <c r="B15" s="5"/>
      <c r="C15" s="5"/>
      <c r="D15" s="8">
        <f t="shared" si="11"/>
        <v>7</v>
      </c>
      <c r="E15" s="10" t="s">
        <v>3758</v>
      </c>
      <c r="F15" s="88"/>
      <c r="G15" s="15">
        <f t="shared" si="6"/>
        <v>71410.61500000002</v>
      </c>
      <c r="H15" s="20">
        <f t="shared" si="3"/>
        <v>2.1329165010603512E-2</v>
      </c>
      <c r="I15" s="15">
        <f t="shared" si="7"/>
        <v>154</v>
      </c>
      <c r="J15" s="15">
        <f t="shared" si="8"/>
        <v>125268.14775000003</v>
      </c>
      <c r="K15" s="20">
        <f t="shared" si="4"/>
        <v>3.0610534563788424E-2</v>
      </c>
      <c r="L15" s="15">
        <f t="shared" si="9"/>
        <v>179</v>
      </c>
      <c r="M15" s="32">
        <f t="shared" si="10"/>
        <v>66105.919999999955</v>
      </c>
      <c r="N15" s="32">
        <f t="shared" si="5"/>
        <v>76715.31000000007</v>
      </c>
      <c r="O15" s="32">
        <f t="shared" si="5"/>
        <v>82102.70599999986</v>
      </c>
      <c r="P15" s="32">
        <f t="shared" si="5"/>
        <v>114188.23599999993</v>
      </c>
      <c r="Q15" s="32">
        <f t="shared" si="5"/>
        <v>138861.83800000025</v>
      </c>
      <c r="R15" s="32">
        <f t="shared" si="5"/>
        <v>165919.8110000001</v>
      </c>
    </row>
    <row r="16" spans="1:18" x14ac:dyDescent="0.25">
      <c r="A16" s="5"/>
      <c r="B16" s="5"/>
      <c r="C16" s="5"/>
      <c r="D16" s="8">
        <f t="shared" si="11"/>
        <v>8</v>
      </c>
      <c r="E16" s="10" t="s">
        <v>3759</v>
      </c>
      <c r="F16" s="88"/>
      <c r="G16" s="15">
        <f t="shared" si="6"/>
        <v>7804.7250000000013</v>
      </c>
      <c r="H16" s="20">
        <f t="shared" si="3"/>
        <v>2.3311417691527021E-3</v>
      </c>
      <c r="I16" s="15">
        <f t="shared" si="7"/>
        <v>36</v>
      </c>
      <c r="J16" s="15">
        <f t="shared" si="8"/>
        <v>11840.811249999999</v>
      </c>
      <c r="K16" s="20">
        <f t="shared" si="4"/>
        <v>2.8934215803587604E-3</v>
      </c>
      <c r="L16" s="15">
        <f t="shared" si="9"/>
        <v>43</v>
      </c>
      <c r="M16" s="32">
        <f t="shared" si="10"/>
        <v>5420.9400000000005</v>
      </c>
      <c r="N16" s="32">
        <f t="shared" si="5"/>
        <v>10188.510000000002</v>
      </c>
      <c r="O16" s="32">
        <f t="shared" si="5"/>
        <v>8753.1980000000021</v>
      </c>
      <c r="P16" s="32">
        <f t="shared" si="5"/>
        <v>11383.287000000002</v>
      </c>
      <c r="Q16" s="32">
        <f t="shared" si="5"/>
        <v>13360.429999999997</v>
      </c>
      <c r="R16" s="32">
        <f t="shared" si="5"/>
        <v>13866.329999999998</v>
      </c>
    </row>
    <row r="17" spans="1:18" x14ac:dyDescent="0.2">
      <c r="A17" s="5"/>
      <c r="B17" s="5"/>
      <c r="C17" s="5"/>
      <c r="D17" s="8">
        <f t="shared" si="11"/>
        <v>9</v>
      </c>
      <c r="E17" s="10" t="s">
        <v>3760</v>
      </c>
      <c r="F17" s="88"/>
      <c r="G17" s="15">
        <f t="shared" si="6"/>
        <v>51135.107499999998</v>
      </c>
      <c r="H17" s="20">
        <f t="shared" si="3"/>
        <v>1.527320757148568E-2</v>
      </c>
      <c r="I17" s="15">
        <f t="shared" si="7"/>
        <v>50</v>
      </c>
      <c r="J17" s="15">
        <f t="shared" si="8"/>
        <v>82868.210749999984</v>
      </c>
      <c r="K17" s="20">
        <f t="shared" si="4"/>
        <v>2.0249682580639718E-2</v>
      </c>
      <c r="L17" s="15">
        <f t="shared" si="9"/>
        <v>57</v>
      </c>
      <c r="M17" s="32">
        <f t="shared" si="10"/>
        <v>42464.969999999979</v>
      </c>
      <c r="N17" s="32">
        <f t="shared" si="5"/>
        <v>59805.24500000001</v>
      </c>
      <c r="O17" s="32">
        <f t="shared" si="5"/>
        <v>71616.080999999991</v>
      </c>
      <c r="P17" s="32">
        <f t="shared" si="5"/>
        <v>73696.624999999985</v>
      </c>
      <c r="Q17" s="32">
        <f t="shared" si="5"/>
        <v>80041.005999999994</v>
      </c>
      <c r="R17" s="32">
        <f t="shared" si="5"/>
        <v>106119.13099999995</v>
      </c>
    </row>
    <row r="18" spans="1:18" x14ac:dyDescent="0.25">
      <c r="A18" s="5"/>
      <c r="B18" s="5"/>
      <c r="C18" s="5"/>
      <c r="D18" s="8">
        <f t="shared" si="11"/>
        <v>10</v>
      </c>
      <c r="E18" s="10" t="s">
        <v>3761</v>
      </c>
      <c r="F18" s="88"/>
      <c r="G18" s="15">
        <f t="shared" si="6"/>
        <v>61205.315999999999</v>
      </c>
      <c r="H18" s="20">
        <f t="shared" si="3"/>
        <v>1.8281011646379616E-2</v>
      </c>
      <c r="I18" s="15">
        <f t="shared" si="7"/>
        <v>113</v>
      </c>
      <c r="J18" s="15">
        <f t="shared" si="8"/>
        <v>86466.215499999977</v>
      </c>
      <c r="K18" s="20">
        <f t="shared" si="4"/>
        <v>2.1128891307987965E-2</v>
      </c>
      <c r="L18" s="15">
        <f t="shared" si="9"/>
        <v>122</v>
      </c>
      <c r="M18" s="32">
        <f t="shared" si="10"/>
        <v>62188.959999999985</v>
      </c>
      <c r="N18" s="32">
        <f t="shared" si="5"/>
        <v>60221.672000000013</v>
      </c>
      <c r="O18" s="32">
        <f t="shared" si="5"/>
        <v>75998.632000000012</v>
      </c>
      <c r="P18" s="32">
        <f t="shared" si="5"/>
        <v>89534.551999999952</v>
      </c>
      <c r="Q18" s="32">
        <f t="shared" si="5"/>
        <v>90244.37900000003</v>
      </c>
      <c r="R18" s="32">
        <f t="shared" si="5"/>
        <v>90087.298999999941</v>
      </c>
    </row>
    <row r="19" spans="1:18" x14ac:dyDescent="0.25">
      <c r="A19" s="5"/>
      <c r="B19" s="5"/>
      <c r="C19" s="5"/>
      <c r="D19" s="8">
        <f t="shared" si="11"/>
        <v>11</v>
      </c>
      <c r="E19" s="10" t="s">
        <v>3762</v>
      </c>
      <c r="F19" s="88"/>
      <c r="G19" s="15">
        <f t="shared" si="6"/>
        <v>66153.791499999948</v>
      </c>
      <c r="H19" s="20">
        <f t="shared" si="3"/>
        <v>1.9759039114570831E-2</v>
      </c>
      <c r="I19" s="15">
        <f t="shared" si="7"/>
        <v>534</v>
      </c>
      <c r="J19" s="15">
        <f t="shared" si="8"/>
        <v>87783.500750000007</v>
      </c>
      <c r="K19" s="20">
        <f t="shared" si="4"/>
        <v>2.1450783236620672E-2</v>
      </c>
      <c r="L19" s="15">
        <f t="shared" si="9"/>
        <v>602</v>
      </c>
      <c r="M19" s="32">
        <f t="shared" si="10"/>
        <v>61442.129999999888</v>
      </c>
      <c r="N19" s="32">
        <f t="shared" si="5"/>
        <v>70865.453000000009</v>
      </c>
      <c r="O19" s="32">
        <f t="shared" si="5"/>
        <v>77847.267000000065</v>
      </c>
      <c r="P19" s="32">
        <f t="shared" si="5"/>
        <v>85736.470999999918</v>
      </c>
      <c r="Q19" s="32">
        <f t="shared" si="5"/>
        <v>88191.924000000028</v>
      </c>
      <c r="R19" s="32">
        <f t="shared" si="5"/>
        <v>99358.340999999986</v>
      </c>
    </row>
    <row r="20" spans="1:18" x14ac:dyDescent="0.25">
      <c r="A20" s="5"/>
      <c r="B20" s="5"/>
      <c r="C20" s="5"/>
      <c r="D20" s="8">
        <f t="shared" si="11"/>
        <v>12</v>
      </c>
      <c r="E20" s="10" t="s">
        <v>3763</v>
      </c>
      <c r="F20" s="88"/>
      <c r="G20" s="15">
        <f t="shared" si="6"/>
        <v>14448.255999999998</v>
      </c>
      <c r="H20" s="20">
        <f t="shared" si="3"/>
        <v>4.3154541707761812E-3</v>
      </c>
      <c r="I20" s="15">
        <f t="shared" si="7"/>
        <v>43</v>
      </c>
      <c r="J20" s="15">
        <f t="shared" si="8"/>
        <v>17380.619749999998</v>
      </c>
      <c r="K20" s="20">
        <f t="shared" si="4"/>
        <v>4.2471296267525323E-3</v>
      </c>
      <c r="L20" s="15">
        <f t="shared" si="9"/>
        <v>47</v>
      </c>
      <c r="M20" s="32">
        <f t="shared" si="10"/>
        <v>13896.649999999996</v>
      </c>
      <c r="N20" s="32">
        <f t="shared" si="5"/>
        <v>14999.861999999999</v>
      </c>
      <c r="O20" s="32">
        <f t="shared" si="5"/>
        <v>14683.425999999999</v>
      </c>
      <c r="P20" s="32">
        <f t="shared" si="5"/>
        <v>16447.825999999997</v>
      </c>
      <c r="Q20" s="32">
        <f t="shared" si="5"/>
        <v>18512.598999999995</v>
      </c>
      <c r="R20" s="32">
        <f t="shared" si="5"/>
        <v>19878.628000000001</v>
      </c>
    </row>
    <row r="21" spans="1:18" x14ac:dyDescent="0.25">
      <c r="A21" s="5"/>
      <c r="B21" s="5"/>
      <c r="C21" s="5"/>
      <c r="D21" s="8">
        <f t="shared" si="11"/>
        <v>13</v>
      </c>
      <c r="E21" s="10" t="s">
        <v>3764</v>
      </c>
      <c r="F21" s="88"/>
      <c r="G21" s="15">
        <f t="shared" si="6"/>
        <v>106533.12450000002</v>
      </c>
      <c r="H21" s="20">
        <f t="shared" si="3"/>
        <v>3.1819675429985692E-2</v>
      </c>
      <c r="I21" s="15">
        <f t="shared" si="7"/>
        <v>113</v>
      </c>
      <c r="J21" s="15">
        <f t="shared" si="8"/>
        <v>149111.54749999999</v>
      </c>
      <c r="K21" s="20">
        <f t="shared" si="4"/>
        <v>3.6436909626204064E-2</v>
      </c>
      <c r="L21" s="15">
        <f t="shared" si="9"/>
        <v>120</v>
      </c>
      <c r="M21" s="32">
        <f t="shared" si="10"/>
        <v>97639.160000000018</v>
      </c>
      <c r="N21" s="32">
        <f t="shared" si="5"/>
        <v>115427.08900000002</v>
      </c>
      <c r="O21" s="32">
        <f t="shared" si="5"/>
        <v>81400.073999999993</v>
      </c>
      <c r="P21" s="32">
        <f t="shared" si="5"/>
        <v>162781.07600000006</v>
      </c>
      <c r="Q21" s="32">
        <f t="shared" si="5"/>
        <v>171918.83299999996</v>
      </c>
      <c r="R21" s="32">
        <f t="shared" si="5"/>
        <v>180346.20699999997</v>
      </c>
    </row>
    <row r="22" spans="1:18" x14ac:dyDescent="0.25">
      <c r="A22" s="5"/>
      <c r="B22" s="5"/>
      <c r="C22" s="5"/>
      <c r="D22" s="8">
        <f t="shared" si="11"/>
        <v>14</v>
      </c>
      <c r="E22" s="10" t="s">
        <v>3765</v>
      </c>
      <c r="F22" s="88"/>
      <c r="G22" s="15">
        <f t="shared" si="6"/>
        <v>1507.4014999999999</v>
      </c>
      <c r="H22" s="20">
        <f t="shared" si="3"/>
        <v>4.5023579940785052E-4</v>
      </c>
      <c r="I22" s="15">
        <f t="shared" si="7"/>
        <v>17</v>
      </c>
      <c r="J22" s="15">
        <f t="shared" si="8"/>
        <v>2610.5934999999999</v>
      </c>
      <c r="K22" s="20">
        <f t="shared" si="4"/>
        <v>6.3792483563525327E-4</v>
      </c>
      <c r="L22" s="15">
        <f t="shared" si="9"/>
        <v>21</v>
      </c>
      <c r="M22" s="32">
        <f t="shared" si="10"/>
        <v>1050.52</v>
      </c>
      <c r="N22" s="32">
        <f t="shared" si="5"/>
        <v>1964.2829999999999</v>
      </c>
      <c r="O22" s="32">
        <f t="shared" si="5"/>
        <v>2093.5840000000003</v>
      </c>
      <c r="P22" s="32">
        <f t="shared" si="5"/>
        <v>3378.4409999999998</v>
      </c>
      <c r="Q22" s="32">
        <f t="shared" si="5"/>
        <v>2554.4930000000004</v>
      </c>
      <c r="R22" s="32">
        <f t="shared" si="5"/>
        <v>2415.8560000000002</v>
      </c>
    </row>
    <row r="23" spans="1:18" x14ac:dyDescent="0.25">
      <c r="A23" s="5"/>
      <c r="B23" s="5"/>
      <c r="C23" s="5"/>
      <c r="D23" s="8">
        <f t="shared" si="11"/>
        <v>15</v>
      </c>
      <c r="E23" s="10" t="s">
        <v>3766</v>
      </c>
      <c r="F23" s="88"/>
      <c r="G23" s="15">
        <f t="shared" si="6"/>
        <v>163323.20900000009</v>
      </c>
      <c r="H23" s="20">
        <f t="shared" si="3"/>
        <v>4.8781930737079995E-2</v>
      </c>
      <c r="I23" s="15">
        <f t="shared" si="7"/>
        <v>365</v>
      </c>
      <c r="J23" s="15">
        <f t="shared" si="8"/>
        <v>223813.67550000019</v>
      </c>
      <c r="K23" s="20">
        <f t="shared" si="4"/>
        <v>5.4691127575495588E-2</v>
      </c>
      <c r="L23" s="15">
        <f t="shared" si="9"/>
        <v>396</v>
      </c>
      <c r="M23" s="32">
        <f t="shared" si="10"/>
        <v>149034.59000000003</v>
      </c>
      <c r="N23" s="32">
        <f t="shared" si="5"/>
        <v>177611.82800000015</v>
      </c>
      <c r="O23" s="32">
        <f t="shared" si="5"/>
        <v>187216.6170000002</v>
      </c>
      <c r="P23" s="32">
        <f t="shared" si="5"/>
        <v>217186.64900000024</v>
      </c>
      <c r="Q23" s="32">
        <f t="shared" si="5"/>
        <v>228190.61299999987</v>
      </c>
      <c r="R23" s="32">
        <f t="shared" si="5"/>
        <v>262660.82300000038</v>
      </c>
    </row>
    <row r="24" spans="1:18" x14ac:dyDescent="0.25">
      <c r="A24" s="5"/>
      <c r="B24" s="5"/>
      <c r="C24" s="5"/>
      <c r="D24" s="8">
        <f t="shared" si="11"/>
        <v>16</v>
      </c>
      <c r="E24" s="10" t="s">
        <v>3767</v>
      </c>
      <c r="F24" s="88"/>
      <c r="G24" s="15">
        <f t="shared" si="6"/>
        <v>216478.85599999991</v>
      </c>
      <c r="H24" s="20">
        <f t="shared" si="3"/>
        <v>6.465863990851603E-2</v>
      </c>
      <c r="I24" s="15">
        <f t="shared" si="7"/>
        <v>586</v>
      </c>
      <c r="J24" s="15">
        <f t="shared" si="8"/>
        <v>352211.6405000001</v>
      </c>
      <c r="K24" s="20">
        <f t="shared" si="4"/>
        <v>8.6066464531833656E-2</v>
      </c>
      <c r="L24" s="15">
        <f t="shared" si="9"/>
        <v>653</v>
      </c>
      <c r="M24" s="32">
        <f t="shared" si="10"/>
        <v>205569.08999999985</v>
      </c>
      <c r="N24" s="32">
        <f t="shared" si="5"/>
        <v>227388.62199999997</v>
      </c>
      <c r="O24" s="32">
        <f t="shared" si="5"/>
        <v>311296.57599999988</v>
      </c>
      <c r="P24" s="32">
        <f t="shared" si="5"/>
        <v>334662.5810000003</v>
      </c>
      <c r="Q24" s="32">
        <f t="shared" si="5"/>
        <v>377032.27600000001</v>
      </c>
      <c r="R24" s="32">
        <f t="shared" si="5"/>
        <v>385855.12900000007</v>
      </c>
    </row>
    <row r="25" spans="1:18" x14ac:dyDescent="0.25">
      <c r="A25" s="5"/>
      <c r="B25" s="5"/>
      <c r="C25" s="5"/>
      <c r="D25" s="8">
        <f t="shared" si="11"/>
        <v>17</v>
      </c>
      <c r="E25" s="10" t="s">
        <v>3768</v>
      </c>
      <c r="F25" s="88"/>
      <c r="G25" s="15">
        <f t="shared" si="6"/>
        <v>210049.44899999996</v>
      </c>
      <c r="H25" s="20">
        <f t="shared" si="3"/>
        <v>6.2738282790413519E-2</v>
      </c>
      <c r="I25" s="15">
        <f t="shared" si="7"/>
        <v>68</v>
      </c>
      <c r="J25" s="15">
        <f t="shared" si="8"/>
        <v>217122.50200000004</v>
      </c>
      <c r="K25" s="20">
        <f t="shared" si="4"/>
        <v>5.305607188597726E-2</v>
      </c>
      <c r="L25" s="15">
        <f t="shared" si="9"/>
        <v>70</v>
      </c>
      <c r="M25" s="32">
        <f t="shared" si="10"/>
        <v>232943.75</v>
      </c>
      <c r="N25" s="32">
        <f t="shared" si="10"/>
        <v>187155.1479999999</v>
      </c>
      <c r="O25" s="32">
        <f t="shared" si="10"/>
        <v>259689.10100000002</v>
      </c>
      <c r="P25" s="32">
        <f t="shared" si="10"/>
        <v>201047.19900000008</v>
      </c>
      <c r="Q25" s="32">
        <f t="shared" si="10"/>
        <v>212056.476</v>
      </c>
      <c r="R25" s="32">
        <f t="shared" si="10"/>
        <v>195697.23200000005</v>
      </c>
    </row>
    <row r="26" spans="1:18" x14ac:dyDescent="0.25">
      <c r="A26" s="5"/>
      <c r="B26" s="5"/>
      <c r="C26" s="5"/>
      <c r="D26" s="8">
        <f t="shared" si="11"/>
        <v>18</v>
      </c>
      <c r="E26" s="10" t="s">
        <v>3769</v>
      </c>
      <c r="F26" s="88"/>
      <c r="G26" s="15">
        <f t="shared" si="6"/>
        <v>71791.505000000005</v>
      </c>
      <c r="H26" s="20">
        <f t="shared" si="3"/>
        <v>2.1442930529369714E-2</v>
      </c>
      <c r="I26" s="15">
        <f t="shared" si="7"/>
        <v>185</v>
      </c>
      <c r="J26" s="15">
        <f t="shared" si="8"/>
        <v>52534.072750000007</v>
      </c>
      <c r="K26" s="20">
        <f t="shared" si="4"/>
        <v>1.2837230202363636E-2</v>
      </c>
      <c r="L26" s="15">
        <f t="shared" si="9"/>
        <v>192</v>
      </c>
      <c r="M26" s="32">
        <f t="shared" si="10"/>
        <v>56355.050000000039</v>
      </c>
      <c r="N26" s="32">
        <f t="shared" si="10"/>
        <v>87227.959999999963</v>
      </c>
      <c r="O26" s="32">
        <f t="shared" si="10"/>
        <v>47783.47300000002</v>
      </c>
      <c r="P26" s="32">
        <f t="shared" si="10"/>
        <v>59780.032000000014</v>
      </c>
      <c r="Q26" s="32">
        <f t="shared" si="10"/>
        <v>49570.192999999977</v>
      </c>
      <c r="R26" s="32">
        <f t="shared" si="10"/>
        <v>53002.593000000023</v>
      </c>
    </row>
    <row r="27" spans="1:18" x14ac:dyDescent="0.25">
      <c r="A27" s="5"/>
      <c r="B27" s="5"/>
      <c r="C27" s="5"/>
      <c r="D27" s="8">
        <f t="shared" si="11"/>
        <v>19</v>
      </c>
      <c r="E27" s="10" t="s">
        <v>3770</v>
      </c>
      <c r="F27" s="88"/>
      <c r="G27" s="15">
        <f t="shared" si="6"/>
        <v>69.965000000000003</v>
      </c>
      <c r="H27" s="20">
        <f t="shared" si="3"/>
        <v>2.0897383812852956E-5</v>
      </c>
      <c r="I27" s="15">
        <f t="shared" si="7"/>
        <v>3</v>
      </c>
      <c r="J27" s="15">
        <f t="shared" si="8"/>
        <v>0</v>
      </c>
      <c r="K27" s="20">
        <f t="shared" si="4"/>
        <v>0</v>
      </c>
      <c r="L27" s="15">
        <f t="shared" si="9"/>
        <v>0</v>
      </c>
      <c r="M27" s="32">
        <f t="shared" si="10"/>
        <v>0.09</v>
      </c>
      <c r="N27" s="32">
        <f t="shared" si="10"/>
        <v>139.84</v>
      </c>
      <c r="O27" s="32">
        <f t="shared" si="10"/>
        <v>0</v>
      </c>
      <c r="P27" s="32">
        <f t="shared" si="10"/>
        <v>0</v>
      </c>
      <c r="Q27" s="32">
        <f t="shared" si="10"/>
        <v>0</v>
      </c>
      <c r="R27" s="32">
        <f t="shared" si="10"/>
        <v>0</v>
      </c>
    </row>
    <row r="28" spans="1:18" x14ac:dyDescent="0.25">
      <c r="A28" s="5"/>
      <c r="B28" s="5"/>
      <c r="C28" s="5"/>
      <c r="D28" s="8">
        <f t="shared" si="11"/>
        <v>20</v>
      </c>
      <c r="E28" s="10" t="s">
        <v>3771</v>
      </c>
      <c r="F28" s="88"/>
      <c r="G28" s="15">
        <f t="shared" si="6"/>
        <v>31613.341999999982</v>
      </c>
      <c r="H28" s="20">
        <f t="shared" si="3"/>
        <v>9.4423803527618668E-3</v>
      </c>
      <c r="I28" s="15">
        <f t="shared" si="7"/>
        <v>110</v>
      </c>
      <c r="J28" s="15">
        <f t="shared" si="8"/>
        <v>46786.04374999999</v>
      </c>
      <c r="K28" s="20">
        <f t="shared" si="4"/>
        <v>1.143264137800179E-2</v>
      </c>
      <c r="L28" s="15">
        <f t="shared" si="9"/>
        <v>110</v>
      </c>
      <c r="M28" s="32">
        <f t="shared" si="10"/>
        <v>28752.229999999992</v>
      </c>
      <c r="N28" s="32">
        <f t="shared" si="10"/>
        <v>34474.453999999976</v>
      </c>
      <c r="O28" s="32">
        <f t="shared" si="10"/>
        <v>37447.016999999971</v>
      </c>
      <c r="P28" s="32">
        <f t="shared" si="10"/>
        <v>43708.727999999996</v>
      </c>
      <c r="Q28" s="32">
        <f t="shared" si="10"/>
        <v>45597.948999999957</v>
      </c>
      <c r="R28" s="32">
        <f t="shared" si="10"/>
        <v>60390.481000000036</v>
      </c>
    </row>
    <row r="29" spans="1:18" x14ac:dyDescent="0.25">
      <c r="A29" s="5"/>
      <c r="B29" s="5"/>
      <c r="C29" s="5"/>
      <c r="D29" s="8">
        <f t="shared" si="11"/>
        <v>21</v>
      </c>
      <c r="E29" s="10" t="s">
        <v>3772</v>
      </c>
      <c r="F29" s="88"/>
      <c r="G29" s="15">
        <f t="shared" si="6"/>
        <v>65.88300000000001</v>
      </c>
      <c r="H29" s="20">
        <f t="shared" si="3"/>
        <v>1.9678158189697581E-5</v>
      </c>
      <c r="I29" s="15">
        <f t="shared" si="7"/>
        <v>3</v>
      </c>
      <c r="J29" s="15">
        <f t="shared" si="8"/>
        <v>38.891249999999999</v>
      </c>
      <c r="K29" s="20">
        <f t="shared" si="4"/>
        <v>9.5034689483060247E-6</v>
      </c>
      <c r="L29" s="15">
        <f t="shared" si="9"/>
        <v>4</v>
      </c>
      <c r="M29" s="32">
        <f t="shared" si="10"/>
        <v>71.06</v>
      </c>
      <c r="N29" s="32">
        <f t="shared" si="10"/>
        <v>60.706000000000003</v>
      </c>
      <c r="O29" s="32">
        <f t="shared" si="10"/>
        <v>78.378999999999991</v>
      </c>
      <c r="P29" s="32">
        <f t="shared" si="10"/>
        <v>22.337</v>
      </c>
      <c r="Q29" s="32">
        <f t="shared" si="10"/>
        <v>38.454000000000001</v>
      </c>
      <c r="R29" s="32">
        <f t="shared" si="10"/>
        <v>16.395</v>
      </c>
    </row>
    <row r="30" spans="1:18" x14ac:dyDescent="0.25">
      <c r="A30" s="92"/>
      <c r="B30" s="92"/>
      <c r="C30" s="92"/>
      <c r="D30" s="93"/>
      <c r="E30" s="94"/>
      <c r="F30" s="97">
        <f>SUBTOTAL(9,F32:F3848)</f>
        <v>4281328.2143333666</v>
      </c>
      <c r="G30" s="97">
        <f>SUBTOTAL(9,G32:G3848)</f>
        <v>3348026.7495000032</v>
      </c>
      <c r="H30" s="96"/>
      <c r="I30" s="95"/>
      <c r="J30" s="97">
        <f>SUBTOTAL(9,J32:J3848)</f>
        <v>4092321.4682499859</v>
      </c>
      <c r="K30" s="96"/>
      <c r="L30" s="95"/>
      <c r="M30" s="97">
        <f>SUBTOTAL(9,M32:M3848)</f>
        <v>3130918.5699999924</v>
      </c>
      <c r="N30" s="97">
        <f t="shared" ref="N30:R30" si="12">SUBTOTAL(9,N32:N3848)</f>
        <v>3565134.9289999842</v>
      </c>
      <c r="O30" s="97">
        <f t="shared" si="12"/>
        <v>3525301.23</v>
      </c>
      <c r="P30" s="97">
        <f t="shared" si="12"/>
        <v>3954404.2110000085</v>
      </c>
      <c r="Q30" s="97">
        <f t="shared" si="12"/>
        <v>4216330.3740000017</v>
      </c>
      <c r="R30" s="97">
        <f t="shared" si="12"/>
        <v>4673250.0580000151</v>
      </c>
    </row>
    <row r="31" spans="1:18" x14ac:dyDescent="0.25">
      <c r="A31" s="25"/>
      <c r="B31" s="25"/>
      <c r="C31" s="25"/>
      <c r="D31" s="25"/>
      <c r="E31" s="25"/>
      <c r="F31" s="26"/>
      <c r="G31" s="26"/>
      <c r="H31" s="27"/>
      <c r="I31" s="26"/>
      <c r="J31" s="26"/>
      <c r="K31" s="27"/>
      <c r="L31" s="26"/>
      <c r="M31" s="28"/>
      <c r="N31" s="28"/>
      <c r="O31" s="28"/>
      <c r="P31" s="28"/>
      <c r="Q31" s="28"/>
      <c r="R31" s="28"/>
    </row>
    <row r="32" spans="1:18" x14ac:dyDescent="0.25">
      <c r="A32" s="59" t="s">
        <v>3779</v>
      </c>
      <c r="B32" s="59" t="s">
        <v>45</v>
      </c>
      <c r="C32" s="59" t="s">
        <v>3806</v>
      </c>
      <c r="D32" s="91">
        <v>5</v>
      </c>
      <c r="E32" s="59" t="s">
        <v>4648</v>
      </c>
      <c r="F32" s="30">
        <f t="shared" ref="F32:F95" si="13">SUM(P32:R32)/3</f>
        <v>516509.87800000003</v>
      </c>
      <c r="G32" s="24">
        <f t="shared" ref="G32:G95" si="14">SUM(M32:N32)/2</f>
        <v>702762.21149999998</v>
      </c>
      <c r="H32" s="31"/>
      <c r="I32" s="30"/>
      <c r="J32" s="24">
        <f t="shared" ref="J32:J95" si="15">SUM(O32:R32)/4</f>
        <v>517310.46550000005</v>
      </c>
      <c r="K32" s="31"/>
      <c r="L32" s="30"/>
      <c r="M32" s="98">
        <v>650560.99</v>
      </c>
      <c r="N32" s="98">
        <v>754963.43299999996</v>
      </c>
      <c r="O32" s="98">
        <v>519712.228</v>
      </c>
      <c r="P32" s="98">
        <v>448378.636</v>
      </c>
      <c r="Q32" s="98">
        <v>528310.36199999996</v>
      </c>
      <c r="R32" s="98">
        <v>572840.63600000006</v>
      </c>
    </row>
    <row r="33" spans="1:18" x14ac:dyDescent="0.25">
      <c r="A33" s="59" t="s">
        <v>3779</v>
      </c>
      <c r="B33" s="59" t="s">
        <v>15</v>
      </c>
      <c r="C33" s="59" t="s">
        <v>3806</v>
      </c>
      <c r="D33" s="91">
        <v>5</v>
      </c>
      <c r="E33" s="59" t="s">
        <v>4661</v>
      </c>
      <c r="F33" s="30">
        <f t="shared" si="13"/>
        <v>412538.5006666666</v>
      </c>
      <c r="G33" s="24">
        <f t="shared" si="14"/>
        <v>324835.34299999999</v>
      </c>
      <c r="H33" s="31"/>
      <c r="I33" s="30"/>
      <c r="J33" s="24">
        <f t="shared" si="15"/>
        <v>398055.06225000008</v>
      </c>
      <c r="K33" s="31"/>
      <c r="L33" s="30"/>
      <c r="M33" s="98">
        <v>270735.71000000002</v>
      </c>
      <c r="N33" s="98">
        <v>378934.97600000002</v>
      </c>
      <c r="O33" s="98">
        <v>354604.74699999997</v>
      </c>
      <c r="P33" s="98">
        <v>348040.81300000002</v>
      </c>
      <c r="Q33" s="98">
        <v>425552.23100000003</v>
      </c>
      <c r="R33" s="98">
        <v>464022.45799999998</v>
      </c>
    </row>
    <row r="34" spans="1:18" x14ac:dyDescent="0.25">
      <c r="A34" s="59" t="s">
        <v>3779</v>
      </c>
      <c r="B34" s="59" t="s">
        <v>3707</v>
      </c>
      <c r="C34" s="59" t="s">
        <v>3806</v>
      </c>
      <c r="D34" s="91">
        <v>5</v>
      </c>
      <c r="E34" s="59" t="s">
        <v>4087</v>
      </c>
      <c r="F34" s="30">
        <f t="shared" si="13"/>
        <v>217303.742</v>
      </c>
      <c r="G34" s="24">
        <f t="shared" si="14"/>
        <v>196071.69</v>
      </c>
      <c r="H34" s="31"/>
      <c r="I34" s="30"/>
      <c r="J34" s="24">
        <f t="shared" si="15"/>
        <v>207295.31349999999</v>
      </c>
      <c r="K34" s="31"/>
      <c r="L34" s="30"/>
      <c r="M34" s="98">
        <v>196728.51</v>
      </c>
      <c r="N34" s="98">
        <v>195414.87</v>
      </c>
      <c r="O34" s="98">
        <v>177270.02799999999</v>
      </c>
      <c r="P34" s="98">
        <v>210813.08600000001</v>
      </c>
      <c r="Q34" s="98">
        <v>208228.83499999999</v>
      </c>
      <c r="R34" s="98">
        <v>232869.30499999999</v>
      </c>
    </row>
    <row r="35" spans="1:18" x14ac:dyDescent="0.25">
      <c r="A35" s="59" t="s">
        <v>3779</v>
      </c>
      <c r="B35" s="59" t="s">
        <v>741</v>
      </c>
      <c r="C35" s="59" t="s">
        <v>3806</v>
      </c>
      <c r="D35" s="91">
        <v>5</v>
      </c>
      <c r="E35" s="59" t="s">
        <v>4650</v>
      </c>
      <c r="F35" s="30">
        <f t="shared" si="13"/>
        <v>190457.03433333334</v>
      </c>
      <c r="G35" s="24">
        <f t="shared" si="14"/>
        <v>112186.03049999999</v>
      </c>
      <c r="H35" s="31"/>
      <c r="I35" s="30"/>
      <c r="J35" s="24">
        <f t="shared" si="15"/>
        <v>161658.55175000001</v>
      </c>
      <c r="K35" s="31"/>
      <c r="L35" s="30"/>
      <c r="M35" s="98">
        <v>100857.21</v>
      </c>
      <c r="N35" s="98">
        <v>123514.851</v>
      </c>
      <c r="O35" s="98">
        <v>75263.104000000007</v>
      </c>
      <c r="P35" s="98">
        <v>219823.71100000001</v>
      </c>
      <c r="Q35" s="98">
        <v>196665.568</v>
      </c>
      <c r="R35" s="98">
        <v>154881.82399999999</v>
      </c>
    </row>
    <row r="36" spans="1:18" x14ac:dyDescent="0.25">
      <c r="A36" s="59" t="s">
        <v>3779</v>
      </c>
      <c r="B36" s="59" t="s">
        <v>75</v>
      </c>
      <c r="C36" s="59" t="s">
        <v>3804</v>
      </c>
      <c r="D36" s="91">
        <v>5</v>
      </c>
      <c r="E36" s="59" t="s">
        <v>4616</v>
      </c>
      <c r="F36" s="30">
        <f t="shared" si="13"/>
        <v>128727.732</v>
      </c>
      <c r="G36" s="24">
        <f t="shared" si="14"/>
        <v>78567.111999999994</v>
      </c>
      <c r="H36" s="31"/>
      <c r="I36" s="30"/>
      <c r="J36" s="24">
        <f t="shared" si="15"/>
        <v>122165.99674999999</v>
      </c>
      <c r="K36" s="31"/>
      <c r="L36" s="30"/>
      <c r="M36" s="98">
        <v>82731.740000000005</v>
      </c>
      <c r="N36" s="98">
        <v>74402.483999999997</v>
      </c>
      <c r="O36" s="98">
        <v>102480.791</v>
      </c>
      <c r="P36" s="98">
        <v>111850.98299999999</v>
      </c>
      <c r="Q36" s="98">
        <v>116027.724</v>
      </c>
      <c r="R36" s="98">
        <v>158304.489</v>
      </c>
    </row>
    <row r="37" spans="1:18" x14ac:dyDescent="0.25">
      <c r="A37" s="59" t="s">
        <v>3779</v>
      </c>
      <c r="B37" s="59" t="s">
        <v>32</v>
      </c>
      <c r="C37" s="59" t="s">
        <v>3809</v>
      </c>
      <c r="D37" s="91">
        <v>6</v>
      </c>
      <c r="E37" s="59" t="s">
        <v>4933</v>
      </c>
      <c r="F37" s="30">
        <f t="shared" si="13"/>
        <v>76902.040666666668</v>
      </c>
      <c r="G37" s="24">
        <f t="shared" si="14"/>
        <v>67692.486499999999</v>
      </c>
      <c r="H37" s="31"/>
      <c r="I37" s="30"/>
      <c r="J37" s="24">
        <f t="shared" si="15"/>
        <v>75604.672000000006</v>
      </c>
      <c r="K37" s="31"/>
      <c r="L37" s="30"/>
      <c r="M37" s="98">
        <v>39036.67</v>
      </c>
      <c r="N37" s="98">
        <v>96348.303</v>
      </c>
      <c r="O37" s="98">
        <v>71712.566000000006</v>
      </c>
      <c r="P37" s="98">
        <v>72599.039000000004</v>
      </c>
      <c r="Q37" s="98">
        <v>76438.8</v>
      </c>
      <c r="R37" s="98">
        <v>81668.282999999996</v>
      </c>
    </row>
    <row r="38" spans="1:18" x14ac:dyDescent="0.25">
      <c r="A38" s="59" t="s">
        <v>3779</v>
      </c>
      <c r="B38" s="59" t="s">
        <v>72</v>
      </c>
      <c r="C38" s="59" t="s">
        <v>3802</v>
      </c>
      <c r="D38" s="91">
        <v>4</v>
      </c>
      <c r="E38" s="59" t="s">
        <v>4570</v>
      </c>
      <c r="F38" s="30">
        <f t="shared" si="13"/>
        <v>74554.512666666662</v>
      </c>
      <c r="G38" s="24">
        <f t="shared" si="14"/>
        <v>37946.57</v>
      </c>
      <c r="H38" s="31"/>
      <c r="I38" s="30"/>
      <c r="J38" s="24">
        <f t="shared" si="15"/>
        <v>82212.879249999998</v>
      </c>
      <c r="K38" s="31"/>
      <c r="L38" s="30"/>
      <c r="M38" s="98">
        <v>42072.26</v>
      </c>
      <c r="N38" s="98">
        <v>33820.879999999997</v>
      </c>
      <c r="O38" s="98">
        <v>105187.97900000001</v>
      </c>
      <c r="P38" s="98">
        <v>69270.009000000005</v>
      </c>
      <c r="Q38" s="98">
        <v>67683.002999999997</v>
      </c>
      <c r="R38" s="98">
        <v>86710.525999999998</v>
      </c>
    </row>
    <row r="39" spans="1:18" x14ac:dyDescent="0.25">
      <c r="A39" s="59" t="s">
        <v>3779</v>
      </c>
      <c r="B39" s="59" t="s">
        <v>2448</v>
      </c>
      <c r="C39" s="59" t="s">
        <v>3847</v>
      </c>
      <c r="D39" s="91">
        <v>13</v>
      </c>
      <c r="E39" s="59" t="s">
        <v>6195</v>
      </c>
      <c r="F39" s="30">
        <f t="shared" si="13"/>
        <v>67964.301666666666</v>
      </c>
      <c r="G39" s="24">
        <f t="shared" si="14"/>
        <v>48885.358999999997</v>
      </c>
      <c r="H39" s="31"/>
      <c r="I39" s="30"/>
      <c r="J39" s="24">
        <f t="shared" si="15"/>
        <v>52770.859750000003</v>
      </c>
      <c r="K39" s="31"/>
      <c r="L39" s="30"/>
      <c r="M39" s="98">
        <v>41512.1</v>
      </c>
      <c r="N39" s="98">
        <v>56258.618000000002</v>
      </c>
      <c r="O39" s="98">
        <v>7190.5339999999997</v>
      </c>
      <c r="P39" s="98">
        <v>67788.760999999999</v>
      </c>
      <c r="Q39" s="98">
        <v>68302.345000000001</v>
      </c>
      <c r="R39" s="98">
        <v>67801.798999999999</v>
      </c>
    </row>
    <row r="40" spans="1:18" x14ac:dyDescent="0.25">
      <c r="A40" s="59" t="s">
        <v>3779</v>
      </c>
      <c r="B40" s="59" t="s">
        <v>41</v>
      </c>
      <c r="C40" s="59" t="s">
        <v>3803</v>
      </c>
      <c r="D40" s="91">
        <v>4</v>
      </c>
      <c r="E40" s="59" t="s">
        <v>4575</v>
      </c>
      <c r="F40" s="30">
        <f t="shared" si="13"/>
        <v>57739.256666666661</v>
      </c>
      <c r="G40" s="24">
        <f t="shared" si="14"/>
        <v>43255.861000000004</v>
      </c>
      <c r="H40" s="31"/>
      <c r="I40" s="30"/>
      <c r="J40" s="24">
        <f t="shared" si="15"/>
        <v>54614.907500000001</v>
      </c>
      <c r="K40" s="31"/>
      <c r="L40" s="30"/>
      <c r="M40" s="98">
        <v>57123.29</v>
      </c>
      <c r="N40" s="98">
        <v>29388.432000000001</v>
      </c>
      <c r="O40" s="98">
        <v>45241.86</v>
      </c>
      <c r="P40" s="98">
        <v>54309.811000000002</v>
      </c>
      <c r="Q40" s="98">
        <v>44608.779000000002</v>
      </c>
      <c r="R40" s="98">
        <v>74299.179999999993</v>
      </c>
    </row>
    <row r="41" spans="1:18" x14ac:dyDescent="0.25">
      <c r="A41" s="59" t="s">
        <v>3779</v>
      </c>
      <c r="B41" s="59" t="s">
        <v>248</v>
      </c>
      <c r="C41" s="59" t="s">
        <v>3801</v>
      </c>
      <c r="D41" s="91">
        <v>4</v>
      </c>
      <c r="E41" s="59" t="s">
        <v>4545</v>
      </c>
      <c r="F41" s="30">
        <f t="shared" si="13"/>
        <v>49061.545333333335</v>
      </c>
      <c r="G41" s="24">
        <f t="shared" si="14"/>
        <v>44928.591</v>
      </c>
      <c r="H41" s="31"/>
      <c r="I41" s="30"/>
      <c r="J41" s="24">
        <f t="shared" si="15"/>
        <v>48063.272250000002</v>
      </c>
      <c r="K41" s="31"/>
      <c r="L41" s="30"/>
      <c r="M41" s="98">
        <v>39707.54</v>
      </c>
      <c r="N41" s="98">
        <v>50149.642</v>
      </c>
      <c r="O41" s="98">
        <v>45068.453000000001</v>
      </c>
      <c r="P41" s="98">
        <v>52581.91</v>
      </c>
      <c r="Q41" s="98">
        <v>49704.968000000001</v>
      </c>
      <c r="R41" s="98">
        <v>44897.758000000002</v>
      </c>
    </row>
    <row r="42" spans="1:18" x14ac:dyDescent="0.25">
      <c r="A42" s="59" t="s">
        <v>3779</v>
      </c>
      <c r="B42" s="59" t="s">
        <v>126</v>
      </c>
      <c r="C42" s="59" t="s">
        <v>3851</v>
      </c>
      <c r="D42" s="91">
        <v>15</v>
      </c>
      <c r="E42" s="59" t="s">
        <v>6392</v>
      </c>
      <c r="F42" s="30">
        <f t="shared" si="13"/>
        <v>48671.172666666658</v>
      </c>
      <c r="G42" s="24">
        <f t="shared" si="14"/>
        <v>7267.75</v>
      </c>
      <c r="H42" s="31"/>
      <c r="I42" s="30"/>
      <c r="J42" s="24">
        <f t="shared" si="15"/>
        <v>40480.970499999996</v>
      </c>
      <c r="K42" s="31"/>
      <c r="L42" s="30"/>
      <c r="M42" s="98">
        <v>6738.1</v>
      </c>
      <c r="N42" s="98">
        <v>7797.4</v>
      </c>
      <c r="O42" s="98">
        <v>15910.364</v>
      </c>
      <c r="P42" s="98">
        <v>39571.360999999997</v>
      </c>
      <c r="Q42" s="98">
        <v>45584.178</v>
      </c>
      <c r="R42" s="98">
        <v>60857.978999999999</v>
      </c>
    </row>
    <row r="43" spans="1:18" x14ac:dyDescent="0.25">
      <c r="A43" s="59" t="s">
        <v>3779</v>
      </c>
      <c r="B43" s="59" t="s">
        <v>1034</v>
      </c>
      <c r="C43" s="59" t="s">
        <v>3801</v>
      </c>
      <c r="D43" s="91">
        <v>4</v>
      </c>
      <c r="E43" s="59" t="s">
        <v>4542</v>
      </c>
      <c r="F43" s="30">
        <f t="shared" si="13"/>
        <v>44554.111000000004</v>
      </c>
      <c r="G43" s="24">
        <f t="shared" si="14"/>
        <v>32992.5285</v>
      </c>
      <c r="H43" s="31"/>
      <c r="I43" s="30"/>
      <c r="J43" s="24">
        <f t="shared" si="15"/>
        <v>42884.115749999997</v>
      </c>
      <c r="K43" s="31"/>
      <c r="L43" s="30"/>
      <c r="M43" s="98">
        <v>27926.75</v>
      </c>
      <c r="N43" s="98">
        <v>38058.307000000001</v>
      </c>
      <c r="O43" s="98">
        <v>37874.129999999997</v>
      </c>
      <c r="P43" s="98">
        <v>40382.254000000001</v>
      </c>
      <c r="Q43" s="98">
        <v>47463.826999999997</v>
      </c>
      <c r="R43" s="98">
        <v>45816.252</v>
      </c>
    </row>
    <row r="44" spans="1:18" x14ac:dyDescent="0.25">
      <c r="A44" s="59" t="s">
        <v>3779</v>
      </c>
      <c r="B44" s="59" t="s">
        <v>105</v>
      </c>
      <c r="C44" s="59" t="s">
        <v>3790</v>
      </c>
      <c r="D44" s="91">
        <v>2</v>
      </c>
      <c r="E44" s="59" t="s">
        <v>4337</v>
      </c>
      <c r="F44" s="30">
        <f t="shared" si="13"/>
        <v>44115.878666666664</v>
      </c>
      <c r="G44" s="24">
        <f t="shared" si="14"/>
        <v>31918.407999999999</v>
      </c>
      <c r="H44" s="31"/>
      <c r="I44" s="30"/>
      <c r="J44" s="24">
        <f t="shared" si="15"/>
        <v>44003.707999999999</v>
      </c>
      <c r="K44" s="31"/>
      <c r="L44" s="30"/>
      <c r="M44" s="98">
        <v>19547.72</v>
      </c>
      <c r="N44" s="98">
        <v>44289.095999999998</v>
      </c>
      <c r="O44" s="98">
        <v>43667.196000000004</v>
      </c>
      <c r="P44" s="98">
        <v>35363.019999999997</v>
      </c>
      <c r="Q44" s="98">
        <v>46425.082999999999</v>
      </c>
      <c r="R44" s="98">
        <v>50559.533000000003</v>
      </c>
    </row>
    <row r="45" spans="1:18" x14ac:dyDescent="0.25">
      <c r="A45" s="59" t="s">
        <v>3779</v>
      </c>
      <c r="B45" s="59" t="s">
        <v>1151</v>
      </c>
      <c r="C45" s="59" t="s">
        <v>3780</v>
      </c>
      <c r="D45" s="91">
        <v>1</v>
      </c>
      <c r="E45" s="59" t="s">
        <v>4101</v>
      </c>
      <c r="F45" s="30">
        <f t="shared" si="13"/>
        <v>43884.885000000009</v>
      </c>
      <c r="G45" s="24">
        <f t="shared" si="14"/>
        <v>21948.566500000001</v>
      </c>
      <c r="H45" s="31"/>
      <c r="I45" s="30"/>
      <c r="J45" s="24">
        <f t="shared" si="15"/>
        <v>40645.857000000004</v>
      </c>
      <c r="K45" s="31"/>
      <c r="L45" s="30"/>
      <c r="M45" s="98">
        <v>16166.8</v>
      </c>
      <c r="N45" s="98">
        <v>27730.332999999999</v>
      </c>
      <c r="O45" s="98">
        <v>30928.773000000001</v>
      </c>
      <c r="P45" s="98">
        <v>38576.800000000003</v>
      </c>
      <c r="Q45" s="98">
        <v>33245.968000000001</v>
      </c>
      <c r="R45" s="98">
        <v>59831.887000000002</v>
      </c>
    </row>
    <row r="46" spans="1:18" x14ac:dyDescent="0.25">
      <c r="A46" s="59" t="s">
        <v>3779</v>
      </c>
      <c r="B46" s="59" t="s">
        <v>253</v>
      </c>
      <c r="C46" s="59" t="s">
        <v>3848</v>
      </c>
      <c r="D46" s="91">
        <v>13</v>
      </c>
      <c r="E46" s="59" t="s">
        <v>6247</v>
      </c>
      <c r="F46" s="30">
        <f t="shared" si="13"/>
        <v>39981.284333333337</v>
      </c>
      <c r="G46" s="24">
        <f t="shared" si="14"/>
        <v>18600.567500000001</v>
      </c>
      <c r="H46" s="31"/>
      <c r="I46" s="30"/>
      <c r="J46" s="24">
        <f t="shared" si="15"/>
        <v>35709.980499999998</v>
      </c>
      <c r="K46" s="31"/>
      <c r="L46" s="30"/>
      <c r="M46" s="98">
        <v>20041.38</v>
      </c>
      <c r="N46" s="98">
        <v>17159.755000000001</v>
      </c>
      <c r="O46" s="98">
        <v>22896.069</v>
      </c>
      <c r="P46" s="98">
        <v>34000.245000000003</v>
      </c>
      <c r="Q46" s="98">
        <v>42025.016000000003</v>
      </c>
      <c r="R46" s="98">
        <v>43918.591999999997</v>
      </c>
    </row>
    <row r="47" spans="1:18" x14ac:dyDescent="0.25">
      <c r="A47" s="59" t="s">
        <v>3779</v>
      </c>
      <c r="B47" s="59" t="s">
        <v>552</v>
      </c>
      <c r="C47" s="59" t="s">
        <v>3827</v>
      </c>
      <c r="D47" s="91">
        <v>10</v>
      </c>
      <c r="E47" s="59" t="s">
        <v>5444</v>
      </c>
      <c r="F47" s="30">
        <f t="shared" si="13"/>
        <v>32304.797999999999</v>
      </c>
      <c r="G47" s="24">
        <f t="shared" si="14"/>
        <v>27385.269</v>
      </c>
      <c r="H47" s="31"/>
      <c r="I47" s="30"/>
      <c r="J47" s="24">
        <f t="shared" si="15"/>
        <v>33152.124250000001</v>
      </c>
      <c r="K47" s="31"/>
      <c r="L47" s="30"/>
      <c r="M47" s="98">
        <v>25388.45</v>
      </c>
      <c r="N47" s="98">
        <v>29382.088</v>
      </c>
      <c r="O47" s="98">
        <v>35694.103000000003</v>
      </c>
      <c r="P47" s="98">
        <v>31045.598000000002</v>
      </c>
      <c r="Q47" s="98">
        <v>30134.582999999999</v>
      </c>
      <c r="R47" s="98">
        <v>35734.213000000003</v>
      </c>
    </row>
    <row r="48" spans="1:18" x14ac:dyDescent="0.25">
      <c r="A48" s="59" t="s">
        <v>3779</v>
      </c>
      <c r="B48" s="59" t="s">
        <v>1724</v>
      </c>
      <c r="C48" s="59" t="s">
        <v>3789</v>
      </c>
      <c r="D48" s="91">
        <v>2</v>
      </c>
      <c r="E48" s="59" t="s">
        <v>4333</v>
      </c>
      <c r="F48" s="30">
        <f t="shared" si="13"/>
        <v>30224.937999999998</v>
      </c>
      <c r="G48" s="24">
        <f t="shared" si="14"/>
        <v>52532.584499999997</v>
      </c>
      <c r="H48" s="31"/>
      <c r="I48" s="30"/>
      <c r="J48" s="24">
        <f t="shared" si="15"/>
        <v>31266.1675</v>
      </c>
      <c r="K48" s="31"/>
      <c r="L48" s="30"/>
      <c r="M48" s="98">
        <v>64472.47</v>
      </c>
      <c r="N48" s="98">
        <v>40592.699000000001</v>
      </c>
      <c r="O48" s="98">
        <v>34389.856</v>
      </c>
      <c r="P48" s="98">
        <v>29824.246999999999</v>
      </c>
      <c r="Q48" s="98">
        <v>29881.334999999999</v>
      </c>
      <c r="R48" s="98">
        <v>30969.232</v>
      </c>
    </row>
    <row r="49" spans="1:18" x14ac:dyDescent="0.25">
      <c r="A49" s="59" t="s">
        <v>3779</v>
      </c>
      <c r="B49" s="59" t="s">
        <v>5</v>
      </c>
      <c r="C49" s="59" t="s">
        <v>3865</v>
      </c>
      <c r="D49" s="91">
        <v>17</v>
      </c>
      <c r="E49" s="59" t="s">
        <v>4090</v>
      </c>
      <c r="F49" s="30">
        <f t="shared" si="13"/>
        <v>29517.789000000001</v>
      </c>
      <c r="G49" s="24">
        <f t="shared" si="14"/>
        <v>13639.602499999999</v>
      </c>
      <c r="H49" s="31"/>
      <c r="I49" s="30"/>
      <c r="J49" s="24">
        <f t="shared" si="15"/>
        <v>33012.761500000001</v>
      </c>
      <c r="K49" s="31"/>
      <c r="L49" s="30"/>
      <c r="M49" s="98">
        <v>7516.44</v>
      </c>
      <c r="N49" s="98">
        <v>19762.764999999999</v>
      </c>
      <c r="O49" s="98">
        <v>43497.678999999996</v>
      </c>
      <c r="P49" s="98">
        <v>26330.991999999998</v>
      </c>
      <c r="Q49" s="98">
        <v>39126.413</v>
      </c>
      <c r="R49" s="98">
        <v>23095.962</v>
      </c>
    </row>
    <row r="50" spans="1:18" x14ac:dyDescent="0.25">
      <c r="A50" s="59" t="s">
        <v>3779</v>
      </c>
      <c r="B50" s="59" t="s">
        <v>1014</v>
      </c>
      <c r="C50" s="59" t="s">
        <v>3823</v>
      </c>
      <c r="D50" s="91">
        <v>9</v>
      </c>
      <c r="E50" s="59" t="s">
        <v>5403</v>
      </c>
      <c r="F50" s="30">
        <f t="shared" si="13"/>
        <v>28369.43133333333</v>
      </c>
      <c r="G50" s="24">
        <f t="shared" si="14"/>
        <v>17551.793000000001</v>
      </c>
      <c r="H50" s="31"/>
      <c r="I50" s="30"/>
      <c r="J50" s="24">
        <f t="shared" si="15"/>
        <v>26401.983499999998</v>
      </c>
      <c r="K50" s="31"/>
      <c r="L50" s="30"/>
      <c r="M50" s="98">
        <v>15183.87</v>
      </c>
      <c r="N50" s="98">
        <v>19919.716</v>
      </c>
      <c r="O50" s="98">
        <v>20499.64</v>
      </c>
      <c r="P50" s="98">
        <v>26938.137999999999</v>
      </c>
      <c r="Q50" s="98">
        <v>27071.788</v>
      </c>
      <c r="R50" s="98">
        <v>31098.367999999999</v>
      </c>
    </row>
    <row r="51" spans="1:18" x14ac:dyDescent="0.25">
      <c r="A51" s="59" t="s">
        <v>3779</v>
      </c>
      <c r="B51" s="59" t="s">
        <v>3589</v>
      </c>
      <c r="C51" s="59" t="s">
        <v>3789</v>
      </c>
      <c r="D51" s="91">
        <v>2</v>
      </c>
      <c r="E51" s="59" t="s">
        <v>4327</v>
      </c>
      <c r="F51" s="30">
        <f t="shared" si="13"/>
        <v>27554.705666666665</v>
      </c>
      <c r="G51" s="24">
        <f t="shared" si="14"/>
        <v>17705.7065</v>
      </c>
      <c r="H51" s="31"/>
      <c r="I51" s="30"/>
      <c r="J51" s="24">
        <f t="shared" si="15"/>
        <v>26086.04175</v>
      </c>
      <c r="K51" s="31"/>
      <c r="L51" s="30"/>
      <c r="M51" s="98">
        <v>20803.28</v>
      </c>
      <c r="N51" s="98">
        <v>14608.133</v>
      </c>
      <c r="O51" s="98">
        <v>21680.05</v>
      </c>
      <c r="P51" s="98">
        <v>20078.865000000002</v>
      </c>
      <c r="Q51" s="98">
        <v>17487.868999999999</v>
      </c>
      <c r="R51" s="98">
        <v>45097.383000000002</v>
      </c>
    </row>
    <row r="52" spans="1:18" x14ac:dyDescent="0.25">
      <c r="A52" s="59" t="s">
        <v>3779</v>
      </c>
      <c r="B52" s="59" t="s">
        <v>3535</v>
      </c>
      <c r="C52" s="59" t="s">
        <v>3863</v>
      </c>
      <c r="D52" s="91">
        <v>16</v>
      </c>
      <c r="E52" s="59" t="s">
        <v>7323</v>
      </c>
      <c r="F52" s="30">
        <f t="shared" si="13"/>
        <v>26101.030333333332</v>
      </c>
      <c r="G52" s="24">
        <f t="shared" si="14"/>
        <v>12239.8585</v>
      </c>
      <c r="H52" s="31"/>
      <c r="I52" s="30"/>
      <c r="J52" s="24">
        <f t="shared" si="15"/>
        <v>23442.21</v>
      </c>
      <c r="K52" s="31"/>
      <c r="L52" s="30"/>
      <c r="M52" s="98">
        <v>10869.08</v>
      </c>
      <c r="N52" s="98">
        <v>13610.637000000001</v>
      </c>
      <c r="O52" s="98">
        <v>15465.749</v>
      </c>
      <c r="P52" s="98">
        <v>18264.603999999999</v>
      </c>
      <c r="Q52" s="98">
        <v>26008.741999999998</v>
      </c>
      <c r="R52" s="98">
        <v>34029.745000000003</v>
      </c>
    </row>
    <row r="53" spans="1:18" x14ac:dyDescent="0.25">
      <c r="A53" s="59" t="s">
        <v>3779</v>
      </c>
      <c r="B53" s="59" t="s">
        <v>175</v>
      </c>
      <c r="C53" s="59" t="s">
        <v>3783</v>
      </c>
      <c r="D53" s="91">
        <v>1</v>
      </c>
      <c r="E53" s="59" t="s">
        <v>4163</v>
      </c>
      <c r="F53" s="30">
        <f t="shared" si="13"/>
        <v>23952.554</v>
      </c>
      <c r="G53" s="24">
        <f t="shared" si="14"/>
        <v>16308.731</v>
      </c>
      <c r="H53" s="31"/>
      <c r="I53" s="30"/>
      <c r="J53" s="24">
        <f t="shared" si="15"/>
        <v>22591.887750000002</v>
      </c>
      <c r="K53" s="31"/>
      <c r="L53" s="30"/>
      <c r="M53" s="98">
        <v>14352.51</v>
      </c>
      <c r="N53" s="98">
        <v>18264.952000000001</v>
      </c>
      <c r="O53" s="98">
        <v>18509.888999999999</v>
      </c>
      <c r="P53" s="98">
        <v>22838.960999999999</v>
      </c>
      <c r="Q53" s="98">
        <v>24968.682000000001</v>
      </c>
      <c r="R53" s="98">
        <v>24050.019</v>
      </c>
    </row>
    <row r="54" spans="1:18" x14ac:dyDescent="0.25">
      <c r="A54" s="59" t="s">
        <v>3779</v>
      </c>
      <c r="B54" s="59" t="s">
        <v>1702</v>
      </c>
      <c r="C54" s="59" t="s">
        <v>3789</v>
      </c>
      <c r="D54" s="91">
        <v>2</v>
      </c>
      <c r="E54" s="59" t="s">
        <v>4336</v>
      </c>
      <c r="F54" s="30">
        <f t="shared" si="13"/>
        <v>23358.633666666665</v>
      </c>
      <c r="G54" s="24">
        <f t="shared" si="14"/>
        <v>25345.612000000001</v>
      </c>
      <c r="H54" s="31"/>
      <c r="I54" s="30"/>
      <c r="J54" s="24">
        <f t="shared" si="15"/>
        <v>24968.35325</v>
      </c>
      <c r="K54" s="31"/>
      <c r="L54" s="30"/>
      <c r="M54" s="98">
        <v>18727.2</v>
      </c>
      <c r="N54" s="98">
        <v>31964.024000000001</v>
      </c>
      <c r="O54" s="98">
        <v>29797.511999999999</v>
      </c>
      <c r="P54" s="98">
        <v>21487.504000000001</v>
      </c>
      <c r="Q54" s="98">
        <v>12649.305</v>
      </c>
      <c r="R54" s="98">
        <v>35939.091999999997</v>
      </c>
    </row>
    <row r="55" spans="1:18" x14ac:dyDescent="0.25">
      <c r="A55" s="59" t="s">
        <v>3779</v>
      </c>
      <c r="B55" s="59" t="s">
        <v>25</v>
      </c>
      <c r="C55" s="59" t="s">
        <v>3865</v>
      </c>
      <c r="D55" s="91">
        <v>17</v>
      </c>
      <c r="E55" s="59" t="s">
        <v>7477</v>
      </c>
      <c r="F55" s="30">
        <f t="shared" si="13"/>
        <v>23048.822</v>
      </c>
      <c r="G55" s="24">
        <f t="shared" si="14"/>
        <v>18197.698499999999</v>
      </c>
      <c r="H55" s="31"/>
      <c r="I55" s="30"/>
      <c r="J55" s="24">
        <f t="shared" si="15"/>
        <v>25136.221750000001</v>
      </c>
      <c r="K55" s="31"/>
      <c r="L55" s="30"/>
      <c r="M55" s="98">
        <v>14586.09</v>
      </c>
      <c r="N55" s="98">
        <v>21809.307000000001</v>
      </c>
      <c r="O55" s="98">
        <v>31398.420999999998</v>
      </c>
      <c r="P55" s="98">
        <v>26034.107</v>
      </c>
      <c r="Q55" s="98">
        <v>22031.297999999999</v>
      </c>
      <c r="R55" s="98">
        <v>21081.061000000002</v>
      </c>
    </row>
    <row r="56" spans="1:18" x14ac:dyDescent="0.25">
      <c r="A56" s="59" t="s">
        <v>3779</v>
      </c>
      <c r="B56" s="59" t="s">
        <v>136</v>
      </c>
      <c r="C56" s="59" t="s">
        <v>3796</v>
      </c>
      <c r="D56" s="91">
        <v>4</v>
      </c>
      <c r="E56" s="59" t="s">
        <v>4450</v>
      </c>
      <c r="F56" s="30">
        <f t="shared" si="13"/>
        <v>22152.849666666665</v>
      </c>
      <c r="G56" s="24">
        <f t="shared" si="14"/>
        <v>11958.172</v>
      </c>
      <c r="H56" s="31"/>
      <c r="I56" s="30"/>
      <c r="J56" s="24">
        <f t="shared" si="15"/>
        <v>20580.655749999998</v>
      </c>
      <c r="K56" s="31"/>
      <c r="L56" s="30"/>
      <c r="M56" s="98">
        <v>10607.12</v>
      </c>
      <c r="N56" s="98">
        <v>13309.224</v>
      </c>
      <c r="O56" s="98">
        <v>15864.074000000001</v>
      </c>
      <c r="P56" s="98">
        <v>23979.664000000001</v>
      </c>
      <c r="Q56" s="98">
        <v>22239.953000000001</v>
      </c>
      <c r="R56" s="98">
        <v>20238.932000000001</v>
      </c>
    </row>
    <row r="57" spans="1:18" x14ac:dyDescent="0.25">
      <c r="A57" s="59" t="s">
        <v>3779</v>
      </c>
      <c r="B57" s="59" t="s">
        <v>36</v>
      </c>
      <c r="C57" s="59" t="s">
        <v>3865</v>
      </c>
      <c r="D57" s="91">
        <v>17</v>
      </c>
      <c r="E57" s="59" t="s">
        <v>7449</v>
      </c>
      <c r="F57" s="30">
        <f t="shared" si="13"/>
        <v>21745.607</v>
      </c>
      <c r="G57" s="24">
        <f t="shared" si="14"/>
        <v>21781.675999999999</v>
      </c>
      <c r="H57" s="31"/>
      <c r="I57" s="30"/>
      <c r="J57" s="24">
        <f t="shared" si="15"/>
        <v>23911.63725</v>
      </c>
      <c r="K57" s="31"/>
      <c r="L57" s="30"/>
      <c r="M57" s="98">
        <v>17598.05</v>
      </c>
      <c r="N57" s="98">
        <v>25965.302</v>
      </c>
      <c r="O57" s="98">
        <v>30409.727999999999</v>
      </c>
      <c r="P57" s="98">
        <v>20605.081999999999</v>
      </c>
      <c r="Q57" s="98">
        <v>23605.061000000002</v>
      </c>
      <c r="R57" s="98">
        <v>21026.678</v>
      </c>
    </row>
    <row r="58" spans="1:18" x14ac:dyDescent="0.25">
      <c r="A58" s="59" t="s">
        <v>3779</v>
      </c>
      <c r="B58" s="59" t="s">
        <v>3709</v>
      </c>
      <c r="C58" s="59" t="s">
        <v>3780</v>
      </c>
      <c r="D58" s="91">
        <v>1</v>
      </c>
      <c r="E58" s="59" t="s">
        <v>4100</v>
      </c>
      <c r="F58" s="30">
        <f t="shared" si="13"/>
        <v>20676.782333333336</v>
      </c>
      <c r="G58" s="24">
        <f t="shared" si="14"/>
        <v>5511.51</v>
      </c>
      <c r="H58" s="31"/>
      <c r="I58" s="30"/>
      <c r="J58" s="24">
        <f t="shared" si="15"/>
        <v>17549.429</v>
      </c>
      <c r="K58" s="31"/>
      <c r="L58" s="30"/>
      <c r="M58" s="98">
        <v>3152.88</v>
      </c>
      <c r="N58" s="98">
        <v>7870.14</v>
      </c>
      <c r="O58" s="98">
        <v>8167.3689999999997</v>
      </c>
      <c r="P58" s="98">
        <v>20703.342000000001</v>
      </c>
      <c r="Q58" s="98">
        <v>24171.553</v>
      </c>
      <c r="R58" s="98">
        <v>17155.452000000001</v>
      </c>
    </row>
    <row r="59" spans="1:18" x14ac:dyDescent="0.25">
      <c r="A59" s="59" t="s">
        <v>3779</v>
      </c>
      <c r="B59" s="59" t="s">
        <v>10</v>
      </c>
      <c r="C59" s="59" t="s">
        <v>3865</v>
      </c>
      <c r="D59" s="91">
        <v>17</v>
      </c>
      <c r="E59" s="59" t="s">
        <v>7446</v>
      </c>
      <c r="F59" s="30">
        <f t="shared" si="13"/>
        <v>20243.513999999999</v>
      </c>
      <c r="G59" s="24">
        <f t="shared" si="14"/>
        <v>82480.415500000003</v>
      </c>
      <c r="H59" s="31"/>
      <c r="I59" s="30"/>
      <c r="J59" s="24">
        <f t="shared" si="15"/>
        <v>19880.68</v>
      </c>
      <c r="K59" s="31"/>
      <c r="L59" s="30"/>
      <c r="M59" s="98">
        <v>139493.49</v>
      </c>
      <c r="N59" s="98">
        <v>25467.341</v>
      </c>
      <c r="O59" s="98">
        <v>18792.178</v>
      </c>
      <c r="P59" s="98">
        <v>20370.251</v>
      </c>
      <c r="Q59" s="98">
        <v>18119.366000000002</v>
      </c>
      <c r="R59" s="98">
        <v>22240.924999999999</v>
      </c>
    </row>
    <row r="60" spans="1:18" x14ac:dyDescent="0.25">
      <c r="A60" s="59" t="s">
        <v>3779</v>
      </c>
      <c r="B60" s="59" t="s">
        <v>92</v>
      </c>
      <c r="C60" s="59" t="s">
        <v>3813</v>
      </c>
      <c r="D60" s="91">
        <v>6</v>
      </c>
      <c r="E60" s="59" t="s">
        <v>5040</v>
      </c>
      <c r="F60" s="30">
        <f t="shared" si="13"/>
        <v>20097.196666666667</v>
      </c>
      <c r="G60" s="24">
        <f t="shared" si="14"/>
        <v>7570.7794999999996</v>
      </c>
      <c r="H60" s="31"/>
      <c r="I60" s="30"/>
      <c r="J60" s="24">
        <f t="shared" si="15"/>
        <v>16866.39575</v>
      </c>
      <c r="K60" s="31"/>
      <c r="L60" s="30"/>
      <c r="M60" s="98">
        <v>13377.42</v>
      </c>
      <c r="N60" s="98">
        <v>1764.1389999999999</v>
      </c>
      <c r="O60" s="98">
        <v>7173.9930000000004</v>
      </c>
      <c r="P60" s="98">
        <v>21762.228999999999</v>
      </c>
      <c r="Q60" s="98">
        <v>18935.543000000001</v>
      </c>
      <c r="R60" s="98">
        <v>19593.817999999999</v>
      </c>
    </row>
    <row r="61" spans="1:18" x14ac:dyDescent="0.25">
      <c r="A61" s="59" t="s">
        <v>3779</v>
      </c>
      <c r="B61" s="59" t="s">
        <v>6</v>
      </c>
      <c r="C61" s="59" t="s">
        <v>3865</v>
      </c>
      <c r="D61" s="91">
        <v>17</v>
      </c>
      <c r="E61" s="59" t="s">
        <v>4091</v>
      </c>
      <c r="F61" s="30">
        <f t="shared" si="13"/>
        <v>19474.243666666665</v>
      </c>
      <c r="G61" s="24">
        <f t="shared" si="14"/>
        <v>7554.1375000000007</v>
      </c>
      <c r="H61" s="31"/>
      <c r="I61" s="30"/>
      <c r="J61" s="24">
        <f t="shared" si="15"/>
        <v>20649.183000000001</v>
      </c>
      <c r="K61" s="31"/>
      <c r="L61" s="30"/>
      <c r="M61" s="98">
        <v>8717.69</v>
      </c>
      <c r="N61" s="98">
        <v>6390.585</v>
      </c>
      <c r="O61" s="98">
        <v>24174.001</v>
      </c>
      <c r="P61" s="98">
        <v>26377.800999999999</v>
      </c>
      <c r="Q61" s="98">
        <v>15738.206</v>
      </c>
      <c r="R61" s="98">
        <v>16306.724</v>
      </c>
    </row>
    <row r="62" spans="1:18" x14ac:dyDescent="0.25">
      <c r="A62" s="59" t="s">
        <v>3779</v>
      </c>
      <c r="B62" s="59" t="s">
        <v>135</v>
      </c>
      <c r="C62" s="59" t="s">
        <v>3813</v>
      </c>
      <c r="D62" s="91">
        <v>6</v>
      </c>
      <c r="E62" s="59" t="s">
        <v>5041</v>
      </c>
      <c r="F62" s="30">
        <f t="shared" si="13"/>
        <v>18814.875</v>
      </c>
      <c r="G62" s="24">
        <f t="shared" si="14"/>
        <v>15199.752499999999</v>
      </c>
      <c r="H62" s="31"/>
      <c r="I62" s="30"/>
      <c r="J62" s="24">
        <f t="shared" si="15"/>
        <v>18683.139750000002</v>
      </c>
      <c r="K62" s="31"/>
      <c r="L62" s="30"/>
      <c r="M62" s="98">
        <v>12772.67</v>
      </c>
      <c r="N62" s="98">
        <v>17626.834999999999</v>
      </c>
      <c r="O62" s="98">
        <v>18287.934000000001</v>
      </c>
      <c r="P62" s="98">
        <v>20350.092000000001</v>
      </c>
      <c r="Q62" s="98">
        <v>19959.062000000002</v>
      </c>
      <c r="R62" s="98">
        <v>16135.471</v>
      </c>
    </row>
    <row r="63" spans="1:18" x14ac:dyDescent="0.25">
      <c r="A63" s="59" t="s">
        <v>3779</v>
      </c>
      <c r="B63" s="59" t="s">
        <v>1155</v>
      </c>
      <c r="C63" s="59" t="s">
        <v>3781</v>
      </c>
      <c r="D63" s="91">
        <v>1</v>
      </c>
      <c r="E63" s="59" t="s">
        <v>4134</v>
      </c>
      <c r="F63" s="30">
        <f t="shared" si="13"/>
        <v>17770.929666666667</v>
      </c>
      <c r="G63" s="24">
        <f t="shared" si="14"/>
        <v>8670.6669999999995</v>
      </c>
      <c r="H63" s="31"/>
      <c r="I63" s="30"/>
      <c r="J63" s="24">
        <f t="shared" si="15"/>
        <v>16490.29175</v>
      </c>
      <c r="K63" s="31"/>
      <c r="L63" s="30"/>
      <c r="M63" s="98">
        <v>6706.03</v>
      </c>
      <c r="N63" s="98">
        <v>10635.304</v>
      </c>
      <c r="O63" s="98">
        <v>12648.378000000001</v>
      </c>
      <c r="P63" s="98">
        <v>16027.909</v>
      </c>
      <c r="Q63" s="98">
        <v>13058.023999999999</v>
      </c>
      <c r="R63" s="98">
        <v>24226.856</v>
      </c>
    </row>
    <row r="64" spans="1:18" x14ac:dyDescent="0.25">
      <c r="A64" s="59" t="s">
        <v>3779</v>
      </c>
      <c r="B64" s="59" t="s">
        <v>3627</v>
      </c>
      <c r="C64" s="59" t="s">
        <v>3789</v>
      </c>
      <c r="D64" s="91">
        <v>2</v>
      </c>
      <c r="E64" s="59" t="s">
        <v>4328</v>
      </c>
      <c r="F64" s="30">
        <f t="shared" si="13"/>
        <v>17617.914000000001</v>
      </c>
      <c r="G64" s="24">
        <f t="shared" si="14"/>
        <v>8165.0825000000004</v>
      </c>
      <c r="H64" s="31"/>
      <c r="I64" s="30"/>
      <c r="J64" s="24">
        <f t="shared" si="15"/>
        <v>17048.889499999997</v>
      </c>
      <c r="K64" s="31"/>
      <c r="L64" s="30"/>
      <c r="M64" s="98">
        <v>4442.51</v>
      </c>
      <c r="N64" s="98">
        <v>11887.655000000001</v>
      </c>
      <c r="O64" s="98">
        <v>15341.816000000001</v>
      </c>
      <c r="P64" s="98">
        <v>16228.987999999999</v>
      </c>
      <c r="Q64" s="98">
        <v>17153.975999999999</v>
      </c>
      <c r="R64" s="98">
        <v>19470.777999999998</v>
      </c>
    </row>
    <row r="65" spans="1:18" x14ac:dyDescent="0.25">
      <c r="A65" s="59" t="s">
        <v>3779</v>
      </c>
      <c r="B65" s="59" t="s">
        <v>1031</v>
      </c>
      <c r="C65" s="59" t="s">
        <v>3818</v>
      </c>
      <c r="D65" s="91">
        <v>7</v>
      </c>
      <c r="E65" s="59" t="s">
        <v>5186</v>
      </c>
      <c r="F65" s="30">
        <f t="shared" si="13"/>
        <v>17012.460999999999</v>
      </c>
      <c r="G65" s="24">
        <f t="shared" si="14"/>
        <v>10890.939999999999</v>
      </c>
      <c r="H65" s="31"/>
      <c r="I65" s="30"/>
      <c r="J65" s="24">
        <f t="shared" si="15"/>
        <v>16415.3645</v>
      </c>
      <c r="K65" s="31"/>
      <c r="L65" s="30"/>
      <c r="M65" s="98">
        <v>8165.23</v>
      </c>
      <c r="N65" s="98">
        <v>13616.65</v>
      </c>
      <c r="O65" s="98">
        <v>14624.075000000001</v>
      </c>
      <c r="P65" s="98">
        <v>14453.564</v>
      </c>
      <c r="Q65" s="98">
        <v>16981.822</v>
      </c>
      <c r="R65" s="98">
        <v>19601.996999999999</v>
      </c>
    </row>
    <row r="66" spans="1:18" x14ac:dyDescent="0.25">
      <c r="A66" s="59" t="s">
        <v>3779</v>
      </c>
      <c r="B66" s="59" t="s">
        <v>508</v>
      </c>
      <c r="C66" s="59" t="s">
        <v>3797</v>
      </c>
      <c r="D66" s="91">
        <v>4</v>
      </c>
      <c r="E66" s="59" t="s">
        <v>4457</v>
      </c>
      <c r="F66" s="30">
        <f t="shared" si="13"/>
        <v>16997.934333333335</v>
      </c>
      <c r="G66" s="24">
        <f t="shared" si="14"/>
        <v>11044.4575</v>
      </c>
      <c r="H66" s="31"/>
      <c r="I66" s="30"/>
      <c r="J66" s="24">
        <f t="shared" si="15"/>
        <v>15880.220499999999</v>
      </c>
      <c r="K66" s="31"/>
      <c r="L66" s="30"/>
      <c r="M66" s="98">
        <v>10933.51</v>
      </c>
      <c r="N66" s="98">
        <v>11155.405000000001</v>
      </c>
      <c r="O66" s="98">
        <v>12527.079</v>
      </c>
      <c r="P66" s="98">
        <v>16150.169</v>
      </c>
      <c r="Q66" s="98">
        <v>17511.067999999999</v>
      </c>
      <c r="R66" s="98">
        <v>17332.565999999999</v>
      </c>
    </row>
    <row r="67" spans="1:18" x14ac:dyDescent="0.25">
      <c r="A67" s="59" t="s">
        <v>3779</v>
      </c>
      <c r="B67" s="59" t="s">
        <v>1108</v>
      </c>
      <c r="C67" s="59" t="s">
        <v>3855</v>
      </c>
      <c r="D67" s="91">
        <v>15</v>
      </c>
      <c r="E67" s="59" t="s">
        <v>6605</v>
      </c>
      <c r="F67" s="30">
        <f t="shared" si="13"/>
        <v>16511.528333333335</v>
      </c>
      <c r="G67" s="24">
        <f t="shared" si="14"/>
        <v>14854.0435</v>
      </c>
      <c r="H67" s="31"/>
      <c r="I67" s="30"/>
      <c r="J67" s="24">
        <f t="shared" si="15"/>
        <v>16567.742000000002</v>
      </c>
      <c r="K67" s="31"/>
      <c r="L67" s="30"/>
      <c r="M67" s="98">
        <v>11862.46</v>
      </c>
      <c r="N67" s="98">
        <v>17845.627</v>
      </c>
      <c r="O67" s="98">
        <v>16736.383000000002</v>
      </c>
      <c r="P67" s="98">
        <v>17125.573</v>
      </c>
      <c r="Q67" s="98">
        <v>14680.414000000001</v>
      </c>
      <c r="R67" s="98">
        <v>17728.598000000002</v>
      </c>
    </row>
    <row r="68" spans="1:18" x14ac:dyDescent="0.25">
      <c r="A68" s="59" t="s">
        <v>3779</v>
      </c>
      <c r="B68" s="59" t="s">
        <v>3542</v>
      </c>
      <c r="C68" s="59" t="s">
        <v>3827</v>
      </c>
      <c r="D68" s="91">
        <v>10</v>
      </c>
      <c r="E68" s="59" t="s">
        <v>5513</v>
      </c>
      <c r="F68" s="30">
        <f t="shared" si="13"/>
        <v>16180.454</v>
      </c>
      <c r="G68" s="24">
        <f t="shared" si="14"/>
        <v>6216.7525000000005</v>
      </c>
      <c r="H68" s="31"/>
      <c r="I68" s="30"/>
      <c r="J68" s="24">
        <f t="shared" si="15"/>
        <v>14857.279</v>
      </c>
      <c r="K68" s="31"/>
      <c r="L68" s="30"/>
      <c r="M68" s="98">
        <v>9128.19</v>
      </c>
      <c r="N68" s="98">
        <v>3305.3150000000001</v>
      </c>
      <c r="O68" s="98">
        <v>10887.754000000001</v>
      </c>
      <c r="P68" s="98">
        <v>22339.062000000002</v>
      </c>
      <c r="Q68" s="98">
        <v>19298.651000000002</v>
      </c>
      <c r="R68" s="98">
        <v>6903.6490000000003</v>
      </c>
    </row>
    <row r="69" spans="1:18" x14ac:dyDescent="0.25">
      <c r="A69" s="59" t="s">
        <v>3779</v>
      </c>
      <c r="B69" s="59" t="s">
        <v>21</v>
      </c>
      <c r="C69" s="59" t="s">
        <v>3787</v>
      </c>
      <c r="D69" s="91">
        <v>2</v>
      </c>
      <c r="E69" s="59" t="s">
        <v>4277</v>
      </c>
      <c r="F69" s="30">
        <f t="shared" si="13"/>
        <v>15891.023999999999</v>
      </c>
      <c r="G69" s="24">
        <f t="shared" si="14"/>
        <v>4888.5460000000003</v>
      </c>
      <c r="H69" s="31"/>
      <c r="I69" s="30"/>
      <c r="J69" s="24">
        <f t="shared" si="15"/>
        <v>12067.412499999999</v>
      </c>
      <c r="K69" s="31"/>
      <c r="L69" s="30"/>
      <c r="M69" s="98">
        <v>9562.43</v>
      </c>
      <c r="N69" s="98">
        <v>214.66200000000001</v>
      </c>
      <c r="O69" s="98">
        <v>596.57799999999997</v>
      </c>
      <c r="P69" s="98">
        <v>16135.852000000001</v>
      </c>
      <c r="Q69" s="98">
        <v>13873.96</v>
      </c>
      <c r="R69" s="98">
        <v>17663.259999999998</v>
      </c>
    </row>
    <row r="70" spans="1:18" x14ac:dyDescent="0.25">
      <c r="A70" s="59" t="s">
        <v>3779</v>
      </c>
      <c r="B70" s="59" t="s">
        <v>1778</v>
      </c>
      <c r="C70" s="59" t="s">
        <v>3863</v>
      </c>
      <c r="D70" s="91">
        <v>16</v>
      </c>
      <c r="E70" s="59" t="s">
        <v>7253</v>
      </c>
      <c r="F70" s="30">
        <f t="shared" si="13"/>
        <v>15829.504333333332</v>
      </c>
      <c r="G70" s="24">
        <f t="shared" si="14"/>
        <v>7558.4920000000002</v>
      </c>
      <c r="H70" s="31"/>
      <c r="I70" s="30"/>
      <c r="J70" s="24">
        <f t="shared" si="15"/>
        <v>14111.386000000002</v>
      </c>
      <c r="K70" s="31"/>
      <c r="L70" s="30"/>
      <c r="M70" s="98">
        <v>6169.23</v>
      </c>
      <c r="N70" s="98">
        <v>8947.7540000000008</v>
      </c>
      <c r="O70" s="98">
        <v>8957.0310000000009</v>
      </c>
      <c r="P70" s="98">
        <v>18830.752</v>
      </c>
      <c r="Q70" s="98">
        <v>11923.638999999999</v>
      </c>
      <c r="R70" s="98">
        <v>16734.121999999999</v>
      </c>
    </row>
    <row r="71" spans="1:18" x14ac:dyDescent="0.25">
      <c r="A71" s="59" t="s">
        <v>3779</v>
      </c>
      <c r="B71" s="59" t="s">
        <v>300</v>
      </c>
      <c r="C71" s="59" t="s">
        <v>3862</v>
      </c>
      <c r="D71" s="91">
        <v>16</v>
      </c>
      <c r="E71" s="59" t="s">
        <v>6835</v>
      </c>
      <c r="F71" s="30">
        <f t="shared" si="13"/>
        <v>15675.522333333332</v>
      </c>
      <c r="G71" s="24">
        <f t="shared" si="14"/>
        <v>6913.6119999999992</v>
      </c>
      <c r="H71" s="31"/>
      <c r="I71" s="30"/>
      <c r="J71" s="24">
        <f t="shared" si="15"/>
        <v>14417.553249999999</v>
      </c>
      <c r="K71" s="31"/>
      <c r="L71" s="30"/>
      <c r="M71" s="98">
        <v>4078.54</v>
      </c>
      <c r="N71" s="98">
        <v>9748.6839999999993</v>
      </c>
      <c r="O71" s="98">
        <v>10643.646000000001</v>
      </c>
      <c r="P71" s="98">
        <v>15250.787</v>
      </c>
      <c r="Q71" s="98">
        <v>14494.748</v>
      </c>
      <c r="R71" s="98">
        <v>17281.031999999999</v>
      </c>
    </row>
    <row r="72" spans="1:18" x14ac:dyDescent="0.25">
      <c r="A72" s="59" t="s">
        <v>3779</v>
      </c>
      <c r="B72" s="59" t="s">
        <v>112</v>
      </c>
      <c r="C72" s="59" t="s">
        <v>3868</v>
      </c>
      <c r="D72" s="91">
        <v>18</v>
      </c>
      <c r="E72" s="59" t="s">
        <v>7589</v>
      </c>
      <c r="F72" s="30">
        <f t="shared" si="13"/>
        <v>15641.151</v>
      </c>
      <c r="G72" s="24">
        <f t="shared" si="14"/>
        <v>15774.012999999999</v>
      </c>
      <c r="H72" s="31"/>
      <c r="I72" s="30"/>
      <c r="J72" s="24">
        <f t="shared" si="15"/>
        <v>15379.660250000001</v>
      </c>
      <c r="K72" s="31"/>
      <c r="L72" s="30"/>
      <c r="M72" s="98">
        <v>7827.55</v>
      </c>
      <c r="N72" s="98">
        <v>23720.475999999999</v>
      </c>
      <c r="O72" s="98">
        <v>14595.188</v>
      </c>
      <c r="P72" s="98">
        <v>17189.562000000002</v>
      </c>
      <c r="Q72" s="98">
        <v>13804.159</v>
      </c>
      <c r="R72" s="98">
        <v>15929.732</v>
      </c>
    </row>
    <row r="73" spans="1:18" x14ac:dyDescent="0.25">
      <c r="A73" s="59" t="s">
        <v>3779</v>
      </c>
      <c r="B73" s="59" t="s">
        <v>668</v>
      </c>
      <c r="C73" s="59" t="s">
        <v>3796</v>
      </c>
      <c r="D73" s="91">
        <v>4</v>
      </c>
      <c r="E73" s="59" t="s">
        <v>4439</v>
      </c>
      <c r="F73" s="30">
        <f t="shared" si="13"/>
        <v>15558.469333333333</v>
      </c>
      <c r="G73" s="24">
        <f t="shared" si="14"/>
        <v>14468.8465</v>
      </c>
      <c r="H73" s="31"/>
      <c r="I73" s="30"/>
      <c r="J73" s="24">
        <f t="shared" si="15"/>
        <v>14617.7765</v>
      </c>
      <c r="K73" s="31"/>
      <c r="L73" s="30"/>
      <c r="M73" s="98">
        <v>18084.75</v>
      </c>
      <c r="N73" s="98">
        <v>10852.942999999999</v>
      </c>
      <c r="O73" s="98">
        <v>11795.698</v>
      </c>
      <c r="P73" s="98">
        <v>15755.558999999999</v>
      </c>
      <c r="Q73" s="98">
        <v>12969.906000000001</v>
      </c>
      <c r="R73" s="98">
        <v>17949.942999999999</v>
      </c>
    </row>
    <row r="74" spans="1:18" x14ac:dyDescent="0.25">
      <c r="A74" s="59" t="s">
        <v>3779</v>
      </c>
      <c r="B74" s="59" t="s">
        <v>49</v>
      </c>
      <c r="C74" s="59" t="s">
        <v>3800</v>
      </c>
      <c r="D74" s="91">
        <v>4</v>
      </c>
      <c r="E74" s="59" t="s">
        <v>4541</v>
      </c>
      <c r="F74" s="30">
        <f t="shared" si="13"/>
        <v>15485.777333333332</v>
      </c>
      <c r="G74" s="24">
        <f t="shared" si="14"/>
        <v>5772.2729999999992</v>
      </c>
      <c r="H74" s="31"/>
      <c r="I74" s="30"/>
      <c r="J74" s="24">
        <f t="shared" si="15"/>
        <v>13902.185750000001</v>
      </c>
      <c r="K74" s="31"/>
      <c r="L74" s="30"/>
      <c r="M74" s="98">
        <v>5918.86</v>
      </c>
      <c r="N74" s="98">
        <v>5625.6859999999997</v>
      </c>
      <c r="O74" s="98">
        <v>9151.4110000000001</v>
      </c>
      <c r="P74" s="98">
        <v>11620.155000000001</v>
      </c>
      <c r="Q74" s="98">
        <v>16760.576000000001</v>
      </c>
      <c r="R74" s="98">
        <v>18076.600999999999</v>
      </c>
    </row>
    <row r="75" spans="1:18" x14ac:dyDescent="0.25">
      <c r="A75" s="59" t="s">
        <v>3779</v>
      </c>
      <c r="B75" s="59" t="s">
        <v>3581</v>
      </c>
      <c r="C75" s="59" t="s">
        <v>3823</v>
      </c>
      <c r="D75" s="91">
        <v>9</v>
      </c>
      <c r="E75" s="59" t="s">
        <v>5398</v>
      </c>
      <c r="F75" s="30">
        <f t="shared" si="13"/>
        <v>15226.236999999999</v>
      </c>
      <c r="G75" s="24">
        <f t="shared" si="14"/>
        <v>8840.3814999999995</v>
      </c>
      <c r="H75" s="31"/>
      <c r="I75" s="30"/>
      <c r="J75" s="24">
        <f t="shared" si="15"/>
        <v>14757.73575</v>
      </c>
      <c r="K75" s="31"/>
      <c r="L75" s="30"/>
      <c r="M75" s="98">
        <v>6239.04</v>
      </c>
      <c r="N75" s="98">
        <v>11441.723</v>
      </c>
      <c r="O75" s="98">
        <v>13352.232</v>
      </c>
      <c r="P75" s="98">
        <v>9792.1749999999993</v>
      </c>
      <c r="Q75" s="98">
        <v>16983.861000000001</v>
      </c>
      <c r="R75" s="98">
        <v>18902.674999999999</v>
      </c>
    </row>
    <row r="76" spans="1:18" x14ac:dyDescent="0.25">
      <c r="A76" s="59" t="s">
        <v>3779</v>
      </c>
      <c r="B76" s="59" t="s">
        <v>3737</v>
      </c>
      <c r="C76" s="59" t="s">
        <v>3863</v>
      </c>
      <c r="D76" s="91">
        <v>16</v>
      </c>
      <c r="E76" s="59" t="s">
        <v>7336</v>
      </c>
      <c r="F76" s="30">
        <f t="shared" si="13"/>
        <v>15207.881999999998</v>
      </c>
      <c r="G76" s="24">
        <f t="shared" si="14"/>
        <v>5230.442</v>
      </c>
      <c r="H76" s="31"/>
      <c r="I76" s="30"/>
      <c r="J76" s="24">
        <f t="shared" si="15"/>
        <v>13833.33725</v>
      </c>
      <c r="K76" s="31"/>
      <c r="L76" s="30"/>
      <c r="M76" s="98">
        <v>6282.04</v>
      </c>
      <c r="N76" s="98">
        <v>4178.8440000000001</v>
      </c>
      <c r="O76" s="98">
        <v>9709.7029999999995</v>
      </c>
      <c r="P76" s="98">
        <v>11966.216</v>
      </c>
      <c r="Q76" s="98">
        <v>14711.526</v>
      </c>
      <c r="R76" s="98">
        <v>18945.903999999999</v>
      </c>
    </row>
    <row r="77" spans="1:18" x14ac:dyDescent="0.25">
      <c r="A77" s="59" t="s">
        <v>3779</v>
      </c>
      <c r="B77" s="59" t="s">
        <v>337</v>
      </c>
      <c r="C77" s="59" t="s">
        <v>3862</v>
      </c>
      <c r="D77" s="91">
        <v>16</v>
      </c>
      <c r="E77" s="59" t="s">
        <v>6819</v>
      </c>
      <c r="F77" s="30">
        <f t="shared" si="13"/>
        <v>14370.13</v>
      </c>
      <c r="G77" s="24">
        <f t="shared" si="14"/>
        <v>6680.1234999999997</v>
      </c>
      <c r="H77" s="31"/>
      <c r="I77" s="30"/>
      <c r="J77" s="24">
        <f t="shared" si="15"/>
        <v>12719.27925</v>
      </c>
      <c r="K77" s="31"/>
      <c r="L77" s="30"/>
      <c r="M77" s="98">
        <v>4464.41</v>
      </c>
      <c r="N77" s="98">
        <v>8895.8369999999995</v>
      </c>
      <c r="O77" s="98">
        <v>7766.7269999999999</v>
      </c>
      <c r="P77" s="98">
        <v>11153.959000000001</v>
      </c>
      <c r="Q77" s="98">
        <v>12948.188</v>
      </c>
      <c r="R77" s="98">
        <v>19008.242999999999</v>
      </c>
    </row>
    <row r="78" spans="1:18" x14ac:dyDescent="0.25">
      <c r="A78" s="59" t="s">
        <v>3779</v>
      </c>
      <c r="B78" s="59" t="s">
        <v>139</v>
      </c>
      <c r="C78" s="59" t="s">
        <v>3806</v>
      </c>
      <c r="D78" s="91">
        <v>5</v>
      </c>
      <c r="E78" s="59" t="s">
        <v>4657</v>
      </c>
      <c r="F78" s="30">
        <f t="shared" si="13"/>
        <v>13302.722333333333</v>
      </c>
      <c r="G78" s="24">
        <f t="shared" si="14"/>
        <v>352.24250000000001</v>
      </c>
      <c r="H78" s="31"/>
      <c r="I78" s="30"/>
      <c r="J78" s="24">
        <f t="shared" si="15"/>
        <v>10521.265500000001</v>
      </c>
      <c r="K78" s="31"/>
      <c r="L78" s="30"/>
      <c r="M78" s="98">
        <v>261.44</v>
      </c>
      <c r="N78" s="98">
        <v>443.04500000000002</v>
      </c>
      <c r="O78" s="98">
        <v>2176.895</v>
      </c>
      <c r="P78" s="98">
        <v>9170.8459999999995</v>
      </c>
      <c r="Q78" s="98">
        <v>17629.663</v>
      </c>
      <c r="R78" s="98">
        <v>13107.657999999999</v>
      </c>
    </row>
    <row r="79" spans="1:18" x14ac:dyDescent="0.25">
      <c r="A79" s="59" t="s">
        <v>3779</v>
      </c>
      <c r="B79" s="59" t="s">
        <v>115</v>
      </c>
      <c r="C79" s="59" t="s">
        <v>3865</v>
      </c>
      <c r="D79" s="91">
        <v>17</v>
      </c>
      <c r="E79" s="59" t="s">
        <v>7441</v>
      </c>
      <c r="F79" s="30">
        <f t="shared" si="13"/>
        <v>13241.829333333333</v>
      </c>
      <c r="G79" s="24">
        <f t="shared" si="14"/>
        <v>1790.1480000000001</v>
      </c>
      <c r="H79" s="31"/>
      <c r="I79" s="30"/>
      <c r="J79" s="24">
        <f t="shared" si="15"/>
        <v>11680.80025</v>
      </c>
      <c r="K79" s="31"/>
      <c r="L79" s="30"/>
      <c r="M79" s="98">
        <v>565.88</v>
      </c>
      <c r="N79" s="98">
        <v>3014.4160000000002</v>
      </c>
      <c r="O79" s="98">
        <v>6997.7129999999997</v>
      </c>
      <c r="P79" s="98">
        <v>10755.612999999999</v>
      </c>
      <c r="Q79" s="98">
        <v>17135.368999999999</v>
      </c>
      <c r="R79" s="98">
        <v>11834.505999999999</v>
      </c>
    </row>
    <row r="80" spans="1:18" x14ac:dyDescent="0.25">
      <c r="A80" s="59" t="s">
        <v>3779</v>
      </c>
      <c r="B80" s="59" t="s">
        <v>585</v>
      </c>
      <c r="C80" s="59" t="s">
        <v>3851</v>
      </c>
      <c r="D80" s="91">
        <v>15</v>
      </c>
      <c r="E80" s="59" t="s">
        <v>6390</v>
      </c>
      <c r="F80" s="30">
        <f t="shared" si="13"/>
        <v>13050.806666666665</v>
      </c>
      <c r="G80" s="24">
        <f t="shared" si="14"/>
        <v>9228.848</v>
      </c>
      <c r="H80" s="31"/>
      <c r="I80" s="30"/>
      <c r="J80" s="24">
        <f t="shared" si="15"/>
        <v>15147.071249999999</v>
      </c>
      <c r="K80" s="31"/>
      <c r="L80" s="30"/>
      <c r="M80" s="98">
        <v>6737.31</v>
      </c>
      <c r="N80" s="98">
        <v>11720.386</v>
      </c>
      <c r="O80" s="98">
        <v>21435.865000000002</v>
      </c>
      <c r="P80" s="98">
        <v>14415.959000000001</v>
      </c>
      <c r="Q80" s="98">
        <v>11696.823</v>
      </c>
      <c r="R80" s="98">
        <v>13039.638000000001</v>
      </c>
    </row>
    <row r="81" spans="1:18" x14ac:dyDescent="0.25">
      <c r="A81" s="59" t="s">
        <v>3779</v>
      </c>
      <c r="B81" s="59" t="s">
        <v>153</v>
      </c>
      <c r="C81" s="59" t="s">
        <v>3798</v>
      </c>
      <c r="D81" s="91">
        <v>4</v>
      </c>
      <c r="E81" s="59" t="s">
        <v>4474</v>
      </c>
      <c r="F81" s="30">
        <f t="shared" si="13"/>
        <v>12636.216666666667</v>
      </c>
      <c r="G81" s="24">
        <f t="shared" si="14"/>
        <v>5249.9339999999993</v>
      </c>
      <c r="H81" s="31"/>
      <c r="I81" s="30"/>
      <c r="J81" s="24">
        <f t="shared" si="15"/>
        <v>11744.441750000002</v>
      </c>
      <c r="K81" s="31"/>
      <c r="L81" s="30"/>
      <c r="M81" s="98">
        <v>4445.07</v>
      </c>
      <c r="N81" s="98">
        <v>6054.7979999999998</v>
      </c>
      <c r="O81" s="98">
        <v>9069.1170000000002</v>
      </c>
      <c r="P81" s="98">
        <v>10314.179</v>
      </c>
      <c r="Q81" s="98">
        <v>12768.289000000001</v>
      </c>
      <c r="R81" s="98">
        <v>14826.182000000001</v>
      </c>
    </row>
    <row r="82" spans="1:18" x14ac:dyDescent="0.25">
      <c r="A82" s="59" t="s">
        <v>3779</v>
      </c>
      <c r="B82" s="59" t="s">
        <v>37</v>
      </c>
      <c r="C82" s="59" t="s">
        <v>3796</v>
      </c>
      <c r="D82" s="91">
        <v>4</v>
      </c>
      <c r="E82" s="59" t="s">
        <v>4095</v>
      </c>
      <c r="F82" s="30">
        <f t="shared" si="13"/>
        <v>12603.110333333336</v>
      </c>
      <c r="G82" s="24">
        <f t="shared" si="14"/>
        <v>5066.0820000000003</v>
      </c>
      <c r="H82" s="31"/>
      <c r="I82" s="30"/>
      <c r="J82" s="24">
        <f t="shared" si="15"/>
        <v>10927.888999999999</v>
      </c>
      <c r="K82" s="31"/>
      <c r="L82" s="30"/>
      <c r="M82" s="98">
        <v>4790.8999999999996</v>
      </c>
      <c r="N82" s="98">
        <v>5341.2640000000001</v>
      </c>
      <c r="O82" s="98">
        <v>5902.2250000000004</v>
      </c>
      <c r="P82" s="98">
        <v>7135.0450000000001</v>
      </c>
      <c r="Q82" s="98">
        <v>17916.477999999999</v>
      </c>
      <c r="R82" s="98">
        <v>12757.808000000001</v>
      </c>
    </row>
    <row r="83" spans="1:18" x14ac:dyDescent="0.25">
      <c r="A83" s="59" t="s">
        <v>3779</v>
      </c>
      <c r="B83" s="59" t="s">
        <v>269</v>
      </c>
      <c r="C83" s="59" t="s">
        <v>3863</v>
      </c>
      <c r="D83" s="91">
        <v>16</v>
      </c>
      <c r="E83" s="59" t="s">
        <v>7294</v>
      </c>
      <c r="F83" s="30">
        <f t="shared" si="13"/>
        <v>12578.585666666666</v>
      </c>
      <c r="G83" s="24">
        <f t="shared" si="14"/>
        <v>6794.9145000000008</v>
      </c>
      <c r="H83" s="31"/>
      <c r="I83" s="30"/>
      <c r="J83" s="24">
        <f t="shared" si="15"/>
        <v>11849.28775</v>
      </c>
      <c r="K83" s="31"/>
      <c r="L83" s="30"/>
      <c r="M83" s="98">
        <v>5112.28</v>
      </c>
      <c r="N83" s="98">
        <v>8477.5490000000009</v>
      </c>
      <c r="O83" s="98">
        <v>9661.3940000000002</v>
      </c>
      <c r="P83" s="98">
        <v>10866.449000000001</v>
      </c>
      <c r="Q83" s="98">
        <v>12959.166999999999</v>
      </c>
      <c r="R83" s="98">
        <v>13910.141</v>
      </c>
    </row>
    <row r="84" spans="1:18" x14ac:dyDescent="0.25">
      <c r="A84" s="59" t="s">
        <v>3779</v>
      </c>
      <c r="B84" s="59" t="s">
        <v>781</v>
      </c>
      <c r="C84" s="59" t="s">
        <v>3865</v>
      </c>
      <c r="D84" s="91">
        <v>17</v>
      </c>
      <c r="E84" s="59" t="s">
        <v>7456</v>
      </c>
      <c r="F84" s="30">
        <f t="shared" si="13"/>
        <v>12562.878333333334</v>
      </c>
      <c r="G84" s="24">
        <f t="shared" si="14"/>
        <v>8010.8094999999994</v>
      </c>
      <c r="H84" s="31"/>
      <c r="I84" s="30"/>
      <c r="J84" s="24">
        <f t="shared" si="15"/>
        <v>14316.271250000002</v>
      </c>
      <c r="K84" s="31"/>
      <c r="L84" s="30"/>
      <c r="M84" s="98">
        <v>5956.14</v>
      </c>
      <c r="N84" s="98">
        <v>10065.478999999999</v>
      </c>
      <c r="O84" s="98">
        <v>19576.45</v>
      </c>
      <c r="P84" s="98">
        <v>14075.54</v>
      </c>
      <c r="Q84" s="98">
        <v>11305.067999999999</v>
      </c>
      <c r="R84" s="98">
        <v>12308.027</v>
      </c>
    </row>
    <row r="85" spans="1:18" x14ac:dyDescent="0.25">
      <c r="A85" s="59" t="s">
        <v>3779</v>
      </c>
      <c r="B85" s="59" t="s">
        <v>527</v>
      </c>
      <c r="C85" s="59" t="s">
        <v>3818</v>
      </c>
      <c r="D85" s="91">
        <v>7</v>
      </c>
      <c r="E85" s="59" t="s">
        <v>5180</v>
      </c>
      <c r="F85" s="30">
        <f t="shared" si="13"/>
        <v>11914.063999999998</v>
      </c>
      <c r="G85" s="24">
        <f t="shared" si="14"/>
        <v>6232.4650000000001</v>
      </c>
      <c r="H85" s="31"/>
      <c r="I85" s="30"/>
      <c r="J85" s="24">
        <f t="shared" si="15"/>
        <v>10304.886999999999</v>
      </c>
      <c r="K85" s="31"/>
      <c r="L85" s="30"/>
      <c r="M85" s="98">
        <v>6174.56</v>
      </c>
      <c r="N85" s="98">
        <v>6290.37</v>
      </c>
      <c r="O85" s="98">
        <v>5477.3559999999998</v>
      </c>
      <c r="P85" s="98">
        <v>9297.06</v>
      </c>
      <c r="Q85" s="98">
        <v>13070.21</v>
      </c>
      <c r="R85" s="98">
        <v>13374.922</v>
      </c>
    </row>
    <row r="86" spans="1:18" x14ac:dyDescent="0.25">
      <c r="A86" s="59" t="s">
        <v>3779</v>
      </c>
      <c r="B86" s="59" t="s">
        <v>109</v>
      </c>
      <c r="C86" s="59" t="s">
        <v>3862</v>
      </c>
      <c r="D86" s="91">
        <v>16</v>
      </c>
      <c r="E86" s="59" t="s">
        <v>7119</v>
      </c>
      <c r="F86" s="30">
        <f t="shared" si="13"/>
        <v>11787.908000000001</v>
      </c>
      <c r="G86" s="24">
        <f t="shared" si="14"/>
        <v>3264.6930000000002</v>
      </c>
      <c r="H86" s="31"/>
      <c r="I86" s="30"/>
      <c r="J86" s="24">
        <f t="shared" si="15"/>
        <v>10221.04175</v>
      </c>
      <c r="K86" s="31"/>
      <c r="L86" s="30"/>
      <c r="M86" s="98">
        <v>3071.62</v>
      </c>
      <c r="N86" s="98">
        <v>3457.7660000000001</v>
      </c>
      <c r="O86" s="98">
        <v>5520.4430000000002</v>
      </c>
      <c r="P86" s="98">
        <v>8131.7529999999997</v>
      </c>
      <c r="Q86" s="98">
        <v>13118.745999999999</v>
      </c>
      <c r="R86" s="98">
        <v>14113.225</v>
      </c>
    </row>
    <row r="87" spans="1:18" x14ac:dyDescent="0.25">
      <c r="A87" s="59" t="s">
        <v>3779</v>
      </c>
      <c r="B87" s="59" t="s">
        <v>885</v>
      </c>
      <c r="C87" s="59" t="s">
        <v>3788</v>
      </c>
      <c r="D87" s="91">
        <v>2</v>
      </c>
      <c r="E87" s="59" t="s">
        <v>4297</v>
      </c>
      <c r="F87" s="30">
        <f t="shared" si="13"/>
        <v>11743.438333333334</v>
      </c>
      <c r="G87" s="24">
        <f t="shared" si="14"/>
        <v>4913.1125000000002</v>
      </c>
      <c r="H87" s="31"/>
      <c r="I87" s="30"/>
      <c r="J87" s="24">
        <f t="shared" si="15"/>
        <v>8807.5787500000006</v>
      </c>
      <c r="K87" s="31"/>
      <c r="L87" s="30"/>
      <c r="M87" s="98">
        <v>4329.34</v>
      </c>
      <c r="N87" s="98">
        <v>5496.8850000000002</v>
      </c>
      <c r="O87" s="98" t="s">
        <v>4078</v>
      </c>
      <c r="P87" s="98">
        <v>8939.4650000000001</v>
      </c>
      <c r="Q87" s="98">
        <v>8913.1419999999998</v>
      </c>
      <c r="R87" s="98">
        <v>17377.707999999999</v>
      </c>
    </row>
    <row r="88" spans="1:18" x14ac:dyDescent="0.25">
      <c r="A88" s="59" t="s">
        <v>3779</v>
      </c>
      <c r="B88" s="59" t="s">
        <v>1603</v>
      </c>
      <c r="C88" s="59" t="s">
        <v>3783</v>
      </c>
      <c r="D88" s="91">
        <v>1</v>
      </c>
      <c r="E88" s="59" t="s">
        <v>4170</v>
      </c>
      <c r="F88" s="30">
        <f t="shared" si="13"/>
        <v>11478.470666666666</v>
      </c>
      <c r="G88" s="24">
        <f t="shared" si="14"/>
        <v>7911.1485000000002</v>
      </c>
      <c r="H88" s="31"/>
      <c r="I88" s="30"/>
      <c r="J88" s="24">
        <f t="shared" si="15"/>
        <v>9480.3719999999994</v>
      </c>
      <c r="K88" s="31"/>
      <c r="L88" s="30"/>
      <c r="M88" s="98">
        <v>5947.16</v>
      </c>
      <c r="N88" s="98">
        <v>9875.1370000000006</v>
      </c>
      <c r="O88" s="98">
        <v>3486.076</v>
      </c>
      <c r="P88" s="98">
        <v>6993.4809999999998</v>
      </c>
      <c r="Q88" s="98">
        <v>12590.041999999999</v>
      </c>
      <c r="R88" s="98">
        <v>14851.888999999999</v>
      </c>
    </row>
    <row r="89" spans="1:18" x14ac:dyDescent="0.25">
      <c r="A89" s="59" t="s">
        <v>3779</v>
      </c>
      <c r="B89" s="59" t="s">
        <v>3639</v>
      </c>
      <c r="C89" s="59" t="s">
        <v>3823</v>
      </c>
      <c r="D89" s="91">
        <v>9</v>
      </c>
      <c r="E89" s="59" t="s">
        <v>5399</v>
      </c>
      <c r="F89" s="30">
        <f t="shared" si="13"/>
        <v>11379.323333333334</v>
      </c>
      <c r="G89" s="24">
        <f t="shared" si="14"/>
        <v>6856.5955000000004</v>
      </c>
      <c r="H89" s="31"/>
      <c r="I89" s="30"/>
      <c r="J89" s="24">
        <f t="shared" si="15"/>
        <v>12316.018749999999</v>
      </c>
      <c r="K89" s="31"/>
      <c r="L89" s="30"/>
      <c r="M89" s="98">
        <v>5009.84</v>
      </c>
      <c r="N89" s="98">
        <v>8703.3510000000006</v>
      </c>
      <c r="O89" s="98">
        <v>15126.105</v>
      </c>
      <c r="P89" s="98">
        <v>12317.386</v>
      </c>
      <c r="Q89" s="98">
        <v>10831.826999999999</v>
      </c>
      <c r="R89" s="98">
        <v>10988.757</v>
      </c>
    </row>
    <row r="90" spans="1:18" x14ac:dyDescent="0.25">
      <c r="A90" s="59" t="s">
        <v>3779</v>
      </c>
      <c r="B90" s="59" t="s">
        <v>68</v>
      </c>
      <c r="C90" s="59" t="s">
        <v>3865</v>
      </c>
      <c r="D90" s="91">
        <v>17</v>
      </c>
      <c r="E90" s="59" t="s">
        <v>7453</v>
      </c>
      <c r="F90" s="30">
        <f t="shared" si="13"/>
        <v>11340.4</v>
      </c>
      <c r="G90" s="24">
        <f t="shared" si="14"/>
        <v>1830.6509999999998</v>
      </c>
      <c r="H90" s="31"/>
      <c r="I90" s="30"/>
      <c r="J90" s="24">
        <f t="shared" si="15"/>
        <v>10905.4265</v>
      </c>
      <c r="K90" s="31"/>
      <c r="L90" s="30"/>
      <c r="M90" s="98">
        <v>337.66</v>
      </c>
      <c r="N90" s="98">
        <v>3323.6419999999998</v>
      </c>
      <c r="O90" s="98">
        <v>9600.5059999999994</v>
      </c>
      <c r="P90" s="98">
        <v>9404.5069999999996</v>
      </c>
      <c r="Q90" s="98">
        <v>11019.846</v>
      </c>
      <c r="R90" s="98">
        <v>13596.847</v>
      </c>
    </row>
    <row r="91" spans="1:18" x14ac:dyDescent="0.25">
      <c r="A91" s="59" t="s">
        <v>3779</v>
      </c>
      <c r="B91" s="59" t="s">
        <v>185</v>
      </c>
      <c r="C91" s="59" t="s">
        <v>3818</v>
      </c>
      <c r="D91" s="91">
        <v>7</v>
      </c>
      <c r="E91" s="59" t="s">
        <v>5249</v>
      </c>
      <c r="F91" s="30">
        <f t="shared" si="13"/>
        <v>11276.200666666666</v>
      </c>
      <c r="G91" s="24">
        <f t="shared" si="14"/>
        <v>3823.75</v>
      </c>
      <c r="H91" s="31"/>
      <c r="I91" s="30"/>
      <c r="J91" s="24">
        <f t="shared" si="15"/>
        <v>9799.0027499999997</v>
      </c>
      <c r="K91" s="31"/>
      <c r="L91" s="30"/>
      <c r="M91" s="98">
        <v>2471.8200000000002</v>
      </c>
      <c r="N91" s="98">
        <v>5175.68</v>
      </c>
      <c r="O91" s="98">
        <v>5367.4089999999997</v>
      </c>
      <c r="P91" s="98">
        <v>9153.42</v>
      </c>
      <c r="Q91" s="98">
        <v>10913.359</v>
      </c>
      <c r="R91" s="98">
        <v>13761.823</v>
      </c>
    </row>
    <row r="92" spans="1:18" x14ac:dyDescent="0.25">
      <c r="A92" s="59" t="s">
        <v>3779</v>
      </c>
      <c r="B92" s="59" t="s">
        <v>123</v>
      </c>
      <c r="C92" s="59" t="s">
        <v>3865</v>
      </c>
      <c r="D92" s="91">
        <v>17</v>
      </c>
      <c r="E92" s="59" t="s">
        <v>7448</v>
      </c>
      <c r="F92" s="30">
        <f t="shared" si="13"/>
        <v>10977.387666666667</v>
      </c>
      <c r="G92" s="24">
        <f t="shared" si="14"/>
        <v>5053.46</v>
      </c>
      <c r="H92" s="31"/>
      <c r="I92" s="30"/>
      <c r="J92" s="24">
        <f t="shared" si="15"/>
        <v>12301.400249999999</v>
      </c>
      <c r="K92" s="31"/>
      <c r="L92" s="30"/>
      <c r="M92" s="98">
        <v>479.36</v>
      </c>
      <c r="N92" s="98">
        <v>9627.56</v>
      </c>
      <c r="O92" s="98">
        <v>16273.438</v>
      </c>
      <c r="P92" s="98">
        <v>6991.4669999999996</v>
      </c>
      <c r="Q92" s="98">
        <v>16165.870999999999</v>
      </c>
      <c r="R92" s="98">
        <v>9774.8250000000007</v>
      </c>
    </row>
    <row r="93" spans="1:18" x14ac:dyDescent="0.25">
      <c r="A93" s="59" t="s">
        <v>3779</v>
      </c>
      <c r="B93" s="59" t="s">
        <v>434</v>
      </c>
      <c r="C93" s="59" t="s">
        <v>3798</v>
      </c>
      <c r="D93" s="91">
        <v>4</v>
      </c>
      <c r="E93" s="59" t="s">
        <v>4460</v>
      </c>
      <c r="F93" s="30">
        <f t="shared" si="13"/>
        <v>10896.794666666667</v>
      </c>
      <c r="G93" s="24">
        <f t="shared" si="14"/>
        <v>5778.4775</v>
      </c>
      <c r="H93" s="31"/>
      <c r="I93" s="30"/>
      <c r="J93" s="24">
        <f t="shared" si="15"/>
        <v>10240.30675</v>
      </c>
      <c r="K93" s="31"/>
      <c r="L93" s="30"/>
      <c r="M93" s="98">
        <v>6741.76</v>
      </c>
      <c r="N93" s="98">
        <v>4815.1949999999997</v>
      </c>
      <c r="O93" s="98">
        <v>8270.8430000000008</v>
      </c>
      <c r="P93" s="98">
        <v>9984.7749999999996</v>
      </c>
      <c r="Q93" s="98">
        <v>8388.3379999999997</v>
      </c>
      <c r="R93" s="98">
        <v>14317.271000000001</v>
      </c>
    </row>
    <row r="94" spans="1:18" x14ac:dyDescent="0.25">
      <c r="A94" s="59" t="s">
        <v>3779</v>
      </c>
      <c r="B94" s="59" t="s">
        <v>316</v>
      </c>
      <c r="C94" s="59" t="s">
        <v>3818</v>
      </c>
      <c r="D94" s="91">
        <v>7</v>
      </c>
      <c r="E94" s="59" t="s">
        <v>5150</v>
      </c>
      <c r="F94" s="30">
        <f t="shared" si="13"/>
        <v>10592.186666666666</v>
      </c>
      <c r="G94" s="24">
        <f t="shared" si="14"/>
        <v>2316.703</v>
      </c>
      <c r="H94" s="31"/>
      <c r="I94" s="30"/>
      <c r="J94" s="24">
        <f t="shared" si="15"/>
        <v>9111.4229999999989</v>
      </c>
      <c r="K94" s="31"/>
      <c r="L94" s="30"/>
      <c r="M94" s="98">
        <v>2839.83</v>
      </c>
      <c r="N94" s="98">
        <v>1793.576</v>
      </c>
      <c r="O94" s="98">
        <v>4669.1319999999996</v>
      </c>
      <c r="P94" s="98">
        <v>8248.4189999999999</v>
      </c>
      <c r="Q94" s="98">
        <v>8947.0190000000002</v>
      </c>
      <c r="R94" s="98">
        <v>14581.121999999999</v>
      </c>
    </row>
    <row r="95" spans="1:18" x14ac:dyDescent="0.25">
      <c r="A95" s="59" t="s">
        <v>3779</v>
      </c>
      <c r="B95" s="59" t="s">
        <v>129</v>
      </c>
      <c r="C95" s="59" t="s">
        <v>3818</v>
      </c>
      <c r="D95" s="91">
        <v>7</v>
      </c>
      <c r="E95" s="59" t="s">
        <v>5149</v>
      </c>
      <c r="F95" s="30">
        <f t="shared" si="13"/>
        <v>10563.118</v>
      </c>
      <c r="G95" s="24">
        <f t="shared" si="14"/>
        <v>1081.8020000000001</v>
      </c>
      <c r="H95" s="31"/>
      <c r="I95" s="30"/>
      <c r="J95" s="24">
        <f t="shared" si="15"/>
        <v>8065.2652500000004</v>
      </c>
      <c r="K95" s="31"/>
      <c r="L95" s="30"/>
      <c r="M95" s="98">
        <v>1527.73</v>
      </c>
      <c r="N95" s="98">
        <v>635.87400000000002</v>
      </c>
      <c r="O95" s="98">
        <v>571.70699999999999</v>
      </c>
      <c r="P95" s="98">
        <v>995.13499999999999</v>
      </c>
      <c r="Q95" s="98">
        <v>12643.532999999999</v>
      </c>
      <c r="R95" s="98">
        <v>18050.686000000002</v>
      </c>
    </row>
    <row r="96" spans="1:18" x14ac:dyDescent="0.25">
      <c r="A96" s="59" t="s">
        <v>3779</v>
      </c>
      <c r="B96" s="59" t="s">
        <v>1028</v>
      </c>
      <c r="C96" s="59" t="s">
        <v>3851</v>
      </c>
      <c r="D96" s="91">
        <v>15</v>
      </c>
      <c r="E96" s="59" t="s">
        <v>6396</v>
      </c>
      <c r="F96" s="30">
        <f t="shared" ref="F96:F159" si="16">SUM(P96:R96)/3</f>
        <v>10501.501</v>
      </c>
      <c r="G96" s="24">
        <f t="shared" ref="G96:G159" si="17">SUM(M96:N96)/2</f>
        <v>14456.173000000001</v>
      </c>
      <c r="H96" s="31"/>
      <c r="I96" s="30"/>
      <c r="J96" s="24">
        <f t="shared" ref="J96:J159" si="18">SUM(O96:R96)/4</f>
        <v>10853.49675</v>
      </c>
      <c r="K96" s="31"/>
      <c r="L96" s="30"/>
      <c r="M96" s="98">
        <v>9971.93</v>
      </c>
      <c r="N96" s="98">
        <v>18940.416000000001</v>
      </c>
      <c r="O96" s="98">
        <v>11909.484</v>
      </c>
      <c r="P96" s="98">
        <v>9185.5390000000007</v>
      </c>
      <c r="Q96" s="98">
        <v>6214.027</v>
      </c>
      <c r="R96" s="98">
        <v>16104.937</v>
      </c>
    </row>
    <row r="97" spans="1:18" x14ac:dyDescent="0.25">
      <c r="A97" s="59" t="s">
        <v>3779</v>
      </c>
      <c r="B97" s="59" t="s">
        <v>85</v>
      </c>
      <c r="C97" s="59" t="s">
        <v>3855</v>
      </c>
      <c r="D97" s="91">
        <v>15</v>
      </c>
      <c r="E97" s="59" t="s">
        <v>6599</v>
      </c>
      <c r="F97" s="30">
        <f t="shared" si="16"/>
        <v>10396.374333333333</v>
      </c>
      <c r="G97" s="24">
        <f t="shared" si="17"/>
        <v>7544.58</v>
      </c>
      <c r="H97" s="31"/>
      <c r="I97" s="30"/>
      <c r="J97" s="24">
        <f t="shared" si="18"/>
        <v>9507.8757500000011</v>
      </c>
      <c r="K97" s="31"/>
      <c r="L97" s="30"/>
      <c r="M97" s="98">
        <v>8132.41</v>
      </c>
      <c r="N97" s="98">
        <v>6956.75</v>
      </c>
      <c r="O97" s="98">
        <v>6842.38</v>
      </c>
      <c r="P97" s="98">
        <v>10135.745999999999</v>
      </c>
      <c r="Q97" s="98">
        <v>10348.513000000001</v>
      </c>
      <c r="R97" s="98">
        <v>10704.864</v>
      </c>
    </row>
    <row r="98" spans="1:18" x14ac:dyDescent="0.25">
      <c r="A98" s="59" t="s">
        <v>3779</v>
      </c>
      <c r="B98" s="59" t="s">
        <v>11</v>
      </c>
      <c r="C98" s="59" t="s">
        <v>3789</v>
      </c>
      <c r="D98" s="91">
        <v>2</v>
      </c>
      <c r="E98" s="59" t="s">
        <v>4331</v>
      </c>
      <c r="F98" s="30">
        <f t="shared" si="16"/>
        <v>10226.437333333333</v>
      </c>
      <c r="G98" s="24">
        <f t="shared" si="17"/>
        <v>11267.893</v>
      </c>
      <c r="H98" s="31"/>
      <c r="I98" s="30"/>
      <c r="J98" s="24">
        <f t="shared" si="18"/>
        <v>10329.329749999999</v>
      </c>
      <c r="K98" s="31"/>
      <c r="L98" s="30"/>
      <c r="M98" s="98">
        <v>11376.19</v>
      </c>
      <c r="N98" s="98">
        <v>11159.596</v>
      </c>
      <c r="O98" s="98">
        <v>10638.007</v>
      </c>
      <c r="P98" s="98">
        <v>8247.4429999999993</v>
      </c>
      <c r="Q98" s="98">
        <v>9048.3860000000004</v>
      </c>
      <c r="R98" s="98">
        <v>13383.483</v>
      </c>
    </row>
    <row r="99" spans="1:18" x14ac:dyDescent="0.25">
      <c r="A99" s="59" t="s">
        <v>3779</v>
      </c>
      <c r="B99" s="59" t="s">
        <v>1038</v>
      </c>
      <c r="C99" s="59" t="s">
        <v>3862</v>
      </c>
      <c r="D99" s="91">
        <v>16</v>
      </c>
      <c r="E99" s="59" t="s">
        <v>7013</v>
      </c>
      <c r="F99" s="30">
        <f t="shared" si="16"/>
        <v>10195.652</v>
      </c>
      <c r="G99" s="24">
        <f t="shared" si="17"/>
        <v>5486.9555</v>
      </c>
      <c r="H99" s="31"/>
      <c r="I99" s="30"/>
      <c r="J99" s="24">
        <f t="shared" si="18"/>
        <v>9289.0277499999993</v>
      </c>
      <c r="K99" s="31"/>
      <c r="L99" s="30"/>
      <c r="M99" s="98">
        <v>6993.76</v>
      </c>
      <c r="N99" s="98">
        <v>3980.1509999999998</v>
      </c>
      <c r="O99" s="98">
        <v>6569.1549999999997</v>
      </c>
      <c r="P99" s="98">
        <v>7441.2860000000001</v>
      </c>
      <c r="Q99" s="98">
        <v>10150.617</v>
      </c>
      <c r="R99" s="98">
        <v>12995.053</v>
      </c>
    </row>
    <row r="100" spans="1:18" x14ac:dyDescent="0.25">
      <c r="A100" s="59" t="s">
        <v>3779</v>
      </c>
      <c r="B100" s="59" t="s">
        <v>3590</v>
      </c>
      <c r="C100" s="59" t="s">
        <v>3787</v>
      </c>
      <c r="D100" s="91">
        <v>2</v>
      </c>
      <c r="E100" s="59" t="s">
        <v>4261</v>
      </c>
      <c r="F100" s="30">
        <f t="shared" si="16"/>
        <v>9980.4736666666668</v>
      </c>
      <c r="G100" s="24">
        <f t="shared" si="17"/>
        <v>2066.5815000000002</v>
      </c>
      <c r="H100" s="31"/>
      <c r="I100" s="30"/>
      <c r="J100" s="24">
        <f t="shared" si="18"/>
        <v>7630.6419999999998</v>
      </c>
      <c r="K100" s="31"/>
      <c r="L100" s="30"/>
      <c r="M100" s="98">
        <v>3917.92</v>
      </c>
      <c r="N100" s="98">
        <v>215.24299999999999</v>
      </c>
      <c r="O100" s="98">
        <v>581.14700000000005</v>
      </c>
      <c r="P100" s="98">
        <v>11359.248</v>
      </c>
      <c r="Q100" s="98">
        <v>7725.0529999999999</v>
      </c>
      <c r="R100" s="98">
        <v>10857.12</v>
      </c>
    </row>
    <row r="101" spans="1:18" x14ac:dyDescent="0.25">
      <c r="A101" s="59" t="s">
        <v>3779</v>
      </c>
      <c r="B101" s="59" t="s">
        <v>140</v>
      </c>
      <c r="C101" s="59" t="s">
        <v>3801</v>
      </c>
      <c r="D101" s="91">
        <v>4</v>
      </c>
      <c r="E101" s="59" t="s">
        <v>4544</v>
      </c>
      <c r="F101" s="30">
        <f t="shared" si="16"/>
        <v>9976.782666666666</v>
      </c>
      <c r="G101" s="24">
        <f t="shared" si="17"/>
        <v>1082.8454999999999</v>
      </c>
      <c r="H101" s="31"/>
      <c r="I101" s="30"/>
      <c r="J101" s="24">
        <f t="shared" si="18"/>
        <v>8241.9210000000003</v>
      </c>
      <c r="K101" s="31"/>
      <c r="L101" s="30"/>
      <c r="M101" s="98">
        <v>1377.8</v>
      </c>
      <c r="N101" s="98">
        <v>787.89099999999996</v>
      </c>
      <c r="O101" s="98">
        <v>3037.3359999999998</v>
      </c>
      <c r="P101" s="98">
        <v>6492.26</v>
      </c>
      <c r="Q101" s="98">
        <v>8630.08</v>
      </c>
      <c r="R101" s="98">
        <v>14808.008</v>
      </c>
    </row>
    <row r="102" spans="1:18" x14ac:dyDescent="0.25">
      <c r="A102" s="59" t="s">
        <v>3779</v>
      </c>
      <c r="B102" s="59" t="s">
        <v>181</v>
      </c>
      <c r="C102" s="59" t="s">
        <v>3852</v>
      </c>
      <c r="D102" s="91">
        <v>15</v>
      </c>
      <c r="E102" s="59" t="s">
        <v>6479</v>
      </c>
      <c r="F102" s="30">
        <f t="shared" si="16"/>
        <v>9869.7423333333336</v>
      </c>
      <c r="G102" s="24">
        <f t="shared" si="17"/>
        <v>7631.8615</v>
      </c>
      <c r="H102" s="31"/>
      <c r="I102" s="30"/>
      <c r="J102" s="24">
        <f t="shared" si="18"/>
        <v>9272.9520000000011</v>
      </c>
      <c r="K102" s="31"/>
      <c r="L102" s="30"/>
      <c r="M102" s="98">
        <v>7537.12</v>
      </c>
      <c r="N102" s="98">
        <v>7726.6030000000001</v>
      </c>
      <c r="O102" s="98">
        <v>7482.5810000000001</v>
      </c>
      <c r="P102" s="98">
        <v>8572.9830000000002</v>
      </c>
      <c r="Q102" s="98">
        <v>9518.6090000000004</v>
      </c>
      <c r="R102" s="98">
        <v>11517.635</v>
      </c>
    </row>
    <row r="103" spans="1:18" x14ac:dyDescent="0.25">
      <c r="A103" s="59" t="s">
        <v>3779</v>
      </c>
      <c r="B103" s="59" t="s">
        <v>359</v>
      </c>
      <c r="C103" s="59" t="s">
        <v>3811</v>
      </c>
      <c r="D103" s="91">
        <v>6</v>
      </c>
      <c r="E103" s="59" t="s">
        <v>4991</v>
      </c>
      <c r="F103" s="30">
        <f t="shared" si="16"/>
        <v>9796.8210000000017</v>
      </c>
      <c r="G103" s="24">
        <f t="shared" si="17"/>
        <v>7217.0450000000001</v>
      </c>
      <c r="H103" s="31"/>
      <c r="I103" s="30"/>
      <c r="J103" s="24">
        <f t="shared" si="18"/>
        <v>9687.8897500000003</v>
      </c>
      <c r="K103" s="31"/>
      <c r="L103" s="30"/>
      <c r="M103" s="98">
        <v>4445.82</v>
      </c>
      <c r="N103" s="98">
        <v>9988.27</v>
      </c>
      <c r="O103" s="98">
        <v>9361.0959999999995</v>
      </c>
      <c r="P103" s="98">
        <v>12494.209000000001</v>
      </c>
      <c r="Q103" s="98">
        <v>8440.4380000000001</v>
      </c>
      <c r="R103" s="98">
        <v>8455.8160000000007</v>
      </c>
    </row>
    <row r="104" spans="1:18" x14ac:dyDescent="0.25">
      <c r="A104" s="59" t="s">
        <v>3779</v>
      </c>
      <c r="B104" s="59" t="s">
        <v>67</v>
      </c>
      <c r="C104" s="59" t="s">
        <v>3865</v>
      </c>
      <c r="D104" s="91">
        <v>17</v>
      </c>
      <c r="E104" s="59" t="s">
        <v>7450</v>
      </c>
      <c r="F104" s="30">
        <f t="shared" si="16"/>
        <v>9795.5859999999993</v>
      </c>
      <c r="G104" s="24">
        <f t="shared" si="17"/>
        <v>8137.88</v>
      </c>
      <c r="H104" s="31"/>
      <c r="I104" s="30"/>
      <c r="J104" s="24">
        <f t="shared" si="18"/>
        <v>11376.632750000001</v>
      </c>
      <c r="K104" s="31"/>
      <c r="L104" s="30"/>
      <c r="M104" s="98">
        <v>6309.59</v>
      </c>
      <c r="N104" s="98">
        <v>9966.17</v>
      </c>
      <c r="O104" s="98">
        <v>16119.772999999999</v>
      </c>
      <c r="P104" s="98">
        <v>6392.741</v>
      </c>
      <c r="Q104" s="98">
        <v>10452.071</v>
      </c>
      <c r="R104" s="98">
        <v>12541.946</v>
      </c>
    </row>
    <row r="105" spans="1:18" x14ac:dyDescent="0.25">
      <c r="A105" s="59" t="s">
        <v>3779</v>
      </c>
      <c r="B105" s="59" t="s">
        <v>426</v>
      </c>
      <c r="C105" s="59" t="s">
        <v>3812</v>
      </c>
      <c r="D105" s="91">
        <v>6</v>
      </c>
      <c r="E105" s="59" t="s">
        <v>5031</v>
      </c>
      <c r="F105" s="30">
        <f t="shared" si="16"/>
        <v>9719.0683333333327</v>
      </c>
      <c r="G105" s="24">
        <f t="shared" si="17"/>
        <v>7411.8710000000001</v>
      </c>
      <c r="H105" s="31"/>
      <c r="I105" s="30"/>
      <c r="J105" s="24">
        <f t="shared" si="18"/>
        <v>10123.50525</v>
      </c>
      <c r="K105" s="31"/>
      <c r="L105" s="30"/>
      <c r="M105" s="98">
        <v>7051.43</v>
      </c>
      <c r="N105" s="98">
        <v>7772.3119999999999</v>
      </c>
      <c r="O105" s="98">
        <v>11336.816000000001</v>
      </c>
      <c r="P105" s="98">
        <v>10742.968999999999</v>
      </c>
      <c r="Q105" s="98">
        <v>8210.7160000000003</v>
      </c>
      <c r="R105" s="98">
        <v>10203.52</v>
      </c>
    </row>
    <row r="106" spans="1:18" x14ac:dyDescent="0.25">
      <c r="A106" s="59" t="s">
        <v>3779</v>
      </c>
      <c r="B106" s="59" t="s">
        <v>734</v>
      </c>
      <c r="C106" s="59" t="s">
        <v>3823</v>
      </c>
      <c r="D106" s="91">
        <v>9</v>
      </c>
      <c r="E106" s="59" t="s">
        <v>5415</v>
      </c>
      <c r="F106" s="30">
        <f t="shared" si="16"/>
        <v>9618.9666666666653</v>
      </c>
      <c r="G106" s="24">
        <f t="shared" si="17"/>
        <v>4041.6845000000003</v>
      </c>
      <c r="H106" s="31"/>
      <c r="I106" s="30"/>
      <c r="J106" s="24">
        <f t="shared" si="18"/>
        <v>9474.8339999999989</v>
      </c>
      <c r="K106" s="31"/>
      <c r="L106" s="30"/>
      <c r="M106" s="98">
        <v>3572.3</v>
      </c>
      <c r="N106" s="98">
        <v>4511.0690000000004</v>
      </c>
      <c r="O106" s="98">
        <v>9042.4359999999997</v>
      </c>
      <c r="P106" s="98">
        <v>8739.3119999999999</v>
      </c>
      <c r="Q106" s="98">
        <v>7255.1809999999996</v>
      </c>
      <c r="R106" s="98">
        <v>12862.406999999999</v>
      </c>
    </row>
    <row r="107" spans="1:18" x14ac:dyDescent="0.25">
      <c r="A107" s="59" t="s">
        <v>3779</v>
      </c>
      <c r="B107" s="59" t="s">
        <v>150</v>
      </c>
      <c r="C107" s="59" t="s">
        <v>3812</v>
      </c>
      <c r="D107" s="91">
        <v>6</v>
      </c>
      <c r="E107" s="59" t="s">
        <v>5011</v>
      </c>
      <c r="F107" s="30">
        <f t="shared" si="16"/>
        <v>9487.6796666666669</v>
      </c>
      <c r="G107" s="24">
        <f t="shared" si="17"/>
        <v>5614.4880000000003</v>
      </c>
      <c r="H107" s="31"/>
      <c r="I107" s="30"/>
      <c r="J107" s="24">
        <f t="shared" si="18"/>
        <v>9162.3032500000008</v>
      </c>
      <c r="K107" s="31"/>
      <c r="L107" s="30"/>
      <c r="M107" s="98">
        <v>4307.3</v>
      </c>
      <c r="N107" s="98">
        <v>6921.6760000000004</v>
      </c>
      <c r="O107" s="98">
        <v>8186.174</v>
      </c>
      <c r="P107" s="98">
        <v>10355.773999999999</v>
      </c>
      <c r="Q107" s="98">
        <v>7685.9579999999996</v>
      </c>
      <c r="R107" s="98">
        <v>10421.307000000001</v>
      </c>
    </row>
    <row r="108" spans="1:18" x14ac:dyDescent="0.25">
      <c r="A108" s="59" t="s">
        <v>3779</v>
      </c>
      <c r="B108" s="59" t="s">
        <v>349</v>
      </c>
      <c r="C108" s="59" t="s">
        <v>3865</v>
      </c>
      <c r="D108" s="91">
        <v>17</v>
      </c>
      <c r="E108" s="59" t="s">
        <v>7445</v>
      </c>
      <c r="F108" s="30">
        <f t="shared" si="16"/>
        <v>9380.9179999999997</v>
      </c>
      <c r="G108" s="24">
        <f t="shared" si="17"/>
        <v>21537.977500000001</v>
      </c>
      <c r="H108" s="31"/>
      <c r="I108" s="30"/>
      <c r="J108" s="24">
        <f t="shared" si="18"/>
        <v>11460.907000000001</v>
      </c>
      <c r="K108" s="31"/>
      <c r="L108" s="30"/>
      <c r="M108" s="98">
        <v>13627.2</v>
      </c>
      <c r="N108" s="98">
        <v>29448.755000000001</v>
      </c>
      <c r="O108" s="98">
        <v>17700.874</v>
      </c>
      <c r="P108" s="98">
        <v>11556.74</v>
      </c>
      <c r="Q108" s="98">
        <v>6488.9610000000002</v>
      </c>
      <c r="R108" s="98">
        <v>10097.053</v>
      </c>
    </row>
    <row r="109" spans="1:18" x14ac:dyDescent="0.25">
      <c r="A109" s="59" t="s">
        <v>3779</v>
      </c>
      <c r="B109" s="59" t="s">
        <v>249</v>
      </c>
      <c r="C109" s="59" t="s">
        <v>3851</v>
      </c>
      <c r="D109" s="91">
        <v>15</v>
      </c>
      <c r="E109" s="59" t="s">
        <v>6365</v>
      </c>
      <c r="F109" s="30">
        <f t="shared" si="16"/>
        <v>9278.7129999999979</v>
      </c>
      <c r="G109" s="24">
        <f t="shared" si="17"/>
        <v>6457.5020000000004</v>
      </c>
      <c r="H109" s="31"/>
      <c r="I109" s="30"/>
      <c r="J109" s="24">
        <f t="shared" si="18"/>
        <v>8724.2622499999998</v>
      </c>
      <c r="K109" s="31"/>
      <c r="L109" s="30"/>
      <c r="M109" s="98">
        <v>5556.9</v>
      </c>
      <c r="N109" s="98">
        <v>7358.1040000000003</v>
      </c>
      <c r="O109" s="98">
        <v>7060.91</v>
      </c>
      <c r="P109" s="98">
        <v>8759.6859999999997</v>
      </c>
      <c r="Q109" s="98">
        <v>8133.4989999999998</v>
      </c>
      <c r="R109" s="98">
        <v>10942.954</v>
      </c>
    </row>
    <row r="110" spans="1:18" x14ac:dyDescent="0.25">
      <c r="A110" s="59" t="s">
        <v>3779</v>
      </c>
      <c r="B110" s="59" t="s">
        <v>194</v>
      </c>
      <c r="C110" s="59" t="s">
        <v>3789</v>
      </c>
      <c r="D110" s="91">
        <v>2</v>
      </c>
      <c r="E110" s="59" t="s">
        <v>4096</v>
      </c>
      <c r="F110" s="30">
        <f t="shared" si="16"/>
        <v>8402.6953333333331</v>
      </c>
      <c r="G110" s="24">
        <f t="shared" si="17"/>
        <v>9202.7364999999991</v>
      </c>
      <c r="H110" s="31"/>
      <c r="I110" s="30"/>
      <c r="J110" s="24">
        <f t="shared" si="18"/>
        <v>10881.302250000001</v>
      </c>
      <c r="K110" s="31"/>
      <c r="L110" s="30"/>
      <c r="M110" s="98">
        <v>6269.2</v>
      </c>
      <c r="N110" s="98">
        <v>12136.272999999999</v>
      </c>
      <c r="O110" s="98">
        <v>18317.123</v>
      </c>
      <c r="P110" s="98">
        <v>2628.4720000000002</v>
      </c>
      <c r="Q110" s="98">
        <v>6323.4009999999998</v>
      </c>
      <c r="R110" s="98">
        <v>16256.213</v>
      </c>
    </row>
    <row r="111" spans="1:18" x14ac:dyDescent="0.25">
      <c r="A111" s="59" t="s">
        <v>3779</v>
      </c>
      <c r="B111" s="59" t="s">
        <v>976</v>
      </c>
      <c r="C111" s="59" t="s">
        <v>3780</v>
      </c>
      <c r="D111" s="91">
        <v>1</v>
      </c>
      <c r="E111" s="59" t="s">
        <v>4109</v>
      </c>
      <c r="F111" s="30">
        <f t="shared" si="16"/>
        <v>8283.0239999999994</v>
      </c>
      <c r="G111" s="24">
        <f t="shared" si="17"/>
        <v>3676.252</v>
      </c>
      <c r="H111" s="31"/>
      <c r="I111" s="30"/>
      <c r="J111" s="24">
        <f t="shared" si="18"/>
        <v>7715.7817500000001</v>
      </c>
      <c r="K111" s="31"/>
      <c r="L111" s="30"/>
      <c r="M111" s="98">
        <v>2905.38</v>
      </c>
      <c r="N111" s="98">
        <v>4447.1239999999998</v>
      </c>
      <c r="O111" s="98">
        <v>6014.0550000000003</v>
      </c>
      <c r="P111" s="98">
        <v>10351.138999999999</v>
      </c>
      <c r="Q111" s="98">
        <v>7180.0290000000005</v>
      </c>
      <c r="R111" s="98">
        <v>7317.9040000000005</v>
      </c>
    </row>
    <row r="112" spans="1:18" x14ac:dyDescent="0.25">
      <c r="A112" s="59" t="s">
        <v>3779</v>
      </c>
      <c r="B112" s="59" t="s">
        <v>80</v>
      </c>
      <c r="C112" s="59" t="s">
        <v>3819</v>
      </c>
      <c r="D112" s="91">
        <v>7</v>
      </c>
      <c r="E112" s="59" t="s">
        <v>5301</v>
      </c>
      <c r="F112" s="30">
        <f t="shared" si="16"/>
        <v>8280.4196666666667</v>
      </c>
      <c r="G112" s="24">
        <f t="shared" si="17"/>
        <v>3088.3944999999999</v>
      </c>
      <c r="H112" s="31"/>
      <c r="I112" s="30"/>
      <c r="J112" s="24">
        <f t="shared" si="18"/>
        <v>7622.7</v>
      </c>
      <c r="K112" s="31"/>
      <c r="L112" s="30"/>
      <c r="M112" s="98">
        <v>2597.9699999999998</v>
      </c>
      <c r="N112" s="98">
        <v>3578.819</v>
      </c>
      <c r="O112" s="98">
        <v>5649.5410000000002</v>
      </c>
      <c r="P112" s="98">
        <v>9033.8369999999995</v>
      </c>
      <c r="Q112" s="98">
        <v>7346.5690000000004</v>
      </c>
      <c r="R112" s="98">
        <v>8460.8529999999992</v>
      </c>
    </row>
    <row r="113" spans="1:18" x14ac:dyDescent="0.25">
      <c r="A113" s="59" t="s">
        <v>3779</v>
      </c>
      <c r="B113" s="59" t="s">
        <v>1670</v>
      </c>
      <c r="C113" s="59" t="s">
        <v>3804</v>
      </c>
      <c r="D113" s="91">
        <v>5</v>
      </c>
      <c r="E113" s="59" t="s">
        <v>4583</v>
      </c>
      <c r="F113" s="30">
        <f t="shared" si="16"/>
        <v>8084.0703333333331</v>
      </c>
      <c r="G113" s="24">
        <f t="shared" si="17"/>
        <v>4209.0529999999999</v>
      </c>
      <c r="H113" s="31"/>
      <c r="I113" s="30"/>
      <c r="J113" s="24">
        <f t="shared" si="18"/>
        <v>8184.2732499999993</v>
      </c>
      <c r="K113" s="31"/>
      <c r="L113" s="30"/>
      <c r="M113" s="98">
        <v>3540.31</v>
      </c>
      <c r="N113" s="98">
        <v>4877.7960000000003</v>
      </c>
      <c r="O113" s="98">
        <v>8484.8819999999996</v>
      </c>
      <c r="P113" s="98">
        <v>7137.0209999999997</v>
      </c>
      <c r="Q113" s="98">
        <v>7483.2269999999999</v>
      </c>
      <c r="R113" s="98">
        <v>9631.9629999999997</v>
      </c>
    </row>
    <row r="114" spans="1:18" x14ac:dyDescent="0.25">
      <c r="A114" s="59" t="s">
        <v>3779</v>
      </c>
      <c r="B114" s="59" t="s">
        <v>128</v>
      </c>
      <c r="C114" s="59" t="s">
        <v>3862</v>
      </c>
      <c r="D114" s="91">
        <v>16</v>
      </c>
      <c r="E114" s="59" t="s">
        <v>7132</v>
      </c>
      <c r="F114" s="30">
        <f t="shared" si="16"/>
        <v>7714.8453333333337</v>
      </c>
      <c r="G114" s="24">
        <f t="shared" si="17"/>
        <v>9648.01</v>
      </c>
      <c r="H114" s="31"/>
      <c r="I114" s="30"/>
      <c r="J114" s="24">
        <f t="shared" si="18"/>
        <v>9193.0762499999983</v>
      </c>
      <c r="K114" s="31"/>
      <c r="L114" s="30"/>
      <c r="M114" s="98">
        <v>10358.58</v>
      </c>
      <c r="N114" s="98">
        <v>8937.44</v>
      </c>
      <c r="O114" s="98">
        <v>13627.769</v>
      </c>
      <c r="P114" s="98">
        <v>12638.31</v>
      </c>
      <c r="Q114" s="98">
        <v>5413.87</v>
      </c>
      <c r="R114" s="98">
        <v>5092.3559999999998</v>
      </c>
    </row>
    <row r="115" spans="1:18" x14ac:dyDescent="0.25">
      <c r="A115" s="59" t="s">
        <v>3779</v>
      </c>
      <c r="B115" s="59" t="s">
        <v>1607</v>
      </c>
      <c r="C115" s="59" t="s">
        <v>3790</v>
      </c>
      <c r="D115" s="91">
        <v>2</v>
      </c>
      <c r="E115" s="59" t="s">
        <v>4345</v>
      </c>
      <c r="F115" s="30">
        <f t="shared" si="16"/>
        <v>7649.625</v>
      </c>
      <c r="G115" s="24">
        <f t="shared" si="17"/>
        <v>3634.7795000000001</v>
      </c>
      <c r="H115" s="31"/>
      <c r="I115" s="30"/>
      <c r="J115" s="24">
        <f t="shared" si="18"/>
        <v>7130.9189999999999</v>
      </c>
      <c r="K115" s="31"/>
      <c r="L115" s="30"/>
      <c r="M115" s="98">
        <v>2166.25</v>
      </c>
      <c r="N115" s="98">
        <v>5103.3090000000002</v>
      </c>
      <c r="O115" s="98">
        <v>5574.8010000000004</v>
      </c>
      <c r="P115" s="98">
        <v>6910.067</v>
      </c>
      <c r="Q115" s="98">
        <v>7471.0540000000001</v>
      </c>
      <c r="R115" s="98">
        <v>8567.7540000000008</v>
      </c>
    </row>
    <row r="116" spans="1:18" x14ac:dyDescent="0.25">
      <c r="A116" s="59" t="s">
        <v>3779</v>
      </c>
      <c r="B116" s="59" t="s">
        <v>3628</v>
      </c>
      <c r="C116" s="59" t="s">
        <v>3796</v>
      </c>
      <c r="D116" s="91">
        <v>4</v>
      </c>
      <c r="E116" s="59" t="s">
        <v>4437</v>
      </c>
      <c r="F116" s="30">
        <f t="shared" si="16"/>
        <v>7617.6596666666665</v>
      </c>
      <c r="G116" s="24">
        <f t="shared" si="17"/>
        <v>4597.9849999999997</v>
      </c>
      <c r="H116" s="31"/>
      <c r="I116" s="30"/>
      <c r="J116" s="24">
        <f t="shared" si="18"/>
        <v>7702.68</v>
      </c>
      <c r="K116" s="31"/>
      <c r="L116" s="30"/>
      <c r="M116" s="98">
        <v>3175.1</v>
      </c>
      <c r="N116" s="98">
        <v>6020.87</v>
      </c>
      <c r="O116" s="98">
        <v>7957.741</v>
      </c>
      <c r="P116" s="98">
        <v>12812.688</v>
      </c>
      <c r="Q116" s="98">
        <v>8809.6149999999998</v>
      </c>
      <c r="R116" s="98">
        <v>1230.6759999999999</v>
      </c>
    </row>
    <row r="117" spans="1:18" x14ac:dyDescent="0.25">
      <c r="A117" s="59" t="s">
        <v>3779</v>
      </c>
      <c r="B117" s="59" t="s">
        <v>731</v>
      </c>
      <c r="C117" s="59" t="s">
        <v>3812</v>
      </c>
      <c r="D117" s="91">
        <v>6</v>
      </c>
      <c r="E117" s="59" t="s">
        <v>5019</v>
      </c>
      <c r="F117" s="30">
        <f t="shared" si="16"/>
        <v>7609.782666666666</v>
      </c>
      <c r="G117" s="24">
        <f t="shared" si="17"/>
        <v>3157.2820000000002</v>
      </c>
      <c r="H117" s="31"/>
      <c r="I117" s="30"/>
      <c r="J117" s="24">
        <f t="shared" si="18"/>
        <v>6962.5235000000002</v>
      </c>
      <c r="K117" s="31"/>
      <c r="L117" s="30"/>
      <c r="M117" s="98">
        <v>4901.5600000000004</v>
      </c>
      <c r="N117" s="98">
        <v>1413.0039999999999</v>
      </c>
      <c r="O117" s="98">
        <v>5020.7460000000001</v>
      </c>
      <c r="P117" s="98">
        <v>7646.491</v>
      </c>
      <c r="Q117" s="98">
        <v>6198.2849999999999</v>
      </c>
      <c r="R117" s="98">
        <v>8984.5720000000001</v>
      </c>
    </row>
    <row r="118" spans="1:18" x14ac:dyDescent="0.25">
      <c r="A118" s="59" t="s">
        <v>3779</v>
      </c>
      <c r="B118" s="59" t="s">
        <v>444</v>
      </c>
      <c r="C118" s="59" t="s">
        <v>3783</v>
      </c>
      <c r="D118" s="91">
        <v>1</v>
      </c>
      <c r="E118" s="59" t="s">
        <v>4160</v>
      </c>
      <c r="F118" s="30">
        <f t="shared" si="16"/>
        <v>7608.0280000000012</v>
      </c>
      <c r="G118" s="24">
        <f t="shared" si="17"/>
        <v>6276.0485000000008</v>
      </c>
      <c r="H118" s="31"/>
      <c r="I118" s="30"/>
      <c r="J118" s="24">
        <f t="shared" si="18"/>
        <v>6634.1662500000002</v>
      </c>
      <c r="K118" s="31"/>
      <c r="L118" s="30"/>
      <c r="M118" s="98">
        <v>4876.8500000000004</v>
      </c>
      <c r="N118" s="98">
        <v>7675.2470000000003</v>
      </c>
      <c r="O118" s="98">
        <v>3712.5810000000001</v>
      </c>
      <c r="P118" s="98">
        <v>6328.8990000000003</v>
      </c>
      <c r="Q118" s="98">
        <v>7044.3890000000001</v>
      </c>
      <c r="R118" s="98">
        <v>9450.7960000000003</v>
      </c>
    </row>
    <row r="119" spans="1:18" x14ac:dyDescent="0.25">
      <c r="A119" s="59" t="s">
        <v>3779</v>
      </c>
      <c r="B119" s="59" t="s">
        <v>2249</v>
      </c>
      <c r="C119" s="59" t="s">
        <v>3794</v>
      </c>
      <c r="D119" s="91">
        <v>3</v>
      </c>
      <c r="E119" s="59" t="s">
        <v>4410</v>
      </c>
      <c r="F119" s="30">
        <f t="shared" si="16"/>
        <v>7454.4279999999999</v>
      </c>
      <c r="G119" s="24">
        <f t="shared" si="17"/>
        <v>5068.9945000000007</v>
      </c>
      <c r="H119" s="31"/>
      <c r="I119" s="30"/>
      <c r="J119" s="24">
        <f t="shared" si="18"/>
        <v>6639.4905000000008</v>
      </c>
      <c r="K119" s="31"/>
      <c r="L119" s="30"/>
      <c r="M119" s="98">
        <v>4418.51</v>
      </c>
      <c r="N119" s="98">
        <v>5719.4790000000003</v>
      </c>
      <c r="O119" s="98">
        <v>4194.6779999999999</v>
      </c>
      <c r="P119" s="98">
        <v>7357.6120000000001</v>
      </c>
      <c r="Q119" s="98">
        <v>7548.1710000000003</v>
      </c>
      <c r="R119" s="98">
        <v>7457.5010000000002</v>
      </c>
    </row>
    <row r="120" spans="1:18" x14ac:dyDescent="0.25">
      <c r="A120" s="59" t="s">
        <v>3779</v>
      </c>
      <c r="B120" s="59" t="s">
        <v>197</v>
      </c>
      <c r="C120" s="59" t="s">
        <v>3787</v>
      </c>
      <c r="D120" s="91">
        <v>2</v>
      </c>
      <c r="E120" s="59" t="s">
        <v>4260</v>
      </c>
      <c r="F120" s="30">
        <f t="shared" si="16"/>
        <v>7342.4069999999992</v>
      </c>
      <c r="G120" s="24">
        <f t="shared" si="17"/>
        <v>3781.7645000000002</v>
      </c>
      <c r="H120" s="31"/>
      <c r="I120" s="30"/>
      <c r="J120" s="24">
        <f t="shared" si="18"/>
        <v>6345.1797499999993</v>
      </c>
      <c r="K120" s="31"/>
      <c r="L120" s="30"/>
      <c r="M120" s="98">
        <v>3584.71</v>
      </c>
      <c r="N120" s="98">
        <v>3978.819</v>
      </c>
      <c r="O120" s="98">
        <v>3353.498</v>
      </c>
      <c r="P120" s="98">
        <v>5975.0290000000005</v>
      </c>
      <c r="Q120" s="98">
        <v>7743.1629999999996</v>
      </c>
      <c r="R120" s="98">
        <v>8309.0290000000005</v>
      </c>
    </row>
    <row r="121" spans="1:18" x14ac:dyDescent="0.25">
      <c r="A121" s="59" t="s">
        <v>3779</v>
      </c>
      <c r="B121" s="59" t="s">
        <v>3613</v>
      </c>
      <c r="C121" s="59" t="s">
        <v>3783</v>
      </c>
      <c r="D121" s="91">
        <v>1</v>
      </c>
      <c r="E121" s="59" t="s">
        <v>4175</v>
      </c>
      <c r="F121" s="30">
        <f t="shared" si="16"/>
        <v>7296.7459999999992</v>
      </c>
      <c r="G121" s="24">
        <f t="shared" si="17"/>
        <v>4083.8969999999999</v>
      </c>
      <c r="H121" s="31"/>
      <c r="I121" s="30"/>
      <c r="J121" s="24">
        <f t="shared" si="18"/>
        <v>6155.6872499999999</v>
      </c>
      <c r="K121" s="31"/>
      <c r="L121" s="30"/>
      <c r="M121" s="98">
        <v>2690.08</v>
      </c>
      <c r="N121" s="98">
        <v>5477.7139999999999</v>
      </c>
      <c r="O121" s="98">
        <v>2732.511</v>
      </c>
      <c r="P121" s="98">
        <v>9106.1579999999994</v>
      </c>
      <c r="Q121" s="98">
        <v>8277.4169999999995</v>
      </c>
      <c r="R121" s="98">
        <v>4506.6629999999996</v>
      </c>
    </row>
    <row r="122" spans="1:18" x14ac:dyDescent="0.25">
      <c r="A122" s="59" t="s">
        <v>3779</v>
      </c>
      <c r="B122" s="59" t="s">
        <v>2163</v>
      </c>
      <c r="C122" s="59" t="s">
        <v>3849</v>
      </c>
      <c r="D122" s="91">
        <v>13</v>
      </c>
      <c r="E122" s="59" t="s">
        <v>6270</v>
      </c>
      <c r="F122" s="30">
        <f t="shared" si="16"/>
        <v>7215.7706666666672</v>
      </c>
      <c r="G122" s="24">
        <f t="shared" si="17"/>
        <v>3613.0504999999998</v>
      </c>
      <c r="H122" s="31"/>
      <c r="I122" s="30"/>
      <c r="J122" s="24">
        <f t="shared" si="18"/>
        <v>6562.2847500000007</v>
      </c>
      <c r="K122" s="31"/>
      <c r="L122" s="30"/>
      <c r="M122" s="98">
        <v>2921.21</v>
      </c>
      <c r="N122" s="98">
        <v>4304.8909999999996</v>
      </c>
      <c r="O122" s="98">
        <v>4601.8270000000002</v>
      </c>
      <c r="P122" s="98">
        <v>7619.7809999999999</v>
      </c>
      <c r="Q122" s="98">
        <v>6566.1329999999998</v>
      </c>
      <c r="R122" s="98">
        <v>7461.3980000000001</v>
      </c>
    </row>
    <row r="123" spans="1:18" x14ac:dyDescent="0.25">
      <c r="A123" s="59" t="s">
        <v>3779</v>
      </c>
      <c r="B123" s="59" t="s">
        <v>2858</v>
      </c>
      <c r="C123" s="59" t="s">
        <v>3791</v>
      </c>
      <c r="D123" s="91">
        <v>2</v>
      </c>
      <c r="E123" s="59" t="s">
        <v>4364</v>
      </c>
      <c r="F123" s="30">
        <f t="shared" si="16"/>
        <v>7187.0233333333335</v>
      </c>
      <c r="G123" s="24">
        <f t="shared" si="17"/>
        <v>3531.6445000000003</v>
      </c>
      <c r="H123" s="31"/>
      <c r="I123" s="30"/>
      <c r="J123" s="24">
        <f t="shared" si="18"/>
        <v>7117.6992499999997</v>
      </c>
      <c r="K123" s="31"/>
      <c r="L123" s="30"/>
      <c r="M123" s="98">
        <v>3774.82</v>
      </c>
      <c r="N123" s="98">
        <v>3288.4690000000001</v>
      </c>
      <c r="O123" s="98">
        <v>6909.7269999999999</v>
      </c>
      <c r="P123" s="98">
        <v>6423.5029999999997</v>
      </c>
      <c r="Q123" s="98">
        <v>7359.1490000000003</v>
      </c>
      <c r="R123" s="98">
        <v>7778.4179999999997</v>
      </c>
    </row>
    <row r="124" spans="1:18" x14ac:dyDescent="0.25">
      <c r="A124" s="59" t="s">
        <v>3779</v>
      </c>
      <c r="B124" s="59" t="s">
        <v>1145</v>
      </c>
      <c r="C124" s="59" t="s">
        <v>3848</v>
      </c>
      <c r="D124" s="91">
        <v>13</v>
      </c>
      <c r="E124" s="59" t="s">
        <v>6251</v>
      </c>
      <c r="F124" s="30">
        <f t="shared" si="16"/>
        <v>7162.2590000000009</v>
      </c>
      <c r="G124" s="24">
        <f t="shared" si="17"/>
        <v>4745.2830000000004</v>
      </c>
      <c r="H124" s="31"/>
      <c r="I124" s="30"/>
      <c r="J124" s="24">
        <f t="shared" si="18"/>
        <v>6956.4322499999998</v>
      </c>
      <c r="K124" s="31"/>
      <c r="L124" s="30"/>
      <c r="M124" s="98">
        <v>4073.03</v>
      </c>
      <c r="N124" s="98">
        <v>5417.5360000000001</v>
      </c>
      <c r="O124" s="98">
        <v>6338.9520000000002</v>
      </c>
      <c r="P124" s="98">
        <v>6558.6530000000002</v>
      </c>
      <c r="Q124" s="98">
        <v>7209.4449999999997</v>
      </c>
      <c r="R124" s="98">
        <v>7718.6790000000001</v>
      </c>
    </row>
    <row r="125" spans="1:18" x14ac:dyDescent="0.25">
      <c r="A125" s="59" t="s">
        <v>3779</v>
      </c>
      <c r="B125" s="59" t="s">
        <v>1463</v>
      </c>
      <c r="C125" s="59" t="s">
        <v>3796</v>
      </c>
      <c r="D125" s="91">
        <v>4</v>
      </c>
      <c r="E125" s="59" t="s">
        <v>4448</v>
      </c>
      <c r="F125" s="30">
        <f t="shared" si="16"/>
        <v>7097.6356666666661</v>
      </c>
      <c r="G125" s="24">
        <f t="shared" si="17"/>
        <v>5340.0225</v>
      </c>
      <c r="H125" s="31"/>
      <c r="I125" s="30"/>
      <c r="J125" s="24">
        <f t="shared" si="18"/>
        <v>6818.2264999999998</v>
      </c>
      <c r="K125" s="31"/>
      <c r="L125" s="30"/>
      <c r="M125" s="98">
        <v>4759.0200000000004</v>
      </c>
      <c r="N125" s="98">
        <v>5921.0249999999996</v>
      </c>
      <c r="O125" s="98">
        <v>5979.9989999999998</v>
      </c>
      <c r="P125" s="98">
        <v>6720.59</v>
      </c>
      <c r="Q125" s="98">
        <v>7185.3180000000002</v>
      </c>
      <c r="R125" s="98">
        <v>7386.9989999999998</v>
      </c>
    </row>
    <row r="126" spans="1:18" x14ac:dyDescent="0.25">
      <c r="A126" s="59" t="s">
        <v>3779</v>
      </c>
      <c r="B126" s="59" t="s">
        <v>951</v>
      </c>
      <c r="C126" s="59" t="s">
        <v>3851</v>
      </c>
      <c r="D126" s="91">
        <v>15</v>
      </c>
      <c r="E126" s="59" t="s">
        <v>6355</v>
      </c>
      <c r="F126" s="30">
        <f t="shared" si="16"/>
        <v>7050.3376666666663</v>
      </c>
      <c r="G126" s="24">
        <f t="shared" si="17"/>
        <v>850.39449999999999</v>
      </c>
      <c r="H126" s="31"/>
      <c r="I126" s="30"/>
      <c r="J126" s="24">
        <f t="shared" si="18"/>
        <v>10290.469500000001</v>
      </c>
      <c r="K126" s="31"/>
      <c r="L126" s="30"/>
      <c r="M126" s="98" t="s">
        <v>4078</v>
      </c>
      <c r="N126" s="98">
        <v>1700.789</v>
      </c>
      <c r="O126" s="98">
        <v>20010.865000000002</v>
      </c>
      <c r="P126" s="98">
        <v>9056.3220000000001</v>
      </c>
      <c r="Q126" s="98">
        <v>2571.1669999999999</v>
      </c>
      <c r="R126" s="98">
        <v>9523.5239999999994</v>
      </c>
    </row>
    <row r="127" spans="1:18" x14ac:dyDescent="0.25">
      <c r="A127" s="59" t="s">
        <v>3779</v>
      </c>
      <c r="B127" s="59" t="s">
        <v>280</v>
      </c>
      <c r="C127" s="59" t="s">
        <v>3798</v>
      </c>
      <c r="D127" s="91">
        <v>4</v>
      </c>
      <c r="E127" s="59" t="s">
        <v>4477</v>
      </c>
      <c r="F127" s="30">
        <f t="shared" si="16"/>
        <v>6903.7486666666664</v>
      </c>
      <c r="G127" s="24">
        <f t="shared" si="17"/>
        <v>3869.6819999999998</v>
      </c>
      <c r="H127" s="31"/>
      <c r="I127" s="30"/>
      <c r="J127" s="24">
        <f t="shared" si="18"/>
        <v>6316.7075000000004</v>
      </c>
      <c r="K127" s="31"/>
      <c r="L127" s="30"/>
      <c r="M127" s="98">
        <v>3889.34</v>
      </c>
      <c r="N127" s="98">
        <v>3850.0239999999999</v>
      </c>
      <c r="O127" s="98">
        <v>4555.5839999999998</v>
      </c>
      <c r="P127" s="98">
        <v>5523.6880000000001</v>
      </c>
      <c r="Q127" s="98">
        <v>6711.0240000000003</v>
      </c>
      <c r="R127" s="98">
        <v>8476.5339999999997</v>
      </c>
    </row>
    <row r="128" spans="1:18" x14ac:dyDescent="0.25">
      <c r="A128" s="59" t="s">
        <v>3779</v>
      </c>
      <c r="B128" s="59" t="s">
        <v>287</v>
      </c>
      <c r="C128" s="59" t="s">
        <v>3800</v>
      </c>
      <c r="D128" s="91">
        <v>4</v>
      </c>
      <c r="E128" s="59" t="s">
        <v>4539</v>
      </c>
      <c r="F128" s="30">
        <f t="shared" si="16"/>
        <v>6879.7359999999999</v>
      </c>
      <c r="G128" s="24">
        <f t="shared" si="17"/>
        <v>3374.3275000000003</v>
      </c>
      <c r="H128" s="31"/>
      <c r="I128" s="30"/>
      <c r="J128" s="24">
        <f t="shared" si="18"/>
        <v>6486.1042500000003</v>
      </c>
      <c r="K128" s="31"/>
      <c r="L128" s="30"/>
      <c r="M128" s="98">
        <v>3055.98</v>
      </c>
      <c r="N128" s="98">
        <v>3692.6750000000002</v>
      </c>
      <c r="O128" s="98">
        <v>5305.2089999999998</v>
      </c>
      <c r="P128" s="98">
        <v>4727.8710000000001</v>
      </c>
      <c r="Q128" s="98">
        <v>6912.0889999999999</v>
      </c>
      <c r="R128" s="98">
        <v>8999.2479999999996</v>
      </c>
    </row>
    <row r="129" spans="1:18" x14ac:dyDescent="0.25">
      <c r="A129" s="59" t="s">
        <v>3779</v>
      </c>
      <c r="B129" s="59" t="s">
        <v>334</v>
      </c>
      <c r="C129" s="59" t="s">
        <v>3797</v>
      </c>
      <c r="D129" s="91">
        <v>4</v>
      </c>
      <c r="E129" s="59" t="s">
        <v>4459</v>
      </c>
      <c r="F129" s="30">
        <f t="shared" si="16"/>
        <v>6772.9486666666671</v>
      </c>
      <c r="G129" s="24">
        <f t="shared" si="17"/>
        <v>2724.0060000000003</v>
      </c>
      <c r="H129" s="31"/>
      <c r="I129" s="30"/>
      <c r="J129" s="24">
        <f t="shared" si="18"/>
        <v>5845.2460000000001</v>
      </c>
      <c r="K129" s="31"/>
      <c r="L129" s="30"/>
      <c r="M129" s="98">
        <v>3332.07</v>
      </c>
      <c r="N129" s="98">
        <v>2115.942</v>
      </c>
      <c r="O129" s="98">
        <v>3062.1379999999999</v>
      </c>
      <c r="P129" s="98">
        <v>6172.84</v>
      </c>
      <c r="Q129" s="98">
        <v>6271.1289999999999</v>
      </c>
      <c r="R129" s="98">
        <v>7874.8770000000004</v>
      </c>
    </row>
    <row r="130" spans="1:18" x14ac:dyDescent="0.25">
      <c r="A130" s="59" t="s">
        <v>3779</v>
      </c>
      <c r="B130" s="59" t="s">
        <v>773</v>
      </c>
      <c r="C130" s="59" t="s">
        <v>3808</v>
      </c>
      <c r="D130" s="91">
        <v>6</v>
      </c>
      <c r="E130" s="59" t="s">
        <v>4864</v>
      </c>
      <c r="F130" s="30">
        <f t="shared" si="16"/>
        <v>6721.643</v>
      </c>
      <c r="G130" s="24">
        <f t="shared" si="17"/>
        <v>7159.7104999999992</v>
      </c>
      <c r="H130" s="31"/>
      <c r="I130" s="30"/>
      <c r="J130" s="24">
        <f t="shared" si="18"/>
        <v>6374.9489999999996</v>
      </c>
      <c r="K130" s="31"/>
      <c r="L130" s="30"/>
      <c r="M130" s="98">
        <v>7405.78</v>
      </c>
      <c r="N130" s="98">
        <v>6913.6409999999996</v>
      </c>
      <c r="O130" s="98">
        <v>5334.8670000000002</v>
      </c>
      <c r="P130" s="98">
        <v>7766.85</v>
      </c>
      <c r="Q130" s="98">
        <v>4632.2749999999996</v>
      </c>
      <c r="R130" s="98">
        <v>7765.8040000000001</v>
      </c>
    </row>
    <row r="131" spans="1:18" x14ac:dyDescent="0.25">
      <c r="A131" s="59" t="s">
        <v>3779</v>
      </c>
      <c r="B131" s="59" t="s">
        <v>524</v>
      </c>
      <c r="C131" s="59" t="s">
        <v>3808</v>
      </c>
      <c r="D131" s="91">
        <v>6</v>
      </c>
      <c r="E131" s="59" t="s">
        <v>4893</v>
      </c>
      <c r="F131" s="30">
        <f t="shared" si="16"/>
        <v>6679.0149999999994</v>
      </c>
      <c r="G131" s="24">
        <f t="shared" si="17"/>
        <v>2606.4849999999997</v>
      </c>
      <c r="H131" s="31"/>
      <c r="I131" s="30"/>
      <c r="J131" s="24">
        <f t="shared" si="18"/>
        <v>5952.2754999999997</v>
      </c>
      <c r="K131" s="31"/>
      <c r="L131" s="30"/>
      <c r="M131" s="98">
        <v>2502.58</v>
      </c>
      <c r="N131" s="98">
        <v>2710.39</v>
      </c>
      <c r="O131" s="98">
        <v>3772.0569999999998</v>
      </c>
      <c r="P131" s="98">
        <v>3487.518</v>
      </c>
      <c r="Q131" s="98">
        <v>13462.094999999999</v>
      </c>
      <c r="R131" s="98">
        <v>3087.4319999999998</v>
      </c>
    </row>
    <row r="132" spans="1:18" x14ac:dyDescent="0.25">
      <c r="A132" s="59" t="s">
        <v>3779</v>
      </c>
      <c r="B132" s="59" t="s">
        <v>2852</v>
      </c>
      <c r="C132" s="59" t="s">
        <v>3820</v>
      </c>
      <c r="D132" s="91">
        <v>8</v>
      </c>
      <c r="E132" s="59" t="s">
        <v>5336</v>
      </c>
      <c r="F132" s="30">
        <f t="shared" si="16"/>
        <v>6579.9520000000002</v>
      </c>
      <c r="G132" s="24">
        <f t="shared" si="17"/>
        <v>4207.4220000000005</v>
      </c>
      <c r="H132" s="31"/>
      <c r="I132" s="30"/>
      <c r="J132" s="24">
        <f t="shared" si="18"/>
        <v>6087.3852500000003</v>
      </c>
      <c r="K132" s="31"/>
      <c r="L132" s="30"/>
      <c r="M132" s="98">
        <v>2199.04</v>
      </c>
      <c r="N132" s="98">
        <v>6215.8040000000001</v>
      </c>
      <c r="O132" s="98">
        <v>4609.6850000000004</v>
      </c>
      <c r="P132" s="98">
        <v>6507.4880000000003</v>
      </c>
      <c r="Q132" s="98">
        <v>6705.3729999999996</v>
      </c>
      <c r="R132" s="98">
        <v>6526.9949999999999</v>
      </c>
    </row>
    <row r="133" spans="1:18" x14ac:dyDescent="0.25">
      <c r="A133" s="59" t="s">
        <v>3779</v>
      </c>
      <c r="B133" s="59" t="s">
        <v>745</v>
      </c>
      <c r="C133" s="59" t="s">
        <v>3852</v>
      </c>
      <c r="D133" s="91">
        <v>15</v>
      </c>
      <c r="E133" s="59" t="s">
        <v>6445</v>
      </c>
      <c r="F133" s="30">
        <f t="shared" si="16"/>
        <v>6543.967333333334</v>
      </c>
      <c r="G133" s="24">
        <f t="shared" si="17"/>
        <v>5780.2469999999994</v>
      </c>
      <c r="H133" s="31"/>
      <c r="I133" s="30"/>
      <c r="J133" s="24">
        <f t="shared" si="18"/>
        <v>6229.0347499999989</v>
      </c>
      <c r="K133" s="31"/>
      <c r="L133" s="30"/>
      <c r="M133" s="98">
        <v>4859.74</v>
      </c>
      <c r="N133" s="98">
        <v>6700.7539999999999</v>
      </c>
      <c r="O133" s="98">
        <v>5284.2370000000001</v>
      </c>
      <c r="P133" s="98">
        <v>6519.0990000000002</v>
      </c>
      <c r="Q133" s="98">
        <v>6348.6689999999999</v>
      </c>
      <c r="R133" s="98">
        <v>6764.134</v>
      </c>
    </row>
    <row r="134" spans="1:18" x14ac:dyDescent="0.25">
      <c r="A134" s="59" t="s">
        <v>3779</v>
      </c>
      <c r="B134" s="59" t="s">
        <v>3634</v>
      </c>
      <c r="C134" s="59" t="s">
        <v>3807</v>
      </c>
      <c r="D134" s="91">
        <v>6</v>
      </c>
      <c r="E134" s="59" t="s">
        <v>4755</v>
      </c>
      <c r="F134" s="30">
        <f t="shared" si="16"/>
        <v>6382.701</v>
      </c>
      <c r="G134" s="24">
        <f t="shared" si="17"/>
        <v>3082.4755</v>
      </c>
      <c r="H134" s="31"/>
      <c r="I134" s="30"/>
      <c r="J134" s="24">
        <f t="shared" si="18"/>
        <v>6469.2345000000005</v>
      </c>
      <c r="K134" s="31"/>
      <c r="L134" s="30"/>
      <c r="M134" s="98">
        <v>5.58</v>
      </c>
      <c r="N134" s="98">
        <v>6159.3710000000001</v>
      </c>
      <c r="O134" s="98">
        <v>6728.835</v>
      </c>
      <c r="P134" s="98">
        <v>6978.8249999999998</v>
      </c>
      <c r="Q134" s="98">
        <v>5298.259</v>
      </c>
      <c r="R134" s="98">
        <v>6871.0190000000002</v>
      </c>
    </row>
    <row r="135" spans="1:18" x14ac:dyDescent="0.25">
      <c r="A135" s="59" t="s">
        <v>3779</v>
      </c>
      <c r="B135" s="59" t="s">
        <v>432</v>
      </c>
      <c r="C135" s="59" t="s">
        <v>3862</v>
      </c>
      <c r="D135" s="91">
        <v>16</v>
      </c>
      <c r="E135" s="59" t="s">
        <v>7120</v>
      </c>
      <c r="F135" s="30">
        <f t="shared" si="16"/>
        <v>6328.2370000000001</v>
      </c>
      <c r="G135" s="24">
        <f t="shared" si="17"/>
        <v>3821.9840000000004</v>
      </c>
      <c r="H135" s="31"/>
      <c r="I135" s="30"/>
      <c r="J135" s="24">
        <f t="shared" si="18"/>
        <v>6116.7332499999993</v>
      </c>
      <c r="K135" s="31"/>
      <c r="L135" s="30"/>
      <c r="M135" s="98">
        <v>2518.5300000000002</v>
      </c>
      <c r="N135" s="98">
        <v>5125.4380000000001</v>
      </c>
      <c r="O135" s="98">
        <v>5482.2219999999998</v>
      </c>
      <c r="P135" s="98">
        <v>7663.7709999999997</v>
      </c>
      <c r="Q135" s="98">
        <v>6116.6949999999997</v>
      </c>
      <c r="R135" s="98">
        <v>5204.2449999999999</v>
      </c>
    </row>
    <row r="136" spans="1:18" x14ac:dyDescent="0.25">
      <c r="A136" s="59" t="s">
        <v>3779</v>
      </c>
      <c r="B136" s="59" t="s">
        <v>267</v>
      </c>
      <c r="C136" s="59" t="s">
        <v>3863</v>
      </c>
      <c r="D136" s="91">
        <v>16</v>
      </c>
      <c r="E136" s="59" t="s">
        <v>7421</v>
      </c>
      <c r="F136" s="30">
        <f t="shared" si="16"/>
        <v>6302.6626666666671</v>
      </c>
      <c r="G136" s="24">
        <f t="shared" si="17"/>
        <v>2740.1709999999998</v>
      </c>
      <c r="H136" s="31"/>
      <c r="I136" s="30"/>
      <c r="J136" s="24">
        <f t="shared" si="18"/>
        <v>6369.2719999999999</v>
      </c>
      <c r="K136" s="31"/>
      <c r="L136" s="30"/>
      <c r="M136" s="98">
        <v>711.36</v>
      </c>
      <c r="N136" s="98">
        <v>4768.982</v>
      </c>
      <c r="O136" s="98">
        <v>6569.1</v>
      </c>
      <c r="P136" s="98">
        <v>7278.5619999999999</v>
      </c>
      <c r="Q136" s="98">
        <v>4614.1180000000004</v>
      </c>
      <c r="R136" s="98">
        <v>7015.308</v>
      </c>
    </row>
    <row r="137" spans="1:18" x14ac:dyDescent="0.25">
      <c r="A137" s="59" t="s">
        <v>3779</v>
      </c>
      <c r="B137" s="59" t="s">
        <v>2006</v>
      </c>
      <c r="C137" s="59" t="s">
        <v>3798</v>
      </c>
      <c r="D137" s="91">
        <v>4</v>
      </c>
      <c r="E137" s="59" t="s">
        <v>4475</v>
      </c>
      <c r="F137" s="30">
        <f t="shared" si="16"/>
        <v>6302.1573333333326</v>
      </c>
      <c r="G137" s="24">
        <f t="shared" si="17"/>
        <v>3110.8905000000004</v>
      </c>
      <c r="H137" s="31"/>
      <c r="I137" s="30"/>
      <c r="J137" s="24">
        <f t="shared" si="18"/>
        <v>5889.2764999999999</v>
      </c>
      <c r="K137" s="31"/>
      <c r="L137" s="30"/>
      <c r="M137" s="98">
        <v>3115.26</v>
      </c>
      <c r="N137" s="98">
        <v>3106.5210000000002</v>
      </c>
      <c r="O137" s="98">
        <v>4650.634</v>
      </c>
      <c r="P137" s="98">
        <v>5561.8370000000004</v>
      </c>
      <c r="Q137" s="98">
        <v>6766.0339999999997</v>
      </c>
      <c r="R137" s="98">
        <v>6578.6009999999997</v>
      </c>
    </row>
    <row r="138" spans="1:18" x14ac:dyDescent="0.25">
      <c r="A138" s="59" t="s">
        <v>3779</v>
      </c>
      <c r="B138" s="59" t="s">
        <v>523</v>
      </c>
      <c r="C138" s="59" t="s">
        <v>3862</v>
      </c>
      <c r="D138" s="91">
        <v>16</v>
      </c>
      <c r="E138" s="59" t="s">
        <v>7122</v>
      </c>
      <c r="F138" s="30">
        <f t="shared" si="16"/>
        <v>6244.48</v>
      </c>
      <c r="G138" s="24">
        <f t="shared" si="17"/>
        <v>3199.3615</v>
      </c>
      <c r="H138" s="31"/>
      <c r="I138" s="30"/>
      <c r="J138" s="24">
        <f t="shared" si="18"/>
        <v>5970.8447500000002</v>
      </c>
      <c r="K138" s="31"/>
      <c r="L138" s="30"/>
      <c r="M138" s="98">
        <v>3849.18</v>
      </c>
      <c r="N138" s="98">
        <v>2549.5430000000001</v>
      </c>
      <c r="O138" s="98">
        <v>5149.9390000000003</v>
      </c>
      <c r="P138" s="98">
        <v>6179.6549999999997</v>
      </c>
      <c r="Q138" s="98">
        <v>7078.9979999999996</v>
      </c>
      <c r="R138" s="98">
        <v>5474.7870000000003</v>
      </c>
    </row>
    <row r="139" spans="1:18" x14ac:dyDescent="0.25">
      <c r="A139" s="59" t="s">
        <v>3779</v>
      </c>
      <c r="B139" s="59" t="s">
        <v>184</v>
      </c>
      <c r="C139" s="59" t="s">
        <v>3871</v>
      </c>
      <c r="D139" s="91">
        <v>20</v>
      </c>
      <c r="E139" s="59" t="s">
        <v>7729</v>
      </c>
      <c r="F139" s="30">
        <f t="shared" si="16"/>
        <v>6145.8473333333341</v>
      </c>
      <c r="G139" s="24">
        <f t="shared" si="17"/>
        <v>5569.8755000000001</v>
      </c>
      <c r="H139" s="31"/>
      <c r="I139" s="30"/>
      <c r="J139" s="24">
        <f t="shared" si="18"/>
        <v>6062.1490000000003</v>
      </c>
      <c r="K139" s="31"/>
      <c r="L139" s="30"/>
      <c r="M139" s="98">
        <v>5592.44</v>
      </c>
      <c r="N139" s="98">
        <v>5547.3109999999997</v>
      </c>
      <c r="O139" s="98">
        <v>5811.0540000000001</v>
      </c>
      <c r="P139" s="98">
        <v>6888.09</v>
      </c>
      <c r="Q139" s="98">
        <v>6540.7430000000004</v>
      </c>
      <c r="R139" s="98">
        <v>5008.7089999999998</v>
      </c>
    </row>
    <row r="140" spans="1:18" x14ac:dyDescent="0.25">
      <c r="A140" s="59" t="s">
        <v>3779</v>
      </c>
      <c r="B140" s="59" t="s">
        <v>3574</v>
      </c>
      <c r="C140" s="59" t="s">
        <v>3862</v>
      </c>
      <c r="D140" s="91">
        <v>16</v>
      </c>
      <c r="E140" s="59" t="s">
        <v>6989</v>
      </c>
      <c r="F140" s="30">
        <f t="shared" si="16"/>
        <v>6006.931333333333</v>
      </c>
      <c r="G140" s="24">
        <f t="shared" si="17"/>
        <v>4171.3184999999994</v>
      </c>
      <c r="H140" s="31"/>
      <c r="I140" s="30"/>
      <c r="J140" s="24">
        <f t="shared" si="18"/>
        <v>5719.3084999999992</v>
      </c>
      <c r="K140" s="31"/>
      <c r="L140" s="30"/>
      <c r="M140" s="98">
        <v>4523.37</v>
      </c>
      <c r="N140" s="98">
        <v>3819.2669999999998</v>
      </c>
      <c r="O140" s="98">
        <v>4856.4399999999996</v>
      </c>
      <c r="P140" s="98">
        <v>5574.07</v>
      </c>
      <c r="Q140" s="98">
        <v>6926.5649999999996</v>
      </c>
      <c r="R140" s="98">
        <v>5520.1589999999997</v>
      </c>
    </row>
    <row r="141" spans="1:18" x14ac:dyDescent="0.25">
      <c r="A141" s="59" t="s">
        <v>3779</v>
      </c>
      <c r="B141" s="59" t="s">
        <v>884</v>
      </c>
      <c r="C141" s="59" t="s">
        <v>3783</v>
      </c>
      <c r="D141" s="91">
        <v>1</v>
      </c>
      <c r="E141" s="59" t="s">
        <v>4164</v>
      </c>
      <c r="F141" s="30">
        <f t="shared" si="16"/>
        <v>5936.1956666666665</v>
      </c>
      <c r="G141" s="24">
        <f t="shared" si="17"/>
        <v>4467.1334999999999</v>
      </c>
      <c r="H141" s="31"/>
      <c r="I141" s="30"/>
      <c r="J141" s="24">
        <f t="shared" si="18"/>
        <v>5727.4447500000006</v>
      </c>
      <c r="K141" s="31"/>
      <c r="L141" s="30"/>
      <c r="M141" s="98">
        <v>3952.86</v>
      </c>
      <c r="N141" s="98">
        <v>4981.4070000000002</v>
      </c>
      <c r="O141" s="98">
        <v>5101.192</v>
      </c>
      <c r="P141" s="98">
        <v>5561.8829999999998</v>
      </c>
      <c r="Q141" s="98">
        <v>5831.1049999999996</v>
      </c>
      <c r="R141" s="98">
        <v>6415.5990000000002</v>
      </c>
    </row>
    <row r="142" spans="1:18" x14ac:dyDescent="0.25">
      <c r="A142" s="59" t="s">
        <v>3779</v>
      </c>
      <c r="B142" s="59" t="s">
        <v>373</v>
      </c>
      <c r="C142" s="59" t="s">
        <v>3783</v>
      </c>
      <c r="D142" s="91">
        <v>1</v>
      </c>
      <c r="E142" s="59" t="s">
        <v>4157</v>
      </c>
      <c r="F142" s="30">
        <f t="shared" si="16"/>
        <v>5931.1556666666656</v>
      </c>
      <c r="G142" s="24">
        <f t="shared" si="17"/>
        <v>3904.5015000000003</v>
      </c>
      <c r="H142" s="31"/>
      <c r="I142" s="30"/>
      <c r="J142" s="24">
        <f t="shared" si="18"/>
        <v>5548.7612499999996</v>
      </c>
      <c r="K142" s="31"/>
      <c r="L142" s="30"/>
      <c r="M142" s="98">
        <v>3467.94</v>
      </c>
      <c r="N142" s="98">
        <v>4341.0630000000001</v>
      </c>
      <c r="O142" s="98">
        <v>4401.5780000000004</v>
      </c>
      <c r="P142" s="98">
        <v>4731.607</v>
      </c>
      <c r="Q142" s="98">
        <v>6938.8710000000001</v>
      </c>
      <c r="R142" s="98">
        <v>6122.9889999999996</v>
      </c>
    </row>
    <row r="143" spans="1:18" x14ac:dyDescent="0.25">
      <c r="A143" s="59" t="s">
        <v>3779</v>
      </c>
      <c r="B143" s="59" t="s">
        <v>878</v>
      </c>
      <c r="C143" s="59" t="s">
        <v>3787</v>
      </c>
      <c r="D143" s="91">
        <v>2</v>
      </c>
      <c r="E143" s="59" t="s">
        <v>4266</v>
      </c>
      <c r="F143" s="30">
        <f t="shared" si="16"/>
        <v>5912.6533333333327</v>
      </c>
      <c r="G143" s="24">
        <f t="shared" si="17"/>
        <v>27.585999999999999</v>
      </c>
      <c r="H143" s="31"/>
      <c r="I143" s="30"/>
      <c r="J143" s="24">
        <f t="shared" si="18"/>
        <v>4436.4112500000001</v>
      </c>
      <c r="K143" s="31"/>
      <c r="L143" s="30"/>
      <c r="M143" s="98">
        <v>30.41</v>
      </c>
      <c r="N143" s="98">
        <v>24.762</v>
      </c>
      <c r="O143" s="98">
        <v>7.6849999999999996</v>
      </c>
      <c r="P143" s="98">
        <v>4480.6589999999997</v>
      </c>
      <c r="Q143" s="98">
        <v>7258.8909999999996</v>
      </c>
      <c r="R143" s="98">
        <v>5998.41</v>
      </c>
    </row>
    <row r="144" spans="1:18" x14ac:dyDescent="0.25">
      <c r="A144" s="59" t="s">
        <v>3779</v>
      </c>
      <c r="B144" s="59" t="s">
        <v>3740</v>
      </c>
      <c r="C144" s="59" t="s">
        <v>3863</v>
      </c>
      <c r="D144" s="91">
        <v>16</v>
      </c>
      <c r="E144" s="59" t="s">
        <v>7302</v>
      </c>
      <c r="F144" s="30">
        <f t="shared" si="16"/>
        <v>5887.567</v>
      </c>
      <c r="G144" s="24">
        <f t="shared" si="17"/>
        <v>5866.1540000000005</v>
      </c>
      <c r="H144" s="31"/>
      <c r="I144" s="30"/>
      <c r="J144" s="24">
        <f t="shared" si="18"/>
        <v>6288.5705000000007</v>
      </c>
      <c r="K144" s="31"/>
      <c r="L144" s="30"/>
      <c r="M144" s="98">
        <v>8762.58</v>
      </c>
      <c r="N144" s="98">
        <v>2969.7280000000001</v>
      </c>
      <c r="O144" s="98">
        <v>7491.5810000000001</v>
      </c>
      <c r="P144" s="98">
        <v>5038.7839999999997</v>
      </c>
      <c r="Q144" s="98">
        <v>12420.035</v>
      </c>
      <c r="R144" s="98">
        <v>203.88200000000001</v>
      </c>
    </row>
    <row r="145" spans="1:18" x14ac:dyDescent="0.25">
      <c r="A145" s="59" t="s">
        <v>3779</v>
      </c>
      <c r="B145" s="59" t="s">
        <v>1851</v>
      </c>
      <c r="C145" s="59" t="s">
        <v>3802</v>
      </c>
      <c r="D145" s="91">
        <v>4</v>
      </c>
      <c r="E145" s="59" t="s">
        <v>4561</v>
      </c>
      <c r="F145" s="30">
        <f t="shared" si="16"/>
        <v>5870.6153333333341</v>
      </c>
      <c r="G145" s="24">
        <f t="shared" si="17"/>
        <v>4745.4139999999998</v>
      </c>
      <c r="H145" s="31"/>
      <c r="I145" s="30"/>
      <c r="J145" s="24">
        <f t="shared" si="18"/>
        <v>5355.6570000000002</v>
      </c>
      <c r="K145" s="31"/>
      <c r="L145" s="30"/>
      <c r="M145" s="98">
        <v>2317.62</v>
      </c>
      <c r="N145" s="98">
        <v>7173.2079999999996</v>
      </c>
      <c r="O145" s="98">
        <v>3810.7820000000002</v>
      </c>
      <c r="P145" s="98">
        <v>3485.384</v>
      </c>
      <c r="Q145" s="98">
        <v>7050.51</v>
      </c>
      <c r="R145" s="98">
        <v>7075.9520000000002</v>
      </c>
    </row>
    <row r="146" spans="1:18" x14ac:dyDescent="0.25">
      <c r="A146" s="59" t="s">
        <v>3779</v>
      </c>
      <c r="B146" s="59" t="s">
        <v>19</v>
      </c>
      <c r="C146" s="59" t="s">
        <v>3853</v>
      </c>
      <c r="D146" s="91">
        <v>15</v>
      </c>
      <c r="E146" s="59" t="s">
        <v>6551</v>
      </c>
      <c r="F146" s="30">
        <f t="shared" si="16"/>
        <v>5634.8236666666671</v>
      </c>
      <c r="G146" s="24">
        <f t="shared" si="17"/>
        <v>2291.8775000000001</v>
      </c>
      <c r="H146" s="31"/>
      <c r="I146" s="30"/>
      <c r="J146" s="24">
        <f t="shared" si="18"/>
        <v>4383.4582500000006</v>
      </c>
      <c r="K146" s="31"/>
      <c r="L146" s="30"/>
      <c r="M146" s="98">
        <v>332.08</v>
      </c>
      <c r="N146" s="98">
        <v>4251.6750000000002</v>
      </c>
      <c r="O146" s="98">
        <v>629.36199999999997</v>
      </c>
      <c r="P146" s="98">
        <v>1185.6790000000001</v>
      </c>
      <c r="Q146" s="98">
        <v>15676.966</v>
      </c>
      <c r="R146" s="98">
        <v>41.826000000000001</v>
      </c>
    </row>
    <row r="147" spans="1:18" x14ac:dyDescent="0.25">
      <c r="A147" s="59" t="s">
        <v>3779</v>
      </c>
      <c r="B147" s="59" t="s">
        <v>330</v>
      </c>
      <c r="C147" s="59" t="s">
        <v>3862</v>
      </c>
      <c r="D147" s="91">
        <v>16</v>
      </c>
      <c r="E147" s="59" t="s">
        <v>6917</v>
      </c>
      <c r="F147" s="30">
        <f t="shared" si="16"/>
        <v>5568.8336666666664</v>
      </c>
      <c r="G147" s="24">
        <f t="shared" si="17"/>
        <v>1897.8535000000002</v>
      </c>
      <c r="H147" s="31"/>
      <c r="I147" s="30"/>
      <c r="J147" s="24">
        <f t="shared" si="18"/>
        <v>5365.9050000000007</v>
      </c>
      <c r="K147" s="31"/>
      <c r="L147" s="30"/>
      <c r="M147" s="98">
        <v>1656.88</v>
      </c>
      <c r="N147" s="98">
        <v>2138.8270000000002</v>
      </c>
      <c r="O147" s="98">
        <v>4757.1189999999997</v>
      </c>
      <c r="P147" s="98">
        <v>6588.2250000000004</v>
      </c>
      <c r="Q147" s="98">
        <v>5681.2169999999996</v>
      </c>
      <c r="R147" s="98">
        <v>4437.0590000000002</v>
      </c>
    </row>
    <row r="148" spans="1:18" x14ac:dyDescent="0.25">
      <c r="A148" s="59" t="s">
        <v>3779</v>
      </c>
      <c r="B148" s="59" t="s">
        <v>438</v>
      </c>
      <c r="C148" s="59" t="s">
        <v>3781</v>
      </c>
      <c r="D148" s="91">
        <v>1</v>
      </c>
      <c r="E148" s="59" t="s">
        <v>4117</v>
      </c>
      <c r="F148" s="30">
        <f t="shared" si="16"/>
        <v>5504.3029999999999</v>
      </c>
      <c r="G148" s="24">
        <f t="shared" si="17"/>
        <v>5494.5834999999997</v>
      </c>
      <c r="H148" s="31"/>
      <c r="I148" s="30"/>
      <c r="J148" s="24">
        <f t="shared" si="18"/>
        <v>4128.2272499999999</v>
      </c>
      <c r="K148" s="31"/>
      <c r="L148" s="30"/>
      <c r="M148" s="98">
        <v>3656.78</v>
      </c>
      <c r="N148" s="98">
        <v>7332.3869999999997</v>
      </c>
      <c r="O148" s="98" t="s">
        <v>4078</v>
      </c>
      <c r="P148" s="98">
        <v>355.512</v>
      </c>
      <c r="Q148" s="98">
        <v>4808.1120000000001</v>
      </c>
      <c r="R148" s="98">
        <v>11349.285</v>
      </c>
    </row>
    <row r="149" spans="1:18" x14ac:dyDescent="0.25">
      <c r="A149" s="59" t="s">
        <v>3779</v>
      </c>
      <c r="B149" s="59" t="s">
        <v>2063</v>
      </c>
      <c r="C149" s="59" t="s">
        <v>3823</v>
      </c>
      <c r="D149" s="91">
        <v>9</v>
      </c>
      <c r="E149" s="59" t="s">
        <v>5389</v>
      </c>
      <c r="F149" s="30">
        <f t="shared" si="16"/>
        <v>5405.4826666666668</v>
      </c>
      <c r="G149" s="24">
        <f t="shared" si="17"/>
        <v>1088.3554999999999</v>
      </c>
      <c r="H149" s="31"/>
      <c r="I149" s="30"/>
      <c r="J149" s="24">
        <f t="shared" si="18"/>
        <v>4817.2617499999997</v>
      </c>
      <c r="K149" s="31"/>
      <c r="L149" s="30"/>
      <c r="M149" s="98">
        <v>317.87</v>
      </c>
      <c r="N149" s="98">
        <v>1858.8409999999999</v>
      </c>
      <c r="O149" s="98">
        <v>3052.5990000000002</v>
      </c>
      <c r="P149" s="98">
        <v>1919.0229999999999</v>
      </c>
      <c r="Q149" s="98">
        <v>3046.6570000000002</v>
      </c>
      <c r="R149" s="98">
        <v>11250.768</v>
      </c>
    </row>
    <row r="150" spans="1:18" x14ac:dyDescent="0.25">
      <c r="A150" s="59" t="s">
        <v>3779</v>
      </c>
      <c r="B150" s="59" t="s">
        <v>530</v>
      </c>
      <c r="C150" s="59" t="s">
        <v>3801</v>
      </c>
      <c r="D150" s="91">
        <v>4</v>
      </c>
      <c r="E150" s="59" t="s">
        <v>4558</v>
      </c>
      <c r="F150" s="30">
        <f t="shared" si="16"/>
        <v>5349.4683333333332</v>
      </c>
      <c r="G150" s="24">
        <f t="shared" si="17"/>
        <v>2202.9094999999998</v>
      </c>
      <c r="H150" s="31"/>
      <c r="I150" s="30"/>
      <c r="J150" s="24">
        <f t="shared" si="18"/>
        <v>4671.3705</v>
      </c>
      <c r="K150" s="31"/>
      <c r="L150" s="30"/>
      <c r="M150" s="98">
        <v>2361.96</v>
      </c>
      <c r="N150" s="98">
        <v>2043.8589999999999</v>
      </c>
      <c r="O150" s="98">
        <v>2637.0770000000002</v>
      </c>
      <c r="P150" s="98">
        <v>5876.0209999999997</v>
      </c>
      <c r="Q150" s="98">
        <v>5029.1450000000004</v>
      </c>
      <c r="R150" s="98">
        <v>5143.2389999999996</v>
      </c>
    </row>
    <row r="151" spans="1:18" x14ac:dyDescent="0.25">
      <c r="A151" s="59" t="s">
        <v>3779</v>
      </c>
      <c r="B151" s="59" t="s">
        <v>116</v>
      </c>
      <c r="C151" s="59" t="s">
        <v>3851</v>
      </c>
      <c r="D151" s="91">
        <v>15</v>
      </c>
      <c r="E151" s="59" t="s">
        <v>6389</v>
      </c>
      <c r="F151" s="30">
        <f t="shared" si="16"/>
        <v>5292.0336666666662</v>
      </c>
      <c r="G151" s="24">
        <f t="shared" si="17"/>
        <v>3228.0159999999996</v>
      </c>
      <c r="H151" s="31"/>
      <c r="I151" s="30"/>
      <c r="J151" s="24">
        <f t="shared" si="18"/>
        <v>5105.3992499999995</v>
      </c>
      <c r="K151" s="31"/>
      <c r="L151" s="30"/>
      <c r="M151" s="98">
        <v>3101.37</v>
      </c>
      <c r="N151" s="98">
        <v>3354.6619999999998</v>
      </c>
      <c r="O151" s="98">
        <v>4545.4960000000001</v>
      </c>
      <c r="P151" s="98">
        <v>4354.4830000000002</v>
      </c>
      <c r="Q151" s="98">
        <v>4140.57</v>
      </c>
      <c r="R151" s="98">
        <v>7381.0479999999998</v>
      </c>
    </row>
    <row r="152" spans="1:18" x14ac:dyDescent="0.25">
      <c r="A152" s="59" t="s">
        <v>3779</v>
      </c>
      <c r="B152" s="59" t="s">
        <v>79</v>
      </c>
      <c r="C152" s="59" t="s">
        <v>3818</v>
      </c>
      <c r="D152" s="91">
        <v>7</v>
      </c>
      <c r="E152" s="59" t="s">
        <v>5263</v>
      </c>
      <c r="F152" s="30">
        <f t="shared" si="16"/>
        <v>5221.5249999999996</v>
      </c>
      <c r="G152" s="24">
        <f t="shared" si="17"/>
        <v>2045.6470000000002</v>
      </c>
      <c r="H152" s="31"/>
      <c r="I152" s="30"/>
      <c r="J152" s="24">
        <f t="shared" si="18"/>
        <v>4485.6602499999999</v>
      </c>
      <c r="K152" s="31"/>
      <c r="L152" s="30"/>
      <c r="M152" s="98">
        <v>2100.5100000000002</v>
      </c>
      <c r="N152" s="98">
        <v>1990.7840000000001</v>
      </c>
      <c r="O152" s="98">
        <v>2278.0659999999998</v>
      </c>
      <c r="P152" s="98">
        <v>3604.6320000000001</v>
      </c>
      <c r="Q152" s="98">
        <v>6129.4359999999997</v>
      </c>
      <c r="R152" s="98">
        <v>5930.5069999999996</v>
      </c>
    </row>
    <row r="153" spans="1:18" x14ac:dyDescent="0.25">
      <c r="A153" s="59" t="s">
        <v>3779</v>
      </c>
      <c r="B153" s="59" t="s">
        <v>219</v>
      </c>
      <c r="C153" s="59" t="s">
        <v>3852</v>
      </c>
      <c r="D153" s="91">
        <v>15</v>
      </c>
      <c r="E153" s="59" t="s">
        <v>6472</v>
      </c>
      <c r="F153" s="30">
        <f t="shared" si="16"/>
        <v>5180.4093333333331</v>
      </c>
      <c r="G153" s="24">
        <f t="shared" si="17"/>
        <v>701.52350000000001</v>
      </c>
      <c r="H153" s="31"/>
      <c r="I153" s="30"/>
      <c r="J153" s="24">
        <f t="shared" si="18"/>
        <v>5084.6952499999998</v>
      </c>
      <c r="K153" s="31"/>
      <c r="L153" s="30"/>
      <c r="M153" s="98">
        <v>461.99</v>
      </c>
      <c r="N153" s="98">
        <v>941.05700000000002</v>
      </c>
      <c r="O153" s="98">
        <v>4797.5529999999999</v>
      </c>
      <c r="P153" s="98">
        <v>11013.197</v>
      </c>
      <c r="Q153" s="98">
        <v>1690.2239999999999</v>
      </c>
      <c r="R153" s="98">
        <v>2837.8069999999998</v>
      </c>
    </row>
    <row r="154" spans="1:18" x14ac:dyDescent="0.25">
      <c r="A154" s="59" t="s">
        <v>3779</v>
      </c>
      <c r="B154" s="59" t="s">
        <v>910</v>
      </c>
      <c r="C154" s="59" t="s">
        <v>3863</v>
      </c>
      <c r="D154" s="91">
        <v>16</v>
      </c>
      <c r="E154" s="59" t="s">
        <v>7375</v>
      </c>
      <c r="F154" s="30">
        <f t="shared" si="16"/>
        <v>5114.8663333333343</v>
      </c>
      <c r="G154" s="24">
        <f t="shared" si="17"/>
        <v>3002.9715000000001</v>
      </c>
      <c r="H154" s="31"/>
      <c r="I154" s="30"/>
      <c r="J154" s="24">
        <f t="shared" si="18"/>
        <v>4517.4520000000002</v>
      </c>
      <c r="K154" s="31"/>
      <c r="L154" s="30"/>
      <c r="M154" s="98">
        <v>2437.59</v>
      </c>
      <c r="N154" s="98">
        <v>3568.3530000000001</v>
      </c>
      <c r="O154" s="98">
        <v>2725.2089999999998</v>
      </c>
      <c r="P154" s="98">
        <v>2839.6770000000001</v>
      </c>
      <c r="Q154" s="98">
        <v>4501.2470000000003</v>
      </c>
      <c r="R154" s="98">
        <v>8003.6750000000002</v>
      </c>
    </row>
    <row r="155" spans="1:18" x14ac:dyDescent="0.25">
      <c r="A155" s="59" t="s">
        <v>3779</v>
      </c>
      <c r="B155" s="59" t="s">
        <v>1826</v>
      </c>
      <c r="C155" s="59" t="s">
        <v>3799</v>
      </c>
      <c r="D155" s="91">
        <v>4</v>
      </c>
      <c r="E155" s="59" t="s">
        <v>4481</v>
      </c>
      <c r="F155" s="30">
        <f t="shared" si="16"/>
        <v>5054.4470000000001</v>
      </c>
      <c r="G155" s="24">
        <f t="shared" si="17"/>
        <v>1965.9360000000001</v>
      </c>
      <c r="H155" s="31"/>
      <c r="I155" s="30"/>
      <c r="J155" s="24">
        <f t="shared" si="18"/>
        <v>5440.1912499999999</v>
      </c>
      <c r="K155" s="31"/>
      <c r="L155" s="30"/>
      <c r="M155" s="98">
        <v>1483.13</v>
      </c>
      <c r="N155" s="98">
        <v>2448.7420000000002</v>
      </c>
      <c r="O155" s="98">
        <v>6597.424</v>
      </c>
      <c r="P155" s="98">
        <v>6213.55</v>
      </c>
      <c r="Q155" s="98">
        <v>3475.9189999999999</v>
      </c>
      <c r="R155" s="98">
        <v>5473.8720000000003</v>
      </c>
    </row>
    <row r="156" spans="1:18" x14ac:dyDescent="0.25">
      <c r="A156" s="59" t="s">
        <v>3779</v>
      </c>
      <c r="B156" s="59" t="s">
        <v>1686</v>
      </c>
      <c r="C156" s="59" t="s">
        <v>3782</v>
      </c>
      <c r="D156" s="91">
        <v>1</v>
      </c>
      <c r="E156" s="59" t="s">
        <v>4142</v>
      </c>
      <c r="F156" s="30">
        <f t="shared" si="16"/>
        <v>5047.1646666666666</v>
      </c>
      <c r="G156" s="24">
        <f t="shared" si="17"/>
        <v>2401.933</v>
      </c>
      <c r="H156" s="31"/>
      <c r="I156" s="30"/>
      <c r="J156" s="24">
        <f t="shared" si="18"/>
        <v>4949.4817499999999</v>
      </c>
      <c r="K156" s="31"/>
      <c r="L156" s="30"/>
      <c r="M156" s="98">
        <v>1918.01</v>
      </c>
      <c r="N156" s="98">
        <v>2885.8560000000002</v>
      </c>
      <c r="O156" s="98">
        <v>4656.433</v>
      </c>
      <c r="P156" s="98">
        <v>4054.1210000000001</v>
      </c>
      <c r="Q156" s="98">
        <v>7273.7860000000001</v>
      </c>
      <c r="R156" s="98">
        <v>3813.587</v>
      </c>
    </row>
    <row r="157" spans="1:18" x14ac:dyDescent="0.25">
      <c r="A157" s="59" t="s">
        <v>3779</v>
      </c>
      <c r="B157" s="59" t="s">
        <v>64</v>
      </c>
      <c r="C157" s="59" t="s">
        <v>3862</v>
      </c>
      <c r="D157" s="91">
        <v>16</v>
      </c>
      <c r="E157" s="59" t="s">
        <v>7182</v>
      </c>
      <c r="F157" s="30">
        <f t="shared" si="16"/>
        <v>5020.9840000000004</v>
      </c>
      <c r="G157" s="24">
        <f t="shared" si="17"/>
        <v>3032.5460000000003</v>
      </c>
      <c r="H157" s="31"/>
      <c r="I157" s="30"/>
      <c r="J157" s="24">
        <f t="shared" si="18"/>
        <v>4453.24575</v>
      </c>
      <c r="K157" s="31"/>
      <c r="L157" s="30"/>
      <c r="M157" s="98">
        <v>3169.76</v>
      </c>
      <c r="N157" s="98">
        <v>2895.3319999999999</v>
      </c>
      <c r="O157" s="98">
        <v>2750.0309999999999</v>
      </c>
      <c r="P157" s="98">
        <v>3485.1990000000001</v>
      </c>
      <c r="Q157" s="98">
        <v>5012.2250000000004</v>
      </c>
      <c r="R157" s="98">
        <v>6565.5280000000002</v>
      </c>
    </row>
    <row r="158" spans="1:18" x14ac:dyDescent="0.25">
      <c r="A158" s="59" t="s">
        <v>3779</v>
      </c>
      <c r="B158" s="59" t="s">
        <v>414</v>
      </c>
      <c r="C158" s="59" t="s">
        <v>3818</v>
      </c>
      <c r="D158" s="91">
        <v>7</v>
      </c>
      <c r="E158" s="59" t="s">
        <v>5221</v>
      </c>
      <c r="F158" s="30">
        <f t="shared" si="16"/>
        <v>5000.759</v>
      </c>
      <c r="G158" s="24">
        <f t="shared" si="17"/>
        <v>4275.0789999999997</v>
      </c>
      <c r="H158" s="31"/>
      <c r="I158" s="30"/>
      <c r="J158" s="24">
        <f t="shared" si="18"/>
        <v>5033.6792499999992</v>
      </c>
      <c r="K158" s="31"/>
      <c r="L158" s="30"/>
      <c r="M158" s="98">
        <v>3642.4</v>
      </c>
      <c r="N158" s="98">
        <v>4907.7579999999998</v>
      </c>
      <c r="O158" s="98">
        <v>5132.4399999999996</v>
      </c>
      <c r="P158" s="98">
        <v>4582.7849999999999</v>
      </c>
      <c r="Q158" s="98">
        <v>4728.098</v>
      </c>
      <c r="R158" s="98">
        <v>5691.3940000000002</v>
      </c>
    </row>
    <row r="159" spans="1:18" x14ac:dyDescent="0.25">
      <c r="A159" s="59" t="s">
        <v>3779</v>
      </c>
      <c r="B159" s="59" t="s">
        <v>198</v>
      </c>
      <c r="C159" s="59" t="s">
        <v>3811</v>
      </c>
      <c r="D159" s="91">
        <v>6</v>
      </c>
      <c r="E159" s="59" t="s">
        <v>4989</v>
      </c>
      <c r="F159" s="30">
        <f t="shared" si="16"/>
        <v>4930.9570000000003</v>
      </c>
      <c r="G159" s="24">
        <f t="shared" si="17"/>
        <v>3584.9650000000001</v>
      </c>
      <c r="H159" s="31"/>
      <c r="I159" s="30"/>
      <c r="J159" s="24">
        <f t="shared" si="18"/>
        <v>4667.7350000000006</v>
      </c>
      <c r="K159" s="31"/>
      <c r="L159" s="30"/>
      <c r="M159" s="98">
        <v>3809.73</v>
      </c>
      <c r="N159" s="98">
        <v>3360.2</v>
      </c>
      <c r="O159" s="98">
        <v>3878.069</v>
      </c>
      <c r="P159" s="98">
        <v>4750.5150000000003</v>
      </c>
      <c r="Q159" s="98">
        <v>4992.3649999999998</v>
      </c>
      <c r="R159" s="98">
        <v>5049.991</v>
      </c>
    </row>
    <row r="160" spans="1:18" x14ac:dyDescent="0.25">
      <c r="A160" s="59" t="s">
        <v>3779</v>
      </c>
      <c r="B160" s="59" t="s">
        <v>2232</v>
      </c>
      <c r="C160" s="59" t="s">
        <v>3860</v>
      </c>
      <c r="D160" s="91">
        <v>15</v>
      </c>
      <c r="E160" s="59" t="s">
        <v>6683</v>
      </c>
      <c r="F160" s="30">
        <f t="shared" ref="F160:F223" si="19">SUM(P160:R160)/3</f>
        <v>4922.5723333333335</v>
      </c>
      <c r="G160" s="24">
        <f t="shared" ref="G160:G223" si="20">SUM(M160:N160)/2</f>
        <v>2555.3190000000004</v>
      </c>
      <c r="H160" s="31"/>
      <c r="I160" s="30"/>
      <c r="J160" s="24">
        <f t="shared" ref="J160:J223" si="21">SUM(O160:R160)/4</f>
        <v>4339.23675</v>
      </c>
      <c r="K160" s="31"/>
      <c r="L160" s="30"/>
      <c r="M160" s="98">
        <v>2322.0300000000002</v>
      </c>
      <c r="N160" s="98">
        <v>2788.6080000000002</v>
      </c>
      <c r="O160" s="98">
        <v>2589.23</v>
      </c>
      <c r="P160" s="98">
        <v>3264.6370000000002</v>
      </c>
      <c r="Q160" s="98">
        <v>5389.7460000000001</v>
      </c>
      <c r="R160" s="98">
        <v>6113.3339999999998</v>
      </c>
    </row>
    <row r="161" spans="1:18" x14ac:dyDescent="0.25">
      <c r="A161" s="59" t="s">
        <v>3779</v>
      </c>
      <c r="B161" s="59" t="s">
        <v>204</v>
      </c>
      <c r="C161" s="59" t="s">
        <v>3843</v>
      </c>
      <c r="D161" s="91">
        <v>12</v>
      </c>
      <c r="E161" s="59" t="s">
        <v>6152</v>
      </c>
      <c r="F161" s="30">
        <f t="shared" si="19"/>
        <v>4875.1123333333335</v>
      </c>
      <c r="G161" s="24">
        <f t="shared" si="20"/>
        <v>3078.4690000000001</v>
      </c>
      <c r="H161" s="31"/>
      <c r="I161" s="30"/>
      <c r="J161" s="24">
        <f t="shared" si="21"/>
        <v>4421.0872500000005</v>
      </c>
      <c r="K161" s="31"/>
      <c r="L161" s="30"/>
      <c r="M161" s="98">
        <v>3218.05</v>
      </c>
      <c r="N161" s="98">
        <v>2938.8879999999999</v>
      </c>
      <c r="O161" s="98">
        <v>3059.0120000000002</v>
      </c>
      <c r="P161" s="98">
        <v>4737.4939999999997</v>
      </c>
      <c r="Q161" s="98">
        <v>5645.8509999999997</v>
      </c>
      <c r="R161" s="98">
        <v>4241.9920000000002</v>
      </c>
    </row>
    <row r="162" spans="1:18" x14ac:dyDescent="0.25">
      <c r="A162" s="59" t="s">
        <v>3779</v>
      </c>
      <c r="B162" s="59" t="s">
        <v>122</v>
      </c>
      <c r="C162" s="59" t="s">
        <v>3794</v>
      </c>
      <c r="D162" s="91">
        <v>3</v>
      </c>
      <c r="E162" s="59" t="s">
        <v>4391</v>
      </c>
      <c r="F162" s="30">
        <f t="shared" si="19"/>
        <v>4770.693666666667</v>
      </c>
      <c r="G162" s="24">
        <f t="shared" si="20"/>
        <v>5522.2340000000004</v>
      </c>
      <c r="H162" s="31"/>
      <c r="I162" s="30"/>
      <c r="J162" s="24">
        <f t="shared" si="21"/>
        <v>4794.9974999999995</v>
      </c>
      <c r="K162" s="31"/>
      <c r="L162" s="30"/>
      <c r="M162" s="98">
        <v>4460.63</v>
      </c>
      <c r="N162" s="98">
        <v>6583.8379999999997</v>
      </c>
      <c r="O162" s="98">
        <v>4867.9089999999997</v>
      </c>
      <c r="P162" s="98">
        <v>3992.154</v>
      </c>
      <c r="Q162" s="98">
        <v>4973.6679999999997</v>
      </c>
      <c r="R162" s="98">
        <v>5346.259</v>
      </c>
    </row>
    <row r="163" spans="1:18" x14ac:dyDescent="0.25">
      <c r="A163" s="59" t="s">
        <v>3779</v>
      </c>
      <c r="B163" s="59" t="s">
        <v>262</v>
      </c>
      <c r="C163" s="59" t="s">
        <v>3799</v>
      </c>
      <c r="D163" s="91">
        <v>4</v>
      </c>
      <c r="E163" s="59" t="s">
        <v>4488</v>
      </c>
      <c r="F163" s="30">
        <f t="shared" si="19"/>
        <v>4681.1879999999992</v>
      </c>
      <c r="G163" s="24">
        <f t="shared" si="20"/>
        <v>2122.9785000000002</v>
      </c>
      <c r="H163" s="31"/>
      <c r="I163" s="30"/>
      <c r="J163" s="24">
        <f t="shared" si="21"/>
        <v>3853.6009999999997</v>
      </c>
      <c r="K163" s="31"/>
      <c r="L163" s="30"/>
      <c r="M163" s="98">
        <v>3191.79</v>
      </c>
      <c r="N163" s="98">
        <v>1054.1669999999999</v>
      </c>
      <c r="O163" s="98">
        <v>1370.84</v>
      </c>
      <c r="P163" s="98">
        <v>4957.7269999999999</v>
      </c>
      <c r="Q163" s="98">
        <v>4275.5129999999999</v>
      </c>
      <c r="R163" s="98">
        <v>4810.3239999999996</v>
      </c>
    </row>
    <row r="164" spans="1:18" x14ac:dyDescent="0.25">
      <c r="A164" s="59" t="s">
        <v>3779</v>
      </c>
      <c r="B164" s="59" t="s">
        <v>450</v>
      </c>
      <c r="C164" s="59" t="s">
        <v>3852</v>
      </c>
      <c r="D164" s="91">
        <v>15</v>
      </c>
      <c r="E164" s="59" t="s">
        <v>6452</v>
      </c>
      <c r="F164" s="30">
        <f t="shared" si="19"/>
        <v>4680.6623333333337</v>
      </c>
      <c r="G164" s="24">
        <f t="shared" si="20"/>
        <v>4067.0889999999999</v>
      </c>
      <c r="H164" s="31"/>
      <c r="I164" s="30"/>
      <c r="J164" s="24">
        <f t="shared" si="21"/>
        <v>4570.9515000000001</v>
      </c>
      <c r="K164" s="31"/>
      <c r="L164" s="30"/>
      <c r="M164" s="98">
        <v>5398.24</v>
      </c>
      <c r="N164" s="98">
        <v>2735.9380000000001</v>
      </c>
      <c r="O164" s="98">
        <v>4241.8190000000004</v>
      </c>
      <c r="P164" s="98">
        <v>5902.6379999999999</v>
      </c>
      <c r="Q164" s="98">
        <v>4594.3980000000001</v>
      </c>
      <c r="R164" s="98">
        <v>3544.951</v>
      </c>
    </row>
    <row r="165" spans="1:18" x14ac:dyDescent="0.25">
      <c r="A165" s="59" t="s">
        <v>3779</v>
      </c>
      <c r="B165" s="59" t="s">
        <v>3663</v>
      </c>
      <c r="C165" s="59" t="s">
        <v>3862</v>
      </c>
      <c r="D165" s="91">
        <v>16</v>
      </c>
      <c r="E165" s="59" t="s">
        <v>6990</v>
      </c>
      <c r="F165" s="30">
        <f t="shared" si="19"/>
        <v>4678.5560000000005</v>
      </c>
      <c r="G165" s="24">
        <f t="shared" si="20"/>
        <v>1725.9395</v>
      </c>
      <c r="H165" s="31"/>
      <c r="I165" s="30"/>
      <c r="J165" s="24">
        <f t="shared" si="21"/>
        <v>4689.0794999999998</v>
      </c>
      <c r="K165" s="31"/>
      <c r="L165" s="30"/>
      <c r="M165" s="98">
        <v>2019.56</v>
      </c>
      <c r="N165" s="98">
        <v>1432.319</v>
      </c>
      <c r="O165" s="98">
        <v>4720.6499999999996</v>
      </c>
      <c r="P165" s="98">
        <v>4217.7740000000003</v>
      </c>
      <c r="Q165" s="98">
        <v>5576.2489999999998</v>
      </c>
      <c r="R165" s="98">
        <v>4241.6450000000004</v>
      </c>
    </row>
    <row r="166" spans="1:18" x14ac:dyDescent="0.25">
      <c r="A166" s="59" t="s">
        <v>3779</v>
      </c>
      <c r="B166" s="59" t="s">
        <v>449</v>
      </c>
      <c r="C166" s="59" t="s">
        <v>3847</v>
      </c>
      <c r="D166" s="91">
        <v>13</v>
      </c>
      <c r="E166" s="59" t="s">
        <v>6200</v>
      </c>
      <c r="F166" s="30">
        <f t="shared" si="19"/>
        <v>4619.8146666666662</v>
      </c>
      <c r="G166" s="24">
        <f t="shared" si="20"/>
        <v>1555.6405</v>
      </c>
      <c r="H166" s="31"/>
      <c r="I166" s="30"/>
      <c r="J166" s="24">
        <f t="shared" si="21"/>
        <v>3952.7999999999997</v>
      </c>
      <c r="K166" s="31"/>
      <c r="L166" s="30"/>
      <c r="M166" s="98">
        <v>1543.79</v>
      </c>
      <c r="N166" s="98">
        <v>1567.491</v>
      </c>
      <c r="O166" s="98">
        <v>1951.7560000000001</v>
      </c>
      <c r="P166" s="98">
        <v>3446.9470000000001</v>
      </c>
      <c r="Q166" s="98">
        <v>5088.9539999999997</v>
      </c>
      <c r="R166" s="98">
        <v>5323.5429999999997</v>
      </c>
    </row>
    <row r="167" spans="1:18" x14ac:dyDescent="0.25">
      <c r="A167" s="59" t="s">
        <v>3779</v>
      </c>
      <c r="B167" s="59" t="s">
        <v>1277</v>
      </c>
      <c r="C167" s="59" t="s">
        <v>3788</v>
      </c>
      <c r="D167" s="91">
        <v>2</v>
      </c>
      <c r="E167" s="59" t="s">
        <v>4301</v>
      </c>
      <c r="F167" s="30">
        <f t="shared" si="19"/>
        <v>4577.260666666667</v>
      </c>
      <c r="G167" s="24">
        <f t="shared" si="20"/>
        <v>190.02549999999999</v>
      </c>
      <c r="H167" s="31"/>
      <c r="I167" s="30"/>
      <c r="J167" s="24">
        <f t="shared" si="21"/>
        <v>3659.2255</v>
      </c>
      <c r="K167" s="31"/>
      <c r="L167" s="30"/>
      <c r="M167" s="98">
        <v>47.13</v>
      </c>
      <c r="N167" s="98">
        <v>332.92099999999999</v>
      </c>
      <c r="O167" s="98">
        <v>905.12</v>
      </c>
      <c r="P167" s="98">
        <v>4231.6030000000001</v>
      </c>
      <c r="Q167" s="98">
        <v>4207.366</v>
      </c>
      <c r="R167" s="98">
        <v>5292.8130000000001</v>
      </c>
    </row>
    <row r="168" spans="1:18" x14ac:dyDescent="0.25">
      <c r="A168" s="59" t="s">
        <v>3779</v>
      </c>
      <c r="B168" s="59" t="s">
        <v>569</v>
      </c>
      <c r="C168" s="59" t="s">
        <v>3868</v>
      </c>
      <c r="D168" s="91">
        <v>18</v>
      </c>
      <c r="E168" s="59" t="s">
        <v>7640</v>
      </c>
      <c r="F168" s="30">
        <f t="shared" si="19"/>
        <v>4574.2643333333335</v>
      </c>
      <c r="G168" s="24">
        <f t="shared" si="20"/>
        <v>9777.219000000001</v>
      </c>
      <c r="H168" s="31"/>
      <c r="I168" s="30"/>
      <c r="J168" s="24">
        <f t="shared" si="21"/>
        <v>5015.1350000000002</v>
      </c>
      <c r="K168" s="31"/>
      <c r="L168" s="30"/>
      <c r="M168" s="98">
        <v>14570.67</v>
      </c>
      <c r="N168" s="98">
        <v>4983.768</v>
      </c>
      <c r="O168" s="98">
        <v>6337.7470000000003</v>
      </c>
      <c r="P168" s="98">
        <v>7670.2349999999997</v>
      </c>
      <c r="Q168" s="98">
        <v>1563.915</v>
      </c>
      <c r="R168" s="98">
        <v>4488.643</v>
      </c>
    </row>
    <row r="169" spans="1:18" x14ac:dyDescent="0.25">
      <c r="A169" s="59" t="s">
        <v>3779</v>
      </c>
      <c r="B169" s="59" t="s">
        <v>137</v>
      </c>
      <c r="C169" s="59" t="s">
        <v>3863</v>
      </c>
      <c r="D169" s="91">
        <v>16</v>
      </c>
      <c r="E169" s="59" t="s">
        <v>7417</v>
      </c>
      <c r="F169" s="30">
        <f t="shared" si="19"/>
        <v>4509.519666666667</v>
      </c>
      <c r="G169" s="24">
        <f t="shared" si="20"/>
        <v>2040.7045000000001</v>
      </c>
      <c r="H169" s="31"/>
      <c r="I169" s="30"/>
      <c r="J169" s="24">
        <f t="shared" si="21"/>
        <v>3862.6235000000001</v>
      </c>
      <c r="K169" s="31"/>
      <c r="L169" s="30"/>
      <c r="M169" s="98">
        <v>2560.8200000000002</v>
      </c>
      <c r="N169" s="98">
        <v>1520.5889999999999</v>
      </c>
      <c r="O169" s="98">
        <v>1921.9349999999999</v>
      </c>
      <c r="P169" s="98">
        <v>3427.5010000000002</v>
      </c>
      <c r="Q169" s="98">
        <v>4464.9229999999998</v>
      </c>
      <c r="R169" s="98">
        <v>5636.1350000000002</v>
      </c>
    </row>
    <row r="170" spans="1:18" x14ac:dyDescent="0.25">
      <c r="A170" s="59" t="s">
        <v>3779</v>
      </c>
      <c r="B170" s="59" t="s">
        <v>1824</v>
      </c>
      <c r="C170" s="59" t="s">
        <v>3873</v>
      </c>
      <c r="D170" s="91">
        <v>20</v>
      </c>
      <c r="E170" s="59" t="s">
        <v>7823</v>
      </c>
      <c r="F170" s="30">
        <f t="shared" si="19"/>
        <v>4433.6386666666667</v>
      </c>
      <c r="G170" s="24">
        <f t="shared" si="20"/>
        <v>58.904000000000003</v>
      </c>
      <c r="H170" s="31"/>
      <c r="I170" s="30"/>
      <c r="J170" s="24">
        <f t="shared" si="21"/>
        <v>3343.0077500000002</v>
      </c>
      <c r="K170" s="31"/>
      <c r="L170" s="30"/>
      <c r="M170" s="98">
        <v>44.64</v>
      </c>
      <c r="N170" s="98">
        <v>73.168000000000006</v>
      </c>
      <c r="O170" s="98">
        <v>71.114999999999995</v>
      </c>
      <c r="P170" s="98">
        <v>112.288</v>
      </c>
      <c r="Q170" s="98">
        <v>128.95599999999999</v>
      </c>
      <c r="R170" s="98">
        <v>13059.672</v>
      </c>
    </row>
    <row r="171" spans="1:18" x14ac:dyDescent="0.25">
      <c r="A171" s="59" t="s">
        <v>3779</v>
      </c>
      <c r="B171" s="59" t="s">
        <v>127</v>
      </c>
      <c r="C171" s="59" t="s">
        <v>3827</v>
      </c>
      <c r="D171" s="91">
        <v>10</v>
      </c>
      <c r="E171" s="59" t="s">
        <v>5516</v>
      </c>
      <c r="F171" s="30">
        <f t="shared" si="19"/>
        <v>4397.7673333333332</v>
      </c>
      <c r="G171" s="24">
        <f t="shared" si="20"/>
        <v>1552.0284999999999</v>
      </c>
      <c r="H171" s="31"/>
      <c r="I171" s="30"/>
      <c r="J171" s="24">
        <f t="shared" si="21"/>
        <v>3733.9862500000004</v>
      </c>
      <c r="K171" s="31"/>
      <c r="L171" s="30"/>
      <c r="M171" s="98">
        <v>1362.34</v>
      </c>
      <c r="N171" s="98">
        <v>1741.7170000000001</v>
      </c>
      <c r="O171" s="98">
        <v>1742.643</v>
      </c>
      <c r="P171" s="98">
        <v>2624.2950000000001</v>
      </c>
      <c r="Q171" s="98">
        <v>4244.8</v>
      </c>
      <c r="R171" s="98">
        <v>6324.2070000000003</v>
      </c>
    </row>
    <row r="172" spans="1:18" x14ac:dyDescent="0.25">
      <c r="A172" s="59" t="s">
        <v>3779</v>
      </c>
      <c r="B172" s="59" t="s">
        <v>3735</v>
      </c>
      <c r="C172" s="59" t="s">
        <v>3863</v>
      </c>
      <c r="D172" s="91">
        <v>16</v>
      </c>
      <c r="E172" s="59" t="s">
        <v>7420</v>
      </c>
      <c r="F172" s="30">
        <f t="shared" si="19"/>
        <v>4334.3436666666666</v>
      </c>
      <c r="G172" s="24">
        <f t="shared" si="20"/>
        <v>5126.6289999999999</v>
      </c>
      <c r="H172" s="31"/>
      <c r="I172" s="30"/>
      <c r="J172" s="24">
        <f t="shared" si="21"/>
        <v>4057.1039999999998</v>
      </c>
      <c r="K172" s="31"/>
      <c r="L172" s="30"/>
      <c r="M172" s="98">
        <v>5632.32</v>
      </c>
      <c r="N172" s="98">
        <v>4620.9380000000001</v>
      </c>
      <c r="O172" s="98">
        <v>3225.3850000000002</v>
      </c>
      <c r="P172" s="98">
        <v>3205.21</v>
      </c>
      <c r="Q172" s="98">
        <v>6533.4930000000004</v>
      </c>
      <c r="R172" s="98">
        <v>3264.328</v>
      </c>
    </row>
    <row r="173" spans="1:18" x14ac:dyDescent="0.25">
      <c r="A173" s="59" t="s">
        <v>3779</v>
      </c>
      <c r="B173" s="59" t="s">
        <v>258</v>
      </c>
      <c r="C173" s="59" t="s">
        <v>3806</v>
      </c>
      <c r="D173" s="91">
        <v>5</v>
      </c>
      <c r="E173" s="59" t="s">
        <v>4659</v>
      </c>
      <c r="F173" s="30">
        <f t="shared" si="19"/>
        <v>4310.8353333333334</v>
      </c>
      <c r="G173" s="24">
        <f t="shared" si="20"/>
        <v>2863.9030000000002</v>
      </c>
      <c r="H173" s="31"/>
      <c r="I173" s="30"/>
      <c r="J173" s="24">
        <f t="shared" si="21"/>
        <v>4623.1647499999999</v>
      </c>
      <c r="K173" s="31"/>
      <c r="L173" s="30"/>
      <c r="M173" s="98">
        <v>4820.09</v>
      </c>
      <c r="N173" s="98">
        <v>907.71600000000001</v>
      </c>
      <c r="O173" s="98">
        <v>5560.1530000000002</v>
      </c>
      <c r="P173" s="98">
        <v>8036.2049999999999</v>
      </c>
      <c r="Q173" s="98">
        <v>3612.2069999999999</v>
      </c>
      <c r="R173" s="98">
        <v>1284.0940000000001</v>
      </c>
    </row>
    <row r="174" spans="1:18" x14ac:dyDescent="0.25">
      <c r="A174" s="59" t="s">
        <v>3779</v>
      </c>
      <c r="B174" s="59" t="s">
        <v>304</v>
      </c>
      <c r="C174" s="59" t="s">
        <v>3802</v>
      </c>
      <c r="D174" s="91">
        <v>4</v>
      </c>
      <c r="E174" s="59" t="s">
        <v>4564</v>
      </c>
      <c r="F174" s="30">
        <f t="shared" si="19"/>
        <v>4306.7786666666661</v>
      </c>
      <c r="G174" s="24">
        <f t="shared" si="20"/>
        <v>1112.7565</v>
      </c>
      <c r="H174" s="31"/>
      <c r="I174" s="30"/>
      <c r="J174" s="24">
        <f t="shared" si="21"/>
        <v>4330.9222499999996</v>
      </c>
      <c r="K174" s="31"/>
      <c r="L174" s="30"/>
      <c r="M174" s="98">
        <v>512.4</v>
      </c>
      <c r="N174" s="98">
        <v>1713.1130000000001</v>
      </c>
      <c r="O174" s="98">
        <v>4403.3530000000001</v>
      </c>
      <c r="P174" s="98">
        <v>5462.8969999999999</v>
      </c>
      <c r="Q174" s="98">
        <v>4781.3239999999996</v>
      </c>
      <c r="R174" s="98">
        <v>2676.1149999999998</v>
      </c>
    </row>
    <row r="175" spans="1:18" x14ac:dyDescent="0.25">
      <c r="A175" s="59" t="s">
        <v>3779</v>
      </c>
      <c r="B175" s="59" t="s">
        <v>2155</v>
      </c>
      <c r="C175" s="59" t="s">
        <v>3836</v>
      </c>
      <c r="D175" s="91">
        <v>11</v>
      </c>
      <c r="E175" s="59" t="s">
        <v>5794</v>
      </c>
      <c r="F175" s="30">
        <f t="shared" si="19"/>
        <v>4280.6236666666664</v>
      </c>
      <c r="G175" s="24">
        <f t="shared" si="20"/>
        <v>2452.788</v>
      </c>
      <c r="H175" s="31"/>
      <c r="I175" s="30"/>
      <c r="J175" s="24">
        <f t="shared" si="21"/>
        <v>4196.5822500000004</v>
      </c>
      <c r="K175" s="31"/>
      <c r="L175" s="30"/>
      <c r="M175" s="98">
        <v>1930.32</v>
      </c>
      <c r="N175" s="98">
        <v>2975.2559999999999</v>
      </c>
      <c r="O175" s="98">
        <v>3944.4580000000001</v>
      </c>
      <c r="P175" s="98">
        <v>4181.0389999999998</v>
      </c>
      <c r="Q175" s="98">
        <v>4608.0600000000004</v>
      </c>
      <c r="R175" s="98">
        <v>4052.7719999999999</v>
      </c>
    </row>
    <row r="176" spans="1:18" x14ac:dyDescent="0.25">
      <c r="A176" s="59" t="s">
        <v>3779</v>
      </c>
      <c r="B176" s="59" t="s">
        <v>3572</v>
      </c>
      <c r="C176" s="59" t="s">
        <v>3851</v>
      </c>
      <c r="D176" s="91">
        <v>15</v>
      </c>
      <c r="E176" s="59" t="s">
        <v>6349</v>
      </c>
      <c r="F176" s="30">
        <f t="shared" si="19"/>
        <v>4276.0636666666669</v>
      </c>
      <c r="G176" s="24">
        <f t="shared" si="20"/>
        <v>823.24</v>
      </c>
      <c r="H176" s="31"/>
      <c r="I176" s="30"/>
      <c r="J176" s="24">
        <f t="shared" si="21"/>
        <v>3425.0565000000001</v>
      </c>
      <c r="K176" s="31"/>
      <c r="L176" s="30"/>
      <c r="M176" s="98">
        <v>993.88</v>
      </c>
      <c r="N176" s="98">
        <v>652.6</v>
      </c>
      <c r="O176" s="98">
        <v>872.03499999999997</v>
      </c>
      <c r="P176" s="98">
        <v>7989.8630000000003</v>
      </c>
      <c r="Q176" s="98">
        <v>4781.1570000000002</v>
      </c>
      <c r="R176" s="98">
        <v>57.170999999999999</v>
      </c>
    </row>
    <row r="177" spans="1:18" x14ac:dyDescent="0.25">
      <c r="A177" s="59" t="s">
        <v>3779</v>
      </c>
      <c r="B177" s="59" t="s">
        <v>421</v>
      </c>
      <c r="C177" s="59" t="s">
        <v>3814</v>
      </c>
      <c r="D177" s="91">
        <v>6</v>
      </c>
      <c r="E177" s="59" t="s">
        <v>5066</v>
      </c>
      <c r="F177" s="30">
        <f t="shared" si="19"/>
        <v>4261.5103333333327</v>
      </c>
      <c r="G177" s="24">
        <f t="shared" si="20"/>
        <v>2300.9034999999999</v>
      </c>
      <c r="H177" s="31"/>
      <c r="I177" s="30"/>
      <c r="J177" s="24">
        <f t="shared" si="21"/>
        <v>3972.1880000000001</v>
      </c>
      <c r="K177" s="31"/>
      <c r="L177" s="30"/>
      <c r="M177" s="98">
        <v>2143.29</v>
      </c>
      <c r="N177" s="98">
        <v>2458.5169999999998</v>
      </c>
      <c r="O177" s="98">
        <v>3104.221</v>
      </c>
      <c r="P177" s="98">
        <v>3348.7449999999999</v>
      </c>
      <c r="Q177" s="98">
        <v>4296.33</v>
      </c>
      <c r="R177" s="98">
        <v>5139.4560000000001</v>
      </c>
    </row>
    <row r="178" spans="1:18" x14ac:dyDescent="0.25">
      <c r="A178" s="59" t="s">
        <v>3779</v>
      </c>
      <c r="B178" s="59" t="s">
        <v>695</v>
      </c>
      <c r="C178" s="59" t="s">
        <v>3818</v>
      </c>
      <c r="D178" s="91">
        <v>7</v>
      </c>
      <c r="E178" s="59" t="s">
        <v>5152</v>
      </c>
      <c r="F178" s="30">
        <f t="shared" si="19"/>
        <v>4198.0466666666662</v>
      </c>
      <c r="G178" s="24">
        <f t="shared" si="20"/>
        <v>3446.3505</v>
      </c>
      <c r="H178" s="31"/>
      <c r="I178" s="30"/>
      <c r="J178" s="24">
        <f t="shared" si="21"/>
        <v>3991.1785</v>
      </c>
      <c r="K178" s="31"/>
      <c r="L178" s="30"/>
      <c r="M178" s="98">
        <v>3193.7</v>
      </c>
      <c r="N178" s="98">
        <v>3699.0010000000002</v>
      </c>
      <c r="O178" s="98">
        <v>3370.5740000000001</v>
      </c>
      <c r="P178" s="98">
        <v>6426.8519999999999</v>
      </c>
      <c r="Q178" s="98">
        <v>4229.8040000000001</v>
      </c>
      <c r="R178" s="98">
        <v>1937.4839999999999</v>
      </c>
    </row>
    <row r="179" spans="1:18" x14ac:dyDescent="0.25">
      <c r="A179" s="59" t="s">
        <v>3779</v>
      </c>
      <c r="B179" s="59" t="s">
        <v>350</v>
      </c>
      <c r="C179" s="59" t="s">
        <v>3871</v>
      </c>
      <c r="D179" s="91">
        <v>20</v>
      </c>
      <c r="E179" s="59" t="s">
        <v>7728</v>
      </c>
      <c r="F179" s="30">
        <f t="shared" si="19"/>
        <v>4191.3620000000001</v>
      </c>
      <c r="G179" s="24">
        <f t="shared" si="20"/>
        <v>3472.3519999999999</v>
      </c>
      <c r="H179" s="31"/>
      <c r="I179" s="30"/>
      <c r="J179" s="24">
        <f t="shared" si="21"/>
        <v>3903.2532499999998</v>
      </c>
      <c r="K179" s="31"/>
      <c r="L179" s="30"/>
      <c r="M179" s="98">
        <v>2688.15</v>
      </c>
      <c r="N179" s="98">
        <v>4256.5540000000001</v>
      </c>
      <c r="O179" s="98">
        <v>3038.9270000000001</v>
      </c>
      <c r="P179" s="98">
        <v>3375.8009999999999</v>
      </c>
      <c r="Q179" s="98">
        <v>3632.9409999999998</v>
      </c>
      <c r="R179" s="98">
        <v>5565.3440000000001</v>
      </c>
    </row>
    <row r="180" spans="1:18" x14ac:dyDescent="0.25">
      <c r="A180" s="59" t="s">
        <v>3779</v>
      </c>
      <c r="B180" s="59" t="s">
        <v>1195</v>
      </c>
      <c r="C180" s="59" t="s">
        <v>3868</v>
      </c>
      <c r="D180" s="91">
        <v>18</v>
      </c>
      <c r="E180" s="59" t="s">
        <v>7603</v>
      </c>
      <c r="F180" s="30">
        <f t="shared" si="19"/>
        <v>4166.1716666666662</v>
      </c>
      <c r="G180" s="24">
        <f t="shared" si="20"/>
        <v>1390.3674999999998</v>
      </c>
      <c r="H180" s="31"/>
      <c r="I180" s="30"/>
      <c r="J180" s="24">
        <f t="shared" si="21"/>
        <v>3568.8195000000001</v>
      </c>
      <c r="K180" s="31"/>
      <c r="L180" s="30"/>
      <c r="M180" s="98">
        <v>767.06</v>
      </c>
      <c r="N180" s="98">
        <v>2013.675</v>
      </c>
      <c r="O180" s="98">
        <v>1776.7629999999999</v>
      </c>
      <c r="P180" s="98">
        <v>6319.5810000000001</v>
      </c>
      <c r="Q180" s="98">
        <v>3764.5949999999998</v>
      </c>
      <c r="R180" s="98">
        <v>2414.3389999999999</v>
      </c>
    </row>
    <row r="181" spans="1:18" x14ac:dyDescent="0.25">
      <c r="A181" s="59" t="s">
        <v>3779</v>
      </c>
      <c r="B181" s="59" t="s">
        <v>1840</v>
      </c>
      <c r="C181" s="59" t="s">
        <v>3848</v>
      </c>
      <c r="D181" s="91">
        <v>13</v>
      </c>
      <c r="E181" s="59" t="s">
        <v>6245</v>
      </c>
      <c r="F181" s="30">
        <f t="shared" si="19"/>
        <v>4139.4693333333335</v>
      </c>
      <c r="G181" s="24">
        <f t="shared" si="20"/>
        <v>2725.6210000000001</v>
      </c>
      <c r="H181" s="31"/>
      <c r="I181" s="30"/>
      <c r="J181" s="24">
        <f t="shared" si="21"/>
        <v>3714.1420000000003</v>
      </c>
      <c r="K181" s="31"/>
      <c r="L181" s="30"/>
      <c r="M181" s="98">
        <v>2840.08</v>
      </c>
      <c r="N181" s="98">
        <v>2611.1619999999998</v>
      </c>
      <c r="O181" s="98">
        <v>2438.16</v>
      </c>
      <c r="P181" s="98">
        <v>3326.92</v>
      </c>
      <c r="Q181" s="98">
        <v>4025.8180000000002</v>
      </c>
      <c r="R181" s="98">
        <v>5065.67</v>
      </c>
    </row>
    <row r="182" spans="1:18" x14ac:dyDescent="0.25">
      <c r="A182" s="59" t="s">
        <v>3779</v>
      </c>
      <c r="B182" s="59" t="s">
        <v>270</v>
      </c>
      <c r="C182" s="59" t="s">
        <v>3787</v>
      </c>
      <c r="D182" s="91">
        <v>2</v>
      </c>
      <c r="E182" s="59" t="s">
        <v>4281</v>
      </c>
      <c r="F182" s="30">
        <f t="shared" si="19"/>
        <v>4081.8266666666664</v>
      </c>
      <c r="G182" s="24">
        <f t="shared" si="20"/>
        <v>1410.241</v>
      </c>
      <c r="H182" s="31"/>
      <c r="I182" s="30"/>
      <c r="J182" s="24">
        <f t="shared" si="21"/>
        <v>3082.0275000000001</v>
      </c>
      <c r="K182" s="31"/>
      <c r="L182" s="30"/>
      <c r="M182" s="98">
        <v>2762.11</v>
      </c>
      <c r="N182" s="98">
        <v>58.372</v>
      </c>
      <c r="O182" s="98">
        <v>82.63</v>
      </c>
      <c r="P182" s="98">
        <v>2366.681</v>
      </c>
      <c r="Q182" s="98">
        <v>4166.317</v>
      </c>
      <c r="R182" s="98">
        <v>5712.482</v>
      </c>
    </row>
    <row r="183" spans="1:18" x14ac:dyDescent="0.25">
      <c r="A183" s="59" t="s">
        <v>3779</v>
      </c>
      <c r="B183" s="59" t="s">
        <v>3555</v>
      </c>
      <c r="C183" s="59" t="s">
        <v>3791</v>
      </c>
      <c r="D183" s="91">
        <v>2</v>
      </c>
      <c r="E183" s="59" t="s">
        <v>4361</v>
      </c>
      <c r="F183" s="30">
        <f t="shared" si="19"/>
        <v>3990.0863333333332</v>
      </c>
      <c r="G183" s="24">
        <f t="shared" si="20"/>
        <v>376.59500000000003</v>
      </c>
      <c r="H183" s="31"/>
      <c r="I183" s="30"/>
      <c r="J183" s="24">
        <f t="shared" si="21"/>
        <v>3565.6439999999998</v>
      </c>
      <c r="K183" s="31"/>
      <c r="L183" s="30"/>
      <c r="M183" s="98">
        <v>431.87</v>
      </c>
      <c r="N183" s="98">
        <v>321.32</v>
      </c>
      <c r="O183" s="98">
        <v>2292.317</v>
      </c>
      <c r="P183" s="98">
        <v>2130.2420000000002</v>
      </c>
      <c r="Q183" s="98">
        <v>3804.99</v>
      </c>
      <c r="R183" s="98">
        <v>6035.027</v>
      </c>
    </row>
    <row r="184" spans="1:18" x14ac:dyDescent="0.25">
      <c r="A184" s="59" t="s">
        <v>3779</v>
      </c>
      <c r="B184" s="59" t="s">
        <v>283</v>
      </c>
      <c r="C184" s="59" t="s">
        <v>3818</v>
      </c>
      <c r="D184" s="91">
        <v>7</v>
      </c>
      <c r="E184" s="59" t="s">
        <v>5247</v>
      </c>
      <c r="F184" s="30">
        <f t="shared" si="19"/>
        <v>3982.1243333333332</v>
      </c>
      <c r="G184" s="24">
        <f t="shared" si="20"/>
        <v>1948.6129999999998</v>
      </c>
      <c r="H184" s="31"/>
      <c r="I184" s="30"/>
      <c r="J184" s="24">
        <f t="shared" si="21"/>
        <v>3410.5642500000004</v>
      </c>
      <c r="K184" s="31"/>
      <c r="L184" s="30"/>
      <c r="M184" s="98">
        <v>1616.64</v>
      </c>
      <c r="N184" s="98">
        <v>2280.5859999999998</v>
      </c>
      <c r="O184" s="98">
        <v>1695.884</v>
      </c>
      <c r="P184" s="98">
        <v>3057.152</v>
      </c>
      <c r="Q184" s="98">
        <v>4154.1270000000004</v>
      </c>
      <c r="R184" s="98">
        <v>4735.0940000000001</v>
      </c>
    </row>
    <row r="185" spans="1:18" x14ac:dyDescent="0.25">
      <c r="A185" s="59" t="s">
        <v>3779</v>
      </c>
      <c r="B185" s="59" t="s">
        <v>2628</v>
      </c>
      <c r="C185" s="59" t="s">
        <v>3804</v>
      </c>
      <c r="D185" s="91">
        <v>5</v>
      </c>
      <c r="E185" s="59" t="s">
        <v>4602</v>
      </c>
      <c r="F185" s="30">
        <f t="shared" si="19"/>
        <v>3979.4429999999998</v>
      </c>
      <c r="G185" s="24">
        <f t="shared" si="20"/>
        <v>2354.3505</v>
      </c>
      <c r="H185" s="31"/>
      <c r="I185" s="30"/>
      <c r="J185" s="24">
        <f t="shared" si="21"/>
        <v>4756.6165000000001</v>
      </c>
      <c r="K185" s="31"/>
      <c r="L185" s="30"/>
      <c r="M185" s="98">
        <v>2318.41</v>
      </c>
      <c r="N185" s="98">
        <v>2390.2910000000002</v>
      </c>
      <c r="O185" s="98">
        <v>7088.1369999999997</v>
      </c>
      <c r="P185" s="98">
        <v>6820.4359999999997</v>
      </c>
      <c r="Q185" s="98">
        <v>2385.1529999999998</v>
      </c>
      <c r="R185" s="98">
        <v>2732.74</v>
      </c>
    </row>
    <row r="186" spans="1:18" x14ac:dyDescent="0.25">
      <c r="A186" s="59" t="s">
        <v>3779</v>
      </c>
      <c r="B186" s="59" t="s">
        <v>670</v>
      </c>
      <c r="C186" s="59" t="s">
        <v>3862</v>
      </c>
      <c r="D186" s="91">
        <v>16</v>
      </c>
      <c r="E186" s="59" t="s">
        <v>7129</v>
      </c>
      <c r="F186" s="30">
        <f t="shared" si="19"/>
        <v>3870.344333333333</v>
      </c>
      <c r="G186" s="24">
        <f t="shared" si="20"/>
        <v>2191.116</v>
      </c>
      <c r="H186" s="31"/>
      <c r="I186" s="30"/>
      <c r="J186" s="24">
        <f t="shared" si="21"/>
        <v>3724.1894999999995</v>
      </c>
      <c r="K186" s="31"/>
      <c r="L186" s="30"/>
      <c r="M186" s="98">
        <v>2318.12</v>
      </c>
      <c r="N186" s="98">
        <v>2064.1120000000001</v>
      </c>
      <c r="O186" s="98">
        <v>3285.7249999999999</v>
      </c>
      <c r="P186" s="98">
        <v>3891.931</v>
      </c>
      <c r="Q186" s="98">
        <v>4418.0889999999999</v>
      </c>
      <c r="R186" s="98">
        <v>3301.0129999999999</v>
      </c>
    </row>
    <row r="187" spans="1:18" x14ac:dyDescent="0.25">
      <c r="A187" s="59" t="s">
        <v>3779</v>
      </c>
      <c r="B187" s="59" t="s">
        <v>1713</v>
      </c>
      <c r="C187" s="59" t="s">
        <v>3833</v>
      </c>
      <c r="D187" s="91">
        <v>11</v>
      </c>
      <c r="E187" s="59" t="s">
        <v>5673</v>
      </c>
      <c r="F187" s="30">
        <f t="shared" si="19"/>
        <v>3754.8413333333333</v>
      </c>
      <c r="G187" s="24">
        <f t="shared" si="20"/>
        <v>3198.7719999999999</v>
      </c>
      <c r="H187" s="31"/>
      <c r="I187" s="30"/>
      <c r="J187" s="24">
        <f t="shared" si="21"/>
        <v>3400.0889999999995</v>
      </c>
      <c r="K187" s="31"/>
      <c r="L187" s="30"/>
      <c r="M187" s="98">
        <v>3533.35</v>
      </c>
      <c r="N187" s="98">
        <v>2864.194</v>
      </c>
      <c r="O187" s="98">
        <v>2335.8319999999999</v>
      </c>
      <c r="P187" s="98">
        <v>4544.5929999999998</v>
      </c>
      <c r="Q187" s="98">
        <v>3253.7979999999998</v>
      </c>
      <c r="R187" s="98">
        <v>3466.1329999999998</v>
      </c>
    </row>
    <row r="188" spans="1:18" x14ac:dyDescent="0.25">
      <c r="A188" s="59" t="s">
        <v>3779</v>
      </c>
      <c r="B188" s="59" t="s">
        <v>325</v>
      </c>
      <c r="C188" s="59" t="s">
        <v>3818</v>
      </c>
      <c r="D188" s="91">
        <v>7</v>
      </c>
      <c r="E188" s="59" t="s">
        <v>5246</v>
      </c>
      <c r="F188" s="30">
        <f t="shared" si="19"/>
        <v>3746.2379999999998</v>
      </c>
      <c r="G188" s="24">
        <f t="shared" si="20"/>
        <v>2312.9155000000001</v>
      </c>
      <c r="H188" s="31"/>
      <c r="I188" s="30"/>
      <c r="J188" s="24">
        <f t="shared" si="21"/>
        <v>3766.9147499999999</v>
      </c>
      <c r="K188" s="31"/>
      <c r="L188" s="30"/>
      <c r="M188" s="98">
        <v>1523.34</v>
      </c>
      <c r="N188" s="98">
        <v>3102.491</v>
      </c>
      <c r="O188" s="98">
        <v>3828.9450000000002</v>
      </c>
      <c r="P188" s="98">
        <v>4600.4459999999999</v>
      </c>
      <c r="Q188" s="98">
        <v>3048.855</v>
      </c>
      <c r="R188" s="98">
        <v>3589.413</v>
      </c>
    </row>
    <row r="189" spans="1:18" x14ac:dyDescent="0.25">
      <c r="A189" s="59" t="s">
        <v>3779</v>
      </c>
      <c r="B189" s="59" t="s">
        <v>2012</v>
      </c>
      <c r="C189" s="59" t="s">
        <v>3828</v>
      </c>
      <c r="D189" s="91">
        <v>10</v>
      </c>
      <c r="E189" s="59" t="s">
        <v>5540</v>
      </c>
      <c r="F189" s="30">
        <f t="shared" si="19"/>
        <v>3737.7903333333338</v>
      </c>
      <c r="G189" s="24">
        <f t="shared" si="20"/>
        <v>3462.7529999999997</v>
      </c>
      <c r="H189" s="31"/>
      <c r="I189" s="30"/>
      <c r="J189" s="24">
        <f t="shared" si="21"/>
        <v>3594.1875</v>
      </c>
      <c r="K189" s="31"/>
      <c r="L189" s="30"/>
      <c r="M189" s="98">
        <v>3394.54</v>
      </c>
      <c r="N189" s="98">
        <v>3530.9659999999999</v>
      </c>
      <c r="O189" s="98">
        <v>3163.3789999999999</v>
      </c>
      <c r="P189" s="98">
        <v>3613.9340000000002</v>
      </c>
      <c r="Q189" s="98">
        <v>3928.9169999999999</v>
      </c>
      <c r="R189" s="98">
        <v>3670.52</v>
      </c>
    </row>
    <row r="190" spans="1:18" x14ac:dyDescent="0.25">
      <c r="A190" s="59" t="s">
        <v>3779</v>
      </c>
      <c r="B190" s="59" t="s">
        <v>374</v>
      </c>
      <c r="C190" s="59" t="s">
        <v>3818</v>
      </c>
      <c r="D190" s="91">
        <v>7</v>
      </c>
      <c r="E190" s="59" t="s">
        <v>5253</v>
      </c>
      <c r="F190" s="30">
        <f t="shared" si="19"/>
        <v>3658.7063333333335</v>
      </c>
      <c r="G190" s="24">
        <f t="shared" si="20"/>
        <v>2776.4589999999998</v>
      </c>
      <c r="H190" s="31"/>
      <c r="I190" s="30"/>
      <c r="J190" s="24">
        <f t="shared" si="21"/>
        <v>3513.6112499999999</v>
      </c>
      <c r="K190" s="31"/>
      <c r="L190" s="30"/>
      <c r="M190" s="98">
        <v>2451.83</v>
      </c>
      <c r="N190" s="98">
        <v>3101.0880000000002</v>
      </c>
      <c r="O190" s="98">
        <v>3078.326</v>
      </c>
      <c r="P190" s="98">
        <v>3416.4349999999999</v>
      </c>
      <c r="Q190" s="98">
        <v>2767.2550000000001</v>
      </c>
      <c r="R190" s="98">
        <v>4792.4290000000001</v>
      </c>
    </row>
    <row r="191" spans="1:18" x14ac:dyDescent="0.25">
      <c r="A191" s="59" t="s">
        <v>3779</v>
      </c>
      <c r="B191" s="59" t="s">
        <v>3712</v>
      </c>
      <c r="C191" s="59" t="s">
        <v>3863</v>
      </c>
      <c r="D191" s="91">
        <v>16</v>
      </c>
      <c r="E191" s="59" t="s">
        <v>7303</v>
      </c>
      <c r="F191" s="30">
        <f t="shared" si="19"/>
        <v>3594.9273333333331</v>
      </c>
      <c r="G191" s="24">
        <f t="shared" si="20"/>
        <v>4384.5060000000003</v>
      </c>
      <c r="H191" s="31"/>
      <c r="I191" s="30"/>
      <c r="J191" s="24">
        <f t="shared" si="21"/>
        <v>4898.8802500000002</v>
      </c>
      <c r="K191" s="31"/>
      <c r="L191" s="30"/>
      <c r="M191" s="98">
        <v>5012.3900000000003</v>
      </c>
      <c r="N191" s="98">
        <v>3756.6219999999998</v>
      </c>
      <c r="O191" s="98">
        <v>8810.7389999999996</v>
      </c>
      <c r="P191" s="98">
        <v>1934.0719999999999</v>
      </c>
      <c r="Q191" s="98">
        <v>6455.1369999999997</v>
      </c>
      <c r="R191" s="98">
        <v>2395.5729999999999</v>
      </c>
    </row>
    <row r="192" spans="1:18" x14ac:dyDescent="0.25">
      <c r="A192" s="59" t="s">
        <v>3779</v>
      </c>
      <c r="B192" s="59" t="s">
        <v>435</v>
      </c>
      <c r="C192" s="59" t="s">
        <v>3843</v>
      </c>
      <c r="D192" s="91">
        <v>12</v>
      </c>
      <c r="E192" s="59" t="s">
        <v>6160</v>
      </c>
      <c r="F192" s="30">
        <f t="shared" si="19"/>
        <v>3456.2936666666669</v>
      </c>
      <c r="G192" s="24">
        <f t="shared" si="20"/>
        <v>2476.384</v>
      </c>
      <c r="H192" s="31"/>
      <c r="I192" s="30"/>
      <c r="J192" s="24">
        <f t="shared" si="21"/>
        <v>3520.4264999999996</v>
      </c>
      <c r="K192" s="31"/>
      <c r="L192" s="30"/>
      <c r="M192" s="98">
        <v>1729.54</v>
      </c>
      <c r="N192" s="98">
        <v>3223.2280000000001</v>
      </c>
      <c r="O192" s="98">
        <v>3712.8249999999998</v>
      </c>
      <c r="P192" s="98">
        <v>3286.0639999999999</v>
      </c>
      <c r="Q192" s="98">
        <v>2674.5349999999999</v>
      </c>
      <c r="R192" s="98">
        <v>4408.2820000000002</v>
      </c>
    </row>
    <row r="193" spans="1:18" x14ac:dyDescent="0.25">
      <c r="A193" s="59" t="s">
        <v>3779</v>
      </c>
      <c r="B193" s="59" t="s">
        <v>275</v>
      </c>
      <c r="C193" s="59" t="s">
        <v>3787</v>
      </c>
      <c r="D193" s="91">
        <v>2</v>
      </c>
      <c r="E193" s="59" t="s">
        <v>4287</v>
      </c>
      <c r="F193" s="30">
        <f t="shared" si="19"/>
        <v>3450.0259999999998</v>
      </c>
      <c r="G193" s="24">
        <f t="shared" si="20"/>
        <v>4742.0545000000002</v>
      </c>
      <c r="H193" s="31"/>
      <c r="I193" s="30"/>
      <c r="J193" s="24">
        <f t="shared" si="21"/>
        <v>2593.9870000000001</v>
      </c>
      <c r="K193" s="31"/>
      <c r="L193" s="30"/>
      <c r="M193" s="98">
        <v>9410.01</v>
      </c>
      <c r="N193" s="98">
        <v>74.099000000000004</v>
      </c>
      <c r="O193" s="98">
        <v>25.87</v>
      </c>
      <c r="P193" s="98">
        <v>4921.7749999999996</v>
      </c>
      <c r="Q193" s="98">
        <v>2629.9459999999999</v>
      </c>
      <c r="R193" s="98">
        <v>2798.357</v>
      </c>
    </row>
    <row r="194" spans="1:18" x14ac:dyDescent="0.25">
      <c r="A194" s="59" t="s">
        <v>3779</v>
      </c>
      <c r="B194" s="59" t="s">
        <v>142</v>
      </c>
      <c r="C194" s="59" t="s">
        <v>3817</v>
      </c>
      <c r="D194" s="91">
        <v>6</v>
      </c>
      <c r="E194" s="59" t="s">
        <v>5136</v>
      </c>
      <c r="F194" s="30">
        <f t="shared" si="19"/>
        <v>3448.6336666666666</v>
      </c>
      <c r="G194" s="24">
        <f t="shared" si="20"/>
        <v>1978.7840000000001</v>
      </c>
      <c r="H194" s="31"/>
      <c r="I194" s="30"/>
      <c r="J194" s="24">
        <f t="shared" si="21"/>
        <v>3389.8289999999997</v>
      </c>
      <c r="K194" s="31"/>
      <c r="L194" s="30"/>
      <c r="M194" s="98">
        <v>1846.8</v>
      </c>
      <c r="N194" s="98">
        <v>2110.768</v>
      </c>
      <c r="O194" s="98">
        <v>3213.415</v>
      </c>
      <c r="P194" s="98">
        <v>3032.66</v>
      </c>
      <c r="Q194" s="98">
        <v>3459.1990000000001</v>
      </c>
      <c r="R194" s="98">
        <v>3854.0419999999999</v>
      </c>
    </row>
    <row r="195" spans="1:18" x14ac:dyDescent="0.25">
      <c r="A195" s="59" t="s">
        <v>3779</v>
      </c>
      <c r="B195" s="59" t="s">
        <v>1515</v>
      </c>
      <c r="C195" s="59" t="s">
        <v>3783</v>
      </c>
      <c r="D195" s="91">
        <v>1</v>
      </c>
      <c r="E195" s="59" t="s">
        <v>4169</v>
      </c>
      <c r="F195" s="30">
        <f t="shared" si="19"/>
        <v>3430.0450000000001</v>
      </c>
      <c r="G195" s="24">
        <f t="shared" si="20"/>
        <v>2571.2455</v>
      </c>
      <c r="H195" s="31"/>
      <c r="I195" s="30"/>
      <c r="J195" s="24">
        <f t="shared" si="21"/>
        <v>3284.4882500000003</v>
      </c>
      <c r="K195" s="31"/>
      <c r="L195" s="30"/>
      <c r="M195" s="98">
        <v>2289.66</v>
      </c>
      <c r="N195" s="98">
        <v>2852.8310000000001</v>
      </c>
      <c r="O195" s="98">
        <v>2847.8180000000002</v>
      </c>
      <c r="P195" s="98">
        <v>3290.1990000000001</v>
      </c>
      <c r="Q195" s="98">
        <v>3429.4760000000001</v>
      </c>
      <c r="R195" s="98">
        <v>3570.46</v>
      </c>
    </row>
    <row r="196" spans="1:18" x14ac:dyDescent="0.25">
      <c r="A196" s="59" t="s">
        <v>3779</v>
      </c>
      <c r="B196" s="59" t="s">
        <v>697</v>
      </c>
      <c r="C196" s="59" t="s">
        <v>3863</v>
      </c>
      <c r="D196" s="91">
        <v>16</v>
      </c>
      <c r="E196" s="59" t="s">
        <v>7249</v>
      </c>
      <c r="F196" s="30">
        <f t="shared" si="19"/>
        <v>3379.1849999999999</v>
      </c>
      <c r="G196" s="24">
        <f t="shared" si="20"/>
        <v>2187.4035000000003</v>
      </c>
      <c r="H196" s="31"/>
      <c r="I196" s="30"/>
      <c r="J196" s="24">
        <f t="shared" si="21"/>
        <v>3380.5052500000002</v>
      </c>
      <c r="K196" s="31"/>
      <c r="L196" s="30"/>
      <c r="M196" s="98">
        <v>2440.3200000000002</v>
      </c>
      <c r="N196" s="98">
        <v>1934.4870000000001</v>
      </c>
      <c r="O196" s="98">
        <v>3384.4659999999999</v>
      </c>
      <c r="P196" s="98">
        <v>2860.1460000000002</v>
      </c>
      <c r="Q196" s="98">
        <v>3425.2570000000001</v>
      </c>
      <c r="R196" s="98">
        <v>3852.152</v>
      </c>
    </row>
    <row r="197" spans="1:18" x14ac:dyDescent="0.25">
      <c r="A197" s="59" t="s">
        <v>3779</v>
      </c>
      <c r="B197" s="59" t="s">
        <v>1271</v>
      </c>
      <c r="C197" s="59" t="s">
        <v>3862</v>
      </c>
      <c r="D197" s="91">
        <v>16</v>
      </c>
      <c r="E197" s="59" t="s">
        <v>6904</v>
      </c>
      <c r="F197" s="30">
        <f t="shared" si="19"/>
        <v>3378.4233333333336</v>
      </c>
      <c r="G197" s="24">
        <f t="shared" si="20"/>
        <v>1762.9450000000002</v>
      </c>
      <c r="H197" s="31"/>
      <c r="I197" s="30"/>
      <c r="J197" s="24">
        <f t="shared" si="21"/>
        <v>3054.2275</v>
      </c>
      <c r="K197" s="31"/>
      <c r="L197" s="30"/>
      <c r="M197" s="98">
        <v>1786.14</v>
      </c>
      <c r="N197" s="98">
        <v>1739.75</v>
      </c>
      <c r="O197" s="98">
        <v>2081.64</v>
      </c>
      <c r="P197" s="98">
        <v>3091.873</v>
      </c>
      <c r="Q197" s="98">
        <v>3483.7739999999999</v>
      </c>
      <c r="R197" s="98">
        <v>3559.623</v>
      </c>
    </row>
    <row r="198" spans="1:18" x14ac:dyDescent="0.25">
      <c r="A198" s="59" t="s">
        <v>3779</v>
      </c>
      <c r="B198" s="59" t="s">
        <v>993</v>
      </c>
      <c r="C198" s="59" t="s">
        <v>3848</v>
      </c>
      <c r="D198" s="91">
        <v>13</v>
      </c>
      <c r="E198" s="59" t="s">
        <v>6253</v>
      </c>
      <c r="F198" s="30">
        <f t="shared" si="19"/>
        <v>3271.3870000000002</v>
      </c>
      <c r="G198" s="24">
        <f t="shared" si="20"/>
        <v>1760.768</v>
      </c>
      <c r="H198" s="31"/>
      <c r="I198" s="30"/>
      <c r="J198" s="24">
        <f t="shared" si="21"/>
        <v>2965.4759999999997</v>
      </c>
      <c r="K198" s="31"/>
      <c r="L198" s="30"/>
      <c r="M198" s="98">
        <v>1688.31</v>
      </c>
      <c r="N198" s="98">
        <v>1833.2260000000001</v>
      </c>
      <c r="O198" s="98">
        <v>2047.7429999999999</v>
      </c>
      <c r="P198" s="98">
        <v>2908.567</v>
      </c>
      <c r="Q198" s="98">
        <v>3738.6219999999998</v>
      </c>
      <c r="R198" s="98">
        <v>3166.9720000000002</v>
      </c>
    </row>
    <row r="199" spans="1:18" x14ac:dyDescent="0.25">
      <c r="A199" s="59" t="s">
        <v>3779</v>
      </c>
      <c r="B199" s="59" t="s">
        <v>546</v>
      </c>
      <c r="C199" s="59" t="s">
        <v>3851</v>
      </c>
      <c r="D199" s="91">
        <v>15</v>
      </c>
      <c r="E199" s="59" t="s">
        <v>6410</v>
      </c>
      <c r="F199" s="30">
        <f t="shared" si="19"/>
        <v>3254.8609999999994</v>
      </c>
      <c r="G199" s="24">
        <f t="shared" si="20"/>
        <v>2665.9750000000004</v>
      </c>
      <c r="H199" s="31"/>
      <c r="I199" s="30"/>
      <c r="J199" s="24">
        <f t="shared" si="21"/>
        <v>3141.165</v>
      </c>
      <c r="K199" s="31"/>
      <c r="L199" s="30"/>
      <c r="M199" s="98">
        <v>2710.11</v>
      </c>
      <c r="N199" s="98">
        <v>2621.84</v>
      </c>
      <c r="O199" s="98">
        <v>2800.0770000000002</v>
      </c>
      <c r="P199" s="98">
        <v>2141.2939999999999</v>
      </c>
      <c r="Q199" s="98">
        <v>3607.694</v>
      </c>
      <c r="R199" s="98">
        <v>4015.5949999999998</v>
      </c>
    </row>
    <row r="200" spans="1:18" x14ac:dyDescent="0.25">
      <c r="A200" s="59" t="s">
        <v>3779</v>
      </c>
      <c r="B200" s="59" t="s">
        <v>178</v>
      </c>
      <c r="C200" s="59" t="s">
        <v>3818</v>
      </c>
      <c r="D200" s="91">
        <v>7</v>
      </c>
      <c r="E200" s="59" t="s">
        <v>5162</v>
      </c>
      <c r="F200" s="30">
        <f t="shared" si="19"/>
        <v>3252.451333333333</v>
      </c>
      <c r="G200" s="24">
        <f t="shared" si="20"/>
        <v>2218.0259999999998</v>
      </c>
      <c r="H200" s="31"/>
      <c r="I200" s="30"/>
      <c r="J200" s="24">
        <f t="shared" si="21"/>
        <v>2777.0214999999998</v>
      </c>
      <c r="K200" s="31"/>
      <c r="L200" s="30"/>
      <c r="M200" s="98">
        <v>2395.64</v>
      </c>
      <c r="N200" s="98">
        <v>2040.412</v>
      </c>
      <c r="O200" s="98">
        <v>1350.732</v>
      </c>
      <c r="P200" s="98">
        <v>2746.777</v>
      </c>
      <c r="Q200" s="98">
        <v>3745.8539999999998</v>
      </c>
      <c r="R200" s="98">
        <v>3264.723</v>
      </c>
    </row>
    <row r="201" spans="1:18" x14ac:dyDescent="0.25">
      <c r="A201" s="59" t="s">
        <v>3779</v>
      </c>
      <c r="B201" s="59" t="s">
        <v>406</v>
      </c>
      <c r="C201" s="59" t="s">
        <v>3871</v>
      </c>
      <c r="D201" s="91">
        <v>20</v>
      </c>
      <c r="E201" s="59" t="s">
        <v>7716</v>
      </c>
      <c r="F201" s="30">
        <f t="shared" si="19"/>
        <v>3227.8670000000002</v>
      </c>
      <c r="G201" s="24">
        <f t="shared" si="20"/>
        <v>922.80600000000004</v>
      </c>
      <c r="H201" s="31"/>
      <c r="I201" s="30"/>
      <c r="J201" s="24">
        <f t="shared" si="21"/>
        <v>2773.0374999999999</v>
      </c>
      <c r="K201" s="31"/>
      <c r="L201" s="30"/>
      <c r="M201" s="98">
        <v>924.43</v>
      </c>
      <c r="N201" s="98">
        <v>921.18200000000002</v>
      </c>
      <c r="O201" s="98">
        <v>1408.549</v>
      </c>
      <c r="P201" s="98">
        <v>2813.317</v>
      </c>
      <c r="Q201" s="98">
        <v>3368.1120000000001</v>
      </c>
      <c r="R201" s="98">
        <v>3502.172</v>
      </c>
    </row>
    <row r="202" spans="1:18" x14ac:dyDescent="0.25">
      <c r="A202" s="59" t="s">
        <v>3779</v>
      </c>
      <c r="B202" s="59" t="s">
        <v>583</v>
      </c>
      <c r="C202" s="59" t="s">
        <v>3862</v>
      </c>
      <c r="D202" s="91">
        <v>16</v>
      </c>
      <c r="E202" s="59" t="s">
        <v>7123</v>
      </c>
      <c r="F202" s="30">
        <f t="shared" si="19"/>
        <v>3209.2570000000001</v>
      </c>
      <c r="G202" s="24">
        <f t="shared" si="20"/>
        <v>1681.6350000000002</v>
      </c>
      <c r="H202" s="31"/>
      <c r="I202" s="30"/>
      <c r="J202" s="24">
        <f t="shared" si="21"/>
        <v>3007.451</v>
      </c>
      <c r="K202" s="31"/>
      <c r="L202" s="30"/>
      <c r="M202" s="98">
        <v>1810.63</v>
      </c>
      <c r="N202" s="98">
        <v>1552.64</v>
      </c>
      <c r="O202" s="98">
        <v>2402.0329999999999</v>
      </c>
      <c r="P202" s="98">
        <v>2040.213</v>
      </c>
      <c r="Q202" s="98">
        <v>5005.2489999999998</v>
      </c>
      <c r="R202" s="98">
        <v>2582.3090000000002</v>
      </c>
    </row>
    <row r="203" spans="1:18" x14ac:dyDescent="0.25">
      <c r="A203" s="59" t="s">
        <v>3779</v>
      </c>
      <c r="B203" s="59" t="s">
        <v>58</v>
      </c>
      <c r="C203" s="59" t="s">
        <v>3817</v>
      </c>
      <c r="D203" s="91">
        <v>6</v>
      </c>
      <c r="E203" s="59" t="s">
        <v>5145</v>
      </c>
      <c r="F203" s="30">
        <f t="shared" si="19"/>
        <v>3188.3110000000001</v>
      </c>
      <c r="G203" s="24">
        <f t="shared" si="20"/>
        <v>2447.4445000000001</v>
      </c>
      <c r="H203" s="31"/>
      <c r="I203" s="30"/>
      <c r="J203" s="24">
        <f t="shared" si="21"/>
        <v>3575.8897500000003</v>
      </c>
      <c r="K203" s="31"/>
      <c r="L203" s="30"/>
      <c r="M203" s="98">
        <v>2259.61</v>
      </c>
      <c r="N203" s="98">
        <v>2635.279</v>
      </c>
      <c r="O203" s="98">
        <v>4738.6260000000002</v>
      </c>
      <c r="P203" s="98">
        <v>3280.9940000000001</v>
      </c>
      <c r="Q203" s="98">
        <v>2576.7339999999999</v>
      </c>
      <c r="R203" s="98">
        <v>3707.2049999999999</v>
      </c>
    </row>
    <row r="204" spans="1:18" x14ac:dyDescent="0.25">
      <c r="A204" s="59" t="s">
        <v>3779</v>
      </c>
      <c r="B204" s="59" t="s">
        <v>2886</v>
      </c>
      <c r="C204" s="59" t="s">
        <v>3786</v>
      </c>
      <c r="D204" s="91">
        <v>2</v>
      </c>
      <c r="E204" s="59" t="s">
        <v>4236</v>
      </c>
      <c r="F204" s="30">
        <f t="shared" si="19"/>
        <v>3159.1726666666668</v>
      </c>
      <c r="G204" s="24">
        <f t="shared" si="20"/>
        <v>903.85050000000001</v>
      </c>
      <c r="H204" s="31"/>
      <c r="I204" s="30"/>
      <c r="J204" s="24">
        <f t="shared" si="21"/>
        <v>3180.8332500000001</v>
      </c>
      <c r="K204" s="31"/>
      <c r="L204" s="30"/>
      <c r="M204" s="98">
        <v>309.54000000000002</v>
      </c>
      <c r="N204" s="98">
        <v>1498.1610000000001</v>
      </c>
      <c r="O204" s="98">
        <v>3245.8150000000001</v>
      </c>
      <c r="P204" s="98">
        <v>2804.4760000000001</v>
      </c>
      <c r="Q204" s="98">
        <v>2486.1379999999999</v>
      </c>
      <c r="R204" s="98">
        <v>4186.9040000000005</v>
      </c>
    </row>
    <row r="205" spans="1:18" x14ac:dyDescent="0.25">
      <c r="A205" s="59" t="s">
        <v>3779</v>
      </c>
      <c r="B205" s="59" t="s">
        <v>101</v>
      </c>
      <c r="C205" s="59" t="s">
        <v>3787</v>
      </c>
      <c r="D205" s="91">
        <v>2</v>
      </c>
      <c r="E205" s="59" t="s">
        <v>4265</v>
      </c>
      <c r="F205" s="30">
        <f t="shared" si="19"/>
        <v>3133.1039999999998</v>
      </c>
      <c r="G205" s="24">
        <f t="shared" si="20"/>
        <v>1524.1025</v>
      </c>
      <c r="H205" s="31"/>
      <c r="I205" s="30"/>
      <c r="J205" s="24">
        <f t="shared" si="21"/>
        <v>2384.5777499999999</v>
      </c>
      <c r="K205" s="31"/>
      <c r="L205" s="30"/>
      <c r="M205" s="98">
        <v>3017.93</v>
      </c>
      <c r="N205" s="98">
        <v>30.274999999999999</v>
      </c>
      <c r="O205" s="98">
        <v>138.999</v>
      </c>
      <c r="P205" s="98">
        <v>3232.0540000000001</v>
      </c>
      <c r="Q205" s="98">
        <v>3062.404</v>
      </c>
      <c r="R205" s="98">
        <v>3104.8539999999998</v>
      </c>
    </row>
    <row r="206" spans="1:18" x14ac:dyDescent="0.25">
      <c r="A206" s="59" t="s">
        <v>3779</v>
      </c>
      <c r="B206" s="59" t="s">
        <v>1065</v>
      </c>
      <c r="C206" s="59" t="s">
        <v>3797</v>
      </c>
      <c r="D206" s="91">
        <v>4</v>
      </c>
      <c r="E206" s="59" t="s">
        <v>4458</v>
      </c>
      <c r="F206" s="30">
        <f t="shared" si="19"/>
        <v>3078.6283333333336</v>
      </c>
      <c r="G206" s="24">
        <f t="shared" si="20"/>
        <v>1637.2465</v>
      </c>
      <c r="H206" s="31"/>
      <c r="I206" s="30"/>
      <c r="J206" s="24">
        <f t="shared" si="21"/>
        <v>3334.3919999999998</v>
      </c>
      <c r="K206" s="31"/>
      <c r="L206" s="30"/>
      <c r="M206" s="98">
        <v>1260.8399999999999</v>
      </c>
      <c r="N206" s="98">
        <v>2013.653</v>
      </c>
      <c r="O206" s="98">
        <v>4101.683</v>
      </c>
      <c r="P206" s="98">
        <v>3606.5810000000001</v>
      </c>
      <c r="Q206" s="98">
        <v>1966.318</v>
      </c>
      <c r="R206" s="98">
        <v>3662.9859999999999</v>
      </c>
    </row>
    <row r="207" spans="1:18" x14ac:dyDescent="0.25">
      <c r="A207" s="59" t="s">
        <v>3779</v>
      </c>
      <c r="B207" s="59" t="s">
        <v>255</v>
      </c>
      <c r="C207" s="59" t="s">
        <v>3798</v>
      </c>
      <c r="D207" s="91">
        <v>4</v>
      </c>
      <c r="E207" s="59" t="s">
        <v>4468</v>
      </c>
      <c r="F207" s="30">
        <f t="shared" si="19"/>
        <v>3067.0546666666669</v>
      </c>
      <c r="G207" s="24">
        <f t="shared" si="20"/>
        <v>987.83249999999998</v>
      </c>
      <c r="H207" s="31"/>
      <c r="I207" s="30"/>
      <c r="J207" s="24">
        <f t="shared" si="21"/>
        <v>2643.7307499999997</v>
      </c>
      <c r="K207" s="31"/>
      <c r="L207" s="30"/>
      <c r="M207" s="98">
        <v>1080.55</v>
      </c>
      <c r="N207" s="98">
        <v>895.11500000000001</v>
      </c>
      <c r="O207" s="98">
        <v>1373.759</v>
      </c>
      <c r="P207" s="98">
        <v>1747.7080000000001</v>
      </c>
      <c r="Q207" s="98">
        <v>3535.4479999999999</v>
      </c>
      <c r="R207" s="98">
        <v>3918.0079999999998</v>
      </c>
    </row>
    <row r="208" spans="1:18" x14ac:dyDescent="0.25">
      <c r="A208" s="59" t="s">
        <v>3779</v>
      </c>
      <c r="B208" s="59" t="s">
        <v>323</v>
      </c>
      <c r="C208" s="59" t="s">
        <v>3795</v>
      </c>
      <c r="D208" s="91">
        <v>4</v>
      </c>
      <c r="E208" s="59" t="s">
        <v>4421</v>
      </c>
      <c r="F208" s="30">
        <f t="shared" si="19"/>
        <v>3040.7593333333334</v>
      </c>
      <c r="G208" s="24">
        <f t="shared" si="20"/>
        <v>2318.2035000000001</v>
      </c>
      <c r="H208" s="31"/>
      <c r="I208" s="30"/>
      <c r="J208" s="24">
        <f t="shared" si="21"/>
        <v>3125.84375</v>
      </c>
      <c r="K208" s="31"/>
      <c r="L208" s="30"/>
      <c r="M208" s="98">
        <v>1610.79</v>
      </c>
      <c r="N208" s="98">
        <v>3025.6170000000002</v>
      </c>
      <c r="O208" s="98">
        <v>3381.0970000000002</v>
      </c>
      <c r="P208" s="98">
        <v>3440.2979999999998</v>
      </c>
      <c r="Q208" s="98">
        <v>2446.598</v>
      </c>
      <c r="R208" s="98">
        <v>3235.3820000000001</v>
      </c>
    </row>
    <row r="209" spans="1:18" x14ac:dyDescent="0.25">
      <c r="A209" s="59" t="s">
        <v>3779</v>
      </c>
      <c r="B209" s="59" t="s">
        <v>836</v>
      </c>
      <c r="C209" s="59" t="s">
        <v>3827</v>
      </c>
      <c r="D209" s="91">
        <v>10</v>
      </c>
      <c r="E209" s="59" t="s">
        <v>5463</v>
      </c>
      <c r="F209" s="30">
        <f t="shared" si="19"/>
        <v>3027.6150000000002</v>
      </c>
      <c r="G209" s="24">
        <f t="shared" si="20"/>
        <v>2012.405</v>
      </c>
      <c r="H209" s="31"/>
      <c r="I209" s="30"/>
      <c r="J209" s="24">
        <f t="shared" si="21"/>
        <v>2994.5690000000004</v>
      </c>
      <c r="K209" s="31"/>
      <c r="L209" s="30"/>
      <c r="M209" s="98">
        <v>2086.98</v>
      </c>
      <c r="N209" s="98">
        <v>1937.83</v>
      </c>
      <c r="O209" s="98">
        <v>2895.431</v>
      </c>
      <c r="P209" s="98">
        <v>2107.39</v>
      </c>
      <c r="Q209" s="98">
        <v>3343.5219999999999</v>
      </c>
      <c r="R209" s="98">
        <v>3631.933</v>
      </c>
    </row>
    <row r="210" spans="1:18" x14ac:dyDescent="0.25">
      <c r="A210" s="59" t="s">
        <v>3779</v>
      </c>
      <c r="B210" s="59" t="s">
        <v>1477</v>
      </c>
      <c r="C210" s="59" t="s">
        <v>3862</v>
      </c>
      <c r="D210" s="91">
        <v>16</v>
      </c>
      <c r="E210" s="59" t="s">
        <v>6905</v>
      </c>
      <c r="F210" s="30">
        <f t="shared" si="19"/>
        <v>2998.3753333333334</v>
      </c>
      <c r="G210" s="24">
        <f t="shared" si="20"/>
        <v>925.57100000000003</v>
      </c>
      <c r="H210" s="31"/>
      <c r="I210" s="30"/>
      <c r="J210" s="24">
        <f t="shared" si="21"/>
        <v>2526.558</v>
      </c>
      <c r="K210" s="31"/>
      <c r="L210" s="30"/>
      <c r="M210" s="98">
        <v>1076.97</v>
      </c>
      <c r="N210" s="98">
        <v>774.17200000000003</v>
      </c>
      <c r="O210" s="98">
        <v>1111.106</v>
      </c>
      <c r="P210" s="98">
        <v>2808.7489999999998</v>
      </c>
      <c r="Q210" s="98">
        <v>2703.7069999999999</v>
      </c>
      <c r="R210" s="98">
        <v>3482.67</v>
      </c>
    </row>
    <row r="211" spans="1:18" x14ac:dyDescent="0.25">
      <c r="A211" s="59" t="s">
        <v>3779</v>
      </c>
      <c r="B211" s="59" t="s">
        <v>1483</v>
      </c>
      <c r="C211" s="59" t="s">
        <v>3795</v>
      </c>
      <c r="D211" s="91">
        <v>4</v>
      </c>
      <c r="E211" s="59" t="s">
        <v>4431</v>
      </c>
      <c r="F211" s="30">
        <f t="shared" si="19"/>
        <v>2953.9623333333334</v>
      </c>
      <c r="G211" s="24">
        <f t="shared" si="20"/>
        <v>2813.7840000000001</v>
      </c>
      <c r="H211" s="31"/>
      <c r="I211" s="30"/>
      <c r="J211" s="24">
        <f t="shared" si="21"/>
        <v>3995.2130000000002</v>
      </c>
      <c r="K211" s="31"/>
      <c r="L211" s="30"/>
      <c r="M211" s="98">
        <v>1887.59</v>
      </c>
      <c r="N211" s="98">
        <v>3739.9780000000001</v>
      </c>
      <c r="O211" s="98">
        <v>7118.9650000000001</v>
      </c>
      <c r="P211" s="98">
        <v>2696.4470000000001</v>
      </c>
      <c r="Q211" s="98">
        <v>2198.1190000000001</v>
      </c>
      <c r="R211" s="98">
        <v>3967.3209999999999</v>
      </c>
    </row>
    <row r="212" spans="1:18" x14ac:dyDescent="0.25">
      <c r="A212" s="59" t="s">
        <v>3779</v>
      </c>
      <c r="B212" s="59" t="s">
        <v>294</v>
      </c>
      <c r="C212" s="59" t="s">
        <v>3827</v>
      </c>
      <c r="D212" s="91">
        <v>10</v>
      </c>
      <c r="E212" s="59" t="s">
        <v>5510</v>
      </c>
      <c r="F212" s="30">
        <f t="shared" si="19"/>
        <v>2938.6260000000002</v>
      </c>
      <c r="G212" s="24">
        <f t="shared" si="20"/>
        <v>1928.5120000000002</v>
      </c>
      <c r="H212" s="31"/>
      <c r="I212" s="30"/>
      <c r="J212" s="24">
        <f t="shared" si="21"/>
        <v>2682.3429999999998</v>
      </c>
      <c r="K212" s="31"/>
      <c r="L212" s="30"/>
      <c r="M212" s="98">
        <v>1199.99</v>
      </c>
      <c r="N212" s="98">
        <v>2657.0340000000001</v>
      </c>
      <c r="O212" s="98">
        <v>1913.4939999999999</v>
      </c>
      <c r="P212" s="98">
        <v>2219.6790000000001</v>
      </c>
      <c r="Q212" s="98">
        <v>3208.3670000000002</v>
      </c>
      <c r="R212" s="98">
        <v>3387.8319999999999</v>
      </c>
    </row>
    <row r="213" spans="1:18" x14ac:dyDescent="0.25">
      <c r="A213" s="59" t="s">
        <v>3779</v>
      </c>
      <c r="B213" s="59" t="s">
        <v>3677</v>
      </c>
      <c r="C213" s="59" t="s">
        <v>3780</v>
      </c>
      <c r="D213" s="91">
        <v>1</v>
      </c>
      <c r="E213" s="59" t="s">
        <v>4108</v>
      </c>
      <c r="F213" s="30">
        <f t="shared" si="19"/>
        <v>2926.9859999999994</v>
      </c>
      <c r="G213" s="24">
        <f t="shared" si="20"/>
        <v>3334.1424999999999</v>
      </c>
      <c r="H213" s="31"/>
      <c r="I213" s="30"/>
      <c r="J213" s="24">
        <f t="shared" si="21"/>
        <v>3138.7267499999998</v>
      </c>
      <c r="K213" s="31"/>
      <c r="L213" s="30"/>
      <c r="M213" s="98">
        <v>1311.54</v>
      </c>
      <c r="N213" s="98">
        <v>5356.7449999999999</v>
      </c>
      <c r="O213" s="98">
        <v>3773.9490000000001</v>
      </c>
      <c r="P213" s="98">
        <v>1865.25</v>
      </c>
      <c r="Q213" s="98">
        <v>3170.0070000000001</v>
      </c>
      <c r="R213" s="98">
        <v>3745.701</v>
      </c>
    </row>
    <row r="214" spans="1:18" x14ac:dyDescent="0.25">
      <c r="A214" s="59" t="s">
        <v>3779</v>
      </c>
      <c r="B214" s="59" t="s">
        <v>608</v>
      </c>
      <c r="C214" s="59" t="s">
        <v>3798</v>
      </c>
      <c r="D214" s="91">
        <v>4</v>
      </c>
      <c r="E214" s="59" t="s">
        <v>4462</v>
      </c>
      <c r="F214" s="30">
        <f t="shared" si="19"/>
        <v>2900.8029999999999</v>
      </c>
      <c r="G214" s="24">
        <f t="shared" si="20"/>
        <v>1375.357</v>
      </c>
      <c r="H214" s="31"/>
      <c r="I214" s="30"/>
      <c r="J214" s="24">
        <f t="shared" si="21"/>
        <v>2728.3737499999997</v>
      </c>
      <c r="K214" s="31"/>
      <c r="L214" s="30"/>
      <c r="M214" s="98">
        <v>1536.44</v>
      </c>
      <c r="N214" s="98">
        <v>1214.2739999999999</v>
      </c>
      <c r="O214" s="98">
        <v>2211.0859999999998</v>
      </c>
      <c r="P214" s="98">
        <v>2081.3310000000001</v>
      </c>
      <c r="Q214" s="98">
        <v>3913.4090000000001</v>
      </c>
      <c r="R214" s="98">
        <v>2707.6689999999999</v>
      </c>
    </row>
    <row r="215" spans="1:18" x14ac:dyDescent="0.25">
      <c r="A215" s="59" t="s">
        <v>3779</v>
      </c>
      <c r="B215" s="59" t="s">
        <v>1448</v>
      </c>
      <c r="C215" s="59" t="s">
        <v>3863</v>
      </c>
      <c r="D215" s="91">
        <v>16</v>
      </c>
      <c r="E215" s="59" t="s">
        <v>7409</v>
      </c>
      <c r="F215" s="30">
        <f t="shared" si="19"/>
        <v>2891.7270000000003</v>
      </c>
      <c r="G215" s="24">
        <f t="shared" si="20"/>
        <v>2317.7739999999999</v>
      </c>
      <c r="H215" s="31"/>
      <c r="I215" s="30"/>
      <c r="J215" s="24">
        <f t="shared" si="21"/>
        <v>3561.4540000000002</v>
      </c>
      <c r="K215" s="31"/>
      <c r="L215" s="30"/>
      <c r="M215" s="98">
        <v>1227.76</v>
      </c>
      <c r="N215" s="98">
        <v>3407.788</v>
      </c>
      <c r="O215" s="98">
        <v>5570.6350000000002</v>
      </c>
      <c r="P215" s="98">
        <v>5652.4210000000003</v>
      </c>
      <c r="Q215" s="98">
        <v>1352.366</v>
      </c>
      <c r="R215" s="98">
        <v>1670.394</v>
      </c>
    </row>
    <row r="216" spans="1:18" x14ac:dyDescent="0.25">
      <c r="A216" s="59" t="s">
        <v>3779</v>
      </c>
      <c r="B216" s="59" t="s">
        <v>2988</v>
      </c>
      <c r="C216" s="59" t="s">
        <v>3862</v>
      </c>
      <c r="D216" s="91">
        <v>16</v>
      </c>
      <c r="E216" s="59" t="s">
        <v>7080</v>
      </c>
      <c r="F216" s="30">
        <f t="shared" si="19"/>
        <v>2889.8276666666666</v>
      </c>
      <c r="G216" s="24">
        <f t="shared" si="20"/>
        <v>2594.9094999999998</v>
      </c>
      <c r="H216" s="31"/>
      <c r="I216" s="30"/>
      <c r="J216" s="24">
        <f t="shared" si="21"/>
        <v>2807.1622500000003</v>
      </c>
      <c r="K216" s="31"/>
      <c r="L216" s="30"/>
      <c r="M216" s="98">
        <v>2259.7399999999998</v>
      </c>
      <c r="N216" s="98">
        <v>2930.0790000000002</v>
      </c>
      <c r="O216" s="98">
        <v>2559.1660000000002</v>
      </c>
      <c r="P216" s="98">
        <v>2694.0430000000001</v>
      </c>
      <c r="Q216" s="98">
        <v>3721.8670000000002</v>
      </c>
      <c r="R216" s="98">
        <v>2253.5729999999999</v>
      </c>
    </row>
    <row r="217" spans="1:18" x14ac:dyDescent="0.25">
      <c r="A217" s="59" t="s">
        <v>3779</v>
      </c>
      <c r="B217" s="59" t="s">
        <v>462</v>
      </c>
      <c r="C217" s="59" t="s">
        <v>3812</v>
      </c>
      <c r="D217" s="91">
        <v>6</v>
      </c>
      <c r="E217" s="59" t="s">
        <v>5013</v>
      </c>
      <c r="F217" s="30">
        <f t="shared" si="19"/>
        <v>2868.2129999999997</v>
      </c>
      <c r="G217" s="24">
        <f t="shared" si="20"/>
        <v>2409.2285000000002</v>
      </c>
      <c r="H217" s="31"/>
      <c r="I217" s="30"/>
      <c r="J217" s="24">
        <f t="shared" si="21"/>
        <v>2805.7545</v>
      </c>
      <c r="K217" s="31"/>
      <c r="L217" s="30"/>
      <c r="M217" s="98">
        <v>2317.66</v>
      </c>
      <c r="N217" s="98">
        <v>2500.797</v>
      </c>
      <c r="O217" s="98">
        <v>2618.3789999999999</v>
      </c>
      <c r="P217" s="98">
        <v>2730.4430000000002</v>
      </c>
      <c r="Q217" s="98">
        <v>2982.1019999999999</v>
      </c>
      <c r="R217" s="98">
        <v>2892.0940000000001</v>
      </c>
    </row>
    <row r="218" spans="1:18" x14ac:dyDescent="0.25">
      <c r="A218" s="59" t="s">
        <v>3779</v>
      </c>
      <c r="B218" s="59" t="s">
        <v>2597</v>
      </c>
      <c r="C218" s="59" t="s">
        <v>3855</v>
      </c>
      <c r="D218" s="91">
        <v>15</v>
      </c>
      <c r="E218" s="59" t="s">
        <v>6604</v>
      </c>
      <c r="F218" s="30">
        <f t="shared" si="19"/>
        <v>2850.8179999999998</v>
      </c>
      <c r="G218" s="24">
        <f t="shared" si="20"/>
        <v>5095.3780000000006</v>
      </c>
      <c r="H218" s="31"/>
      <c r="I218" s="30"/>
      <c r="J218" s="24">
        <f t="shared" si="21"/>
        <v>3046.7182499999999</v>
      </c>
      <c r="K218" s="31"/>
      <c r="L218" s="30"/>
      <c r="M218" s="98">
        <v>4608.88</v>
      </c>
      <c r="N218" s="98">
        <v>5581.8760000000002</v>
      </c>
      <c r="O218" s="98">
        <v>3634.4189999999999</v>
      </c>
      <c r="P218" s="98">
        <v>2151.9859999999999</v>
      </c>
      <c r="Q218" s="98">
        <v>2995.4209999999998</v>
      </c>
      <c r="R218" s="98">
        <v>3405.047</v>
      </c>
    </row>
    <row r="219" spans="1:18" x14ac:dyDescent="0.25">
      <c r="A219" s="59" t="s">
        <v>3779</v>
      </c>
      <c r="B219" s="59" t="s">
        <v>1021</v>
      </c>
      <c r="C219" s="59" t="s">
        <v>3823</v>
      </c>
      <c r="D219" s="91">
        <v>9</v>
      </c>
      <c r="E219" s="59" t="s">
        <v>5373</v>
      </c>
      <c r="F219" s="30">
        <f t="shared" si="19"/>
        <v>2835.7096666666662</v>
      </c>
      <c r="G219" s="24">
        <f t="shared" si="20"/>
        <v>1615.0455000000002</v>
      </c>
      <c r="H219" s="31"/>
      <c r="I219" s="30"/>
      <c r="J219" s="24">
        <f t="shared" si="21"/>
        <v>2359.0967500000002</v>
      </c>
      <c r="K219" s="31"/>
      <c r="L219" s="30"/>
      <c r="M219" s="98">
        <v>2199.3200000000002</v>
      </c>
      <c r="N219" s="98">
        <v>1030.771</v>
      </c>
      <c r="O219" s="98">
        <v>929.25800000000004</v>
      </c>
      <c r="P219" s="98">
        <v>1607.355</v>
      </c>
      <c r="Q219" s="98">
        <v>2969.5709999999999</v>
      </c>
      <c r="R219" s="98">
        <v>3930.203</v>
      </c>
    </row>
    <row r="220" spans="1:18" x14ac:dyDescent="0.25">
      <c r="A220" s="59" t="s">
        <v>3779</v>
      </c>
      <c r="B220" s="59" t="s">
        <v>343</v>
      </c>
      <c r="C220" s="59" t="s">
        <v>3791</v>
      </c>
      <c r="D220" s="91">
        <v>2</v>
      </c>
      <c r="E220" s="59" t="s">
        <v>4369</v>
      </c>
      <c r="F220" s="30">
        <f t="shared" si="19"/>
        <v>2834.4336666666663</v>
      </c>
      <c r="G220" s="24">
        <f t="shared" si="20"/>
        <v>2043.7949999999998</v>
      </c>
      <c r="H220" s="31"/>
      <c r="I220" s="30"/>
      <c r="J220" s="24">
        <f t="shared" si="21"/>
        <v>2858.3997499999996</v>
      </c>
      <c r="K220" s="31"/>
      <c r="L220" s="30"/>
      <c r="M220" s="98">
        <v>1870.85</v>
      </c>
      <c r="N220" s="98">
        <v>2216.7399999999998</v>
      </c>
      <c r="O220" s="98">
        <v>2930.2979999999998</v>
      </c>
      <c r="P220" s="98">
        <v>2697.95</v>
      </c>
      <c r="Q220" s="98">
        <v>2887.1559999999999</v>
      </c>
      <c r="R220" s="98">
        <v>2918.1950000000002</v>
      </c>
    </row>
    <row r="221" spans="1:18" x14ac:dyDescent="0.25">
      <c r="A221" s="59" t="s">
        <v>3779</v>
      </c>
      <c r="B221" s="59" t="s">
        <v>261</v>
      </c>
      <c r="C221" s="59" t="s">
        <v>3865</v>
      </c>
      <c r="D221" s="91">
        <v>17</v>
      </c>
      <c r="E221" s="59" t="s">
        <v>7457</v>
      </c>
      <c r="F221" s="30">
        <f t="shared" si="19"/>
        <v>2704.9370000000004</v>
      </c>
      <c r="G221" s="24">
        <f t="shared" si="20"/>
        <v>0</v>
      </c>
      <c r="H221" s="31"/>
      <c r="I221" s="30"/>
      <c r="J221" s="24">
        <f t="shared" si="21"/>
        <v>2516.3649999999998</v>
      </c>
      <c r="K221" s="31"/>
      <c r="L221" s="30"/>
      <c r="M221" s="98" t="s">
        <v>4078</v>
      </c>
      <c r="N221" s="98" t="s">
        <v>4078</v>
      </c>
      <c r="O221" s="98">
        <v>1950.6489999999999</v>
      </c>
      <c r="P221" s="98">
        <v>3363.8980000000001</v>
      </c>
      <c r="Q221" s="98">
        <v>2657.3290000000002</v>
      </c>
      <c r="R221" s="98">
        <v>2093.5839999999998</v>
      </c>
    </row>
    <row r="222" spans="1:18" x14ac:dyDescent="0.25">
      <c r="A222" s="59" t="s">
        <v>3779</v>
      </c>
      <c r="B222" s="59" t="s">
        <v>1164</v>
      </c>
      <c r="C222" s="59" t="s">
        <v>3809</v>
      </c>
      <c r="D222" s="91">
        <v>6</v>
      </c>
      <c r="E222" s="59" t="s">
        <v>4917</v>
      </c>
      <c r="F222" s="30">
        <f t="shared" si="19"/>
        <v>2684.7100000000005</v>
      </c>
      <c r="G222" s="24">
        <f t="shared" si="20"/>
        <v>147.88549999999998</v>
      </c>
      <c r="H222" s="31"/>
      <c r="I222" s="30"/>
      <c r="J222" s="24">
        <f t="shared" si="21"/>
        <v>2503.8142499999999</v>
      </c>
      <c r="K222" s="31"/>
      <c r="L222" s="30"/>
      <c r="M222" s="98">
        <v>141.26</v>
      </c>
      <c r="N222" s="98">
        <v>154.511</v>
      </c>
      <c r="O222" s="98">
        <v>1961.127</v>
      </c>
      <c r="P222" s="98">
        <v>5299.31</v>
      </c>
      <c r="Q222" s="98">
        <v>2709.64</v>
      </c>
      <c r="R222" s="98">
        <v>45.18</v>
      </c>
    </row>
    <row r="223" spans="1:18" x14ac:dyDescent="0.25">
      <c r="A223" s="59" t="s">
        <v>3779</v>
      </c>
      <c r="B223" s="59" t="s">
        <v>1261</v>
      </c>
      <c r="C223" s="59" t="s">
        <v>3780</v>
      </c>
      <c r="D223" s="91">
        <v>1</v>
      </c>
      <c r="E223" s="59" t="s">
        <v>4105</v>
      </c>
      <c r="F223" s="30">
        <f t="shared" si="19"/>
        <v>2684.652</v>
      </c>
      <c r="G223" s="24">
        <f t="shared" si="20"/>
        <v>3944.2719999999999</v>
      </c>
      <c r="H223" s="31"/>
      <c r="I223" s="30"/>
      <c r="J223" s="24">
        <f t="shared" si="21"/>
        <v>2733.02</v>
      </c>
      <c r="K223" s="31"/>
      <c r="L223" s="30"/>
      <c r="M223" s="98">
        <v>5245.2</v>
      </c>
      <c r="N223" s="98">
        <v>2643.3440000000001</v>
      </c>
      <c r="O223" s="98">
        <v>2878.1239999999998</v>
      </c>
      <c r="P223" s="98">
        <v>4295.924</v>
      </c>
      <c r="Q223" s="98">
        <v>1684.6569999999999</v>
      </c>
      <c r="R223" s="98">
        <v>2073.375</v>
      </c>
    </row>
    <row r="224" spans="1:18" x14ac:dyDescent="0.25">
      <c r="A224" s="59" t="s">
        <v>3779</v>
      </c>
      <c r="B224" s="59" t="s">
        <v>372</v>
      </c>
      <c r="C224" s="59" t="s">
        <v>3788</v>
      </c>
      <c r="D224" s="91">
        <v>2</v>
      </c>
      <c r="E224" s="59" t="s">
        <v>4305</v>
      </c>
      <c r="F224" s="30">
        <f t="shared" ref="F224:F287" si="22">SUM(P224:R224)/3</f>
        <v>2675.9180000000001</v>
      </c>
      <c r="G224" s="24">
        <f t="shared" ref="G224:G287" si="23">SUM(M224:N224)/2</f>
        <v>3361.4004999999997</v>
      </c>
      <c r="H224" s="31"/>
      <c r="I224" s="30"/>
      <c r="J224" s="24">
        <f t="shared" ref="J224:J287" si="24">SUM(O224:R224)/4</f>
        <v>2006.9385</v>
      </c>
      <c r="K224" s="31"/>
      <c r="L224" s="30"/>
      <c r="M224" s="98">
        <v>3212.58</v>
      </c>
      <c r="N224" s="98">
        <v>3510.221</v>
      </c>
      <c r="O224" s="98" t="s">
        <v>4078</v>
      </c>
      <c r="P224" s="98">
        <v>3892.7640000000001</v>
      </c>
      <c r="Q224" s="98">
        <v>2317.1729999999998</v>
      </c>
      <c r="R224" s="98">
        <v>1817.817</v>
      </c>
    </row>
    <row r="225" spans="1:18" x14ac:dyDescent="0.25">
      <c r="A225" s="59" t="s">
        <v>3779</v>
      </c>
      <c r="B225" s="59" t="s">
        <v>483</v>
      </c>
      <c r="C225" s="59" t="s">
        <v>3804</v>
      </c>
      <c r="D225" s="91">
        <v>5</v>
      </c>
      <c r="E225" s="59" t="s">
        <v>4615</v>
      </c>
      <c r="F225" s="30">
        <f t="shared" si="22"/>
        <v>2642.5859999999998</v>
      </c>
      <c r="G225" s="24">
        <f t="shared" si="23"/>
        <v>2516.8360000000002</v>
      </c>
      <c r="H225" s="31"/>
      <c r="I225" s="30"/>
      <c r="J225" s="24">
        <f t="shared" si="24"/>
        <v>2835.6770000000001</v>
      </c>
      <c r="K225" s="31"/>
      <c r="L225" s="30"/>
      <c r="M225" s="98">
        <v>1425.04</v>
      </c>
      <c r="N225" s="98">
        <v>3608.6320000000001</v>
      </c>
      <c r="O225" s="98">
        <v>3414.95</v>
      </c>
      <c r="P225" s="98">
        <v>2483.4430000000002</v>
      </c>
      <c r="Q225" s="98">
        <v>2419.884</v>
      </c>
      <c r="R225" s="98">
        <v>3024.431</v>
      </c>
    </row>
    <row r="226" spans="1:18" x14ac:dyDescent="0.25">
      <c r="A226" s="59" t="s">
        <v>3779</v>
      </c>
      <c r="B226" s="59" t="s">
        <v>3697</v>
      </c>
      <c r="C226" s="59" t="s">
        <v>3823</v>
      </c>
      <c r="D226" s="91">
        <v>9</v>
      </c>
      <c r="E226" s="59" t="s">
        <v>5402</v>
      </c>
      <c r="F226" s="30">
        <f t="shared" si="22"/>
        <v>2625.0056666666665</v>
      </c>
      <c r="G226" s="24">
        <f t="shared" si="23"/>
        <v>959.43299999999999</v>
      </c>
      <c r="H226" s="31"/>
      <c r="I226" s="30"/>
      <c r="J226" s="24">
        <f t="shared" si="24"/>
        <v>2393.6522500000001</v>
      </c>
      <c r="K226" s="31"/>
      <c r="L226" s="30"/>
      <c r="M226" s="98">
        <v>758.46</v>
      </c>
      <c r="N226" s="98">
        <v>1160.4059999999999</v>
      </c>
      <c r="O226" s="98">
        <v>1699.5920000000001</v>
      </c>
      <c r="P226" s="98">
        <v>2124.5149999999999</v>
      </c>
      <c r="Q226" s="98">
        <v>2624.7069999999999</v>
      </c>
      <c r="R226" s="98">
        <v>3125.7950000000001</v>
      </c>
    </row>
    <row r="227" spans="1:18" x14ac:dyDescent="0.25">
      <c r="A227" s="59" t="s">
        <v>3779</v>
      </c>
      <c r="B227" s="59" t="s">
        <v>570</v>
      </c>
      <c r="C227" s="59" t="s">
        <v>3788</v>
      </c>
      <c r="D227" s="91">
        <v>2</v>
      </c>
      <c r="E227" s="59" t="s">
        <v>4304</v>
      </c>
      <c r="F227" s="30">
        <f t="shared" si="22"/>
        <v>2623.7923333333333</v>
      </c>
      <c r="G227" s="24">
        <f t="shared" si="23"/>
        <v>1553.2275</v>
      </c>
      <c r="H227" s="31"/>
      <c r="I227" s="30"/>
      <c r="J227" s="24">
        <f t="shared" si="24"/>
        <v>2020.3895</v>
      </c>
      <c r="K227" s="31"/>
      <c r="L227" s="30"/>
      <c r="M227" s="98">
        <v>2109.36</v>
      </c>
      <c r="N227" s="98">
        <v>997.09500000000003</v>
      </c>
      <c r="O227" s="98">
        <v>210.18100000000001</v>
      </c>
      <c r="P227" s="98">
        <v>3304.7269999999999</v>
      </c>
      <c r="Q227" s="98">
        <v>1897.258</v>
      </c>
      <c r="R227" s="98">
        <v>2669.3919999999998</v>
      </c>
    </row>
    <row r="228" spans="1:18" x14ac:dyDescent="0.25">
      <c r="A228" s="59" t="s">
        <v>3779</v>
      </c>
      <c r="B228" s="59" t="s">
        <v>929</v>
      </c>
      <c r="C228" s="59" t="s">
        <v>3852</v>
      </c>
      <c r="D228" s="91">
        <v>15</v>
      </c>
      <c r="E228" s="59" t="s">
        <v>6522</v>
      </c>
      <c r="F228" s="30">
        <f t="shared" si="22"/>
        <v>2598.1143333333334</v>
      </c>
      <c r="G228" s="24">
        <f t="shared" si="23"/>
        <v>3604.2244999999998</v>
      </c>
      <c r="H228" s="31"/>
      <c r="I228" s="30"/>
      <c r="J228" s="24">
        <f t="shared" si="24"/>
        <v>2299.1334999999999</v>
      </c>
      <c r="K228" s="31"/>
      <c r="L228" s="30"/>
      <c r="M228" s="98">
        <v>3036.37</v>
      </c>
      <c r="N228" s="98">
        <v>4172.0789999999997</v>
      </c>
      <c r="O228" s="98">
        <v>1402.191</v>
      </c>
      <c r="P228" s="98">
        <v>1652.693</v>
      </c>
      <c r="Q228" s="98">
        <v>2692.6239999999998</v>
      </c>
      <c r="R228" s="98">
        <v>3449.0259999999998</v>
      </c>
    </row>
    <row r="229" spans="1:18" x14ac:dyDescent="0.25">
      <c r="A229" s="59" t="s">
        <v>3779</v>
      </c>
      <c r="B229" s="59" t="s">
        <v>2007</v>
      </c>
      <c r="C229" s="59" t="s">
        <v>3797</v>
      </c>
      <c r="D229" s="91">
        <v>4</v>
      </c>
      <c r="E229" s="59" t="s">
        <v>4453</v>
      </c>
      <c r="F229" s="30">
        <f t="shared" si="22"/>
        <v>2576.4966666666664</v>
      </c>
      <c r="G229" s="24">
        <f t="shared" si="23"/>
        <v>1643.0145</v>
      </c>
      <c r="H229" s="31"/>
      <c r="I229" s="30"/>
      <c r="J229" s="24">
        <f t="shared" si="24"/>
        <v>2494.2645000000002</v>
      </c>
      <c r="K229" s="31"/>
      <c r="L229" s="30"/>
      <c r="M229" s="98">
        <v>1488.6</v>
      </c>
      <c r="N229" s="98">
        <v>1797.4290000000001</v>
      </c>
      <c r="O229" s="98">
        <v>2247.5680000000002</v>
      </c>
      <c r="P229" s="98">
        <v>2156.6750000000002</v>
      </c>
      <c r="Q229" s="98">
        <v>2867.0450000000001</v>
      </c>
      <c r="R229" s="98">
        <v>2705.77</v>
      </c>
    </row>
    <row r="230" spans="1:18" x14ac:dyDescent="0.25">
      <c r="A230" s="59" t="s">
        <v>3779</v>
      </c>
      <c r="B230" s="59" t="s">
        <v>740</v>
      </c>
      <c r="C230" s="59" t="s">
        <v>3781</v>
      </c>
      <c r="D230" s="91">
        <v>1</v>
      </c>
      <c r="E230" s="59" t="s">
        <v>4116</v>
      </c>
      <c r="F230" s="30">
        <f t="shared" si="22"/>
        <v>2530.2126666666668</v>
      </c>
      <c r="G230" s="24">
        <f t="shared" si="23"/>
        <v>1202.5910000000001</v>
      </c>
      <c r="H230" s="31"/>
      <c r="I230" s="30"/>
      <c r="J230" s="24">
        <f t="shared" si="24"/>
        <v>2343.5597500000003</v>
      </c>
      <c r="K230" s="31"/>
      <c r="L230" s="30"/>
      <c r="M230" s="98">
        <v>295.88</v>
      </c>
      <c r="N230" s="98">
        <v>2109.3020000000001</v>
      </c>
      <c r="O230" s="98">
        <v>1783.6010000000001</v>
      </c>
      <c r="P230" s="98">
        <v>2730.5149999999999</v>
      </c>
      <c r="Q230" s="98">
        <v>2396.4209999999998</v>
      </c>
      <c r="R230" s="98">
        <v>2463.7020000000002</v>
      </c>
    </row>
    <row r="231" spans="1:18" x14ac:dyDescent="0.25">
      <c r="A231" s="59" t="s">
        <v>3779</v>
      </c>
      <c r="B231" s="59" t="s">
        <v>2050</v>
      </c>
      <c r="C231" s="59" t="s">
        <v>3810</v>
      </c>
      <c r="D231" s="91">
        <v>6</v>
      </c>
      <c r="E231" s="59" t="s">
        <v>4948</v>
      </c>
      <c r="F231" s="30">
        <f t="shared" si="22"/>
        <v>2528.4406666666669</v>
      </c>
      <c r="G231" s="24">
        <f t="shared" si="23"/>
        <v>6869.0229999999992</v>
      </c>
      <c r="H231" s="31"/>
      <c r="I231" s="30"/>
      <c r="J231" s="24">
        <f t="shared" si="24"/>
        <v>2648.6115</v>
      </c>
      <c r="K231" s="31"/>
      <c r="L231" s="30"/>
      <c r="M231" s="98">
        <v>995.8</v>
      </c>
      <c r="N231" s="98">
        <v>12742.245999999999</v>
      </c>
      <c r="O231" s="98">
        <v>3009.1239999999998</v>
      </c>
      <c r="P231" s="98">
        <v>4114.7060000000001</v>
      </c>
      <c r="Q231" s="98">
        <v>1747.2739999999999</v>
      </c>
      <c r="R231" s="98">
        <v>1723.3420000000001</v>
      </c>
    </row>
    <row r="232" spans="1:18" x14ac:dyDescent="0.25">
      <c r="A232" s="59" t="s">
        <v>3779</v>
      </c>
      <c r="B232" s="59" t="s">
        <v>586</v>
      </c>
      <c r="C232" s="59" t="s">
        <v>3809</v>
      </c>
      <c r="D232" s="91">
        <v>6</v>
      </c>
      <c r="E232" s="59" t="s">
        <v>4935</v>
      </c>
      <c r="F232" s="30">
        <f t="shared" si="22"/>
        <v>2503.8520000000003</v>
      </c>
      <c r="G232" s="24">
        <f t="shared" si="23"/>
        <v>2163.8429999999998</v>
      </c>
      <c r="H232" s="31"/>
      <c r="I232" s="30"/>
      <c r="J232" s="24">
        <f t="shared" si="24"/>
        <v>2390.8272500000003</v>
      </c>
      <c r="K232" s="31"/>
      <c r="L232" s="30"/>
      <c r="M232" s="98">
        <v>440.84</v>
      </c>
      <c r="N232" s="98">
        <v>3886.846</v>
      </c>
      <c r="O232" s="98">
        <v>2051.7530000000002</v>
      </c>
      <c r="P232" s="98">
        <v>1242.7940000000001</v>
      </c>
      <c r="Q232" s="98">
        <v>2204.9470000000001</v>
      </c>
      <c r="R232" s="98">
        <v>4063.8150000000001</v>
      </c>
    </row>
    <row r="233" spans="1:18" x14ac:dyDescent="0.25">
      <c r="A233" s="59" t="s">
        <v>3779</v>
      </c>
      <c r="B233" s="59" t="s">
        <v>268</v>
      </c>
      <c r="C233" s="59" t="s">
        <v>3818</v>
      </c>
      <c r="D233" s="91">
        <v>7</v>
      </c>
      <c r="E233" s="59" t="s">
        <v>5215</v>
      </c>
      <c r="F233" s="30">
        <f t="shared" si="22"/>
        <v>2436.9266666666667</v>
      </c>
      <c r="G233" s="24">
        <f t="shared" si="23"/>
        <v>808.03150000000005</v>
      </c>
      <c r="H233" s="31"/>
      <c r="I233" s="30"/>
      <c r="J233" s="24">
        <f t="shared" si="24"/>
        <v>1971.53575</v>
      </c>
      <c r="K233" s="31"/>
      <c r="L233" s="30"/>
      <c r="M233" s="98">
        <v>667.2</v>
      </c>
      <c r="N233" s="98">
        <v>948.86300000000006</v>
      </c>
      <c r="O233" s="98">
        <v>575.36300000000006</v>
      </c>
      <c r="P233" s="98">
        <v>1273.646</v>
      </c>
      <c r="Q233" s="98">
        <v>2209.047</v>
      </c>
      <c r="R233" s="98">
        <v>3828.087</v>
      </c>
    </row>
    <row r="234" spans="1:18" x14ac:dyDescent="0.25">
      <c r="A234" s="59" t="s">
        <v>3779</v>
      </c>
      <c r="B234" s="59" t="s">
        <v>187</v>
      </c>
      <c r="C234" s="59" t="s">
        <v>3788</v>
      </c>
      <c r="D234" s="91">
        <v>2</v>
      </c>
      <c r="E234" s="59" t="s">
        <v>4326</v>
      </c>
      <c r="F234" s="30">
        <f t="shared" si="22"/>
        <v>2436.3336666666669</v>
      </c>
      <c r="G234" s="24">
        <f t="shared" si="23"/>
        <v>1234.0965000000001</v>
      </c>
      <c r="H234" s="31"/>
      <c r="I234" s="30"/>
      <c r="J234" s="24">
        <f t="shared" si="24"/>
        <v>2347.902</v>
      </c>
      <c r="K234" s="31"/>
      <c r="L234" s="30"/>
      <c r="M234" s="98">
        <v>1015.95</v>
      </c>
      <c r="N234" s="98">
        <v>1452.2429999999999</v>
      </c>
      <c r="O234" s="98">
        <v>2082.607</v>
      </c>
      <c r="P234" s="98">
        <v>2148.0230000000001</v>
      </c>
      <c r="Q234" s="98">
        <v>1985.586</v>
      </c>
      <c r="R234" s="98">
        <v>3175.3919999999998</v>
      </c>
    </row>
    <row r="235" spans="1:18" x14ac:dyDescent="0.25">
      <c r="A235" s="59" t="s">
        <v>3779</v>
      </c>
      <c r="B235" s="59" t="s">
        <v>2725</v>
      </c>
      <c r="C235" s="59" t="s">
        <v>3847</v>
      </c>
      <c r="D235" s="91">
        <v>13</v>
      </c>
      <c r="E235" s="59" t="s">
        <v>6198</v>
      </c>
      <c r="F235" s="30">
        <f t="shared" si="22"/>
        <v>2432.3543333333332</v>
      </c>
      <c r="G235" s="24">
        <f t="shared" si="23"/>
        <v>650.56349999999998</v>
      </c>
      <c r="H235" s="31"/>
      <c r="I235" s="30"/>
      <c r="J235" s="24">
        <f t="shared" si="24"/>
        <v>2192.5034999999998</v>
      </c>
      <c r="K235" s="31"/>
      <c r="L235" s="30"/>
      <c r="M235" s="98">
        <v>732.62</v>
      </c>
      <c r="N235" s="98">
        <v>568.50699999999995</v>
      </c>
      <c r="O235" s="98">
        <v>1472.951</v>
      </c>
      <c r="P235" s="98">
        <v>1660.4</v>
      </c>
      <c r="Q235" s="98">
        <v>2538.46</v>
      </c>
      <c r="R235" s="98">
        <v>3098.203</v>
      </c>
    </row>
    <row r="236" spans="1:18" x14ac:dyDescent="0.25">
      <c r="A236" s="59" t="s">
        <v>3779</v>
      </c>
      <c r="B236" s="59" t="s">
        <v>3624</v>
      </c>
      <c r="C236" s="59" t="s">
        <v>3849</v>
      </c>
      <c r="D236" s="91">
        <v>13</v>
      </c>
      <c r="E236" s="59" t="s">
        <v>6290</v>
      </c>
      <c r="F236" s="30">
        <f t="shared" si="22"/>
        <v>2404.5986666666668</v>
      </c>
      <c r="G236" s="24">
        <f t="shared" si="23"/>
        <v>1656.4034999999999</v>
      </c>
      <c r="H236" s="31"/>
      <c r="I236" s="30"/>
      <c r="J236" s="24">
        <f t="shared" si="24"/>
        <v>2245.8467500000002</v>
      </c>
      <c r="K236" s="31"/>
      <c r="L236" s="30"/>
      <c r="M236" s="98">
        <v>1841.33</v>
      </c>
      <c r="N236" s="98">
        <v>1471.4770000000001</v>
      </c>
      <c r="O236" s="98">
        <v>1769.5909999999999</v>
      </c>
      <c r="P236" s="98">
        <v>2165.114</v>
      </c>
      <c r="Q236" s="98">
        <v>2933.5030000000002</v>
      </c>
      <c r="R236" s="98">
        <v>2115.1790000000001</v>
      </c>
    </row>
    <row r="237" spans="1:18" x14ac:dyDescent="0.25">
      <c r="A237" s="59" t="s">
        <v>3779</v>
      </c>
      <c r="B237" s="59" t="s">
        <v>2687</v>
      </c>
      <c r="C237" s="59" t="s">
        <v>3786</v>
      </c>
      <c r="D237" s="91">
        <v>2</v>
      </c>
      <c r="E237" s="59" t="s">
        <v>4241</v>
      </c>
      <c r="F237" s="30">
        <f t="shared" si="22"/>
        <v>2402.076</v>
      </c>
      <c r="G237" s="24">
        <f t="shared" si="23"/>
        <v>737.59500000000003</v>
      </c>
      <c r="H237" s="31"/>
      <c r="I237" s="30"/>
      <c r="J237" s="24">
        <f t="shared" si="24"/>
        <v>1817.796</v>
      </c>
      <c r="K237" s="31"/>
      <c r="L237" s="30"/>
      <c r="M237" s="98">
        <v>489.43</v>
      </c>
      <c r="N237" s="98">
        <v>985.76</v>
      </c>
      <c r="O237" s="98">
        <v>64.956000000000003</v>
      </c>
      <c r="P237" s="98">
        <v>2642.0540000000001</v>
      </c>
      <c r="Q237" s="98">
        <v>2364.7759999999998</v>
      </c>
      <c r="R237" s="98">
        <v>2199.3980000000001</v>
      </c>
    </row>
    <row r="238" spans="1:18" x14ac:dyDescent="0.25">
      <c r="A238" s="59" t="s">
        <v>3779</v>
      </c>
      <c r="B238" s="59" t="s">
        <v>31</v>
      </c>
      <c r="C238" s="59" t="s">
        <v>3862</v>
      </c>
      <c r="D238" s="91">
        <v>16</v>
      </c>
      <c r="E238" s="59" t="s">
        <v>6930</v>
      </c>
      <c r="F238" s="30">
        <f t="shared" si="22"/>
        <v>2390.7363333333337</v>
      </c>
      <c r="G238" s="24">
        <f t="shared" si="23"/>
        <v>2014.8689999999999</v>
      </c>
      <c r="H238" s="31"/>
      <c r="I238" s="30"/>
      <c r="J238" s="24">
        <f t="shared" si="24"/>
        <v>2528.3995</v>
      </c>
      <c r="K238" s="31"/>
      <c r="L238" s="30"/>
      <c r="M238" s="98">
        <v>1929.04</v>
      </c>
      <c r="N238" s="98">
        <v>2100.6979999999999</v>
      </c>
      <c r="O238" s="98">
        <v>2941.3890000000001</v>
      </c>
      <c r="P238" s="98">
        <v>2754.9549999999999</v>
      </c>
      <c r="Q238" s="98">
        <v>2302.663</v>
      </c>
      <c r="R238" s="98">
        <v>2114.5909999999999</v>
      </c>
    </row>
    <row r="239" spans="1:18" x14ac:dyDescent="0.25">
      <c r="A239" s="59" t="s">
        <v>3779</v>
      </c>
      <c r="B239" s="59" t="s">
        <v>1385</v>
      </c>
      <c r="C239" s="59" t="s">
        <v>3811</v>
      </c>
      <c r="D239" s="91">
        <v>6</v>
      </c>
      <c r="E239" s="59" t="s">
        <v>4976</v>
      </c>
      <c r="F239" s="30">
        <f t="shared" si="22"/>
        <v>2380.1803333333332</v>
      </c>
      <c r="G239" s="24">
        <f t="shared" si="23"/>
        <v>111.4765</v>
      </c>
      <c r="H239" s="31"/>
      <c r="I239" s="30"/>
      <c r="J239" s="24">
        <f t="shared" si="24"/>
        <v>1904.6922500000001</v>
      </c>
      <c r="K239" s="31"/>
      <c r="L239" s="30"/>
      <c r="M239" s="98">
        <v>9.15</v>
      </c>
      <c r="N239" s="98">
        <v>213.803</v>
      </c>
      <c r="O239" s="98">
        <v>478.22800000000001</v>
      </c>
      <c r="P239" s="98">
        <v>510.26600000000002</v>
      </c>
      <c r="Q239" s="98">
        <v>2992.549</v>
      </c>
      <c r="R239" s="98">
        <v>3637.7260000000001</v>
      </c>
    </row>
    <row r="240" spans="1:18" x14ac:dyDescent="0.25">
      <c r="A240" s="59" t="s">
        <v>3779</v>
      </c>
      <c r="B240" s="59" t="s">
        <v>174</v>
      </c>
      <c r="C240" s="59" t="s">
        <v>3849</v>
      </c>
      <c r="D240" s="91">
        <v>13</v>
      </c>
      <c r="E240" s="59" t="s">
        <v>6285</v>
      </c>
      <c r="F240" s="30">
        <f t="shared" si="22"/>
        <v>2370.1329999999998</v>
      </c>
      <c r="G240" s="24">
        <f t="shared" si="23"/>
        <v>1773.5994999999998</v>
      </c>
      <c r="H240" s="31"/>
      <c r="I240" s="30"/>
      <c r="J240" s="24">
        <f t="shared" si="24"/>
        <v>2431.3825000000002</v>
      </c>
      <c r="K240" s="31"/>
      <c r="L240" s="30"/>
      <c r="M240" s="98">
        <v>1196.03</v>
      </c>
      <c r="N240" s="98">
        <v>2351.1689999999999</v>
      </c>
      <c r="O240" s="98">
        <v>2615.1309999999999</v>
      </c>
      <c r="P240" s="98">
        <v>2480.4540000000002</v>
      </c>
      <c r="Q240" s="98">
        <v>2036.7560000000001</v>
      </c>
      <c r="R240" s="98">
        <v>2593.1889999999999</v>
      </c>
    </row>
    <row r="241" spans="1:18" x14ac:dyDescent="0.25">
      <c r="A241" s="59" t="s">
        <v>3779</v>
      </c>
      <c r="B241" s="59" t="s">
        <v>3597</v>
      </c>
      <c r="C241" s="59" t="s">
        <v>3817</v>
      </c>
      <c r="D241" s="91">
        <v>6</v>
      </c>
      <c r="E241" s="59" t="s">
        <v>5109</v>
      </c>
      <c r="F241" s="30">
        <f t="shared" si="22"/>
        <v>2364.6886666666664</v>
      </c>
      <c r="G241" s="24">
        <f t="shared" si="23"/>
        <v>832.26299999999992</v>
      </c>
      <c r="H241" s="31"/>
      <c r="I241" s="30"/>
      <c r="J241" s="24">
        <f t="shared" si="24"/>
        <v>2204.944</v>
      </c>
      <c r="K241" s="31"/>
      <c r="L241" s="30"/>
      <c r="M241" s="98">
        <v>794.14</v>
      </c>
      <c r="N241" s="98">
        <v>870.38599999999997</v>
      </c>
      <c r="O241" s="98">
        <v>1725.71</v>
      </c>
      <c r="P241" s="98">
        <v>2064.6759999999999</v>
      </c>
      <c r="Q241" s="98">
        <v>2001.193</v>
      </c>
      <c r="R241" s="98">
        <v>3028.1970000000001</v>
      </c>
    </row>
    <row r="242" spans="1:18" x14ac:dyDescent="0.25">
      <c r="A242" s="59" t="s">
        <v>3779</v>
      </c>
      <c r="B242" s="59" t="s">
        <v>1903</v>
      </c>
      <c r="C242" s="59" t="s">
        <v>3841</v>
      </c>
      <c r="D242" s="91">
        <v>11</v>
      </c>
      <c r="E242" s="59" t="s">
        <v>6018</v>
      </c>
      <c r="F242" s="30">
        <f t="shared" si="22"/>
        <v>2352.2483333333334</v>
      </c>
      <c r="G242" s="24">
        <f t="shared" si="23"/>
        <v>1235.163</v>
      </c>
      <c r="H242" s="31"/>
      <c r="I242" s="30"/>
      <c r="J242" s="24">
        <f t="shared" si="24"/>
        <v>2182.3047500000002</v>
      </c>
      <c r="K242" s="31"/>
      <c r="L242" s="30"/>
      <c r="M242" s="98">
        <v>1505.19</v>
      </c>
      <c r="N242" s="98">
        <v>965.13599999999997</v>
      </c>
      <c r="O242" s="98">
        <v>1672.4739999999999</v>
      </c>
      <c r="P242" s="98">
        <v>2621.7719999999999</v>
      </c>
      <c r="Q242" s="98">
        <v>3377.6410000000001</v>
      </c>
      <c r="R242" s="98">
        <v>1057.3320000000001</v>
      </c>
    </row>
    <row r="243" spans="1:18" x14ac:dyDescent="0.25">
      <c r="A243" s="59" t="s">
        <v>3779</v>
      </c>
      <c r="B243" s="59" t="s">
        <v>1238</v>
      </c>
      <c r="C243" s="59" t="s">
        <v>3849</v>
      </c>
      <c r="D243" s="91">
        <v>13</v>
      </c>
      <c r="E243" s="59" t="s">
        <v>6295</v>
      </c>
      <c r="F243" s="30">
        <f t="shared" si="22"/>
        <v>2331.6656666666663</v>
      </c>
      <c r="G243" s="24">
        <f t="shared" si="23"/>
        <v>1427.8744999999999</v>
      </c>
      <c r="H243" s="31"/>
      <c r="I243" s="30"/>
      <c r="J243" s="24">
        <f t="shared" si="24"/>
        <v>2157.3325</v>
      </c>
      <c r="K243" s="31"/>
      <c r="L243" s="30"/>
      <c r="M243" s="98">
        <v>1821.19</v>
      </c>
      <c r="N243" s="98">
        <v>1034.559</v>
      </c>
      <c r="O243" s="98">
        <v>1634.3330000000001</v>
      </c>
      <c r="P243" s="98">
        <v>2226.069</v>
      </c>
      <c r="Q243" s="98">
        <v>2060.373</v>
      </c>
      <c r="R243" s="98">
        <v>2708.5549999999998</v>
      </c>
    </row>
    <row r="244" spans="1:18" x14ac:dyDescent="0.25">
      <c r="A244" s="59" t="s">
        <v>3779</v>
      </c>
      <c r="B244" s="59" t="s">
        <v>1553</v>
      </c>
      <c r="C244" s="59" t="s">
        <v>3847</v>
      </c>
      <c r="D244" s="91">
        <v>13</v>
      </c>
      <c r="E244" s="59" t="s">
        <v>6218</v>
      </c>
      <c r="F244" s="30">
        <f t="shared" si="22"/>
        <v>2324.8206666666665</v>
      </c>
      <c r="G244" s="24">
        <f t="shared" si="23"/>
        <v>1000.474</v>
      </c>
      <c r="H244" s="31"/>
      <c r="I244" s="30"/>
      <c r="J244" s="24">
        <f t="shared" si="24"/>
        <v>2119.5045</v>
      </c>
      <c r="K244" s="31"/>
      <c r="L244" s="30"/>
      <c r="M244" s="98">
        <v>769.71</v>
      </c>
      <c r="N244" s="98">
        <v>1231.2380000000001</v>
      </c>
      <c r="O244" s="98">
        <v>1503.556</v>
      </c>
      <c r="P244" s="98">
        <v>2326.3319999999999</v>
      </c>
      <c r="Q244" s="98">
        <v>2517.9479999999999</v>
      </c>
      <c r="R244" s="98">
        <v>2130.1819999999998</v>
      </c>
    </row>
    <row r="245" spans="1:18" x14ac:dyDescent="0.25">
      <c r="A245" s="59" t="s">
        <v>3779</v>
      </c>
      <c r="B245" s="59" t="s">
        <v>3701</v>
      </c>
      <c r="C245" s="59" t="s">
        <v>3863</v>
      </c>
      <c r="D245" s="91">
        <v>16</v>
      </c>
      <c r="E245" s="59" t="s">
        <v>7407</v>
      </c>
      <c r="F245" s="30">
        <f t="shared" si="22"/>
        <v>2320.4493333333335</v>
      </c>
      <c r="G245" s="24">
        <f t="shared" si="23"/>
        <v>1347.0674999999999</v>
      </c>
      <c r="H245" s="31"/>
      <c r="I245" s="30"/>
      <c r="J245" s="24">
        <f t="shared" si="24"/>
        <v>2827.8025000000002</v>
      </c>
      <c r="K245" s="31"/>
      <c r="L245" s="30"/>
      <c r="M245" s="98">
        <v>1706.34</v>
      </c>
      <c r="N245" s="98">
        <v>987.79499999999996</v>
      </c>
      <c r="O245" s="98">
        <v>4349.8620000000001</v>
      </c>
      <c r="P245" s="98">
        <v>3074.3440000000001</v>
      </c>
      <c r="Q245" s="98">
        <v>1758.752</v>
      </c>
      <c r="R245" s="98">
        <v>2128.252</v>
      </c>
    </row>
    <row r="246" spans="1:18" x14ac:dyDescent="0.25">
      <c r="A246" s="59" t="s">
        <v>3779</v>
      </c>
      <c r="B246" s="59" t="s">
        <v>799</v>
      </c>
      <c r="C246" s="59" t="s">
        <v>3794</v>
      </c>
      <c r="D246" s="91">
        <v>3</v>
      </c>
      <c r="E246" s="59" t="s">
        <v>4397</v>
      </c>
      <c r="F246" s="30">
        <f t="shared" si="22"/>
        <v>2314.3679999999999</v>
      </c>
      <c r="G246" s="24">
        <f t="shared" si="23"/>
        <v>601.94949999999994</v>
      </c>
      <c r="H246" s="31"/>
      <c r="I246" s="30"/>
      <c r="J246" s="24">
        <f t="shared" si="24"/>
        <v>2075.6410000000001</v>
      </c>
      <c r="K246" s="31"/>
      <c r="L246" s="30"/>
      <c r="M246" s="98">
        <v>673.52</v>
      </c>
      <c r="N246" s="98">
        <v>530.37900000000002</v>
      </c>
      <c r="O246" s="98">
        <v>1359.46</v>
      </c>
      <c r="P246" s="98">
        <v>1464.683</v>
      </c>
      <c r="Q246" s="98">
        <v>2642.53</v>
      </c>
      <c r="R246" s="98">
        <v>2835.8910000000001</v>
      </c>
    </row>
    <row r="247" spans="1:18" x14ac:dyDescent="0.25">
      <c r="A247" s="59" t="s">
        <v>3779</v>
      </c>
      <c r="B247" s="59" t="s">
        <v>1511</v>
      </c>
      <c r="C247" s="59" t="s">
        <v>3809</v>
      </c>
      <c r="D247" s="91">
        <v>6</v>
      </c>
      <c r="E247" s="59" t="s">
        <v>4916</v>
      </c>
      <c r="F247" s="30">
        <f t="shared" si="22"/>
        <v>2312.7936666666669</v>
      </c>
      <c r="G247" s="24">
        <f t="shared" si="23"/>
        <v>1043.1305</v>
      </c>
      <c r="H247" s="31"/>
      <c r="I247" s="30"/>
      <c r="J247" s="24">
        <f t="shared" si="24"/>
        <v>2125.0922500000001</v>
      </c>
      <c r="K247" s="31"/>
      <c r="L247" s="30"/>
      <c r="M247" s="98">
        <v>703.87</v>
      </c>
      <c r="N247" s="98">
        <v>1382.3910000000001</v>
      </c>
      <c r="O247" s="98">
        <v>1561.9880000000001</v>
      </c>
      <c r="P247" s="98">
        <v>1137.8050000000001</v>
      </c>
      <c r="Q247" s="98">
        <v>3424.5039999999999</v>
      </c>
      <c r="R247" s="98">
        <v>2376.0720000000001</v>
      </c>
    </row>
    <row r="248" spans="1:18" x14ac:dyDescent="0.25">
      <c r="A248" s="59" t="s">
        <v>3779</v>
      </c>
      <c r="B248" s="59" t="s">
        <v>151</v>
      </c>
      <c r="C248" s="59" t="s">
        <v>3865</v>
      </c>
      <c r="D248" s="91">
        <v>17</v>
      </c>
      <c r="E248" s="59" t="s">
        <v>7442</v>
      </c>
      <c r="F248" s="30">
        <f t="shared" si="22"/>
        <v>2309.4120000000003</v>
      </c>
      <c r="G248" s="24">
        <f t="shared" si="23"/>
        <v>3762.4935</v>
      </c>
      <c r="H248" s="31"/>
      <c r="I248" s="30"/>
      <c r="J248" s="24">
        <f t="shared" si="24"/>
        <v>2406.2697499999999</v>
      </c>
      <c r="K248" s="31"/>
      <c r="L248" s="30"/>
      <c r="M248" s="98">
        <v>5170</v>
      </c>
      <c r="N248" s="98">
        <v>2354.9870000000001</v>
      </c>
      <c r="O248" s="98">
        <v>2696.8429999999998</v>
      </c>
      <c r="P248" s="98">
        <v>2006.0050000000001</v>
      </c>
      <c r="Q248" s="98">
        <v>1764.105</v>
      </c>
      <c r="R248" s="98">
        <v>3158.1260000000002</v>
      </c>
    </row>
    <row r="249" spans="1:18" x14ac:dyDescent="0.25">
      <c r="A249" s="59" t="s">
        <v>3779</v>
      </c>
      <c r="B249" s="59" t="s">
        <v>540</v>
      </c>
      <c r="C249" s="59" t="s">
        <v>3852</v>
      </c>
      <c r="D249" s="91">
        <v>15</v>
      </c>
      <c r="E249" s="59" t="s">
        <v>6535</v>
      </c>
      <c r="F249" s="30">
        <f t="shared" si="22"/>
        <v>2272.3253333333337</v>
      </c>
      <c r="G249" s="24">
        <f t="shared" si="23"/>
        <v>1663.0994999999998</v>
      </c>
      <c r="H249" s="31"/>
      <c r="I249" s="30"/>
      <c r="J249" s="24">
        <f t="shared" si="24"/>
        <v>2194.6950000000002</v>
      </c>
      <c r="K249" s="31"/>
      <c r="L249" s="30"/>
      <c r="M249" s="98">
        <v>1797.08</v>
      </c>
      <c r="N249" s="98">
        <v>1529.1189999999999</v>
      </c>
      <c r="O249" s="98">
        <v>1961.8040000000001</v>
      </c>
      <c r="P249" s="98">
        <v>2419.8130000000001</v>
      </c>
      <c r="Q249" s="98">
        <v>1883.934</v>
      </c>
      <c r="R249" s="98">
        <v>2513.2289999999998</v>
      </c>
    </row>
    <row r="250" spans="1:18" x14ac:dyDescent="0.25">
      <c r="A250" s="59" t="s">
        <v>3779</v>
      </c>
      <c r="B250" s="59" t="s">
        <v>637</v>
      </c>
      <c r="C250" s="59" t="s">
        <v>3871</v>
      </c>
      <c r="D250" s="91">
        <v>20</v>
      </c>
      <c r="E250" s="59" t="s">
        <v>7738</v>
      </c>
      <c r="F250" s="30">
        <f t="shared" si="22"/>
        <v>2253.1196666666669</v>
      </c>
      <c r="G250" s="24">
        <f t="shared" si="23"/>
        <v>965.13400000000001</v>
      </c>
      <c r="H250" s="31"/>
      <c r="I250" s="30"/>
      <c r="J250" s="24">
        <f t="shared" si="24"/>
        <v>2102.1284999999998</v>
      </c>
      <c r="K250" s="31"/>
      <c r="L250" s="30"/>
      <c r="M250" s="98">
        <v>989.04</v>
      </c>
      <c r="N250" s="98">
        <v>941.22799999999995</v>
      </c>
      <c r="O250" s="98">
        <v>1649.155</v>
      </c>
      <c r="P250" s="98">
        <v>2297.5749999999998</v>
      </c>
      <c r="Q250" s="98">
        <v>2502.3359999999998</v>
      </c>
      <c r="R250" s="98">
        <v>1959.4480000000001</v>
      </c>
    </row>
    <row r="251" spans="1:18" x14ac:dyDescent="0.25">
      <c r="A251" s="59" t="s">
        <v>3779</v>
      </c>
      <c r="B251" s="59" t="s">
        <v>2549</v>
      </c>
      <c r="C251" s="59" t="s">
        <v>3863</v>
      </c>
      <c r="D251" s="91">
        <v>16</v>
      </c>
      <c r="E251" s="59" t="s">
        <v>7240</v>
      </c>
      <c r="F251" s="30">
        <f t="shared" si="22"/>
        <v>2248.6046666666666</v>
      </c>
      <c r="G251" s="24">
        <f t="shared" si="23"/>
        <v>483.28899999999999</v>
      </c>
      <c r="H251" s="31"/>
      <c r="I251" s="30"/>
      <c r="J251" s="24">
        <f t="shared" si="24"/>
        <v>1791.0074999999999</v>
      </c>
      <c r="K251" s="31"/>
      <c r="L251" s="30"/>
      <c r="M251" s="98">
        <v>456.02</v>
      </c>
      <c r="N251" s="98">
        <v>510.55799999999999</v>
      </c>
      <c r="O251" s="98">
        <v>418.21600000000001</v>
      </c>
      <c r="P251" s="98">
        <v>1157.954</v>
      </c>
      <c r="Q251" s="98">
        <v>3888.56</v>
      </c>
      <c r="R251" s="98">
        <v>1699.3</v>
      </c>
    </row>
    <row r="252" spans="1:18" x14ac:dyDescent="0.25">
      <c r="A252" s="59" t="s">
        <v>3779</v>
      </c>
      <c r="B252" s="59" t="s">
        <v>1397</v>
      </c>
      <c r="C252" s="59" t="s">
        <v>3840</v>
      </c>
      <c r="D252" s="91">
        <v>11</v>
      </c>
      <c r="E252" s="59" t="s">
        <v>5910</v>
      </c>
      <c r="F252" s="30">
        <f t="shared" si="22"/>
        <v>2234.7469999999998</v>
      </c>
      <c r="G252" s="24">
        <f t="shared" si="23"/>
        <v>922.7494999999999</v>
      </c>
      <c r="H252" s="31"/>
      <c r="I252" s="30"/>
      <c r="J252" s="24">
        <f t="shared" si="24"/>
        <v>2098.7874999999999</v>
      </c>
      <c r="K252" s="31"/>
      <c r="L252" s="30"/>
      <c r="M252" s="98">
        <v>548.1</v>
      </c>
      <c r="N252" s="98">
        <v>1297.3989999999999</v>
      </c>
      <c r="O252" s="98">
        <v>1690.9090000000001</v>
      </c>
      <c r="P252" s="98">
        <v>2548.0459999999998</v>
      </c>
      <c r="Q252" s="98">
        <v>2492.1559999999999</v>
      </c>
      <c r="R252" s="98">
        <v>1664.039</v>
      </c>
    </row>
    <row r="253" spans="1:18" x14ac:dyDescent="0.25">
      <c r="A253" s="59" t="s">
        <v>3779</v>
      </c>
      <c r="B253" s="59" t="s">
        <v>3588</v>
      </c>
      <c r="C253" s="59" t="s">
        <v>3787</v>
      </c>
      <c r="D253" s="91">
        <v>2</v>
      </c>
      <c r="E253" s="59" t="s">
        <v>4278</v>
      </c>
      <c r="F253" s="30">
        <f t="shared" si="22"/>
        <v>2226.0819999999999</v>
      </c>
      <c r="G253" s="24">
        <f t="shared" si="23"/>
        <v>1111.8489999999999</v>
      </c>
      <c r="H253" s="31"/>
      <c r="I253" s="30"/>
      <c r="J253" s="24">
        <f t="shared" si="24"/>
        <v>1715.4445000000001</v>
      </c>
      <c r="K253" s="31"/>
      <c r="L253" s="30"/>
      <c r="M253" s="98">
        <v>2168.91</v>
      </c>
      <c r="N253" s="98">
        <v>54.787999999999997</v>
      </c>
      <c r="O253" s="98">
        <v>183.53200000000001</v>
      </c>
      <c r="P253" s="98">
        <v>2315.0740000000001</v>
      </c>
      <c r="Q253" s="98">
        <v>1811.46</v>
      </c>
      <c r="R253" s="98">
        <v>2551.712</v>
      </c>
    </row>
    <row r="254" spans="1:18" x14ac:dyDescent="0.25">
      <c r="A254" s="59" t="s">
        <v>3779</v>
      </c>
      <c r="B254" s="59" t="s">
        <v>266</v>
      </c>
      <c r="C254" s="59" t="s">
        <v>3862</v>
      </c>
      <c r="D254" s="91">
        <v>16</v>
      </c>
      <c r="E254" s="59" t="s">
        <v>7121</v>
      </c>
      <c r="F254" s="30">
        <f t="shared" si="22"/>
        <v>2216.8886666666667</v>
      </c>
      <c r="G254" s="24">
        <f t="shared" si="23"/>
        <v>891.44350000000009</v>
      </c>
      <c r="H254" s="31"/>
      <c r="I254" s="30"/>
      <c r="J254" s="24">
        <f t="shared" si="24"/>
        <v>2273.2687500000002</v>
      </c>
      <c r="K254" s="31"/>
      <c r="L254" s="30"/>
      <c r="M254" s="98">
        <v>543.08000000000004</v>
      </c>
      <c r="N254" s="98">
        <v>1239.807</v>
      </c>
      <c r="O254" s="98">
        <v>2442.4090000000001</v>
      </c>
      <c r="P254" s="98">
        <v>2826.2530000000002</v>
      </c>
      <c r="Q254" s="98">
        <v>1995.836</v>
      </c>
      <c r="R254" s="98">
        <v>1828.577</v>
      </c>
    </row>
    <row r="255" spans="1:18" x14ac:dyDescent="0.25">
      <c r="A255" s="59" t="s">
        <v>3779</v>
      </c>
      <c r="B255" s="59" t="s">
        <v>3683</v>
      </c>
      <c r="C255" s="59" t="s">
        <v>3817</v>
      </c>
      <c r="D255" s="91">
        <v>6</v>
      </c>
      <c r="E255" s="59" t="s">
        <v>5111</v>
      </c>
      <c r="F255" s="30">
        <f t="shared" si="22"/>
        <v>2213.6146666666668</v>
      </c>
      <c r="G255" s="24">
        <f t="shared" si="23"/>
        <v>1022.9575</v>
      </c>
      <c r="H255" s="31"/>
      <c r="I255" s="30"/>
      <c r="J255" s="24">
        <f t="shared" si="24"/>
        <v>2003.5339999999999</v>
      </c>
      <c r="K255" s="31"/>
      <c r="L255" s="30"/>
      <c r="M255" s="98">
        <v>420.29</v>
      </c>
      <c r="N255" s="98">
        <v>1625.625</v>
      </c>
      <c r="O255" s="98">
        <v>1373.2919999999999</v>
      </c>
      <c r="P255" s="98">
        <v>2089.1</v>
      </c>
      <c r="Q255" s="98">
        <v>1935.374</v>
      </c>
      <c r="R255" s="98">
        <v>2616.37</v>
      </c>
    </row>
    <row r="256" spans="1:18" x14ac:dyDescent="0.25">
      <c r="A256" s="59" t="s">
        <v>3779</v>
      </c>
      <c r="B256" s="59" t="s">
        <v>1272</v>
      </c>
      <c r="C256" s="59" t="s">
        <v>3863</v>
      </c>
      <c r="D256" s="91">
        <v>16</v>
      </c>
      <c r="E256" s="59" t="s">
        <v>7382</v>
      </c>
      <c r="F256" s="30">
        <f t="shared" si="22"/>
        <v>2211.1976666666665</v>
      </c>
      <c r="G256" s="24">
        <f t="shared" si="23"/>
        <v>837.97399999999993</v>
      </c>
      <c r="H256" s="31"/>
      <c r="I256" s="30"/>
      <c r="J256" s="24">
        <f t="shared" si="24"/>
        <v>2056.3122499999999</v>
      </c>
      <c r="K256" s="31"/>
      <c r="L256" s="30"/>
      <c r="M256" s="98">
        <v>855.09</v>
      </c>
      <c r="N256" s="98">
        <v>820.85799999999995</v>
      </c>
      <c r="O256" s="98">
        <v>1591.6559999999999</v>
      </c>
      <c r="P256" s="98">
        <v>2096.2469999999998</v>
      </c>
      <c r="Q256" s="98">
        <v>1813.8420000000001</v>
      </c>
      <c r="R256" s="98">
        <v>2723.5039999999999</v>
      </c>
    </row>
    <row r="257" spans="1:18" x14ac:dyDescent="0.25">
      <c r="A257" s="59" t="s">
        <v>3779</v>
      </c>
      <c r="B257" s="59" t="s">
        <v>1368</v>
      </c>
      <c r="C257" s="59" t="s">
        <v>3798</v>
      </c>
      <c r="D257" s="91">
        <v>4</v>
      </c>
      <c r="E257" s="59" t="s">
        <v>4476</v>
      </c>
      <c r="F257" s="30">
        <f t="shared" si="22"/>
        <v>2198.6089999999999</v>
      </c>
      <c r="G257" s="24">
        <f t="shared" si="23"/>
        <v>879.12850000000003</v>
      </c>
      <c r="H257" s="31"/>
      <c r="I257" s="30"/>
      <c r="J257" s="24">
        <f t="shared" si="24"/>
        <v>2256.7935000000002</v>
      </c>
      <c r="K257" s="31"/>
      <c r="L257" s="30"/>
      <c r="M257" s="98">
        <v>606.19000000000005</v>
      </c>
      <c r="N257" s="98">
        <v>1152.067</v>
      </c>
      <c r="O257" s="98">
        <v>2431.3470000000002</v>
      </c>
      <c r="P257" s="98">
        <v>2726.9630000000002</v>
      </c>
      <c r="Q257" s="98">
        <v>1519.5630000000001</v>
      </c>
      <c r="R257" s="98">
        <v>2349.3009999999999</v>
      </c>
    </row>
    <row r="258" spans="1:18" x14ac:dyDescent="0.25">
      <c r="A258" s="59" t="s">
        <v>3779</v>
      </c>
      <c r="B258" s="59" t="s">
        <v>148</v>
      </c>
      <c r="C258" s="59" t="s">
        <v>3865</v>
      </c>
      <c r="D258" s="91">
        <v>17</v>
      </c>
      <c r="E258" s="59" t="s">
        <v>7447</v>
      </c>
      <c r="F258" s="30">
        <f t="shared" si="22"/>
        <v>2187.009</v>
      </c>
      <c r="G258" s="24">
        <f t="shared" si="23"/>
        <v>3180.8554999999997</v>
      </c>
      <c r="H258" s="31"/>
      <c r="I258" s="30"/>
      <c r="J258" s="24">
        <f t="shared" si="24"/>
        <v>2422.6194999999998</v>
      </c>
      <c r="K258" s="31"/>
      <c r="L258" s="30"/>
      <c r="M258" s="98">
        <v>275.73</v>
      </c>
      <c r="N258" s="98">
        <v>6085.9809999999998</v>
      </c>
      <c r="O258" s="98">
        <v>3129.451</v>
      </c>
      <c r="P258" s="98">
        <v>2185.7489999999998</v>
      </c>
      <c r="Q258" s="98">
        <v>2058.2910000000002</v>
      </c>
      <c r="R258" s="98">
        <v>2316.9870000000001</v>
      </c>
    </row>
    <row r="259" spans="1:18" x14ac:dyDescent="0.25">
      <c r="A259" s="59" t="s">
        <v>3779</v>
      </c>
      <c r="B259" s="59" t="s">
        <v>2645</v>
      </c>
      <c r="C259" s="59" t="s">
        <v>3787</v>
      </c>
      <c r="D259" s="91">
        <v>2</v>
      </c>
      <c r="E259" s="59" t="s">
        <v>4251</v>
      </c>
      <c r="F259" s="30">
        <f t="shared" si="22"/>
        <v>2159.8709999999996</v>
      </c>
      <c r="G259" s="24">
        <f t="shared" si="23"/>
        <v>1055.8645000000001</v>
      </c>
      <c r="H259" s="31"/>
      <c r="I259" s="30"/>
      <c r="J259" s="24">
        <f t="shared" si="24"/>
        <v>1858.3035</v>
      </c>
      <c r="K259" s="31"/>
      <c r="L259" s="30"/>
      <c r="M259" s="98">
        <v>632.55999999999995</v>
      </c>
      <c r="N259" s="98">
        <v>1479.1690000000001</v>
      </c>
      <c r="O259" s="98">
        <v>953.601</v>
      </c>
      <c r="P259" s="98">
        <v>1787.808</v>
      </c>
      <c r="Q259" s="98">
        <v>1853.279</v>
      </c>
      <c r="R259" s="98">
        <v>2838.5259999999998</v>
      </c>
    </row>
    <row r="260" spans="1:18" x14ac:dyDescent="0.25">
      <c r="A260" s="59" t="s">
        <v>3779</v>
      </c>
      <c r="B260" s="59" t="s">
        <v>2032</v>
      </c>
      <c r="C260" s="59" t="s">
        <v>3803</v>
      </c>
      <c r="D260" s="91">
        <v>4</v>
      </c>
      <c r="E260" s="59" t="s">
        <v>4571</v>
      </c>
      <c r="F260" s="30">
        <f t="shared" si="22"/>
        <v>2145.7216666666668</v>
      </c>
      <c r="G260" s="24">
        <f t="shared" si="23"/>
        <v>606.923</v>
      </c>
      <c r="H260" s="31"/>
      <c r="I260" s="30"/>
      <c r="J260" s="24">
        <f t="shared" si="24"/>
        <v>1609.5744999999999</v>
      </c>
      <c r="K260" s="31"/>
      <c r="L260" s="30"/>
      <c r="M260" s="98" t="s">
        <v>4078</v>
      </c>
      <c r="N260" s="98">
        <v>1213.846</v>
      </c>
      <c r="O260" s="98">
        <v>1.133</v>
      </c>
      <c r="P260" s="98">
        <v>2244.453</v>
      </c>
      <c r="Q260" s="98">
        <v>2584.6680000000001</v>
      </c>
      <c r="R260" s="98">
        <v>1608.0440000000001</v>
      </c>
    </row>
    <row r="261" spans="1:18" x14ac:dyDescent="0.25">
      <c r="A261" s="59" t="s">
        <v>3779</v>
      </c>
      <c r="B261" s="59" t="s">
        <v>1265</v>
      </c>
      <c r="C261" s="59" t="s">
        <v>3862</v>
      </c>
      <c r="D261" s="91">
        <v>16</v>
      </c>
      <c r="E261" s="59" t="s">
        <v>6769</v>
      </c>
      <c r="F261" s="30">
        <f t="shared" si="22"/>
        <v>2137.5666666666666</v>
      </c>
      <c r="G261" s="24">
        <f t="shared" si="23"/>
        <v>1408.864</v>
      </c>
      <c r="H261" s="31"/>
      <c r="I261" s="30"/>
      <c r="J261" s="24">
        <f t="shared" si="24"/>
        <v>2042.5915</v>
      </c>
      <c r="K261" s="31"/>
      <c r="L261" s="30"/>
      <c r="M261" s="98">
        <v>1212.56</v>
      </c>
      <c r="N261" s="98">
        <v>1605.1679999999999</v>
      </c>
      <c r="O261" s="98">
        <v>1757.6659999999999</v>
      </c>
      <c r="P261" s="98">
        <v>2507.2139999999999</v>
      </c>
      <c r="Q261" s="98">
        <v>1817.348</v>
      </c>
      <c r="R261" s="98">
        <v>2088.1379999999999</v>
      </c>
    </row>
    <row r="262" spans="1:18" x14ac:dyDescent="0.25">
      <c r="A262" s="59" t="s">
        <v>3779</v>
      </c>
      <c r="B262" s="59" t="s">
        <v>621</v>
      </c>
      <c r="C262" s="59" t="s">
        <v>3851</v>
      </c>
      <c r="D262" s="91">
        <v>15</v>
      </c>
      <c r="E262" s="59" t="s">
        <v>6347</v>
      </c>
      <c r="F262" s="30">
        <f t="shared" si="22"/>
        <v>2124.1349999999998</v>
      </c>
      <c r="G262" s="24">
        <f t="shared" si="23"/>
        <v>789.34199999999998</v>
      </c>
      <c r="H262" s="31"/>
      <c r="I262" s="30"/>
      <c r="J262" s="24">
        <f t="shared" si="24"/>
        <v>1739.7665</v>
      </c>
      <c r="K262" s="31"/>
      <c r="L262" s="30"/>
      <c r="M262" s="98">
        <v>1121.49</v>
      </c>
      <c r="N262" s="98">
        <v>457.19400000000002</v>
      </c>
      <c r="O262" s="98">
        <v>586.66099999999994</v>
      </c>
      <c r="P262" s="98">
        <v>2299.509</v>
      </c>
      <c r="Q262" s="98">
        <v>3166.3560000000002</v>
      </c>
      <c r="R262" s="98">
        <v>906.54</v>
      </c>
    </row>
    <row r="263" spans="1:18" x14ac:dyDescent="0.25">
      <c r="A263" s="59" t="s">
        <v>3779</v>
      </c>
      <c r="B263" s="59" t="s">
        <v>3647</v>
      </c>
      <c r="C263" s="59" t="s">
        <v>3872</v>
      </c>
      <c r="D263" s="91">
        <v>20</v>
      </c>
      <c r="E263" s="59" t="s">
        <v>7748</v>
      </c>
      <c r="F263" s="30">
        <f t="shared" si="22"/>
        <v>2120.0636666666669</v>
      </c>
      <c r="G263" s="24">
        <f t="shared" si="23"/>
        <v>2668.5569999999998</v>
      </c>
      <c r="H263" s="31"/>
      <c r="I263" s="30"/>
      <c r="J263" s="24">
        <f t="shared" si="24"/>
        <v>2412.59575</v>
      </c>
      <c r="K263" s="31"/>
      <c r="L263" s="30"/>
      <c r="M263" s="98">
        <v>2647.87</v>
      </c>
      <c r="N263" s="98">
        <v>2689.2440000000001</v>
      </c>
      <c r="O263" s="98">
        <v>3290.192</v>
      </c>
      <c r="P263" s="98">
        <v>2911.319</v>
      </c>
      <c r="Q263" s="98">
        <v>1979.3530000000001</v>
      </c>
      <c r="R263" s="98">
        <v>1469.519</v>
      </c>
    </row>
    <row r="264" spans="1:18" x14ac:dyDescent="0.25">
      <c r="A264" s="59" t="s">
        <v>3779</v>
      </c>
      <c r="B264" s="59" t="s">
        <v>1344</v>
      </c>
      <c r="C264" s="59" t="s">
        <v>3847</v>
      </c>
      <c r="D264" s="91">
        <v>13</v>
      </c>
      <c r="E264" s="59" t="s">
        <v>6212</v>
      </c>
      <c r="F264" s="30">
        <f t="shared" si="22"/>
        <v>2118.9540000000002</v>
      </c>
      <c r="G264" s="24">
        <f t="shared" si="23"/>
        <v>839.30949999999996</v>
      </c>
      <c r="H264" s="31"/>
      <c r="I264" s="30"/>
      <c r="J264" s="24">
        <f t="shared" si="24"/>
        <v>2559.4437499999999</v>
      </c>
      <c r="K264" s="31"/>
      <c r="L264" s="30"/>
      <c r="M264" s="98">
        <v>503</v>
      </c>
      <c r="N264" s="98">
        <v>1175.6189999999999</v>
      </c>
      <c r="O264" s="98">
        <v>3880.913</v>
      </c>
      <c r="P264" s="98">
        <v>3406.904</v>
      </c>
      <c r="Q264" s="98">
        <v>1428.3340000000001</v>
      </c>
      <c r="R264" s="98">
        <v>1521.624</v>
      </c>
    </row>
    <row r="265" spans="1:18" x14ac:dyDescent="0.25">
      <c r="A265" s="59" t="s">
        <v>3779</v>
      </c>
      <c r="B265" s="59" t="s">
        <v>746</v>
      </c>
      <c r="C265" s="59" t="s">
        <v>3862</v>
      </c>
      <c r="D265" s="91">
        <v>16</v>
      </c>
      <c r="E265" s="59" t="s">
        <v>6872</v>
      </c>
      <c r="F265" s="30">
        <f t="shared" si="22"/>
        <v>2110.248</v>
      </c>
      <c r="G265" s="24">
        <f t="shared" si="23"/>
        <v>993.87049999999999</v>
      </c>
      <c r="H265" s="31"/>
      <c r="I265" s="30"/>
      <c r="J265" s="24">
        <f t="shared" si="24"/>
        <v>2056.944</v>
      </c>
      <c r="K265" s="31"/>
      <c r="L265" s="30"/>
      <c r="M265" s="98">
        <v>1540.26</v>
      </c>
      <c r="N265" s="98">
        <v>447.48099999999999</v>
      </c>
      <c r="O265" s="98">
        <v>1897.0319999999999</v>
      </c>
      <c r="P265" s="98">
        <v>3112.9009999999998</v>
      </c>
      <c r="Q265" s="98">
        <v>1905.2570000000001</v>
      </c>
      <c r="R265" s="98">
        <v>1312.586</v>
      </c>
    </row>
    <row r="266" spans="1:18" x14ac:dyDescent="0.25">
      <c r="A266" s="59" t="s">
        <v>3779</v>
      </c>
      <c r="B266" s="59" t="s">
        <v>627</v>
      </c>
      <c r="C266" s="59" t="s">
        <v>3848</v>
      </c>
      <c r="D266" s="91">
        <v>13</v>
      </c>
      <c r="E266" s="59" t="s">
        <v>6241</v>
      </c>
      <c r="F266" s="30">
        <f t="shared" si="22"/>
        <v>2101.6289999999999</v>
      </c>
      <c r="G266" s="24">
        <f t="shared" si="23"/>
        <v>768.19500000000005</v>
      </c>
      <c r="H266" s="31"/>
      <c r="I266" s="30"/>
      <c r="J266" s="24">
        <f t="shared" si="24"/>
        <v>1831.90175</v>
      </c>
      <c r="K266" s="31"/>
      <c r="L266" s="30"/>
      <c r="M266" s="98">
        <v>779.57</v>
      </c>
      <c r="N266" s="98">
        <v>756.82</v>
      </c>
      <c r="O266" s="98">
        <v>1022.72</v>
      </c>
      <c r="P266" s="98">
        <v>1965.742</v>
      </c>
      <c r="Q266" s="98">
        <v>1947.663</v>
      </c>
      <c r="R266" s="98">
        <v>2391.482</v>
      </c>
    </row>
    <row r="267" spans="1:18" x14ac:dyDescent="0.25">
      <c r="A267" s="59" t="s">
        <v>3779</v>
      </c>
      <c r="B267" s="59" t="s">
        <v>795</v>
      </c>
      <c r="C267" s="59" t="s">
        <v>3862</v>
      </c>
      <c r="D267" s="91">
        <v>16</v>
      </c>
      <c r="E267" s="59" t="s">
        <v>7102</v>
      </c>
      <c r="F267" s="30">
        <f t="shared" si="22"/>
        <v>2099.1216666666664</v>
      </c>
      <c r="G267" s="24">
        <f t="shared" si="23"/>
        <v>2135.6504999999997</v>
      </c>
      <c r="H267" s="31"/>
      <c r="I267" s="30"/>
      <c r="J267" s="24">
        <f t="shared" si="24"/>
        <v>2326.5605</v>
      </c>
      <c r="K267" s="31"/>
      <c r="L267" s="30"/>
      <c r="M267" s="98">
        <v>1270.1300000000001</v>
      </c>
      <c r="N267" s="98">
        <v>3001.1709999999998</v>
      </c>
      <c r="O267" s="98">
        <v>3008.877</v>
      </c>
      <c r="P267" s="98">
        <v>3145.51</v>
      </c>
      <c r="Q267" s="98">
        <v>1764.896</v>
      </c>
      <c r="R267" s="98">
        <v>1386.9590000000001</v>
      </c>
    </row>
    <row r="268" spans="1:18" x14ac:dyDescent="0.25">
      <c r="A268" s="59" t="s">
        <v>3779</v>
      </c>
      <c r="B268" s="59" t="s">
        <v>829</v>
      </c>
      <c r="C268" s="59" t="s">
        <v>3788</v>
      </c>
      <c r="D268" s="91">
        <v>2</v>
      </c>
      <c r="E268" s="59" t="s">
        <v>4299</v>
      </c>
      <c r="F268" s="30">
        <f t="shared" si="22"/>
        <v>2098.1550000000002</v>
      </c>
      <c r="G268" s="24">
        <f t="shared" si="23"/>
        <v>3691.9035000000003</v>
      </c>
      <c r="H268" s="31"/>
      <c r="I268" s="30"/>
      <c r="J268" s="24">
        <f t="shared" si="24"/>
        <v>2792.0909999999999</v>
      </c>
      <c r="K268" s="31"/>
      <c r="L268" s="30"/>
      <c r="M268" s="98">
        <v>2623.73</v>
      </c>
      <c r="N268" s="98">
        <v>4760.0770000000002</v>
      </c>
      <c r="O268" s="98">
        <v>4873.8990000000003</v>
      </c>
      <c r="P268" s="98">
        <v>4122.6310000000003</v>
      </c>
      <c r="Q268" s="98">
        <v>1050.1579999999999</v>
      </c>
      <c r="R268" s="98">
        <v>1121.6759999999999</v>
      </c>
    </row>
    <row r="269" spans="1:18" x14ac:dyDescent="0.25">
      <c r="A269" s="59" t="s">
        <v>3779</v>
      </c>
      <c r="B269" s="59" t="s">
        <v>277</v>
      </c>
      <c r="C269" s="59" t="s">
        <v>3818</v>
      </c>
      <c r="D269" s="91">
        <v>7</v>
      </c>
      <c r="E269" s="59" t="s">
        <v>5208</v>
      </c>
      <c r="F269" s="30">
        <f t="shared" si="22"/>
        <v>2081.3626666666664</v>
      </c>
      <c r="G269" s="24">
        <f t="shared" si="23"/>
        <v>2128.1729999999998</v>
      </c>
      <c r="H269" s="31"/>
      <c r="I269" s="30"/>
      <c r="J269" s="24">
        <f t="shared" si="24"/>
        <v>2018.4485</v>
      </c>
      <c r="K269" s="31"/>
      <c r="L269" s="30"/>
      <c r="M269" s="98">
        <v>2471.04</v>
      </c>
      <c r="N269" s="98">
        <v>1785.306</v>
      </c>
      <c r="O269" s="98">
        <v>1829.7059999999999</v>
      </c>
      <c r="P269" s="98">
        <v>1698.982</v>
      </c>
      <c r="Q269" s="98">
        <v>1764</v>
      </c>
      <c r="R269" s="98">
        <v>2781.1060000000002</v>
      </c>
    </row>
    <row r="270" spans="1:18" x14ac:dyDescent="0.25">
      <c r="A270" s="59" t="s">
        <v>3779</v>
      </c>
      <c r="B270" s="59" t="s">
        <v>3035</v>
      </c>
      <c r="C270" s="59" t="s">
        <v>3837</v>
      </c>
      <c r="D270" s="91">
        <v>11</v>
      </c>
      <c r="E270" s="59" t="s">
        <v>5827</v>
      </c>
      <c r="F270" s="30">
        <f t="shared" si="22"/>
        <v>2063.3110000000001</v>
      </c>
      <c r="G270" s="24">
        <f t="shared" si="23"/>
        <v>2359.0619999999999</v>
      </c>
      <c r="H270" s="31"/>
      <c r="I270" s="30"/>
      <c r="J270" s="24">
        <f t="shared" si="24"/>
        <v>2231.9582499999997</v>
      </c>
      <c r="K270" s="31"/>
      <c r="L270" s="30"/>
      <c r="M270" s="98">
        <v>1135.33</v>
      </c>
      <c r="N270" s="98">
        <v>3582.7939999999999</v>
      </c>
      <c r="O270" s="98">
        <v>2737.9</v>
      </c>
      <c r="P270" s="98">
        <v>1883.4480000000001</v>
      </c>
      <c r="Q270" s="98">
        <v>2247.9259999999999</v>
      </c>
      <c r="R270" s="98">
        <v>2058.5590000000002</v>
      </c>
    </row>
    <row r="271" spans="1:18" x14ac:dyDescent="0.25">
      <c r="A271" s="59" t="s">
        <v>3779</v>
      </c>
      <c r="B271" s="59" t="s">
        <v>207</v>
      </c>
      <c r="C271" s="59" t="s">
        <v>3865</v>
      </c>
      <c r="D271" s="91">
        <v>17</v>
      </c>
      <c r="E271" s="59" t="s">
        <v>7462</v>
      </c>
      <c r="F271" s="30">
        <f t="shared" si="22"/>
        <v>2035.74</v>
      </c>
      <c r="G271" s="24">
        <f t="shared" si="23"/>
        <v>2540.9545000000003</v>
      </c>
      <c r="H271" s="31"/>
      <c r="I271" s="30"/>
      <c r="J271" s="24">
        <f t="shared" si="24"/>
        <v>2383.6112500000004</v>
      </c>
      <c r="K271" s="31"/>
      <c r="L271" s="30"/>
      <c r="M271" s="98">
        <v>951.84</v>
      </c>
      <c r="N271" s="98">
        <v>4130.0690000000004</v>
      </c>
      <c r="O271" s="98">
        <v>3427.2249999999999</v>
      </c>
      <c r="P271" s="98">
        <v>2941.7950000000001</v>
      </c>
      <c r="Q271" s="98">
        <v>1706.797</v>
      </c>
      <c r="R271" s="98">
        <v>1458.6279999999999</v>
      </c>
    </row>
    <row r="272" spans="1:18" x14ac:dyDescent="0.25">
      <c r="A272" s="59" t="s">
        <v>3779</v>
      </c>
      <c r="B272" s="59" t="s">
        <v>939</v>
      </c>
      <c r="C272" s="59" t="s">
        <v>3841</v>
      </c>
      <c r="D272" s="91">
        <v>11</v>
      </c>
      <c r="E272" s="59" t="s">
        <v>6027</v>
      </c>
      <c r="F272" s="30">
        <f t="shared" si="22"/>
        <v>2035.6113333333335</v>
      </c>
      <c r="G272" s="24">
        <f t="shared" si="23"/>
        <v>819.06650000000002</v>
      </c>
      <c r="H272" s="31"/>
      <c r="I272" s="30"/>
      <c r="J272" s="24">
        <f t="shared" si="24"/>
        <v>1708.4850000000001</v>
      </c>
      <c r="K272" s="31"/>
      <c r="L272" s="30"/>
      <c r="M272" s="98">
        <v>677.74</v>
      </c>
      <c r="N272" s="98">
        <v>960.39300000000003</v>
      </c>
      <c r="O272" s="98">
        <v>727.10599999999999</v>
      </c>
      <c r="P272" s="98">
        <v>1530.423</v>
      </c>
      <c r="Q272" s="98">
        <v>3559.1640000000002</v>
      </c>
      <c r="R272" s="98">
        <v>1017.247</v>
      </c>
    </row>
    <row r="273" spans="1:18" x14ac:dyDescent="0.25">
      <c r="A273" s="59" t="s">
        <v>3779</v>
      </c>
      <c r="B273" s="59" t="s">
        <v>568</v>
      </c>
      <c r="C273" s="59" t="s">
        <v>3843</v>
      </c>
      <c r="D273" s="91">
        <v>12</v>
      </c>
      <c r="E273" s="59" t="s">
        <v>6161</v>
      </c>
      <c r="F273" s="30">
        <f t="shared" si="22"/>
        <v>2020.5126666666667</v>
      </c>
      <c r="G273" s="24">
        <f t="shared" si="23"/>
        <v>1042.9175</v>
      </c>
      <c r="H273" s="31"/>
      <c r="I273" s="30"/>
      <c r="J273" s="24">
        <f t="shared" si="24"/>
        <v>1797.3875</v>
      </c>
      <c r="K273" s="31"/>
      <c r="L273" s="30"/>
      <c r="M273" s="98">
        <v>238.9</v>
      </c>
      <c r="N273" s="98">
        <v>1846.9349999999999</v>
      </c>
      <c r="O273" s="98">
        <v>1128.0119999999999</v>
      </c>
      <c r="P273" s="98">
        <v>1346.98</v>
      </c>
      <c r="Q273" s="98">
        <v>1804.2270000000001</v>
      </c>
      <c r="R273" s="98">
        <v>2910.3310000000001</v>
      </c>
    </row>
    <row r="274" spans="1:18" x14ac:dyDescent="0.25">
      <c r="A274" s="59" t="s">
        <v>3779</v>
      </c>
      <c r="B274" s="59" t="s">
        <v>396</v>
      </c>
      <c r="C274" s="59" t="s">
        <v>3868</v>
      </c>
      <c r="D274" s="91">
        <v>18</v>
      </c>
      <c r="E274" s="59" t="s">
        <v>7623</v>
      </c>
      <c r="F274" s="30">
        <f t="shared" si="22"/>
        <v>2001.049</v>
      </c>
      <c r="G274" s="24">
        <f t="shared" si="23"/>
        <v>20047.275000000001</v>
      </c>
      <c r="H274" s="31"/>
      <c r="I274" s="30"/>
      <c r="J274" s="24">
        <f t="shared" si="24"/>
        <v>1760.3797500000001</v>
      </c>
      <c r="K274" s="31"/>
      <c r="L274" s="30"/>
      <c r="M274" s="98">
        <v>2553.16</v>
      </c>
      <c r="N274" s="98">
        <v>37541.39</v>
      </c>
      <c r="O274" s="98">
        <v>1038.3720000000001</v>
      </c>
      <c r="P274" s="98">
        <v>1874.741</v>
      </c>
      <c r="Q274" s="98">
        <v>2170.6219999999998</v>
      </c>
      <c r="R274" s="98">
        <v>1957.7840000000001</v>
      </c>
    </row>
    <row r="275" spans="1:18" x14ac:dyDescent="0.25">
      <c r="A275" s="59" t="s">
        <v>3779</v>
      </c>
      <c r="B275" s="59" t="s">
        <v>445</v>
      </c>
      <c r="C275" s="59" t="s">
        <v>3804</v>
      </c>
      <c r="D275" s="91">
        <v>5</v>
      </c>
      <c r="E275" s="59" t="s">
        <v>4579</v>
      </c>
      <c r="F275" s="30">
        <f t="shared" si="22"/>
        <v>1999.17</v>
      </c>
      <c r="G275" s="24">
        <f t="shared" si="23"/>
        <v>1941.3705</v>
      </c>
      <c r="H275" s="31"/>
      <c r="I275" s="30"/>
      <c r="J275" s="24">
        <f t="shared" si="24"/>
        <v>2174.4369999999999</v>
      </c>
      <c r="K275" s="31"/>
      <c r="L275" s="30"/>
      <c r="M275" s="98">
        <v>1724.59</v>
      </c>
      <c r="N275" s="98">
        <v>2158.1509999999998</v>
      </c>
      <c r="O275" s="98">
        <v>2700.2379999999998</v>
      </c>
      <c r="P275" s="98">
        <v>1807.5429999999999</v>
      </c>
      <c r="Q275" s="98">
        <v>1570.8979999999999</v>
      </c>
      <c r="R275" s="98">
        <v>2619.069</v>
      </c>
    </row>
    <row r="276" spans="1:18" x14ac:dyDescent="0.25">
      <c r="A276" s="59" t="s">
        <v>3779</v>
      </c>
      <c r="B276" s="59" t="s">
        <v>40</v>
      </c>
      <c r="C276" s="59" t="s">
        <v>3812</v>
      </c>
      <c r="D276" s="91">
        <v>6</v>
      </c>
      <c r="E276" s="59" t="s">
        <v>5018</v>
      </c>
      <c r="F276" s="30">
        <f t="shared" si="22"/>
        <v>1990.9413333333332</v>
      </c>
      <c r="G276" s="24">
        <f t="shared" si="23"/>
        <v>893.51099999999997</v>
      </c>
      <c r="H276" s="31"/>
      <c r="I276" s="30"/>
      <c r="J276" s="24">
        <f t="shared" si="24"/>
        <v>2001.4639999999999</v>
      </c>
      <c r="K276" s="31"/>
      <c r="L276" s="30"/>
      <c r="M276" s="98">
        <v>1021.72</v>
      </c>
      <c r="N276" s="98">
        <v>765.30200000000002</v>
      </c>
      <c r="O276" s="98">
        <v>2033.0319999999999</v>
      </c>
      <c r="P276" s="98">
        <v>1632.85</v>
      </c>
      <c r="Q276" s="98">
        <v>2378.163</v>
      </c>
      <c r="R276" s="98">
        <v>1961.8109999999999</v>
      </c>
    </row>
    <row r="277" spans="1:18" x14ac:dyDescent="0.25">
      <c r="A277" s="59" t="s">
        <v>3779</v>
      </c>
      <c r="B277" s="59" t="s">
        <v>1047</v>
      </c>
      <c r="C277" s="59" t="s">
        <v>3787</v>
      </c>
      <c r="D277" s="91">
        <v>2</v>
      </c>
      <c r="E277" s="59" t="s">
        <v>4262</v>
      </c>
      <c r="F277" s="30">
        <f t="shared" si="22"/>
        <v>1963.2493333333332</v>
      </c>
      <c r="G277" s="24">
        <f t="shared" si="23"/>
        <v>1512.0409999999999</v>
      </c>
      <c r="H277" s="31"/>
      <c r="I277" s="30"/>
      <c r="J277" s="24">
        <f t="shared" si="24"/>
        <v>1586.61925</v>
      </c>
      <c r="K277" s="31"/>
      <c r="L277" s="30"/>
      <c r="M277" s="98">
        <v>1929.83</v>
      </c>
      <c r="N277" s="98">
        <v>1094.252</v>
      </c>
      <c r="O277" s="98">
        <v>456.72899999999998</v>
      </c>
      <c r="P277" s="98">
        <v>936.08299999999997</v>
      </c>
      <c r="Q277" s="98">
        <v>2588.1219999999998</v>
      </c>
      <c r="R277" s="98">
        <v>2365.5430000000001</v>
      </c>
    </row>
    <row r="278" spans="1:18" x14ac:dyDescent="0.25">
      <c r="A278" s="59" t="s">
        <v>3779</v>
      </c>
      <c r="B278" s="59" t="s">
        <v>564</v>
      </c>
      <c r="C278" s="59" t="s">
        <v>3818</v>
      </c>
      <c r="D278" s="91">
        <v>7</v>
      </c>
      <c r="E278" s="59" t="s">
        <v>5220</v>
      </c>
      <c r="F278" s="30">
        <f t="shared" si="22"/>
        <v>1958.6576666666667</v>
      </c>
      <c r="G278" s="24">
        <f t="shared" si="23"/>
        <v>1143.2639999999999</v>
      </c>
      <c r="H278" s="31"/>
      <c r="I278" s="30"/>
      <c r="J278" s="24">
        <f t="shared" si="24"/>
        <v>1823.5452499999999</v>
      </c>
      <c r="K278" s="31"/>
      <c r="L278" s="30"/>
      <c r="M278" s="98">
        <v>482.37</v>
      </c>
      <c r="N278" s="98">
        <v>1804.1579999999999</v>
      </c>
      <c r="O278" s="98">
        <v>1418.2080000000001</v>
      </c>
      <c r="P278" s="98">
        <v>2798.0050000000001</v>
      </c>
      <c r="Q278" s="98">
        <v>1083.1969999999999</v>
      </c>
      <c r="R278" s="98">
        <v>1994.771</v>
      </c>
    </row>
    <row r="279" spans="1:18" x14ac:dyDescent="0.25">
      <c r="A279" s="59" t="s">
        <v>3779</v>
      </c>
      <c r="B279" s="59" t="s">
        <v>2564</v>
      </c>
      <c r="C279" s="59" t="s">
        <v>3811</v>
      </c>
      <c r="D279" s="91">
        <v>6</v>
      </c>
      <c r="E279" s="59" t="s">
        <v>4974</v>
      </c>
      <c r="F279" s="30">
        <f t="shared" si="22"/>
        <v>1929.4689999999998</v>
      </c>
      <c r="G279" s="24">
        <f t="shared" si="23"/>
        <v>890.30949999999996</v>
      </c>
      <c r="H279" s="31"/>
      <c r="I279" s="30"/>
      <c r="J279" s="24">
        <f t="shared" si="24"/>
        <v>1585.0972499999998</v>
      </c>
      <c r="K279" s="31"/>
      <c r="L279" s="30"/>
      <c r="M279" s="98">
        <v>1126.81</v>
      </c>
      <c r="N279" s="98">
        <v>653.80899999999997</v>
      </c>
      <c r="O279" s="98">
        <v>551.98199999999997</v>
      </c>
      <c r="P279" s="98">
        <v>1745.7439999999999</v>
      </c>
      <c r="Q279" s="98">
        <v>1745.4110000000001</v>
      </c>
      <c r="R279" s="98">
        <v>2297.252</v>
      </c>
    </row>
    <row r="280" spans="1:18" x14ac:dyDescent="0.25">
      <c r="A280" s="59" t="s">
        <v>3779</v>
      </c>
      <c r="B280" s="59" t="s">
        <v>1867</v>
      </c>
      <c r="C280" s="59" t="s">
        <v>3808</v>
      </c>
      <c r="D280" s="91">
        <v>6</v>
      </c>
      <c r="E280" s="59" t="s">
        <v>4912</v>
      </c>
      <c r="F280" s="30">
        <f t="shared" si="22"/>
        <v>1927.1769999999999</v>
      </c>
      <c r="G280" s="24">
        <f t="shared" si="23"/>
        <v>1660.0735</v>
      </c>
      <c r="H280" s="31"/>
      <c r="I280" s="30"/>
      <c r="J280" s="24">
        <f t="shared" si="24"/>
        <v>1857.2277500000002</v>
      </c>
      <c r="K280" s="31"/>
      <c r="L280" s="30"/>
      <c r="M280" s="98">
        <v>1784.43</v>
      </c>
      <c r="N280" s="98">
        <v>1535.7170000000001</v>
      </c>
      <c r="O280" s="98">
        <v>1647.38</v>
      </c>
      <c r="P280" s="98">
        <v>2032.7560000000001</v>
      </c>
      <c r="Q280" s="98">
        <v>1572.7170000000001</v>
      </c>
      <c r="R280" s="98">
        <v>2176.058</v>
      </c>
    </row>
    <row r="281" spans="1:18" x14ac:dyDescent="0.25">
      <c r="A281" s="59" t="s">
        <v>3779</v>
      </c>
      <c r="B281" s="59" t="s">
        <v>866</v>
      </c>
      <c r="C281" s="59" t="s">
        <v>3863</v>
      </c>
      <c r="D281" s="91">
        <v>16</v>
      </c>
      <c r="E281" s="59" t="s">
        <v>7267</v>
      </c>
      <c r="F281" s="30">
        <f t="shared" si="22"/>
        <v>1922.8500000000001</v>
      </c>
      <c r="G281" s="24">
        <f t="shared" si="23"/>
        <v>611.74649999999997</v>
      </c>
      <c r="H281" s="31"/>
      <c r="I281" s="30"/>
      <c r="J281" s="24">
        <f t="shared" si="24"/>
        <v>1768.2574999999999</v>
      </c>
      <c r="K281" s="31"/>
      <c r="L281" s="30"/>
      <c r="M281" s="98">
        <v>552.84</v>
      </c>
      <c r="N281" s="98">
        <v>670.65300000000002</v>
      </c>
      <c r="O281" s="98">
        <v>1304.48</v>
      </c>
      <c r="P281" s="98">
        <v>1376.9349999999999</v>
      </c>
      <c r="Q281" s="98">
        <v>2143.8510000000001</v>
      </c>
      <c r="R281" s="98">
        <v>2247.7640000000001</v>
      </c>
    </row>
    <row r="282" spans="1:18" x14ac:dyDescent="0.25">
      <c r="A282" s="59" t="s">
        <v>3779</v>
      </c>
      <c r="B282" s="59" t="s">
        <v>172</v>
      </c>
      <c r="C282" s="59" t="s">
        <v>3818</v>
      </c>
      <c r="D282" s="91">
        <v>7</v>
      </c>
      <c r="E282" s="59" t="s">
        <v>5178</v>
      </c>
      <c r="F282" s="30">
        <f t="shared" si="22"/>
        <v>1919.3223333333335</v>
      </c>
      <c r="G282" s="24">
        <f t="shared" si="23"/>
        <v>1205.7049999999999</v>
      </c>
      <c r="H282" s="31"/>
      <c r="I282" s="30"/>
      <c r="J282" s="24">
        <f t="shared" si="24"/>
        <v>1700.7935000000002</v>
      </c>
      <c r="K282" s="31"/>
      <c r="L282" s="30"/>
      <c r="M282" s="98">
        <v>1042.94</v>
      </c>
      <c r="N282" s="98">
        <v>1368.47</v>
      </c>
      <c r="O282" s="98">
        <v>1045.2070000000001</v>
      </c>
      <c r="P282" s="98">
        <v>1421.1079999999999</v>
      </c>
      <c r="Q282" s="98">
        <v>2238.5</v>
      </c>
      <c r="R282" s="98">
        <v>2098.3589999999999</v>
      </c>
    </row>
    <row r="283" spans="1:18" x14ac:dyDescent="0.25">
      <c r="A283" s="59" t="s">
        <v>3779</v>
      </c>
      <c r="B283" s="59" t="s">
        <v>495</v>
      </c>
      <c r="C283" s="59" t="s">
        <v>3828</v>
      </c>
      <c r="D283" s="91">
        <v>10</v>
      </c>
      <c r="E283" s="59" t="s">
        <v>5554</v>
      </c>
      <c r="F283" s="30">
        <f t="shared" si="22"/>
        <v>1899.6826666666666</v>
      </c>
      <c r="G283" s="24">
        <f t="shared" si="23"/>
        <v>1737.1644999999999</v>
      </c>
      <c r="H283" s="31"/>
      <c r="I283" s="30"/>
      <c r="J283" s="24">
        <f t="shared" si="24"/>
        <v>2027.3857499999999</v>
      </c>
      <c r="K283" s="31"/>
      <c r="L283" s="30"/>
      <c r="M283" s="98">
        <v>1886.95</v>
      </c>
      <c r="N283" s="98">
        <v>1587.3789999999999</v>
      </c>
      <c r="O283" s="98">
        <v>2410.4949999999999</v>
      </c>
      <c r="P283" s="98">
        <v>2092.143</v>
      </c>
      <c r="Q283" s="98">
        <v>2400.558</v>
      </c>
      <c r="R283" s="98">
        <v>1206.347</v>
      </c>
    </row>
    <row r="284" spans="1:18" x14ac:dyDescent="0.25">
      <c r="A284" s="59" t="s">
        <v>3779</v>
      </c>
      <c r="B284" s="59" t="s">
        <v>447</v>
      </c>
      <c r="C284" s="59" t="s">
        <v>3804</v>
      </c>
      <c r="D284" s="91">
        <v>5</v>
      </c>
      <c r="E284" s="59" t="s">
        <v>4612</v>
      </c>
      <c r="F284" s="30">
        <f t="shared" si="22"/>
        <v>1898.5579999999998</v>
      </c>
      <c r="G284" s="24">
        <f t="shared" si="23"/>
        <v>821.68299999999999</v>
      </c>
      <c r="H284" s="31"/>
      <c r="I284" s="30"/>
      <c r="J284" s="24">
        <f t="shared" si="24"/>
        <v>1644.373</v>
      </c>
      <c r="K284" s="31"/>
      <c r="L284" s="30"/>
      <c r="M284" s="98">
        <v>822.71</v>
      </c>
      <c r="N284" s="98">
        <v>820.65599999999995</v>
      </c>
      <c r="O284" s="98">
        <v>881.81799999999998</v>
      </c>
      <c r="P284" s="98">
        <v>1235.231</v>
      </c>
      <c r="Q284" s="98">
        <v>1395.424</v>
      </c>
      <c r="R284" s="98">
        <v>3065.0189999999998</v>
      </c>
    </row>
    <row r="285" spans="1:18" x14ac:dyDescent="0.25">
      <c r="A285" s="59" t="s">
        <v>3779</v>
      </c>
      <c r="B285" s="59" t="s">
        <v>1513</v>
      </c>
      <c r="C285" s="59" t="s">
        <v>3843</v>
      </c>
      <c r="D285" s="91">
        <v>12</v>
      </c>
      <c r="E285" s="59" t="s">
        <v>6168</v>
      </c>
      <c r="F285" s="30">
        <f t="shared" si="22"/>
        <v>1894.2353333333333</v>
      </c>
      <c r="G285" s="24">
        <f t="shared" si="23"/>
        <v>962.54100000000005</v>
      </c>
      <c r="H285" s="31"/>
      <c r="I285" s="30"/>
      <c r="J285" s="24">
        <f t="shared" si="24"/>
        <v>1888.92075</v>
      </c>
      <c r="K285" s="31"/>
      <c r="L285" s="30"/>
      <c r="M285" s="98">
        <v>577.45000000000005</v>
      </c>
      <c r="N285" s="98">
        <v>1347.6320000000001</v>
      </c>
      <c r="O285" s="98">
        <v>1872.9770000000001</v>
      </c>
      <c r="P285" s="98">
        <v>1852.2909999999999</v>
      </c>
      <c r="Q285" s="98">
        <v>1838.001</v>
      </c>
      <c r="R285" s="98">
        <v>1992.414</v>
      </c>
    </row>
    <row r="286" spans="1:18" x14ac:dyDescent="0.25">
      <c r="A286" s="59" t="s">
        <v>3779</v>
      </c>
      <c r="B286" s="59" t="s">
        <v>1991</v>
      </c>
      <c r="C286" s="59" t="s">
        <v>3872</v>
      </c>
      <c r="D286" s="91">
        <v>20</v>
      </c>
      <c r="E286" s="59" t="s">
        <v>7767</v>
      </c>
      <c r="F286" s="30">
        <f t="shared" si="22"/>
        <v>1885.3603333333333</v>
      </c>
      <c r="G286" s="24">
        <f t="shared" si="23"/>
        <v>1240.6485</v>
      </c>
      <c r="H286" s="31"/>
      <c r="I286" s="30"/>
      <c r="J286" s="24">
        <f t="shared" si="24"/>
        <v>2047.3057500000002</v>
      </c>
      <c r="K286" s="31"/>
      <c r="L286" s="30"/>
      <c r="M286" s="98">
        <v>1086.69</v>
      </c>
      <c r="N286" s="98">
        <v>1394.607</v>
      </c>
      <c r="O286" s="98">
        <v>2533.1419999999998</v>
      </c>
      <c r="P286" s="98">
        <v>2759.788</v>
      </c>
      <c r="Q286" s="98">
        <v>1565.1990000000001</v>
      </c>
      <c r="R286" s="98">
        <v>1331.0940000000001</v>
      </c>
    </row>
    <row r="287" spans="1:18" x14ac:dyDescent="0.25">
      <c r="A287" s="59" t="s">
        <v>3779</v>
      </c>
      <c r="B287" s="59" t="s">
        <v>1085</v>
      </c>
      <c r="C287" s="59" t="s">
        <v>3862</v>
      </c>
      <c r="D287" s="91">
        <v>16</v>
      </c>
      <c r="E287" s="59" t="s">
        <v>6895</v>
      </c>
      <c r="F287" s="30">
        <f t="shared" si="22"/>
        <v>1872.595</v>
      </c>
      <c r="G287" s="24">
        <f t="shared" si="23"/>
        <v>1041.4645</v>
      </c>
      <c r="H287" s="31"/>
      <c r="I287" s="30"/>
      <c r="J287" s="24">
        <f t="shared" si="24"/>
        <v>1671.021</v>
      </c>
      <c r="K287" s="31"/>
      <c r="L287" s="30"/>
      <c r="M287" s="98">
        <v>329.41</v>
      </c>
      <c r="N287" s="98">
        <v>1753.519</v>
      </c>
      <c r="O287" s="98">
        <v>1066.299</v>
      </c>
      <c r="P287" s="98">
        <v>1579.4079999999999</v>
      </c>
      <c r="Q287" s="98">
        <v>1960.2159999999999</v>
      </c>
      <c r="R287" s="98">
        <v>2078.1610000000001</v>
      </c>
    </row>
    <row r="288" spans="1:18" x14ac:dyDescent="0.25">
      <c r="A288" s="59" t="s">
        <v>3779</v>
      </c>
      <c r="B288" s="59" t="s">
        <v>76</v>
      </c>
      <c r="C288" s="59" t="s">
        <v>3794</v>
      </c>
      <c r="D288" s="91">
        <v>3</v>
      </c>
      <c r="E288" s="59" t="s">
        <v>4399</v>
      </c>
      <c r="F288" s="30">
        <f t="shared" ref="F288:F351" si="25">SUM(P288:R288)/3</f>
        <v>1870.7380000000001</v>
      </c>
      <c r="G288" s="24">
        <f t="shared" ref="G288:G351" si="26">SUM(M288:N288)/2</f>
        <v>215.85250000000002</v>
      </c>
      <c r="H288" s="31"/>
      <c r="I288" s="30"/>
      <c r="J288" s="24">
        <f t="shared" ref="J288:J351" si="27">SUM(O288:R288)/4</f>
        <v>1499.8174999999999</v>
      </c>
      <c r="K288" s="31"/>
      <c r="L288" s="30"/>
      <c r="M288" s="98">
        <v>278.41000000000003</v>
      </c>
      <c r="N288" s="98">
        <v>153.29499999999999</v>
      </c>
      <c r="O288" s="98">
        <v>387.05599999999998</v>
      </c>
      <c r="P288" s="98">
        <v>728.54399999999998</v>
      </c>
      <c r="Q288" s="98">
        <v>1413.5809999999999</v>
      </c>
      <c r="R288" s="98">
        <v>3470.0889999999999</v>
      </c>
    </row>
    <row r="289" spans="1:18" x14ac:dyDescent="0.25">
      <c r="A289" s="59" t="s">
        <v>3779</v>
      </c>
      <c r="B289" s="59" t="s">
        <v>415</v>
      </c>
      <c r="C289" s="59" t="s">
        <v>3796</v>
      </c>
      <c r="D289" s="91">
        <v>4</v>
      </c>
      <c r="E289" s="59" t="s">
        <v>4449</v>
      </c>
      <c r="F289" s="30">
        <f t="shared" si="25"/>
        <v>1859.6566666666665</v>
      </c>
      <c r="G289" s="24">
        <f t="shared" si="26"/>
        <v>1522.0915</v>
      </c>
      <c r="H289" s="31"/>
      <c r="I289" s="30"/>
      <c r="J289" s="24">
        <f t="shared" si="27"/>
        <v>1685.5969999999998</v>
      </c>
      <c r="K289" s="31"/>
      <c r="L289" s="30"/>
      <c r="M289" s="98">
        <v>1778.74</v>
      </c>
      <c r="N289" s="98">
        <v>1265.443</v>
      </c>
      <c r="O289" s="98">
        <v>1163.4179999999999</v>
      </c>
      <c r="P289" s="98">
        <v>2059.35</v>
      </c>
      <c r="Q289" s="98">
        <v>1851.828</v>
      </c>
      <c r="R289" s="98">
        <v>1667.7919999999999</v>
      </c>
    </row>
    <row r="290" spans="1:18" x14ac:dyDescent="0.25">
      <c r="A290" s="59" t="s">
        <v>3779</v>
      </c>
      <c r="B290" s="59" t="s">
        <v>933</v>
      </c>
      <c r="C290" s="59" t="s">
        <v>3798</v>
      </c>
      <c r="D290" s="91">
        <v>4</v>
      </c>
      <c r="E290" s="59" t="s">
        <v>4464</v>
      </c>
      <c r="F290" s="30">
        <f t="shared" si="25"/>
        <v>1847.144333333333</v>
      </c>
      <c r="G290" s="24">
        <f t="shared" si="26"/>
        <v>736.8119999999999</v>
      </c>
      <c r="H290" s="31"/>
      <c r="I290" s="30"/>
      <c r="J290" s="24">
        <f t="shared" si="27"/>
        <v>1774.3307500000001</v>
      </c>
      <c r="K290" s="31"/>
      <c r="L290" s="30"/>
      <c r="M290" s="98">
        <v>648.30999999999995</v>
      </c>
      <c r="N290" s="98">
        <v>825.31399999999996</v>
      </c>
      <c r="O290" s="98">
        <v>1555.89</v>
      </c>
      <c r="P290" s="98">
        <v>1593.367</v>
      </c>
      <c r="Q290" s="98">
        <v>1844.279</v>
      </c>
      <c r="R290" s="98">
        <v>2103.7869999999998</v>
      </c>
    </row>
    <row r="291" spans="1:18" x14ac:dyDescent="0.25">
      <c r="A291" s="59" t="s">
        <v>3779</v>
      </c>
      <c r="B291" s="59" t="s">
        <v>130</v>
      </c>
      <c r="C291" s="59" t="s">
        <v>3812</v>
      </c>
      <c r="D291" s="91">
        <v>6</v>
      </c>
      <c r="E291" s="59" t="s">
        <v>5027</v>
      </c>
      <c r="F291" s="30">
        <f t="shared" si="25"/>
        <v>1821.8396666666667</v>
      </c>
      <c r="G291" s="24">
        <f t="shared" si="26"/>
        <v>582.72699999999998</v>
      </c>
      <c r="H291" s="31"/>
      <c r="I291" s="30"/>
      <c r="J291" s="24">
        <f t="shared" si="27"/>
        <v>1650.8377500000001</v>
      </c>
      <c r="K291" s="31"/>
      <c r="L291" s="30"/>
      <c r="M291" s="98">
        <v>716.51</v>
      </c>
      <c r="N291" s="98">
        <v>448.94400000000002</v>
      </c>
      <c r="O291" s="98">
        <v>1137.8320000000001</v>
      </c>
      <c r="P291" s="98">
        <v>1175.454</v>
      </c>
      <c r="Q291" s="98">
        <v>2126.652</v>
      </c>
      <c r="R291" s="98">
        <v>2163.413</v>
      </c>
    </row>
    <row r="292" spans="1:18" x14ac:dyDescent="0.25">
      <c r="A292" s="59" t="s">
        <v>3779</v>
      </c>
      <c r="B292" s="59" t="s">
        <v>183</v>
      </c>
      <c r="C292" s="59" t="s">
        <v>3862</v>
      </c>
      <c r="D292" s="91">
        <v>16</v>
      </c>
      <c r="E292" s="59" t="s">
        <v>6824</v>
      </c>
      <c r="F292" s="30">
        <f t="shared" si="25"/>
        <v>1814.5323333333333</v>
      </c>
      <c r="G292" s="24">
        <f t="shared" si="26"/>
        <v>1294.825</v>
      </c>
      <c r="H292" s="31"/>
      <c r="I292" s="30"/>
      <c r="J292" s="24">
        <f t="shared" si="27"/>
        <v>2144.7439999999997</v>
      </c>
      <c r="K292" s="31"/>
      <c r="L292" s="30"/>
      <c r="M292" s="98">
        <v>770.98</v>
      </c>
      <c r="N292" s="98">
        <v>1818.67</v>
      </c>
      <c r="O292" s="98">
        <v>3135.3789999999999</v>
      </c>
      <c r="P292" s="98">
        <v>2392.8090000000002</v>
      </c>
      <c r="Q292" s="98">
        <v>1523.6320000000001</v>
      </c>
      <c r="R292" s="98">
        <v>1527.1559999999999</v>
      </c>
    </row>
    <row r="293" spans="1:18" x14ac:dyDescent="0.25">
      <c r="A293" s="59" t="s">
        <v>3779</v>
      </c>
      <c r="B293" s="59" t="s">
        <v>162</v>
      </c>
      <c r="C293" s="59" t="s">
        <v>3812</v>
      </c>
      <c r="D293" s="91">
        <v>6</v>
      </c>
      <c r="E293" s="59" t="s">
        <v>5022</v>
      </c>
      <c r="F293" s="30">
        <f t="shared" si="25"/>
        <v>1814.1343333333334</v>
      </c>
      <c r="G293" s="24">
        <f t="shared" si="26"/>
        <v>525.24599999999998</v>
      </c>
      <c r="H293" s="31"/>
      <c r="I293" s="30"/>
      <c r="J293" s="24">
        <f t="shared" si="27"/>
        <v>1803.2817500000001</v>
      </c>
      <c r="K293" s="31"/>
      <c r="L293" s="30"/>
      <c r="M293" s="98">
        <v>659.42</v>
      </c>
      <c r="N293" s="98">
        <v>391.072</v>
      </c>
      <c r="O293" s="98">
        <v>1770.7239999999999</v>
      </c>
      <c r="P293" s="98">
        <v>1916.585</v>
      </c>
      <c r="Q293" s="98">
        <v>1800.482</v>
      </c>
      <c r="R293" s="98">
        <v>1725.336</v>
      </c>
    </row>
    <row r="294" spans="1:18" x14ac:dyDescent="0.25">
      <c r="A294" s="59" t="s">
        <v>3779</v>
      </c>
      <c r="B294" s="59" t="s">
        <v>191</v>
      </c>
      <c r="C294" s="59" t="s">
        <v>3862</v>
      </c>
      <c r="D294" s="91">
        <v>16</v>
      </c>
      <c r="E294" s="59" t="s">
        <v>7140</v>
      </c>
      <c r="F294" s="30">
        <f t="shared" si="25"/>
        <v>1813.2263333333333</v>
      </c>
      <c r="G294" s="24">
        <f t="shared" si="26"/>
        <v>210.1035</v>
      </c>
      <c r="H294" s="31"/>
      <c r="I294" s="30"/>
      <c r="J294" s="24">
        <f t="shared" si="27"/>
        <v>1406.90625</v>
      </c>
      <c r="K294" s="31"/>
      <c r="L294" s="30"/>
      <c r="M294" s="98">
        <v>119.03</v>
      </c>
      <c r="N294" s="98">
        <v>301.17700000000002</v>
      </c>
      <c r="O294" s="98">
        <v>187.946</v>
      </c>
      <c r="P294" s="98">
        <v>2193.1840000000002</v>
      </c>
      <c r="Q294" s="98">
        <v>1132.229</v>
      </c>
      <c r="R294" s="98">
        <v>2114.2660000000001</v>
      </c>
    </row>
    <row r="295" spans="1:18" x14ac:dyDescent="0.25">
      <c r="A295" s="59" t="s">
        <v>3779</v>
      </c>
      <c r="B295" s="59" t="s">
        <v>154</v>
      </c>
      <c r="C295" s="59" t="s">
        <v>3852</v>
      </c>
      <c r="D295" s="91">
        <v>15</v>
      </c>
      <c r="E295" s="59" t="s">
        <v>6481</v>
      </c>
      <c r="F295" s="30">
        <f t="shared" si="25"/>
        <v>1807.4366666666665</v>
      </c>
      <c r="G295" s="24">
        <f t="shared" si="26"/>
        <v>727.67900000000009</v>
      </c>
      <c r="H295" s="31"/>
      <c r="I295" s="30"/>
      <c r="J295" s="24">
        <f t="shared" si="27"/>
        <v>1607.9565</v>
      </c>
      <c r="K295" s="31"/>
      <c r="L295" s="30"/>
      <c r="M295" s="98">
        <v>616.96</v>
      </c>
      <c r="N295" s="98">
        <v>838.39800000000002</v>
      </c>
      <c r="O295" s="98">
        <v>1009.516</v>
      </c>
      <c r="P295" s="98">
        <v>986.06100000000004</v>
      </c>
      <c r="Q295" s="98">
        <v>1836.0809999999999</v>
      </c>
      <c r="R295" s="98">
        <v>2600.1680000000001</v>
      </c>
    </row>
    <row r="296" spans="1:18" x14ac:dyDescent="0.25">
      <c r="A296" s="59" t="s">
        <v>3779</v>
      </c>
      <c r="B296" s="59" t="s">
        <v>3687</v>
      </c>
      <c r="C296" s="59" t="s">
        <v>3799</v>
      </c>
      <c r="D296" s="91">
        <v>4</v>
      </c>
      <c r="E296" s="59" t="s">
        <v>4494</v>
      </c>
      <c r="F296" s="30">
        <f t="shared" si="25"/>
        <v>1795.9823333333334</v>
      </c>
      <c r="G296" s="24">
        <f t="shared" si="26"/>
        <v>1009.9875</v>
      </c>
      <c r="H296" s="31"/>
      <c r="I296" s="30"/>
      <c r="J296" s="24">
        <f t="shared" si="27"/>
        <v>1726.9557500000001</v>
      </c>
      <c r="K296" s="31"/>
      <c r="L296" s="30"/>
      <c r="M296" s="98">
        <v>779.08</v>
      </c>
      <c r="N296" s="98">
        <v>1240.895</v>
      </c>
      <c r="O296" s="98">
        <v>1519.876</v>
      </c>
      <c r="P296" s="98">
        <v>1540.979</v>
      </c>
      <c r="Q296" s="98">
        <v>1726.51</v>
      </c>
      <c r="R296" s="98">
        <v>2120.4580000000001</v>
      </c>
    </row>
    <row r="297" spans="1:18" x14ac:dyDescent="0.25">
      <c r="A297" s="59" t="s">
        <v>3779</v>
      </c>
      <c r="B297" s="59" t="s">
        <v>1228</v>
      </c>
      <c r="C297" s="59" t="s">
        <v>3862</v>
      </c>
      <c r="D297" s="91">
        <v>16</v>
      </c>
      <c r="E297" s="59" t="s">
        <v>6821</v>
      </c>
      <c r="F297" s="30">
        <f t="shared" si="25"/>
        <v>1794.1209999999999</v>
      </c>
      <c r="G297" s="24">
        <f t="shared" si="26"/>
        <v>314.10599999999999</v>
      </c>
      <c r="H297" s="31"/>
      <c r="I297" s="30"/>
      <c r="J297" s="24">
        <f t="shared" si="27"/>
        <v>1534.0835</v>
      </c>
      <c r="K297" s="31"/>
      <c r="L297" s="30"/>
      <c r="M297" s="98">
        <v>524.14</v>
      </c>
      <c r="N297" s="98">
        <v>104.072</v>
      </c>
      <c r="O297" s="98">
        <v>753.971</v>
      </c>
      <c r="P297" s="98">
        <v>1531.412</v>
      </c>
      <c r="Q297" s="98">
        <v>1480.056</v>
      </c>
      <c r="R297" s="98">
        <v>2370.895</v>
      </c>
    </row>
    <row r="298" spans="1:18" x14ac:dyDescent="0.25">
      <c r="A298" s="59" t="s">
        <v>3779</v>
      </c>
      <c r="B298" s="59" t="s">
        <v>30</v>
      </c>
      <c r="C298" s="59" t="s">
        <v>3852</v>
      </c>
      <c r="D298" s="91">
        <v>15</v>
      </c>
      <c r="E298" s="59" t="s">
        <v>6475</v>
      </c>
      <c r="F298" s="30">
        <f t="shared" si="25"/>
        <v>1783.6899999999998</v>
      </c>
      <c r="G298" s="24">
        <f t="shared" si="26"/>
        <v>1066.1210000000001</v>
      </c>
      <c r="H298" s="31"/>
      <c r="I298" s="30"/>
      <c r="J298" s="24">
        <f t="shared" si="27"/>
        <v>1530.6792500000001</v>
      </c>
      <c r="K298" s="31"/>
      <c r="L298" s="30"/>
      <c r="M298" s="98">
        <v>262.14</v>
      </c>
      <c r="N298" s="98">
        <v>1870.1020000000001</v>
      </c>
      <c r="O298" s="98">
        <v>771.64700000000005</v>
      </c>
      <c r="P298" s="98">
        <v>739.59799999999996</v>
      </c>
      <c r="Q298" s="98">
        <v>1151.826</v>
      </c>
      <c r="R298" s="98">
        <v>3459.6460000000002</v>
      </c>
    </row>
    <row r="299" spans="1:18" x14ac:dyDescent="0.25">
      <c r="A299" s="59" t="s">
        <v>3779</v>
      </c>
      <c r="B299" s="59" t="s">
        <v>2353</v>
      </c>
      <c r="C299" s="59" t="s">
        <v>3868</v>
      </c>
      <c r="D299" s="91">
        <v>18</v>
      </c>
      <c r="E299" s="59" t="s">
        <v>7579</v>
      </c>
      <c r="F299" s="30">
        <f t="shared" si="25"/>
        <v>1772.8500000000001</v>
      </c>
      <c r="G299" s="24">
        <f t="shared" si="26"/>
        <v>450.17</v>
      </c>
      <c r="H299" s="31"/>
      <c r="I299" s="30"/>
      <c r="J299" s="24">
        <f t="shared" si="27"/>
        <v>1367.395</v>
      </c>
      <c r="K299" s="31"/>
      <c r="L299" s="30"/>
      <c r="M299" s="98">
        <v>93.15</v>
      </c>
      <c r="N299" s="98">
        <v>807.19</v>
      </c>
      <c r="O299" s="98">
        <v>151.03</v>
      </c>
      <c r="P299" s="98">
        <v>1112.4110000000001</v>
      </c>
      <c r="Q299" s="98">
        <v>3043.3530000000001</v>
      </c>
      <c r="R299" s="98">
        <v>1162.7860000000001</v>
      </c>
    </row>
    <row r="300" spans="1:18" x14ac:dyDescent="0.25">
      <c r="A300" s="59" t="s">
        <v>3779</v>
      </c>
      <c r="B300" s="59" t="s">
        <v>1100</v>
      </c>
      <c r="C300" s="59" t="s">
        <v>3863</v>
      </c>
      <c r="D300" s="91">
        <v>16</v>
      </c>
      <c r="E300" s="59" t="s">
        <v>7329</v>
      </c>
      <c r="F300" s="30">
        <f t="shared" si="25"/>
        <v>1758.058</v>
      </c>
      <c r="G300" s="24">
        <f t="shared" si="26"/>
        <v>1437.8215</v>
      </c>
      <c r="H300" s="31"/>
      <c r="I300" s="30"/>
      <c r="J300" s="24">
        <f t="shared" si="27"/>
        <v>1778.56</v>
      </c>
      <c r="K300" s="31"/>
      <c r="L300" s="30"/>
      <c r="M300" s="98">
        <v>1025.47</v>
      </c>
      <c r="N300" s="98">
        <v>1850.173</v>
      </c>
      <c r="O300" s="98">
        <v>1840.066</v>
      </c>
      <c r="P300" s="98">
        <v>1907.674</v>
      </c>
      <c r="Q300" s="98">
        <v>1932.193</v>
      </c>
      <c r="R300" s="98">
        <v>1434.307</v>
      </c>
    </row>
    <row r="301" spans="1:18" x14ac:dyDescent="0.25">
      <c r="A301" s="59" t="s">
        <v>3779</v>
      </c>
      <c r="B301" s="59" t="s">
        <v>1459</v>
      </c>
      <c r="C301" s="59" t="s">
        <v>3851</v>
      </c>
      <c r="D301" s="91">
        <v>15</v>
      </c>
      <c r="E301" s="59" t="s">
        <v>6352</v>
      </c>
      <c r="F301" s="30">
        <f t="shared" si="25"/>
        <v>1754.143</v>
      </c>
      <c r="G301" s="24">
        <f t="shared" si="26"/>
        <v>21656.591</v>
      </c>
      <c r="H301" s="31"/>
      <c r="I301" s="30"/>
      <c r="J301" s="24">
        <f t="shared" si="27"/>
        <v>2731.7159999999999</v>
      </c>
      <c r="K301" s="31"/>
      <c r="L301" s="30"/>
      <c r="M301" s="98">
        <v>22719.16</v>
      </c>
      <c r="N301" s="98">
        <v>20594.022000000001</v>
      </c>
      <c r="O301" s="98">
        <v>5664.4350000000004</v>
      </c>
      <c r="P301" s="98">
        <v>1883.09</v>
      </c>
      <c r="Q301" s="98">
        <v>1428.11</v>
      </c>
      <c r="R301" s="98">
        <v>1951.229</v>
      </c>
    </row>
    <row r="302" spans="1:18" x14ac:dyDescent="0.25">
      <c r="A302" s="59" t="s">
        <v>3779</v>
      </c>
      <c r="B302" s="59" t="s">
        <v>1278</v>
      </c>
      <c r="C302" s="59" t="s">
        <v>3853</v>
      </c>
      <c r="D302" s="91">
        <v>15</v>
      </c>
      <c r="E302" s="59" t="s">
        <v>6574</v>
      </c>
      <c r="F302" s="30">
        <f t="shared" si="25"/>
        <v>1740.5110000000002</v>
      </c>
      <c r="G302" s="24">
        <f t="shared" si="26"/>
        <v>1442.5345</v>
      </c>
      <c r="H302" s="31"/>
      <c r="I302" s="30"/>
      <c r="J302" s="24">
        <f t="shared" si="27"/>
        <v>1634.2247500000001</v>
      </c>
      <c r="K302" s="31"/>
      <c r="L302" s="30"/>
      <c r="M302" s="98">
        <v>2011.02</v>
      </c>
      <c r="N302" s="98">
        <v>874.04899999999998</v>
      </c>
      <c r="O302" s="98">
        <v>1315.366</v>
      </c>
      <c r="P302" s="98">
        <v>1467.5830000000001</v>
      </c>
      <c r="Q302" s="98">
        <v>2092.4670000000001</v>
      </c>
      <c r="R302" s="98">
        <v>1661.4829999999999</v>
      </c>
    </row>
    <row r="303" spans="1:18" x14ac:dyDescent="0.25">
      <c r="A303" s="59" t="s">
        <v>3779</v>
      </c>
      <c r="B303" s="59" t="s">
        <v>1654</v>
      </c>
      <c r="C303" s="59" t="s">
        <v>3834</v>
      </c>
      <c r="D303" s="91">
        <v>11</v>
      </c>
      <c r="E303" s="59" t="s">
        <v>5689</v>
      </c>
      <c r="F303" s="30">
        <f t="shared" si="25"/>
        <v>1735.1720000000003</v>
      </c>
      <c r="G303" s="24">
        <f t="shared" si="26"/>
        <v>637.54250000000002</v>
      </c>
      <c r="H303" s="31"/>
      <c r="I303" s="30"/>
      <c r="J303" s="24">
        <f t="shared" si="27"/>
        <v>1452.84475</v>
      </c>
      <c r="K303" s="31"/>
      <c r="L303" s="30"/>
      <c r="M303" s="98">
        <v>535.33000000000004</v>
      </c>
      <c r="N303" s="98">
        <v>739.755</v>
      </c>
      <c r="O303" s="98">
        <v>605.86300000000006</v>
      </c>
      <c r="P303" s="98">
        <v>1266.2080000000001</v>
      </c>
      <c r="Q303" s="98">
        <v>1937.41</v>
      </c>
      <c r="R303" s="98">
        <v>2001.8979999999999</v>
      </c>
    </row>
    <row r="304" spans="1:18" x14ac:dyDescent="0.25">
      <c r="A304" s="59" t="s">
        <v>3779</v>
      </c>
      <c r="B304" s="59" t="s">
        <v>1994</v>
      </c>
      <c r="C304" s="59" t="s">
        <v>3783</v>
      </c>
      <c r="D304" s="91">
        <v>1</v>
      </c>
      <c r="E304" s="59" t="s">
        <v>4171</v>
      </c>
      <c r="F304" s="30">
        <f t="shared" si="25"/>
        <v>1733.5026666666665</v>
      </c>
      <c r="G304" s="24">
        <f t="shared" si="26"/>
        <v>1387.1714999999999</v>
      </c>
      <c r="H304" s="31"/>
      <c r="I304" s="30"/>
      <c r="J304" s="24">
        <f t="shared" si="27"/>
        <v>1663.0427500000001</v>
      </c>
      <c r="K304" s="31"/>
      <c r="L304" s="30"/>
      <c r="M304" s="98">
        <v>1160.3399999999999</v>
      </c>
      <c r="N304" s="98">
        <v>1614.0029999999999</v>
      </c>
      <c r="O304" s="98">
        <v>1451.663</v>
      </c>
      <c r="P304" s="98">
        <v>1568.556</v>
      </c>
      <c r="Q304" s="98">
        <v>1743.4590000000001</v>
      </c>
      <c r="R304" s="98">
        <v>1888.4929999999999</v>
      </c>
    </row>
    <row r="305" spans="1:18" x14ac:dyDescent="0.25">
      <c r="A305" s="59" t="s">
        <v>3779</v>
      </c>
      <c r="B305" s="59" t="s">
        <v>385</v>
      </c>
      <c r="C305" s="59" t="s">
        <v>3800</v>
      </c>
      <c r="D305" s="91">
        <v>4</v>
      </c>
      <c r="E305" s="59" t="s">
        <v>4534</v>
      </c>
      <c r="F305" s="30">
        <f t="shared" si="25"/>
        <v>1732.867</v>
      </c>
      <c r="G305" s="24">
        <f t="shared" si="26"/>
        <v>608.56349999999998</v>
      </c>
      <c r="H305" s="31"/>
      <c r="I305" s="30"/>
      <c r="J305" s="24">
        <f t="shared" si="27"/>
        <v>1576.36925</v>
      </c>
      <c r="K305" s="31"/>
      <c r="L305" s="30"/>
      <c r="M305" s="98">
        <v>542.27</v>
      </c>
      <c r="N305" s="98">
        <v>674.85699999999997</v>
      </c>
      <c r="O305" s="98">
        <v>1106.876</v>
      </c>
      <c r="P305" s="98">
        <v>2052.7159999999999</v>
      </c>
      <c r="Q305" s="98">
        <v>1376.3789999999999</v>
      </c>
      <c r="R305" s="98">
        <v>1769.5060000000001</v>
      </c>
    </row>
    <row r="306" spans="1:18" x14ac:dyDescent="0.25">
      <c r="A306" s="59" t="s">
        <v>3779</v>
      </c>
      <c r="B306" s="59" t="s">
        <v>815</v>
      </c>
      <c r="C306" s="59" t="s">
        <v>3842</v>
      </c>
      <c r="D306" s="91">
        <v>11</v>
      </c>
      <c r="E306" s="59" t="s">
        <v>6097</v>
      </c>
      <c r="F306" s="30">
        <f t="shared" si="25"/>
        <v>1731.9236666666666</v>
      </c>
      <c r="G306" s="24">
        <f t="shared" si="26"/>
        <v>1524.3555000000001</v>
      </c>
      <c r="H306" s="31"/>
      <c r="I306" s="30"/>
      <c r="J306" s="24">
        <f t="shared" si="27"/>
        <v>1840.481</v>
      </c>
      <c r="K306" s="31"/>
      <c r="L306" s="30"/>
      <c r="M306" s="98">
        <v>1539.2</v>
      </c>
      <c r="N306" s="98">
        <v>1509.511</v>
      </c>
      <c r="O306" s="98">
        <v>2166.1529999999998</v>
      </c>
      <c r="P306" s="98">
        <v>1940.7429999999999</v>
      </c>
      <c r="Q306" s="98">
        <v>1662.732</v>
      </c>
      <c r="R306" s="98">
        <v>1592.296</v>
      </c>
    </row>
    <row r="307" spans="1:18" x14ac:dyDescent="0.25">
      <c r="A307" s="59" t="s">
        <v>3779</v>
      </c>
      <c r="B307" s="59" t="s">
        <v>1682</v>
      </c>
      <c r="C307" s="59" t="s">
        <v>3836</v>
      </c>
      <c r="D307" s="91">
        <v>11</v>
      </c>
      <c r="E307" s="59" t="s">
        <v>5795</v>
      </c>
      <c r="F307" s="30">
        <f t="shared" si="25"/>
        <v>1731.2280000000001</v>
      </c>
      <c r="G307" s="24">
        <f t="shared" si="26"/>
        <v>1427.4470000000001</v>
      </c>
      <c r="H307" s="31"/>
      <c r="I307" s="30"/>
      <c r="J307" s="24">
        <f t="shared" si="27"/>
        <v>1746.54475</v>
      </c>
      <c r="K307" s="31"/>
      <c r="L307" s="30"/>
      <c r="M307" s="98">
        <v>1286.3800000000001</v>
      </c>
      <c r="N307" s="98">
        <v>1568.5139999999999</v>
      </c>
      <c r="O307" s="98">
        <v>1792.4949999999999</v>
      </c>
      <c r="P307" s="98">
        <v>1631.0409999999999</v>
      </c>
      <c r="Q307" s="98">
        <v>1543.6510000000001</v>
      </c>
      <c r="R307" s="98">
        <v>2018.992</v>
      </c>
    </row>
    <row r="308" spans="1:18" x14ac:dyDescent="0.25">
      <c r="A308" s="59" t="s">
        <v>3779</v>
      </c>
      <c r="B308" s="59" t="s">
        <v>286</v>
      </c>
      <c r="C308" s="59" t="s">
        <v>3862</v>
      </c>
      <c r="D308" s="91">
        <v>16</v>
      </c>
      <c r="E308" s="59" t="s">
        <v>6838</v>
      </c>
      <c r="F308" s="30">
        <f t="shared" si="25"/>
        <v>1725.7920000000001</v>
      </c>
      <c r="G308" s="24">
        <f t="shared" si="26"/>
        <v>303.59699999999998</v>
      </c>
      <c r="H308" s="31"/>
      <c r="I308" s="30"/>
      <c r="J308" s="24">
        <f t="shared" si="27"/>
        <v>1685.0434999999998</v>
      </c>
      <c r="K308" s="31"/>
      <c r="L308" s="30"/>
      <c r="M308" s="98">
        <v>439.48</v>
      </c>
      <c r="N308" s="98">
        <v>167.714</v>
      </c>
      <c r="O308" s="98">
        <v>1562.798</v>
      </c>
      <c r="P308" s="98">
        <v>2262.04</v>
      </c>
      <c r="Q308" s="98">
        <v>2374.6219999999998</v>
      </c>
      <c r="R308" s="98">
        <v>540.71400000000006</v>
      </c>
    </row>
    <row r="309" spans="1:18" x14ac:dyDescent="0.25">
      <c r="A309" s="59" t="s">
        <v>3779</v>
      </c>
      <c r="B309" s="59" t="s">
        <v>430</v>
      </c>
      <c r="C309" s="59" t="s">
        <v>3862</v>
      </c>
      <c r="D309" s="91">
        <v>16</v>
      </c>
      <c r="E309" s="59" t="s">
        <v>7124</v>
      </c>
      <c r="F309" s="30">
        <f t="shared" si="25"/>
        <v>1720.9826666666665</v>
      </c>
      <c r="G309" s="24">
        <f t="shared" si="26"/>
        <v>903.73250000000007</v>
      </c>
      <c r="H309" s="31"/>
      <c r="I309" s="30"/>
      <c r="J309" s="24">
        <f t="shared" si="27"/>
        <v>1420.703</v>
      </c>
      <c r="K309" s="31"/>
      <c r="L309" s="30"/>
      <c r="M309" s="98">
        <v>1030.6400000000001</v>
      </c>
      <c r="N309" s="98">
        <v>776.82500000000005</v>
      </c>
      <c r="O309" s="98">
        <v>519.86400000000003</v>
      </c>
      <c r="P309" s="98">
        <v>1836.74</v>
      </c>
      <c r="Q309" s="98">
        <v>2372.6419999999998</v>
      </c>
      <c r="R309" s="98">
        <v>953.56600000000003</v>
      </c>
    </row>
    <row r="310" spans="1:18" x14ac:dyDescent="0.25">
      <c r="A310" s="59" t="s">
        <v>3779</v>
      </c>
      <c r="B310" s="59" t="s">
        <v>443</v>
      </c>
      <c r="C310" s="59" t="s">
        <v>3863</v>
      </c>
      <c r="D310" s="91">
        <v>16</v>
      </c>
      <c r="E310" s="59" t="s">
        <v>7343</v>
      </c>
      <c r="F310" s="30">
        <f t="shared" si="25"/>
        <v>1715.9189999999999</v>
      </c>
      <c r="G310" s="24">
        <f t="shared" si="26"/>
        <v>665.55950000000007</v>
      </c>
      <c r="H310" s="31"/>
      <c r="I310" s="30"/>
      <c r="J310" s="24">
        <f t="shared" si="27"/>
        <v>1511.0815</v>
      </c>
      <c r="K310" s="31"/>
      <c r="L310" s="30"/>
      <c r="M310" s="98">
        <v>512</v>
      </c>
      <c r="N310" s="98">
        <v>819.11900000000003</v>
      </c>
      <c r="O310" s="98">
        <v>896.56899999999996</v>
      </c>
      <c r="P310" s="98">
        <v>1121.289</v>
      </c>
      <c r="Q310" s="98">
        <v>1209.9860000000001</v>
      </c>
      <c r="R310" s="98">
        <v>2816.482</v>
      </c>
    </row>
    <row r="311" spans="1:18" x14ac:dyDescent="0.25">
      <c r="A311" s="59" t="s">
        <v>3779</v>
      </c>
      <c r="B311" s="59" t="s">
        <v>744</v>
      </c>
      <c r="C311" s="59" t="s">
        <v>3865</v>
      </c>
      <c r="D311" s="91">
        <v>17</v>
      </c>
      <c r="E311" s="59" t="s">
        <v>7461</v>
      </c>
      <c r="F311" s="30">
        <f t="shared" si="25"/>
        <v>1709.4513333333334</v>
      </c>
      <c r="G311" s="24">
        <f t="shared" si="26"/>
        <v>725.24900000000002</v>
      </c>
      <c r="H311" s="31"/>
      <c r="I311" s="30"/>
      <c r="J311" s="24">
        <f t="shared" si="27"/>
        <v>1544.3989999999999</v>
      </c>
      <c r="K311" s="31"/>
      <c r="L311" s="30"/>
      <c r="M311" s="98">
        <v>508.39</v>
      </c>
      <c r="N311" s="98">
        <v>942.10799999999995</v>
      </c>
      <c r="O311" s="98">
        <v>1049.242</v>
      </c>
      <c r="P311" s="98">
        <v>1708.278</v>
      </c>
      <c r="Q311" s="98">
        <v>1476.2370000000001</v>
      </c>
      <c r="R311" s="98">
        <v>1943.8389999999999</v>
      </c>
    </row>
    <row r="312" spans="1:18" x14ac:dyDescent="0.25">
      <c r="A312" s="59" t="s">
        <v>3779</v>
      </c>
      <c r="B312" s="59" t="s">
        <v>661</v>
      </c>
      <c r="C312" s="59" t="s">
        <v>3786</v>
      </c>
      <c r="D312" s="91">
        <v>2</v>
      </c>
      <c r="E312" s="59" t="s">
        <v>4200</v>
      </c>
      <c r="F312" s="30">
        <f t="shared" si="25"/>
        <v>1708.4186666666667</v>
      </c>
      <c r="G312" s="24">
        <f t="shared" si="26"/>
        <v>398.27049999999997</v>
      </c>
      <c r="H312" s="31"/>
      <c r="I312" s="30"/>
      <c r="J312" s="24">
        <f t="shared" si="27"/>
        <v>1291.3920000000001</v>
      </c>
      <c r="K312" s="31"/>
      <c r="L312" s="30"/>
      <c r="M312" s="98">
        <v>770.56</v>
      </c>
      <c r="N312" s="98">
        <v>25.981000000000002</v>
      </c>
      <c r="O312" s="98">
        <v>40.311999999999998</v>
      </c>
      <c r="P312" s="98">
        <v>1514.3209999999999</v>
      </c>
      <c r="Q312" s="98">
        <v>2064.6570000000002</v>
      </c>
      <c r="R312" s="98">
        <v>1546.278</v>
      </c>
    </row>
    <row r="313" spans="1:18" x14ac:dyDescent="0.25">
      <c r="A313" s="59" t="s">
        <v>3779</v>
      </c>
      <c r="B313" s="59" t="s">
        <v>683</v>
      </c>
      <c r="C313" s="59" t="s">
        <v>3827</v>
      </c>
      <c r="D313" s="91">
        <v>10</v>
      </c>
      <c r="E313" s="59" t="s">
        <v>5442</v>
      </c>
      <c r="F313" s="30">
        <f t="shared" si="25"/>
        <v>1676.4450000000004</v>
      </c>
      <c r="G313" s="24">
        <f t="shared" si="26"/>
        <v>103.727</v>
      </c>
      <c r="H313" s="31"/>
      <c r="I313" s="30"/>
      <c r="J313" s="24">
        <f t="shared" si="27"/>
        <v>1297.8132500000002</v>
      </c>
      <c r="K313" s="31"/>
      <c r="L313" s="30"/>
      <c r="M313" s="98">
        <v>122.08</v>
      </c>
      <c r="N313" s="98">
        <v>85.373999999999995</v>
      </c>
      <c r="O313" s="98">
        <v>161.91800000000001</v>
      </c>
      <c r="P313" s="98">
        <v>1511.412</v>
      </c>
      <c r="Q313" s="98">
        <v>1332.2950000000001</v>
      </c>
      <c r="R313" s="98">
        <v>2185.6280000000002</v>
      </c>
    </row>
    <row r="314" spans="1:18" x14ac:dyDescent="0.25">
      <c r="A314" s="59" t="s">
        <v>3779</v>
      </c>
      <c r="B314" s="59" t="s">
        <v>801</v>
      </c>
      <c r="C314" s="59" t="s">
        <v>3862</v>
      </c>
      <c r="D314" s="91">
        <v>16</v>
      </c>
      <c r="E314" s="59" t="s">
        <v>7156</v>
      </c>
      <c r="F314" s="30">
        <f t="shared" si="25"/>
        <v>1671.204</v>
      </c>
      <c r="G314" s="24">
        <f t="shared" si="26"/>
        <v>197.52550000000002</v>
      </c>
      <c r="H314" s="31"/>
      <c r="I314" s="30"/>
      <c r="J314" s="24">
        <f t="shared" si="27"/>
        <v>1515.3140000000001</v>
      </c>
      <c r="K314" s="31"/>
      <c r="L314" s="30"/>
      <c r="M314" s="98">
        <v>225.84</v>
      </c>
      <c r="N314" s="98">
        <v>169.21100000000001</v>
      </c>
      <c r="O314" s="98">
        <v>1047.644</v>
      </c>
      <c r="P314" s="98">
        <v>1180.421</v>
      </c>
      <c r="Q314" s="98">
        <v>2414.3870000000002</v>
      </c>
      <c r="R314" s="98">
        <v>1418.8040000000001</v>
      </c>
    </row>
    <row r="315" spans="1:18" x14ac:dyDescent="0.25">
      <c r="A315" s="59" t="s">
        <v>3779</v>
      </c>
      <c r="B315" s="59" t="s">
        <v>480</v>
      </c>
      <c r="C315" s="59" t="s">
        <v>3861</v>
      </c>
      <c r="D315" s="91">
        <v>15</v>
      </c>
      <c r="E315" s="59" t="s">
        <v>6738</v>
      </c>
      <c r="F315" s="30">
        <f t="shared" si="25"/>
        <v>1652.9096666666667</v>
      </c>
      <c r="G315" s="24">
        <f t="shared" si="26"/>
        <v>1296.8405</v>
      </c>
      <c r="H315" s="31"/>
      <c r="I315" s="30"/>
      <c r="J315" s="24">
        <f t="shared" si="27"/>
        <v>1602.0175000000002</v>
      </c>
      <c r="K315" s="31"/>
      <c r="L315" s="30"/>
      <c r="M315" s="98">
        <v>1291.1300000000001</v>
      </c>
      <c r="N315" s="98">
        <v>1302.5509999999999</v>
      </c>
      <c r="O315" s="98">
        <v>1449.3409999999999</v>
      </c>
      <c r="P315" s="98">
        <v>1957.2840000000001</v>
      </c>
      <c r="Q315" s="98">
        <v>1504.2470000000001</v>
      </c>
      <c r="R315" s="98">
        <v>1497.1980000000001</v>
      </c>
    </row>
    <row r="316" spans="1:18" x14ac:dyDescent="0.25">
      <c r="A316" s="59" t="s">
        <v>3779</v>
      </c>
      <c r="B316" s="59" t="s">
        <v>417</v>
      </c>
      <c r="C316" s="59" t="s">
        <v>3863</v>
      </c>
      <c r="D316" s="91">
        <v>16</v>
      </c>
      <c r="E316" s="59" t="s">
        <v>7373</v>
      </c>
      <c r="F316" s="30">
        <f t="shared" si="25"/>
        <v>1647.8633333333335</v>
      </c>
      <c r="G316" s="24">
        <f t="shared" si="26"/>
        <v>173.48500000000001</v>
      </c>
      <c r="H316" s="31"/>
      <c r="I316" s="30"/>
      <c r="J316" s="24">
        <f t="shared" si="27"/>
        <v>1283.0657500000002</v>
      </c>
      <c r="K316" s="31"/>
      <c r="L316" s="30"/>
      <c r="M316" s="98">
        <v>174.95</v>
      </c>
      <c r="N316" s="98">
        <v>172.02</v>
      </c>
      <c r="O316" s="98">
        <v>188.673</v>
      </c>
      <c r="P316" s="98">
        <v>863.45</v>
      </c>
      <c r="Q316" s="98">
        <v>1794.1369999999999</v>
      </c>
      <c r="R316" s="98">
        <v>2286.0030000000002</v>
      </c>
    </row>
    <row r="317" spans="1:18" x14ac:dyDescent="0.25">
      <c r="A317" s="59" t="s">
        <v>3779</v>
      </c>
      <c r="B317" s="59" t="s">
        <v>1192</v>
      </c>
      <c r="C317" s="59" t="s">
        <v>3821</v>
      </c>
      <c r="D317" s="91">
        <v>8</v>
      </c>
      <c r="E317" s="59" t="s">
        <v>5351</v>
      </c>
      <c r="F317" s="30">
        <f t="shared" si="25"/>
        <v>1636.9016666666666</v>
      </c>
      <c r="G317" s="24">
        <f t="shared" si="26"/>
        <v>1215.4835</v>
      </c>
      <c r="H317" s="31"/>
      <c r="I317" s="30"/>
      <c r="J317" s="24">
        <f t="shared" si="27"/>
        <v>1556.2092499999999</v>
      </c>
      <c r="K317" s="31"/>
      <c r="L317" s="30"/>
      <c r="M317" s="98">
        <v>1082.23</v>
      </c>
      <c r="N317" s="98">
        <v>1348.7370000000001</v>
      </c>
      <c r="O317" s="98">
        <v>1314.1320000000001</v>
      </c>
      <c r="P317" s="98">
        <v>1365.2629999999999</v>
      </c>
      <c r="Q317" s="98">
        <v>1810.385</v>
      </c>
      <c r="R317" s="98">
        <v>1735.057</v>
      </c>
    </row>
    <row r="318" spans="1:18" x14ac:dyDescent="0.25">
      <c r="A318" s="59" t="s">
        <v>3779</v>
      </c>
      <c r="B318" s="59" t="s">
        <v>2860</v>
      </c>
      <c r="C318" s="59" t="s">
        <v>3786</v>
      </c>
      <c r="D318" s="91">
        <v>2</v>
      </c>
      <c r="E318" s="59" t="s">
        <v>4223</v>
      </c>
      <c r="F318" s="30">
        <f t="shared" si="25"/>
        <v>1624.6636666666666</v>
      </c>
      <c r="G318" s="24">
        <f t="shared" si="26"/>
        <v>715.02800000000002</v>
      </c>
      <c r="H318" s="31"/>
      <c r="I318" s="30"/>
      <c r="J318" s="24">
        <f t="shared" si="27"/>
        <v>1570.3235</v>
      </c>
      <c r="K318" s="31"/>
      <c r="L318" s="30"/>
      <c r="M318" s="98">
        <v>425.09</v>
      </c>
      <c r="N318" s="98">
        <v>1004.966</v>
      </c>
      <c r="O318" s="98">
        <v>1407.3030000000001</v>
      </c>
      <c r="P318" s="98">
        <v>1826.826</v>
      </c>
      <c r="Q318" s="98">
        <v>1010.9930000000001</v>
      </c>
      <c r="R318" s="98">
        <v>2036.172</v>
      </c>
    </row>
    <row r="319" spans="1:18" x14ac:dyDescent="0.25">
      <c r="A319" s="59" t="s">
        <v>3779</v>
      </c>
      <c r="B319" s="59" t="s">
        <v>425</v>
      </c>
      <c r="C319" s="59" t="s">
        <v>3871</v>
      </c>
      <c r="D319" s="91">
        <v>20</v>
      </c>
      <c r="E319" s="59" t="s">
        <v>7726</v>
      </c>
      <c r="F319" s="30">
        <f t="shared" si="25"/>
        <v>1617.28</v>
      </c>
      <c r="G319" s="24">
        <f t="shared" si="26"/>
        <v>864.50049999999987</v>
      </c>
      <c r="H319" s="31"/>
      <c r="I319" s="30"/>
      <c r="J319" s="24">
        <f t="shared" si="27"/>
        <v>1616.7357499999998</v>
      </c>
      <c r="K319" s="31"/>
      <c r="L319" s="30"/>
      <c r="M319" s="98">
        <v>686.92</v>
      </c>
      <c r="N319" s="98">
        <v>1042.0809999999999</v>
      </c>
      <c r="O319" s="98">
        <v>1615.1030000000001</v>
      </c>
      <c r="P319" s="98">
        <v>1318.683</v>
      </c>
      <c r="Q319" s="98">
        <v>776.82899999999995</v>
      </c>
      <c r="R319" s="98">
        <v>2756.328</v>
      </c>
    </row>
    <row r="320" spans="1:18" x14ac:dyDescent="0.25">
      <c r="A320" s="59" t="s">
        <v>3779</v>
      </c>
      <c r="B320" s="59" t="s">
        <v>494</v>
      </c>
      <c r="C320" s="59" t="s">
        <v>3848</v>
      </c>
      <c r="D320" s="91">
        <v>13</v>
      </c>
      <c r="E320" s="59" t="s">
        <v>6252</v>
      </c>
      <c r="F320" s="30">
        <f t="shared" si="25"/>
        <v>1615.2743333333335</v>
      </c>
      <c r="G320" s="24">
        <f t="shared" si="26"/>
        <v>724.8</v>
      </c>
      <c r="H320" s="31"/>
      <c r="I320" s="30"/>
      <c r="J320" s="24">
        <f t="shared" si="27"/>
        <v>1527.0309999999999</v>
      </c>
      <c r="K320" s="31"/>
      <c r="L320" s="30"/>
      <c r="M320" s="98">
        <v>697.14</v>
      </c>
      <c r="N320" s="98">
        <v>752.46</v>
      </c>
      <c r="O320" s="98">
        <v>1262.3009999999999</v>
      </c>
      <c r="P320" s="98">
        <v>1239.184</v>
      </c>
      <c r="Q320" s="98">
        <v>1169.5309999999999</v>
      </c>
      <c r="R320" s="98">
        <v>2437.1080000000002</v>
      </c>
    </row>
    <row r="321" spans="1:18" x14ac:dyDescent="0.25">
      <c r="A321" s="59" t="s">
        <v>3779</v>
      </c>
      <c r="B321" s="59" t="s">
        <v>485</v>
      </c>
      <c r="C321" s="59" t="s">
        <v>3796</v>
      </c>
      <c r="D321" s="91">
        <v>4</v>
      </c>
      <c r="E321" s="59" t="s">
        <v>4438</v>
      </c>
      <c r="F321" s="30">
        <f t="shared" si="25"/>
        <v>1610.7273333333335</v>
      </c>
      <c r="G321" s="24">
        <f t="shared" si="26"/>
        <v>31.475000000000001</v>
      </c>
      <c r="H321" s="31"/>
      <c r="I321" s="30"/>
      <c r="J321" s="24">
        <f t="shared" si="27"/>
        <v>1283.7822500000002</v>
      </c>
      <c r="K321" s="31"/>
      <c r="L321" s="30"/>
      <c r="M321" s="98">
        <v>62.95</v>
      </c>
      <c r="N321" s="98" t="s">
        <v>4078</v>
      </c>
      <c r="O321" s="98">
        <v>302.947</v>
      </c>
      <c r="P321" s="98">
        <v>2321.3110000000001</v>
      </c>
      <c r="Q321" s="98">
        <v>184.303</v>
      </c>
      <c r="R321" s="98">
        <v>2326.5680000000002</v>
      </c>
    </row>
    <row r="322" spans="1:18" x14ac:dyDescent="0.25">
      <c r="A322" s="59" t="s">
        <v>3779</v>
      </c>
      <c r="B322" s="59" t="s">
        <v>463</v>
      </c>
      <c r="C322" s="59" t="s">
        <v>3862</v>
      </c>
      <c r="D322" s="91">
        <v>16</v>
      </c>
      <c r="E322" s="59" t="s">
        <v>6833</v>
      </c>
      <c r="F322" s="30">
        <f t="shared" si="25"/>
        <v>1589.4836666666667</v>
      </c>
      <c r="G322" s="24">
        <f t="shared" si="26"/>
        <v>2219.9320000000002</v>
      </c>
      <c r="H322" s="31"/>
      <c r="I322" s="30"/>
      <c r="J322" s="24">
        <f t="shared" si="27"/>
        <v>1459.65425</v>
      </c>
      <c r="K322" s="31"/>
      <c r="L322" s="30"/>
      <c r="M322" s="98">
        <v>3542.32</v>
      </c>
      <c r="N322" s="98">
        <v>897.54399999999998</v>
      </c>
      <c r="O322" s="98">
        <v>1070.1659999999999</v>
      </c>
      <c r="P322" s="98">
        <v>1588.2329999999999</v>
      </c>
      <c r="Q322" s="98">
        <v>1172.259</v>
      </c>
      <c r="R322" s="98">
        <v>2007.9590000000001</v>
      </c>
    </row>
    <row r="323" spans="1:18" x14ac:dyDescent="0.25">
      <c r="A323" s="59" t="s">
        <v>3779</v>
      </c>
      <c r="B323" s="59" t="s">
        <v>1451</v>
      </c>
      <c r="C323" s="59" t="s">
        <v>3860</v>
      </c>
      <c r="D323" s="91">
        <v>15</v>
      </c>
      <c r="E323" s="59" t="s">
        <v>6662</v>
      </c>
      <c r="F323" s="30">
        <f t="shared" si="25"/>
        <v>1580.6380000000001</v>
      </c>
      <c r="G323" s="24">
        <f t="shared" si="26"/>
        <v>343.27750000000003</v>
      </c>
      <c r="H323" s="31"/>
      <c r="I323" s="30"/>
      <c r="J323" s="24">
        <f t="shared" si="27"/>
        <v>1358.549</v>
      </c>
      <c r="K323" s="31"/>
      <c r="L323" s="30"/>
      <c r="M323" s="98">
        <v>361.27</v>
      </c>
      <c r="N323" s="98">
        <v>325.28500000000003</v>
      </c>
      <c r="O323" s="98">
        <v>692.28200000000004</v>
      </c>
      <c r="P323" s="98">
        <v>841.19</v>
      </c>
      <c r="Q323" s="98">
        <v>1061.7460000000001</v>
      </c>
      <c r="R323" s="98">
        <v>2838.9780000000001</v>
      </c>
    </row>
    <row r="324" spans="1:18" x14ac:dyDescent="0.25">
      <c r="A324" s="59" t="s">
        <v>3779</v>
      </c>
      <c r="B324" s="59" t="s">
        <v>391</v>
      </c>
      <c r="C324" s="59" t="s">
        <v>3799</v>
      </c>
      <c r="D324" s="91">
        <v>4</v>
      </c>
      <c r="E324" s="59" t="s">
        <v>4498</v>
      </c>
      <c r="F324" s="30">
        <f t="shared" si="25"/>
        <v>1578.1896666666669</v>
      </c>
      <c r="G324" s="24">
        <f t="shared" si="26"/>
        <v>1588.2570000000001</v>
      </c>
      <c r="H324" s="31"/>
      <c r="I324" s="30"/>
      <c r="J324" s="24">
        <f t="shared" si="27"/>
        <v>1418.7982500000001</v>
      </c>
      <c r="K324" s="31"/>
      <c r="L324" s="30"/>
      <c r="M324" s="98">
        <v>1199.23</v>
      </c>
      <c r="N324" s="98">
        <v>1977.2840000000001</v>
      </c>
      <c r="O324" s="98">
        <v>940.62400000000002</v>
      </c>
      <c r="P324" s="98">
        <v>1608.6610000000001</v>
      </c>
      <c r="Q324" s="98">
        <v>1466.373</v>
      </c>
      <c r="R324" s="98">
        <v>1659.5350000000001</v>
      </c>
    </row>
    <row r="325" spans="1:18" x14ac:dyDescent="0.25">
      <c r="A325" s="59" t="s">
        <v>3779</v>
      </c>
      <c r="B325" s="59" t="s">
        <v>859</v>
      </c>
      <c r="C325" s="59" t="s">
        <v>3851</v>
      </c>
      <c r="D325" s="91">
        <v>15</v>
      </c>
      <c r="E325" s="59" t="s">
        <v>6393</v>
      </c>
      <c r="F325" s="30">
        <f t="shared" si="25"/>
        <v>1567.8976666666667</v>
      </c>
      <c r="G325" s="24">
        <f t="shared" si="26"/>
        <v>40.045000000000002</v>
      </c>
      <c r="H325" s="31"/>
      <c r="I325" s="30"/>
      <c r="J325" s="24">
        <f t="shared" si="27"/>
        <v>1198.0722499999999</v>
      </c>
      <c r="K325" s="31"/>
      <c r="L325" s="30"/>
      <c r="M325" s="98">
        <v>80.09</v>
      </c>
      <c r="N325" s="98" t="s">
        <v>4078</v>
      </c>
      <c r="O325" s="98">
        <v>88.596000000000004</v>
      </c>
      <c r="P325" s="98">
        <v>162.74</v>
      </c>
      <c r="Q325" s="98">
        <v>1683.6880000000001</v>
      </c>
      <c r="R325" s="98">
        <v>2857.2649999999999</v>
      </c>
    </row>
    <row r="326" spans="1:18" x14ac:dyDescent="0.25">
      <c r="A326" s="59" t="s">
        <v>3779</v>
      </c>
      <c r="B326" s="59" t="s">
        <v>2047</v>
      </c>
      <c r="C326" s="59" t="s">
        <v>3861</v>
      </c>
      <c r="D326" s="91">
        <v>15</v>
      </c>
      <c r="E326" s="59" t="s">
        <v>6748</v>
      </c>
      <c r="F326" s="30">
        <f t="shared" si="25"/>
        <v>1556.6513333333332</v>
      </c>
      <c r="G326" s="24">
        <f t="shared" si="26"/>
        <v>913.59249999999997</v>
      </c>
      <c r="H326" s="31"/>
      <c r="I326" s="30"/>
      <c r="J326" s="24">
        <f t="shared" si="27"/>
        <v>1464.6087499999999</v>
      </c>
      <c r="K326" s="31"/>
      <c r="L326" s="30"/>
      <c r="M326" s="98">
        <v>727.61</v>
      </c>
      <c r="N326" s="98">
        <v>1099.575</v>
      </c>
      <c r="O326" s="98">
        <v>1188.481</v>
      </c>
      <c r="P326" s="98">
        <v>1356.4380000000001</v>
      </c>
      <c r="Q326" s="98">
        <v>1720.5</v>
      </c>
      <c r="R326" s="98">
        <v>1593.0160000000001</v>
      </c>
    </row>
    <row r="327" spans="1:18" x14ac:dyDescent="0.25">
      <c r="A327" s="59" t="s">
        <v>3779</v>
      </c>
      <c r="B327" s="59" t="s">
        <v>797</v>
      </c>
      <c r="C327" s="59" t="s">
        <v>3848</v>
      </c>
      <c r="D327" s="91">
        <v>13</v>
      </c>
      <c r="E327" s="59" t="s">
        <v>6246</v>
      </c>
      <c r="F327" s="30">
        <f t="shared" si="25"/>
        <v>1546.9283333333333</v>
      </c>
      <c r="G327" s="24">
        <f t="shared" si="26"/>
        <v>1686.3654999999999</v>
      </c>
      <c r="H327" s="31"/>
      <c r="I327" s="30"/>
      <c r="J327" s="24">
        <f t="shared" si="27"/>
        <v>1520.8025</v>
      </c>
      <c r="K327" s="31"/>
      <c r="L327" s="30"/>
      <c r="M327" s="98">
        <v>1314.58</v>
      </c>
      <c r="N327" s="98">
        <v>2058.1509999999998</v>
      </c>
      <c r="O327" s="98">
        <v>1442.425</v>
      </c>
      <c r="P327" s="98">
        <v>1658.6379999999999</v>
      </c>
      <c r="Q327" s="98">
        <v>1288.1369999999999</v>
      </c>
      <c r="R327" s="98">
        <v>1694.01</v>
      </c>
    </row>
    <row r="328" spans="1:18" x14ac:dyDescent="0.25">
      <c r="A328" s="59" t="s">
        <v>3779</v>
      </c>
      <c r="B328" s="59" t="s">
        <v>845</v>
      </c>
      <c r="C328" s="59" t="s">
        <v>3810</v>
      </c>
      <c r="D328" s="91">
        <v>6</v>
      </c>
      <c r="E328" s="59" t="s">
        <v>4944</v>
      </c>
      <c r="F328" s="30">
        <f t="shared" si="25"/>
        <v>1543.183</v>
      </c>
      <c r="G328" s="24">
        <f t="shared" si="26"/>
        <v>197.27749999999997</v>
      </c>
      <c r="H328" s="31"/>
      <c r="I328" s="30"/>
      <c r="J328" s="24">
        <f t="shared" si="27"/>
        <v>1308.95525</v>
      </c>
      <c r="K328" s="31"/>
      <c r="L328" s="30"/>
      <c r="M328" s="98">
        <v>242.51</v>
      </c>
      <c r="N328" s="98">
        <v>152.04499999999999</v>
      </c>
      <c r="O328" s="98">
        <v>606.27200000000005</v>
      </c>
      <c r="P328" s="98">
        <v>838.70899999999995</v>
      </c>
      <c r="Q328" s="98">
        <v>2179.085</v>
      </c>
      <c r="R328" s="98">
        <v>1611.7550000000001</v>
      </c>
    </row>
    <row r="329" spans="1:18" x14ac:dyDescent="0.25">
      <c r="A329" s="59" t="s">
        <v>3779</v>
      </c>
      <c r="B329" s="59" t="s">
        <v>240</v>
      </c>
      <c r="C329" s="59" t="s">
        <v>3852</v>
      </c>
      <c r="D329" s="91">
        <v>15</v>
      </c>
      <c r="E329" s="59" t="s">
        <v>6473</v>
      </c>
      <c r="F329" s="30">
        <f t="shared" si="25"/>
        <v>1541.5776666666668</v>
      </c>
      <c r="G329" s="24">
        <f t="shared" si="26"/>
        <v>1295.7004999999999</v>
      </c>
      <c r="H329" s="31"/>
      <c r="I329" s="30"/>
      <c r="J329" s="24">
        <f t="shared" si="27"/>
        <v>1515.0355000000002</v>
      </c>
      <c r="K329" s="31"/>
      <c r="L329" s="30"/>
      <c r="M329" s="98">
        <v>1408.93</v>
      </c>
      <c r="N329" s="98">
        <v>1182.471</v>
      </c>
      <c r="O329" s="98">
        <v>1435.4090000000001</v>
      </c>
      <c r="P329" s="98">
        <v>1285.98</v>
      </c>
      <c r="Q329" s="98">
        <v>1611.444</v>
      </c>
      <c r="R329" s="98">
        <v>1727.309</v>
      </c>
    </row>
    <row r="330" spans="1:18" x14ac:dyDescent="0.25">
      <c r="A330" s="59" t="s">
        <v>3779</v>
      </c>
      <c r="B330" s="59" t="s">
        <v>645</v>
      </c>
      <c r="C330" s="59" t="s">
        <v>3818</v>
      </c>
      <c r="D330" s="91">
        <v>7</v>
      </c>
      <c r="E330" s="59" t="s">
        <v>5219</v>
      </c>
      <c r="F330" s="30">
        <f t="shared" si="25"/>
        <v>1536.0500000000002</v>
      </c>
      <c r="G330" s="24">
        <f t="shared" si="26"/>
        <v>742.39650000000006</v>
      </c>
      <c r="H330" s="31"/>
      <c r="I330" s="30"/>
      <c r="J330" s="24">
        <f t="shared" si="27"/>
        <v>1373.96</v>
      </c>
      <c r="K330" s="31"/>
      <c r="L330" s="30"/>
      <c r="M330" s="98">
        <v>725.42</v>
      </c>
      <c r="N330" s="98">
        <v>759.37300000000005</v>
      </c>
      <c r="O330" s="98">
        <v>887.69</v>
      </c>
      <c r="P330" s="98">
        <v>1621.5550000000001</v>
      </c>
      <c r="Q330" s="98">
        <v>1395.683</v>
      </c>
      <c r="R330" s="98">
        <v>1590.912</v>
      </c>
    </row>
    <row r="331" spans="1:18" x14ac:dyDescent="0.25">
      <c r="A331" s="59" t="s">
        <v>3779</v>
      </c>
      <c r="B331" s="59" t="s">
        <v>813</v>
      </c>
      <c r="C331" s="59" t="s">
        <v>3794</v>
      </c>
      <c r="D331" s="91">
        <v>3</v>
      </c>
      <c r="E331" s="59" t="s">
        <v>4418</v>
      </c>
      <c r="F331" s="30">
        <f t="shared" si="25"/>
        <v>1533.5396666666666</v>
      </c>
      <c r="G331" s="24">
        <f t="shared" si="26"/>
        <v>346.57899999999995</v>
      </c>
      <c r="H331" s="31"/>
      <c r="I331" s="30"/>
      <c r="J331" s="24">
        <f t="shared" si="27"/>
        <v>1288.903</v>
      </c>
      <c r="K331" s="31"/>
      <c r="L331" s="30"/>
      <c r="M331" s="98">
        <v>379.64</v>
      </c>
      <c r="N331" s="98">
        <v>313.51799999999997</v>
      </c>
      <c r="O331" s="98">
        <v>554.99300000000005</v>
      </c>
      <c r="P331" s="98">
        <v>1014.953</v>
      </c>
      <c r="Q331" s="98">
        <v>1597.412</v>
      </c>
      <c r="R331" s="98">
        <v>1988.2539999999999</v>
      </c>
    </row>
    <row r="332" spans="1:18" x14ac:dyDescent="0.25">
      <c r="A332" s="59" t="s">
        <v>3779</v>
      </c>
      <c r="B332" s="59" t="s">
        <v>3584</v>
      </c>
      <c r="C332" s="59" t="s">
        <v>3782</v>
      </c>
      <c r="D332" s="91">
        <v>1</v>
      </c>
      <c r="E332" s="59" t="s">
        <v>4151</v>
      </c>
      <c r="F332" s="30">
        <f t="shared" si="25"/>
        <v>1527.3976666666667</v>
      </c>
      <c r="G332" s="24">
        <f t="shared" si="26"/>
        <v>588.45299999999997</v>
      </c>
      <c r="H332" s="31"/>
      <c r="I332" s="30"/>
      <c r="J332" s="24">
        <f t="shared" si="27"/>
        <v>1145.5482500000001</v>
      </c>
      <c r="K332" s="31"/>
      <c r="L332" s="30"/>
      <c r="M332" s="98">
        <v>54.32</v>
      </c>
      <c r="N332" s="98">
        <v>1122.586</v>
      </c>
      <c r="O332" s="98" t="s">
        <v>4078</v>
      </c>
      <c r="P332" s="98">
        <v>1847.2470000000001</v>
      </c>
      <c r="Q332" s="98">
        <v>2554.8380000000002</v>
      </c>
      <c r="R332" s="98">
        <v>180.108</v>
      </c>
    </row>
    <row r="333" spans="1:18" x14ac:dyDescent="0.25">
      <c r="A333" s="59" t="s">
        <v>3779</v>
      </c>
      <c r="B333" s="59" t="s">
        <v>950</v>
      </c>
      <c r="C333" s="59" t="s">
        <v>3868</v>
      </c>
      <c r="D333" s="91">
        <v>18</v>
      </c>
      <c r="E333" s="59" t="s">
        <v>7636</v>
      </c>
      <c r="F333" s="30">
        <f t="shared" si="25"/>
        <v>1513.3680000000002</v>
      </c>
      <c r="G333" s="24">
        <f t="shared" si="26"/>
        <v>1613.0259999999998</v>
      </c>
      <c r="H333" s="31"/>
      <c r="I333" s="30"/>
      <c r="J333" s="24">
        <f t="shared" si="27"/>
        <v>1731.3567499999999</v>
      </c>
      <c r="K333" s="31"/>
      <c r="L333" s="30"/>
      <c r="M333" s="98">
        <v>1427.55</v>
      </c>
      <c r="N333" s="98">
        <v>1798.502</v>
      </c>
      <c r="O333" s="98">
        <v>2385.3229999999999</v>
      </c>
      <c r="P333" s="98">
        <v>1591.0150000000001</v>
      </c>
      <c r="Q333" s="98">
        <v>1185.9739999999999</v>
      </c>
      <c r="R333" s="98">
        <v>1763.115</v>
      </c>
    </row>
    <row r="334" spans="1:18" x14ac:dyDescent="0.25">
      <c r="A334" s="59" t="s">
        <v>3779</v>
      </c>
      <c r="B334" s="59" t="s">
        <v>1662</v>
      </c>
      <c r="C334" s="59" t="s">
        <v>3863</v>
      </c>
      <c r="D334" s="91">
        <v>16</v>
      </c>
      <c r="E334" s="59" t="s">
        <v>7300</v>
      </c>
      <c r="F334" s="30">
        <f t="shared" si="25"/>
        <v>1513.0293333333332</v>
      </c>
      <c r="G334" s="24">
        <f t="shared" si="26"/>
        <v>803.98699999999997</v>
      </c>
      <c r="H334" s="31"/>
      <c r="I334" s="30"/>
      <c r="J334" s="24">
        <f t="shared" si="27"/>
        <v>2576.2829999999999</v>
      </c>
      <c r="K334" s="31"/>
      <c r="L334" s="30"/>
      <c r="M334" s="98">
        <v>478.29</v>
      </c>
      <c r="N334" s="98">
        <v>1129.684</v>
      </c>
      <c r="O334" s="98">
        <v>5766.0439999999999</v>
      </c>
      <c r="P334" s="98">
        <v>1196.2329999999999</v>
      </c>
      <c r="Q334" s="98">
        <v>1466.433</v>
      </c>
      <c r="R334" s="98">
        <v>1876.422</v>
      </c>
    </row>
    <row r="335" spans="1:18" x14ac:dyDescent="0.25">
      <c r="A335" s="59" t="s">
        <v>3779</v>
      </c>
      <c r="B335" s="59" t="s">
        <v>1528</v>
      </c>
      <c r="C335" s="59" t="s">
        <v>3863</v>
      </c>
      <c r="D335" s="91">
        <v>16</v>
      </c>
      <c r="E335" s="59" t="s">
        <v>7214</v>
      </c>
      <c r="F335" s="30">
        <f t="shared" si="25"/>
        <v>1508.8000000000002</v>
      </c>
      <c r="G335" s="24">
        <f t="shared" si="26"/>
        <v>1263.4949999999999</v>
      </c>
      <c r="H335" s="31"/>
      <c r="I335" s="30"/>
      <c r="J335" s="24">
        <f t="shared" si="27"/>
        <v>1610.6360000000002</v>
      </c>
      <c r="K335" s="31"/>
      <c r="L335" s="30"/>
      <c r="M335" s="98">
        <v>852.22</v>
      </c>
      <c r="N335" s="98">
        <v>1674.77</v>
      </c>
      <c r="O335" s="98">
        <v>1916.144</v>
      </c>
      <c r="P335" s="98">
        <v>2605.9650000000001</v>
      </c>
      <c r="Q335" s="98">
        <v>1041.5139999999999</v>
      </c>
      <c r="R335" s="98">
        <v>878.92100000000005</v>
      </c>
    </row>
    <row r="336" spans="1:18" x14ac:dyDescent="0.25">
      <c r="A336" s="59" t="s">
        <v>3779</v>
      </c>
      <c r="B336" s="59" t="s">
        <v>3616</v>
      </c>
      <c r="C336" s="59" t="s">
        <v>3787</v>
      </c>
      <c r="D336" s="91">
        <v>2</v>
      </c>
      <c r="E336" s="59" t="s">
        <v>4280</v>
      </c>
      <c r="F336" s="30">
        <f t="shared" si="25"/>
        <v>1506.9323333333334</v>
      </c>
      <c r="G336" s="24">
        <f t="shared" si="26"/>
        <v>20.894500000000001</v>
      </c>
      <c r="H336" s="31"/>
      <c r="I336" s="30"/>
      <c r="J336" s="24">
        <f t="shared" si="27"/>
        <v>1130.3135</v>
      </c>
      <c r="K336" s="31"/>
      <c r="L336" s="30"/>
      <c r="M336" s="98">
        <v>29.14</v>
      </c>
      <c r="N336" s="98">
        <v>12.648999999999999</v>
      </c>
      <c r="O336" s="98">
        <v>0.45700000000000002</v>
      </c>
      <c r="P336" s="98">
        <v>492.56299999999999</v>
      </c>
      <c r="Q336" s="98">
        <v>632.38499999999999</v>
      </c>
      <c r="R336" s="98">
        <v>3395.8490000000002</v>
      </c>
    </row>
    <row r="337" spans="1:18" x14ac:dyDescent="0.25">
      <c r="A337" s="59" t="s">
        <v>3779</v>
      </c>
      <c r="B337" s="59" t="s">
        <v>299</v>
      </c>
      <c r="C337" s="59" t="s">
        <v>3868</v>
      </c>
      <c r="D337" s="91">
        <v>18</v>
      </c>
      <c r="E337" s="59" t="s">
        <v>7650</v>
      </c>
      <c r="F337" s="30">
        <f t="shared" si="25"/>
        <v>1499.9173333333335</v>
      </c>
      <c r="G337" s="24">
        <f t="shared" si="26"/>
        <v>562.08600000000001</v>
      </c>
      <c r="H337" s="31"/>
      <c r="I337" s="30"/>
      <c r="J337" s="24">
        <f t="shared" si="27"/>
        <v>1516.2432500000002</v>
      </c>
      <c r="K337" s="31"/>
      <c r="L337" s="30"/>
      <c r="M337" s="98">
        <v>629.89</v>
      </c>
      <c r="N337" s="98">
        <v>494.28199999999998</v>
      </c>
      <c r="O337" s="98">
        <v>1565.221</v>
      </c>
      <c r="P337" s="98">
        <v>2398.2600000000002</v>
      </c>
      <c r="Q337" s="98">
        <v>1107.1600000000001</v>
      </c>
      <c r="R337" s="98">
        <v>994.33199999999999</v>
      </c>
    </row>
    <row r="338" spans="1:18" x14ac:dyDescent="0.25">
      <c r="A338" s="59" t="s">
        <v>3779</v>
      </c>
      <c r="B338" s="59" t="s">
        <v>106</v>
      </c>
      <c r="C338" s="59" t="s">
        <v>3813</v>
      </c>
      <c r="D338" s="91">
        <v>6</v>
      </c>
      <c r="E338" s="59" t="s">
        <v>5033</v>
      </c>
      <c r="F338" s="30">
        <f t="shared" si="25"/>
        <v>1494.1453333333332</v>
      </c>
      <c r="G338" s="24">
        <f t="shared" si="26"/>
        <v>1592.008</v>
      </c>
      <c r="H338" s="31"/>
      <c r="I338" s="30"/>
      <c r="J338" s="24">
        <f t="shared" si="27"/>
        <v>1188.1914999999999</v>
      </c>
      <c r="K338" s="31"/>
      <c r="L338" s="30"/>
      <c r="M338" s="98">
        <v>2814.81</v>
      </c>
      <c r="N338" s="98">
        <v>369.20600000000002</v>
      </c>
      <c r="O338" s="98">
        <v>270.33</v>
      </c>
      <c r="P338" s="98">
        <v>233.477</v>
      </c>
      <c r="Q338" s="98">
        <v>1017.9589999999999</v>
      </c>
      <c r="R338" s="98">
        <v>3231</v>
      </c>
    </row>
    <row r="339" spans="1:18" x14ac:dyDescent="0.25">
      <c r="A339" s="59" t="s">
        <v>3779</v>
      </c>
      <c r="B339" s="59" t="s">
        <v>1371</v>
      </c>
      <c r="C339" s="59" t="s">
        <v>3868</v>
      </c>
      <c r="D339" s="91">
        <v>18</v>
      </c>
      <c r="E339" s="59" t="s">
        <v>7585</v>
      </c>
      <c r="F339" s="30">
        <f t="shared" si="25"/>
        <v>1476.87</v>
      </c>
      <c r="G339" s="24">
        <f t="shared" si="26"/>
        <v>493.65100000000001</v>
      </c>
      <c r="H339" s="31"/>
      <c r="I339" s="30"/>
      <c r="J339" s="24">
        <f t="shared" si="27"/>
        <v>1394.1447500000002</v>
      </c>
      <c r="K339" s="31"/>
      <c r="L339" s="30"/>
      <c r="M339" s="98">
        <v>461.85</v>
      </c>
      <c r="N339" s="98">
        <v>525.452</v>
      </c>
      <c r="O339" s="98">
        <v>1145.9690000000001</v>
      </c>
      <c r="P339" s="98">
        <v>1072.6310000000001</v>
      </c>
      <c r="Q339" s="98">
        <v>1604.2750000000001</v>
      </c>
      <c r="R339" s="98">
        <v>1753.704</v>
      </c>
    </row>
    <row r="340" spans="1:18" x14ac:dyDescent="0.25">
      <c r="A340" s="59" t="s">
        <v>3779</v>
      </c>
      <c r="B340" s="59" t="s">
        <v>401</v>
      </c>
      <c r="C340" s="59" t="s">
        <v>3818</v>
      </c>
      <c r="D340" s="91">
        <v>7</v>
      </c>
      <c r="E340" s="59" t="s">
        <v>5254</v>
      </c>
      <c r="F340" s="30">
        <f t="shared" si="25"/>
        <v>1465.6186666666665</v>
      </c>
      <c r="G340" s="24">
        <f t="shared" si="26"/>
        <v>507.10900000000004</v>
      </c>
      <c r="H340" s="31"/>
      <c r="I340" s="30"/>
      <c r="J340" s="24">
        <f t="shared" si="27"/>
        <v>1263.9704999999999</v>
      </c>
      <c r="K340" s="31"/>
      <c r="L340" s="30"/>
      <c r="M340" s="98">
        <v>515.19000000000005</v>
      </c>
      <c r="N340" s="98">
        <v>499.02800000000002</v>
      </c>
      <c r="O340" s="98">
        <v>659.02599999999995</v>
      </c>
      <c r="P340" s="98">
        <v>1211.9469999999999</v>
      </c>
      <c r="Q340" s="98">
        <v>1485.549</v>
      </c>
      <c r="R340" s="98">
        <v>1699.36</v>
      </c>
    </row>
    <row r="341" spans="1:18" x14ac:dyDescent="0.25">
      <c r="A341" s="59" t="s">
        <v>3779</v>
      </c>
      <c r="B341" s="59" t="s">
        <v>680</v>
      </c>
      <c r="C341" s="59" t="s">
        <v>3841</v>
      </c>
      <c r="D341" s="91">
        <v>11</v>
      </c>
      <c r="E341" s="59" t="s">
        <v>6043</v>
      </c>
      <c r="F341" s="30">
        <f t="shared" si="25"/>
        <v>1462.8323333333331</v>
      </c>
      <c r="G341" s="24">
        <f t="shared" si="26"/>
        <v>1015.5975</v>
      </c>
      <c r="H341" s="31"/>
      <c r="I341" s="30"/>
      <c r="J341" s="24">
        <f t="shared" si="27"/>
        <v>1375.7782499999998</v>
      </c>
      <c r="K341" s="31"/>
      <c r="L341" s="30"/>
      <c r="M341" s="98">
        <v>899.29</v>
      </c>
      <c r="N341" s="98">
        <v>1131.905</v>
      </c>
      <c r="O341" s="98">
        <v>1114.616</v>
      </c>
      <c r="P341" s="98">
        <v>1252.838</v>
      </c>
      <c r="Q341" s="98">
        <v>1409.3130000000001</v>
      </c>
      <c r="R341" s="98">
        <v>1726.346</v>
      </c>
    </row>
    <row r="342" spans="1:18" x14ac:dyDescent="0.25">
      <c r="A342" s="59" t="s">
        <v>3779</v>
      </c>
      <c r="B342" s="59" t="s">
        <v>818</v>
      </c>
      <c r="C342" s="59" t="s">
        <v>3841</v>
      </c>
      <c r="D342" s="91">
        <v>11</v>
      </c>
      <c r="E342" s="59" t="s">
        <v>6035</v>
      </c>
      <c r="F342" s="30">
        <f t="shared" si="25"/>
        <v>1460.5966666666666</v>
      </c>
      <c r="G342" s="24">
        <f t="shared" si="26"/>
        <v>1566.1570000000002</v>
      </c>
      <c r="H342" s="31"/>
      <c r="I342" s="30"/>
      <c r="J342" s="24">
        <f t="shared" si="27"/>
        <v>1584.5482500000001</v>
      </c>
      <c r="K342" s="31"/>
      <c r="L342" s="30"/>
      <c r="M342" s="98">
        <v>1347.47</v>
      </c>
      <c r="N342" s="98">
        <v>1784.8440000000001</v>
      </c>
      <c r="O342" s="98">
        <v>1956.403</v>
      </c>
      <c r="P342" s="98">
        <v>1848.546</v>
      </c>
      <c r="Q342" s="98">
        <v>1391.61</v>
      </c>
      <c r="R342" s="98">
        <v>1141.634</v>
      </c>
    </row>
    <row r="343" spans="1:18" x14ac:dyDescent="0.25">
      <c r="A343" s="59" t="s">
        <v>3779</v>
      </c>
      <c r="B343" s="59" t="s">
        <v>3736</v>
      </c>
      <c r="C343" s="59" t="s">
        <v>3863</v>
      </c>
      <c r="D343" s="91">
        <v>16</v>
      </c>
      <c r="E343" s="59" t="s">
        <v>7320</v>
      </c>
      <c r="F343" s="30">
        <f t="shared" si="25"/>
        <v>1444.1976666666667</v>
      </c>
      <c r="G343" s="24">
        <f t="shared" si="26"/>
        <v>209.495</v>
      </c>
      <c r="H343" s="31"/>
      <c r="I343" s="30"/>
      <c r="J343" s="24">
        <f t="shared" si="27"/>
        <v>1133.9792500000001</v>
      </c>
      <c r="K343" s="31"/>
      <c r="L343" s="30"/>
      <c r="M343" s="98">
        <v>280.92</v>
      </c>
      <c r="N343" s="98">
        <v>138.07</v>
      </c>
      <c r="O343" s="98">
        <v>203.32400000000001</v>
      </c>
      <c r="P343" s="98">
        <v>307.86900000000003</v>
      </c>
      <c r="Q343" s="98">
        <v>2816.5459999999998</v>
      </c>
      <c r="R343" s="98">
        <v>1208.1780000000001</v>
      </c>
    </row>
    <row r="344" spans="1:18" x14ac:dyDescent="0.25">
      <c r="A344" s="59" t="s">
        <v>3779</v>
      </c>
      <c r="B344" s="59" t="s">
        <v>715</v>
      </c>
      <c r="C344" s="59" t="s">
        <v>3852</v>
      </c>
      <c r="D344" s="91">
        <v>15</v>
      </c>
      <c r="E344" s="59" t="s">
        <v>6537</v>
      </c>
      <c r="F344" s="30">
        <f t="shared" si="25"/>
        <v>1444.1373333333333</v>
      </c>
      <c r="G344" s="24">
        <f t="shared" si="26"/>
        <v>1111.405</v>
      </c>
      <c r="H344" s="31"/>
      <c r="I344" s="30"/>
      <c r="J344" s="24">
        <f t="shared" si="27"/>
        <v>1374.9622499999998</v>
      </c>
      <c r="K344" s="31"/>
      <c r="L344" s="30"/>
      <c r="M344" s="98">
        <v>1248.06</v>
      </c>
      <c r="N344" s="98">
        <v>974.75</v>
      </c>
      <c r="O344" s="98">
        <v>1167.4369999999999</v>
      </c>
      <c r="P344" s="98">
        <v>950.54399999999998</v>
      </c>
      <c r="Q344" s="98">
        <v>1539.521</v>
      </c>
      <c r="R344" s="98">
        <v>1842.347</v>
      </c>
    </row>
    <row r="345" spans="1:18" x14ac:dyDescent="0.25">
      <c r="A345" s="59" t="s">
        <v>3779</v>
      </c>
      <c r="B345" s="59" t="s">
        <v>62</v>
      </c>
      <c r="C345" s="59" t="s">
        <v>3852</v>
      </c>
      <c r="D345" s="91">
        <v>15</v>
      </c>
      <c r="E345" s="59" t="s">
        <v>6547</v>
      </c>
      <c r="F345" s="30">
        <f t="shared" si="25"/>
        <v>1440.2160000000001</v>
      </c>
      <c r="G345" s="24">
        <f t="shared" si="26"/>
        <v>1153.25</v>
      </c>
      <c r="H345" s="31"/>
      <c r="I345" s="30"/>
      <c r="J345" s="24">
        <f t="shared" si="27"/>
        <v>1285.7072500000002</v>
      </c>
      <c r="K345" s="31"/>
      <c r="L345" s="30"/>
      <c r="M345" s="98">
        <v>1526.24</v>
      </c>
      <c r="N345" s="98">
        <v>780.26</v>
      </c>
      <c r="O345" s="98">
        <v>822.18100000000004</v>
      </c>
      <c r="P345" s="98">
        <v>1386.5350000000001</v>
      </c>
      <c r="Q345" s="98">
        <v>1452.2909999999999</v>
      </c>
      <c r="R345" s="98">
        <v>1481.8219999999999</v>
      </c>
    </row>
    <row r="346" spans="1:18" x14ac:dyDescent="0.25">
      <c r="A346" s="59" t="s">
        <v>3779</v>
      </c>
      <c r="B346" s="59" t="s">
        <v>2958</v>
      </c>
      <c r="C346" s="59" t="s">
        <v>3780</v>
      </c>
      <c r="D346" s="91">
        <v>1</v>
      </c>
      <c r="E346" s="59" t="s">
        <v>4106</v>
      </c>
      <c r="F346" s="30">
        <f t="shared" si="25"/>
        <v>1434.5233333333335</v>
      </c>
      <c r="G346" s="24">
        <f t="shared" si="26"/>
        <v>153.85300000000001</v>
      </c>
      <c r="H346" s="31"/>
      <c r="I346" s="30"/>
      <c r="J346" s="24">
        <f t="shared" si="27"/>
        <v>1151.9427500000002</v>
      </c>
      <c r="K346" s="31"/>
      <c r="L346" s="30"/>
      <c r="M346" s="98">
        <v>36.61</v>
      </c>
      <c r="N346" s="98">
        <v>271.096</v>
      </c>
      <c r="O346" s="98">
        <v>304.20100000000002</v>
      </c>
      <c r="P346" s="98">
        <v>1221.575</v>
      </c>
      <c r="Q346" s="98">
        <v>1417.931</v>
      </c>
      <c r="R346" s="98">
        <v>1664.0640000000001</v>
      </c>
    </row>
    <row r="347" spans="1:18" x14ac:dyDescent="0.25">
      <c r="A347" s="59" t="s">
        <v>3779</v>
      </c>
      <c r="B347" s="59" t="s">
        <v>689</v>
      </c>
      <c r="C347" s="59" t="s">
        <v>3827</v>
      </c>
      <c r="D347" s="91">
        <v>10</v>
      </c>
      <c r="E347" s="59" t="s">
        <v>5449</v>
      </c>
      <c r="F347" s="30">
        <f t="shared" si="25"/>
        <v>1428.6869999999999</v>
      </c>
      <c r="G347" s="24">
        <f t="shared" si="26"/>
        <v>462.94349999999997</v>
      </c>
      <c r="H347" s="31"/>
      <c r="I347" s="30"/>
      <c r="J347" s="24">
        <f t="shared" si="27"/>
        <v>1279.54575</v>
      </c>
      <c r="K347" s="31"/>
      <c r="L347" s="30"/>
      <c r="M347" s="98">
        <v>471.38</v>
      </c>
      <c r="N347" s="98">
        <v>454.50700000000001</v>
      </c>
      <c r="O347" s="98">
        <v>832.12199999999996</v>
      </c>
      <c r="P347" s="98">
        <v>1212.4870000000001</v>
      </c>
      <c r="Q347" s="98">
        <v>1495.3679999999999</v>
      </c>
      <c r="R347" s="98">
        <v>1578.2059999999999</v>
      </c>
    </row>
    <row r="348" spans="1:18" x14ac:dyDescent="0.25">
      <c r="A348" s="59" t="s">
        <v>3779</v>
      </c>
      <c r="B348" s="59" t="s">
        <v>170</v>
      </c>
      <c r="C348" s="59" t="s">
        <v>3862</v>
      </c>
      <c r="D348" s="91">
        <v>16</v>
      </c>
      <c r="E348" s="59" t="s">
        <v>7126</v>
      </c>
      <c r="F348" s="30">
        <f t="shared" si="25"/>
        <v>1427.7173333333333</v>
      </c>
      <c r="G348" s="24">
        <f t="shared" si="26"/>
        <v>5346.2569999999996</v>
      </c>
      <c r="H348" s="31"/>
      <c r="I348" s="30"/>
      <c r="J348" s="24">
        <f t="shared" si="27"/>
        <v>1239.3489999999999</v>
      </c>
      <c r="K348" s="31"/>
      <c r="L348" s="30"/>
      <c r="M348" s="98">
        <v>839.72</v>
      </c>
      <c r="N348" s="98">
        <v>9852.7939999999999</v>
      </c>
      <c r="O348" s="98">
        <v>674.24400000000003</v>
      </c>
      <c r="P348" s="98">
        <v>1825.37</v>
      </c>
      <c r="Q348" s="98">
        <v>1339.636</v>
      </c>
      <c r="R348" s="98">
        <v>1118.146</v>
      </c>
    </row>
    <row r="349" spans="1:18" x14ac:dyDescent="0.25">
      <c r="A349" s="59" t="s">
        <v>3779</v>
      </c>
      <c r="B349" s="59" t="s">
        <v>2771</v>
      </c>
      <c r="C349" s="59" t="s">
        <v>3786</v>
      </c>
      <c r="D349" s="91">
        <v>2</v>
      </c>
      <c r="E349" s="59" t="s">
        <v>4228</v>
      </c>
      <c r="F349" s="30">
        <f t="shared" si="25"/>
        <v>1426.0069999999998</v>
      </c>
      <c r="G349" s="24">
        <f t="shared" si="26"/>
        <v>328.10550000000001</v>
      </c>
      <c r="H349" s="31"/>
      <c r="I349" s="30"/>
      <c r="J349" s="24">
        <f t="shared" si="27"/>
        <v>1122.587</v>
      </c>
      <c r="K349" s="31"/>
      <c r="L349" s="30"/>
      <c r="M349" s="98">
        <v>316.94</v>
      </c>
      <c r="N349" s="98">
        <v>339.27100000000002</v>
      </c>
      <c r="O349" s="98">
        <v>212.327</v>
      </c>
      <c r="P349" s="98">
        <v>105.57</v>
      </c>
      <c r="Q349" s="98">
        <v>193.79499999999999</v>
      </c>
      <c r="R349" s="98">
        <v>3978.6559999999999</v>
      </c>
    </row>
    <row r="350" spans="1:18" x14ac:dyDescent="0.25">
      <c r="A350" s="59" t="s">
        <v>3779</v>
      </c>
      <c r="B350" s="59" t="s">
        <v>614</v>
      </c>
      <c r="C350" s="59" t="s">
        <v>3851</v>
      </c>
      <c r="D350" s="91">
        <v>15</v>
      </c>
      <c r="E350" s="59" t="s">
        <v>6388</v>
      </c>
      <c r="F350" s="30">
        <f t="shared" si="25"/>
        <v>1422.1413333333333</v>
      </c>
      <c r="G350" s="24">
        <f t="shared" si="26"/>
        <v>3.6499999999999998E-2</v>
      </c>
      <c r="H350" s="31"/>
      <c r="I350" s="30"/>
      <c r="J350" s="24">
        <f t="shared" si="27"/>
        <v>1066.606</v>
      </c>
      <c r="K350" s="31"/>
      <c r="L350" s="30"/>
      <c r="M350" s="98" t="s">
        <v>4078</v>
      </c>
      <c r="N350" s="98">
        <v>7.2999999999999995E-2</v>
      </c>
      <c r="O350" s="98" t="s">
        <v>4078</v>
      </c>
      <c r="P350" s="98">
        <v>424.08499999999998</v>
      </c>
      <c r="Q350" s="98">
        <v>645.31600000000003</v>
      </c>
      <c r="R350" s="98">
        <v>3197.0230000000001</v>
      </c>
    </row>
    <row r="351" spans="1:18" x14ac:dyDescent="0.25">
      <c r="A351" s="59" t="s">
        <v>3779</v>
      </c>
      <c r="B351" s="59" t="s">
        <v>1115</v>
      </c>
      <c r="C351" s="59" t="s">
        <v>3794</v>
      </c>
      <c r="D351" s="91">
        <v>3</v>
      </c>
      <c r="E351" s="59" t="s">
        <v>4417</v>
      </c>
      <c r="F351" s="30">
        <f t="shared" si="25"/>
        <v>1421.9276666666665</v>
      </c>
      <c r="G351" s="24">
        <f t="shared" si="26"/>
        <v>313.02599999999995</v>
      </c>
      <c r="H351" s="31"/>
      <c r="I351" s="30"/>
      <c r="J351" s="24">
        <f t="shared" si="27"/>
        <v>1213.83025</v>
      </c>
      <c r="K351" s="31"/>
      <c r="L351" s="30"/>
      <c r="M351" s="98">
        <v>197.95</v>
      </c>
      <c r="N351" s="98">
        <v>428.10199999999998</v>
      </c>
      <c r="O351" s="98">
        <v>589.53800000000001</v>
      </c>
      <c r="P351" s="98">
        <v>971.20399999999995</v>
      </c>
      <c r="Q351" s="98">
        <v>1623.443</v>
      </c>
      <c r="R351" s="98">
        <v>1671.136</v>
      </c>
    </row>
    <row r="352" spans="1:18" x14ac:dyDescent="0.25">
      <c r="A352" s="59" t="s">
        <v>3779</v>
      </c>
      <c r="B352" s="59" t="s">
        <v>239</v>
      </c>
      <c r="C352" s="59" t="s">
        <v>3862</v>
      </c>
      <c r="D352" s="91">
        <v>16</v>
      </c>
      <c r="E352" s="59" t="s">
        <v>7168</v>
      </c>
      <c r="F352" s="30">
        <f t="shared" ref="F352:F415" si="28">SUM(P352:R352)/3</f>
        <v>1419.4656666666667</v>
      </c>
      <c r="G352" s="24">
        <f t="shared" ref="G352:G415" si="29">SUM(M352:N352)/2</f>
        <v>446.57749999999999</v>
      </c>
      <c r="H352" s="31"/>
      <c r="I352" s="30"/>
      <c r="J352" s="24">
        <f t="shared" ref="J352:J415" si="30">SUM(O352:R352)/4</f>
        <v>1208.19425</v>
      </c>
      <c r="K352" s="31"/>
      <c r="L352" s="30"/>
      <c r="M352" s="98">
        <v>336.31</v>
      </c>
      <c r="N352" s="98">
        <v>556.84500000000003</v>
      </c>
      <c r="O352" s="98">
        <v>574.38</v>
      </c>
      <c r="P352" s="98">
        <v>1642.653</v>
      </c>
      <c r="Q352" s="98">
        <v>1343.366</v>
      </c>
      <c r="R352" s="98">
        <v>1272.3779999999999</v>
      </c>
    </row>
    <row r="353" spans="1:18" x14ac:dyDescent="0.25">
      <c r="A353" s="59" t="s">
        <v>3779</v>
      </c>
      <c r="B353" s="59" t="s">
        <v>279</v>
      </c>
      <c r="C353" s="59" t="s">
        <v>3818</v>
      </c>
      <c r="D353" s="91">
        <v>7</v>
      </c>
      <c r="E353" s="59" t="s">
        <v>5242</v>
      </c>
      <c r="F353" s="30">
        <f t="shared" si="28"/>
        <v>1418.2576666666664</v>
      </c>
      <c r="G353" s="24">
        <f t="shared" si="29"/>
        <v>613.94499999999994</v>
      </c>
      <c r="H353" s="31"/>
      <c r="I353" s="30"/>
      <c r="J353" s="24">
        <f t="shared" si="30"/>
        <v>1261.36825</v>
      </c>
      <c r="K353" s="31"/>
      <c r="L353" s="30"/>
      <c r="M353" s="98">
        <v>642.30999999999995</v>
      </c>
      <c r="N353" s="98">
        <v>585.58000000000004</v>
      </c>
      <c r="O353" s="98">
        <v>790.7</v>
      </c>
      <c r="P353" s="98">
        <v>1297.367</v>
      </c>
      <c r="Q353" s="98">
        <v>1688.4259999999999</v>
      </c>
      <c r="R353" s="98">
        <v>1268.98</v>
      </c>
    </row>
    <row r="354" spans="1:18" x14ac:dyDescent="0.25">
      <c r="A354" s="59" t="s">
        <v>3779</v>
      </c>
      <c r="B354" s="59" t="s">
        <v>1456</v>
      </c>
      <c r="C354" s="59" t="s">
        <v>3860</v>
      </c>
      <c r="D354" s="91">
        <v>15</v>
      </c>
      <c r="E354" s="59" t="s">
        <v>6716</v>
      </c>
      <c r="F354" s="30">
        <f t="shared" si="28"/>
        <v>1416.4596666666666</v>
      </c>
      <c r="G354" s="24">
        <f t="shared" si="29"/>
        <v>461.49099999999999</v>
      </c>
      <c r="H354" s="31"/>
      <c r="I354" s="30"/>
      <c r="J354" s="24">
        <f t="shared" si="30"/>
        <v>1218.46425</v>
      </c>
      <c r="K354" s="31"/>
      <c r="L354" s="30"/>
      <c r="M354" s="98">
        <v>248.38</v>
      </c>
      <c r="N354" s="98">
        <v>674.60199999999998</v>
      </c>
      <c r="O354" s="98">
        <v>624.47799999999995</v>
      </c>
      <c r="P354" s="98">
        <v>1791.6880000000001</v>
      </c>
      <c r="Q354" s="98">
        <v>1421.3520000000001</v>
      </c>
      <c r="R354" s="98">
        <v>1036.3389999999999</v>
      </c>
    </row>
    <row r="355" spans="1:18" x14ac:dyDescent="0.25">
      <c r="A355" s="59" t="s">
        <v>3779</v>
      </c>
      <c r="B355" s="59" t="s">
        <v>510</v>
      </c>
      <c r="C355" s="59" t="s">
        <v>3862</v>
      </c>
      <c r="D355" s="91">
        <v>16</v>
      </c>
      <c r="E355" s="59" t="s">
        <v>6840</v>
      </c>
      <c r="F355" s="30">
        <f t="shared" si="28"/>
        <v>1411.0946666666666</v>
      </c>
      <c r="G355" s="24">
        <f t="shared" si="29"/>
        <v>724.93349999999998</v>
      </c>
      <c r="H355" s="31"/>
      <c r="I355" s="30"/>
      <c r="J355" s="24">
        <f t="shared" si="30"/>
        <v>1256.50425</v>
      </c>
      <c r="K355" s="31"/>
      <c r="L355" s="30"/>
      <c r="M355" s="98">
        <v>706.55</v>
      </c>
      <c r="N355" s="98">
        <v>743.31700000000001</v>
      </c>
      <c r="O355" s="98">
        <v>792.73299999999995</v>
      </c>
      <c r="P355" s="98">
        <v>1764.3610000000001</v>
      </c>
      <c r="Q355" s="98">
        <v>1320.115</v>
      </c>
      <c r="R355" s="98">
        <v>1148.808</v>
      </c>
    </row>
    <row r="356" spans="1:18" x14ac:dyDescent="0.25">
      <c r="A356" s="59" t="s">
        <v>3779</v>
      </c>
      <c r="B356" s="59" t="s">
        <v>2303</v>
      </c>
      <c r="C356" s="59" t="s">
        <v>3781</v>
      </c>
      <c r="D356" s="91">
        <v>1</v>
      </c>
      <c r="E356" s="59" t="s">
        <v>7829</v>
      </c>
      <c r="F356" s="30">
        <f t="shared" si="28"/>
        <v>1404.3676666666668</v>
      </c>
      <c r="G356" s="24">
        <f t="shared" si="29"/>
        <v>408.52700000000004</v>
      </c>
      <c r="H356" s="31"/>
      <c r="I356" s="30"/>
      <c r="J356" s="24">
        <f t="shared" si="30"/>
        <v>1175.74675</v>
      </c>
      <c r="K356" s="31"/>
      <c r="L356" s="30"/>
      <c r="M356" s="98">
        <v>255.71</v>
      </c>
      <c r="N356" s="98">
        <v>561.34400000000005</v>
      </c>
      <c r="O356" s="98">
        <v>489.88400000000001</v>
      </c>
      <c r="P356" s="98">
        <v>1613.075</v>
      </c>
      <c r="Q356" s="98">
        <v>2158.998</v>
      </c>
      <c r="R356" s="98">
        <v>441.03</v>
      </c>
    </row>
    <row r="357" spans="1:18" x14ac:dyDescent="0.25">
      <c r="A357" s="59" t="s">
        <v>3779</v>
      </c>
      <c r="B357" s="59" t="s">
        <v>3548</v>
      </c>
      <c r="C357" s="59" t="s">
        <v>3849</v>
      </c>
      <c r="D357" s="91">
        <v>13</v>
      </c>
      <c r="E357" s="59" t="s">
        <v>6293</v>
      </c>
      <c r="F357" s="30">
        <f t="shared" si="28"/>
        <v>1397.1973333333335</v>
      </c>
      <c r="G357" s="24">
        <f t="shared" si="29"/>
        <v>1190.7275</v>
      </c>
      <c r="H357" s="31"/>
      <c r="I357" s="30"/>
      <c r="J357" s="24">
        <f t="shared" si="30"/>
        <v>1307.4929999999999</v>
      </c>
      <c r="K357" s="31"/>
      <c r="L357" s="30"/>
      <c r="M357" s="98">
        <v>1450.15</v>
      </c>
      <c r="N357" s="98">
        <v>931.30499999999995</v>
      </c>
      <c r="O357" s="98">
        <v>1038.3800000000001</v>
      </c>
      <c r="P357" s="98">
        <v>1168.481</v>
      </c>
      <c r="Q357" s="98">
        <v>1116.9259999999999</v>
      </c>
      <c r="R357" s="98">
        <v>1906.1849999999999</v>
      </c>
    </row>
    <row r="358" spans="1:18" x14ac:dyDescent="0.25">
      <c r="A358" s="59" t="s">
        <v>3779</v>
      </c>
      <c r="B358" s="59" t="s">
        <v>2839</v>
      </c>
      <c r="C358" s="59" t="s">
        <v>3806</v>
      </c>
      <c r="D358" s="91">
        <v>5</v>
      </c>
      <c r="E358" s="59" t="s">
        <v>4647</v>
      </c>
      <c r="F358" s="30">
        <f t="shared" si="28"/>
        <v>1395.6149999999998</v>
      </c>
      <c r="G358" s="24">
        <f t="shared" si="29"/>
        <v>4596.0389999999998</v>
      </c>
      <c r="H358" s="31"/>
      <c r="I358" s="30"/>
      <c r="J358" s="24">
        <f t="shared" si="30"/>
        <v>2491.4355</v>
      </c>
      <c r="K358" s="31"/>
      <c r="L358" s="30"/>
      <c r="M358" s="98">
        <v>3799.6</v>
      </c>
      <c r="N358" s="98">
        <v>5392.4780000000001</v>
      </c>
      <c r="O358" s="98">
        <v>5778.8969999999999</v>
      </c>
      <c r="P358" s="98">
        <v>2146.8519999999999</v>
      </c>
      <c r="Q358" s="98">
        <v>1444.575</v>
      </c>
      <c r="R358" s="98">
        <v>595.41800000000001</v>
      </c>
    </row>
    <row r="359" spans="1:18" x14ac:dyDescent="0.25">
      <c r="A359" s="59" t="s">
        <v>3779</v>
      </c>
      <c r="B359" s="59" t="s">
        <v>439</v>
      </c>
      <c r="C359" s="59" t="s">
        <v>3827</v>
      </c>
      <c r="D359" s="91">
        <v>10</v>
      </c>
      <c r="E359" s="59" t="s">
        <v>5495</v>
      </c>
      <c r="F359" s="30">
        <f t="shared" si="28"/>
        <v>1393.2849999999999</v>
      </c>
      <c r="G359" s="24">
        <f t="shared" si="29"/>
        <v>304.77949999999998</v>
      </c>
      <c r="H359" s="31"/>
      <c r="I359" s="30"/>
      <c r="J359" s="24">
        <f t="shared" si="30"/>
        <v>1246.13375</v>
      </c>
      <c r="K359" s="31"/>
      <c r="L359" s="30"/>
      <c r="M359" s="98">
        <v>203.3</v>
      </c>
      <c r="N359" s="98">
        <v>406.25900000000001</v>
      </c>
      <c r="O359" s="98">
        <v>804.68</v>
      </c>
      <c r="P359" s="98">
        <v>1502.165</v>
      </c>
      <c r="Q359" s="98">
        <v>940.64599999999996</v>
      </c>
      <c r="R359" s="98">
        <v>1737.0440000000001</v>
      </c>
    </row>
    <row r="360" spans="1:18" x14ac:dyDescent="0.25">
      <c r="A360" s="59" t="s">
        <v>3779</v>
      </c>
      <c r="B360" s="59" t="s">
        <v>1305</v>
      </c>
      <c r="C360" s="59" t="s">
        <v>3872</v>
      </c>
      <c r="D360" s="91">
        <v>20</v>
      </c>
      <c r="E360" s="59" t="s">
        <v>7753</v>
      </c>
      <c r="F360" s="30">
        <f t="shared" si="28"/>
        <v>1389.8843333333334</v>
      </c>
      <c r="G360" s="24">
        <f t="shared" si="29"/>
        <v>736.21500000000003</v>
      </c>
      <c r="H360" s="31"/>
      <c r="I360" s="30"/>
      <c r="J360" s="24">
        <f t="shared" si="30"/>
        <v>1290.5037499999999</v>
      </c>
      <c r="K360" s="31"/>
      <c r="L360" s="30"/>
      <c r="M360" s="98">
        <v>503.71</v>
      </c>
      <c r="N360" s="98">
        <v>968.72</v>
      </c>
      <c r="O360" s="98">
        <v>992.36199999999997</v>
      </c>
      <c r="P360" s="98">
        <v>906.96500000000003</v>
      </c>
      <c r="Q360" s="98">
        <v>1418.27</v>
      </c>
      <c r="R360" s="98">
        <v>1844.4179999999999</v>
      </c>
    </row>
    <row r="361" spans="1:18" x14ac:dyDescent="0.25">
      <c r="A361" s="59" t="s">
        <v>3779</v>
      </c>
      <c r="B361" s="59" t="s">
        <v>894</v>
      </c>
      <c r="C361" s="59" t="s">
        <v>3811</v>
      </c>
      <c r="D361" s="91">
        <v>6</v>
      </c>
      <c r="E361" s="59" t="s">
        <v>5000</v>
      </c>
      <c r="F361" s="30">
        <f t="shared" si="28"/>
        <v>1388.5746666666666</v>
      </c>
      <c r="G361" s="24">
        <f t="shared" si="29"/>
        <v>1270.7995000000001</v>
      </c>
      <c r="H361" s="31"/>
      <c r="I361" s="30"/>
      <c r="J361" s="24">
        <f t="shared" si="30"/>
        <v>1387.335</v>
      </c>
      <c r="K361" s="31"/>
      <c r="L361" s="30"/>
      <c r="M361" s="98">
        <v>765.95</v>
      </c>
      <c r="N361" s="98">
        <v>1775.6489999999999</v>
      </c>
      <c r="O361" s="98">
        <v>1383.616</v>
      </c>
      <c r="P361" s="98">
        <v>1430.047</v>
      </c>
      <c r="Q361" s="98">
        <v>1187.155</v>
      </c>
      <c r="R361" s="98">
        <v>1548.5219999999999</v>
      </c>
    </row>
    <row r="362" spans="1:18" x14ac:dyDescent="0.25">
      <c r="A362" s="59" t="s">
        <v>3779</v>
      </c>
      <c r="B362" s="59" t="s">
        <v>738</v>
      </c>
      <c r="C362" s="59" t="s">
        <v>3794</v>
      </c>
      <c r="D362" s="91">
        <v>3</v>
      </c>
      <c r="E362" s="59" t="s">
        <v>4415</v>
      </c>
      <c r="F362" s="30">
        <f t="shared" si="28"/>
        <v>1385.5709999999999</v>
      </c>
      <c r="G362" s="24">
        <f t="shared" si="29"/>
        <v>423.58899999999994</v>
      </c>
      <c r="H362" s="31"/>
      <c r="I362" s="30"/>
      <c r="J362" s="24">
        <f t="shared" si="30"/>
        <v>1237.8235</v>
      </c>
      <c r="K362" s="31"/>
      <c r="L362" s="30"/>
      <c r="M362" s="98">
        <v>552.30999999999995</v>
      </c>
      <c r="N362" s="98">
        <v>294.86799999999999</v>
      </c>
      <c r="O362" s="98">
        <v>794.58100000000002</v>
      </c>
      <c r="P362" s="98">
        <v>968.16499999999996</v>
      </c>
      <c r="Q362" s="98">
        <v>1558.6579999999999</v>
      </c>
      <c r="R362" s="98">
        <v>1629.89</v>
      </c>
    </row>
    <row r="363" spans="1:18" x14ac:dyDescent="0.25">
      <c r="A363" s="59" t="s">
        <v>3779</v>
      </c>
      <c r="B363" s="59" t="s">
        <v>428</v>
      </c>
      <c r="C363" s="59" t="s">
        <v>3827</v>
      </c>
      <c r="D363" s="91">
        <v>10</v>
      </c>
      <c r="E363" s="59" t="s">
        <v>5515</v>
      </c>
      <c r="F363" s="30">
        <f t="shared" si="28"/>
        <v>1371.6943333333331</v>
      </c>
      <c r="G363" s="24">
        <f t="shared" si="29"/>
        <v>732.74399999999991</v>
      </c>
      <c r="H363" s="31"/>
      <c r="I363" s="30"/>
      <c r="J363" s="24">
        <f t="shared" si="30"/>
        <v>1232.973</v>
      </c>
      <c r="K363" s="31"/>
      <c r="L363" s="30"/>
      <c r="M363" s="98">
        <v>1116.56</v>
      </c>
      <c r="N363" s="98">
        <v>348.928</v>
      </c>
      <c r="O363" s="98">
        <v>816.80899999999997</v>
      </c>
      <c r="P363" s="98">
        <v>676.96100000000001</v>
      </c>
      <c r="Q363" s="98">
        <v>1188.672</v>
      </c>
      <c r="R363" s="98">
        <v>2249.4499999999998</v>
      </c>
    </row>
    <row r="364" spans="1:18" x14ac:dyDescent="0.25">
      <c r="A364" s="59" t="s">
        <v>3779</v>
      </c>
      <c r="B364" s="59" t="s">
        <v>1931</v>
      </c>
      <c r="C364" s="59" t="s">
        <v>3868</v>
      </c>
      <c r="D364" s="91">
        <v>18</v>
      </c>
      <c r="E364" s="59" t="s">
        <v>7601</v>
      </c>
      <c r="F364" s="30">
        <f t="shared" si="28"/>
        <v>1368.4103333333333</v>
      </c>
      <c r="G364" s="24">
        <f t="shared" si="29"/>
        <v>25.015000000000001</v>
      </c>
      <c r="H364" s="31"/>
      <c r="I364" s="30"/>
      <c r="J364" s="24">
        <f t="shared" si="30"/>
        <v>1114.15825</v>
      </c>
      <c r="K364" s="31"/>
      <c r="L364" s="30"/>
      <c r="M364" s="98">
        <v>50.03</v>
      </c>
      <c r="N364" s="98" t="s">
        <v>4078</v>
      </c>
      <c r="O364" s="98">
        <v>351.40199999999999</v>
      </c>
      <c r="P364" s="98">
        <v>1760.713</v>
      </c>
      <c r="Q364" s="98">
        <v>1646.2739999999999</v>
      </c>
      <c r="R364" s="98">
        <v>698.24400000000003</v>
      </c>
    </row>
    <row r="365" spans="1:18" x14ac:dyDescent="0.25">
      <c r="A365" s="59" t="s">
        <v>3779</v>
      </c>
      <c r="B365" s="59" t="s">
        <v>90</v>
      </c>
      <c r="C365" s="59" t="s">
        <v>3855</v>
      </c>
      <c r="D365" s="91">
        <v>15</v>
      </c>
      <c r="E365" s="59" t="s">
        <v>6600</v>
      </c>
      <c r="F365" s="30">
        <f t="shared" si="28"/>
        <v>1363.8826666666666</v>
      </c>
      <c r="G365" s="24">
        <f t="shared" si="29"/>
        <v>1039.1535000000001</v>
      </c>
      <c r="H365" s="31"/>
      <c r="I365" s="30"/>
      <c r="J365" s="24">
        <f t="shared" si="30"/>
        <v>1087.5407499999999</v>
      </c>
      <c r="K365" s="31"/>
      <c r="L365" s="30"/>
      <c r="M365" s="98">
        <v>102.84</v>
      </c>
      <c r="N365" s="98">
        <v>1975.4670000000001</v>
      </c>
      <c r="O365" s="98">
        <v>258.51499999999999</v>
      </c>
      <c r="P365" s="98">
        <v>178.25800000000001</v>
      </c>
      <c r="Q365" s="98">
        <v>3829.1759999999999</v>
      </c>
      <c r="R365" s="98">
        <v>84.213999999999999</v>
      </c>
    </row>
    <row r="366" spans="1:18" x14ac:dyDescent="0.25">
      <c r="A366" s="59" t="s">
        <v>3779</v>
      </c>
      <c r="B366" s="59" t="s">
        <v>124</v>
      </c>
      <c r="C366" s="59" t="s">
        <v>3801</v>
      </c>
      <c r="D366" s="91">
        <v>4</v>
      </c>
      <c r="E366" s="59" t="s">
        <v>4546</v>
      </c>
      <c r="F366" s="30">
        <f t="shared" si="28"/>
        <v>1360.4793333333334</v>
      </c>
      <c r="G366" s="24">
        <f t="shared" si="29"/>
        <v>781.80250000000001</v>
      </c>
      <c r="H366" s="31"/>
      <c r="I366" s="30"/>
      <c r="J366" s="24">
        <f t="shared" si="30"/>
        <v>1418.8622499999999</v>
      </c>
      <c r="K366" s="31"/>
      <c r="L366" s="30"/>
      <c r="M366" s="98">
        <v>1078.47</v>
      </c>
      <c r="N366" s="98">
        <v>485.13499999999999</v>
      </c>
      <c r="O366" s="98">
        <v>1594.011</v>
      </c>
      <c r="P366" s="98">
        <v>2444.1320000000001</v>
      </c>
      <c r="Q366" s="98">
        <v>495.27499999999998</v>
      </c>
      <c r="R366" s="98">
        <v>1142.0309999999999</v>
      </c>
    </row>
    <row r="367" spans="1:18" x14ac:dyDescent="0.25">
      <c r="A367" s="59" t="s">
        <v>3779</v>
      </c>
      <c r="B367" s="59" t="s">
        <v>1203</v>
      </c>
      <c r="C367" s="59" t="s">
        <v>3799</v>
      </c>
      <c r="D367" s="91">
        <v>4</v>
      </c>
      <c r="E367" s="59" t="s">
        <v>4486</v>
      </c>
      <c r="F367" s="30">
        <f t="shared" si="28"/>
        <v>1359.9849999999999</v>
      </c>
      <c r="G367" s="24">
        <f t="shared" si="29"/>
        <v>993.29050000000007</v>
      </c>
      <c r="H367" s="31"/>
      <c r="I367" s="30"/>
      <c r="J367" s="24">
        <f t="shared" si="30"/>
        <v>1433.83925</v>
      </c>
      <c r="K367" s="31"/>
      <c r="L367" s="30"/>
      <c r="M367" s="98">
        <v>728.63</v>
      </c>
      <c r="N367" s="98">
        <v>1257.951</v>
      </c>
      <c r="O367" s="98">
        <v>1655.402</v>
      </c>
      <c r="P367" s="98">
        <v>1080.4870000000001</v>
      </c>
      <c r="Q367" s="98">
        <v>1296.7439999999999</v>
      </c>
      <c r="R367" s="98">
        <v>1702.7239999999999</v>
      </c>
    </row>
    <row r="368" spans="1:18" x14ac:dyDescent="0.25">
      <c r="A368" s="59" t="s">
        <v>3779</v>
      </c>
      <c r="B368" s="59" t="s">
        <v>26</v>
      </c>
      <c r="C368" s="59" t="s">
        <v>3818</v>
      </c>
      <c r="D368" s="91">
        <v>7</v>
      </c>
      <c r="E368" s="59" t="s">
        <v>5153</v>
      </c>
      <c r="F368" s="30">
        <f t="shared" si="28"/>
        <v>1351.2929999999999</v>
      </c>
      <c r="G368" s="24">
        <f t="shared" si="29"/>
        <v>286.85199999999998</v>
      </c>
      <c r="H368" s="31"/>
      <c r="I368" s="30"/>
      <c r="J368" s="24">
        <f t="shared" si="30"/>
        <v>1073.14725</v>
      </c>
      <c r="K368" s="31"/>
      <c r="L368" s="30"/>
      <c r="M368" s="98">
        <v>209.99</v>
      </c>
      <c r="N368" s="98">
        <v>363.714</v>
      </c>
      <c r="O368" s="98">
        <v>238.71</v>
      </c>
      <c r="P368" s="98">
        <v>592.36500000000001</v>
      </c>
      <c r="Q368" s="98">
        <v>1035.415</v>
      </c>
      <c r="R368" s="98">
        <v>2426.0990000000002</v>
      </c>
    </row>
    <row r="369" spans="1:18" x14ac:dyDescent="0.25">
      <c r="A369" s="59" t="s">
        <v>3779</v>
      </c>
      <c r="B369" s="59" t="s">
        <v>2432</v>
      </c>
      <c r="C369" s="59" t="s">
        <v>3863</v>
      </c>
      <c r="D369" s="91">
        <v>16</v>
      </c>
      <c r="E369" s="59" t="s">
        <v>7222</v>
      </c>
      <c r="F369" s="30">
        <f t="shared" si="28"/>
        <v>1348.8776666666665</v>
      </c>
      <c r="G369" s="24">
        <f t="shared" si="29"/>
        <v>421.95150000000001</v>
      </c>
      <c r="H369" s="31"/>
      <c r="I369" s="30"/>
      <c r="J369" s="24">
        <f t="shared" si="30"/>
        <v>1373.89175</v>
      </c>
      <c r="K369" s="31"/>
      <c r="L369" s="30"/>
      <c r="M369" s="98">
        <v>395.73</v>
      </c>
      <c r="N369" s="98">
        <v>448.173</v>
      </c>
      <c r="O369" s="98">
        <v>1448.934</v>
      </c>
      <c r="P369" s="98">
        <v>875.13</v>
      </c>
      <c r="Q369" s="98">
        <v>336.798</v>
      </c>
      <c r="R369" s="98">
        <v>2834.7049999999999</v>
      </c>
    </row>
    <row r="370" spans="1:18" x14ac:dyDescent="0.25">
      <c r="A370" s="59" t="s">
        <v>3779</v>
      </c>
      <c r="B370" s="59" t="s">
        <v>772</v>
      </c>
      <c r="C370" s="59" t="s">
        <v>3785</v>
      </c>
      <c r="D370" s="91">
        <v>2</v>
      </c>
      <c r="E370" s="59" t="s">
        <v>4192</v>
      </c>
      <c r="F370" s="30">
        <f t="shared" si="28"/>
        <v>1337.93</v>
      </c>
      <c r="G370" s="24">
        <f t="shared" si="29"/>
        <v>384.83249999999998</v>
      </c>
      <c r="H370" s="31"/>
      <c r="I370" s="30"/>
      <c r="J370" s="24">
        <f t="shared" si="30"/>
        <v>1284.0585000000001</v>
      </c>
      <c r="K370" s="31"/>
      <c r="L370" s="30"/>
      <c r="M370" s="98">
        <v>193.76</v>
      </c>
      <c r="N370" s="98">
        <v>575.90499999999997</v>
      </c>
      <c r="O370" s="98">
        <v>1122.444</v>
      </c>
      <c r="P370" s="98">
        <v>1836.365</v>
      </c>
      <c r="Q370" s="98">
        <v>892.78599999999994</v>
      </c>
      <c r="R370" s="98">
        <v>1284.6389999999999</v>
      </c>
    </row>
    <row r="371" spans="1:18" x14ac:dyDescent="0.25">
      <c r="A371" s="59" t="s">
        <v>3779</v>
      </c>
      <c r="B371" s="59" t="s">
        <v>780</v>
      </c>
      <c r="C371" s="59" t="s">
        <v>3827</v>
      </c>
      <c r="D371" s="91">
        <v>10</v>
      </c>
      <c r="E371" s="59" t="s">
        <v>5536</v>
      </c>
      <c r="F371" s="30">
        <f t="shared" si="28"/>
        <v>1329.9390000000001</v>
      </c>
      <c r="G371" s="24">
        <f t="shared" si="29"/>
        <v>1245.9590000000001</v>
      </c>
      <c r="H371" s="31"/>
      <c r="I371" s="30"/>
      <c r="J371" s="24">
        <f t="shared" si="30"/>
        <v>1459.8322500000002</v>
      </c>
      <c r="K371" s="31"/>
      <c r="L371" s="30"/>
      <c r="M371" s="98">
        <v>865.83</v>
      </c>
      <c r="N371" s="98">
        <v>1626.088</v>
      </c>
      <c r="O371" s="98">
        <v>1849.5119999999999</v>
      </c>
      <c r="P371" s="98">
        <v>1832.9659999999999</v>
      </c>
      <c r="Q371" s="98">
        <v>1000.573</v>
      </c>
      <c r="R371" s="98">
        <v>1156.278</v>
      </c>
    </row>
    <row r="372" spans="1:18" x14ac:dyDescent="0.25">
      <c r="A372" s="59" t="s">
        <v>3779</v>
      </c>
      <c r="B372" s="59" t="s">
        <v>1442</v>
      </c>
      <c r="C372" s="59" t="s">
        <v>3871</v>
      </c>
      <c r="D372" s="91">
        <v>20</v>
      </c>
      <c r="E372" s="59" t="s">
        <v>7734</v>
      </c>
      <c r="F372" s="30">
        <f t="shared" si="28"/>
        <v>1328.5450000000001</v>
      </c>
      <c r="G372" s="24">
        <f t="shared" si="29"/>
        <v>1106.4875</v>
      </c>
      <c r="H372" s="31"/>
      <c r="I372" s="30"/>
      <c r="J372" s="24">
        <f t="shared" si="30"/>
        <v>1451.53125</v>
      </c>
      <c r="K372" s="31"/>
      <c r="L372" s="30"/>
      <c r="M372" s="98">
        <v>657.41</v>
      </c>
      <c r="N372" s="98">
        <v>1555.5650000000001</v>
      </c>
      <c r="O372" s="98">
        <v>1820.49</v>
      </c>
      <c r="P372" s="98">
        <v>1781.2819999999999</v>
      </c>
      <c r="Q372" s="98">
        <v>1152.4870000000001</v>
      </c>
      <c r="R372" s="98">
        <v>1051.866</v>
      </c>
    </row>
    <row r="373" spans="1:18" x14ac:dyDescent="0.25">
      <c r="A373" s="59" t="s">
        <v>3779</v>
      </c>
      <c r="B373" s="59" t="s">
        <v>3618</v>
      </c>
      <c r="C373" s="59" t="s">
        <v>3863</v>
      </c>
      <c r="D373" s="91">
        <v>16</v>
      </c>
      <c r="E373" s="59" t="s">
        <v>7304</v>
      </c>
      <c r="F373" s="30">
        <f t="shared" si="28"/>
        <v>1325.73</v>
      </c>
      <c r="G373" s="24">
        <f t="shared" si="29"/>
        <v>2510.3935000000001</v>
      </c>
      <c r="H373" s="31"/>
      <c r="I373" s="30"/>
      <c r="J373" s="24">
        <f t="shared" si="30"/>
        <v>2125.0352499999999</v>
      </c>
      <c r="K373" s="31"/>
      <c r="L373" s="30"/>
      <c r="M373" s="98">
        <v>932.29</v>
      </c>
      <c r="N373" s="98">
        <v>4088.4969999999998</v>
      </c>
      <c r="O373" s="98">
        <v>4522.951</v>
      </c>
      <c r="P373" s="98">
        <v>691.38099999999997</v>
      </c>
      <c r="Q373" s="98">
        <v>2514.1660000000002</v>
      </c>
      <c r="R373" s="98">
        <v>771.64300000000003</v>
      </c>
    </row>
    <row r="374" spans="1:18" x14ac:dyDescent="0.25">
      <c r="A374" s="59" t="s">
        <v>3779</v>
      </c>
      <c r="B374" s="59" t="s">
        <v>565</v>
      </c>
      <c r="C374" s="59" t="s">
        <v>3863</v>
      </c>
      <c r="D374" s="91">
        <v>16</v>
      </c>
      <c r="E374" s="59" t="s">
        <v>7216</v>
      </c>
      <c r="F374" s="30">
        <f t="shared" si="28"/>
        <v>1322.3646666666666</v>
      </c>
      <c r="G374" s="24">
        <f t="shared" si="29"/>
        <v>458.91950000000003</v>
      </c>
      <c r="H374" s="31"/>
      <c r="I374" s="30"/>
      <c r="J374" s="24">
        <f t="shared" si="30"/>
        <v>1243.4544999999998</v>
      </c>
      <c r="K374" s="31"/>
      <c r="L374" s="30"/>
      <c r="M374" s="98">
        <v>661.86</v>
      </c>
      <c r="N374" s="98">
        <v>255.97900000000001</v>
      </c>
      <c r="O374" s="98">
        <v>1006.724</v>
      </c>
      <c r="P374" s="98">
        <v>1559.443</v>
      </c>
      <c r="Q374" s="98">
        <v>1032.3489999999999</v>
      </c>
      <c r="R374" s="98">
        <v>1375.3019999999999</v>
      </c>
    </row>
    <row r="375" spans="1:18" x14ac:dyDescent="0.25">
      <c r="A375" s="59" t="s">
        <v>3779</v>
      </c>
      <c r="B375" s="59" t="s">
        <v>292</v>
      </c>
      <c r="C375" s="59" t="s">
        <v>3818</v>
      </c>
      <c r="D375" s="91">
        <v>7</v>
      </c>
      <c r="E375" s="59" t="s">
        <v>5216</v>
      </c>
      <c r="F375" s="30">
        <f t="shared" si="28"/>
        <v>1317.9073333333333</v>
      </c>
      <c r="G375" s="24">
        <f t="shared" si="29"/>
        <v>591.01499999999999</v>
      </c>
      <c r="H375" s="31"/>
      <c r="I375" s="30"/>
      <c r="J375" s="24">
        <f t="shared" si="30"/>
        <v>1186.9147500000001</v>
      </c>
      <c r="K375" s="31"/>
      <c r="L375" s="30"/>
      <c r="M375" s="98">
        <v>371.63</v>
      </c>
      <c r="N375" s="98">
        <v>810.4</v>
      </c>
      <c r="O375" s="98">
        <v>793.93700000000001</v>
      </c>
      <c r="P375" s="98">
        <v>1101.8689999999999</v>
      </c>
      <c r="Q375" s="98">
        <v>1132.588</v>
      </c>
      <c r="R375" s="98">
        <v>1719.2650000000001</v>
      </c>
    </row>
    <row r="376" spans="1:18" x14ac:dyDescent="0.25">
      <c r="A376" s="59" t="s">
        <v>3779</v>
      </c>
      <c r="B376" s="59" t="s">
        <v>3644</v>
      </c>
      <c r="C376" s="59" t="s">
        <v>3863</v>
      </c>
      <c r="D376" s="91">
        <v>16</v>
      </c>
      <c r="E376" s="59" t="s">
        <v>7251</v>
      </c>
      <c r="F376" s="30">
        <f t="shared" si="28"/>
        <v>1316.9040000000002</v>
      </c>
      <c r="G376" s="24">
        <f t="shared" si="29"/>
        <v>1016.1130000000001</v>
      </c>
      <c r="H376" s="31"/>
      <c r="I376" s="30"/>
      <c r="J376" s="24">
        <f t="shared" si="30"/>
        <v>1286.105</v>
      </c>
      <c r="K376" s="31"/>
      <c r="L376" s="30"/>
      <c r="M376" s="98">
        <v>1050.1300000000001</v>
      </c>
      <c r="N376" s="98">
        <v>982.096</v>
      </c>
      <c r="O376" s="98">
        <v>1193.7080000000001</v>
      </c>
      <c r="P376" s="98">
        <v>1179.0740000000001</v>
      </c>
      <c r="Q376" s="98">
        <v>1199.856</v>
      </c>
      <c r="R376" s="98">
        <v>1571.7819999999999</v>
      </c>
    </row>
    <row r="377" spans="1:18" x14ac:dyDescent="0.25">
      <c r="A377" s="59" t="s">
        <v>3779</v>
      </c>
      <c r="B377" s="59" t="s">
        <v>3710</v>
      </c>
      <c r="C377" s="59" t="s">
        <v>3865</v>
      </c>
      <c r="D377" s="91">
        <v>17</v>
      </c>
      <c r="E377" s="59" t="s">
        <v>7468</v>
      </c>
      <c r="F377" s="30">
        <f t="shared" si="28"/>
        <v>1315.3483333333331</v>
      </c>
      <c r="G377" s="24">
        <f t="shared" si="29"/>
        <v>480.87350000000004</v>
      </c>
      <c r="H377" s="31"/>
      <c r="I377" s="30"/>
      <c r="J377" s="24">
        <f t="shared" si="30"/>
        <v>1126.85275</v>
      </c>
      <c r="K377" s="31"/>
      <c r="L377" s="30"/>
      <c r="M377" s="98">
        <v>481.8</v>
      </c>
      <c r="N377" s="98">
        <v>479.947</v>
      </c>
      <c r="O377" s="98">
        <v>561.36599999999999</v>
      </c>
      <c r="P377" s="98">
        <v>1123.722</v>
      </c>
      <c r="Q377" s="98">
        <v>1386.4369999999999</v>
      </c>
      <c r="R377" s="98">
        <v>1435.886</v>
      </c>
    </row>
    <row r="378" spans="1:18" x14ac:dyDescent="0.25">
      <c r="A378" s="59" t="s">
        <v>3779</v>
      </c>
      <c r="B378" s="59" t="s">
        <v>146</v>
      </c>
      <c r="C378" s="59" t="s">
        <v>3865</v>
      </c>
      <c r="D378" s="91">
        <v>17</v>
      </c>
      <c r="E378" s="59" t="s">
        <v>7454</v>
      </c>
      <c r="F378" s="30">
        <f t="shared" si="28"/>
        <v>1312.9263333333333</v>
      </c>
      <c r="G378" s="24">
        <f t="shared" si="29"/>
        <v>383.08</v>
      </c>
      <c r="H378" s="31"/>
      <c r="I378" s="30"/>
      <c r="J378" s="24">
        <f t="shared" si="30"/>
        <v>2158.0037499999999</v>
      </c>
      <c r="K378" s="31"/>
      <c r="L378" s="30"/>
      <c r="M378" s="98">
        <v>20.76</v>
      </c>
      <c r="N378" s="98">
        <v>745.4</v>
      </c>
      <c r="O378" s="98">
        <v>4693.2359999999999</v>
      </c>
      <c r="P378" s="98">
        <v>2238.88</v>
      </c>
      <c r="Q378" s="98">
        <v>1054.6690000000001</v>
      </c>
      <c r="R378" s="98">
        <v>645.23</v>
      </c>
    </row>
    <row r="379" spans="1:18" x14ac:dyDescent="0.25">
      <c r="A379" s="59" t="s">
        <v>3779</v>
      </c>
      <c r="B379" s="59" t="s">
        <v>967</v>
      </c>
      <c r="C379" s="59" t="s">
        <v>3841</v>
      </c>
      <c r="D379" s="91">
        <v>11</v>
      </c>
      <c r="E379" s="59" t="s">
        <v>6037</v>
      </c>
      <c r="F379" s="30">
        <f t="shared" si="28"/>
        <v>1310.383</v>
      </c>
      <c r="G379" s="24">
        <f t="shared" si="29"/>
        <v>857.86099999999988</v>
      </c>
      <c r="H379" s="31"/>
      <c r="I379" s="30"/>
      <c r="J379" s="24">
        <f t="shared" si="30"/>
        <v>1313.41425</v>
      </c>
      <c r="K379" s="31"/>
      <c r="L379" s="30"/>
      <c r="M379" s="98">
        <v>661.67</v>
      </c>
      <c r="N379" s="98">
        <v>1054.0519999999999</v>
      </c>
      <c r="O379" s="98">
        <v>1322.508</v>
      </c>
      <c r="P379" s="98">
        <v>1730.683</v>
      </c>
      <c r="Q379" s="98">
        <v>1078.1120000000001</v>
      </c>
      <c r="R379" s="98">
        <v>1122.354</v>
      </c>
    </row>
    <row r="380" spans="1:18" x14ac:dyDescent="0.25">
      <c r="A380" s="59" t="s">
        <v>3779</v>
      </c>
      <c r="B380" s="59" t="s">
        <v>293</v>
      </c>
      <c r="C380" s="59" t="s">
        <v>3818</v>
      </c>
      <c r="D380" s="91">
        <v>7</v>
      </c>
      <c r="E380" s="59" t="s">
        <v>5252</v>
      </c>
      <c r="F380" s="30">
        <f t="shared" si="28"/>
        <v>1302.5586666666666</v>
      </c>
      <c r="G380" s="24">
        <f t="shared" si="29"/>
        <v>1908.8230000000001</v>
      </c>
      <c r="H380" s="31"/>
      <c r="I380" s="30"/>
      <c r="J380" s="24">
        <f t="shared" si="30"/>
        <v>1212.557</v>
      </c>
      <c r="K380" s="31"/>
      <c r="L380" s="30"/>
      <c r="M380" s="98">
        <v>2353.63</v>
      </c>
      <c r="N380" s="98">
        <v>1464.0160000000001</v>
      </c>
      <c r="O380" s="98">
        <v>942.55200000000002</v>
      </c>
      <c r="P380" s="98">
        <v>1303.7929999999999</v>
      </c>
      <c r="Q380" s="98">
        <v>1018.186</v>
      </c>
      <c r="R380" s="98">
        <v>1585.6969999999999</v>
      </c>
    </row>
    <row r="381" spans="1:18" x14ac:dyDescent="0.25">
      <c r="A381" s="59" t="s">
        <v>3779</v>
      </c>
      <c r="B381" s="59" t="s">
        <v>3702</v>
      </c>
      <c r="C381" s="59" t="s">
        <v>3871</v>
      </c>
      <c r="D381" s="91">
        <v>20</v>
      </c>
      <c r="E381" s="59" t="s">
        <v>7731</v>
      </c>
      <c r="F381" s="30">
        <f t="shared" si="28"/>
        <v>1301.8076666666666</v>
      </c>
      <c r="G381" s="24">
        <f t="shared" si="29"/>
        <v>1261.0515</v>
      </c>
      <c r="H381" s="31"/>
      <c r="I381" s="30"/>
      <c r="J381" s="24">
        <f t="shared" si="30"/>
        <v>1190.1564999999998</v>
      </c>
      <c r="K381" s="31"/>
      <c r="L381" s="30"/>
      <c r="M381" s="98">
        <v>726.12</v>
      </c>
      <c r="N381" s="98">
        <v>1795.9829999999999</v>
      </c>
      <c r="O381" s="98">
        <v>855.20299999999997</v>
      </c>
      <c r="P381" s="98">
        <v>1288.452</v>
      </c>
      <c r="Q381" s="98">
        <v>1549.432</v>
      </c>
      <c r="R381" s="98">
        <v>1067.539</v>
      </c>
    </row>
    <row r="382" spans="1:18" x14ac:dyDescent="0.25">
      <c r="A382" s="59" t="s">
        <v>3779</v>
      </c>
      <c r="B382" s="59" t="s">
        <v>141</v>
      </c>
      <c r="C382" s="59" t="s">
        <v>3828</v>
      </c>
      <c r="D382" s="91">
        <v>10</v>
      </c>
      <c r="E382" s="59" t="s">
        <v>5539</v>
      </c>
      <c r="F382" s="30">
        <f t="shared" si="28"/>
        <v>1294.3900000000001</v>
      </c>
      <c r="G382" s="24">
        <f t="shared" si="29"/>
        <v>614.96849999999995</v>
      </c>
      <c r="H382" s="31"/>
      <c r="I382" s="30"/>
      <c r="J382" s="24">
        <f t="shared" si="30"/>
        <v>1137.0677499999999</v>
      </c>
      <c r="K382" s="31"/>
      <c r="L382" s="30"/>
      <c r="M382" s="98">
        <v>678.33</v>
      </c>
      <c r="N382" s="98">
        <v>551.60699999999997</v>
      </c>
      <c r="O382" s="98">
        <v>665.101</v>
      </c>
      <c r="P382" s="98">
        <v>1221.5350000000001</v>
      </c>
      <c r="Q382" s="98">
        <v>1325.912</v>
      </c>
      <c r="R382" s="98">
        <v>1335.723</v>
      </c>
    </row>
    <row r="383" spans="1:18" x14ac:dyDescent="0.25">
      <c r="A383" s="59" t="s">
        <v>3779</v>
      </c>
      <c r="B383" s="59" t="s">
        <v>1009</v>
      </c>
      <c r="C383" s="59" t="s">
        <v>3827</v>
      </c>
      <c r="D383" s="91">
        <v>10</v>
      </c>
      <c r="E383" s="59" t="s">
        <v>5492</v>
      </c>
      <c r="F383" s="30">
        <f t="shared" si="28"/>
        <v>1292.5083333333334</v>
      </c>
      <c r="G383" s="24">
        <f t="shared" si="29"/>
        <v>1114.6244999999999</v>
      </c>
      <c r="H383" s="31"/>
      <c r="I383" s="30"/>
      <c r="J383" s="24">
        <f t="shared" si="30"/>
        <v>1333.606</v>
      </c>
      <c r="K383" s="31"/>
      <c r="L383" s="30"/>
      <c r="M383" s="98">
        <v>875.89</v>
      </c>
      <c r="N383" s="98">
        <v>1353.3589999999999</v>
      </c>
      <c r="O383" s="98">
        <v>1456.8989999999999</v>
      </c>
      <c r="P383" s="98">
        <v>1491.473</v>
      </c>
      <c r="Q383" s="98">
        <v>1285.97</v>
      </c>
      <c r="R383" s="98">
        <v>1100.0820000000001</v>
      </c>
    </row>
    <row r="384" spans="1:18" x14ac:dyDescent="0.25">
      <c r="A384" s="59" t="s">
        <v>3779</v>
      </c>
      <c r="B384" s="59" t="s">
        <v>63</v>
      </c>
      <c r="C384" s="59" t="s">
        <v>3819</v>
      </c>
      <c r="D384" s="91">
        <v>7</v>
      </c>
      <c r="E384" s="59" t="s">
        <v>5302</v>
      </c>
      <c r="F384" s="30">
        <f t="shared" si="28"/>
        <v>1290.4463333333333</v>
      </c>
      <c r="G384" s="24">
        <f t="shared" si="29"/>
        <v>1087.3620000000001</v>
      </c>
      <c r="H384" s="31"/>
      <c r="I384" s="30"/>
      <c r="J384" s="24">
        <f t="shared" si="30"/>
        <v>1072.50875</v>
      </c>
      <c r="K384" s="31"/>
      <c r="L384" s="30"/>
      <c r="M384" s="98">
        <v>441.11</v>
      </c>
      <c r="N384" s="98">
        <v>1733.614</v>
      </c>
      <c r="O384" s="98">
        <v>418.69600000000003</v>
      </c>
      <c r="P384" s="98">
        <v>581.68799999999999</v>
      </c>
      <c r="Q384" s="98">
        <v>1382.327</v>
      </c>
      <c r="R384" s="98">
        <v>1907.3240000000001</v>
      </c>
    </row>
    <row r="385" spans="1:18" x14ac:dyDescent="0.25">
      <c r="A385" s="59" t="s">
        <v>3779</v>
      </c>
      <c r="B385" s="59" t="s">
        <v>912</v>
      </c>
      <c r="C385" s="59" t="s">
        <v>3787</v>
      </c>
      <c r="D385" s="91">
        <v>2</v>
      </c>
      <c r="E385" s="59" t="s">
        <v>4279</v>
      </c>
      <c r="F385" s="30">
        <f t="shared" si="28"/>
        <v>1289.9669999999999</v>
      </c>
      <c r="G385" s="24">
        <f t="shared" si="29"/>
        <v>393.28399999999999</v>
      </c>
      <c r="H385" s="31"/>
      <c r="I385" s="30"/>
      <c r="J385" s="24">
        <f t="shared" si="30"/>
        <v>973.21199999999999</v>
      </c>
      <c r="K385" s="31"/>
      <c r="L385" s="30"/>
      <c r="M385" s="98">
        <v>766.68</v>
      </c>
      <c r="N385" s="98">
        <v>19.888000000000002</v>
      </c>
      <c r="O385" s="98">
        <v>22.946999999999999</v>
      </c>
      <c r="P385" s="98">
        <v>421.58199999999999</v>
      </c>
      <c r="Q385" s="98">
        <v>1338.5309999999999</v>
      </c>
      <c r="R385" s="98">
        <v>2109.788</v>
      </c>
    </row>
    <row r="386" spans="1:18" x14ac:dyDescent="0.25">
      <c r="A386" s="59" t="s">
        <v>3779</v>
      </c>
      <c r="B386" s="59" t="s">
        <v>3617</v>
      </c>
      <c r="C386" s="59" t="s">
        <v>3817</v>
      </c>
      <c r="D386" s="91">
        <v>6</v>
      </c>
      <c r="E386" s="59" t="s">
        <v>5110</v>
      </c>
      <c r="F386" s="30">
        <f t="shared" si="28"/>
        <v>1289.7503333333332</v>
      </c>
      <c r="G386" s="24">
        <f t="shared" si="29"/>
        <v>464.8365</v>
      </c>
      <c r="H386" s="31"/>
      <c r="I386" s="30"/>
      <c r="J386" s="24">
        <f t="shared" si="30"/>
        <v>1240.0664999999999</v>
      </c>
      <c r="K386" s="31"/>
      <c r="L386" s="30"/>
      <c r="M386" s="98">
        <v>318.77</v>
      </c>
      <c r="N386" s="98">
        <v>610.90300000000002</v>
      </c>
      <c r="O386" s="98">
        <v>1091.0150000000001</v>
      </c>
      <c r="P386" s="98">
        <v>1383.663</v>
      </c>
      <c r="Q386" s="98">
        <v>1462.4659999999999</v>
      </c>
      <c r="R386" s="98">
        <v>1023.122</v>
      </c>
    </row>
    <row r="387" spans="1:18" x14ac:dyDescent="0.25">
      <c r="A387" s="59" t="s">
        <v>3779</v>
      </c>
      <c r="B387" s="59" t="s">
        <v>1308</v>
      </c>
      <c r="C387" s="59" t="s">
        <v>3809</v>
      </c>
      <c r="D387" s="91">
        <v>6</v>
      </c>
      <c r="E387" s="59" t="s">
        <v>4942</v>
      </c>
      <c r="F387" s="30">
        <f t="shared" si="28"/>
        <v>1287.9530000000002</v>
      </c>
      <c r="G387" s="24">
        <f t="shared" si="29"/>
        <v>1187.6860000000001</v>
      </c>
      <c r="H387" s="31"/>
      <c r="I387" s="30"/>
      <c r="J387" s="24">
        <f t="shared" si="30"/>
        <v>1311.4157500000001</v>
      </c>
      <c r="K387" s="31"/>
      <c r="L387" s="30"/>
      <c r="M387" s="98">
        <v>461.02</v>
      </c>
      <c r="N387" s="98">
        <v>1914.3520000000001</v>
      </c>
      <c r="O387" s="98">
        <v>1381.8040000000001</v>
      </c>
      <c r="P387" s="98">
        <v>1099.077</v>
      </c>
      <c r="Q387" s="98">
        <v>1409.7950000000001</v>
      </c>
      <c r="R387" s="98">
        <v>1354.9870000000001</v>
      </c>
    </row>
    <row r="388" spans="1:18" x14ac:dyDescent="0.25">
      <c r="A388" s="59" t="s">
        <v>3779</v>
      </c>
      <c r="B388" s="59" t="s">
        <v>842</v>
      </c>
      <c r="C388" s="59" t="s">
        <v>3863</v>
      </c>
      <c r="D388" s="91">
        <v>16</v>
      </c>
      <c r="E388" s="59" t="s">
        <v>7217</v>
      </c>
      <c r="F388" s="30">
        <f t="shared" si="28"/>
        <v>1283.5060000000001</v>
      </c>
      <c r="G388" s="24">
        <f t="shared" si="29"/>
        <v>298.52049999999997</v>
      </c>
      <c r="H388" s="31"/>
      <c r="I388" s="30"/>
      <c r="J388" s="24">
        <f t="shared" si="30"/>
        <v>1112.6087500000001</v>
      </c>
      <c r="K388" s="31"/>
      <c r="L388" s="30"/>
      <c r="M388" s="98">
        <v>334.77</v>
      </c>
      <c r="N388" s="98">
        <v>262.27100000000002</v>
      </c>
      <c r="O388" s="98">
        <v>599.91700000000003</v>
      </c>
      <c r="P388" s="98">
        <v>915.09500000000003</v>
      </c>
      <c r="Q388" s="98">
        <v>1365.549</v>
      </c>
      <c r="R388" s="98">
        <v>1569.874</v>
      </c>
    </row>
    <row r="389" spans="1:18" x14ac:dyDescent="0.25">
      <c r="A389" s="59" t="s">
        <v>3779</v>
      </c>
      <c r="B389" s="59" t="s">
        <v>2082</v>
      </c>
      <c r="C389" s="59" t="s">
        <v>3843</v>
      </c>
      <c r="D389" s="91">
        <v>12</v>
      </c>
      <c r="E389" s="59" t="s">
        <v>6167</v>
      </c>
      <c r="F389" s="30">
        <f t="shared" si="28"/>
        <v>1279.3810000000001</v>
      </c>
      <c r="G389" s="24">
        <f t="shared" si="29"/>
        <v>1879.3325</v>
      </c>
      <c r="H389" s="31"/>
      <c r="I389" s="30"/>
      <c r="J389" s="24">
        <f t="shared" si="30"/>
        <v>964.12175000000002</v>
      </c>
      <c r="K389" s="31"/>
      <c r="L389" s="30"/>
      <c r="M389" s="98">
        <v>3182.08</v>
      </c>
      <c r="N389" s="98">
        <v>576.58500000000004</v>
      </c>
      <c r="O389" s="98">
        <v>18.344000000000001</v>
      </c>
      <c r="P389" s="98">
        <v>395.92599999999999</v>
      </c>
      <c r="Q389" s="98">
        <v>1845.5550000000001</v>
      </c>
      <c r="R389" s="98">
        <v>1596.662</v>
      </c>
    </row>
    <row r="390" spans="1:18" x14ac:dyDescent="0.25">
      <c r="A390" s="59" t="s">
        <v>3779</v>
      </c>
      <c r="B390" s="59" t="s">
        <v>2686</v>
      </c>
      <c r="C390" s="59" t="s">
        <v>3834</v>
      </c>
      <c r="D390" s="91">
        <v>11</v>
      </c>
      <c r="E390" s="59" t="s">
        <v>5715</v>
      </c>
      <c r="F390" s="30">
        <f t="shared" si="28"/>
        <v>1274.8246666666666</v>
      </c>
      <c r="G390" s="24">
        <f t="shared" si="29"/>
        <v>2576.4014999999999</v>
      </c>
      <c r="H390" s="31"/>
      <c r="I390" s="30"/>
      <c r="J390" s="24">
        <f t="shared" si="30"/>
        <v>1442.08025</v>
      </c>
      <c r="K390" s="31"/>
      <c r="L390" s="30"/>
      <c r="M390" s="98">
        <v>2895.29</v>
      </c>
      <c r="N390" s="98">
        <v>2257.5129999999999</v>
      </c>
      <c r="O390" s="98">
        <v>1943.847</v>
      </c>
      <c r="P390" s="98">
        <v>1872.0740000000001</v>
      </c>
      <c r="Q390" s="98">
        <v>1234.2670000000001</v>
      </c>
      <c r="R390" s="98">
        <v>718.13300000000004</v>
      </c>
    </row>
    <row r="391" spans="1:18" x14ac:dyDescent="0.25">
      <c r="A391" s="59" t="s">
        <v>3779</v>
      </c>
      <c r="B391" s="59" t="s">
        <v>252</v>
      </c>
      <c r="C391" s="59" t="s">
        <v>3818</v>
      </c>
      <c r="D391" s="91">
        <v>7</v>
      </c>
      <c r="E391" s="59" t="s">
        <v>5251</v>
      </c>
      <c r="F391" s="30">
        <f t="shared" si="28"/>
        <v>1263.472</v>
      </c>
      <c r="G391" s="24">
        <f t="shared" si="29"/>
        <v>617.09899999999993</v>
      </c>
      <c r="H391" s="31"/>
      <c r="I391" s="30"/>
      <c r="J391" s="24">
        <f t="shared" si="30"/>
        <v>1175.9865</v>
      </c>
      <c r="K391" s="31"/>
      <c r="L391" s="30"/>
      <c r="M391" s="98">
        <v>665.23</v>
      </c>
      <c r="N391" s="98">
        <v>568.96799999999996</v>
      </c>
      <c r="O391" s="98">
        <v>913.53</v>
      </c>
      <c r="P391" s="98">
        <v>798.25800000000004</v>
      </c>
      <c r="Q391" s="98">
        <v>1108.4739999999999</v>
      </c>
      <c r="R391" s="98">
        <v>1883.684</v>
      </c>
    </row>
    <row r="392" spans="1:18" x14ac:dyDescent="0.25">
      <c r="A392" s="59" t="s">
        <v>3779</v>
      </c>
      <c r="B392" s="59" t="s">
        <v>208</v>
      </c>
      <c r="C392" s="59" t="s">
        <v>3812</v>
      </c>
      <c r="D392" s="91">
        <v>6</v>
      </c>
      <c r="E392" s="59" t="s">
        <v>5023</v>
      </c>
      <c r="F392" s="30">
        <f t="shared" si="28"/>
        <v>1255.403</v>
      </c>
      <c r="G392" s="24">
        <f t="shared" si="29"/>
        <v>1078.1085</v>
      </c>
      <c r="H392" s="31"/>
      <c r="I392" s="30"/>
      <c r="J392" s="24">
        <f t="shared" si="30"/>
        <v>1201.672</v>
      </c>
      <c r="K392" s="31"/>
      <c r="L392" s="30"/>
      <c r="M392" s="98">
        <v>1651.34</v>
      </c>
      <c r="N392" s="98">
        <v>504.87700000000001</v>
      </c>
      <c r="O392" s="98">
        <v>1040.479</v>
      </c>
      <c r="P392" s="98">
        <v>1173.3240000000001</v>
      </c>
      <c r="Q392" s="98">
        <v>1354.18</v>
      </c>
      <c r="R392" s="98">
        <v>1238.7049999999999</v>
      </c>
    </row>
    <row r="393" spans="1:18" x14ac:dyDescent="0.25">
      <c r="A393" s="59" t="s">
        <v>3779</v>
      </c>
      <c r="B393" s="59" t="s">
        <v>2475</v>
      </c>
      <c r="C393" s="59" t="s">
        <v>3790</v>
      </c>
      <c r="D393" s="91">
        <v>2</v>
      </c>
      <c r="E393" s="59" t="s">
        <v>4357</v>
      </c>
      <c r="F393" s="30">
        <f t="shared" si="28"/>
        <v>1251.9183333333333</v>
      </c>
      <c r="G393" s="24">
        <f t="shared" si="29"/>
        <v>578.26499999999999</v>
      </c>
      <c r="H393" s="31"/>
      <c r="I393" s="30"/>
      <c r="J393" s="24">
        <f t="shared" si="30"/>
        <v>1037.5697500000001</v>
      </c>
      <c r="K393" s="31"/>
      <c r="L393" s="30"/>
      <c r="M393" s="98">
        <v>492.12</v>
      </c>
      <c r="N393" s="98">
        <v>664.41</v>
      </c>
      <c r="O393" s="98">
        <v>394.524</v>
      </c>
      <c r="P393" s="98">
        <v>738.39200000000005</v>
      </c>
      <c r="Q393" s="98">
        <v>1489.932</v>
      </c>
      <c r="R393" s="98">
        <v>1527.431</v>
      </c>
    </row>
    <row r="394" spans="1:18" x14ac:dyDescent="0.25">
      <c r="A394" s="59" t="s">
        <v>3779</v>
      </c>
      <c r="B394" s="59" t="s">
        <v>35</v>
      </c>
      <c r="C394" s="59" t="s">
        <v>3862</v>
      </c>
      <c r="D394" s="91">
        <v>16</v>
      </c>
      <c r="E394" s="59" t="s">
        <v>6783</v>
      </c>
      <c r="F394" s="30">
        <f t="shared" si="28"/>
        <v>1240.4840000000002</v>
      </c>
      <c r="G394" s="24">
        <f t="shared" si="29"/>
        <v>250.2885</v>
      </c>
      <c r="H394" s="31"/>
      <c r="I394" s="30"/>
      <c r="J394" s="24">
        <f t="shared" si="30"/>
        <v>1018.75675</v>
      </c>
      <c r="K394" s="31"/>
      <c r="L394" s="30"/>
      <c r="M394" s="98">
        <v>300.10000000000002</v>
      </c>
      <c r="N394" s="98">
        <v>200.477</v>
      </c>
      <c r="O394" s="98">
        <v>353.57499999999999</v>
      </c>
      <c r="P394" s="98">
        <v>502.94200000000001</v>
      </c>
      <c r="Q394" s="98">
        <v>758.84699999999998</v>
      </c>
      <c r="R394" s="98">
        <v>2459.663</v>
      </c>
    </row>
    <row r="395" spans="1:18" x14ac:dyDescent="0.25">
      <c r="A395" s="59" t="s">
        <v>3779</v>
      </c>
      <c r="B395" s="59" t="s">
        <v>3533</v>
      </c>
      <c r="C395" s="59" t="s">
        <v>3863</v>
      </c>
      <c r="D395" s="91">
        <v>16</v>
      </c>
      <c r="E395" s="59" t="s">
        <v>7408</v>
      </c>
      <c r="F395" s="30">
        <f t="shared" si="28"/>
        <v>1239.8186666666668</v>
      </c>
      <c r="G395" s="24">
        <f t="shared" si="29"/>
        <v>223.55</v>
      </c>
      <c r="H395" s="31"/>
      <c r="I395" s="30"/>
      <c r="J395" s="24">
        <f t="shared" si="30"/>
        <v>988.24149999999997</v>
      </c>
      <c r="K395" s="31"/>
      <c r="L395" s="30"/>
      <c r="M395" s="98">
        <v>241.77</v>
      </c>
      <c r="N395" s="98">
        <v>205.33</v>
      </c>
      <c r="O395" s="98">
        <v>233.51</v>
      </c>
      <c r="P395" s="98">
        <v>412.56099999999998</v>
      </c>
      <c r="Q395" s="98">
        <v>2147.473</v>
      </c>
      <c r="R395" s="98">
        <v>1159.422</v>
      </c>
    </row>
    <row r="396" spans="1:18" x14ac:dyDescent="0.25">
      <c r="A396" s="59" t="s">
        <v>3779</v>
      </c>
      <c r="B396" s="59" t="s">
        <v>182</v>
      </c>
      <c r="C396" s="59" t="s">
        <v>3863</v>
      </c>
      <c r="D396" s="91">
        <v>16</v>
      </c>
      <c r="E396" s="59" t="s">
        <v>7231</v>
      </c>
      <c r="F396" s="30">
        <f t="shared" si="28"/>
        <v>1236.9723333333334</v>
      </c>
      <c r="G396" s="24">
        <f t="shared" si="29"/>
        <v>766.22299999999996</v>
      </c>
      <c r="H396" s="31"/>
      <c r="I396" s="30"/>
      <c r="J396" s="24">
        <f t="shared" si="30"/>
        <v>1201.0482499999998</v>
      </c>
      <c r="K396" s="31"/>
      <c r="L396" s="30"/>
      <c r="M396" s="98">
        <v>680.45</v>
      </c>
      <c r="N396" s="98">
        <v>851.99599999999998</v>
      </c>
      <c r="O396" s="98">
        <v>1093.2760000000001</v>
      </c>
      <c r="P396" s="98">
        <v>1037.2639999999999</v>
      </c>
      <c r="Q396" s="98">
        <v>1658.0930000000001</v>
      </c>
      <c r="R396" s="98">
        <v>1015.56</v>
      </c>
    </row>
    <row r="397" spans="1:18" x14ac:dyDescent="0.25">
      <c r="A397" s="59" t="s">
        <v>3779</v>
      </c>
      <c r="B397" s="59" t="s">
        <v>949</v>
      </c>
      <c r="C397" s="59" t="s">
        <v>3818</v>
      </c>
      <c r="D397" s="91">
        <v>7</v>
      </c>
      <c r="E397" s="59" t="s">
        <v>5212</v>
      </c>
      <c r="F397" s="30">
        <f t="shared" si="28"/>
        <v>1229.1276666666665</v>
      </c>
      <c r="G397" s="24">
        <f t="shared" si="29"/>
        <v>769.14850000000001</v>
      </c>
      <c r="H397" s="31"/>
      <c r="I397" s="30"/>
      <c r="J397" s="24">
        <f t="shared" si="30"/>
        <v>1261.2182499999999</v>
      </c>
      <c r="K397" s="31"/>
      <c r="L397" s="30"/>
      <c r="M397" s="98">
        <v>581.69000000000005</v>
      </c>
      <c r="N397" s="98">
        <v>956.60699999999997</v>
      </c>
      <c r="O397" s="98">
        <v>1357.49</v>
      </c>
      <c r="P397" s="98">
        <v>1381.2349999999999</v>
      </c>
      <c r="Q397" s="98">
        <v>1031.116</v>
      </c>
      <c r="R397" s="98">
        <v>1275.0319999999999</v>
      </c>
    </row>
    <row r="398" spans="1:18" x14ac:dyDescent="0.25">
      <c r="A398" s="59" t="s">
        <v>3779</v>
      </c>
      <c r="B398" s="59" t="s">
        <v>706</v>
      </c>
      <c r="C398" s="59" t="s">
        <v>3872</v>
      </c>
      <c r="D398" s="91">
        <v>20</v>
      </c>
      <c r="E398" s="59" t="s">
        <v>7769</v>
      </c>
      <c r="F398" s="30">
        <f t="shared" si="28"/>
        <v>1224.3779999999999</v>
      </c>
      <c r="G398" s="24">
        <f t="shared" si="29"/>
        <v>894.43499999999995</v>
      </c>
      <c r="H398" s="31"/>
      <c r="I398" s="30"/>
      <c r="J398" s="24">
        <f t="shared" si="30"/>
        <v>1043.75225</v>
      </c>
      <c r="K398" s="31"/>
      <c r="L398" s="30"/>
      <c r="M398" s="98">
        <v>806.82</v>
      </c>
      <c r="N398" s="98">
        <v>982.05</v>
      </c>
      <c r="O398" s="98">
        <v>501.875</v>
      </c>
      <c r="P398" s="98">
        <v>552.98599999999999</v>
      </c>
      <c r="Q398" s="98">
        <v>1851.223</v>
      </c>
      <c r="R398" s="98">
        <v>1268.925</v>
      </c>
    </row>
    <row r="399" spans="1:18" x14ac:dyDescent="0.25">
      <c r="A399" s="59" t="s">
        <v>3779</v>
      </c>
      <c r="B399" s="59" t="s">
        <v>52</v>
      </c>
      <c r="C399" s="59" t="s">
        <v>3862</v>
      </c>
      <c r="D399" s="91">
        <v>16</v>
      </c>
      <c r="E399" s="59" t="s">
        <v>6808</v>
      </c>
      <c r="F399" s="30">
        <f t="shared" si="28"/>
        <v>1221.7313333333334</v>
      </c>
      <c r="G399" s="24">
        <f t="shared" si="29"/>
        <v>572.82249999999999</v>
      </c>
      <c r="H399" s="31"/>
      <c r="I399" s="30"/>
      <c r="J399" s="24">
        <f t="shared" si="30"/>
        <v>1160.1457500000001</v>
      </c>
      <c r="K399" s="31"/>
      <c r="L399" s="30"/>
      <c r="M399" s="98">
        <v>607.04</v>
      </c>
      <c r="N399" s="98">
        <v>538.60500000000002</v>
      </c>
      <c r="O399" s="98">
        <v>975.38900000000001</v>
      </c>
      <c r="P399" s="98">
        <v>1256.77</v>
      </c>
      <c r="Q399" s="98">
        <v>1159.7629999999999</v>
      </c>
      <c r="R399" s="98">
        <v>1248.6610000000001</v>
      </c>
    </row>
    <row r="400" spans="1:18" x14ac:dyDescent="0.25">
      <c r="A400" s="59" t="s">
        <v>3779</v>
      </c>
      <c r="B400" s="59" t="s">
        <v>347</v>
      </c>
      <c r="C400" s="59" t="s">
        <v>3840</v>
      </c>
      <c r="D400" s="91">
        <v>11</v>
      </c>
      <c r="E400" s="59" t="s">
        <v>5944</v>
      </c>
      <c r="F400" s="30">
        <f t="shared" si="28"/>
        <v>1218.6946666666665</v>
      </c>
      <c r="G400" s="24">
        <f t="shared" si="29"/>
        <v>1004.1485</v>
      </c>
      <c r="H400" s="31"/>
      <c r="I400" s="30"/>
      <c r="J400" s="24">
        <f t="shared" si="30"/>
        <v>1143.2284999999999</v>
      </c>
      <c r="K400" s="31"/>
      <c r="L400" s="30"/>
      <c r="M400" s="98">
        <v>861.15</v>
      </c>
      <c r="N400" s="98">
        <v>1147.1469999999999</v>
      </c>
      <c r="O400" s="98">
        <v>916.83</v>
      </c>
      <c r="P400" s="98">
        <v>1046.307</v>
      </c>
      <c r="Q400" s="98">
        <v>1103.6959999999999</v>
      </c>
      <c r="R400" s="98">
        <v>1506.0809999999999</v>
      </c>
    </row>
    <row r="401" spans="1:18" x14ac:dyDescent="0.25">
      <c r="A401" s="59" t="s">
        <v>3779</v>
      </c>
      <c r="B401" s="59" t="s">
        <v>190</v>
      </c>
      <c r="C401" s="59" t="s">
        <v>3794</v>
      </c>
      <c r="D401" s="91">
        <v>3</v>
      </c>
      <c r="E401" s="59" t="s">
        <v>4416</v>
      </c>
      <c r="F401" s="30">
        <f t="shared" si="28"/>
        <v>1217.1996666666666</v>
      </c>
      <c r="G401" s="24">
        <f t="shared" si="29"/>
        <v>352.22899999999998</v>
      </c>
      <c r="H401" s="31"/>
      <c r="I401" s="30"/>
      <c r="J401" s="24">
        <f t="shared" si="30"/>
        <v>1047.5539999999999</v>
      </c>
      <c r="K401" s="31"/>
      <c r="L401" s="30"/>
      <c r="M401" s="98">
        <v>207.4</v>
      </c>
      <c r="N401" s="98">
        <v>497.05799999999999</v>
      </c>
      <c r="O401" s="98">
        <v>538.61699999999996</v>
      </c>
      <c r="P401" s="98">
        <v>837.79300000000001</v>
      </c>
      <c r="Q401" s="98">
        <v>1128.3610000000001</v>
      </c>
      <c r="R401" s="98">
        <v>1685.4449999999999</v>
      </c>
    </row>
    <row r="402" spans="1:18" x14ac:dyDescent="0.25">
      <c r="A402" s="59" t="s">
        <v>3779</v>
      </c>
      <c r="B402" s="59" t="s">
        <v>941</v>
      </c>
      <c r="C402" s="59" t="s">
        <v>3836</v>
      </c>
      <c r="D402" s="91">
        <v>11</v>
      </c>
      <c r="E402" s="59" t="s">
        <v>5797</v>
      </c>
      <c r="F402" s="30">
        <f t="shared" si="28"/>
        <v>1211.1989999999998</v>
      </c>
      <c r="G402" s="24">
        <f t="shared" si="29"/>
        <v>183.25550000000001</v>
      </c>
      <c r="H402" s="31"/>
      <c r="I402" s="30"/>
      <c r="J402" s="24">
        <f t="shared" si="30"/>
        <v>942.88650000000007</v>
      </c>
      <c r="K402" s="31"/>
      <c r="L402" s="30"/>
      <c r="M402" s="98">
        <v>121.51</v>
      </c>
      <c r="N402" s="98">
        <v>245.001</v>
      </c>
      <c r="O402" s="98">
        <v>137.94900000000001</v>
      </c>
      <c r="P402" s="98">
        <v>714.80899999999997</v>
      </c>
      <c r="Q402" s="98">
        <v>896.971</v>
      </c>
      <c r="R402" s="98">
        <v>2021.817</v>
      </c>
    </row>
    <row r="403" spans="1:18" x14ac:dyDescent="0.25">
      <c r="A403" s="59" t="s">
        <v>3779</v>
      </c>
      <c r="B403" s="59" t="s">
        <v>547</v>
      </c>
      <c r="C403" s="59" t="s">
        <v>3841</v>
      </c>
      <c r="D403" s="91">
        <v>11</v>
      </c>
      <c r="E403" s="59" t="s">
        <v>6010</v>
      </c>
      <c r="F403" s="30">
        <f t="shared" si="28"/>
        <v>1204.6203333333333</v>
      </c>
      <c r="G403" s="24">
        <f t="shared" si="29"/>
        <v>1572.7345</v>
      </c>
      <c r="H403" s="31"/>
      <c r="I403" s="30"/>
      <c r="J403" s="24">
        <f t="shared" si="30"/>
        <v>1290.1465000000001</v>
      </c>
      <c r="K403" s="31"/>
      <c r="L403" s="30"/>
      <c r="M403" s="98">
        <v>1329.09</v>
      </c>
      <c r="N403" s="98">
        <v>1816.3789999999999</v>
      </c>
      <c r="O403" s="98">
        <v>1546.7249999999999</v>
      </c>
      <c r="P403" s="98">
        <v>1383.45</v>
      </c>
      <c r="Q403" s="98">
        <v>1262.942</v>
      </c>
      <c r="R403" s="98">
        <v>967.46900000000005</v>
      </c>
    </row>
    <row r="404" spans="1:18" x14ac:dyDescent="0.25">
      <c r="A404" s="59" t="s">
        <v>3779</v>
      </c>
      <c r="B404" s="59" t="s">
        <v>291</v>
      </c>
      <c r="C404" s="59" t="s">
        <v>3786</v>
      </c>
      <c r="D404" s="91">
        <v>2</v>
      </c>
      <c r="E404" s="59" t="s">
        <v>4201</v>
      </c>
      <c r="F404" s="30">
        <f t="shared" si="28"/>
        <v>1204.1113333333333</v>
      </c>
      <c r="G404" s="24">
        <f t="shared" si="29"/>
        <v>144.20650000000001</v>
      </c>
      <c r="H404" s="31"/>
      <c r="I404" s="30"/>
      <c r="J404" s="24">
        <f t="shared" si="30"/>
        <v>905.21074999999996</v>
      </c>
      <c r="K404" s="31"/>
      <c r="L404" s="30"/>
      <c r="M404" s="98">
        <v>284.10000000000002</v>
      </c>
      <c r="N404" s="98">
        <v>4.3129999999999997</v>
      </c>
      <c r="O404" s="98">
        <v>8.5090000000000003</v>
      </c>
      <c r="P404" s="98">
        <v>1092.425</v>
      </c>
      <c r="Q404" s="98">
        <v>1001.697</v>
      </c>
      <c r="R404" s="98">
        <v>1518.212</v>
      </c>
    </row>
    <row r="405" spans="1:18" x14ac:dyDescent="0.25">
      <c r="A405" s="59" t="s">
        <v>3779</v>
      </c>
      <c r="B405" s="59" t="s">
        <v>937</v>
      </c>
      <c r="C405" s="59" t="s">
        <v>3871</v>
      </c>
      <c r="D405" s="91">
        <v>20</v>
      </c>
      <c r="E405" s="59" t="s">
        <v>7723</v>
      </c>
      <c r="F405" s="30">
        <f t="shared" si="28"/>
        <v>1203.2783333333334</v>
      </c>
      <c r="G405" s="24">
        <f t="shared" si="29"/>
        <v>712.62249999999995</v>
      </c>
      <c r="H405" s="31"/>
      <c r="I405" s="30"/>
      <c r="J405" s="24">
        <f t="shared" si="30"/>
        <v>1169.231</v>
      </c>
      <c r="K405" s="31"/>
      <c r="L405" s="30"/>
      <c r="M405" s="98">
        <v>546.23</v>
      </c>
      <c r="N405" s="98">
        <v>879.01499999999999</v>
      </c>
      <c r="O405" s="98">
        <v>1067.0889999999999</v>
      </c>
      <c r="P405" s="98">
        <v>1273.575</v>
      </c>
      <c r="Q405" s="98">
        <v>952.553</v>
      </c>
      <c r="R405" s="98">
        <v>1383.7070000000001</v>
      </c>
    </row>
    <row r="406" spans="1:18" x14ac:dyDescent="0.25">
      <c r="A406" s="59" t="s">
        <v>3779</v>
      </c>
      <c r="B406" s="59" t="s">
        <v>748</v>
      </c>
      <c r="C406" s="59" t="s">
        <v>3871</v>
      </c>
      <c r="D406" s="91">
        <v>20</v>
      </c>
      <c r="E406" s="59" t="s">
        <v>7732</v>
      </c>
      <c r="F406" s="30">
        <f t="shared" si="28"/>
        <v>1199.4856666666667</v>
      </c>
      <c r="G406" s="24">
        <f t="shared" si="29"/>
        <v>849.16949999999997</v>
      </c>
      <c r="H406" s="31"/>
      <c r="I406" s="30"/>
      <c r="J406" s="24">
        <f t="shared" si="30"/>
        <v>1071.1735000000001</v>
      </c>
      <c r="K406" s="31"/>
      <c r="L406" s="30"/>
      <c r="M406" s="98">
        <v>652.34</v>
      </c>
      <c r="N406" s="98">
        <v>1045.999</v>
      </c>
      <c r="O406" s="98">
        <v>686.23699999999997</v>
      </c>
      <c r="P406" s="98">
        <v>756.95299999999997</v>
      </c>
      <c r="Q406" s="98">
        <v>1146.422</v>
      </c>
      <c r="R406" s="98">
        <v>1695.0820000000001</v>
      </c>
    </row>
    <row r="407" spans="1:18" x14ac:dyDescent="0.25">
      <c r="A407" s="59" t="s">
        <v>3779</v>
      </c>
      <c r="B407" s="59" t="s">
        <v>213</v>
      </c>
      <c r="C407" s="59" t="s">
        <v>3868</v>
      </c>
      <c r="D407" s="91">
        <v>18</v>
      </c>
      <c r="E407" s="59" t="s">
        <v>7627</v>
      </c>
      <c r="F407" s="30">
        <f t="shared" si="28"/>
        <v>1199.0456666666666</v>
      </c>
      <c r="G407" s="24">
        <f t="shared" si="29"/>
        <v>1975.489</v>
      </c>
      <c r="H407" s="31"/>
      <c r="I407" s="30"/>
      <c r="J407" s="24">
        <f t="shared" si="30"/>
        <v>1034.72525</v>
      </c>
      <c r="K407" s="31"/>
      <c r="L407" s="30"/>
      <c r="M407" s="98">
        <v>674.52</v>
      </c>
      <c r="N407" s="98">
        <v>3276.4580000000001</v>
      </c>
      <c r="O407" s="98">
        <v>541.76400000000001</v>
      </c>
      <c r="P407" s="98">
        <v>1905.4670000000001</v>
      </c>
      <c r="Q407" s="98">
        <v>1022.417</v>
      </c>
      <c r="R407" s="98">
        <v>669.25300000000004</v>
      </c>
    </row>
    <row r="408" spans="1:18" x14ac:dyDescent="0.25">
      <c r="A408" s="59" t="s">
        <v>3779</v>
      </c>
      <c r="B408" s="59" t="s">
        <v>509</v>
      </c>
      <c r="C408" s="59" t="s">
        <v>3841</v>
      </c>
      <c r="D408" s="91">
        <v>11</v>
      </c>
      <c r="E408" s="59" t="s">
        <v>6009</v>
      </c>
      <c r="F408" s="30">
        <f t="shared" si="28"/>
        <v>1188.8426666666667</v>
      </c>
      <c r="G408" s="24">
        <f t="shared" si="29"/>
        <v>1007.7225000000001</v>
      </c>
      <c r="H408" s="31"/>
      <c r="I408" s="30"/>
      <c r="J408" s="24">
        <f t="shared" si="30"/>
        <v>1273.63075</v>
      </c>
      <c r="K408" s="31"/>
      <c r="L408" s="30"/>
      <c r="M408" s="98">
        <v>862.11</v>
      </c>
      <c r="N408" s="98">
        <v>1153.335</v>
      </c>
      <c r="O408" s="98">
        <v>1527.9949999999999</v>
      </c>
      <c r="P408" s="98">
        <v>1368.442</v>
      </c>
      <c r="Q408" s="98">
        <v>866.91600000000005</v>
      </c>
      <c r="R408" s="98">
        <v>1331.17</v>
      </c>
    </row>
    <row r="409" spans="1:18" x14ac:dyDescent="0.25">
      <c r="A409" s="59" t="s">
        <v>3779</v>
      </c>
      <c r="B409" s="59" t="s">
        <v>1502</v>
      </c>
      <c r="C409" s="59" t="s">
        <v>3800</v>
      </c>
      <c r="D409" s="91">
        <v>4</v>
      </c>
      <c r="E409" s="59" t="s">
        <v>4526</v>
      </c>
      <c r="F409" s="30">
        <f t="shared" si="28"/>
        <v>1167.598</v>
      </c>
      <c r="G409" s="24">
        <f t="shared" si="29"/>
        <v>808.43650000000002</v>
      </c>
      <c r="H409" s="31"/>
      <c r="I409" s="30"/>
      <c r="J409" s="24">
        <f t="shared" si="30"/>
        <v>979.18225000000007</v>
      </c>
      <c r="K409" s="31"/>
      <c r="L409" s="30"/>
      <c r="M409" s="98">
        <v>820.76</v>
      </c>
      <c r="N409" s="98">
        <v>796.11300000000006</v>
      </c>
      <c r="O409" s="98">
        <v>413.935</v>
      </c>
      <c r="P409" s="98">
        <v>548.09100000000001</v>
      </c>
      <c r="Q409" s="98">
        <v>49.771999999999998</v>
      </c>
      <c r="R409" s="98">
        <v>2904.931</v>
      </c>
    </row>
    <row r="410" spans="1:18" x14ac:dyDescent="0.25">
      <c r="A410" s="59" t="s">
        <v>3779</v>
      </c>
      <c r="B410" s="59" t="s">
        <v>1687</v>
      </c>
      <c r="C410" s="59" t="s">
        <v>3862</v>
      </c>
      <c r="D410" s="91">
        <v>16</v>
      </c>
      <c r="E410" s="59" t="s">
        <v>7084</v>
      </c>
      <c r="F410" s="30">
        <f t="shared" si="28"/>
        <v>1165.5870000000002</v>
      </c>
      <c r="G410" s="24">
        <f t="shared" si="29"/>
        <v>268.34000000000003</v>
      </c>
      <c r="H410" s="31"/>
      <c r="I410" s="30"/>
      <c r="J410" s="24">
        <f t="shared" si="30"/>
        <v>1130.41875</v>
      </c>
      <c r="K410" s="31"/>
      <c r="L410" s="30"/>
      <c r="M410" s="98">
        <v>121.08</v>
      </c>
      <c r="N410" s="98">
        <v>415.6</v>
      </c>
      <c r="O410" s="98">
        <v>1024.914</v>
      </c>
      <c r="P410" s="98">
        <v>761.154</v>
      </c>
      <c r="Q410" s="98">
        <v>1769.704</v>
      </c>
      <c r="R410" s="98">
        <v>965.90300000000002</v>
      </c>
    </row>
    <row r="411" spans="1:18" x14ac:dyDescent="0.25">
      <c r="A411" s="59" t="s">
        <v>3779</v>
      </c>
      <c r="B411" s="59" t="s">
        <v>264</v>
      </c>
      <c r="C411" s="59" t="s">
        <v>3862</v>
      </c>
      <c r="D411" s="91">
        <v>16</v>
      </c>
      <c r="E411" s="59" t="s">
        <v>6781</v>
      </c>
      <c r="F411" s="30">
        <f t="shared" si="28"/>
        <v>1158.5686666666668</v>
      </c>
      <c r="G411" s="24">
        <f t="shared" si="29"/>
        <v>138.68600000000001</v>
      </c>
      <c r="H411" s="31"/>
      <c r="I411" s="30"/>
      <c r="J411" s="24">
        <f t="shared" si="30"/>
        <v>992.38549999999998</v>
      </c>
      <c r="K411" s="31"/>
      <c r="L411" s="30"/>
      <c r="M411" s="98">
        <v>137.08000000000001</v>
      </c>
      <c r="N411" s="98">
        <v>140.292</v>
      </c>
      <c r="O411" s="98">
        <v>493.83600000000001</v>
      </c>
      <c r="P411" s="98">
        <v>1916.261</v>
      </c>
      <c r="Q411" s="98">
        <v>1305.2460000000001</v>
      </c>
      <c r="R411" s="98">
        <v>254.19900000000001</v>
      </c>
    </row>
    <row r="412" spans="1:18" x14ac:dyDescent="0.25">
      <c r="A412" s="59" t="s">
        <v>3779</v>
      </c>
      <c r="B412" s="59" t="s">
        <v>201</v>
      </c>
      <c r="C412" s="59" t="s">
        <v>3862</v>
      </c>
      <c r="D412" s="91">
        <v>16</v>
      </c>
      <c r="E412" s="59" t="s">
        <v>6805</v>
      </c>
      <c r="F412" s="30">
        <f t="shared" si="28"/>
        <v>1157.8340000000001</v>
      </c>
      <c r="G412" s="24">
        <f t="shared" si="29"/>
        <v>919.34199999999998</v>
      </c>
      <c r="H412" s="31"/>
      <c r="I412" s="30"/>
      <c r="J412" s="24">
        <f t="shared" si="30"/>
        <v>1180.9665</v>
      </c>
      <c r="K412" s="31"/>
      <c r="L412" s="30"/>
      <c r="M412" s="98">
        <v>941.79</v>
      </c>
      <c r="N412" s="98">
        <v>896.89400000000001</v>
      </c>
      <c r="O412" s="98">
        <v>1250.364</v>
      </c>
      <c r="P412" s="98">
        <v>1472.875</v>
      </c>
      <c r="Q412" s="98">
        <v>1184.471</v>
      </c>
      <c r="R412" s="98">
        <v>816.15599999999995</v>
      </c>
    </row>
    <row r="413" spans="1:18" x14ac:dyDescent="0.25">
      <c r="A413" s="59" t="s">
        <v>3779</v>
      </c>
      <c r="B413" s="59" t="s">
        <v>328</v>
      </c>
      <c r="C413" s="59" t="s">
        <v>3862</v>
      </c>
      <c r="D413" s="91">
        <v>16</v>
      </c>
      <c r="E413" s="59" t="s">
        <v>6836</v>
      </c>
      <c r="F413" s="30">
        <f t="shared" si="28"/>
        <v>1153.3526666666667</v>
      </c>
      <c r="G413" s="24">
        <f t="shared" si="29"/>
        <v>1665.8515</v>
      </c>
      <c r="H413" s="31"/>
      <c r="I413" s="30"/>
      <c r="J413" s="24">
        <f t="shared" si="30"/>
        <v>1080.42625</v>
      </c>
      <c r="K413" s="31"/>
      <c r="L413" s="30"/>
      <c r="M413" s="98">
        <v>2707.63</v>
      </c>
      <c r="N413" s="98">
        <v>624.07299999999998</v>
      </c>
      <c r="O413" s="98">
        <v>861.64700000000005</v>
      </c>
      <c r="P413" s="98">
        <v>1044.809</v>
      </c>
      <c r="Q413" s="98">
        <v>1084.663</v>
      </c>
      <c r="R413" s="98">
        <v>1330.586</v>
      </c>
    </row>
    <row r="414" spans="1:18" x14ac:dyDescent="0.25">
      <c r="A414" s="59" t="s">
        <v>3779</v>
      </c>
      <c r="B414" s="59" t="s">
        <v>265</v>
      </c>
      <c r="C414" s="59" t="s">
        <v>3863</v>
      </c>
      <c r="D414" s="91">
        <v>16</v>
      </c>
      <c r="E414" s="59" t="s">
        <v>7245</v>
      </c>
      <c r="F414" s="30">
        <f t="shared" si="28"/>
        <v>1151.191</v>
      </c>
      <c r="G414" s="24">
        <f t="shared" si="29"/>
        <v>739.46399999999994</v>
      </c>
      <c r="H414" s="31"/>
      <c r="I414" s="30"/>
      <c r="J414" s="24">
        <f t="shared" si="30"/>
        <v>1240.4802500000001</v>
      </c>
      <c r="K414" s="31"/>
      <c r="L414" s="30"/>
      <c r="M414" s="98">
        <v>646.23</v>
      </c>
      <c r="N414" s="98">
        <v>832.69799999999998</v>
      </c>
      <c r="O414" s="98">
        <v>1508.348</v>
      </c>
      <c r="P414" s="98">
        <v>1178.934</v>
      </c>
      <c r="Q414" s="98">
        <v>1359.671</v>
      </c>
      <c r="R414" s="98">
        <v>914.96799999999996</v>
      </c>
    </row>
    <row r="415" spans="1:18" x14ac:dyDescent="0.25">
      <c r="A415" s="59" t="s">
        <v>3779</v>
      </c>
      <c r="B415" s="59" t="s">
        <v>452</v>
      </c>
      <c r="C415" s="59" t="s">
        <v>3790</v>
      </c>
      <c r="D415" s="91">
        <v>2</v>
      </c>
      <c r="E415" s="59" t="s">
        <v>4356</v>
      </c>
      <c r="F415" s="30">
        <f t="shared" si="28"/>
        <v>1148.4273333333333</v>
      </c>
      <c r="G415" s="24">
        <f t="shared" si="29"/>
        <v>758.15800000000002</v>
      </c>
      <c r="H415" s="31"/>
      <c r="I415" s="30"/>
      <c r="J415" s="24">
        <f t="shared" si="30"/>
        <v>1140.896</v>
      </c>
      <c r="K415" s="31"/>
      <c r="L415" s="30"/>
      <c r="M415" s="98">
        <v>1014.4</v>
      </c>
      <c r="N415" s="98">
        <v>501.916</v>
      </c>
      <c r="O415" s="98">
        <v>1118.3019999999999</v>
      </c>
      <c r="P415" s="98">
        <v>942.09299999999996</v>
      </c>
      <c r="Q415" s="98">
        <v>1096.48</v>
      </c>
      <c r="R415" s="98">
        <v>1406.7090000000001</v>
      </c>
    </row>
    <row r="416" spans="1:18" x14ac:dyDescent="0.25">
      <c r="A416" s="59" t="s">
        <v>3779</v>
      </c>
      <c r="B416" s="59" t="s">
        <v>1765</v>
      </c>
      <c r="C416" s="59" t="s">
        <v>3786</v>
      </c>
      <c r="D416" s="91">
        <v>2</v>
      </c>
      <c r="E416" s="59" t="s">
        <v>4210</v>
      </c>
      <c r="F416" s="30">
        <f t="shared" ref="F416:F479" si="31">SUM(P416:R416)/3</f>
        <v>1143.5163333333335</v>
      </c>
      <c r="G416" s="24">
        <f t="shared" ref="G416:G479" si="32">SUM(M416:N416)/2</f>
        <v>198.17</v>
      </c>
      <c r="H416" s="31"/>
      <c r="I416" s="30"/>
      <c r="J416" s="24">
        <f t="shared" ref="J416:J479" si="33">SUM(O416:R416)/4</f>
        <v>871.95700000000011</v>
      </c>
      <c r="K416" s="31"/>
      <c r="L416" s="30"/>
      <c r="M416" s="98">
        <v>394.78</v>
      </c>
      <c r="N416" s="98">
        <v>1.56</v>
      </c>
      <c r="O416" s="98">
        <v>57.279000000000003</v>
      </c>
      <c r="P416" s="98">
        <v>3416.8560000000002</v>
      </c>
      <c r="Q416" s="98">
        <v>3.8090000000000002</v>
      </c>
      <c r="R416" s="98">
        <v>9.8840000000000003</v>
      </c>
    </row>
    <row r="417" spans="1:18" x14ac:dyDescent="0.25">
      <c r="A417" s="59" t="s">
        <v>3779</v>
      </c>
      <c r="B417" s="59" t="s">
        <v>3005</v>
      </c>
      <c r="C417" s="59" t="s">
        <v>3811</v>
      </c>
      <c r="D417" s="91">
        <v>6</v>
      </c>
      <c r="E417" s="59" t="s">
        <v>4970</v>
      </c>
      <c r="F417" s="30">
        <f t="shared" si="31"/>
        <v>1135.4840000000002</v>
      </c>
      <c r="G417" s="24">
        <f t="shared" si="32"/>
        <v>112.3015</v>
      </c>
      <c r="H417" s="31"/>
      <c r="I417" s="30"/>
      <c r="J417" s="24">
        <f t="shared" si="33"/>
        <v>891.68750000000011</v>
      </c>
      <c r="K417" s="31"/>
      <c r="L417" s="30"/>
      <c r="M417" s="98">
        <v>112.93</v>
      </c>
      <c r="N417" s="98">
        <v>111.673</v>
      </c>
      <c r="O417" s="98">
        <v>160.298</v>
      </c>
      <c r="P417" s="98">
        <v>1268.9590000000001</v>
      </c>
      <c r="Q417" s="98">
        <v>1988.075</v>
      </c>
      <c r="R417" s="98">
        <v>149.41800000000001</v>
      </c>
    </row>
    <row r="418" spans="1:18" x14ac:dyDescent="0.25">
      <c r="A418" s="59" t="s">
        <v>3779</v>
      </c>
      <c r="B418" s="59" t="s">
        <v>634</v>
      </c>
      <c r="C418" s="59" t="s">
        <v>3871</v>
      </c>
      <c r="D418" s="91">
        <v>20</v>
      </c>
      <c r="E418" s="59" t="s">
        <v>7730</v>
      </c>
      <c r="F418" s="30">
        <f t="shared" si="31"/>
        <v>1133.1656666666665</v>
      </c>
      <c r="G418" s="24">
        <f t="shared" si="32"/>
        <v>692.59649999999999</v>
      </c>
      <c r="H418" s="31"/>
      <c r="I418" s="30"/>
      <c r="J418" s="24">
        <f t="shared" si="33"/>
        <v>1224.01475</v>
      </c>
      <c r="K418" s="31"/>
      <c r="L418" s="30"/>
      <c r="M418" s="98">
        <v>695.55</v>
      </c>
      <c r="N418" s="98">
        <v>689.64300000000003</v>
      </c>
      <c r="O418" s="98">
        <v>1496.5619999999999</v>
      </c>
      <c r="P418" s="98">
        <v>713.50099999999998</v>
      </c>
      <c r="Q418" s="98">
        <v>1445.5830000000001</v>
      </c>
      <c r="R418" s="98">
        <v>1240.413</v>
      </c>
    </row>
    <row r="419" spans="1:18" x14ac:dyDescent="0.25">
      <c r="A419" s="59" t="s">
        <v>3779</v>
      </c>
      <c r="B419" s="59" t="s">
        <v>3667</v>
      </c>
      <c r="C419" s="59" t="s">
        <v>3823</v>
      </c>
      <c r="D419" s="91">
        <v>9</v>
      </c>
      <c r="E419" s="59" t="s">
        <v>5397</v>
      </c>
      <c r="F419" s="30">
        <f t="shared" si="31"/>
        <v>1131.547</v>
      </c>
      <c r="G419" s="24">
        <f t="shared" si="32"/>
        <v>3.7225000000000001</v>
      </c>
      <c r="H419" s="31"/>
      <c r="I419" s="30"/>
      <c r="J419" s="24">
        <f t="shared" si="33"/>
        <v>854.45699999999999</v>
      </c>
      <c r="K419" s="31"/>
      <c r="L419" s="30"/>
      <c r="M419" s="98" t="s">
        <v>4078</v>
      </c>
      <c r="N419" s="98">
        <v>7.4450000000000003</v>
      </c>
      <c r="O419" s="98">
        <v>23.187000000000001</v>
      </c>
      <c r="P419" s="98">
        <v>356.334</v>
      </c>
      <c r="Q419" s="98">
        <v>995.63400000000001</v>
      </c>
      <c r="R419" s="98">
        <v>2042.673</v>
      </c>
    </row>
    <row r="420" spans="1:18" x14ac:dyDescent="0.25">
      <c r="A420" s="59" t="s">
        <v>3779</v>
      </c>
      <c r="B420" s="59" t="s">
        <v>1588</v>
      </c>
      <c r="C420" s="59" t="s">
        <v>3821</v>
      </c>
      <c r="D420" s="91">
        <v>8</v>
      </c>
      <c r="E420" s="59" t="s">
        <v>5354</v>
      </c>
      <c r="F420" s="30">
        <f t="shared" si="31"/>
        <v>1127.7749999999999</v>
      </c>
      <c r="G420" s="24">
        <f t="shared" si="32"/>
        <v>673.40599999999995</v>
      </c>
      <c r="H420" s="31"/>
      <c r="I420" s="30"/>
      <c r="J420" s="24">
        <f t="shared" si="33"/>
        <v>1064.143</v>
      </c>
      <c r="K420" s="31"/>
      <c r="L420" s="30"/>
      <c r="M420" s="98">
        <v>619.86</v>
      </c>
      <c r="N420" s="98">
        <v>726.952</v>
      </c>
      <c r="O420" s="98">
        <v>873.24699999999996</v>
      </c>
      <c r="P420" s="98">
        <v>1082.3399999999999</v>
      </c>
      <c r="Q420" s="98">
        <v>1495.231</v>
      </c>
      <c r="R420" s="98">
        <v>805.75400000000002</v>
      </c>
    </row>
    <row r="421" spans="1:18" x14ac:dyDescent="0.25">
      <c r="A421" s="59" t="s">
        <v>3779</v>
      </c>
      <c r="B421" s="59" t="s">
        <v>3065</v>
      </c>
      <c r="C421" s="59" t="s">
        <v>3868</v>
      </c>
      <c r="D421" s="91">
        <v>18</v>
      </c>
      <c r="E421" s="59" t="s">
        <v>7529</v>
      </c>
      <c r="F421" s="30">
        <f t="shared" si="31"/>
        <v>1122.6993333333332</v>
      </c>
      <c r="G421" s="24">
        <f t="shared" si="32"/>
        <v>1229.021</v>
      </c>
      <c r="H421" s="31"/>
      <c r="I421" s="30"/>
      <c r="J421" s="24">
        <f t="shared" si="33"/>
        <v>1035.89275</v>
      </c>
      <c r="K421" s="31"/>
      <c r="L421" s="30"/>
      <c r="M421" s="98">
        <v>1249.8499999999999</v>
      </c>
      <c r="N421" s="98">
        <v>1208.192</v>
      </c>
      <c r="O421" s="98">
        <v>775.47299999999996</v>
      </c>
      <c r="P421" s="98">
        <v>973.08500000000004</v>
      </c>
      <c r="Q421" s="98">
        <v>902.19799999999998</v>
      </c>
      <c r="R421" s="98">
        <v>1492.8150000000001</v>
      </c>
    </row>
    <row r="422" spans="1:18" x14ac:dyDescent="0.25">
      <c r="A422" s="59" t="s">
        <v>3779</v>
      </c>
      <c r="B422" s="59" t="s">
        <v>1242</v>
      </c>
      <c r="C422" s="59" t="s">
        <v>3838</v>
      </c>
      <c r="D422" s="91">
        <v>11</v>
      </c>
      <c r="E422" s="59" t="s">
        <v>5837</v>
      </c>
      <c r="F422" s="30">
        <f t="shared" si="31"/>
        <v>1122.2586666666666</v>
      </c>
      <c r="G422" s="24">
        <f t="shared" si="32"/>
        <v>668.55449999999996</v>
      </c>
      <c r="H422" s="31"/>
      <c r="I422" s="30"/>
      <c r="J422" s="24">
        <f t="shared" si="33"/>
        <v>1025.22</v>
      </c>
      <c r="K422" s="31"/>
      <c r="L422" s="30"/>
      <c r="M422" s="98">
        <v>491.78</v>
      </c>
      <c r="N422" s="98">
        <v>845.32899999999995</v>
      </c>
      <c r="O422" s="98">
        <v>734.10400000000004</v>
      </c>
      <c r="P422" s="98">
        <v>835.64099999999996</v>
      </c>
      <c r="Q422" s="98">
        <v>1102.431</v>
      </c>
      <c r="R422" s="98">
        <v>1428.704</v>
      </c>
    </row>
    <row r="423" spans="1:18" x14ac:dyDescent="0.25">
      <c r="A423" s="59" t="s">
        <v>3779</v>
      </c>
      <c r="B423" s="59" t="s">
        <v>3741</v>
      </c>
      <c r="C423" s="59" t="s">
        <v>3873</v>
      </c>
      <c r="D423" s="91">
        <v>20</v>
      </c>
      <c r="E423" s="59" t="s">
        <v>7816</v>
      </c>
      <c r="F423" s="30">
        <f t="shared" si="31"/>
        <v>1118.5846666666669</v>
      </c>
      <c r="G423" s="24">
        <f t="shared" si="32"/>
        <v>616.91550000000007</v>
      </c>
      <c r="H423" s="31"/>
      <c r="I423" s="30"/>
      <c r="J423" s="24">
        <f t="shared" si="33"/>
        <v>997.76075000000003</v>
      </c>
      <c r="K423" s="31"/>
      <c r="L423" s="30"/>
      <c r="M423" s="98">
        <v>288.39999999999998</v>
      </c>
      <c r="N423" s="98">
        <v>945.43100000000004</v>
      </c>
      <c r="O423" s="98">
        <v>635.28899999999999</v>
      </c>
      <c r="P423" s="98">
        <v>1322.5170000000001</v>
      </c>
      <c r="Q423" s="98">
        <v>1223.8420000000001</v>
      </c>
      <c r="R423" s="98">
        <v>809.39499999999998</v>
      </c>
    </row>
    <row r="424" spans="1:18" x14ac:dyDescent="0.25">
      <c r="A424" s="59" t="s">
        <v>3779</v>
      </c>
      <c r="B424" s="59" t="s">
        <v>451</v>
      </c>
      <c r="C424" s="59" t="s">
        <v>3855</v>
      </c>
      <c r="D424" s="91">
        <v>15</v>
      </c>
      <c r="E424" s="59" t="s">
        <v>6619</v>
      </c>
      <c r="F424" s="30">
        <f t="shared" si="31"/>
        <v>1118.5283333333334</v>
      </c>
      <c r="G424" s="24">
        <f t="shared" si="32"/>
        <v>619.84899999999993</v>
      </c>
      <c r="H424" s="31"/>
      <c r="I424" s="30"/>
      <c r="J424" s="24">
        <f t="shared" si="33"/>
        <v>1017.933</v>
      </c>
      <c r="K424" s="31"/>
      <c r="L424" s="30"/>
      <c r="M424" s="98">
        <v>546.37</v>
      </c>
      <c r="N424" s="98">
        <v>693.32799999999997</v>
      </c>
      <c r="O424" s="98">
        <v>716.14700000000005</v>
      </c>
      <c r="P424" s="98">
        <v>905.73900000000003</v>
      </c>
      <c r="Q424" s="98">
        <v>1054.6099999999999</v>
      </c>
      <c r="R424" s="98">
        <v>1395.2360000000001</v>
      </c>
    </row>
    <row r="425" spans="1:18" x14ac:dyDescent="0.25">
      <c r="A425" s="59" t="s">
        <v>3779</v>
      </c>
      <c r="B425" s="59" t="s">
        <v>1045</v>
      </c>
      <c r="C425" s="59" t="s">
        <v>3800</v>
      </c>
      <c r="D425" s="91">
        <v>4</v>
      </c>
      <c r="E425" s="59" t="s">
        <v>4527</v>
      </c>
      <c r="F425" s="30">
        <f t="shared" si="31"/>
        <v>1118.1593333333333</v>
      </c>
      <c r="G425" s="24">
        <f t="shared" si="32"/>
        <v>297.07249999999999</v>
      </c>
      <c r="H425" s="31"/>
      <c r="I425" s="30"/>
      <c r="J425" s="24">
        <f t="shared" si="33"/>
        <v>1010.2805</v>
      </c>
      <c r="K425" s="31"/>
      <c r="L425" s="30"/>
      <c r="M425" s="98">
        <v>270.20999999999998</v>
      </c>
      <c r="N425" s="98">
        <v>323.935</v>
      </c>
      <c r="O425" s="98">
        <v>686.64400000000001</v>
      </c>
      <c r="P425" s="98">
        <v>1228.133</v>
      </c>
      <c r="Q425" s="98">
        <v>1413.12</v>
      </c>
      <c r="R425" s="98">
        <v>713.22500000000002</v>
      </c>
    </row>
    <row r="426" spans="1:18" x14ac:dyDescent="0.25">
      <c r="A426" s="59" t="s">
        <v>3779</v>
      </c>
      <c r="B426" s="59" t="s">
        <v>677</v>
      </c>
      <c r="C426" s="59" t="s">
        <v>3823</v>
      </c>
      <c r="D426" s="91">
        <v>9</v>
      </c>
      <c r="E426" s="59" t="s">
        <v>5388</v>
      </c>
      <c r="F426" s="30">
        <f t="shared" si="31"/>
        <v>1114.0283333333334</v>
      </c>
      <c r="G426" s="24">
        <f t="shared" si="32"/>
        <v>2235.2959999999998</v>
      </c>
      <c r="H426" s="31"/>
      <c r="I426" s="30"/>
      <c r="J426" s="24">
        <f t="shared" si="33"/>
        <v>1107.08825</v>
      </c>
      <c r="K426" s="31"/>
      <c r="L426" s="30"/>
      <c r="M426" s="98">
        <v>2608.02</v>
      </c>
      <c r="N426" s="98">
        <v>1862.5719999999999</v>
      </c>
      <c r="O426" s="98">
        <v>1086.268</v>
      </c>
      <c r="P426" s="98">
        <v>1393.4059999999999</v>
      </c>
      <c r="Q426" s="98">
        <v>1005.855</v>
      </c>
      <c r="R426" s="98">
        <v>942.82399999999996</v>
      </c>
    </row>
    <row r="427" spans="1:18" x14ac:dyDescent="0.25">
      <c r="A427" s="59" t="s">
        <v>3779</v>
      </c>
      <c r="B427" s="59" t="s">
        <v>559</v>
      </c>
      <c r="C427" s="59" t="s">
        <v>3842</v>
      </c>
      <c r="D427" s="91">
        <v>11</v>
      </c>
      <c r="E427" s="59" t="s">
        <v>6128</v>
      </c>
      <c r="F427" s="30">
        <f t="shared" si="31"/>
        <v>1103.287</v>
      </c>
      <c r="G427" s="24">
        <f t="shared" si="32"/>
        <v>280.10050000000001</v>
      </c>
      <c r="H427" s="31"/>
      <c r="I427" s="30"/>
      <c r="J427" s="24">
        <f t="shared" si="33"/>
        <v>1026.8652500000001</v>
      </c>
      <c r="K427" s="31"/>
      <c r="L427" s="30"/>
      <c r="M427" s="98">
        <v>226.37</v>
      </c>
      <c r="N427" s="98">
        <v>333.83100000000002</v>
      </c>
      <c r="O427" s="98">
        <v>797.6</v>
      </c>
      <c r="P427" s="98">
        <v>1000.2619999999999</v>
      </c>
      <c r="Q427" s="98">
        <v>858.03200000000004</v>
      </c>
      <c r="R427" s="98">
        <v>1451.567</v>
      </c>
    </row>
    <row r="428" spans="1:18" x14ac:dyDescent="0.25">
      <c r="A428" s="59" t="s">
        <v>3779</v>
      </c>
      <c r="B428" s="59" t="s">
        <v>367</v>
      </c>
      <c r="C428" s="59" t="s">
        <v>3840</v>
      </c>
      <c r="D428" s="91">
        <v>11</v>
      </c>
      <c r="E428" s="59" t="s">
        <v>5945</v>
      </c>
      <c r="F428" s="30">
        <f t="shared" si="31"/>
        <v>1102.9243333333334</v>
      </c>
      <c r="G428" s="24">
        <f t="shared" si="32"/>
        <v>664.52250000000004</v>
      </c>
      <c r="H428" s="31"/>
      <c r="I428" s="30"/>
      <c r="J428" s="24">
        <f t="shared" si="33"/>
        <v>1042.9282499999999</v>
      </c>
      <c r="K428" s="31"/>
      <c r="L428" s="30"/>
      <c r="M428" s="98">
        <v>616.08000000000004</v>
      </c>
      <c r="N428" s="98">
        <v>712.96500000000003</v>
      </c>
      <c r="O428" s="98">
        <v>862.94</v>
      </c>
      <c r="P428" s="98">
        <v>1090.692</v>
      </c>
      <c r="Q428" s="98">
        <v>930.60900000000004</v>
      </c>
      <c r="R428" s="98">
        <v>1287.472</v>
      </c>
    </row>
    <row r="429" spans="1:18" x14ac:dyDescent="0.25">
      <c r="A429" s="59" t="s">
        <v>3779</v>
      </c>
      <c r="B429" s="59" t="s">
        <v>3363</v>
      </c>
      <c r="C429" s="59" t="s">
        <v>3827</v>
      </c>
      <c r="D429" s="91">
        <v>10</v>
      </c>
      <c r="E429" s="59" t="s">
        <v>5456</v>
      </c>
      <c r="F429" s="30">
        <f t="shared" si="31"/>
        <v>1102.7546666666667</v>
      </c>
      <c r="G429" s="24">
        <f t="shared" si="32"/>
        <v>530.66250000000002</v>
      </c>
      <c r="H429" s="31"/>
      <c r="I429" s="30"/>
      <c r="J429" s="24">
        <f t="shared" si="33"/>
        <v>1052.153</v>
      </c>
      <c r="K429" s="31"/>
      <c r="L429" s="30"/>
      <c r="M429" s="98">
        <v>254.96</v>
      </c>
      <c r="N429" s="98">
        <v>806.36500000000001</v>
      </c>
      <c r="O429" s="98">
        <v>900.34799999999996</v>
      </c>
      <c r="P429" s="98">
        <v>1552.4059999999999</v>
      </c>
      <c r="Q429" s="98">
        <v>682.36</v>
      </c>
      <c r="R429" s="98">
        <v>1073.498</v>
      </c>
    </row>
    <row r="430" spans="1:18" x14ac:dyDescent="0.25">
      <c r="A430" s="59" t="s">
        <v>3779</v>
      </c>
      <c r="B430" s="59" t="s">
        <v>215</v>
      </c>
      <c r="C430" s="59" t="s">
        <v>3871</v>
      </c>
      <c r="D430" s="91">
        <v>20</v>
      </c>
      <c r="E430" s="59" t="s">
        <v>7741</v>
      </c>
      <c r="F430" s="30">
        <f t="shared" si="31"/>
        <v>1101.3133333333333</v>
      </c>
      <c r="G430" s="24">
        <f t="shared" si="32"/>
        <v>521.39450000000011</v>
      </c>
      <c r="H430" s="31"/>
      <c r="I430" s="30"/>
      <c r="J430" s="24">
        <f t="shared" si="33"/>
        <v>953.8</v>
      </c>
      <c r="K430" s="31"/>
      <c r="L430" s="30"/>
      <c r="M430" s="98">
        <v>521.82000000000005</v>
      </c>
      <c r="N430" s="98">
        <v>520.96900000000005</v>
      </c>
      <c r="O430" s="98">
        <v>511.26</v>
      </c>
      <c r="P430" s="98">
        <v>468.80900000000003</v>
      </c>
      <c r="Q430" s="98">
        <v>863.23599999999999</v>
      </c>
      <c r="R430" s="98">
        <v>1971.895</v>
      </c>
    </row>
    <row r="431" spans="1:18" x14ac:dyDescent="0.25">
      <c r="A431" s="59" t="s">
        <v>3779</v>
      </c>
      <c r="B431" s="59" t="s">
        <v>503</v>
      </c>
      <c r="C431" s="59" t="s">
        <v>3847</v>
      </c>
      <c r="D431" s="91">
        <v>13</v>
      </c>
      <c r="E431" s="59" t="s">
        <v>6222</v>
      </c>
      <c r="F431" s="30">
        <f t="shared" si="31"/>
        <v>1092.4863333333333</v>
      </c>
      <c r="G431" s="24">
        <f t="shared" si="32"/>
        <v>1984.0034999999998</v>
      </c>
      <c r="H431" s="31"/>
      <c r="I431" s="30"/>
      <c r="J431" s="24">
        <f t="shared" si="33"/>
        <v>1272.5482500000001</v>
      </c>
      <c r="K431" s="31"/>
      <c r="L431" s="30"/>
      <c r="M431" s="98">
        <v>1698.24</v>
      </c>
      <c r="N431" s="98">
        <v>2269.7669999999998</v>
      </c>
      <c r="O431" s="98">
        <v>1812.7339999999999</v>
      </c>
      <c r="P431" s="98">
        <v>940.77099999999996</v>
      </c>
      <c r="Q431" s="98">
        <v>1335.921</v>
      </c>
      <c r="R431" s="98">
        <v>1000.7670000000001</v>
      </c>
    </row>
    <row r="432" spans="1:18" x14ac:dyDescent="0.25">
      <c r="A432" s="59" t="s">
        <v>3779</v>
      </c>
      <c r="B432" s="59" t="s">
        <v>2218</v>
      </c>
      <c r="C432" s="59" t="s">
        <v>3847</v>
      </c>
      <c r="D432" s="91">
        <v>13</v>
      </c>
      <c r="E432" s="59" t="s">
        <v>6201</v>
      </c>
      <c r="F432" s="30">
        <f t="shared" si="31"/>
        <v>1088.6689999999999</v>
      </c>
      <c r="G432" s="24">
        <f t="shared" si="32"/>
        <v>462.78700000000003</v>
      </c>
      <c r="H432" s="31"/>
      <c r="I432" s="30"/>
      <c r="J432" s="24">
        <f t="shared" si="33"/>
        <v>947.20450000000005</v>
      </c>
      <c r="K432" s="31"/>
      <c r="L432" s="30"/>
      <c r="M432" s="98">
        <v>481.14</v>
      </c>
      <c r="N432" s="98">
        <v>444.43400000000003</v>
      </c>
      <c r="O432" s="98">
        <v>522.81100000000004</v>
      </c>
      <c r="P432" s="98">
        <v>1373.0409999999999</v>
      </c>
      <c r="Q432" s="98">
        <v>839.68600000000004</v>
      </c>
      <c r="R432" s="98">
        <v>1053.28</v>
      </c>
    </row>
    <row r="433" spans="1:18" x14ac:dyDescent="0.25">
      <c r="A433" s="59" t="s">
        <v>3779</v>
      </c>
      <c r="B433" s="59" t="s">
        <v>1414</v>
      </c>
      <c r="C433" s="59" t="s">
        <v>3862</v>
      </c>
      <c r="D433" s="91">
        <v>16</v>
      </c>
      <c r="E433" s="59" t="s">
        <v>6979</v>
      </c>
      <c r="F433" s="30">
        <f t="shared" si="31"/>
        <v>1087.472</v>
      </c>
      <c r="G433" s="24">
        <f t="shared" si="32"/>
        <v>72.213499999999996</v>
      </c>
      <c r="H433" s="31"/>
      <c r="I433" s="30"/>
      <c r="J433" s="24">
        <f t="shared" si="33"/>
        <v>867.6880000000001</v>
      </c>
      <c r="K433" s="31"/>
      <c r="L433" s="30"/>
      <c r="M433" s="98">
        <v>111.2</v>
      </c>
      <c r="N433" s="98">
        <v>33.226999999999997</v>
      </c>
      <c r="O433" s="98">
        <v>208.33600000000001</v>
      </c>
      <c r="P433" s="98">
        <v>52.808999999999997</v>
      </c>
      <c r="Q433" s="98">
        <v>313.26900000000001</v>
      </c>
      <c r="R433" s="98">
        <v>2896.3380000000002</v>
      </c>
    </row>
    <row r="434" spans="1:18" x14ac:dyDescent="0.25">
      <c r="A434" s="59" t="s">
        <v>3779</v>
      </c>
      <c r="B434" s="59" t="s">
        <v>1081</v>
      </c>
      <c r="C434" s="59" t="s">
        <v>3863</v>
      </c>
      <c r="D434" s="91">
        <v>16</v>
      </c>
      <c r="E434" s="59" t="s">
        <v>7252</v>
      </c>
      <c r="F434" s="30">
        <f t="shared" si="31"/>
        <v>1087.4179999999999</v>
      </c>
      <c r="G434" s="24">
        <f t="shared" si="32"/>
        <v>724.58699999999999</v>
      </c>
      <c r="H434" s="31"/>
      <c r="I434" s="30"/>
      <c r="J434" s="24">
        <f t="shared" si="33"/>
        <v>1053.9247499999999</v>
      </c>
      <c r="K434" s="31"/>
      <c r="L434" s="30"/>
      <c r="M434" s="98">
        <v>688.66</v>
      </c>
      <c r="N434" s="98">
        <v>760.51400000000001</v>
      </c>
      <c r="O434" s="98">
        <v>953.44500000000005</v>
      </c>
      <c r="P434" s="98">
        <v>1099.144</v>
      </c>
      <c r="Q434" s="98">
        <v>720.45899999999995</v>
      </c>
      <c r="R434" s="98">
        <v>1442.6510000000001</v>
      </c>
    </row>
    <row r="435" spans="1:18" x14ac:dyDescent="0.25">
      <c r="A435" s="59" t="s">
        <v>3779</v>
      </c>
      <c r="B435" s="59" t="s">
        <v>641</v>
      </c>
      <c r="C435" s="59" t="s">
        <v>3862</v>
      </c>
      <c r="D435" s="91">
        <v>16</v>
      </c>
      <c r="E435" s="59" t="s">
        <v>6873</v>
      </c>
      <c r="F435" s="30">
        <f t="shared" si="31"/>
        <v>1081.606</v>
      </c>
      <c r="G435" s="24">
        <f t="shared" si="32"/>
        <v>594.75049999999999</v>
      </c>
      <c r="H435" s="31"/>
      <c r="I435" s="30"/>
      <c r="J435" s="24">
        <f t="shared" si="33"/>
        <v>1305.1665</v>
      </c>
      <c r="K435" s="31"/>
      <c r="L435" s="30"/>
      <c r="M435" s="98">
        <v>886</v>
      </c>
      <c r="N435" s="98">
        <v>303.50099999999998</v>
      </c>
      <c r="O435" s="98">
        <v>1975.848</v>
      </c>
      <c r="P435" s="98">
        <v>1022.008</v>
      </c>
      <c r="Q435" s="98">
        <v>1352.2329999999999</v>
      </c>
      <c r="R435" s="98">
        <v>870.577</v>
      </c>
    </row>
    <row r="436" spans="1:18" x14ac:dyDescent="0.25">
      <c r="A436" s="59" t="s">
        <v>3779</v>
      </c>
      <c r="B436" s="59" t="s">
        <v>273</v>
      </c>
      <c r="C436" s="59" t="s">
        <v>3871</v>
      </c>
      <c r="D436" s="91">
        <v>20</v>
      </c>
      <c r="E436" s="59" t="s">
        <v>7720</v>
      </c>
      <c r="F436" s="30">
        <f t="shared" si="31"/>
        <v>1079.3443333333332</v>
      </c>
      <c r="G436" s="24">
        <f t="shared" si="32"/>
        <v>733.74850000000004</v>
      </c>
      <c r="H436" s="31"/>
      <c r="I436" s="30"/>
      <c r="J436" s="24">
        <f t="shared" si="33"/>
        <v>933.71724999999992</v>
      </c>
      <c r="K436" s="31"/>
      <c r="L436" s="30"/>
      <c r="M436" s="98">
        <v>888.22</v>
      </c>
      <c r="N436" s="98">
        <v>579.27700000000004</v>
      </c>
      <c r="O436" s="98">
        <v>496.83600000000001</v>
      </c>
      <c r="P436" s="98">
        <v>1222.7349999999999</v>
      </c>
      <c r="Q436" s="98">
        <v>1095.4770000000001</v>
      </c>
      <c r="R436" s="98">
        <v>919.82100000000003</v>
      </c>
    </row>
    <row r="437" spans="1:18" x14ac:dyDescent="0.25">
      <c r="A437" s="59" t="s">
        <v>3779</v>
      </c>
      <c r="B437" s="59" t="s">
        <v>597</v>
      </c>
      <c r="C437" s="59" t="s">
        <v>3818</v>
      </c>
      <c r="D437" s="91">
        <v>7</v>
      </c>
      <c r="E437" s="59" t="s">
        <v>5222</v>
      </c>
      <c r="F437" s="30">
        <f t="shared" si="31"/>
        <v>1072.5943333333332</v>
      </c>
      <c r="G437" s="24">
        <f t="shared" si="32"/>
        <v>222.17449999999999</v>
      </c>
      <c r="H437" s="31"/>
      <c r="I437" s="30"/>
      <c r="J437" s="24">
        <f t="shared" si="33"/>
        <v>886.08500000000004</v>
      </c>
      <c r="K437" s="31"/>
      <c r="L437" s="30"/>
      <c r="M437" s="98">
        <v>140.44</v>
      </c>
      <c r="N437" s="98">
        <v>303.90899999999999</v>
      </c>
      <c r="O437" s="98">
        <v>326.55700000000002</v>
      </c>
      <c r="P437" s="98">
        <v>1002.646</v>
      </c>
      <c r="Q437" s="98">
        <v>1074.8040000000001</v>
      </c>
      <c r="R437" s="98">
        <v>1140.3330000000001</v>
      </c>
    </row>
    <row r="438" spans="1:18" x14ac:dyDescent="0.25">
      <c r="A438" s="59" t="s">
        <v>3779</v>
      </c>
      <c r="B438" s="59" t="s">
        <v>3637</v>
      </c>
      <c r="C438" s="59" t="s">
        <v>3803</v>
      </c>
      <c r="D438" s="91">
        <v>4</v>
      </c>
      <c r="E438" s="59" t="s">
        <v>4577</v>
      </c>
      <c r="F438" s="30">
        <f t="shared" si="31"/>
        <v>1065.7953333333332</v>
      </c>
      <c r="G438" s="24">
        <f t="shared" si="32"/>
        <v>119.32050000000001</v>
      </c>
      <c r="H438" s="31"/>
      <c r="I438" s="30"/>
      <c r="J438" s="24">
        <f t="shared" si="33"/>
        <v>1038.1992499999999</v>
      </c>
      <c r="K438" s="31"/>
      <c r="L438" s="30"/>
      <c r="M438" s="98">
        <v>175.02</v>
      </c>
      <c r="N438" s="98">
        <v>63.621000000000002</v>
      </c>
      <c r="O438" s="98">
        <v>955.41099999999994</v>
      </c>
      <c r="P438" s="98">
        <v>1270.0609999999999</v>
      </c>
      <c r="Q438" s="98">
        <v>1847.345</v>
      </c>
      <c r="R438" s="98">
        <v>79.98</v>
      </c>
    </row>
    <row r="439" spans="1:18" x14ac:dyDescent="0.25">
      <c r="A439" s="59" t="s">
        <v>3779</v>
      </c>
      <c r="B439" s="59" t="s">
        <v>1696</v>
      </c>
      <c r="C439" s="59" t="s">
        <v>3790</v>
      </c>
      <c r="D439" s="91">
        <v>2</v>
      </c>
      <c r="E439" s="59" t="s">
        <v>4350</v>
      </c>
      <c r="F439" s="30">
        <f t="shared" si="31"/>
        <v>1063.9213333333335</v>
      </c>
      <c r="G439" s="24">
        <f t="shared" si="32"/>
        <v>247.34550000000002</v>
      </c>
      <c r="H439" s="31"/>
      <c r="I439" s="30"/>
      <c r="J439" s="24">
        <f t="shared" si="33"/>
        <v>948.05025000000001</v>
      </c>
      <c r="K439" s="31"/>
      <c r="L439" s="30"/>
      <c r="M439" s="98">
        <v>209.43</v>
      </c>
      <c r="N439" s="98">
        <v>285.26100000000002</v>
      </c>
      <c r="O439" s="98">
        <v>600.43700000000001</v>
      </c>
      <c r="P439" s="98">
        <v>1969.8610000000001</v>
      </c>
      <c r="Q439" s="98">
        <v>490.44900000000001</v>
      </c>
      <c r="R439" s="98">
        <v>731.45399999999995</v>
      </c>
    </row>
    <row r="440" spans="1:18" x14ac:dyDescent="0.25">
      <c r="A440" s="59" t="s">
        <v>3779</v>
      </c>
      <c r="B440" s="59" t="s">
        <v>1170</v>
      </c>
      <c r="C440" s="59" t="s">
        <v>3841</v>
      </c>
      <c r="D440" s="91">
        <v>11</v>
      </c>
      <c r="E440" s="59" t="s">
        <v>5999</v>
      </c>
      <c r="F440" s="30">
        <f t="shared" si="31"/>
        <v>1063.08</v>
      </c>
      <c r="G440" s="24">
        <f t="shared" si="32"/>
        <v>1090.8865000000001</v>
      </c>
      <c r="H440" s="31"/>
      <c r="I440" s="30"/>
      <c r="J440" s="24">
        <f t="shared" si="33"/>
        <v>1181.3787500000001</v>
      </c>
      <c r="K440" s="31"/>
      <c r="L440" s="30"/>
      <c r="M440" s="98">
        <v>654.58000000000004</v>
      </c>
      <c r="N440" s="98">
        <v>1527.193</v>
      </c>
      <c r="O440" s="98">
        <v>1536.2750000000001</v>
      </c>
      <c r="P440" s="98">
        <v>1256.2750000000001</v>
      </c>
      <c r="Q440" s="98">
        <v>915.51099999999997</v>
      </c>
      <c r="R440" s="98">
        <v>1017.454</v>
      </c>
    </row>
    <row r="441" spans="1:18" x14ac:dyDescent="0.25">
      <c r="A441" s="59" t="s">
        <v>3779</v>
      </c>
      <c r="B441" s="59" t="s">
        <v>1698</v>
      </c>
      <c r="C441" s="59" t="s">
        <v>3868</v>
      </c>
      <c r="D441" s="91">
        <v>18</v>
      </c>
      <c r="E441" s="59" t="s">
        <v>7578</v>
      </c>
      <c r="F441" s="30">
        <f t="shared" si="31"/>
        <v>1062.7346666666665</v>
      </c>
      <c r="G441" s="24">
        <f t="shared" si="32"/>
        <v>3488.8249999999998</v>
      </c>
      <c r="H441" s="31"/>
      <c r="I441" s="30"/>
      <c r="J441" s="24">
        <f t="shared" si="33"/>
        <v>929.90324999999984</v>
      </c>
      <c r="K441" s="31"/>
      <c r="L441" s="30"/>
      <c r="M441" s="98">
        <v>6388.9</v>
      </c>
      <c r="N441" s="98">
        <v>588.75</v>
      </c>
      <c r="O441" s="98">
        <v>531.40899999999999</v>
      </c>
      <c r="P441" s="98">
        <v>852.27800000000002</v>
      </c>
      <c r="Q441" s="98">
        <v>1218.606</v>
      </c>
      <c r="R441" s="98">
        <v>1117.32</v>
      </c>
    </row>
    <row r="442" spans="1:18" x14ac:dyDescent="0.25">
      <c r="A442" s="59" t="s">
        <v>3779</v>
      </c>
      <c r="B442" s="59" t="s">
        <v>371</v>
      </c>
      <c r="C442" s="59" t="s">
        <v>3868</v>
      </c>
      <c r="D442" s="91">
        <v>18</v>
      </c>
      <c r="E442" s="59" t="s">
        <v>7607</v>
      </c>
      <c r="F442" s="30">
        <f t="shared" si="31"/>
        <v>1055.68</v>
      </c>
      <c r="G442" s="24">
        <f t="shared" si="32"/>
        <v>554.85</v>
      </c>
      <c r="H442" s="31"/>
      <c r="I442" s="30"/>
      <c r="J442" s="24">
        <f t="shared" si="33"/>
        <v>1608.6112499999999</v>
      </c>
      <c r="K442" s="31"/>
      <c r="L442" s="30"/>
      <c r="M442" s="98">
        <v>472.22</v>
      </c>
      <c r="N442" s="98">
        <v>637.48</v>
      </c>
      <c r="O442" s="98">
        <v>3267.4050000000002</v>
      </c>
      <c r="P442" s="98">
        <v>853.13</v>
      </c>
      <c r="Q442" s="98">
        <v>1222.1110000000001</v>
      </c>
      <c r="R442" s="98">
        <v>1091.799</v>
      </c>
    </row>
    <row r="443" spans="1:18" x14ac:dyDescent="0.25">
      <c r="A443" s="59" t="s">
        <v>3779</v>
      </c>
      <c r="B443" s="59" t="s">
        <v>1112</v>
      </c>
      <c r="C443" s="59" t="s">
        <v>3791</v>
      </c>
      <c r="D443" s="91">
        <v>2</v>
      </c>
      <c r="E443" s="59" t="s">
        <v>4368</v>
      </c>
      <c r="F443" s="30">
        <f t="shared" si="31"/>
        <v>1053.7023333333334</v>
      </c>
      <c r="G443" s="24">
        <f t="shared" si="32"/>
        <v>1000.2135000000001</v>
      </c>
      <c r="H443" s="31"/>
      <c r="I443" s="30"/>
      <c r="J443" s="24">
        <f t="shared" si="33"/>
        <v>1117.0817500000001</v>
      </c>
      <c r="K443" s="31"/>
      <c r="L443" s="30"/>
      <c r="M443" s="98">
        <v>735.21</v>
      </c>
      <c r="N443" s="98">
        <v>1265.2170000000001</v>
      </c>
      <c r="O443" s="98">
        <v>1307.22</v>
      </c>
      <c r="P443" s="98">
        <v>1445.7819999999999</v>
      </c>
      <c r="Q443" s="98">
        <v>908.476</v>
      </c>
      <c r="R443" s="98">
        <v>806.84900000000005</v>
      </c>
    </row>
    <row r="444" spans="1:18" x14ac:dyDescent="0.25">
      <c r="A444" s="59" t="s">
        <v>3779</v>
      </c>
      <c r="B444" s="59" t="s">
        <v>562</v>
      </c>
      <c r="C444" s="59" t="s">
        <v>3828</v>
      </c>
      <c r="D444" s="91">
        <v>10</v>
      </c>
      <c r="E444" s="59" t="s">
        <v>5552</v>
      </c>
      <c r="F444" s="30">
        <f t="shared" si="31"/>
        <v>1050.0946666666666</v>
      </c>
      <c r="G444" s="24">
        <f t="shared" si="32"/>
        <v>571.54300000000001</v>
      </c>
      <c r="H444" s="31"/>
      <c r="I444" s="30"/>
      <c r="J444" s="24">
        <f t="shared" si="33"/>
        <v>880.97674999999992</v>
      </c>
      <c r="K444" s="31"/>
      <c r="L444" s="30"/>
      <c r="M444" s="98">
        <v>840.06</v>
      </c>
      <c r="N444" s="98">
        <v>303.02600000000001</v>
      </c>
      <c r="O444" s="98">
        <v>373.62299999999999</v>
      </c>
      <c r="P444" s="98">
        <v>465.06099999999998</v>
      </c>
      <c r="Q444" s="98">
        <v>1712.3150000000001</v>
      </c>
      <c r="R444" s="98">
        <v>972.90800000000002</v>
      </c>
    </row>
    <row r="445" spans="1:18" x14ac:dyDescent="0.25">
      <c r="A445" s="59" t="s">
        <v>3779</v>
      </c>
      <c r="B445" s="59" t="s">
        <v>318</v>
      </c>
      <c r="C445" s="59" t="s">
        <v>3868</v>
      </c>
      <c r="D445" s="91">
        <v>18</v>
      </c>
      <c r="E445" s="59" t="s">
        <v>7581</v>
      </c>
      <c r="F445" s="30">
        <f t="shared" si="31"/>
        <v>1046.5223333333333</v>
      </c>
      <c r="G445" s="24">
        <f t="shared" si="32"/>
        <v>962.84800000000007</v>
      </c>
      <c r="H445" s="31"/>
      <c r="I445" s="30"/>
      <c r="J445" s="24">
        <f t="shared" si="33"/>
        <v>1040.5074999999999</v>
      </c>
      <c r="K445" s="31"/>
      <c r="L445" s="30"/>
      <c r="M445" s="98">
        <v>1497.15</v>
      </c>
      <c r="N445" s="98">
        <v>428.54599999999999</v>
      </c>
      <c r="O445" s="98">
        <v>1022.463</v>
      </c>
      <c r="P445" s="98">
        <v>853.69799999999998</v>
      </c>
      <c r="Q445" s="98">
        <v>962.24099999999999</v>
      </c>
      <c r="R445" s="98">
        <v>1323.6279999999999</v>
      </c>
    </row>
    <row r="446" spans="1:18" x14ac:dyDescent="0.25">
      <c r="A446" s="59" t="s">
        <v>3779</v>
      </c>
      <c r="B446" s="59" t="s">
        <v>131</v>
      </c>
      <c r="C446" s="59" t="s">
        <v>3800</v>
      </c>
      <c r="D446" s="91">
        <v>4</v>
      </c>
      <c r="E446" s="59" t="s">
        <v>4537</v>
      </c>
      <c r="F446" s="30">
        <f t="shared" si="31"/>
        <v>1040.8426666666667</v>
      </c>
      <c r="G446" s="24">
        <f t="shared" si="32"/>
        <v>592.24950000000001</v>
      </c>
      <c r="H446" s="31"/>
      <c r="I446" s="30"/>
      <c r="J446" s="24">
        <f t="shared" si="33"/>
        <v>1012.5587499999999</v>
      </c>
      <c r="K446" s="31"/>
      <c r="L446" s="30"/>
      <c r="M446" s="98">
        <v>550.88</v>
      </c>
      <c r="N446" s="98">
        <v>633.61900000000003</v>
      </c>
      <c r="O446" s="98">
        <v>927.70699999999999</v>
      </c>
      <c r="P446" s="98">
        <v>1033.3510000000001</v>
      </c>
      <c r="Q446" s="98">
        <v>870.01499999999999</v>
      </c>
      <c r="R446" s="98">
        <v>1219.162</v>
      </c>
    </row>
    <row r="447" spans="1:18" x14ac:dyDescent="0.25">
      <c r="A447" s="59" t="s">
        <v>3779</v>
      </c>
      <c r="B447" s="59" t="s">
        <v>1260</v>
      </c>
      <c r="C447" s="59" t="s">
        <v>3818</v>
      </c>
      <c r="D447" s="91">
        <v>7</v>
      </c>
      <c r="E447" s="59" t="s">
        <v>5259</v>
      </c>
      <c r="F447" s="30">
        <f t="shared" si="31"/>
        <v>1032.0596666666668</v>
      </c>
      <c r="G447" s="24">
        <f t="shared" si="32"/>
        <v>551.12200000000007</v>
      </c>
      <c r="H447" s="31"/>
      <c r="I447" s="30"/>
      <c r="J447" s="24">
        <f t="shared" si="33"/>
        <v>973.87324999999998</v>
      </c>
      <c r="K447" s="31"/>
      <c r="L447" s="30"/>
      <c r="M447" s="98">
        <v>525.95000000000005</v>
      </c>
      <c r="N447" s="98">
        <v>576.29399999999998</v>
      </c>
      <c r="O447" s="98">
        <v>799.31399999999996</v>
      </c>
      <c r="P447" s="98">
        <v>1073.1590000000001</v>
      </c>
      <c r="Q447" s="98">
        <v>974.84100000000001</v>
      </c>
      <c r="R447" s="98">
        <v>1048.1790000000001</v>
      </c>
    </row>
    <row r="448" spans="1:18" x14ac:dyDescent="0.25">
      <c r="A448" s="59" t="s">
        <v>3779</v>
      </c>
      <c r="B448" s="59" t="s">
        <v>968</v>
      </c>
      <c r="C448" s="59" t="s">
        <v>3848</v>
      </c>
      <c r="D448" s="91">
        <v>13</v>
      </c>
      <c r="E448" s="59" t="s">
        <v>6235</v>
      </c>
      <c r="F448" s="30">
        <f t="shared" si="31"/>
        <v>1026.6863333333333</v>
      </c>
      <c r="G448" s="24">
        <f t="shared" si="32"/>
        <v>265.66849999999999</v>
      </c>
      <c r="H448" s="31"/>
      <c r="I448" s="30"/>
      <c r="J448" s="24">
        <f t="shared" si="33"/>
        <v>874.36899999999991</v>
      </c>
      <c r="K448" s="31"/>
      <c r="L448" s="30"/>
      <c r="M448" s="98">
        <v>255.98</v>
      </c>
      <c r="N448" s="98">
        <v>275.35700000000003</v>
      </c>
      <c r="O448" s="98">
        <v>417.41699999999997</v>
      </c>
      <c r="P448" s="98">
        <v>1142.9649999999999</v>
      </c>
      <c r="Q448" s="98">
        <v>1262.1959999999999</v>
      </c>
      <c r="R448" s="98">
        <v>674.89800000000002</v>
      </c>
    </row>
    <row r="449" spans="1:18" x14ac:dyDescent="0.25">
      <c r="A449" s="59" t="s">
        <v>3779</v>
      </c>
      <c r="B449" s="59" t="s">
        <v>1572</v>
      </c>
      <c r="C449" s="59" t="s">
        <v>3807</v>
      </c>
      <c r="D449" s="91">
        <v>6</v>
      </c>
      <c r="E449" s="59" t="s">
        <v>4738</v>
      </c>
      <c r="F449" s="30">
        <f t="shared" si="31"/>
        <v>1025.202</v>
      </c>
      <c r="G449" s="24">
        <f t="shared" si="32"/>
        <v>1278.913</v>
      </c>
      <c r="H449" s="31"/>
      <c r="I449" s="30"/>
      <c r="J449" s="24">
        <f t="shared" si="33"/>
        <v>1147.7984999999999</v>
      </c>
      <c r="K449" s="31"/>
      <c r="L449" s="30"/>
      <c r="M449" s="98">
        <v>1180.93</v>
      </c>
      <c r="N449" s="98">
        <v>1376.896</v>
      </c>
      <c r="O449" s="98">
        <v>1515.588</v>
      </c>
      <c r="P449" s="98">
        <v>1499.4570000000001</v>
      </c>
      <c r="Q449" s="98">
        <v>714.58900000000006</v>
      </c>
      <c r="R449" s="98">
        <v>861.56</v>
      </c>
    </row>
    <row r="450" spans="1:18" x14ac:dyDescent="0.25">
      <c r="A450" s="59" t="s">
        <v>3779</v>
      </c>
      <c r="B450" s="59" t="s">
        <v>926</v>
      </c>
      <c r="C450" s="59" t="s">
        <v>3847</v>
      </c>
      <c r="D450" s="91">
        <v>13</v>
      </c>
      <c r="E450" s="59" t="s">
        <v>6196</v>
      </c>
      <c r="F450" s="30">
        <f t="shared" si="31"/>
        <v>1021.3676666666667</v>
      </c>
      <c r="G450" s="24">
        <f t="shared" si="32"/>
        <v>525.67849999999999</v>
      </c>
      <c r="H450" s="31"/>
      <c r="I450" s="30"/>
      <c r="J450" s="24">
        <f t="shared" si="33"/>
        <v>880.61024999999995</v>
      </c>
      <c r="K450" s="31"/>
      <c r="L450" s="30"/>
      <c r="M450" s="98">
        <v>555.54999999999995</v>
      </c>
      <c r="N450" s="98">
        <v>495.80700000000002</v>
      </c>
      <c r="O450" s="98">
        <v>458.33800000000002</v>
      </c>
      <c r="P450" s="98">
        <v>1116.2539999999999</v>
      </c>
      <c r="Q450" s="98">
        <v>890.346</v>
      </c>
      <c r="R450" s="98">
        <v>1057.5029999999999</v>
      </c>
    </row>
    <row r="451" spans="1:18" x14ac:dyDescent="0.25">
      <c r="A451" s="59" t="s">
        <v>3779</v>
      </c>
      <c r="B451" s="59" t="s">
        <v>331</v>
      </c>
      <c r="C451" s="59" t="s">
        <v>3827</v>
      </c>
      <c r="D451" s="91">
        <v>10</v>
      </c>
      <c r="E451" s="59" t="s">
        <v>5517</v>
      </c>
      <c r="F451" s="30">
        <f t="shared" si="31"/>
        <v>1020.4836666666666</v>
      </c>
      <c r="G451" s="24">
        <f t="shared" si="32"/>
        <v>950.65099999999995</v>
      </c>
      <c r="H451" s="31"/>
      <c r="I451" s="30"/>
      <c r="J451" s="24">
        <f t="shared" si="33"/>
        <v>922.16849999999999</v>
      </c>
      <c r="K451" s="31"/>
      <c r="L451" s="30"/>
      <c r="M451" s="98">
        <v>956.55</v>
      </c>
      <c r="N451" s="98">
        <v>944.75199999999995</v>
      </c>
      <c r="O451" s="98">
        <v>627.22299999999996</v>
      </c>
      <c r="P451" s="98">
        <v>1193.9459999999999</v>
      </c>
      <c r="Q451" s="98">
        <v>929.255</v>
      </c>
      <c r="R451" s="98">
        <v>938.25</v>
      </c>
    </row>
    <row r="452" spans="1:18" x14ac:dyDescent="0.25">
      <c r="A452" s="59" t="s">
        <v>3779</v>
      </c>
      <c r="B452" s="59" t="s">
        <v>167</v>
      </c>
      <c r="C452" s="59" t="s">
        <v>3862</v>
      </c>
      <c r="D452" s="91">
        <v>16</v>
      </c>
      <c r="E452" s="59" t="s">
        <v>6863</v>
      </c>
      <c r="F452" s="30">
        <f t="shared" si="31"/>
        <v>1011.8960000000001</v>
      </c>
      <c r="G452" s="24">
        <f t="shared" si="32"/>
        <v>404.084</v>
      </c>
      <c r="H452" s="31"/>
      <c r="I452" s="30"/>
      <c r="J452" s="24">
        <f t="shared" si="33"/>
        <v>924.77175</v>
      </c>
      <c r="K452" s="31"/>
      <c r="L452" s="30"/>
      <c r="M452" s="98">
        <v>463.86</v>
      </c>
      <c r="N452" s="98">
        <v>344.30799999999999</v>
      </c>
      <c r="O452" s="98">
        <v>663.399</v>
      </c>
      <c r="P452" s="98">
        <v>862.03099999999995</v>
      </c>
      <c r="Q452" s="98">
        <v>1206.373</v>
      </c>
      <c r="R452" s="98">
        <v>967.28399999999999</v>
      </c>
    </row>
    <row r="453" spans="1:18" x14ac:dyDescent="0.25">
      <c r="A453" s="59" t="s">
        <v>3779</v>
      </c>
      <c r="B453" s="59" t="s">
        <v>624</v>
      </c>
      <c r="C453" s="59" t="s">
        <v>3865</v>
      </c>
      <c r="D453" s="91">
        <v>17</v>
      </c>
      <c r="E453" s="59" t="s">
        <v>7451</v>
      </c>
      <c r="F453" s="30">
        <f t="shared" si="31"/>
        <v>1001.4443333333332</v>
      </c>
      <c r="G453" s="24">
        <f t="shared" si="32"/>
        <v>595.04150000000004</v>
      </c>
      <c r="H453" s="31"/>
      <c r="I453" s="30"/>
      <c r="J453" s="24">
        <f t="shared" si="33"/>
        <v>1259.7492500000001</v>
      </c>
      <c r="K453" s="31"/>
      <c r="L453" s="30"/>
      <c r="M453" s="98">
        <v>196.44</v>
      </c>
      <c r="N453" s="98">
        <v>993.64300000000003</v>
      </c>
      <c r="O453" s="98">
        <v>2034.664</v>
      </c>
      <c r="P453" s="98">
        <v>736.58699999999999</v>
      </c>
      <c r="Q453" s="98">
        <v>999.85799999999995</v>
      </c>
      <c r="R453" s="98">
        <v>1267.8879999999999</v>
      </c>
    </row>
    <row r="454" spans="1:18" x14ac:dyDescent="0.25">
      <c r="A454" s="59" t="s">
        <v>3779</v>
      </c>
      <c r="B454" s="59" t="s">
        <v>966</v>
      </c>
      <c r="C454" s="59" t="s">
        <v>3827</v>
      </c>
      <c r="D454" s="91">
        <v>10</v>
      </c>
      <c r="E454" s="59" t="s">
        <v>5511</v>
      </c>
      <c r="F454" s="30">
        <f t="shared" si="31"/>
        <v>1000.2023333333333</v>
      </c>
      <c r="G454" s="24">
        <f t="shared" si="32"/>
        <v>446.63099999999997</v>
      </c>
      <c r="H454" s="31"/>
      <c r="I454" s="30"/>
      <c r="J454" s="24">
        <f t="shared" si="33"/>
        <v>841.3934999999999</v>
      </c>
      <c r="K454" s="31"/>
      <c r="L454" s="30"/>
      <c r="M454" s="98">
        <v>372.15</v>
      </c>
      <c r="N454" s="98">
        <v>521.11199999999997</v>
      </c>
      <c r="O454" s="98">
        <v>364.96699999999998</v>
      </c>
      <c r="P454" s="98">
        <v>654.18499999999995</v>
      </c>
      <c r="Q454" s="98">
        <v>1088.568</v>
      </c>
      <c r="R454" s="98">
        <v>1257.854</v>
      </c>
    </row>
    <row r="455" spans="1:18" x14ac:dyDescent="0.25">
      <c r="A455" s="59" t="s">
        <v>3779</v>
      </c>
      <c r="B455" s="59" t="s">
        <v>1361</v>
      </c>
      <c r="C455" s="59" t="s">
        <v>3855</v>
      </c>
      <c r="D455" s="91">
        <v>15</v>
      </c>
      <c r="E455" s="59" t="s">
        <v>6613</v>
      </c>
      <c r="F455" s="30">
        <f t="shared" si="31"/>
        <v>999.65166666666664</v>
      </c>
      <c r="G455" s="24">
        <f t="shared" si="32"/>
        <v>1157.2204999999999</v>
      </c>
      <c r="H455" s="31"/>
      <c r="I455" s="30"/>
      <c r="J455" s="24">
        <f t="shared" si="33"/>
        <v>985.86950000000002</v>
      </c>
      <c r="K455" s="31"/>
      <c r="L455" s="30"/>
      <c r="M455" s="98">
        <v>1597.21</v>
      </c>
      <c r="N455" s="98">
        <v>717.23099999999999</v>
      </c>
      <c r="O455" s="98">
        <v>944.52300000000002</v>
      </c>
      <c r="P455" s="98">
        <v>665.06399999999996</v>
      </c>
      <c r="Q455" s="98">
        <v>959.90200000000004</v>
      </c>
      <c r="R455" s="98">
        <v>1373.989</v>
      </c>
    </row>
    <row r="456" spans="1:18" x14ac:dyDescent="0.25">
      <c r="A456" s="59" t="s">
        <v>3779</v>
      </c>
      <c r="B456" s="59" t="s">
        <v>364</v>
      </c>
      <c r="C456" s="59" t="s">
        <v>3862</v>
      </c>
      <c r="D456" s="91">
        <v>16</v>
      </c>
      <c r="E456" s="59" t="s">
        <v>6817</v>
      </c>
      <c r="F456" s="30">
        <f t="shared" si="31"/>
        <v>995.38099999999997</v>
      </c>
      <c r="G456" s="24">
        <f t="shared" si="32"/>
        <v>560.77150000000006</v>
      </c>
      <c r="H456" s="31"/>
      <c r="I456" s="30"/>
      <c r="J456" s="24">
        <f t="shared" si="33"/>
        <v>971.66200000000003</v>
      </c>
      <c r="K456" s="31"/>
      <c r="L456" s="30"/>
      <c r="M456" s="98">
        <v>594.85</v>
      </c>
      <c r="N456" s="98">
        <v>526.69299999999998</v>
      </c>
      <c r="O456" s="98">
        <v>900.505</v>
      </c>
      <c r="P456" s="98">
        <v>1101.1659999999999</v>
      </c>
      <c r="Q456" s="98">
        <v>1286.9380000000001</v>
      </c>
      <c r="R456" s="98">
        <v>598.03899999999999</v>
      </c>
    </row>
    <row r="457" spans="1:18" x14ac:dyDescent="0.25">
      <c r="A457" s="59" t="s">
        <v>3779</v>
      </c>
      <c r="B457" s="59" t="s">
        <v>1428</v>
      </c>
      <c r="C457" s="59" t="s">
        <v>3810</v>
      </c>
      <c r="D457" s="91">
        <v>6</v>
      </c>
      <c r="E457" s="59" t="s">
        <v>4950</v>
      </c>
      <c r="F457" s="30">
        <f t="shared" si="31"/>
        <v>992.91699999999992</v>
      </c>
      <c r="G457" s="24">
        <f t="shared" si="32"/>
        <v>0</v>
      </c>
      <c r="H457" s="31"/>
      <c r="I457" s="30"/>
      <c r="J457" s="24">
        <f t="shared" si="33"/>
        <v>744.68774999999994</v>
      </c>
      <c r="K457" s="31"/>
      <c r="L457" s="30"/>
      <c r="M457" s="98" t="s">
        <v>4078</v>
      </c>
      <c r="N457" s="98" t="s">
        <v>4078</v>
      </c>
      <c r="O457" s="98" t="s">
        <v>4078</v>
      </c>
      <c r="P457" s="98">
        <v>2000.749</v>
      </c>
      <c r="Q457" s="98">
        <v>447.51600000000002</v>
      </c>
      <c r="R457" s="98">
        <v>530.48599999999999</v>
      </c>
    </row>
    <row r="458" spans="1:18" x14ac:dyDescent="0.25">
      <c r="A458" s="59" t="s">
        <v>3779</v>
      </c>
      <c r="B458" s="59" t="s">
        <v>2104</v>
      </c>
      <c r="C458" s="59" t="s">
        <v>3862</v>
      </c>
      <c r="D458" s="91">
        <v>16</v>
      </c>
      <c r="E458" s="59" t="s">
        <v>6869</v>
      </c>
      <c r="F458" s="30">
        <f t="shared" si="31"/>
        <v>992.17600000000004</v>
      </c>
      <c r="G458" s="24">
        <f t="shared" si="32"/>
        <v>666.12300000000005</v>
      </c>
      <c r="H458" s="31"/>
      <c r="I458" s="30"/>
      <c r="J458" s="24">
        <f t="shared" si="33"/>
        <v>1218.5162499999999</v>
      </c>
      <c r="K458" s="31"/>
      <c r="L458" s="30"/>
      <c r="M458" s="98">
        <v>545.07000000000005</v>
      </c>
      <c r="N458" s="98">
        <v>787.17600000000004</v>
      </c>
      <c r="O458" s="98">
        <v>1897.537</v>
      </c>
      <c r="P458" s="98">
        <v>775.072</v>
      </c>
      <c r="Q458" s="98">
        <v>919.86300000000006</v>
      </c>
      <c r="R458" s="98">
        <v>1281.5930000000001</v>
      </c>
    </row>
    <row r="459" spans="1:18" x14ac:dyDescent="0.25">
      <c r="A459" s="59" t="s">
        <v>3779</v>
      </c>
      <c r="B459" s="59" t="s">
        <v>320</v>
      </c>
      <c r="C459" s="59" t="s">
        <v>3871</v>
      </c>
      <c r="D459" s="91">
        <v>20</v>
      </c>
      <c r="E459" s="59" t="s">
        <v>7737</v>
      </c>
      <c r="F459" s="30">
        <f t="shared" si="31"/>
        <v>988.43100000000004</v>
      </c>
      <c r="G459" s="24">
        <f t="shared" si="32"/>
        <v>534.37350000000004</v>
      </c>
      <c r="H459" s="31"/>
      <c r="I459" s="30"/>
      <c r="J459" s="24">
        <f t="shared" si="33"/>
        <v>919.10900000000004</v>
      </c>
      <c r="K459" s="31"/>
      <c r="L459" s="30"/>
      <c r="M459" s="98">
        <v>448.84</v>
      </c>
      <c r="N459" s="98">
        <v>619.90700000000004</v>
      </c>
      <c r="O459" s="98">
        <v>711.14300000000003</v>
      </c>
      <c r="P459" s="98">
        <v>961.84799999999996</v>
      </c>
      <c r="Q459" s="98">
        <v>984.45600000000002</v>
      </c>
      <c r="R459" s="98">
        <v>1018.989</v>
      </c>
    </row>
    <row r="460" spans="1:18" x14ac:dyDescent="0.25">
      <c r="A460" s="59" t="s">
        <v>3779</v>
      </c>
      <c r="B460" s="59" t="s">
        <v>1910</v>
      </c>
      <c r="C460" s="59" t="s">
        <v>3786</v>
      </c>
      <c r="D460" s="91">
        <v>2</v>
      </c>
      <c r="E460" s="59" t="s">
        <v>4231</v>
      </c>
      <c r="F460" s="30">
        <f t="shared" si="31"/>
        <v>982.79566666666676</v>
      </c>
      <c r="G460" s="24">
        <f t="shared" si="32"/>
        <v>614.52</v>
      </c>
      <c r="H460" s="31"/>
      <c r="I460" s="30"/>
      <c r="J460" s="24">
        <f t="shared" si="33"/>
        <v>927.66875000000005</v>
      </c>
      <c r="K460" s="31"/>
      <c r="L460" s="30"/>
      <c r="M460" s="98">
        <v>320.07</v>
      </c>
      <c r="N460" s="98">
        <v>908.97</v>
      </c>
      <c r="O460" s="98">
        <v>762.28800000000001</v>
      </c>
      <c r="P460" s="98">
        <v>987.59199999999998</v>
      </c>
      <c r="Q460" s="98">
        <v>699.28800000000001</v>
      </c>
      <c r="R460" s="98">
        <v>1261.5070000000001</v>
      </c>
    </row>
    <row r="461" spans="1:18" x14ac:dyDescent="0.25">
      <c r="A461" s="59" t="s">
        <v>3779</v>
      </c>
      <c r="B461" s="59" t="s">
        <v>553</v>
      </c>
      <c r="C461" s="59" t="s">
        <v>3862</v>
      </c>
      <c r="D461" s="91">
        <v>16</v>
      </c>
      <c r="E461" s="59" t="s">
        <v>6923</v>
      </c>
      <c r="F461" s="30">
        <f t="shared" si="31"/>
        <v>969.45400000000006</v>
      </c>
      <c r="G461" s="24">
        <f t="shared" si="32"/>
        <v>331.70499999999998</v>
      </c>
      <c r="H461" s="31"/>
      <c r="I461" s="30"/>
      <c r="J461" s="24">
        <f t="shared" si="33"/>
        <v>949.56074999999998</v>
      </c>
      <c r="K461" s="31"/>
      <c r="L461" s="30"/>
      <c r="M461" s="98">
        <v>353.88</v>
      </c>
      <c r="N461" s="98">
        <v>309.52999999999997</v>
      </c>
      <c r="O461" s="98">
        <v>889.88099999999997</v>
      </c>
      <c r="P461" s="98">
        <v>1484.547</v>
      </c>
      <c r="Q461" s="98">
        <v>676.73400000000004</v>
      </c>
      <c r="R461" s="98">
        <v>747.08100000000002</v>
      </c>
    </row>
    <row r="462" spans="1:18" x14ac:dyDescent="0.25">
      <c r="A462" s="59" t="s">
        <v>3779</v>
      </c>
      <c r="B462" s="59" t="s">
        <v>989</v>
      </c>
      <c r="C462" s="59" t="s">
        <v>3862</v>
      </c>
      <c r="D462" s="91">
        <v>16</v>
      </c>
      <c r="E462" s="59" t="s">
        <v>6814</v>
      </c>
      <c r="F462" s="30">
        <f t="shared" si="31"/>
        <v>962.21333333333348</v>
      </c>
      <c r="G462" s="24">
        <f t="shared" si="32"/>
        <v>570.16200000000003</v>
      </c>
      <c r="H462" s="31"/>
      <c r="I462" s="30"/>
      <c r="J462" s="24">
        <f t="shared" si="33"/>
        <v>861.29250000000002</v>
      </c>
      <c r="K462" s="31"/>
      <c r="L462" s="30"/>
      <c r="M462" s="98">
        <v>453.63</v>
      </c>
      <c r="N462" s="98">
        <v>686.69399999999996</v>
      </c>
      <c r="O462" s="98">
        <v>558.53</v>
      </c>
      <c r="P462" s="98">
        <v>517.10699999999997</v>
      </c>
      <c r="Q462" s="98">
        <v>925.55200000000002</v>
      </c>
      <c r="R462" s="98">
        <v>1443.981</v>
      </c>
    </row>
    <row r="463" spans="1:18" x14ac:dyDescent="0.25">
      <c r="A463" s="59" t="s">
        <v>3779</v>
      </c>
      <c r="B463" s="59" t="s">
        <v>3252</v>
      </c>
      <c r="C463" s="59" t="s">
        <v>3833</v>
      </c>
      <c r="D463" s="91">
        <v>11</v>
      </c>
      <c r="E463" s="59" t="s">
        <v>5676</v>
      </c>
      <c r="F463" s="30">
        <f t="shared" si="31"/>
        <v>960.72400000000005</v>
      </c>
      <c r="G463" s="24">
        <f t="shared" si="32"/>
        <v>762.12599999999998</v>
      </c>
      <c r="H463" s="31"/>
      <c r="I463" s="30"/>
      <c r="J463" s="24">
        <f t="shared" si="33"/>
        <v>885.66375000000005</v>
      </c>
      <c r="K463" s="31"/>
      <c r="L463" s="30"/>
      <c r="M463" s="98">
        <v>836.22</v>
      </c>
      <c r="N463" s="98">
        <v>688.03200000000004</v>
      </c>
      <c r="O463" s="98">
        <v>660.48299999999995</v>
      </c>
      <c r="P463" s="98">
        <v>949.37699999999995</v>
      </c>
      <c r="Q463" s="98">
        <v>944.38599999999997</v>
      </c>
      <c r="R463" s="98">
        <v>988.40899999999999</v>
      </c>
    </row>
    <row r="464" spans="1:18" x14ac:dyDescent="0.25">
      <c r="A464" s="59" t="s">
        <v>3779</v>
      </c>
      <c r="B464" s="59" t="s">
        <v>607</v>
      </c>
      <c r="C464" s="59" t="s">
        <v>3863</v>
      </c>
      <c r="D464" s="91">
        <v>16</v>
      </c>
      <c r="E464" s="59" t="s">
        <v>7365</v>
      </c>
      <c r="F464" s="30">
        <f t="shared" si="31"/>
        <v>950.65366666666671</v>
      </c>
      <c r="G464" s="24">
        <f t="shared" si="32"/>
        <v>439.14350000000002</v>
      </c>
      <c r="H464" s="31"/>
      <c r="I464" s="30"/>
      <c r="J464" s="24">
        <f t="shared" si="33"/>
        <v>858.00724999999989</v>
      </c>
      <c r="K464" s="31"/>
      <c r="L464" s="30"/>
      <c r="M464" s="98">
        <v>287.93</v>
      </c>
      <c r="N464" s="98">
        <v>590.35699999999997</v>
      </c>
      <c r="O464" s="98">
        <v>580.06799999999998</v>
      </c>
      <c r="P464" s="98">
        <v>600.61199999999997</v>
      </c>
      <c r="Q464" s="98">
        <v>1190.7539999999999</v>
      </c>
      <c r="R464" s="98">
        <v>1060.595</v>
      </c>
    </row>
    <row r="465" spans="1:18" x14ac:dyDescent="0.25">
      <c r="A465" s="59" t="s">
        <v>3779</v>
      </c>
      <c r="B465" s="59" t="s">
        <v>3559</v>
      </c>
      <c r="C465" s="59" t="s">
        <v>3863</v>
      </c>
      <c r="D465" s="91">
        <v>16</v>
      </c>
      <c r="E465" s="59" t="s">
        <v>7321</v>
      </c>
      <c r="F465" s="30">
        <f t="shared" si="31"/>
        <v>928.52</v>
      </c>
      <c r="G465" s="24">
        <f t="shared" si="32"/>
        <v>575.80499999999995</v>
      </c>
      <c r="H465" s="31"/>
      <c r="I465" s="30"/>
      <c r="J465" s="24">
        <f t="shared" si="33"/>
        <v>2021.96225</v>
      </c>
      <c r="K465" s="31"/>
      <c r="L465" s="30"/>
      <c r="M465" s="98">
        <v>646.04</v>
      </c>
      <c r="N465" s="98">
        <v>505.57</v>
      </c>
      <c r="O465" s="98">
        <v>5302.2889999999998</v>
      </c>
      <c r="P465" s="98">
        <v>298.68799999999999</v>
      </c>
      <c r="Q465" s="98">
        <v>610.47199999999998</v>
      </c>
      <c r="R465" s="98">
        <v>1876.4</v>
      </c>
    </row>
    <row r="466" spans="1:18" x14ac:dyDescent="0.25">
      <c r="A466" s="59" t="s">
        <v>3779</v>
      </c>
      <c r="B466" s="59" t="s">
        <v>479</v>
      </c>
      <c r="C466" s="59" t="s">
        <v>3862</v>
      </c>
      <c r="D466" s="91">
        <v>16</v>
      </c>
      <c r="E466" s="59" t="s">
        <v>6815</v>
      </c>
      <c r="F466" s="30">
        <f t="shared" si="31"/>
        <v>928.30466666666678</v>
      </c>
      <c r="G466" s="24">
        <f t="shared" si="32"/>
        <v>557.10649999999998</v>
      </c>
      <c r="H466" s="31"/>
      <c r="I466" s="30"/>
      <c r="J466" s="24">
        <f t="shared" si="33"/>
        <v>841.35725000000002</v>
      </c>
      <c r="K466" s="31"/>
      <c r="L466" s="30"/>
      <c r="M466" s="98">
        <v>406.32</v>
      </c>
      <c r="N466" s="98">
        <v>707.89300000000003</v>
      </c>
      <c r="O466" s="98">
        <v>580.51499999999999</v>
      </c>
      <c r="P466" s="98">
        <v>682.84400000000005</v>
      </c>
      <c r="Q466" s="98">
        <v>1084.7260000000001</v>
      </c>
      <c r="R466" s="98">
        <v>1017.3440000000001</v>
      </c>
    </row>
    <row r="467" spans="1:18" x14ac:dyDescent="0.25">
      <c r="A467" s="59" t="s">
        <v>3779</v>
      </c>
      <c r="B467" s="59" t="s">
        <v>911</v>
      </c>
      <c r="C467" s="59" t="s">
        <v>3812</v>
      </c>
      <c r="D467" s="91">
        <v>6</v>
      </c>
      <c r="E467" s="59" t="s">
        <v>5012</v>
      </c>
      <c r="F467" s="30">
        <f t="shared" si="31"/>
        <v>924.87433333333331</v>
      </c>
      <c r="G467" s="24">
        <f t="shared" si="32"/>
        <v>177.238</v>
      </c>
      <c r="H467" s="31"/>
      <c r="I467" s="30"/>
      <c r="J467" s="24">
        <f t="shared" si="33"/>
        <v>803.40075000000002</v>
      </c>
      <c r="K467" s="31"/>
      <c r="L467" s="30"/>
      <c r="M467" s="98">
        <v>114.94</v>
      </c>
      <c r="N467" s="98">
        <v>239.536</v>
      </c>
      <c r="O467" s="98">
        <v>438.98</v>
      </c>
      <c r="P467" s="98">
        <v>537.649</v>
      </c>
      <c r="Q467" s="98">
        <v>1103.278</v>
      </c>
      <c r="R467" s="98">
        <v>1133.6959999999999</v>
      </c>
    </row>
    <row r="468" spans="1:18" x14ac:dyDescent="0.25">
      <c r="A468" s="59" t="s">
        <v>3779</v>
      </c>
      <c r="B468" s="59" t="s">
        <v>733</v>
      </c>
      <c r="C468" s="59" t="s">
        <v>3811</v>
      </c>
      <c r="D468" s="91">
        <v>6</v>
      </c>
      <c r="E468" s="59" t="s">
        <v>4998</v>
      </c>
      <c r="F468" s="30">
        <f t="shared" si="31"/>
        <v>917.18666666666661</v>
      </c>
      <c r="G468" s="24">
        <f t="shared" si="32"/>
        <v>665.8605</v>
      </c>
      <c r="H468" s="31"/>
      <c r="I468" s="30"/>
      <c r="J468" s="24">
        <f t="shared" si="33"/>
        <v>869.84924999999998</v>
      </c>
      <c r="K468" s="31"/>
      <c r="L468" s="30"/>
      <c r="M468" s="98">
        <v>658.61</v>
      </c>
      <c r="N468" s="98">
        <v>673.11099999999999</v>
      </c>
      <c r="O468" s="98">
        <v>727.83699999999999</v>
      </c>
      <c r="P468" s="98">
        <v>1000.912</v>
      </c>
      <c r="Q468" s="98">
        <v>878.56700000000001</v>
      </c>
      <c r="R468" s="98">
        <v>872.08100000000002</v>
      </c>
    </row>
    <row r="469" spans="1:18" x14ac:dyDescent="0.25">
      <c r="A469" s="59" t="s">
        <v>3779</v>
      </c>
      <c r="B469" s="59" t="s">
        <v>812</v>
      </c>
      <c r="C469" s="59" t="s">
        <v>3863</v>
      </c>
      <c r="D469" s="91">
        <v>16</v>
      </c>
      <c r="E469" s="59" t="s">
        <v>7209</v>
      </c>
      <c r="F469" s="30">
        <f t="shared" si="31"/>
        <v>912.9609999999999</v>
      </c>
      <c r="G469" s="24">
        <f t="shared" si="32"/>
        <v>297.00200000000001</v>
      </c>
      <c r="H469" s="31"/>
      <c r="I469" s="30"/>
      <c r="J469" s="24">
        <f t="shared" si="33"/>
        <v>820.82024999999999</v>
      </c>
      <c r="K469" s="31"/>
      <c r="L469" s="30"/>
      <c r="M469" s="98">
        <v>272.61</v>
      </c>
      <c r="N469" s="98">
        <v>321.39400000000001</v>
      </c>
      <c r="O469" s="98">
        <v>544.39800000000002</v>
      </c>
      <c r="P469" s="98">
        <v>299.99400000000003</v>
      </c>
      <c r="Q469" s="98">
        <v>1983.1869999999999</v>
      </c>
      <c r="R469" s="98">
        <v>455.702</v>
      </c>
    </row>
    <row r="470" spans="1:18" x14ac:dyDescent="0.25">
      <c r="A470" s="59" t="s">
        <v>3779</v>
      </c>
      <c r="B470" s="59" t="s">
        <v>344</v>
      </c>
      <c r="C470" s="59" t="s">
        <v>3871</v>
      </c>
      <c r="D470" s="91">
        <v>20</v>
      </c>
      <c r="E470" s="59" t="s">
        <v>7725</v>
      </c>
      <c r="F470" s="30">
        <f t="shared" si="31"/>
        <v>909.58766666666668</v>
      </c>
      <c r="G470" s="24">
        <f t="shared" si="32"/>
        <v>431.44150000000002</v>
      </c>
      <c r="H470" s="31"/>
      <c r="I470" s="30"/>
      <c r="J470" s="24">
        <f t="shared" si="33"/>
        <v>832.7940000000001</v>
      </c>
      <c r="K470" s="31"/>
      <c r="L470" s="30"/>
      <c r="M470" s="98">
        <v>277.01</v>
      </c>
      <c r="N470" s="98">
        <v>585.87300000000005</v>
      </c>
      <c r="O470" s="98">
        <v>602.41300000000001</v>
      </c>
      <c r="P470" s="98">
        <v>706.33799999999997</v>
      </c>
      <c r="Q470" s="98">
        <v>952.28499999999997</v>
      </c>
      <c r="R470" s="98">
        <v>1070.1400000000001</v>
      </c>
    </row>
    <row r="471" spans="1:18" x14ac:dyDescent="0.25">
      <c r="A471" s="59" t="s">
        <v>3779</v>
      </c>
      <c r="B471" s="59" t="s">
        <v>276</v>
      </c>
      <c r="C471" s="59" t="s">
        <v>3841</v>
      </c>
      <c r="D471" s="91">
        <v>11</v>
      </c>
      <c r="E471" s="59" t="s">
        <v>6008</v>
      </c>
      <c r="F471" s="30">
        <f t="shared" si="31"/>
        <v>907.51433333333318</v>
      </c>
      <c r="G471" s="24">
        <f t="shared" si="32"/>
        <v>605.02649999999994</v>
      </c>
      <c r="H471" s="31"/>
      <c r="I471" s="30"/>
      <c r="J471" s="24">
        <f t="shared" si="33"/>
        <v>845.61249999999995</v>
      </c>
      <c r="K471" s="31"/>
      <c r="L471" s="30"/>
      <c r="M471" s="98">
        <v>650.84</v>
      </c>
      <c r="N471" s="98">
        <v>559.21299999999997</v>
      </c>
      <c r="O471" s="98">
        <v>659.90700000000004</v>
      </c>
      <c r="P471" s="98">
        <v>818.93200000000002</v>
      </c>
      <c r="Q471" s="98">
        <v>621.21199999999999</v>
      </c>
      <c r="R471" s="98">
        <v>1282.3989999999999</v>
      </c>
    </row>
    <row r="472" spans="1:18" x14ac:dyDescent="0.25">
      <c r="A472" s="59" t="s">
        <v>3779</v>
      </c>
      <c r="B472" s="59" t="s">
        <v>1005</v>
      </c>
      <c r="C472" s="59" t="s">
        <v>3852</v>
      </c>
      <c r="D472" s="91">
        <v>15</v>
      </c>
      <c r="E472" s="59" t="s">
        <v>6468</v>
      </c>
      <c r="F472" s="30">
        <f t="shared" si="31"/>
        <v>903.13266666666675</v>
      </c>
      <c r="G472" s="24">
        <f t="shared" si="32"/>
        <v>754.51049999999998</v>
      </c>
      <c r="H472" s="31"/>
      <c r="I472" s="30"/>
      <c r="J472" s="24">
        <f t="shared" si="33"/>
        <v>824.67200000000003</v>
      </c>
      <c r="K472" s="31"/>
      <c r="L472" s="30"/>
      <c r="M472" s="98">
        <v>750.42</v>
      </c>
      <c r="N472" s="98">
        <v>758.601</v>
      </c>
      <c r="O472" s="98">
        <v>589.29</v>
      </c>
      <c r="P472" s="98">
        <v>333.40100000000001</v>
      </c>
      <c r="Q472" s="98">
        <v>1292.3989999999999</v>
      </c>
      <c r="R472" s="98">
        <v>1083.598</v>
      </c>
    </row>
    <row r="473" spans="1:18" x14ac:dyDescent="0.25">
      <c r="A473" s="59" t="s">
        <v>3779</v>
      </c>
      <c r="B473" s="59" t="s">
        <v>3552</v>
      </c>
      <c r="C473" s="59" t="s">
        <v>3782</v>
      </c>
      <c r="D473" s="91">
        <v>1</v>
      </c>
      <c r="E473" s="59" t="s">
        <v>4148</v>
      </c>
      <c r="F473" s="30">
        <f t="shared" si="31"/>
        <v>893.37433333333331</v>
      </c>
      <c r="G473" s="24">
        <f t="shared" si="32"/>
        <v>1617.6644999999999</v>
      </c>
      <c r="H473" s="31"/>
      <c r="I473" s="30"/>
      <c r="J473" s="24">
        <f t="shared" si="33"/>
        <v>670.03075000000001</v>
      </c>
      <c r="K473" s="31"/>
      <c r="L473" s="30"/>
      <c r="M473" s="98">
        <v>1741.47</v>
      </c>
      <c r="N473" s="98">
        <v>1493.8589999999999</v>
      </c>
      <c r="O473" s="98" t="s">
        <v>4078</v>
      </c>
      <c r="P473" s="98">
        <v>1396.6469999999999</v>
      </c>
      <c r="Q473" s="98">
        <v>1283.4760000000001</v>
      </c>
      <c r="R473" s="98" t="s">
        <v>4078</v>
      </c>
    </row>
    <row r="474" spans="1:18" x14ac:dyDescent="0.25">
      <c r="A474" s="59" t="s">
        <v>3779</v>
      </c>
      <c r="B474" s="59" t="s">
        <v>615</v>
      </c>
      <c r="C474" s="59" t="s">
        <v>3855</v>
      </c>
      <c r="D474" s="91">
        <v>15</v>
      </c>
      <c r="E474" s="59" t="s">
        <v>6622</v>
      </c>
      <c r="F474" s="30">
        <f t="shared" si="31"/>
        <v>888.93366666666668</v>
      </c>
      <c r="G474" s="24">
        <f t="shared" si="32"/>
        <v>51.137</v>
      </c>
      <c r="H474" s="31"/>
      <c r="I474" s="30"/>
      <c r="J474" s="24">
        <f t="shared" si="33"/>
        <v>721.34300000000007</v>
      </c>
      <c r="K474" s="31"/>
      <c r="L474" s="30"/>
      <c r="M474" s="98">
        <v>71.540000000000006</v>
      </c>
      <c r="N474" s="98">
        <v>30.734000000000002</v>
      </c>
      <c r="O474" s="98">
        <v>218.571</v>
      </c>
      <c r="P474" s="98">
        <v>336.13499999999999</v>
      </c>
      <c r="Q474" s="98">
        <v>966.05200000000002</v>
      </c>
      <c r="R474" s="98">
        <v>1364.614</v>
      </c>
    </row>
    <row r="475" spans="1:18" x14ac:dyDescent="0.25">
      <c r="A475" s="59" t="s">
        <v>3779</v>
      </c>
      <c r="B475" s="59" t="s">
        <v>1180</v>
      </c>
      <c r="C475" s="59" t="s">
        <v>3863</v>
      </c>
      <c r="D475" s="91">
        <v>16</v>
      </c>
      <c r="E475" s="59" t="s">
        <v>7309</v>
      </c>
      <c r="F475" s="30">
        <f t="shared" si="31"/>
        <v>885.67399999999998</v>
      </c>
      <c r="G475" s="24">
        <f t="shared" si="32"/>
        <v>118.4375</v>
      </c>
      <c r="H475" s="31"/>
      <c r="I475" s="30"/>
      <c r="J475" s="24">
        <f t="shared" si="33"/>
        <v>703.56299999999987</v>
      </c>
      <c r="K475" s="31"/>
      <c r="L475" s="30"/>
      <c r="M475" s="98">
        <v>151.28</v>
      </c>
      <c r="N475" s="98">
        <v>85.594999999999999</v>
      </c>
      <c r="O475" s="98">
        <v>157.22999999999999</v>
      </c>
      <c r="P475" s="98">
        <v>287.03699999999998</v>
      </c>
      <c r="Q475" s="98">
        <v>1086.038</v>
      </c>
      <c r="R475" s="98">
        <v>1283.9469999999999</v>
      </c>
    </row>
    <row r="476" spans="1:18" x14ac:dyDescent="0.25">
      <c r="A476" s="59" t="s">
        <v>3779</v>
      </c>
      <c r="B476" s="59" t="s">
        <v>1212</v>
      </c>
      <c r="C476" s="59" t="s">
        <v>3836</v>
      </c>
      <c r="D476" s="91">
        <v>11</v>
      </c>
      <c r="E476" s="59" t="s">
        <v>5781</v>
      </c>
      <c r="F476" s="30">
        <f t="shared" si="31"/>
        <v>885.50566666666657</v>
      </c>
      <c r="G476" s="24">
        <f t="shared" si="32"/>
        <v>409.41549999999995</v>
      </c>
      <c r="H476" s="31"/>
      <c r="I476" s="30"/>
      <c r="J476" s="24">
        <f t="shared" si="33"/>
        <v>857.01724999999999</v>
      </c>
      <c r="K476" s="31"/>
      <c r="L476" s="30"/>
      <c r="M476" s="98">
        <v>373.89</v>
      </c>
      <c r="N476" s="98">
        <v>444.94099999999997</v>
      </c>
      <c r="O476" s="98">
        <v>771.55200000000002</v>
      </c>
      <c r="P476" s="98">
        <v>958.19500000000005</v>
      </c>
      <c r="Q476" s="98">
        <v>1043.376</v>
      </c>
      <c r="R476" s="98">
        <v>654.94600000000003</v>
      </c>
    </row>
    <row r="477" spans="1:18" x14ac:dyDescent="0.25">
      <c r="A477" s="59" t="s">
        <v>3779</v>
      </c>
      <c r="B477" s="59" t="s">
        <v>66</v>
      </c>
      <c r="C477" s="59" t="s">
        <v>3862</v>
      </c>
      <c r="D477" s="91">
        <v>16</v>
      </c>
      <c r="E477" s="59" t="s">
        <v>6806</v>
      </c>
      <c r="F477" s="30">
        <f t="shared" si="31"/>
        <v>883.19166666666661</v>
      </c>
      <c r="G477" s="24">
        <f t="shared" si="32"/>
        <v>911.69150000000002</v>
      </c>
      <c r="H477" s="31"/>
      <c r="I477" s="30"/>
      <c r="J477" s="24">
        <f t="shared" si="33"/>
        <v>907.98125000000005</v>
      </c>
      <c r="K477" s="31"/>
      <c r="L477" s="30"/>
      <c r="M477" s="98">
        <v>680.51</v>
      </c>
      <c r="N477" s="98">
        <v>1142.873</v>
      </c>
      <c r="O477" s="98">
        <v>982.35</v>
      </c>
      <c r="P477" s="98">
        <v>942.95100000000002</v>
      </c>
      <c r="Q477" s="98">
        <v>772.68200000000002</v>
      </c>
      <c r="R477" s="98">
        <v>933.94200000000001</v>
      </c>
    </row>
    <row r="478" spans="1:18" x14ac:dyDescent="0.25">
      <c r="A478" s="59" t="s">
        <v>3779</v>
      </c>
      <c r="B478" s="59" t="s">
        <v>13</v>
      </c>
      <c r="C478" s="59" t="s">
        <v>3826</v>
      </c>
      <c r="D478" s="91">
        <v>10</v>
      </c>
      <c r="E478" s="59" t="s">
        <v>5432</v>
      </c>
      <c r="F478" s="30">
        <f t="shared" si="31"/>
        <v>882.43899999999996</v>
      </c>
      <c r="G478" s="24">
        <f t="shared" si="32"/>
        <v>0.63649999999999995</v>
      </c>
      <c r="H478" s="31"/>
      <c r="I478" s="30"/>
      <c r="J478" s="24">
        <f t="shared" si="33"/>
        <v>704.44225000000006</v>
      </c>
      <c r="K478" s="31"/>
      <c r="L478" s="30"/>
      <c r="M478" s="98" t="s">
        <v>4078</v>
      </c>
      <c r="N478" s="98">
        <v>1.2729999999999999</v>
      </c>
      <c r="O478" s="98">
        <v>170.452</v>
      </c>
      <c r="P478" s="98">
        <v>781.59100000000001</v>
      </c>
      <c r="Q478" s="98">
        <v>853.49300000000005</v>
      </c>
      <c r="R478" s="98">
        <v>1012.2329999999999</v>
      </c>
    </row>
    <row r="479" spans="1:18" x14ac:dyDescent="0.25">
      <c r="A479" s="59" t="s">
        <v>3779</v>
      </c>
      <c r="B479" s="59" t="s">
        <v>227</v>
      </c>
      <c r="C479" s="59" t="s">
        <v>3865</v>
      </c>
      <c r="D479" s="91">
        <v>17</v>
      </c>
      <c r="E479" s="59" t="s">
        <v>7475</v>
      </c>
      <c r="F479" s="30">
        <f t="shared" si="31"/>
        <v>877.8370000000001</v>
      </c>
      <c r="G479" s="24">
        <f t="shared" si="32"/>
        <v>625.06649999999991</v>
      </c>
      <c r="H479" s="31"/>
      <c r="I479" s="30"/>
      <c r="J479" s="24">
        <f t="shared" si="33"/>
        <v>820.80625000000009</v>
      </c>
      <c r="K479" s="31"/>
      <c r="L479" s="30"/>
      <c r="M479" s="98">
        <v>643.91999999999996</v>
      </c>
      <c r="N479" s="98">
        <v>606.21299999999997</v>
      </c>
      <c r="O479" s="98">
        <v>649.71400000000006</v>
      </c>
      <c r="P479" s="98">
        <v>590.58100000000002</v>
      </c>
      <c r="Q479" s="98">
        <v>1045.8800000000001</v>
      </c>
      <c r="R479" s="98">
        <v>997.05</v>
      </c>
    </row>
    <row r="480" spans="1:18" x14ac:dyDescent="0.25">
      <c r="A480" s="59" t="s">
        <v>3779</v>
      </c>
      <c r="B480" s="59" t="s">
        <v>2484</v>
      </c>
      <c r="C480" s="59" t="s">
        <v>3799</v>
      </c>
      <c r="D480" s="91">
        <v>4</v>
      </c>
      <c r="E480" s="59" t="s">
        <v>4493</v>
      </c>
      <c r="F480" s="30">
        <f t="shared" ref="F480:F543" si="34">SUM(P480:R480)/3</f>
        <v>871.66899999999998</v>
      </c>
      <c r="G480" s="24">
        <f t="shared" ref="G480:G543" si="35">SUM(M480:N480)/2</f>
        <v>447.28149999999999</v>
      </c>
      <c r="H480" s="31"/>
      <c r="I480" s="30"/>
      <c r="J480" s="24">
        <f t="shared" ref="J480:J543" si="36">SUM(O480:R480)/4</f>
        <v>859.77525000000003</v>
      </c>
      <c r="K480" s="31"/>
      <c r="L480" s="30"/>
      <c r="M480" s="98">
        <v>418.03</v>
      </c>
      <c r="N480" s="98">
        <v>476.53300000000002</v>
      </c>
      <c r="O480" s="98">
        <v>824.09400000000005</v>
      </c>
      <c r="P480" s="98">
        <v>1240.576</v>
      </c>
      <c r="Q480" s="98">
        <v>366.52699999999999</v>
      </c>
      <c r="R480" s="98">
        <v>1007.904</v>
      </c>
    </row>
    <row r="481" spans="1:18" x14ac:dyDescent="0.25">
      <c r="A481" s="59" t="s">
        <v>3779</v>
      </c>
      <c r="B481" s="59" t="s">
        <v>1092</v>
      </c>
      <c r="C481" s="59" t="s">
        <v>3833</v>
      </c>
      <c r="D481" s="91">
        <v>11</v>
      </c>
      <c r="E481" s="59" t="s">
        <v>5663</v>
      </c>
      <c r="F481" s="30">
        <f t="shared" si="34"/>
        <v>869.92000000000007</v>
      </c>
      <c r="G481" s="24">
        <f t="shared" si="35"/>
        <v>570.37200000000007</v>
      </c>
      <c r="H481" s="31"/>
      <c r="I481" s="30"/>
      <c r="J481" s="24">
        <f t="shared" si="36"/>
        <v>789.99700000000007</v>
      </c>
      <c r="K481" s="31"/>
      <c r="L481" s="30"/>
      <c r="M481" s="98">
        <v>605.71</v>
      </c>
      <c r="N481" s="98">
        <v>535.03399999999999</v>
      </c>
      <c r="O481" s="98">
        <v>550.22799999999995</v>
      </c>
      <c r="P481" s="98">
        <v>654.61699999999996</v>
      </c>
      <c r="Q481" s="98">
        <v>921.78200000000004</v>
      </c>
      <c r="R481" s="98">
        <v>1033.3610000000001</v>
      </c>
    </row>
    <row r="482" spans="1:18" x14ac:dyDescent="0.25">
      <c r="A482" s="59" t="s">
        <v>3779</v>
      </c>
      <c r="B482" s="59" t="s">
        <v>97</v>
      </c>
      <c r="C482" s="59" t="s">
        <v>3862</v>
      </c>
      <c r="D482" s="91">
        <v>16</v>
      </c>
      <c r="E482" s="59" t="s">
        <v>7136</v>
      </c>
      <c r="F482" s="30">
        <f t="shared" si="34"/>
        <v>868.98633333333339</v>
      </c>
      <c r="G482" s="24">
        <f t="shared" si="35"/>
        <v>189.3595</v>
      </c>
      <c r="H482" s="31"/>
      <c r="I482" s="30"/>
      <c r="J482" s="24">
        <f t="shared" si="36"/>
        <v>827.34450000000004</v>
      </c>
      <c r="K482" s="31"/>
      <c r="L482" s="30"/>
      <c r="M482" s="98">
        <v>128.32</v>
      </c>
      <c r="N482" s="98">
        <v>250.399</v>
      </c>
      <c r="O482" s="98">
        <v>702.41899999999998</v>
      </c>
      <c r="P482" s="98">
        <v>646.01800000000003</v>
      </c>
      <c r="Q482" s="98">
        <v>1922.0250000000001</v>
      </c>
      <c r="R482" s="98">
        <v>38.915999999999997</v>
      </c>
    </row>
    <row r="483" spans="1:18" x14ac:dyDescent="0.25">
      <c r="A483" s="59" t="s">
        <v>3779</v>
      </c>
      <c r="B483" s="59" t="s">
        <v>2164</v>
      </c>
      <c r="C483" s="59" t="s">
        <v>3841</v>
      </c>
      <c r="D483" s="91">
        <v>11</v>
      </c>
      <c r="E483" s="59" t="s">
        <v>6087</v>
      </c>
      <c r="F483" s="30">
        <f t="shared" si="34"/>
        <v>868.48966666666672</v>
      </c>
      <c r="G483" s="24">
        <f t="shared" si="35"/>
        <v>673.99099999999999</v>
      </c>
      <c r="H483" s="31"/>
      <c r="I483" s="30"/>
      <c r="J483" s="24">
        <f t="shared" si="36"/>
        <v>911.39449999999999</v>
      </c>
      <c r="K483" s="31"/>
      <c r="L483" s="30"/>
      <c r="M483" s="98">
        <v>526.48</v>
      </c>
      <c r="N483" s="98">
        <v>821.50199999999995</v>
      </c>
      <c r="O483" s="98">
        <v>1040.1089999999999</v>
      </c>
      <c r="P483" s="98">
        <v>1108.0609999999999</v>
      </c>
      <c r="Q483" s="98">
        <v>777.85500000000002</v>
      </c>
      <c r="R483" s="98">
        <v>719.553</v>
      </c>
    </row>
    <row r="484" spans="1:18" x14ac:dyDescent="0.25">
      <c r="A484" s="59" t="s">
        <v>3779</v>
      </c>
      <c r="B484" s="59" t="s">
        <v>145</v>
      </c>
      <c r="C484" s="59" t="s">
        <v>3863</v>
      </c>
      <c r="D484" s="91">
        <v>16</v>
      </c>
      <c r="E484" s="59" t="s">
        <v>7376</v>
      </c>
      <c r="F484" s="30">
        <f t="shared" si="34"/>
        <v>866.90633333333335</v>
      </c>
      <c r="G484" s="24">
        <f t="shared" si="35"/>
        <v>600.66700000000003</v>
      </c>
      <c r="H484" s="31"/>
      <c r="I484" s="30"/>
      <c r="J484" s="24">
        <f t="shared" si="36"/>
        <v>754.51</v>
      </c>
      <c r="K484" s="31"/>
      <c r="L484" s="30"/>
      <c r="M484" s="98">
        <v>709.75</v>
      </c>
      <c r="N484" s="98">
        <v>491.584</v>
      </c>
      <c r="O484" s="98">
        <v>417.32100000000003</v>
      </c>
      <c r="P484" s="98">
        <v>718.95500000000004</v>
      </c>
      <c r="Q484" s="98">
        <v>1005.215</v>
      </c>
      <c r="R484" s="98">
        <v>876.54899999999998</v>
      </c>
    </row>
    <row r="485" spans="1:18" x14ac:dyDescent="0.25">
      <c r="A485" s="59" t="s">
        <v>3779</v>
      </c>
      <c r="B485" s="59" t="s">
        <v>256</v>
      </c>
      <c r="C485" s="59" t="s">
        <v>3812</v>
      </c>
      <c r="D485" s="91">
        <v>6</v>
      </c>
      <c r="E485" s="59" t="s">
        <v>5020</v>
      </c>
      <c r="F485" s="30">
        <f t="shared" si="34"/>
        <v>854.16733333333332</v>
      </c>
      <c r="G485" s="24">
        <f t="shared" si="35"/>
        <v>533.048</v>
      </c>
      <c r="H485" s="31"/>
      <c r="I485" s="30"/>
      <c r="J485" s="24">
        <f t="shared" si="36"/>
        <v>802.64424999999994</v>
      </c>
      <c r="K485" s="31"/>
      <c r="L485" s="30"/>
      <c r="M485" s="98">
        <v>293.27</v>
      </c>
      <c r="N485" s="98">
        <v>772.82600000000002</v>
      </c>
      <c r="O485" s="98">
        <v>648.07500000000005</v>
      </c>
      <c r="P485" s="98">
        <v>748.976</v>
      </c>
      <c r="Q485" s="98">
        <v>842.26099999999997</v>
      </c>
      <c r="R485" s="98">
        <v>971.26499999999999</v>
      </c>
    </row>
    <row r="486" spans="1:18" x14ac:dyDescent="0.25">
      <c r="A486" s="59" t="s">
        <v>3779</v>
      </c>
      <c r="B486" s="59" t="s">
        <v>3479</v>
      </c>
      <c r="C486" s="59" t="s">
        <v>3831</v>
      </c>
      <c r="D486" s="91">
        <v>11</v>
      </c>
      <c r="E486" s="59" t="s">
        <v>5611</v>
      </c>
      <c r="F486" s="30">
        <f t="shared" si="34"/>
        <v>852.66666666666663</v>
      </c>
      <c r="G486" s="24">
        <f t="shared" si="35"/>
        <v>733.67899999999997</v>
      </c>
      <c r="H486" s="31"/>
      <c r="I486" s="30"/>
      <c r="J486" s="24">
        <f t="shared" si="36"/>
        <v>1150.4425000000001</v>
      </c>
      <c r="K486" s="31"/>
      <c r="L486" s="30"/>
      <c r="M486" s="98">
        <v>978.09</v>
      </c>
      <c r="N486" s="98">
        <v>489.26799999999997</v>
      </c>
      <c r="O486" s="98">
        <v>2043.77</v>
      </c>
      <c r="P486" s="98">
        <v>1033.1880000000001</v>
      </c>
      <c r="Q486" s="98">
        <v>660.04700000000003</v>
      </c>
      <c r="R486" s="98">
        <v>864.76499999999999</v>
      </c>
    </row>
    <row r="487" spans="1:18" x14ac:dyDescent="0.25">
      <c r="A487" s="59" t="s">
        <v>3779</v>
      </c>
      <c r="B487" s="59" t="s">
        <v>7913</v>
      </c>
      <c r="C487" s="59" t="s">
        <v>3826</v>
      </c>
      <c r="D487" s="91">
        <v>10</v>
      </c>
      <c r="E487" s="59" t="s">
        <v>7914</v>
      </c>
      <c r="F487" s="30">
        <f t="shared" si="34"/>
        <v>852.125</v>
      </c>
      <c r="G487" s="24">
        <f t="shared" si="35"/>
        <v>215.69649999999999</v>
      </c>
      <c r="H487" s="31"/>
      <c r="I487" s="30"/>
      <c r="J487" s="24">
        <f t="shared" si="36"/>
        <v>703.68074999999999</v>
      </c>
      <c r="K487" s="31"/>
      <c r="L487" s="30"/>
      <c r="M487" s="98">
        <v>294.58999999999997</v>
      </c>
      <c r="N487" s="98">
        <v>136.803</v>
      </c>
      <c r="O487" s="98">
        <v>258.34800000000001</v>
      </c>
      <c r="P487" s="98">
        <v>431.63799999999998</v>
      </c>
      <c r="Q487" s="98">
        <v>1106.951</v>
      </c>
      <c r="R487" s="98">
        <v>1017.7859999999999</v>
      </c>
    </row>
    <row r="488" spans="1:18" x14ac:dyDescent="0.25">
      <c r="A488" s="59" t="s">
        <v>3779</v>
      </c>
      <c r="B488" s="59" t="s">
        <v>241</v>
      </c>
      <c r="C488" s="59" t="s">
        <v>3823</v>
      </c>
      <c r="D488" s="91">
        <v>9</v>
      </c>
      <c r="E488" s="59" t="s">
        <v>5411</v>
      </c>
      <c r="F488" s="30">
        <f t="shared" si="34"/>
        <v>851.4</v>
      </c>
      <c r="G488" s="24">
        <f t="shared" si="35"/>
        <v>731.59050000000002</v>
      </c>
      <c r="H488" s="31"/>
      <c r="I488" s="30"/>
      <c r="J488" s="24">
        <f t="shared" si="36"/>
        <v>841.71924999999999</v>
      </c>
      <c r="K488" s="31"/>
      <c r="L488" s="30"/>
      <c r="M488" s="98">
        <v>680.14</v>
      </c>
      <c r="N488" s="98">
        <v>783.04100000000005</v>
      </c>
      <c r="O488" s="98">
        <v>812.67700000000002</v>
      </c>
      <c r="P488" s="98">
        <v>999.46100000000001</v>
      </c>
      <c r="Q488" s="98">
        <v>620.37300000000005</v>
      </c>
      <c r="R488" s="98">
        <v>934.36599999999999</v>
      </c>
    </row>
    <row r="489" spans="1:18" x14ac:dyDescent="0.25">
      <c r="A489" s="59" t="s">
        <v>3779</v>
      </c>
      <c r="B489" s="59" t="s">
        <v>3553</v>
      </c>
      <c r="C489" s="59" t="s">
        <v>3788</v>
      </c>
      <c r="D489" s="91">
        <v>2</v>
      </c>
      <c r="E489" s="59" t="s">
        <v>4316</v>
      </c>
      <c r="F489" s="30">
        <f t="shared" si="34"/>
        <v>850.73366666666664</v>
      </c>
      <c r="G489" s="24">
        <f t="shared" si="35"/>
        <v>535.93949999999995</v>
      </c>
      <c r="H489" s="31"/>
      <c r="I489" s="30"/>
      <c r="J489" s="24">
        <f t="shared" si="36"/>
        <v>638.05025000000001</v>
      </c>
      <c r="K489" s="31"/>
      <c r="L489" s="30"/>
      <c r="M489" s="98">
        <v>658.93</v>
      </c>
      <c r="N489" s="98">
        <v>412.94900000000001</v>
      </c>
      <c r="O489" s="98" t="s">
        <v>4078</v>
      </c>
      <c r="P489" s="98">
        <v>583.35199999999998</v>
      </c>
      <c r="Q489" s="98">
        <v>1924.6849999999999</v>
      </c>
      <c r="R489" s="98">
        <v>44.164000000000001</v>
      </c>
    </row>
    <row r="490" spans="1:18" x14ac:dyDescent="0.25">
      <c r="A490" s="59" t="s">
        <v>3779</v>
      </c>
      <c r="B490" s="59" t="s">
        <v>918</v>
      </c>
      <c r="C490" s="59" t="s">
        <v>3840</v>
      </c>
      <c r="D490" s="91">
        <v>11</v>
      </c>
      <c r="E490" s="59" t="s">
        <v>5950</v>
      </c>
      <c r="F490" s="30">
        <f t="shared" si="34"/>
        <v>850.44099999999992</v>
      </c>
      <c r="G490" s="24">
        <f t="shared" si="35"/>
        <v>659.29050000000007</v>
      </c>
      <c r="H490" s="31"/>
      <c r="I490" s="30"/>
      <c r="J490" s="24">
        <f t="shared" si="36"/>
        <v>811.44949999999994</v>
      </c>
      <c r="K490" s="31"/>
      <c r="L490" s="30"/>
      <c r="M490" s="98">
        <v>518.07000000000005</v>
      </c>
      <c r="N490" s="98">
        <v>800.51099999999997</v>
      </c>
      <c r="O490" s="98">
        <v>694.47500000000002</v>
      </c>
      <c r="P490" s="98">
        <v>952.452</v>
      </c>
      <c r="Q490" s="98">
        <v>685.27800000000002</v>
      </c>
      <c r="R490" s="98">
        <v>913.59299999999996</v>
      </c>
    </row>
    <row r="491" spans="1:18" x14ac:dyDescent="0.25">
      <c r="A491" s="59" t="s">
        <v>3779</v>
      </c>
      <c r="B491" s="59" t="s">
        <v>1612</v>
      </c>
      <c r="C491" s="59" t="s">
        <v>3841</v>
      </c>
      <c r="D491" s="91">
        <v>11</v>
      </c>
      <c r="E491" s="59" t="s">
        <v>6061</v>
      </c>
      <c r="F491" s="30">
        <f t="shared" si="34"/>
        <v>842.13933333333341</v>
      </c>
      <c r="G491" s="24">
        <f t="shared" si="35"/>
        <v>442.51350000000002</v>
      </c>
      <c r="H491" s="31"/>
      <c r="I491" s="30"/>
      <c r="J491" s="24">
        <f t="shared" si="36"/>
        <v>843.63474999999994</v>
      </c>
      <c r="K491" s="31"/>
      <c r="L491" s="30"/>
      <c r="M491" s="98">
        <v>309.81</v>
      </c>
      <c r="N491" s="98">
        <v>575.21699999999998</v>
      </c>
      <c r="O491" s="98">
        <v>848.12099999999998</v>
      </c>
      <c r="P491" s="98">
        <v>827.40300000000002</v>
      </c>
      <c r="Q491" s="98">
        <v>771.63400000000001</v>
      </c>
      <c r="R491" s="98">
        <v>927.38099999999997</v>
      </c>
    </row>
    <row r="492" spans="1:18" x14ac:dyDescent="0.25">
      <c r="A492" s="59" t="s">
        <v>3779</v>
      </c>
      <c r="B492" s="59" t="s">
        <v>2555</v>
      </c>
      <c r="C492" s="59" t="s">
        <v>3787</v>
      </c>
      <c r="D492" s="91">
        <v>2</v>
      </c>
      <c r="E492" s="59" t="s">
        <v>4253</v>
      </c>
      <c r="F492" s="30">
        <f t="shared" si="34"/>
        <v>841.98533333333341</v>
      </c>
      <c r="G492" s="24">
        <f t="shared" si="35"/>
        <v>227.76749999999998</v>
      </c>
      <c r="H492" s="31"/>
      <c r="I492" s="30"/>
      <c r="J492" s="24">
        <f t="shared" si="36"/>
        <v>769.11349999999993</v>
      </c>
      <c r="K492" s="31"/>
      <c r="L492" s="30"/>
      <c r="M492" s="98">
        <v>123.57</v>
      </c>
      <c r="N492" s="98">
        <v>331.96499999999997</v>
      </c>
      <c r="O492" s="98">
        <v>550.49800000000005</v>
      </c>
      <c r="P492" s="98">
        <v>473.85599999999999</v>
      </c>
      <c r="Q492" s="98">
        <v>1119.9649999999999</v>
      </c>
      <c r="R492" s="98">
        <v>932.13499999999999</v>
      </c>
    </row>
    <row r="493" spans="1:18" x14ac:dyDescent="0.25">
      <c r="A493" s="59" t="s">
        <v>3779</v>
      </c>
      <c r="B493" s="59" t="s">
        <v>3296</v>
      </c>
      <c r="C493" s="59" t="s">
        <v>3787</v>
      </c>
      <c r="D493" s="91">
        <v>2</v>
      </c>
      <c r="E493" s="59" t="s">
        <v>4250</v>
      </c>
      <c r="F493" s="30">
        <f t="shared" si="34"/>
        <v>838.44500000000005</v>
      </c>
      <c r="G493" s="24">
        <f t="shared" si="35"/>
        <v>672.82400000000007</v>
      </c>
      <c r="H493" s="31"/>
      <c r="I493" s="30"/>
      <c r="J493" s="24">
        <f t="shared" si="36"/>
        <v>921.73649999999998</v>
      </c>
      <c r="K493" s="31"/>
      <c r="L493" s="30"/>
      <c r="M493" s="98">
        <v>486.87</v>
      </c>
      <c r="N493" s="98">
        <v>858.77800000000002</v>
      </c>
      <c r="O493" s="98">
        <v>1171.6110000000001</v>
      </c>
      <c r="P493" s="98">
        <v>563.53599999999994</v>
      </c>
      <c r="Q493" s="98">
        <v>1240.1300000000001</v>
      </c>
      <c r="R493" s="98">
        <v>711.66899999999998</v>
      </c>
    </row>
    <row r="494" spans="1:18" x14ac:dyDescent="0.25">
      <c r="A494" s="59" t="s">
        <v>3779</v>
      </c>
      <c r="B494" s="59" t="s">
        <v>1823</v>
      </c>
      <c r="C494" s="59" t="s">
        <v>3849</v>
      </c>
      <c r="D494" s="91">
        <v>13</v>
      </c>
      <c r="E494" s="59" t="s">
        <v>6281</v>
      </c>
      <c r="F494" s="30">
        <f t="shared" si="34"/>
        <v>836.47833333333335</v>
      </c>
      <c r="G494" s="24">
        <f t="shared" si="35"/>
        <v>358.12300000000005</v>
      </c>
      <c r="H494" s="31"/>
      <c r="I494" s="30"/>
      <c r="J494" s="24">
        <f t="shared" si="36"/>
        <v>724.6617500000001</v>
      </c>
      <c r="K494" s="31"/>
      <c r="L494" s="30"/>
      <c r="M494" s="98">
        <v>275.73</v>
      </c>
      <c r="N494" s="98">
        <v>440.51600000000002</v>
      </c>
      <c r="O494" s="98">
        <v>389.21199999999999</v>
      </c>
      <c r="P494" s="98">
        <v>945.54300000000001</v>
      </c>
      <c r="Q494" s="98">
        <v>865.36</v>
      </c>
      <c r="R494" s="98">
        <v>698.53200000000004</v>
      </c>
    </row>
    <row r="495" spans="1:18" x14ac:dyDescent="0.25">
      <c r="A495" s="59" t="s">
        <v>3779</v>
      </c>
      <c r="B495" s="59" t="s">
        <v>1435</v>
      </c>
      <c r="C495" s="59" t="s">
        <v>3862</v>
      </c>
      <c r="D495" s="91">
        <v>16</v>
      </c>
      <c r="E495" s="59" t="s">
        <v>7105</v>
      </c>
      <c r="F495" s="30">
        <f t="shared" si="34"/>
        <v>836.38200000000006</v>
      </c>
      <c r="G495" s="24">
        <f t="shared" si="35"/>
        <v>127.27549999999999</v>
      </c>
      <c r="H495" s="31"/>
      <c r="I495" s="30"/>
      <c r="J495" s="24">
        <f t="shared" si="36"/>
        <v>898.00700000000006</v>
      </c>
      <c r="K495" s="31"/>
      <c r="L495" s="30"/>
      <c r="M495" s="98">
        <v>27.45</v>
      </c>
      <c r="N495" s="98">
        <v>227.101</v>
      </c>
      <c r="O495" s="98">
        <v>1082.8820000000001</v>
      </c>
      <c r="P495" s="98">
        <v>979.63300000000004</v>
      </c>
      <c r="Q495" s="98">
        <v>805.46</v>
      </c>
      <c r="R495" s="98">
        <v>724.053</v>
      </c>
    </row>
    <row r="496" spans="1:18" x14ac:dyDescent="0.25">
      <c r="A496" s="59" t="s">
        <v>3779</v>
      </c>
      <c r="B496" s="59" t="s">
        <v>1896</v>
      </c>
      <c r="C496" s="59" t="s">
        <v>3781</v>
      </c>
      <c r="D496" s="91">
        <v>1</v>
      </c>
      <c r="E496" s="59" t="s">
        <v>4126</v>
      </c>
      <c r="F496" s="30">
        <f t="shared" si="34"/>
        <v>828.47899999999993</v>
      </c>
      <c r="G496" s="24">
        <f t="shared" si="35"/>
        <v>110.1605</v>
      </c>
      <c r="H496" s="31"/>
      <c r="I496" s="30"/>
      <c r="J496" s="24">
        <f t="shared" si="36"/>
        <v>621.35924999999997</v>
      </c>
      <c r="K496" s="31"/>
      <c r="L496" s="30"/>
      <c r="M496" s="98">
        <v>172.78</v>
      </c>
      <c r="N496" s="98">
        <v>47.540999999999997</v>
      </c>
      <c r="O496" s="98" t="s">
        <v>4078</v>
      </c>
      <c r="P496" s="98">
        <v>803.34900000000005</v>
      </c>
      <c r="Q496" s="98">
        <v>862.04</v>
      </c>
      <c r="R496" s="98">
        <v>820.048</v>
      </c>
    </row>
    <row r="497" spans="1:18" x14ac:dyDescent="0.25">
      <c r="A497" s="59" t="s">
        <v>3779</v>
      </c>
      <c r="B497" s="59" t="s">
        <v>9</v>
      </c>
      <c r="C497" s="59" t="s">
        <v>3855</v>
      </c>
      <c r="D497" s="91">
        <v>15</v>
      </c>
      <c r="E497" s="59" t="s">
        <v>6598</v>
      </c>
      <c r="F497" s="30">
        <f t="shared" si="34"/>
        <v>825.54466666666667</v>
      </c>
      <c r="G497" s="24">
        <f t="shared" si="35"/>
        <v>1036.4375</v>
      </c>
      <c r="H497" s="31"/>
      <c r="I497" s="30"/>
      <c r="J497" s="24">
        <f t="shared" si="36"/>
        <v>661.93375000000003</v>
      </c>
      <c r="K497" s="31"/>
      <c r="L497" s="30"/>
      <c r="M497" s="98">
        <v>868.91</v>
      </c>
      <c r="N497" s="98">
        <v>1203.9649999999999</v>
      </c>
      <c r="O497" s="98">
        <v>171.101</v>
      </c>
      <c r="P497" s="98">
        <v>418.435</v>
      </c>
      <c r="Q497" s="98">
        <v>645.18799999999999</v>
      </c>
      <c r="R497" s="98">
        <v>1413.011</v>
      </c>
    </row>
    <row r="498" spans="1:18" x14ac:dyDescent="0.25">
      <c r="A498" s="59" t="s">
        <v>3779</v>
      </c>
      <c r="B498" s="59" t="s">
        <v>3751</v>
      </c>
      <c r="C498" s="59" t="s">
        <v>3823</v>
      </c>
      <c r="D498" s="91">
        <v>9</v>
      </c>
      <c r="E498" s="59" t="s">
        <v>5377</v>
      </c>
      <c r="F498" s="30">
        <f t="shared" si="34"/>
        <v>824.38833333333332</v>
      </c>
      <c r="G498" s="24">
        <f t="shared" si="35"/>
        <v>80.693000000000012</v>
      </c>
      <c r="H498" s="31"/>
      <c r="I498" s="30"/>
      <c r="J498" s="24">
        <f t="shared" si="36"/>
        <v>658.24725000000001</v>
      </c>
      <c r="K498" s="31"/>
      <c r="L498" s="30"/>
      <c r="M498" s="98">
        <v>84.29</v>
      </c>
      <c r="N498" s="98">
        <v>77.096000000000004</v>
      </c>
      <c r="O498" s="98">
        <v>159.82400000000001</v>
      </c>
      <c r="P498" s="98">
        <v>225.04499999999999</v>
      </c>
      <c r="Q498" s="98">
        <v>473.24200000000002</v>
      </c>
      <c r="R498" s="98">
        <v>1774.8779999999999</v>
      </c>
    </row>
    <row r="499" spans="1:18" x14ac:dyDescent="0.25">
      <c r="A499" s="59" t="s">
        <v>3779</v>
      </c>
      <c r="B499" s="59" t="s">
        <v>1433</v>
      </c>
      <c r="C499" s="59" t="s">
        <v>3868</v>
      </c>
      <c r="D499" s="91">
        <v>18</v>
      </c>
      <c r="E499" s="59" t="s">
        <v>7591</v>
      </c>
      <c r="F499" s="30">
        <f t="shared" si="34"/>
        <v>823.89199999999994</v>
      </c>
      <c r="G499" s="24">
        <f t="shared" si="35"/>
        <v>425.99549999999999</v>
      </c>
      <c r="H499" s="31"/>
      <c r="I499" s="30"/>
      <c r="J499" s="24">
        <f t="shared" si="36"/>
        <v>870.85900000000004</v>
      </c>
      <c r="K499" s="31"/>
      <c r="L499" s="30"/>
      <c r="M499" s="98">
        <v>288.61</v>
      </c>
      <c r="N499" s="98">
        <v>563.38099999999997</v>
      </c>
      <c r="O499" s="98">
        <v>1011.76</v>
      </c>
      <c r="P499" s="98">
        <v>801.08600000000001</v>
      </c>
      <c r="Q499" s="98">
        <v>763.41800000000001</v>
      </c>
      <c r="R499" s="98">
        <v>907.17200000000003</v>
      </c>
    </row>
    <row r="500" spans="1:18" x14ac:dyDescent="0.25">
      <c r="A500" s="59" t="s">
        <v>3779</v>
      </c>
      <c r="B500" s="59" t="s">
        <v>787</v>
      </c>
      <c r="C500" s="59" t="s">
        <v>3850</v>
      </c>
      <c r="D500" s="91">
        <v>14</v>
      </c>
      <c r="E500" s="59" t="s">
        <v>6335</v>
      </c>
      <c r="F500" s="30">
        <f t="shared" si="34"/>
        <v>819.68233333333319</v>
      </c>
      <c r="G500" s="24">
        <f t="shared" si="35"/>
        <v>566.29849999999999</v>
      </c>
      <c r="H500" s="31"/>
      <c r="I500" s="30"/>
      <c r="J500" s="24">
        <f t="shared" si="36"/>
        <v>791.12574999999993</v>
      </c>
      <c r="K500" s="31"/>
      <c r="L500" s="30"/>
      <c r="M500" s="98">
        <v>520.77</v>
      </c>
      <c r="N500" s="98">
        <v>611.827</v>
      </c>
      <c r="O500" s="98">
        <v>705.45600000000002</v>
      </c>
      <c r="P500" s="98">
        <v>779.06899999999996</v>
      </c>
      <c r="Q500" s="98">
        <v>874.21600000000001</v>
      </c>
      <c r="R500" s="98">
        <v>805.76199999999994</v>
      </c>
    </row>
    <row r="501" spans="1:18" x14ac:dyDescent="0.25">
      <c r="A501" s="59" t="s">
        <v>3779</v>
      </c>
      <c r="B501" s="59" t="s">
        <v>155</v>
      </c>
      <c r="C501" s="59" t="s">
        <v>3852</v>
      </c>
      <c r="D501" s="91">
        <v>15</v>
      </c>
      <c r="E501" s="59" t="s">
        <v>6508</v>
      </c>
      <c r="F501" s="30">
        <f t="shared" si="34"/>
        <v>818.32066666666663</v>
      </c>
      <c r="G501" s="24">
        <f t="shared" si="35"/>
        <v>498.755</v>
      </c>
      <c r="H501" s="31"/>
      <c r="I501" s="30"/>
      <c r="J501" s="24">
        <f t="shared" si="36"/>
        <v>768.23474999999996</v>
      </c>
      <c r="K501" s="31"/>
      <c r="L501" s="30"/>
      <c r="M501" s="98">
        <v>530.51</v>
      </c>
      <c r="N501" s="98">
        <v>467</v>
      </c>
      <c r="O501" s="98">
        <v>617.97699999999998</v>
      </c>
      <c r="P501" s="98">
        <v>707.07799999999997</v>
      </c>
      <c r="Q501" s="98">
        <v>953.38699999999994</v>
      </c>
      <c r="R501" s="98">
        <v>794.49699999999996</v>
      </c>
    </row>
    <row r="502" spans="1:18" x14ac:dyDescent="0.25">
      <c r="A502" s="59" t="s">
        <v>3779</v>
      </c>
      <c r="B502" s="59" t="s">
        <v>3700</v>
      </c>
      <c r="C502" s="59" t="s">
        <v>3863</v>
      </c>
      <c r="D502" s="91">
        <v>16</v>
      </c>
      <c r="E502" s="59" t="s">
        <v>7413</v>
      </c>
      <c r="F502" s="30">
        <f t="shared" si="34"/>
        <v>817.149</v>
      </c>
      <c r="G502" s="24">
        <f t="shared" si="35"/>
        <v>369.0095</v>
      </c>
      <c r="H502" s="31"/>
      <c r="I502" s="30"/>
      <c r="J502" s="24">
        <f t="shared" si="36"/>
        <v>759.98824999999999</v>
      </c>
      <c r="K502" s="31"/>
      <c r="L502" s="30"/>
      <c r="M502" s="98">
        <v>370.16</v>
      </c>
      <c r="N502" s="98">
        <v>367.85899999999998</v>
      </c>
      <c r="O502" s="98">
        <v>588.50599999999997</v>
      </c>
      <c r="P502" s="98">
        <v>1537.335</v>
      </c>
      <c r="Q502" s="98">
        <v>456.59100000000001</v>
      </c>
      <c r="R502" s="98">
        <v>457.52100000000002</v>
      </c>
    </row>
    <row r="503" spans="1:18" x14ac:dyDescent="0.25">
      <c r="A503" s="59" t="s">
        <v>3779</v>
      </c>
      <c r="B503" s="59" t="s">
        <v>806</v>
      </c>
      <c r="C503" s="59" t="s">
        <v>3852</v>
      </c>
      <c r="D503" s="91">
        <v>15</v>
      </c>
      <c r="E503" s="59" t="s">
        <v>6503</v>
      </c>
      <c r="F503" s="30">
        <f t="shared" si="34"/>
        <v>810.48366666666664</v>
      </c>
      <c r="G503" s="24">
        <f t="shared" si="35"/>
        <v>493.54150000000004</v>
      </c>
      <c r="H503" s="31"/>
      <c r="I503" s="30"/>
      <c r="J503" s="24">
        <f t="shared" si="36"/>
        <v>693.46524999999997</v>
      </c>
      <c r="K503" s="31"/>
      <c r="L503" s="30"/>
      <c r="M503" s="98">
        <v>438.18</v>
      </c>
      <c r="N503" s="98">
        <v>548.90300000000002</v>
      </c>
      <c r="O503" s="98">
        <v>342.41</v>
      </c>
      <c r="P503" s="98">
        <v>369.46899999999999</v>
      </c>
      <c r="Q503" s="98">
        <v>1373.624</v>
      </c>
      <c r="R503" s="98">
        <v>688.35799999999995</v>
      </c>
    </row>
    <row r="504" spans="1:18" x14ac:dyDescent="0.25">
      <c r="A504" s="59" t="s">
        <v>3779</v>
      </c>
      <c r="B504" s="59" t="s">
        <v>3012</v>
      </c>
      <c r="C504" s="59" t="s">
        <v>3848</v>
      </c>
      <c r="D504" s="91">
        <v>13</v>
      </c>
      <c r="E504" s="59" t="s">
        <v>6256</v>
      </c>
      <c r="F504" s="30">
        <f t="shared" si="34"/>
        <v>808.46366666666665</v>
      </c>
      <c r="G504" s="24">
        <f t="shared" si="35"/>
        <v>531.2835</v>
      </c>
      <c r="H504" s="31"/>
      <c r="I504" s="30"/>
      <c r="J504" s="24">
        <f t="shared" si="36"/>
        <v>791.45650000000001</v>
      </c>
      <c r="K504" s="31"/>
      <c r="L504" s="30"/>
      <c r="M504" s="98">
        <v>686.81</v>
      </c>
      <c r="N504" s="98">
        <v>375.75700000000001</v>
      </c>
      <c r="O504" s="98">
        <v>740.43499999999995</v>
      </c>
      <c r="P504" s="98">
        <v>1114.329</v>
      </c>
      <c r="Q504" s="98">
        <v>681.64700000000005</v>
      </c>
      <c r="R504" s="98">
        <v>629.41499999999996</v>
      </c>
    </row>
    <row r="505" spans="1:18" x14ac:dyDescent="0.25">
      <c r="A505" s="59" t="s">
        <v>3779</v>
      </c>
      <c r="B505" s="59" t="s">
        <v>3403</v>
      </c>
      <c r="C505" s="59" t="s">
        <v>3787</v>
      </c>
      <c r="D505" s="91">
        <v>2</v>
      </c>
      <c r="E505" s="59" t="s">
        <v>4249</v>
      </c>
      <c r="F505" s="30">
        <f t="shared" si="34"/>
        <v>806.13233333333335</v>
      </c>
      <c r="G505" s="24">
        <f t="shared" si="35"/>
        <v>566.70399999999995</v>
      </c>
      <c r="H505" s="31"/>
      <c r="I505" s="30"/>
      <c r="J505" s="24">
        <f t="shared" si="36"/>
        <v>1053.8019999999999</v>
      </c>
      <c r="K505" s="31"/>
      <c r="L505" s="30"/>
      <c r="M505" s="98">
        <v>288.73</v>
      </c>
      <c r="N505" s="98">
        <v>844.678</v>
      </c>
      <c r="O505" s="98">
        <v>1796.8109999999999</v>
      </c>
      <c r="P505" s="98">
        <v>749.80399999999997</v>
      </c>
      <c r="Q505" s="98">
        <v>458.762</v>
      </c>
      <c r="R505" s="98">
        <v>1209.8309999999999</v>
      </c>
    </row>
    <row r="506" spans="1:18" x14ac:dyDescent="0.25">
      <c r="A506" s="59" t="s">
        <v>3779</v>
      </c>
      <c r="B506" s="59" t="s">
        <v>1504</v>
      </c>
      <c r="C506" s="59" t="s">
        <v>3849</v>
      </c>
      <c r="D506" s="91">
        <v>13</v>
      </c>
      <c r="E506" s="59" t="s">
        <v>6302</v>
      </c>
      <c r="F506" s="30">
        <f t="shared" si="34"/>
        <v>805.35800000000006</v>
      </c>
      <c r="G506" s="24">
        <f t="shared" si="35"/>
        <v>422.875</v>
      </c>
      <c r="H506" s="31"/>
      <c r="I506" s="30"/>
      <c r="J506" s="24">
        <f t="shared" si="36"/>
        <v>753.58474999999999</v>
      </c>
      <c r="K506" s="31"/>
      <c r="L506" s="30"/>
      <c r="M506" s="98">
        <v>379.05</v>
      </c>
      <c r="N506" s="98">
        <v>466.7</v>
      </c>
      <c r="O506" s="98">
        <v>598.26499999999999</v>
      </c>
      <c r="P506" s="98">
        <v>978.21799999999996</v>
      </c>
      <c r="Q506" s="98">
        <v>762.72199999999998</v>
      </c>
      <c r="R506" s="98">
        <v>675.13400000000001</v>
      </c>
    </row>
    <row r="507" spans="1:18" x14ac:dyDescent="0.25">
      <c r="A507" s="59" t="s">
        <v>3779</v>
      </c>
      <c r="B507" s="59" t="s">
        <v>1705</v>
      </c>
      <c r="C507" s="59" t="s">
        <v>3862</v>
      </c>
      <c r="D507" s="91">
        <v>16</v>
      </c>
      <c r="E507" s="59" t="s">
        <v>6983</v>
      </c>
      <c r="F507" s="30">
        <f t="shared" si="34"/>
        <v>802.10300000000007</v>
      </c>
      <c r="G507" s="24">
        <f t="shared" si="35"/>
        <v>559.84749999999997</v>
      </c>
      <c r="H507" s="31"/>
      <c r="I507" s="30"/>
      <c r="J507" s="24">
        <f t="shared" si="36"/>
        <v>740.70375000000001</v>
      </c>
      <c r="K507" s="31"/>
      <c r="L507" s="30"/>
      <c r="M507" s="98">
        <v>685.25</v>
      </c>
      <c r="N507" s="98">
        <v>434.44499999999999</v>
      </c>
      <c r="O507" s="98">
        <v>556.50599999999997</v>
      </c>
      <c r="P507" s="98">
        <v>525.05700000000002</v>
      </c>
      <c r="Q507" s="98">
        <v>844.74099999999999</v>
      </c>
      <c r="R507" s="98">
        <v>1036.511</v>
      </c>
    </row>
    <row r="508" spans="1:18" x14ac:dyDescent="0.25">
      <c r="A508" s="59" t="s">
        <v>3779</v>
      </c>
      <c r="B508" s="59" t="s">
        <v>2359</v>
      </c>
      <c r="C508" s="59" t="s">
        <v>3786</v>
      </c>
      <c r="D508" s="91">
        <v>2</v>
      </c>
      <c r="E508" s="59" t="s">
        <v>4221</v>
      </c>
      <c r="F508" s="30">
        <f t="shared" si="34"/>
        <v>801.44133333333332</v>
      </c>
      <c r="G508" s="24">
        <f t="shared" si="35"/>
        <v>135.119</v>
      </c>
      <c r="H508" s="31"/>
      <c r="I508" s="30"/>
      <c r="J508" s="24">
        <f t="shared" si="36"/>
        <v>683.35374999999999</v>
      </c>
      <c r="K508" s="31"/>
      <c r="L508" s="30"/>
      <c r="M508" s="98">
        <v>164.33</v>
      </c>
      <c r="N508" s="98">
        <v>105.908</v>
      </c>
      <c r="O508" s="98">
        <v>329.09100000000001</v>
      </c>
      <c r="P508" s="98">
        <v>707.28399999999999</v>
      </c>
      <c r="Q508" s="98">
        <v>480.375</v>
      </c>
      <c r="R508" s="98">
        <v>1216.665</v>
      </c>
    </row>
    <row r="509" spans="1:18" x14ac:dyDescent="0.25">
      <c r="A509" s="59" t="s">
        <v>3779</v>
      </c>
      <c r="B509" s="59" t="s">
        <v>384</v>
      </c>
      <c r="C509" s="59" t="s">
        <v>3863</v>
      </c>
      <c r="D509" s="91">
        <v>16</v>
      </c>
      <c r="E509" s="59" t="s">
        <v>7218</v>
      </c>
      <c r="F509" s="30">
        <f t="shared" si="34"/>
        <v>794.11833333333334</v>
      </c>
      <c r="G509" s="24">
        <f t="shared" si="35"/>
        <v>227.476</v>
      </c>
      <c r="H509" s="31"/>
      <c r="I509" s="30"/>
      <c r="J509" s="24">
        <f t="shared" si="36"/>
        <v>687.89824999999996</v>
      </c>
      <c r="K509" s="31"/>
      <c r="L509" s="30"/>
      <c r="M509" s="98">
        <v>285.42</v>
      </c>
      <c r="N509" s="98">
        <v>169.53200000000001</v>
      </c>
      <c r="O509" s="98">
        <v>369.238</v>
      </c>
      <c r="P509" s="98">
        <v>678.21199999999999</v>
      </c>
      <c r="Q509" s="98">
        <v>519.22</v>
      </c>
      <c r="R509" s="98">
        <v>1184.923</v>
      </c>
    </row>
    <row r="510" spans="1:18" x14ac:dyDescent="0.25">
      <c r="A510" s="59" t="s">
        <v>3779</v>
      </c>
      <c r="B510" s="59" t="s">
        <v>94</v>
      </c>
      <c r="C510" s="59" t="s">
        <v>3863</v>
      </c>
      <c r="D510" s="91">
        <v>16</v>
      </c>
      <c r="E510" s="59" t="s">
        <v>7377</v>
      </c>
      <c r="F510" s="30">
        <f t="shared" si="34"/>
        <v>793.2446666666666</v>
      </c>
      <c r="G510" s="24">
        <f t="shared" si="35"/>
        <v>386.74699999999996</v>
      </c>
      <c r="H510" s="31"/>
      <c r="I510" s="30"/>
      <c r="J510" s="24">
        <f t="shared" si="36"/>
        <v>809.14025000000004</v>
      </c>
      <c r="K510" s="31"/>
      <c r="L510" s="30"/>
      <c r="M510" s="98">
        <v>495.44</v>
      </c>
      <c r="N510" s="98">
        <v>278.05399999999997</v>
      </c>
      <c r="O510" s="98">
        <v>856.827</v>
      </c>
      <c r="P510" s="98">
        <v>1033.068</v>
      </c>
      <c r="Q510" s="98">
        <v>669.69500000000005</v>
      </c>
      <c r="R510" s="98">
        <v>676.971</v>
      </c>
    </row>
    <row r="511" spans="1:18" x14ac:dyDescent="0.25">
      <c r="A511" s="59" t="s">
        <v>3779</v>
      </c>
      <c r="B511" s="59" t="s">
        <v>55</v>
      </c>
      <c r="C511" s="59" t="s">
        <v>3865</v>
      </c>
      <c r="D511" s="91">
        <v>17</v>
      </c>
      <c r="E511" s="59" t="s">
        <v>7467</v>
      </c>
      <c r="F511" s="30">
        <f t="shared" si="34"/>
        <v>789.14633333333347</v>
      </c>
      <c r="G511" s="24">
        <f t="shared" si="35"/>
        <v>469.84349999999995</v>
      </c>
      <c r="H511" s="31"/>
      <c r="I511" s="30"/>
      <c r="J511" s="24">
        <f t="shared" si="36"/>
        <v>882.14100000000008</v>
      </c>
      <c r="K511" s="31"/>
      <c r="L511" s="30"/>
      <c r="M511" s="98">
        <v>376.34</v>
      </c>
      <c r="N511" s="98">
        <v>563.34699999999998</v>
      </c>
      <c r="O511" s="98">
        <v>1161.125</v>
      </c>
      <c r="P511" s="98">
        <v>705.58799999999997</v>
      </c>
      <c r="Q511" s="98">
        <v>771.63099999999997</v>
      </c>
      <c r="R511" s="98">
        <v>890.22</v>
      </c>
    </row>
    <row r="512" spans="1:18" x14ac:dyDescent="0.25">
      <c r="A512" s="59" t="s">
        <v>3779</v>
      </c>
      <c r="B512" s="59" t="s">
        <v>975</v>
      </c>
      <c r="C512" s="59" t="s">
        <v>3862</v>
      </c>
      <c r="D512" s="91">
        <v>16</v>
      </c>
      <c r="E512" s="59" t="s">
        <v>6964</v>
      </c>
      <c r="F512" s="30">
        <f t="shared" si="34"/>
        <v>788.52433333333329</v>
      </c>
      <c r="G512" s="24">
        <f t="shared" si="35"/>
        <v>392.26149999999996</v>
      </c>
      <c r="H512" s="31"/>
      <c r="I512" s="30"/>
      <c r="J512" s="24">
        <f t="shared" si="36"/>
        <v>978.07199999999989</v>
      </c>
      <c r="K512" s="31"/>
      <c r="L512" s="30"/>
      <c r="M512" s="98">
        <v>435.15</v>
      </c>
      <c r="N512" s="98">
        <v>349.37299999999999</v>
      </c>
      <c r="O512" s="98">
        <v>1546.7149999999999</v>
      </c>
      <c r="P512" s="98">
        <v>1612.7249999999999</v>
      </c>
      <c r="Q512" s="98">
        <v>502.51400000000001</v>
      </c>
      <c r="R512" s="98">
        <v>250.334</v>
      </c>
    </row>
    <row r="513" spans="1:18" x14ac:dyDescent="0.25">
      <c r="A513" s="59" t="s">
        <v>3779</v>
      </c>
      <c r="B513" s="59" t="s">
        <v>626</v>
      </c>
      <c r="C513" s="59" t="s">
        <v>3800</v>
      </c>
      <c r="D513" s="91">
        <v>4</v>
      </c>
      <c r="E513" s="59" t="s">
        <v>4530</v>
      </c>
      <c r="F513" s="30">
        <f t="shared" si="34"/>
        <v>786.20499999999993</v>
      </c>
      <c r="G513" s="24">
        <f t="shared" si="35"/>
        <v>574.06150000000002</v>
      </c>
      <c r="H513" s="31"/>
      <c r="I513" s="30"/>
      <c r="J513" s="24">
        <f t="shared" si="36"/>
        <v>788.40374999999995</v>
      </c>
      <c r="K513" s="31"/>
      <c r="L513" s="30"/>
      <c r="M513" s="98">
        <v>614.34</v>
      </c>
      <c r="N513" s="98">
        <v>533.78300000000002</v>
      </c>
      <c r="O513" s="98">
        <v>795</v>
      </c>
      <c r="P513" s="98">
        <v>844.553</v>
      </c>
      <c r="Q513" s="98">
        <v>672.11099999999999</v>
      </c>
      <c r="R513" s="98">
        <v>841.95100000000002</v>
      </c>
    </row>
    <row r="514" spans="1:18" x14ac:dyDescent="0.25">
      <c r="A514" s="59" t="s">
        <v>3779</v>
      </c>
      <c r="B514" s="59" t="s">
        <v>272</v>
      </c>
      <c r="C514" s="59" t="s">
        <v>3843</v>
      </c>
      <c r="D514" s="91">
        <v>12</v>
      </c>
      <c r="E514" s="59" t="s">
        <v>6162</v>
      </c>
      <c r="F514" s="30">
        <f t="shared" si="34"/>
        <v>781.45233333333329</v>
      </c>
      <c r="G514" s="24">
        <f t="shared" si="35"/>
        <v>474.70799999999997</v>
      </c>
      <c r="H514" s="31"/>
      <c r="I514" s="30"/>
      <c r="J514" s="24">
        <f t="shared" si="36"/>
        <v>832.59774999999991</v>
      </c>
      <c r="K514" s="31"/>
      <c r="L514" s="30"/>
      <c r="M514" s="98">
        <v>437.49</v>
      </c>
      <c r="N514" s="98">
        <v>511.92599999999999</v>
      </c>
      <c r="O514" s="98">
        <v>986.03399999999999</v>
      </c>
      <c r="P514" s="98">
        <v>619.18200000000002</v>
      </c>
      <c r="Q514" s="98">
        <v>819.89700000000005</v>
      </c>
      <c r="R514" s="98">
        <v>905.27800000000002</v>
      </c>
    </row>
    <row r="515" spans="1:18" x14ac:dyDescent="0.25">
      <c r="A515" s="59" t="s">
        <v>3779</v>
      </c>
      <c r="B515" s="59" t="s">
        <v>1825</v>
      </c>
      <c r="C515" s="59" t="s">
        <v>3841</v>
      </c>
      <c r="D515" s="91">
        <v>11</v>
      </c>
      <c r="E515" s="59" t="s">
        <v>6055</v>
      </c>
      <c r="F515" s="30">
        <f t="shared" si="34"/>
        <v>780.81966666666665</v>
      </c>
      <c r="G515" s="24">
        <f t="shared" si="35"/>
        <v>433.60699999999997</v>
      </c>
      <c r="H515" s="31"/>
      <c r="I515" s="30"/>
      <c r="J515" s="24">
        <f t="shared" si="36"/>
        <v>715.81224999999995</v>
      </c>
      <c r="K515" s="31"/>
      <c r="L515" s="30"/>
      <c r="M515" s="98">
        <v>370.64</v>
      </c>
      <c r="N515" s="98">
        <v>496.57400000000001</v>
      </c>
      <c r="O515" s="98">
        <v>520.79</v>
      </c>
      <c r="P515" s="98">
        <v>500.46699999999998</v>
      </c>
      <c r="Q515" s="98">
        <v>779.45799999999997</v>
      </c>
      <c r="R515" s="98">
        <v>1062.5340000000001</v>
      </c>
    </row>
    <row r="516" spans="1:18" x14ac:dyDescent="0.25">
      <c r="A516" s="59" t="s">
        <v>3779</v>
      </c>
      <c r="B516" s="59" t="s">
        <v>1655</v>
      </c>
      <c r="C516" s="59" t="s">
        <v>3862</v>
      </c>
      <c r="D516" s="91">
        <v>16</v>
      </c>
      <c r="E516" s="59" t="s">
        <v>7014</v>
      </c>
      <c r="F516" s="30">
        <f t="shared" si="34"/>
        <v>779.90933333333339</v>
      </c>
      <c r="G516" s="24">
        <f t="shared" si="35"/>
        <v>288.04449999999997</v>
      </c>
      <c r="H516" s="31"/>
      <c r="I516" s="30"/>
      <c r="J516" s="24">
        <f t="shared" si="36"/>
        <v>748.46949999999993</v>
      </c>
      <c r="K516" s="31"/>
      <c r="L516" s="30"/>
      <c r="M516" s="98">
        <v>328.95</v>
      </c>
      <c r="N516" s="98">
        <v>247.13900000000001</v>
      </c>
      <c r="O516" s="98">
        <v>654.15</v>
      </c>
      <c r="P516" s="98">
        <v>492.76799999999997</v>
      </c>
      <c r="Q516" s="98">
        <v>577.178</v>
      </c>
      <c r="R516" s="98">
        <v>1269.7819999999999</v>
      </c>
    </row>
    <row r="517" spans="1:18" x14ac:dyDescent="0.25">
      <c r="A517" s="59" t="s">
        <v>3779</v>
      </c>
      <c r="B517" s="59" t="s">
        <v>647</v>
      </c>
      <c r="C517" s="59" t="s">
        <v>3862</v>
      </c>
      <c r="D517" s="91">
        <v>16</v>
      </c>
      <c r="E517" s="59" t="s">
        <v>7197</v>
      </c>
      <c r="F517" s="30">
        <f t="shared" si="34"/>
        <v>778.10300000000007</v>
      </c>
      <c r="G517" s="24">
        <f t="shared" si="35"/>
        <v>16.521999999999998</v>
      </c>
      <c r="H517" s="31"/>
      <c r="I517" s="30"/>
      <c r="J517" s="24">
        <f t="shared" si="36"/>
        <v>592.89100000000008</v>
      </c>
      <c r="K517" s="31"/>
      <c r="L517" s="30"/>
      <c r="M517" s="98">
        <v>16.3</v>
      </c>
      <c r="N517" s="98">
        <v>16.744</v>
      </c>
      <c r="O517" s="98">
        <v>37.255000000000003</v>
      </c>
      <c r="P517" s="98">
        <v>635.75099999999998</v>
      </c>
      <c r="Q517" s="98">
        <v>1154.095</v>
      </c>
      <c r="R517" s="98">
        <v>544.46299999999997</v>
      </c>
    </row>
    <row r="518" spans="1:18" x14ac:dyDescent="0.25">
      <c r="A518" s="59" t="s">
        <v>3779</v>
      </c>
      <c r="B518" s="59" t="s">
        <v>823</v>
      </c>
      <c r="C518" s="59" t="s">
        <v>3843</v>
      </c>
      <c r="D518" s="91">
        <v>12</v>
      </c>
      <c r="E518" s="59" t="s">
        <v>6158</v>
      </c>
      <c r="F518" s="30">
        <f t="shared" si="34"/>
        <v>775.74266666666665</v>
      </c>
      <c r="G518" s="24">
        <f t="shared" si="35"/>
        <v>1076.0754999999999</v>
      </c>
      <c r="H518" s="31"/>
      <c r="I518" s="30"/>
      <c r="J518" s="24">
        <f t="shared" si="36"/>
        <v>803.67824999999993</v>
      </c>
      <c r="K518" s="31"/>
      <c r="L518" s="30"/>
      <c r="M518" s="98">
        <v>1037.5899999999999</v>
      </c>
      <c r="N518" s="98">
        <v>1114.5609999999999</v>
      </c>
      <c r="O518" s="98">
        <v>887.48500000000001</v>
      </c>
      <c r="P518" s="98">
        <v>735.02</v>
      </c>
      <c r="Q518" s="98">
        <v>725.50800000000004</v>
      </c>
      <c r="R518" s="98">
        <v>866.7</v>
      </c>
    </row>
    <row r="519" spans="1:18" x14ac:dyDescent="0.25">
      <c r="A519" s="59" t="s">
        <v>3779</v>
      </c>
      <c r="B519" s="59" t="s">
        <v>708</v>
      </c>
      <c r="C519" s="59" t="s">
        <v>3863</v>
      </c>
      <c r="D519" s="91">
        <v>16</v>
      </c>
      <c r="E519" s="59" t="s">
        <v>7208</v>
      </c>
      <c r="F519" s="30">
        <f t="shared" si="34"/>
        <v>769.33833333333325</v>
      </c>
      <c r="G519" s="24">
        <f t="shared" si="35"/>
        <v>189.30549999999999</v>
      </c>
      <c r="H519" s="31"/>
      <c r="I519" s="30"/>
      <c r="J519" s="24">
        <f t="shared" si="36"/>
        <v>623.02850000000001</v>
      </c>
      <c r="K519" s="31"/>
      <c r="L519" s="30"/>
      <c r="M519" s="98">
        <v>334.99</v>
      </c>
      <c r="N519" s="98">
        <v>43.621000000000002</v>
      </c>
      <c r="O519" s="98">
        <v>184.09899999999999</v>
      </c>
      <c r="P519" s="98">
        <v>573.14800000000002</v>
      </c>
      <c r="Q519" s="98">
        <v>910.47199999999998</v>
      </c>
      <c r="R519" s="98">
        <v>824.39499999999998</v>
      </c>
    </row>
    <row r="520" spans="1:18" x14ac:dyDescent="0.25">
      <c r="A520" s="59" t="s">
        <v>3779</v>
      </c>
      <c r="B520" s="59" t="s">
        <v>826</v>
      </c>
      <c r="C520" s="59" t="s">
        <v>3811</v>
      </c>
      <c r="D520" s="91">
        <v>6</v>
      </c>
      <c r="E520" s="59" t="s">
        <v>4981</v>
      </c>
      <c r="F520" s="30">
        <f t="shared" si="34"/>
        <v>767.90500000000009</v>
      </c>
      <c r="G520" s="24">
        <f t="shared" si="35"/>
        <v>447.92199999999997</v>
      </c>
      <c r="H520" s="31"/>
      <c r="I520" s="30"/>
      <c r="J520" s="24">
        <f t="shared" si="36"/>
        <v>609.06674999999996</v>
      </c>
      <c r="K520" s="31"/>
      <c r="L520" s="30"/>
      <c r="M520" s="98">
        <v>356.51</v>
      </c>
      <c r="N520" s="98">
        <v>539.33399999999995</v>
      </c>
      <c r="O520" s="98">
        <v>132.55199999999999</v>
      </c>
      <c r="P520" s="98">
        <v>364.33800000000002</v>
      </c>
      <c r="Q520" s="98">
        <v>294.16899999999998</v>
      </c>
      <c r="R520" s="98">
        <v>1645.2080000000001</v>
      </c>
    </row>
    <row r="521" spans="1:18" x14ac:dyDescent="0.25">
      <c r="A521" s="59" t="s">
        <v>3779</v>
      </c>
      <c r="B521" s="59" t="s">
        <v>285</v>
      </c>
      <c r="C521" s="59" t="s">
        <v>3855</v>
      </c>
      <c r="D521" s="91">
        <v>15</v>
      </c>
      <c r="E521" s="59" t="s">
        <v>6631</v>
      </c>
      <c r="F521" s="30">
        <f t="shared" si="34"/>
        <v>764.00333333333344</v>
      </c>
      <c r="G521" s="24">
        <f t="shared" si="35"/>
        <v>575.17650000000003</v>
      </c>
      <c r="H521" s="31"/>
      <c r="I521" s="30"/>
      <c r="J521" s="24">
        <f t="shared" si="36"/>
        <v>778.9045000000001</v>
      </c>
      <c r="K521" s="31"/>
      <c r="L521" s="30"/>
      <c r="M521" s="98">
        <v>362.13</v>
      </c>
      <c r="N521" s="98">
        <v>788.22299999999996</v>
      </c>
      <c r="O521" s="98">
        <v>823.60799999999995</v>
      </c>
      <c r="P521" s="98">
        <v>887.85</v>
      </c>
      <c r="Q521" s="98">
        <v>814.41600000000005</v>
      </c>
      <c r="R521" s="98">
        <v>589.74400000000003</v>
      </c>
    </row>
    <row r="522" spans="1:18" x14ac:dyDescent="0.25">
      <c r="A522" s="59" t="s">
        <v>3779</v>
      </c>
      <c r="B522" s="59" t="s">
        <v>605</v>
      </c>
      <c r="C522" s="59" t="s">
        <v>3863</v>
      </c>
      <c r="D522" s="91">
        <v>16</v>
      </c>
      <c r="E522" s="59" t="s">
        <v>7288</v>
      </c>
      <c r="F522" s="30">
        <f t="shared" si="34"/>
        <v>763.52300000000002</v>
      </c>
      <c r="G522" s="24">
        <f t="shared" si="35"/>
        <v>485.27700000000004</v>
      </c>
      <c r="H522" s="31"/>
      <c r="I522" s="30"/>
      <c r="J522" s="24">
        <f t="shared" si="36"/>
        <v>826.05800000000011</v>
      </c>
      <c r="K522" s="31"/>
      <c r="L522" s="30"/>
      <c r="M522" s="98">
        <v>131.30000000000001</v>
      </c>
      <c r="N522" s="98">
        <v>839.25400000000002</v>
      </c>
      <c r="O522" s="98">
        <v>1013.663</v>
      </c>
      <c r="P522" s="98">
        <v>600.75300000000004</v>
      </c>
      <c r="Q522" s="98">
        <v>786.86300000000006</v>
      </c>
      <c r="R522" s="98">
        <v>902.95299999999997</v>
      </c>
    </row>
    <row r="523" spans="1:18" x14ac:dyDescent="0.25">
      <c r="A523" s="59" t="s">
        <v>3779</v>
      </c>
      <c r="B523" s="59" t="s">
        <v>796</v>
      </c>
      <c r="C523" s="59" t="s">
        <v>3840</v>
      </c>
      <c r="D523" s="91">
        <v>11</v>
      </c>
      <c r="E523" s="59" t="s">
        <v>5949</v>
      </c>
      <c r="F523" s="30">
        <f t="shared" si="34"/>
        <v>760.12766666666664</v>
      </c>
      <c r="G523" s="24">
        <f t="shared" si="35"/>
        <v>701.06799999999998</v>
      </c>
      <c r="H523" s="31"/>
      <c r="I523" s="30"/>
      <c r="J523" s="24">
        <f t="shared" si="36"/>
        <v>804.00374999999997</v>
      </c>
      <c r="K523" s="31"/>
      <c r="L523" s="30"/>
      <c r="M523" s="98">
        <v>487.29</v>
      </c>
      <c r="N523" s="98">
        <v>914.846</v>
      </c>
      <c r="O523" s="98">
        <v>935.63199999999995</v>
      </c>
      <c r="P523" s="98">
        <v>721.92700000000002</v>
      </c>
      <c r="Q523" s="98">
        <v>726.61699999999996</v>
      </c>
      <c r="R523" s="98">
        <v>831.83900000000006</v>
      </c>
    </row>
    <row r="524" spans="1:18" x14ac:dyDescent="0.25">
      <c r="A524" s="59" t="s">
        <v>3779</v>
      </c>
      <c r="B524" s="59" t="s">
        <v>3580</v>
      </c>
      <c r="C524" s="59" t="s">
        <v>3823</v>
      </c>
      <c r="D524" s="91">
        <v>9</v>
      </c>
      <c r="E524" s="59" t="s">
        <v>5395</v>
      </c>
      <c r="F524" s="30">
        <f t="shared" si="34"/>
        <v>759.00866666666661</v>
      </c>
      <c r="G524" s="24">
        <f t="shared" si="35"/>
        <v>295.88499999999999</v>
      </c>
      <c r="H524" s="31"/>
      <c r="I524" s="30"/>
      <c r="J524" s="24">
        <f t="shared" si="36"/>
        <v>700.03400000000011</v>
      </c>
      <c r="K524" s="31"/>
      <c r="L524" s="30"/>
      <c r="M524" s="98">
        <v>34.44</v>
      </c>
      <c r="N524" s="98">
        <v>557.33000000000004</v>
      </c>
      <c r="O524" s="98">
        <v>523.11</v>
      </c>
      <c r="P524" s="98">
        <v>853.18499999999995</v>
      </c>
      <c r="Q524" s="98">
        <v>714.21100000000001</v>
      </c>
      <c r="R524" s="98">
        <v>709.63</v>
      </c>
    </row>
    <row r="525" spans="1:18" x14ac:dyDescent="0.25">
      <c r="A525" s="59" t="s">
        <v>3779</v>
      </c>
      <c r="B525" s="59" t="s">
        <v>2206</v>
      </c>
      <c r="C525" s="59" t="s">
        <v>3783</v>
      </c>
      <c r="D525" s="91">
        <v>1</v>
      </c>
      <c r="E525" s="59" t="s">
        <v>4178</v>
      </c>
      <c r="F525" s="30">
        <f t="shared" si="34"/>
        <v>758.32600000000002</v>
      </c>
      <c r="G525" s="24">
        <f t="shared" si="35"/>
        <v>67.677499999999995</v>
      </c>
      <c r="H525" s="31"/>
      <c r="I525" s="30"/>
      <c r="J525" s="24">
        <f t="shared" si="36"/>
        <v>611.86774999999989</v>
      </c>
      <c r="K525" s="31"/>
      <c r="L525" s="30"/>
      <c r="M525" s="98">
        <v>0.03</v>
      </c>
      <c r="N525" s="98">
        <v>135.32499999999999</v>
      </c>
      <c r="O525" s="98">
        <v>172.49299999999999</v>
      </c>
      <c r="P525" s="98">
        <v>143.60499999999999</v>
      </c>
      <c r="Q525" s="98">
        <v>1071.3489999999999</v>
      </c>
      <c r="R525" s="98">
        <v>1060.0239999999999</v>
      </c>
    </row>
    <row r="526" spans="1:18" x14ac:dyDescent="0.25">
      <c r="A526" s="59" t="s">
        <v>3779</v>
      </c>
      <c r="B526" s="59" t="s">
        <v>352</v>
      </c>
      <c r="C526" s="59" t="s">
        <v>3819</v>
      </c>
      <c r="D526" s="91">
        <v>7</v>
      </c>
      <c r="E526" s="59" t="s">
        <v>5328</v>
      </c>
      <c r="F526" s="30">
        <f t="shared" si="34"/>
        <v>754.9140000000001</v>
      </c>
      <c r="G526" s="24">
        <f t="shared" si="35"/>
        <v>506.07799999999997</v>
      </c>
      <c r="H526" s="31"/>
      <c r="I526" s="30"/>
      <c r="J526" s="24">
        <f t="shared" si="36"/>
        <v>713.86024999999995</v>
      </c>
      <c r="K526" s="31"/>
      <c r="L526" s="30"/>
      <c r="M526" s="98">
        <v>550.55999999999995</v>
      </c>
      <c r="N526" s="98">
        <v>461.596</v>
      </c>
      <c r="O526" s="98">
        <v>590.69899999999996</v>
      </c>
      <c r="P526" s="98">
        <v>743.65499999999997</v>
      </c>
      <c r="Q526" s="98">
        <v>884.47900000000004</v>
      </c>
      <c r="R526" s="98">
        <v>636.60799999999995</v>
      </c>
    </row>
    <row r="527" spans="1:18" x14ac:dyDescent="0.25">
      <c r="A527" s="59" t="s">
        <v>3779</v>
      </c>
      <c r="B527" s="59" t="s">
        <v>222</v>
      </c>
      <c r="C527" s="59" t="s">
        <v>3827</v>
      </c>
      <c r="D527" s="91">
        <v>10</v>
      </c>
      <c r="E527" s="59" t="s">
        <v>5437</v>
      </c>
      <c r="F527" s="30">
        <f t="shared" si="34"/>
        <v>754.44833333333338</v>
      </c>
      <c r="G527" s="24">
        <f t="shared" si="35"/>
        <v>697.82050000000004</v>
      </c>
      <c r="H527" s="31"/>
      <c r="I527" s="30"/>
      <c r="J527" s="24">
        <f t="shared" si="36"/>
        <v>671.58449999999993</v>
      </c>
      <c r="K527" s="31"/>
      <c r="L527" s="30"/>
      <c r="M527" s="98">
        <v>795.43</v>
      </c>
      <c r="N527" s="98">
        <v>600.21100000000001</v>
      </c>
      <c r="O527" s="98">
        <v>422.99299999999999</v>
      </c>
      <c r="P527" s="98">
        <v>487.78199999999998</v>
      </c>
      <c r="Q527" s="98">
        <v>866.29399999999998</v>
      </c>
      <c r="R527" s="98">
        <v>909.26900000000001</v>
      </c>
    </row>
    <row r="528" spans="1:18" x14ac:dyDescent="0.25">
      <c r="A528" s="59" t="s">
        <v>3779</v>
      </c>
      <c r="B528" s="59" t="s">
        <v>2948</v>
      </c>
      <c r="C528" s="59" t="s">
        <v>3787</v>
      </c>
      <c r="D528" s="91">
        <v>2</v>
      </c>
      <c r="E528" s="59" t="s">
        <v>4252</v>
      </c>
      <c r="F528" s="30">
        <f t="shared" si="34"/>
        <v>753.62133333333338</v>
      </c>
      <c r="G528" s="24">
        <f t="shared" si="35"/>
        <v>114.0275</v>
      </c>
      <c r="H528" s="31"/>
      <c r="I528" s="30"/>
      <c r="J528" s="24">
        <f t="shared" si="36"/>
        <v>671.26675</v>
      </c>
      <c r="K528" s="31"/>
      <c r="L528" s="30"/>
      <c r="M528" s="98">
        <v>80.92</v>
      </c>
      <c r="N528" s="98">
        <v>147.13499999999999</v>
      </c>
      <c r="O528" s="98">
        <v>424.20299999999997</v>
      </c>
      <c r="P528" s="98">
        <v>443.00900000000001</v>
      </c>
      <c r="Q528" s="98">
        <v>603.33699999999999</v>
      </c>
      <c r="R528" s="98">
        <v>1214.518</v>
      </c>
    </row>
    <row r="529" spans="1:18" x14ac:dyDescent="0.25">
      <c r="A529" s="59" t="s">
        <v>3779</v>
      </c>
      <c r="B529" s="59" t="s">
        <v>629</v>
      </c>
      <c r="C529" s="59" t="s">
        <v>3852</v>
      </c>
      <c r="D529" s="91">
        <v>15</v>
      </c>
      <c r="E529" s="59" t="s">
        <v>6492</v>
      </c>
      <c r="F529" s="30">
        <f t="shared" si="34"/>
        <v>752.96466666666663</v>
      </c>
      <c r="G529" s="24">
        <f t="shared" si="35"/>
        <v>520.03049999999996</v>
      </c>
      <c r="H529" s="31"/>
      <c r="I529" s="30"/>
      <c r="J529" s="24">
        <f t="shared" si="36"/>
        <v>721.1077499999999</v>
      </c>
      <c r="K529" s="31"/>
      <c r="L529" s="30"/>
      <c r="M529" s="98">
        <v>333.42</v>
      </c>
      <c r="N529" s="98">
        <v>706.64099999999996</v>
      </c>
      <c r="O529" s="98">
        <v>625.53700000000003</v>
      </c>
      <c r="P529" s="98">
        <v>1022.516</v>
      </c>
      <c r="Q529" s="98">
        <v>476.62200000000001</v>
      </c>
      <c r="R529" s="98">
        <v>759.75599999999997</v>
      </c>
    </row>
    <row r="530" spans="1:18" x14ac:dyDescent="0.25">
      <c r="A530" s="59" t="s">
        <v>3779</v>
      </c>
      <c r="B530" s="59" t="s">
        <v>1249</v>
      </c>
      <c r="C530" s="59" t="s">
        <v>3842</v>
      </c>
      <c r="D530" s="91">
        <v>11</v>
      </c>
      <c r="E530" s="59" t="s">
        <v>6138</v>
      </c>
      <c r="F530" s="30">
        <f t="shared" si="34"/>
        <v>752.08399999999995</v>
      </c>
      <c r="G530" s="24">
        <f t="shared" si="35"/>
        <v>631.30050000000006</v>
      </c>
      <c r="H530" s="31"/>
      <c r="I530" s="30"/>
      <c r="J530" s="24">
        <f t="shared" si="36"/>
        <v>769.77475000000004</v>
      </c>
      <c r="K530" s="31"/>
      <c r="L530" s="30"/>
      <c r="M530" s="98">
        <v>576.33000000000004</v>
      </c>
      <c r="N530" s="98">
        <v>686.27099999999996</v>
      </c>
      <c r="O530" s="98">
        <v>822.84699999999998</v>
      </c>
      <c r="P530" s="98">
        <v>872.08399999999995</v>
      </c>
      <c r="Q530" s="98">
        <v>459.16399999999999</v>
      </c>
      <c r="R530" s="98">
        <v>925.00400000000002</v>
      </c>
    </row>
    <row r="531" spans="1:18" x14ac:dyDescent="0.25">
      <c r="A531" s="59" t="s">
        <v>3779</v>
      </c>
      <c r="B531" s="59" t="s">
        <v>763</v>
      </c>
      <c r="C531" s="59" t="s">
        <v>3868</v>
      </c>
      <c r="D531" s="91">
        <v>18</v>
      </c>
      <c r="E531" s="59" t="s">
        <v>7606</v>
      </c>
      <c r="F531" s="30">
        <f t="shared" si="34"/>
        <v>745.58966666666663</v>
      </c>
      <c r="G531" s="24">
        <f t="shared" si="35"/>
        <v>384.49250000000001</v>
      </c>
      <c r="H531" s="31"/>
      <c r="I531" s="30"/>
      <c r="J531" s="24">
        <f t="shared" si="36"/>
        <v>656.95474999999988</v>
      </c>
      <c r="K531" s="31"/>
      <c r="L531" s="30"/>
      <c r="M531" s="98">
        <v>203.5</v>
      </c>
      <c r="N531" s="98">
        <v>565.48500000000001</v>
      </c>
      <c r="O531" s="98">
        <v>391.05</v>
      </c>
      <c r="P531" s="98">
        <v>788.60599999999999</v>
      </c>
      <c r="Q531" s="98">
        <v>1048.7439999999999</v>
      </c>
      <c r="R531" s="98">
        <v>399.41899999999998</v>
      </c>
    </row>
    <row r="532" spans="1:18" x14ac:dyDescent="0.25">
      <c r="A532" s="59" t="s">
        <v>3779</v>
      </c>
      <c r="B532" s="59" t="s">
        <v>383</v>
      </c>
      <c r="C532" s="59" t="s">
        <v>3862</v>
      </c>
      <c r="D532" s="91">
        <v>16</v>
      </c>
      <c r="E532" s="59" t="s">
        <v>6842</v>
      </c>
      <c r="F532" s="30">
        <f t="shared" si="34"/>
        <v>745.52266666666674</v>
      </c>
      <c r="G532" s="24">
        <f t="shared" si="35"/>
        <v>328.73</v>
      </c>
      <c r="H532" s="31"/>
      <c r="I532" s="30"/>
      <c r="J532" s="24">
        <f t="shared" si="36"/>
        <v>695.58150000000001</v>
      </c>
      <c r="K532" s="31"/>
      <c r="L532" s="30"/>
      <c r="M532" s="98">
        <v>339.18</v>
      </c>
      <c r="N532" s="98">
        <v>318.27999999999997</v>
      </c>
      <c r="O532" s="98">
        <v>545.75800000000004</v>
      </c>
      <c r="P532" s="98">
        <v>737.09900000000005</v>
      </c>
      <c r="Q532" s="98">
        <v>778.46100000000001</v>
      </c>
      <c r="R532" s="98">
        <v>721.00800000000004</v>
      </c>
    </row>
    <row r="533" spans="1:18" x14ac:dyDescent="0.25">
      <c r="A533" s="59" t="s">
        <v>3779</v>
      </c>
      <c r="B533" s="59" t="s">
        <v>2742</v>
      </c>
      <c r="C533" s="59" t="s">
        <v>3807</v>
      </c>
      <c r="D533" s="91">
        <v>6</v>
      </c>
      <c r="E533" s="59" t="s">
        <v>4740</v>
      </c>
      <c r="F533" s="30">
        <f t="shared" si="34"/>
        <v>744.85033333333331</v>
      </c>
      <c r="G533" s="24">
        <f t="shared" si="35"/>
        <v>21.803999999999998</v>
      </c>
      <c r="H533" s="31"/>
      <c r="I533" s="30"/>
      <c r="J533" s="24">
        <f t="shared" si="36"/>
        <v>569.68775000000005</v>
      </c>
      <c r="K533" s="31"/>
      <c r="L533" s="30"/>
      <c r="M533" s="98">
        <v>41.23</v>
      </c>
      <c r="N533" s="98">
        <v>2.3780000000000001</v>
      </c>
      <c r="O533" s="98">
        <v>44.2</v>
      </c>
      <c r="P533" s="98">
        <v>431.45100000000002</v>
      </c>
      <c r="Q533" s="98">
        <v>1096.7819999999999</v>
      </c>
      <c r="R533" s="98">
        <v>706.31799999999998</v>
      </c>
    </row>
    <row r="534" spans="1:18" x14ac:dyDescent="0.25">
      <c r="A534" s="59" t="s">
        <v>3779</v>
      </c>
      <c r="B534" s="59" t="s">
        <v>709</v>
      </c>
      <c r="C534" s="59" t="s">
        <v>3863</v>
      </c>
      <c r="D534" s="91">
        <v>16</v>
      </c>
      <c r="E534" s="59" t="s">
        <v>7293</v>
      </c>
      <c r="F534" s="30">
        <f t="shared" si="34"/>
        <v>743.09033333333321</v>
      </c>
      <c r="G534" s="24">
        <f t="shared" si="35"/>
        <v>708.67650000000003</v>
      </c>
      <c r="H534" s="31"/>
      <c r="I534" s="30"/>
      <c r="J534" s="24">
        <f t="shared" si="36"/>
        <v>766.32549999999992</v>
      </c>
      <c r="K534" s="31"/>
      <c r="L534" s="30"/>
      <c r="M534" s="98">
        <v>641.09</v>
      </c>
      <c r="N534" s="98">
        <v>776.26300000000003</v>
      </c>
      <c r="O534" s="98">
        <v>836.03099999999995</v>
      </c>
      <c r="P534" s="98">
        <v>620.66399999999999</v>
      </c>
      <c r="Q534" s="98">
        <v>742.22400000000005</v>
      </c>
      <c r="R534" s="98">
        <v>866.38300000000004</v>
      </c>
    </row>
    <row r="535" spans="1:18" x14ac:dyDescent="0.25">
      <c r="A535" s="59" t="s">
        <v>3779</v>
      </c>
      <c r="B535" s="59" t="s">
        <v>1953</v>
      </c>
      <c r="C535" s="59" t="s">
        <v>3811</v>
      </c>
      <c r="D535" s="91">
        <v>6</v>
      </c>
      <c r="E535" s="59" t="s">
        <v>4983</v>
      </c>
      <c r="F535" s="30">
        <f t="shared" si="34"/>
        <v>742.27833333333331</v>
      </c>
      <c r="G535" s="24">
        <f t="shared" si="35"/>
        <v>378.37</v>
      </c>
      <c r="H535" s="31"/>
      <c r="I535" s="30"/>
      <c r="J535" s="24">
        <f t="shared" si="36"/>
        <v>620.36799999999994</v>
      </c>
      <c r="K535" s="31"/>
      <c r="L535" s="30"/>
      <c r="M535" s="98">
        <v>456.87</v>
      </c>
      <c r="N535" s="98">
        <v>299.87</v>
      </c>
      <c r="O535" s="98">
        <v>254.637</v>
      </c>
      <c r="P535" s="98">
        <v>210.61799999999999</v>
      </c>
      <c r="Q535" s="98">
        <v>235.01300000000001</v>
      </c>
      <c r="R535" s="98">
        <v>1781.204</v>
      </c>
    </row>
    <row r="536" spans="1:18" x14ac:dyDescent="0.25">
      <c r="A536" s="59" t="s">
        <v>3779</v>
      </c>
      <c r="B536" s="59" t="s">
        <v>1133</v>
      </c>
      <c r="C536" s="59" t="s">
        <v>3818</v>
      </c>
      <c r="D536" s="91">
        <v>7</v>
      </c>
      <c r="E536" s="59" t="s">
        <v>5217</v>
      </c>
      <c r="F536" s="30">
        <f t="shared" si="34"/>
        <v>741.77933333333328</v>
      </c>
      <c r="G536" s="24">
        <f t="shared" si="35"/>
        <v>100.7415</v>
      </c>
      <c r="H536" s="31"/>
      <c r="I536" s="30"/>
      <c r="J536" s="24">
        <f t="shared" si="36"/>
        <v>625.02150000000006</v>
      </c>
      <c r="K536" s="31"/>
      <c r="L536" s="30"/>
      <c r="M536" s="98">
        <v>94.3</v>
      </c>
      <c r="N536" s="98">
        <v>107.18300000000001</v>
      </c>
      <c r="O536" s="98">
        <v>274.74799999999999</v>
      </c>
      <c r="P536" s="98">
        <v>542.79600000000005</v>
      </c>
      <c r="Q536" s="98">
        <v>870.64800000000002</v>
      </c>
      <c r="R536" s="98">
        <v>811.89400000000001</v>
      </c>
    </row>
    <row r="537" spans="1:18" x14ac:dyDescent="0.25">
      <c r="A537" s="59" t="s">
        <v>3779</v>
      </c>
      <c r="B537" s="59" t="s">
        <v>244</v>
      </c>
      <c r="C537" s="59" t="s">
        <v>3818</v>
      </c>
      <c r="D537" s="91">
        <v>7</v>
      </c>
      <c r="E537" s="59" t="s">
        <v>5248</v>
      </c>
      <c r="F537" s="30">
        <f t="shared" si="34"/>
        <v>739.99766666666665</v>
      </c>
      <c r="G537" s="24">
        <f t="shared" si="35"/>
        <v>237.65800000000002</v>
      </c>
      <c r="H537" s="31"/>
      <c r="I537" s="30"/>
      <c r="J537" s="24">
        <f t="shared" si="36"/>
        <v>659.04274999999996</v>
      </c>
      <c r="K537" s="31"/>
      <c r="L537" s="30"/>
      <c r="M537" s="98">
        <v>243.87</v>
      </c>
      <c r="N537" s="98">
        <v>231.446</v>
      </c>
      <c r="O537" s="98">
        <v>416.178</v>
      </c>
      <c r="P537" s="98">
        <v>530.25699999999995</v>
      </c>
      <c r="Q537" s="98">
        <v>873.66</v>
      </c>
      <c r="R537" s="98">
        <v>816.07600000000002</v>
      </c>
    </row>
    <row r="538" spans="1:18" x14ac:dyDescent="0.25">
      <c r="A538" s="59" t="s">
        <v>3779</v>
      </c>
      <c r="B538" s="59" t="s">
        <v>3576</v>
      </c>
      <c r="C538" s="59" t="s">
        <v>3863</v>
      </c>
      <c r="D538" s="91">
        <v>16</v>
      </c>
      <c r="E538" s="59" t="s">
        <v>7324</v>
      </c>
      <c r="F538" s="30">
        <f t="shared" si="34"/>
        <v>736.72833333333335</v>
      </c>
      <c r="G538" s="24">
        <f t="shared" si="35"/>
        <v>796.827</v>
      </c>
      <c r="H538" s="31"/>
      <c r="I538" s="30"/>
      <c r="J538" s="24">
        <f t="shared" si="36"/>
        <v>822.98599999999999</v>
      </c>
      <c r="K538" s="31"/>
      <c r="L538" s="30"/>
      <c r="M538" s="98">
        <v>991.85</v>
      </c>
      <c r="N538" s="98">
        <v>601.80399999999997</v>
      </c>
      <c r="O538" s="98">
        <v>1081.759</v>
      </c>
      <c r="P538" s="98">
        <v>661.66600000000005</v>
      </c>
      <c r="Q538" s="98">
        <v>790.245</v>
      </c>
      <c r="R538" s="98">
        <v>758.274</v>
      </c>
    </row>
    <row r="539" spans="1:18" x14ac:dyDescent="0.25">
      <c r="A539" s="59" t="s">
        <v>3779</v>
      </c>
      <c r="B539" s="59" t="s">
        <v>3727</v>
      </c>
      <c r="C539" s="59" t="s">
        <v>3855</v>
      </c>
      <c r="D539" s="91">
        <v>15</v>
      </c>
      <c r="E539" s="59" t="s">
        <v>6627</v>
      </c>
      <c r="F539" s="30">
        <f t="shared" si="34"/>
        <v>734.76166666666677</v>
      </c>
      <c r="G539" s="24">
        <f t="shared" si="35"/>
        <v>549.06349999999998</v>
      </c>
      <c r="H539" s="31"/>
      <c r="I539" s="30"/>
      <c r="J539" s="24">
        <f t="shared" si="36"/>
        <v>727.07775000000004</v>
      </c>
      <c r="K539" s="31"/>
      <c r="L539" s="30"/>
      <c r="M539" s="98">
        <v>509.63</v>
      </c>
      <c r="N539" s="98">
        <v>588.49699999999996</v>
      </c>
      <c r="O539" s="98">
        <v>704.02599999999995</v>
      </c>
      <c r="P539" s="98">
        <v>1346.8</v>
      </c>
      <c r="Q539" s="98">
        <v>831.27700000000004</v>
      </c>
      <c r="R539" s="98">
        <v>26.207999999999998</v>
      </c>
    </row>
    <row r="540" spans="1:18" x14ac:dyDescent="0.25">
      <c r="A540" s="59" t="s">
        <v>3779</v>
      </c>
      <c r="B540" s="59" t="s">
        <v>1058</v>
      </c>
      <c r="C540" s="59" t="s">
        <v>3840</v>
      </c>
      <c r="D540" s="91">
        <v>11</v>
      </c>
      <c r="E540" s="59" t="s">
        <v>5924</v>
      </c>
      <c r="F540" s="30">
        <f t="shared" si="34"/>
        <v>732.24766666666665</v>
      </c>
      <c r="G540" s="24">
        <f t="shared" si="35"/>
        <v>186.29750000000001</v>
      </c>
      <c r="H540" s="31"/>
      <c r="I540" s="30"/>
      <c r="J540" s="24">
        <f t="shared" si="36"/>
        <v>624.66599999999994</v>
      </c>
      <c r="K540" s="31"/>
      <c r="L540" s="30"/>
      <c r="M540" s="98">
        <v>138.59</v>
      </c>
      <c r="N540" s="98">
        <v>234.005</v>
      </c>
      <c r="O540" s="98">
        <v>301.92099999999999</v>
      </c>
      <c r="P540" s="98">
        <v>786.05</v>
      </c>
      <c r="Q540" s="98">
        <v>492.93099999999998</v>
      </c>
      <c r="R540" s="98">
        <v>917.76199999999994</v>
      </c>
    </row>
    <row r="541" spans="1:18" x14ac:dyDescent="0.25">
      <c r="A541" s="59" t="s">
        <v>3779</v>
      </c>
      <c r="B541" s="59" t="s">
        <v>613</v>
      </c>
      <c r="C541" s="59" t="s">
        <v>3818</v>
      </c>
      <c r="D541" s="91">
        <v>7</v>
      </c>
      <c r="E541" s="59" t="s">
        <v>5236</v>
      </c>
      <c r="F541" s="30">
        <f t="shared" si="34"/>
        <v>730.25333333333322</v>
      </c>
      <c r="G541" s="24">
        <f t="shared" si="35"/>
        <v>347.30399999999997</v>
      </c>
      <c r="H541" s="31"/>
      <c r="I541" s="30"/>
      <c r="J541" s="24">
        <f t="shared" si="36"/>
        <v>622.69100000000003</v>
      </c>
      <c r="K541" s="31"/>
      <c r="L541" s="30"/>
      <c r="M541" s="98">
        <v>405.87</v>
      </c>
      <c r="N541" s="98">
        <v>288.738</v>
      </c>
      <c r="O541" s="98">
        <v>300.00400000000002</v>
      </c>
      <c r="P541" s="98">
        <v>702.95399999999995</v>
      </c>
      <c r="Q541" s="98">
        <v>721.22299999999996</v>
      </c>
      <c r="R541" s="98">
        <v>766.58299999999997</v>
      </c>
    </row>
    <row r="542" spans="1:18" x14ac:dyDescent="0.25">
      <c r="A542" s="59" t="s">
        <v>3779</v>
      </c>
      <c r="B542" s="59" t="s">
        <v>2368</v>
      </c>
      <c r="C542" s="59" t="s">
        <v>3847</v>
      </c>
      <c r="D542" s="91">
        <v>13</v>
      </c>
      <c r="E542" s="59" t="s">
        <v>6197</v>
      </c>
      <c r="F542" s="30">
        <f t="shared" si="34"/>
        <v>729.476</v>
      </c>
      <c r="G542" s="24">
        <f t="shared" si="35"/>
        <v>1844.114</v>
      </c>
      <c r="H542" s="31"/>
      <c r="I542" s="30"/>
      <c r="J542" s="24">
        <f t="shared" si="36"/>
        <v>842.99450000000002</v>
      </c>
      <c r="K542" s="31"/>
      <c r="L542" s="30"/>
      <c r="M542" s="98">
        <v>1002.06</v>
      </c>
      <c r="N542" s="98">
        <v>2686.1680000000001</v>
      </c>
      <c r="O542" s="98">
        <v>1183.55</v>
      </c>
      <c r="P542" s="98">
        <v>725.09699999999998</v>
      </c>
      <c r="Q542" s="98">
        <v>645.41099999999994</v>
      </c>
      <c r="R542" s="98">
        <v>817.92</v>
      </c>
    </row>
    <row r="543" spans="1:18" x14ac:dyDescent="0.25">
      <c r="A543" s="59" t="s">
        <v>3779</v>
      </c>
      <c r="B543" s="59" t="s">
        <v>548</v>
      </c>
      <c r="C543" s="59" t="s">
        <v>3818</v>
      </c>
      <c r="D543" s="91">
        <v>7</v>
      </c>
      <c r="E543" s="59" t="s">
        <v>5184</v>
      </c>
      <c r="F543" s="30">
        <f t="shared" si="34"/>
        <v>723.27</v>
      </c>
      <c r="G543" s="24">
        <f t="shared" si="35"/>
        <v>744.51</v>
      </c>
      <c r="H543" s="31"/>
      <c r="I543" s="30"/>
      <c r="J543" s="24">
        <f t="shared" si="36"/>
        <v>770.40324999999996</v>
      </c>
      <c r="K543" s="31"/>
      <c r="L543" s="30"/>
      <c r="M543" s="98">
        <v>1489.02</v>
      </c>
      <c r="N543" s="98" t="s">
        <v>4078</v>
      </c>
      <c r="O543" s="98">
        <v>911.803</v>
      </c>
      <c r="P543" s="98">
        <v>952.99</v>
      </c>
      <c r="Q543" s="98">
        <v>530.59299999999996</v>
      </c>
      <c r="R543" s="98">
        <v>686.22699999999998</v>
      </c>
    </row>
    <row r="544" spans="1:18" x14ac:dyDescent="0.25">
      <c r="A544" s="59" t="s">
        <v>3779</v>
      </c>
      <c r="B544" s="59" t="s">
        <v>691</v>
      </c>
      <c r="C544" s="59" t="s">
        <v>3852</v>
      </c>
      <c r="D544" s="91">
        <v>15</v>
      </c>
      <c r="E544" s="59" t="s">
        <v>6480</v>
      </c>
      <c r="F544" s="30">
        <f t="shared" ref="F544:F607" si="37">SUM(P544:R544)/3</f>
        <v>722.94200000000001</v>
      </c>
      <c r="G544" s="24">
        <f t="shared" ref="G544:G607" si="38">SUM(M544:N544)/2</f>
        <v>778.63750000000005</v>
      </c>
      <c r="H544" s="31"/>
      <c r="I544" s="30"/>
      <c r="J544" s="24">
        <f t="shared" ref="J544:J607" si="39">SUM(O544:R544)/4</f>
        <v>840.02800000000002</v>
      </c>
      <c r="K544" s="31"/>
      <c r="L544" s="30"/>
      <c r="M544" s="98">
        <v>810.58</v>
      </c>
      <c r="N544" s="98">
        <v>746.69500000000005</v>
      </c>
      <c r="O544" s="98">
        <v>1191.2860000000001</v>
      </c>
      <c r="P544" s="98">
        <v>533.48400000000004</v>
      </c>
      <c r="Q544" s="98">
        <v>321.50099999999998</v>
      </c>
      <c r="R544" s="98">
        <v>1313.8409999999999</v>
      </c>
    </row>
    <row r="545" spans="1:18" x14ac:dyDescent="0.25">
      <c r="A545" s="59" t="s">
        <v>3779</v>
      </c>
      <c r="B545" s="59" t="s">
        <v>3633</v>
      </c>
      <c r="C545" s="59" t="s">
        <v>3799</v>
      </c>
      <c r="D545" s="91">
        <v>4</v>
      </c>
      <c r="E545" s="59" t="s">
        <v>4524</v>
      </c>
      <c r="F545" s="30">
        <f t="shared" si="37"/>
        <v>721.59100000000001</v>
      </c>
      <c r="G545" s="24">
        <f t="shared" si="38"/>
        <v>916.69200000000001</v>
      </c>
      <c r="H545" s="31"/>
      <c r="I545" s="30"/>
      <c r="J545" s="24">
        <f t="shared" si="39"/>
        <v>751.52925000000005</v>
      </c>
      <c r="K545" s="31"/>
      <c r="L545" s="30"/>
      <c r="M545" s="98">
        <v>833.81</v>
      </c>
      <c r="N545" s="98">
        <v>999.57399999999996</v>
      </c>
      <c r="O545" s="98">
        <v>841.34400000000005</v>
      </c>
      <c r="P545" s="98">
        <v>664.03700000000003</v>
      </c>
      <c r="Q545" s="98">
        <v>1319.6279999999999</v>
      </c>
      <c r="R545" s="98">
        <v>181.108</v>
      </c>
    </row>
    <row r="546" spans="1:18" x14ac:dyDescent="0.25">
      <c r="A546" s="59" t="s">
        <v>3779</v>
      </c>
      <c r="B546" s="59" t="s">
        <v>179</v>
      </c>
      <c r="C546" s="59" t="s">
        <v>3863</v>
      </c>
      <c r="D546" s="91">
        <v>16</v>
      </c>
      <c r="E546" s="59" t="s">
        <v>7380</v>
      </c>
      <c r="F546" s="30">
        <f t="shared" si="37"/>
        <v>719.51533333333327</v>
      </c>
      <c r="G546" s="24">
        <f t="shared" si="38"/>
        <v>870.09100000000001</v>
      </c>
      <c r="H546" s="31"/>
      <c r="I546" s="30"/>
      <c r="J546" s="24">
        <f t="shared" si="39"/>
        <v>644.76224999999999</v>
      </c>
      <c r="K546" s="31"/>
      <c r="L546" s="30"/>
      <c r="M546" s="98">
        <v>1035.43</v>
      </c>
      <c r="N546" s="98">
        <v>704.75199999999995</v>
      </c>
      <c r="O546" s="98">
        <v>420.50299999999999</v>
      </c>
      <c r="P546" s="98">
        <v>229.75200000000001</v>
      </c>
      <c r="Q546" s="98">
        <v>871.78099999999995</v>
      </c>
      <c r="R546" s="98">
        <v>1057.0129999999999</v>
      </c>
    </row>
    <row r="547" spans="1:18" x14ac:dyDescent="0.25">
      <c r="A547" s="59" t="s">
        <v>3779</v>
      </c>
      <c r="B547" s="59" t="s">
        <v>793</v>
      </c>
      <c r="C547" s="59" t="s">
        <v>3842</v>
      </c>
      <c r="D547" s="91">
        <v>11</v>
      </c>
      <c r="E547" s="59" t="s">
        <v>6110</v>
      </c>
      <c r="F547" s="30">
        <f t="shared" si="37"/>
        <v>718.63333333333333</v>
      </c>
      <c r="G547" s="24">
        <f t="shared" si="38"/>
        <v>581.50199999999995</v>
      </c>
      <c r="H547" s="31"/>
      <c r="I547" s="30"/>
      <c r="J547" s="24">
        <f t="shared" si="39"/>
        <v>692.40499999999997</v>
      </c>
      <c r="K547" s="31"/>
      <c r="L547" s="30"/>
      <c r="M547" s="98">
        <v>578.69000000000005</v>
      </c>
      <c r="N547" s="98">
        <v>584.31399999999996</v>
      </c>
      <c r="O547" s="98">
        <v>613.72</v>
      </c>
      <c r="P547" s="98">
        <v>683.89099999999996</v>
      </c>
      <c r="Q547" s="98">
        <v>724.005</v>
      </c>
      <c r="R547" s="98">
        <v>748.00400000000002</v>
      </c>
    </row>
    <row r="548" spans="1:18" x14ac:dyDescent="0.25">
      <c r="A548" s="59" t="s">
        <v>3779</v>
      </c>
      <c r="B548" s="59" t="s">
        <v>410</v>
      </c>
      <c r="C548" s="59" t="s">
        <v>3817</v>
      </c>
      <c r="D548" s="91">
        <v>6</v>
      </c>
      <c r="E548" s="59" t="s">
        <v>5143</v>
      </c>
      <c r="F548" s="30">
        <f t="shared" si="37"/>
        <v>714.69433333333325</v>
      </c>
      <c r="G548" s="24">
        <f t="shared" si="38"/>
        <v>325.58449999999999</v>
      </c>
      <c r="H548" s="31"/>
      <c r="I548" s="30"/>
      <c r="J548" s="24">
        <f t="shared" si="39"/>
        <v>629.99350000000004</v>
      </c>
      <c r="K548" s="31"/>
      <c r="L548" s="30"/>
      <c r="M548" s="98">
        <v>280.39999999999998</v>
      </c>
      <c r="N548" s="98">
        <v>370.76900000000001</v>
      </c>
      <c r="O548" s="98">
        <v>375.89100000000002</v>
      </c>
      <c r="P548" s="98">
        <v>657.18899999999996</v>
      </c>
      <c r="Q548" s="98">
        <v>718.00900000000001</v>
      </c>
      <c r="R548" s="98">
        <v>768.88499999999999</v>
      </c>
    </row>
    <row r="549" spans="1:18" x14ac:dyDescent="0.25">
      <c r="A549" s="59" t="s">
        <v>3779</v>
      </c>
      <c r="B549" s="59" t="s">
        <v>1235</v>
      </c>
      <c r="C549" s="59" t="s">
        <v>3843</v>
      </c>
      <c r="D549" s="91">
        <v>12</v>
      </c>
      <c r="E549" s="59" t="s">
        <v>6147</v>
      </c>
      <c r="F549" s="30">
        <f t="shared" si="37"/>
        <v>710.46</v>
      </c>
      <c r="G549" s="24">
        <f t="shared" si="38"/>
        <v>803.41750000000002</v>
      </c>
      <c r="H549" s="31"/>
      <c r="I549" s="30"/>
      <c r="J549" s="24">
        <f t="shared" si="39"/>
        <v>706.48750000000007</v>
      </c>
      <c r="K549" s="31"/>
      <c r="L549" s="30"/>
      <c r="M549" s="98">
        <v>1101.8</v>
      </c>
      <c r="N549" s="98">
        <v>505.03500000000003</v>
      </c>
      <c r="O549" s="98">
        <v>694.57</v>
      </c>
      <c r="P549" s="98">
        <v>638.56100000000004</v>
      </c>
      <c r="Q549" s="98">
        <v>659.34299999999996</v>
      </c>
      <c r="R549" s="98">
        <v>833.476</v>
      </c>
    </row>
    <row r="550" spans="1:18" x14ac:dyDescent="0.25">
      <c r="A550" s="59" t="s">
        <v>3779</v>
      </c>
      <c r="B550" s="59" t="s">
        <v>730</v>
      </c>
      <c r="C550" s="59" t="s">
        <v>3849</v>
      </c>
      <c r="D550" s="91">
        <v>13</v>
      </c>
      <c r="E550" s="59" t="s">
        <v>6265</v>
      </c>
      <c r="F550" s="30">
        <f t="shared" si="37"/>
        <v>709.61666666666667</v>
      </c>
      <c r="G550" s="24">
        <f t="shared" si="38"/>
        <v>244.934</v>
      </c>
      <c r="H550" s="31"/>
      <c r="I550" s="30"/>
      <c r="J550" s="24">
        <f t="shared" si="39"/>
        <v>601.86999999999989</v>
      </c>
      <c r="K550" s="31"/>
      <c r="L550" s="30"/>
      <c r="M550" s="98">
        <v>219.43</v>
      </c>
      <c r="N550" s="98">
        <v>270.43799999999999</v>
      </c>
      <c r="O550" s="98">
        <v>278.63</v>
      </c>
      <c r="P550" s="98">
        <v>440.43</v>
      </c>
      <c r="Q550" s="98">
        <v>627.93499999999995</v>
      </c>
      <c r="R550" s="98">
        <v>1060.4849999999999</v>
      </c>
    </row>
    <row r="551" spans="1:18" x14ac:dyDescent="0.25">
      <c r="A551" s="59" t="s">
        <v>3779</v>
      </c>
      <c r="B551" s="59" t="s">
        <v>952</v>
      </c>
      <c r="C551" s="59" t="s">
        <v>3814</v>
      </c>
      <c r="D551" s="91">
        <v>6</v>
      </c>
      <c r="E551" s="59" t="s">
        <v>5064</v>
      </c>
      <c r="F551" s="30">
        <f t="shared" si="37"/>
        <v>709.42433333333338</v>
      </c>
      <c r="G551" s="24">
        <f t="shared" si="38"/>
        <v>429.06450000000001</v>
      </c>
      <c r="H551" s="31"/>
      <c r="I551" s="30"/>
      <c r="J551" s="24">
        <f t="shared" si="39"/>
        <v>586.96624999999995</v>
      </c>
      <c r="K551" s="31"/>
      <c r="L551" s="30"/>
      <c r="M551" s="98">
        <v>430.11</v>
      </c>
      <c r="N551" s="98">
        <v>428.01900000000001</v>
      </c>
      <c r="O551" s="98">
        <v>219.59200000000001</v>
      </c>
      <c r="P551" s="98">
        <v>357.29199999999997</v>
      </c>
      <c r="Q551" s="98">
        <v>576.05600000000004</v>
      </c>
      <c r="R551" s="98">
        <v>1194.925</v>
      </c>
    </row>
    <row r="552" spans="1:18" x14ac:dyDescent="0.25">
      <c r="A552" s="59" t="s">
        <v>3779</v>
      </c>
      <c r="B552" s="59" t="s">
        <v>2129</v>
      </c>
      <c r="C552" s="59" t="s">
        <v>3873</v>
      </c>
      <c r="D552" s="91">
        <v>20</v>
      </c>
      <c r="E552" s="59" t="s">
        <v>7819</v>
      </c>
      <c r="F552" s="30">
        <f t="shared" si="37"/>
        <v>709.24833333333333</v>
      </c>
      <c r="G552" s="24">
        <f t="shared" si="38"/>
        <v>88.393000000000001</v>
      </c>
      <c r="H552" s="31"/>
      <c r="I552" s="30"/>
      <c r="J552" s="24">
        <f t="shared" si="39"/>
        <v>576.21449999999993</v>
      </c>
      <c r="K552" s="31"/>
      <c r="L552" s="30"/>
      <c r="M552" s="98">
        <v>52.35</v>
      </c>
      <c r="N552" s="98">
        <v>124.43600000000001</v>
      </c>
      <c r="O552" s="98">
        <v>177.113</v>
      </c>
      <c r="P552" s="98">
        <v>455.70499999999998</v>
      </c>
      <c r="Q552" s="98">
        <v>1129.3889999999999</v>
      </c>
      <c r="R552" s="98">
        <v>542.65099999999995</v>
      </c>
    </row>
    <row r="553" spans="1:18" x14ac:dyDescent="0.25">
      <c r="A553" s="59" t="s">
        <v>3779</v>
      </c>
      <c r="B553" s="59" t="s">
        <v>303</v>
      </c>
      <c r="C553" s="59" t="s">
        <v>3862</v>
      </c>
      <c r="D553" s="91">
        <v>16</v>
      </c>
      <c r="E553" s="59" t="s">
        <v>6967</v>
      </c>
      <c r="F553" s="30">
        <f t="shared" si="37"/>
        <v>708.89133333333336</v>
      </c>
      <c r="G553" s="24">
        <f t="shared" si="38"/>
        <v>357.58249999999998</v>
      </c>
      <c r="H553" s="31"/>
      <c r="I553" s="30"/>
      <c r="J553" s="24">
        <f t="shared" si="39"/>
        <v>683.76499999999999</v>
      </c>
      <c r="K553" s="31"/>
      <c r="L553" s="30"/>
      <c r="M553" s="98">
        <v>345.51</v>
      </c>
      <c r="N553" s="98">
        <v>369.65499999999997</v>
      </c>
      <c r="O553" s="98">
        <v>608.38599999999997</v>
      </c>
      <c r="P553" s="98">
        <v>754.33600000000001</v>
      </c>
      <c r="Q553" s="98">
        <v>565.66399999999999</v>
      </c>
      <c r="R553" s="98">
        <v>806.67399999999998</v>
      </c>
    </row>
    <row r="554" spans="1:18" x14ac:dyDescent="0.25">
      <c r="A554" s="59" t="s">
        <v>3779</v>
      </c>
      <c r="B554" s="59" t="s">
        <v>2634</v>
      </c>
      <c r="C554" s="59" t="s">
        <v>3870</v>
      </c>
      <c r="D554" s="91">
        <v>18</v>
      </c>
      <c r="E554" s="59" t="s">
        <v>7696</v>
      </c>
      <c r="F554" s="30">
        <f t="shared" si="37"/>
        <v>707.74133333333327</v>
      </c>
      <c r="G554" s="24">
        <f t="shared" si="38"/>
        <v>634.51099999999997</v>
      </c>
      <c r="H554" s="31"/>
      <c r="I554" s="30"/>
      <c r="J554" s="24">
        <f t="shared" si="39"/>
        <v>841.14024999999992</v>
      </c>
      <c r="K554" s="31"/>
      <c r="L554" s="30"/>
      <c r="M554" s="98">
        <v>576.79</v>
      </c>
      <c r="N554" s="98">
        <v>692.23199999999997</v>
      </c>
      <c r="O554" s="98">
        <v>1241.337</v>
      </c>
      <c r="P554" s="98">
        <v>1151.5899999999999</v>
      </c>
      <c r="Q554" s="98">
        <v>485.19400000000002</v>
      </c>
      <c r="R554" s="98">
        <v>486.44</v>
      </c>
    </row>
    <row r="555" spans="1:18" x14ac:dyDescent="0.25">
      <c r="A555" s="59" t="s">
        <v>3779</v>
      </c>
      <c r="B555" s="59" t="s">
        <v>226</v>
      </c>
      <c r="C555" s="59" t="s">
        <v>3862</v>
      </c>
      <c r="D555" s="91">
        <v>16</v>
      </c>
      <c r="E555" s="59" t="s">
        <v>6861</v>
      </c>
      <c r="F555" s="30">
        <f t="shared" si="37"/>
        <v>705.68933333333337</v>
      </c>
      <c r="G555" s="24">
        <f t="shared" si="38"/>
        <v>642.60050000000001</v>
      </c>
      <c r="H555" s="31"/>
      <c r="I555" s="30"/>
      <c r="J555" s="24">
        <f t="shared" si="39"/>
        <v>640.6122499999999</v>
      </c>
      <c r="K555" s="31"/>
      <c r="L555" s="30"/>
      <c r="M555" s="98">
        <v>1069.7</v>
      </c>
      <c r="N555" s="98">
        <v>215.501</v>
      </c>
      <c r="O555" s="98">
        <v>445.38099999999997</v>
      </c>
      <c r="P555" s="98">
        <v>405.47199999999998</v>
      </c>
      <c r="Q555" s="98">
        <v>1011.847</v>
      </c>
      <c r="R555" s="98">
        <v>699.74900000000002</v>
      </c>
    </row>
    <row r="556" spans="1:18" x14ac:dyDescent="0.25">
      <c r="A556" s="59" t="s">
        <v>3779</v>
      </c>
      <c r="B556" s="59" t="s">
        <v>1091</v>
      </c>
      <c r="C556" s="59" t="s">
        <v>3823</v>
      </c>
      <c r="D556" s="91">
        <v>9</v>
      </c>
      <c r="E556" s="59" t="s">
        <v>5382</v>
      </c>
      <c r="F556" s="30">
        <f t="shared" si="37"/>
        <v>705.16499999999996</v>
      </c>
      <c r="G556" s="24">
        <f t="shared" si="38"/>
        <v>375.84199999999998</v>
      </c>
      <c r="H556" s="31"/>
      <c r="I556" s="30"/>
      <c r="J556" s="24">
        <f t="shared" si="39"/>
        <v>640.70275000000004</v>
      </c>
      <c r="K556" s="31"/>
      <c r="L556" s="30"/>
      <c r="M556" s="98">
        <v>562.42999999999995</v>
      </c>
      <c r="N556" s="98">
        <v>189.25399999999999</v>
      </c>
      <c r="O556" s="98">
        <v>447.31599999999997</v>
      </c>
      <c r="P556" s="98">
        <v>538.54600000000005</v>
      </c>
      <c r="Q556" s="98">
        <v>582.197</v>
      </c>
      <c r="R556" s="98">
        <v>994.75199999999995</v>
      </c>
    </row>
    <row r="557" spans="1:18" x14ac:dyDescent="0.25">
      <c r="A557" s="59" t="s">
        <v>3779</v>
      </c>
      <c r="B557" s="59" t="s">
        <v>369</v>
      </c>
      <c r="C557" s="59" t="s">
        <v>3827</v>
      </c>
      <c r="D557" s="91">
        <v>10</v>
      </c>
      <c r="E557" s="59" t="s">
        <v>5460</v>
      </c>
      <c r="F557" s="30">
        <f t="shared" si="37"/>
        <v>701.08966666666674</v>
      </c>
      <c r="G557" s="24">
        <f t="shared" si="38"/>
        <v>456.82550000000003</v>
      </c>
      <c r="H557" s="31"/>
      <c r="I557" s="30"/>
      <c r="J557" s="24">
        <f t="shared" si="39"/>
        <v>621.45675000000006</v>
      </c>
      <c r="K557" s="31"/>
      <c r="L557" s="30"/>
      <c r="M557" s="98">
        <v>749.2</v>
      </c>
      <c r="N557" s="98">
        <v>164.45099999999999</v>
      </c>
      <c r="O557" s="98">
        <v>382.55799999999999</v>
      </c>
      <c r="P557" s="98">
        <v>817.08500000000004</v>
      </c>
      <c r="Q557" s="98">
        <v>625.33000000000004</v>
      </c>
      <c r="R557" s="98">
        <v>660.85400000000004</v>
      </c>
    </row>
    <row r="558" spans="1:18" x14ac:dyDescent="0.25">
      <c r="A558" s="59" t="s">
        <v>3779</v>
      </c>
      <c r="B558" s="59" t="s">
        <v>1106</v>
      </c>
      <c r="C558" s="59" t="s">
        <v>3814</v>
      </c>
      <c r="D558" s="91">
        <v>6</v>
      </c>
      <c r="E558" s="59" t="s">
        <v>5065</v>
      </c>
      <c r="F558" s="30">
        <f t="shared" si="37"/>
        <v>700.65533333333349</v>
      </c>
      <c r="G558" s="24">
        <f t="shared" si="38"/>
        <v>752.59750000000008</v>
      </c>
      <c r="H558" s="31"/>
      <c r="I558" s="30"/>
      <c r="J558" s="24">
        <f t="shared" si="39"/>
        <v>713.37874999999985</v>
      </c>
      <c r="K558" s="31"/>
      <c r="L558" s="30"/>
      <c r="M558" s="98">
        <v>902.13</v>
      </c>
      <c r="N558" s="98">
        <v>603.06500000000005</v>
      </c>
      <c r="O558" s="98">
        <v>751.54899999999998</v>
      </c>
      <c r="P558" s="98">
        <v>601.72500000000002</v>
      </c>
      <c r="Q558" s="98">
        <v>848.34500000000003</v>
      </c>
      <c r="R558" s="98">
        <v>651.89599999999996</v>
      </c>
    </row>
    <row r="559" spans="1:18" x14ac:dyDescent="0.25">
      <c r="A559" s="59" t="s">
        <v>3779</v>
      </c>
      <c r="B559" s="59" t="s">
        <v>2167</v>
      </c>
      <c r="C559" s="59" t="s">
        <v>3813</v>
      </c>
      <c r="D559" s="91">
        <v>6</v>
      </c>
      <c r="E559" s="59" t="s">
        <v>5054</v>
      </c>
      <c r="F559" s="30">
        <f t="shared" si="37"/>
        <v>700.19299999999987</v>
      </c>
      <c r="G559" s="24">
        <f t="shared" si="38"/>
        <v>328.60050000000001</v>
      </c>
      <c r="H559" s="31"/>
      <c r="I559" s="30"/>
      <c r="J559" s="24">
        <f t="shared" si="39"/>
        <v>719.77825000000007</v>
      </c>
      <c r="K559" s="31"/>
      <c r="L559" s="30"/>
      <c r="M559" s="98">
        <v>298.52</v>
      </c>
      <c r="N559" s="98">
        <v>358.68099999999998</v>
      </c>
      <c r="O559" s="98">
        <v>778.53399999999999</v>
      </c>
      <c r="P559" s="98">
        <v>643.24</v>
      </c>
      <c r="Q559" s="98">
        <v>395.01400000000001</v>
      </c>
      <c r="R559" s="98">
        <v>1062.325</v>
      </c>
    </row>
    <row r="560" spans="1:18" x14ac:dyDescent="0.25">
      <c r="A560" s="59" t="s">
        <v>3779</v>
      </c>
      <c r="B560" s="59" t="s">
        <v>1701</v>
      </c>
      <c r="C560" s="59" t="s">
        <v>3862</v>
      </c>
      <c r="D560" s="91">
        <v>16</v>
      </c>
      <c r="E560" s="59" t="s">
        <v>6973</v>
      </c>
      <c r="F560" s="30">
        <f t="shared" si="37"/>
        <v>699.72266666666667</v>
      </c>
      <c r="G560" s="24">
        <f t="shared" si="38"/>
        <v>119.27700000000002</v>
      </c>
      <c r="H560" s="31"/>
      <c r="I560" s="30"/>
      <c r="J560" s="24">
        <f t="shared" si="39"/>
        <v>1302.8420000000001</v>
      </c>
      <c r="K560" s="31"/>
      <c r="L560" s="30"/>
      <c r="M560" s="98">
        <v>143.80000000000001</v>
      </c>
      <c r="N560" s="98">
        <v>94.754000000000005</v>
      </c>
      <c r="O560" s="98">
        <v>3112.2</v>
      </c>
      <c r="P560" s="98">
        <v>36.973999999999997</v>
      </c>
      <c r="Q560" s="98">
        <v>339.80399999999997</v>
      </c>
      <c r="R560" s="98">
        <v>1722.39</v>
      </c>
    </row>
    <row r="561" spans="1:18" x14ac:dyDescent="0.25">
      <c r="A561" s="59" t="s">
        <v>3779</v>
      </c>
      <c r="B561" s="59" t="s">
        <v>2064</v>
      </c>
      <c r="C561" s="59" t="s">
        <v>3790</v>
      </c>
      <c r="D561" s="91">
        <v>2</v>
      </c>
      <c r="E561" s="59" t="s">
        <v>4341</v>
      </c>
      <c r="F561" s="30">
        <f t="shared" si="37"/>
        <v>698.05833333333339</v>
      </c>
      <c r="G561" s="24">
        <f t="shared" si="38"/>
        <v>596.22299999999996</v>
      </c>
      <c r="H561" s="31"/>
      <c r="I561" s="30"/>
      <c r="J561" s="24">
        <f t="shared" si="39"/>
        <v>652.65425000000005</v>
      </c>
      <c r="K561" s="31"/>
      <c r="L561" s="30"/>
      <c r="M561" s="98">
        <v>490.08</v>
      </c>
      <c r="N561" s="98">
        <v>702.36599999999999</v>
      </c>
      <c r="O561" s="98">
        <v>516.44200000000001</v>
      </c>
      <c r="P561" s="98">
        <v>438.76100000000002</v>
      </c>
      <c r="Q561" s="98">
        <v>768.14599999999996</v>
      </c>
      <c r="R561" s="98">
        <v>887.26800000000003</v>
      </c>
    </row>
    <row r="562" spans="1:18" x14ac:dyDescent="0.25">
      <c r="A562" s="59" t="s">
        <v>3779</v>
      </c>
      <c r="B562" s="59" t="s">
        <v>448</v>
      </c>
      <c r="C562" s="59" t="s">
        <v>3821</v>
      </c>
      <c r="D562" s="91">
        <v>8</v>
      </c>
      <c r="E562" s="59" t="s">
        <v>5367</v>
      </c>
      <c r="F562" s="30">
        <f t="shared" si="37"/>
        <v>694.67966666666678</v>
      </c>
      <c r="G562" s="24">
        <f t="shared" si="38"/>
        <v>411.13099999999997</v>
      </c>
      <c r="H562" s="31"/>
      <c r="I562" s="30"/>
      <c r="J562" s="24">
        <f t="shared" si="39"/>
        <v>684.9665</v>
      </c>
      <c r="K562" s="31"/>
      <c r="L562" s="30"/>
      <c r="M562" s="98">
        <v>371.78</v>
      </c>
      <c r="N562" s="98">
        <v>450.48200000000003</v>
      </c>
      <c r="O562" s="98">
        <v>655.827</v>
      </c>
      <c r="P562" s="98">
        <v>774.85400000000004</v>
      </c>
      <c r="Q562" s="98">
        <v>587.79700000000003</v>
      </c>
      <c r="R562" s="98">
        <v>721.38800000000003</v>
      </c>
    </row>
    <row r="563" spans="1:18" x14ac:dyDescent="0.25">
      <c r="A563" s="59" t="s">
        <v>3779</v>
      </c>
      <c r="B563" s="59" t="s">
        <v>991</v>
      </c>
      <c r="C563" s="59" t="s">
        <v>3818</v>
      </c>
      <c r="D563" s="91">
        <v>7</v>
      </c>
      <c r="E563" s="59" t="s">
        <v>5158</v>
      </c>
      <c r="F563" s="30">
        <f t="shared" si="37"/>
        <v>691.6583333333333</v>
      </c>
      <c r="G563" s="24">
        <f t="shared" si="38"/>
        <v>472.41649999999998</v>
      </c>
      <c r="H563" s="31"/>
      <c r="I563" s="30"/>
      <c r="J563" s="24">
        <f t="shared" si="39"/>
        <v>690.71074999999996</v>
      </c>
      <c r="K563" s="31"/>
      <c r="L563" s="30"/>
      <c r="M563" s="98">
        <v>439.59</v>
      </c>
      <c r="N563" s="98">
        <v>505.24299999999999</v>
      </c>
      <c r="O563" s="98">
        <v>687.86800000000005</v>
      </c>
      <c r="P563" s="98">
        <v>902.20100000000002</v>
      </c>
      <c r="Q563" s="98">
        <v>560.79399999999998</v>
      </c>
      <c r="R563" s="98">
        <v>611.98</v>
      </c>
    </row>
    <row r="564" spans="1:18" x14ac:dyDescent="0.25">
      <c r="A564" s="59" t="s">
        <v>3779</v>
      </c>
      <c r="B564" s="59" t="s">
        <v>221</v>
      </c>
      <c r="C564" s="59" t="s">
        <v>3853</v>
      </c>
      <c r="D564" s="91">
        <v>15</v>
      </c>
      <c r="E564" s="59" t="s">
        <v>6570</v>
      </c>
      <c r="F564" s="30">
        <f t="shared" si="37"/>
        <v>691.32333333333338</v>
      </c>
      <c r="G564" s="24">
        <f t="shared" si="38"/>
        <v>444.25650000000002</v>
      </c>
      <c r="H564" s="31"/>
      <c r="I564" s="30"/>
      <c r="J564" s="24">
        <f t="shared" si="39"/>
        <v>575.43849999999998</v>
      </c>
      <c r="K564" s="31"/>
      <c r="L564" s="30"/>
      <c r="M564" s="98">
        <v>207.49</v>
      </c>
      <c r="N564" s="98">
        <v>681.02300000000002</v>
      </c>
      <c r="O564" s="98">
        <v>227.78399999999999</v>
      </c>
      <c r="P564" s="98">
        <v>557.04700000000003</v>
      </c>
      <c r="Q564" s="98">
        <v>663.28800000000001</v>
      </c>
      <c r="R564" s="98">
        <v>853.63499999999999</v>
      </c>
    </row>
    <row r="565" spans="1:18" x14ac:dyDescent="0.25">
      <c r="A565" s="59" t="s">
        <v>3779</v>
      </c>
      <c r="B565" s="59" t="s">
        <v>1844</v>
      </c>
      <c r="C565" s="59" t="s">
        <v>3862</v>
      </c>
      <c r="D565" s="91">
        <v>16</v>
      </c>
      <c r="E565" s="59" t="s">
        <v>7150</v>
      </c>
      <c r="F565" s="30">
        <f t="shared" si="37"/>
        <v>689.6303333333334</v>
      </c>
      <c r="G565" s="24">
        <f t="shared" si="38"/>
        <v>246.80099999999999</v>
      </c>
      <c r="H565" s="31"/>
      <c r="I565" s="30"/>
      <c r="J565" s="24">
        <f t="shared" si="39"/>
        <v>624.08524999999997</v>
      </c>
      <c r="K565" s="31"/>
      <c r="L565" s="30"/>
      <c r="M565" s="98">
        <v>425.32</v>
      </c>
      <c r="N565" s="98">
        <v>68.281999999999996</v>
      </c>
      <c r="O565" s="98">
        <v>427.45</v>
      </c>
      <c r="P565" s="98">
        <v>636.56399999999996</v>
      </c>
      <c r="Q565" s="98">
        <v>869.66</v>
      </c>
      <c r="R565" s="98">
        <v>562.66700000000003</v>
      </c>
    </row>
    <row r="566" spans="1:18" x14ac:dyDescent="0.25">
      <c r="A566" s="59" t="s">
        <v>3779</v>
      </c>
      <c r="B566" s="59" t="s">
        <v>218</v>
      </c>
      <c r="C566" s="59" t="s">
        <v>3804</v>
      </c>
      <c r="D566" s="91">
        <v>5</v>
      </c>
      <c r="E566" s="59" t="s">
        <v>4598</v>
      </c>
      <c r="F566" s="30">
        <f t="shared" si="37"/>
        <v>689.2553333333334</v>
      </c>
      <c r="G566" s="24">
        <f t="shared" si="38"/>
        <v>1976.902</v>
      </c>
      <c r="H566" s="31"/>
      <c r="I566" s="30"/>
      <c r="J566" s="24">
        <f t="shared" si="39"/>
        <v>598.79650000000004</v>
      </c>
      <c r="K566" s="31"/>
      <c r="L566" s="30"/>
      <c r="M566" s="98">
        <v>3173.51</v>
      </c>
      <c r="N566" s="98">
        <v>780.29399999999998</v>
      </c>
      <c r="O566" s="98">
        <v>327.42</v>
      </c>
      <c r="P566" s="98">
        <v>799.05499999999995</v>
      </c>
      <c r="Q566" s="98">
        <v>436.67899999999997</v>
      </c>
      <c r="R566" s="98">
        <v>832.03200000000004</v>
      </c>
    </row>
    <row r="567" spans="1:18" x14ac:dyDescent="0.25">
      <c r="A567" s="59" t="s">
        <v>3779</v>
      </c>
      <c r="B567" s="59" t="s">
        <v>1223</v>
      </c>
      <c r="C567" s="59" t="s">
        <v>3860</v>
      </c>
      <c r="D567" s="91">
        <v>15</v>
      </c>
      <c r="E567" s="59" t="s">
        <v>6715</v>
      </c>
      <c r="F567" s="30">
        <f t="shared" si="37"/>
        <v>688.851</v>
      </c>
      <c r="G567" s="24">
        <f t="shared" si="38"/>
        <v>56.034999999999997</v>
      </c>
      <c r="H567" s="31"/>
      <c r="I567" s="30"/>
      <c r="J567" s="24">
        <f t="shared" si="39"/>
        <v>571.18224999999995</v>
      </c>
      <c r="K567" s="31"/>
      <c r="L567" s="30"/>
      <c r="M567" s="98">
        <v>49.83</v>
      </c>
      <c r="N567" s="98">
        <v>62.24</v>
      </c>
      <c r="O567" s="98">
        <v>218.17599999999999</v>
      </c>
      <c r="P567" s="98">
        <v>395.67700000000002</v>
      </c>
      <c r="Q567" s="98">
        <v>903.20699999999999</v>
      </c>
      <c r="R567" s="98">
        <v>767.66899999999998</v>
      </c>
    </row>
    <row r="568" spans="1:18" x14ac:dyDescent="0.25">
      <c r="A568" s="59" t="s">
        <v>3779</v>
      </c>
      <c r="B568" s="59" t="s">
        <v>2408</v>
      </c>
      <c r="C568" s="59" t="s">
        <v>3862</v>
      </c>
      <c r="D568" s="91">
        <v>16</v>
      </c>
      <c r="E568" s="59" t="s">
        <v>6984</v>
      </c>
      <c r="F568" s="30">
        <f t="shared" si="37"/>
        <v>686.33733333333328</v>
      </c>
      <c r="G568" s="24">
        <f t="shared" si="38"/>
        <v>7.9894999999999996</v>
      </c>
      <c r="H568" s="31"/>
      <c r="I568" s="30"/>
      <c r="J568" s="24">
        <f t="shared" si="39"/>
        <v>514.75299999999993</v>
      </c>
      <c r="K568" s="31"/>
      <c r="L568" s="30"/>
      <c r="M568" s="98">
        <v>0.45</v>
      </c>
      <c r="N568" s="98">
        <v>15.529</v>
      </c>
      <c r="O568" s="98" t="s">
        <v>4078</v>
      </c>
      <c r="P568" s="98">
        <v>1339.567</v>
      </c>
      <c r="Q568" s="98">
        <v>265.214</v>
      </c>
      <c r="R568" s="98">
        <v>454.23099999999999</v>
      </c>
    </row>
    <row r="569" spans="1:18" x14ac:dyDescent="0.25">
      <c r="A569" s="59" t="s">
        <v>3779</v>
      </c>
      <c r="B569" s="59" t="s">
        <v>412</v>
      </c>
      <c r="C569" s="59" t="s">
        <v>3813</v>
      </c>
      <c r="D569" s="91">
        <v>6</v>
      </c>
      <c r="E569" s="59" t="s">
        <v>5045</v>
      </c>
      <c r="F569" s="30">
        <f t="shared" si="37"/>
        <v>684.16133333333335</v>
      </c>
      <c r="G569" s="24">
        <f t="shared" si="38"/>
        <v>509.64549999999997</v>
      </c>
      <c r="H569" s="31"/>
      <c r="I569" s="30"/>
      <c r="J569" s="24">
        <f t="shared" si="39"/>
        <v>563.43600000000004</v>
      </c>
      <c r="K569" s="31"/>
      <c r="L569" s="30"/>
      <c r="M569" s="98">
        <v>745.67</v>
      </c>
      <c r="N569" s="98">
        <v>273.62099999999998</v>
      </c>
      <c r="O569" s="98">
        <v>201.26</v>
      </c>
      <c r="P569" s="98">
        <v>906.50800000000004</v>
      </c>
      <c r="Q569" s="98">
        <v>813.94899999999996</v>
      </c>
      <c r="R569" s="98">
        <v>332.02699999999999</v>
      </c>
    </row>
    <row r="570" spans="1:18" x14ac:dyDescent="0.25">
      <c r="A570" s="59" t="s">
        <v>3779</v>
      </c>
      <c r="B570" s="59" t="s">
        <v>1301</v>
      </c>
      <c r="C570" s="59" t="s">
        <v>3795</v>
      </c>
      <c r="D570" s="91">
        <v>4</v>
      </c>
      <c r="E570" s="59" t="s">
        <v>4432</v>
      </c>
      <c r="F570" s="30">
        <f t="shared" si="37"/>
        <v>675.60300000000007</v>
      </c>
      <c r="G570" s="24">
        <f t="shared" si="38"/>
        <v>484.565</v>
      </c>
      <c r="H570" s="31"/>
      <c r="I570" s="30"/>
      <c r="J570" s="24">
        <f t="shared" si="39"/>
        <v>556.98800000000006</v>
      </c>
      <c r="K570" s="31"/>
      <c r="L570" s="30"/>
      <c r="M570" s="98">
        <v>485.15</v>
      </c>
      <c r="N570" s="98">
        <v>483.98</v>
      </c>
      <c r="O570" s="98">
        <v>201.143</v>
      </c>
      <c r="P570" s="98">
        <v>671.77300000000002</v>
      </c>
      <c r="Q570" s="98">
        <v>335.81900000000002</v>
      </c>
      <c r="R570" s="98">
        <v>1019.217</v>
      </c>
    </row>
    <row r="571" spans="1:18" x14ac:dyDescent="0.25">
      <c r="A571" s="59" t="s">
        <v>3779</v>
      </c>
      <c r="B571" s="59" t="s">
        <v>3690</v>
      </c>
      <c r="C571" s="59" t="s">
        <v>3842</v>
      </c>
      <c r="D571" s="91">
        <v>11</v>
      </c>
      <c r="E571" s="59" t="s">
        <v>6137</v>
      </c>
      <c r="F571" s="30">
        <f t="shared" si="37"/>
        <v>675.38099999999997</v>
      </c>
      <c r="G571" s="24">
        <f t="shared" si="38"/>
        <v>147.00900000000001</v>
      </c>
      <c r="H571" s="31"/>
      <c r="I571" s="30"/>
      <c r="J571" s="24">
        <f t="shared" si="39"/>
        <v>632.80150000000003</v>
      </c>
      <c r="K571" s="31"/>
      <c r="L571" s="30"/>
      <c r="M571" s="98">
        <v>26.22</v>
      </c>
      <c r="N571" s="98">
        <v>267.798</v>
      </c>
      <c r="O571" s="98">
        <v>505.06299999999999</v>
      </c>
      <c r="P571" s="98">
        <v>866.30200000000002</v>
      </c>
      <c r="Q571" s="98">
        <v>425.40499999999997</v>
      </c>
      <c r="R571" s="98">
        <v>734.43600000000004</v>
      </c>
    </row>
    <row r="572" spans="1:18" x14ac:dyDescent="0.25">
      <c r="A572" s="59" t="s">
        <v>3779</v>
      </c>
      <c r="B572" s="59" t="s">
        <v>754</v>
      </c>
      <c r="C572" s="59" t="s">
        <v>3799</v>
      </c>
      <c r="D572" s="91">
        <v>4</v>
      </c>
      <c r="E572" s="59" t="s">
        <v>4491</v>
      </c>
      <c r="F572" s="30">
        <f t="shared" si="37"/>
        <v>674.74833333333333</v>
      </c>
      <c r="G572" s="24">
        <f t="shared" si="38"/>
        <v>572.58749999999998</v>
      </c>
      <c r="H572" s="31"/>
      <c r="I572" s="30"/>
      <c r="J572" s="24">
        <f t="shared" si="39"/>
        <v>851.60924999999997</v>
      </c>
      <c r="K572" s="31"/>
      <c r="L572" s="30"/>
      <c r="M572" s="98">
        <v>459.54</v>
      </c>
      <c r="N572" s="98">
        <v>685.63499999999999</v>
      </c>
      <c r="O572" s="98">
        <v>1382.192</v>
      </c>
      <c r="P572" s="98">
        <v>753.43499999999995</v>
      </c>
      <c r="Q572" s="98">
        <v>593.08600000000001</v>
      </c>
      <c r="R572" s="98">
        <v>677.72400000000005</v>
      </c>
    </row>
    <row r="573" spans="1:18" x14ac:dyDescent="0.25">
      <c r="A573" s="59" t="s">
        <v>3779</v>
      </c>
      <c r="B573" s="59" t="s">
        <v>3132</v>
      </c>
      <c r="C573" s="59" t="s">
        <v>3808</v>
      </c>
      <c r="D573" s="91">
        <v>6</v>
      </c>
      <c r="E573" s="59" t="s">
        <v>4907</v>
      </c>
      <c r="F573" s="30">
        <f t="shared" si="37"/>
        <v>673.63900000000001</v>
      </c>
      <c r="G573" s="24">
        <f t="shared" si="38"/>
        <v>920.62549999999999</v>
      </c>
      <c r="H573" s="31"/>
      <c r="I573" s="30"/>
      <c r="J573" s="24">
        <f t="shared" si="39"/>
        <v>754.20550000000003</v>
      </c>
      <c r="K573" s="31"/>
      <c r="L573" s="30"/>
      <c r="M573" s="98">
        <v>872.12</v>
      </c>
      <c r="N573" s="98">
        <v>969.13099999999997</v>
      </c>
      <c r="O573" s="98">
        <v>995.90499999999997</v>
      </c>
      <c r="P573" s="98">
        <v>633.72</v>
      </c>
      <c r="Q573" s="98">
        <v>861.92200000000003</v>
      </c>
      <c r="R573" s="98">
        <v>525.27499999999998</v>
      </c>
    </row>
    <row r="574" spans="1:18" x14ac:dyDescent="0.25">
      <c r="A574" s="59" t="s">
        <v>3779</v>
      </c>
      <c r="B574" s="59" t="s">
        <v>362</v>
      </c>
      <c r="C574" s="59" t="s">
        <v>3862</v>
      </c>
      <c r="D574" s="91">
        <v>16</v>
      </c>
      <c r="E574" s="59" t="s">
        <v>6919</v>
      </c>
      <c r="F574" s="30">
        <f t="shared" si="37"/>
        <v>672.53966666666668</v>
      </c>
      <c r="G574" s="24">
        <f t="shared" si="38"/>
        <v>288.21199999999999</v>
      </c>
      <c r="H574" s="31"/>
      <c r="I574" s="30"/>
      <c r="J574" s="24">
        <f t="shared" si="39"/>
        <v>545.98975000000007</v>
      </c>
      <c r="K574" s="31"/>
      <c r="L574" s="30"/>
      <c r="M574" s="98">
        <v>208.9</v>
      </c>
      <c r="N574" s="98">
        <v>367.524</v>
      </c>
      <c r="O574" s="98">
        <v>166.34</v>
      </c>
      <c r="P574" s="98">
        <v>590.82399999999996</v>
      </c>
      <c r="Q574" s="98">
        <v>963.99300000000005</v>
      </c>
      <c r="R574" s="98">
        <v>462.80200000000002</v>
      </c>
    </row>
    <row r="575" spans="1:18" x14ac:dyDescent="0.25">
      <c r="A575" s="59" t="s">
        <v>3779</v>
      </c>
      <c r="B575" s="59" t="s">
        <v>2453</v>
      </c>
      <c r="C575" s="59" t="s">
        <v>3842</v>
      </c>
      <c r="D575" s="91">
        <v>11</v>
      </c>
      <c r="E575" s="59" t="s">
        <v>6124</v>
      </c>
      <c r="F575" s="30">
        <f t="shared" si="37"/>
        <v>670.7213333333334</v>
      </c>
      <c r="G575" s="24">
        <f t="shared" si="38"/>
        <v>151.05449999999999</v>
      </c>
      <c r="H575" s="31"/>
      <c r="I575" s="30"/>
      <c r="J575" s="24">
        <f t="shared" si="39"/>
        <v>549.98599999999999</v>
      </c>
      <c r="K575" s="31"/>
      <c r="L575" s="30"/>
      <c r="M575" s="98">
        <v>136.85</v>
      </c>
      <c r="N575" s="98">
        <v>165.25899999999999</v>
      </c>
      <c r="O575" s="98">
        <v>187.78</v>
      </c>
      <c r="P575" s="98">
        <v>556.21600000000001</v>
      </c>
      <c r="Q575" s="98">
        <v>577.67600000000004</v>
      </c>
      <c r="R575" s="98">
        <v>878.27200000000005</v>
      </c>
    </row>
    <row r="576" spans="1:18" x14ac:dyDescent="0.25">
      <c r="A576" s="59" t="s">
        <v>3779</v>
      </c>
      <c r="B576" s="59" t="s">
        <v>3166</v>
      </c>
      <c r="C576" s="59" t="s">
        <v>3837</v>
      </c>
      <c r="D576" s="91">
        <v>11</v>
      </c>
      <c r="E576" s="59" t="s">
        <v>5805</v>
      </c>
      <c r="F576" s="30">
        <f t="shared" si="37"/>
        <v>667.947</v>
      </c>
      <c r="G576" s="24">
        <f t="shared" si="38"/>
        <v>225.40800000000002</v>
      </c>
      <c r="H576" s="31"/>
      <c r="I576" s="30"/>
      <c r="J576" s="24">
        <f t="shared" si="39"/>
        <v>600.90125</v>
      </c>
      <c r="K576" s="31"/>
      <c r="L576" s="30"/>
      <c r="M576" s="98">
        <v>239.34</v>
      </c>
      <c r="N576" s="98">
        <v>211.476</v>
      </c>
      <c r="O576" s="98">
        <v>399.76400000000001</v>
      </c>
      <c r="P576" s="98">
        <v>649.16600000000005</v>
      </c>
      <c r="Q576" s="98">
        <v>641.35299999999995</v>
      </c>
      <c r="R576" s="98">
        <v>713.322</v>
      </c>
    </row>
    <row r="577" spans="1:18" x14ac:dyDescent="0.25">
      <c r="A577" s="59" t="s">
        <v>3779</v>
      </c>
      <c r="B577" s="59" t="s">
        <v>2049</v>
      </c>
      <c r="C577" s="59" t="s">
        <v>3818</v>
      </c>
      <c r="D577" s="91">
        <v>7</v>
      </c>
      <c r="E577" s="59" t="s">
        <v>5262</v>
      </c>
      <c r="F577" s="30">
        <f t="shared" si="37"/>
        <v>662.91833333333341</v>
      </c>
      <c r="G577" s="24">
        <f t="shared" si="38"/>
        <v>470.65049999999997</v>
      </c>
      <c r="H577" s="31"/>
      <c r="I577" s="30"/>
      <c r="J577" s="24">
        <f t="shared" si="39"/>
        <v>607.98199999999997</v>
      </c>
      <c r="K577" s="31"/>
      <c r="L577" s="30"/>
      <c r="M577" s="98">
        <v>484.65</v>
      </c>
      <c r="N577" s="98">
        <v>456.65100000000001</v>
      </c>
      <c r="O577" s="98">
        <v>443.173</v>
      </c>
      <c r="P577" s="98">
        <v>675.66300000000001</v>
      </c>
      <c r="Q577" s="98">
        <v>642.25900000000001</v>
      </c>
      <c r="R577" s="98">
        <v>670.83299999999997</v>
      </c>
    </row>
    <row r="578" spans="1:18" x14ac:dyDescent="0.25">
      <c r="A578" s="59" t="s">
        <v>3779</v>
      </c>
      <c r="B578" s="59" t="s">
        <v>972</v>
      </c>
      <c r="C578" s="59" t="s">
        <v>3842</v>
      </c>
      <c r="D578" s="91">
        <v>11</v>
      </c>
      <c r="E578" s="59" t="s">
        <v>6118</v>
      </c>
      <c r="F578" s="30">
        <f t="shared" si="37"/>
        <v>661.54466666666667</v>
      </c>
      <c r="G578" s="24">
        <f t="shared" si="38"/>
        <v>263.62099999999998</v>
      </c>
      <c r="H578" s="31"/>
      <c r="I578" s="30"/>
      <c r="J578" s="24">
        <f t="shared" si="39"/>
        <v>617.53</v>
      </c>
      <c r="K578" s="31"/>
      <c r="L578" s="30"/>
      <c r="M578" s="98">
        <v>221.6</v>
      </c>
      <c r="N578" s="98">
        <v>305.642</v>
      </c>
      <c r="O578" s="98">
        <v>485.48599999999999</v>
      </c>
      <c r="P578" s="98">
        <v>717.57500000000005</v>
      </c>
      <c r="Q578" s="98">
        <v>660.46799999999996</v>
      </c>
      <c r="R578" s="98">
        <v>606.59100000000001</v>
      </c>
    </row>
    <row r="579" spans="1:18" x14ac:dyDescent="0.25">
      <c r="A579" s="59" t="s">
        <v>3779</v>
      </c>
      <c r="B579" s="59" t="s">
        <v>2747</v>
      </c>
      <c r="C579" s="59" t="s">
        <v>3850</v>
      </c>
      <c r="D579" s="91">
        <v>14</v>
      </c>
      <c r="E579" s="59" t="s">
        <v>6328</v>
      </c>
      <c r="F579" s="30">
        <f t="shared" si="37"/>
        <v>659.93799999999999</v>
      </c>
      <c r="G579" s="24">
        <f t="shared" si="38"/>
        <v>277.3365</v>
      </c>
      <c r="H579" s="31"/>
      <c r="I579" s="30"/>
      <c r="J579" s="24">
        <f t="shared" si="39"/>
        <v>544.42225000000008</v>
      </c>
      <c r="K579" s="31"/>
      <c r="L579" s="30"/>
      <c r="M579" s="98">
        <v>71.760000000000005</v>
      </c>
      <c r="N579" s="98">
        <v>482.91300000000001</v>
      </c>
      <c r="O579" s="98">
        <v>197.875</v>
      </c>
      <c r="P579" s="98">
        <v>890.66099999999994</v>
      </c>
      <c r="Q579" s="98">
        <v>424.12200000000001</v>
      </c>
      <c r="R579" s="98">
        <v>665.03099999999995</v>
      </c>
    </row>
    <row r="580" spans="1:18" x14ac:dyDescent="0.25">
      <c r="A580" s="59" t="s">
        <v>3779</v>
      </c>
      <c r="B580" s="59" t="s">
        <v>662</v>
      </c>
      <c r="C580" s="59" t="s">
        <v>3851</v>
      </c>
      <c r="D580" s="91">
        <v>15</v>
      </c>
      <c r="E580" s="59" t="s">
        <v>6413</v>
      </c>
      <c r="F580" s="30">
        <f t="shared" si="37"/>
        <v>658.21300000000008</v>
      </c>
      <c r="G580" s="24">
        <f t="shared" si="38"/>
        <v>347.66549999999995</v>
      </c>
      <c r="H580" s="31"/>
      <c r="I580" s="30"/>
      <c r="J580" s="24">
        <f t="shared" si="39"/>
        <v>664.36874999999998</v>
      </c>
      <c r="K580" s="31"/>
      <c r="L580" s="30"/>
      <c r="M580" s="98">
        <v>264.08999999999997</v>
      </c>
      <c r="N580" s="98">
        <v>431.24099999999999</v>
      </c>
      <c r="O580" s="98">
        <v>682.83600000000001</v>
      </c>
      <c r="P580" s="98">
        <v>515.77599999999995</v>
      </c>
      <c r="Q580" s="98">
        <v>495.46300000000002</v>
      </c>
      <c r="R580" s="98">
        <v>963.4</v>
      </c>
    </row>
    <row r="581" spans="1:18" x14ac:dyDescent="0.25">
      <c r="A581" s="59" t="s">
        <v>3779</v>
      </c>
      <c r="B581" s="59" t="s">
        <v>567</v>
      </c>
      <c r="C581" s="59" t="s">
        <v>3799</v>
      </c>
      <c r="D581" s="91">
        <v>4</v>
      </c>
      <c r="E581" s="59" t="s">
        <v>4499</v>
      </c>
      <c r="F581" s="30">
        <f t="shared" si="37"/>
        <v>658.14566666666678</v>
      </c>
      <c r="G581" s="24">
        <f t="shared" si="38"/>
        <v>316.91399999999999</v>
      </c>
      <c r="H581" s="31"/>
      <c r="I581" s="30"/>
      <c r="J581" s="24">
        <f t="shared" si="39"/>
        <v>586.26050000000009</v>
      </c>
      <c r="K581" s="31"/>
      <c r="L581" s="30"/>
      <c r="M581" s="98">
        <v>349.81</v>
      </c>
      <c r="N581" s="98">
        <v>284.01799999999997</v>
      </c>
      <c r="O581" s="98">
        <v>370.60500000000002</v>
      </c>
      <c r="P581" s="98">
        <v>548.19600000000003</v>
      </c>
      <c r="Q581" s="98">
        <v>719.7</v>
      </c>
      <c r="R581" s="98">
        <v>706.54100000000005</v>
      </c>
    </row>
    <row r="582" spans="1:18" x14ac:dyDescent="0.25">
      <c r="A582" s="59" t="s">
        <v>3779</v>
      </c>
      <c r="B582" s="59" t="s">
        <v>750</v>
      </c>
      <c r="C582" s="59" t="s">
        <v>3873</v>
      </c>
      <c r="D582" s="91">
        <v>20</v>
      </c>
      <c r="E582" s="59" t="s">
        <v>7796</v>
      </c>
      <c r="F582" s="30">
        <f t="shared" si="37"/>
        <v>655.572</v>
      </c>
      <c r="G582" s="24">
        <f t="shared" si="38"/>
        <v>435.79700000000003</v>
      </c>
      <c r="H582" s="31"/>
      <c r="I582" s="30"/>
      <c r="J582" s="24">
        <f t="shared" si="39"/>
        <v>682.12975000000006</v>
      </c>
      <c r="K582" s="31"/>
      <c r="L582" s="30"/>
      <c r="M582" s="98">
        <v>448.32</v>
      </c>
      <c r="N582" s="98">
        <v>423.274</v>
      </c>
      <c r="O582" s="98">
        <v>761.803</v>
      </c>
      <c r="P582" s="98">
        <v>529.577</v>
      </c>
      <c r="Q582" s="98">
        <v>672.75900000000001</v>
      </c>
      <c r="R582" s="98">
        <v>764.38</v>
      </c>
    </row>
    <row r="583" spans="1:18" x14ac:dyDescent="0.25">
      <c r="A583" s="59" t="s">
        <v>3779</v>
      </c>
      <c r="B583" s="59" t="s">
        <v>82</v>
      </c>
      <c r="C583" s="59" t="s">
        <v>3800</v>
      </c>
      <c r="D583" s="91">
        <v>4</v>
      </c>
      <c r="E583" s="59" t="s">
        <v>4536</v>
      </c>
      <c r="F583" s="30">
        <f t="shared" si="37"/>
        <v>655.35666666666668</v>
      </c>
      <c r="G583" s="24">
        <f t="shared" si="38"/>
        <v>540.43100000000004</v>
      </c>
      <c r="H583" s="31"/>
      <c r="I583" s="30"/>
      <c r="J583" s="24">
        <f t="shared" si="39"/>
        <v>616.59275000000002</v>
      </c>
      <c r="K583" s="31"/>
      <c r="L583" s="30"/>
      <c r="M583" s="98">
        <v>653.38</v>
      </c>
      <c r="N583" s="98">
        <v>427.48200000000003</v>
      </c>
      <c r="O583" s="98">
        <v>500.30099999999999</v>
      </c>
      <c r="P583" s="98">
        <v>582.06700000000001</v>
      </c>
      <c r="Q583" s="98">
        <v>615.40200000000004</v>
      </c>
      <c r="R583" s="98">
        <v>768.601</v>
      </c>
    </row>
    <row r="584" spans="1:18" x14ac:dyDescent="0.25">
      <c r="A584" s="59" t="s">
        <v>3779</v>
      </c>
      <c r="B584" s="59" t="s">
        <v>594</v>
      </c>
      <c r="C584" s="59" t="s">
        <v>3840</v>
      </c>
      <c r="D584" s="91">
        <v>11</v>
      </c>
      <c r="E584" s="59" t="s">
        <v>5972</v>
      </c>
      <c r="F584" s="30">
        <f t="shared" si="37"/>
        <v>652.34733333333327</v>
      </c>
      <c r="G584" s="24">
        <f t="shared" si="38"/>
        <v>497.4135</v>
      </c>
      <c r="H584" s="31"/>
      <c r="I584" s="30"/>
      <c r="J584" s="24">
        <f t="shared" si="39"/>
        <v>615.28150000000005</v>
      </c>
      <c r="K584" s="31"/>
      <c r="L584" s="30"/>
      <c r="M584" s="98">
        <v>457.87</v>
      </c>
      <c r="N584" s="98">
        <v>536.95699999999999</v>
      </c>
      <c r="O584" s="98">
        <v>504.084</v>
      </c>
      <c r="P584" s="98">
        <v>533.05899999999997</v>
      </c>
      <c r="Q584" s="98">
        <v>541.62099999999998</v>
      </c>
      <c r="R584" s="98">
        <v>882.36199999999997</v>
      </c>
    </row>
    <row r="585" spans="1:18" x14ac:dyDescent="0.25">
      <c r="A585" s="59" t="s">
        <v>3779</v>
      </c>
      <c r="B585" s="59" t="s">
        <v>1152</v>
      </c>
      <c r="C585" s="59" t="s">
        <v>3863</v>
      </c>
      <c r="D585" s="91">
        <v>16</v>
      </c>
      <c r="E585" s="59" t="s">
        <v>7364</v>
      </c>
      <c r="F585" s="30">
        <f t="shared" si="37"/>
        <v>651.32833333333326</v>
      </c>
      <c r="G585" s="24">
        <f t="shared" si="38"/>
        <v>195.07850000000002</v>
      </c>
      <c r="H585" s="31"/>
      <c r="I585" s="30"/>
      <c r="J585" s="24">
        <f t="shared" si="39"/>
        <v>494.37975</v>
      </c>
      <c r="K585" s="31"/>
      <c r="L585" s="30"/>
      <c r="M585" s="98">
        <v>336.67</v>
      </c>
      <c r="N585" s="98">
        <v>53.487000000000002</v>
      </c>
      <c r="O585" s="98">
        <v>23.533999999999999</v>
      </c>
      <c r="P585" s="98">
        <v>226.57400000000001</v>
      </c>
      <c r="Q585" s="98">
        <v>931.57299999999998</v>
      </c>
      <c r="R585" s="98">
        <v>795.83799999999997</v>
      </c>
    </row>
    <row r="586" spans="1:18" x14ac:dyDescent="0.25">
      <c r="A586" s="59" t="s">
        <v>3779</v>
      </c>
      <c r="B586" s="59" t="s">
        <v>2325</v>
      </c>
      <c r="C586" s="59" t="s">
        <v>3833</v>
      </c>
      <c r="D586" s="91">
        <v>11</v>
      </c>
      <c r="E586" s="59" t="s">
        <v>5660</v>
      </c>
      <c r="F586" s="30">
        <f t="shared" si="37"/>
        <v>647.35700000000008</v>
      </c>
      <c r="G586" s="24">
        <f t="shared" si="38"/>
        <v>582.1925</v>
      </c>
      <c r="H586" s="31"/>
      <c r="I586" s="30"/>
      <c r="J586" s="24">
        <f t="shared" si="39"/>
        <v>660.32050000000004</v>
      </c>
      <c r="K586" s="31"/>
      <c r="L586" s="30"/>
      <c r="M586" s="98">
        <v>625.13</v>
      </c>
      <c r="N586" s="98">
        <v>539.255</v>
      </c>
      <c r="O586" s="98">
        <v>699.21100000000001</v>
      </c>
      <c r="P586" s="98">
        <v>856.76900000000001</v>
      </c>
      <c r="Q586" s="98">
        <v>645.25400000000002</v>
      </c>
      <c r="R586" s="98">
        <v>440.048</v>
      </c>
    </row>
    <row r="587" spans="1:18" x14ac:dyDescent="0.25">
      <c r="A587" s="59" t="s">
        <v>3779</v>
      </c>
      <c r="B587" s="59" t="s">
        <v>1101</v>
      </c>
      <c r="C587" s="59" t="s">
        <v>3809</v>
      </c>
      <c r="D587" s="91">
        <v>6</v>
      </c>
      <c r="E587" s="59" t="s">
        <v>4936</v>
      </c>
      <c r="F587" s="30">
        <f t="shared" si="37"/>
        <v>641.43100000000004</v>
      </c>
      <c r="G587" s="24">
        <f t="shared" si="38"/>
        <v>372.49649999999997</v>
      </c>
      <c r="H587" s="31"/>
      <c r="I587" s="30"/>
      <c r="J587" s="24">
        <f t="shared" si="39"/>
        <v>644.05425000000002</v>
      </c>
      <c r="K587" s="31"/>
      <c r="L587" s="30"/>
      <c r="M587" s="98">
        <v>303.38</v>
      </c>
      <c r="N587" s="98">
        <v>441.613</v>
      </c>
      <c r="O587" s="98">
        <v>651.92399999999998</v>
      </c>
      <c r="P587" s="98">
        <v>532.50400000000002</v>
      </c>
      <c r="Q587" s="98">
        <v>585.07000000000005</v>
      </c>
      <c r="R587" s="98">
        <v>806.71900000000005</v>
      </c>
    </row>
    <row r="588" spans="1:18" x14ac:dyDescent="0.25">
      <c r="A588" s="59" t="s">
        <v>3779</v>
      </c>
      <c r="B588" s="59" t="s">
        <v>1805</v>
      </c>
      <c r="C588" s="59" t="s">
        <v>3843</v>
      </c>
      <c r="D588" s="91">
        <v>12</v>
      </c>
      <c r="E588" s="59" t="s">
        <v>6157</v>
      </c>
      <c r="F588" s="30">
        <f t="shared" si="37"/>
        <v>638.24200000000008</v>
      </c>
      <c r="G588" s="24">
        <f t="shared" si="38"/>
        <v>576.24099999999999</v>
      </c>
      <c r="H588" s="31"/>
      <c r="I588" s="30"/>
      <c r="J588" s="24">
        <f t="shared" si="39"/>
        <v>762.18925000000002</v>
      </c>
      <c r="K588" s="31"/>
      <c r="L588" s="30"/>
      <c r="M588" s="98">
        <v>39.86</v>
      </c>
      <c r="N588" s="98">
        <v>1112.6220000000001</v>
      </c>
      <c r="O588" s="98">
        <v>1134.0309999999999</v>
      </c>
      <c r="P588" s="98">
        <v>1188.9860000000001</v>
      </c>
      <c r="Q588" s="98">
        <v>559.93399999999997</v>
      </c>
      <c r="R588" s="98">
        <v>165.80600000000001</v>
      </c>
    </row>
    <row r="589" spans="1:18" x14ac:dyDescent="0.25">
      <c r="A589" s="59" t="s">
        <v>3779</v>
      </c>
      <c r="B589" s="59" t="s">
        <v>377</v>
      </c>
      <c r="C589" s="59" t="s">
        <v>3861</v>
      </c>
      <c r="D589" s="91">
        <v>15</v>
      </c>
      <c r="E589" s="59" t="s">
        <v>6756</v>
      </c>
      <c r="F589" s="30">
        <f t="shared" si="37"/>
        <v>635.44433333333336</v>
      </c>
      <c r="G589" s="24">
        <f t="shared" si="38"/>
        <v>478.87900000000002</v>
      </c>
      <c r="H589" s="31"/>
      <c r="I589" s="30"/>
      <c r="J589" s="24">
        <f t="shared" si="39"/>
        <v>548.35325</v>
      </c>
      <c r="K589" s="31"/>
      <c r="L589" s="30"/>
      <c r="M589" s="98">
        <v>475.99</v>
      </c>
      <c r="N589" s="98">
        <v>481.76799999999997</v>
      </c>
      <c r="O589" s="98">
        <v>287.08</v>
      </c>
      <c r="P589" s="98">
        <v>680.61900000000003</v>
      </c>
      <c r="Q589" s="98">
        <v>762.38099999999997</v>
      </c>
      <c r="R589" s="98">
        <v>463.33300000000003</v>
      </c>
    </row>
    <row r="590" spans="1:18" x14ac:dyDescent="0.25">
      <c r="A590" s="59" t="s">
        <v>3779</v>
      </c>
      <c r="B590" s="59" t="s">
        <v>1295</v>
      </c>
      <c r="C590" s="59" t="s">
        <v>3868</v>
      </c>
      <c r="D590" s="91">
        <v>18</v>
      </c>
      <c r="E590" s="59" t="s">
        <v>7535</v>
      </c>
      <c r="F590" s="30">
        <f t="shared" si="37"/>
        <v>634.74699999999996</v>
      </c>
      <c r="G590" s="24">
        <f t="shared" si="38"/>
        <v>449.93299999999999</v>
      </c>
      <c r="H590" s="31"/>
      <c r="I590" s="30"/>
      <c r="J590" s="24">
        <f t="shared" si="39"/>
        <v>616.92499999999995</v>
      </c>
      <c r="K590" s="31"/>
      <c r="L590" s="30"/>
      <c r="M590" s="98">
        <v>380.39</v>
      </c>
      <c r="N590" s="98">
        <v>519.476</v>
      </c>
      <c r="O590" s="98">
        <v>563.45899999999995</v>
      </c>
      <c r="P590" s="98">
        <v>741.73599999999999</v>
      </c>
      <c r="Q590" s="98">
        <v>285.26</v>
      </c>
      <c r="R590" s="98">
        <v>877.245</v>
      </c>
    </row>
    <row r="591" spans="1:18" x14ac:dyDescent="0.25">
      <c r="A591" s="59" t="s">
        <v>3779</v>
      </c>
      <c r="B591" s="59" t="s">
        <v>3557</v>
      </c>
      <c r="C591" s="59" t="s">
        <v>3817</v>
      </c>
      <c r="D591" s="91">
        <v>6</v>
      </c>
      <c r="E591" s="59" t="s">
        <v>5112</v>
      </c>
      <c r="F591" s="30">
        <f t="shared" si="37"/>
        <v>634.46600000000001</v>
      </c>
      <c r="G591" s="24">
        <f t="shared" si="38"/>
        <v>342.23450000000003</v>
      </c>
      <c r="H591" s="31"/>
      <c r="I591" s="30"/>
      <c r="J591" s="24">
        <f t="shared" si="39"/>
        <v>829.66074999999989</v>
      </c>
      <c r="K591" s="31"/>
      <c r="L591" s="30"/>
      <c r="M591" s="98">
        <v>218.84</v>
      </c>
      <c r="N591" s="98">
        <v>465.62900000000002</v>
      </c>
      <c r="O591" s="98">
        <v>1415.2449999999999</v>
      </c>
      <c r="P591" s="98">
        <v>490.67500000000001</v>
      </c>
      <c r="Q591" s="98">
        <v>550.63599999999997</v>
      </c>
      <c r="R591" s="98">
        <v>862.08699999999999</v>
      </c>
    </row>
    <row r="592" spans="1:18" x14ac:dyDescent="0.25">
      <c r="A592" s="59" t="s">
        <v>3779</v>
      </c>
      <c r="B592" s="59" t="s">
        <v>841</v>
      </c>
      <c r="C592" s="59" t="s">
        <v>3807</v>
      </c>
      <c r="D592" s="91">
        <v>6</v>
      </c>
      <c r="E592" s="59" t="s">
        <v>4662</v>
      </c>
      <c r="F592" s="30">
        <f t="shared" si="37"/>
        <v>630.98066666666671</v>
      </c>
      <c r="G592" s="24">
        <f t="shared" si="38"/>
        <v>213.26949999999999</v>
      </c>
      <c r="H592" s="31"/>
      <c r="I592" s="30"/>
      <c r="J592" s="24">
        <f t="shared" si="39"/>
        <v>571.58275000000003</v>
      </c>
      <c r="K592" s="31"/>
      <c r="L592" s="30"/>
      <c r="M592" s="98">
        <v>216.65</v>
      </c>
      <c r="N592" s="98">
        <v>209.88900000000001</v>
      </c>
      <c r="O592" s="98">
        <v>393.38900000000001</v>
      </c>
      <c r="P592" s="98">
        <v>425.46699999999998</v>
      </c>
      <c r="Q592" s="98">
        <v>774.59400000000005</v>
      </c>
      <c r="R592" s="98">
        <v>692.88099999999997</v>
      </c>
    </row>
    <row r="593" spans="1:18" x14ac:dyDescent="0.25">
      <c r="A593" s="59" t="s">
        <v>3779</v>
      </c>
      <c r="B593" s="59" t="s">
        <v>111</v>
      </c>
      <c r="C593" s="59" t="s">
        <v>3826</v>
      </c>
      <c r="D593" s="91">
        <v>10</v>
      </c>
      <c r="E593" s="59" t="s">
        <v>5435</v>
      </c>
      <c r="F593" s="30">
        <f t="shared" si="37"/>
        <v>628.14699999999993</v>
      </c>
      <c r="G593" s="24">
        <f t="shared" si="38"/>
        <v>981.66499999999996</v>
      </c>
      <c r="H593" s="31"/>
      <c r="I593" s="30"/>
      <c r="J593" s="24">
        <f t="shared" si="39"/>
        <v>788.20050000000003</v>
      </c>
      <c r="K593" s="31"/>
      <c r="L593" s="30"/>
      <c r="M593" s="98">
        <v>1010.79</v>
      </c>
      <c r="N593" s="98">
        <v>952.54</v>
      </c>
      <c r="O593" s="98">
        <v>1268.3610000000001</v>
      </c>
      <c r="P593" s="98">
        <v>970.26599999999996</v>
      </c>
      <c r="Q593" s="98">
        <v>762.57500000000005</v>
      </c>
      <c r="R593" s="98">
        <v>151.6</v>
      </c>
    </row>
    <row r="594" spans="1:18" x14ac:dyDescent="0.25">
      <c r="A594" s="59" t="s">
        <v>3779</v>
      </c>
      <c r="B594" s="59" t="s">
        <v>147</v>
      </c>
      <c r="C594" s="59" t="s">
        <v>3813</v>
      </c>
      <c r="D594" s="91">
        <v>6</v>
      </c>
      <c r="E594" s="59" t="s">
        <v>5034</v>
      </c>
      <c r="F594" s="30">
        <f t="shared" si="37"/>
        <v>628.12199999999996</v>
      </c>
      <c r="G594" s="24">
        <f t="shared" si="38"/>
        <v>815.30799999999999</v>
      </c>
      <c r="H594" s="31"/>
      <c r="I594" s="30"/>
      <c r="J594" s="24">
        <f t="shared" si="39"/>
        <v>689.82650000000012</v>
      </c>
      <c r="K594" s="31"/>
      <c r="L594" s="30"/>
      <c r="M594" s="98">
        <v>472.13</v>
      </c>
      <c r="N594" s="98">
        <v>1158.4860000000001</v>
      </c>
      <c r="O594" s="98">
        <v>874.94</v>
      </c>
      <c r="P594" s="98">
        <v>685.56299999999999</v>
      </c>
      <c r="Q594" s="98">
        <v>480.09300000000002</v>
      </c>
      <c r="R594" s="98">
        <v>718.71</v>
      </c>
    </row>
    <row r="595" spans="1:18" x14ac:dyDescent="0.25">
      <c r="A595" s="59" t="s">
        <v>3779</v>
      </c>
      <c r="B595" s="59" t="s">
        <v>592</v>
      </c>
      <c r="C595" s="59" t="s">
        <v>3788</v>
      </c>
      <c r="D595" s="91">
        <v>2</v>
      </c>
      <c r="E595" s="59" t="s">
        <v>4307</v>
      </c>
      <c r="F595" s="30">
        <f t="shared" si="37"/>
        <v>627.15666666666664</v>
      </c>
      <c r="G595" s="24">
        <f t="shared" si="38"/>
        <v>404.74649999999997</v>
      </c>
      <c r="H595" s="31"/>
      <c r="I595" s="30"/>
      <c r="J595" s="24">
        <f t="shared" si="39"/>
        <v>475.92475000000002</v>
      </c>
      <c r="K595" s="31"/>
      <c r="L595" s="30"/>
      <c r="M595" s="98">
        <v>305.83999999999997</v>
      </c>
      <c r="N595" s="98">
        <v>503.65300000000002</v>
      </c>
      <c r="O595" s="98">
        <v>22.228999999999999</v>
      </c>
      <c r="P595" s="98">
        <v>500.36</v>
      </c>
      <c r="Q595" s="98">
        <v>476.541</v>
      </c>
      <c r="R595" s="98">
        <v>904.56899999999996</v>
      </c>
    </row>
    <row r="596" spans="1:18" x14ac:dyDescent="0.25">
      <c r="A596" s="59" t="s">
        <v>3779</v>
      </c>
      <c r="B596" s="59" t="s">
        <v>960</v>
      </c>
      <c r="C596" s="59" t="s">
        <v>3807</v>
      </c>
      <c r="D596" s="91">
        <v>6</v>
      </c>
      <c r="E596" s="59" t="s">
        <v>4667</v>
      </c>
      <c r="F596" s="30">
        <f t="shared" si="37"/>
        <v>624.43333333333339</v>
      </c>
      <c r="G596" s="24">
        <f t="shared" si="38"/>
        <v>215.70699999999999</v>
      </c>
      <c r="H596" s="31"/>
      <c r="I596" s="30"/>
      <c r="J596" s="24">
        <f t="shared" si="39"/>
        <v>519.68574999999998</v>
      </c>
      <c r="K596" s="31"/>
      <c r="L596" s="30"/>
      <c r="M596" s="98">
        <v>272.72000000000003</v>
      </c>
      <c r="N596" s="98">
        <v>158.69399999999999</v>
      </c>
      <c r="O596" s="98">
        <v>205.44300000000001</v>
      </c>
      <c r="P596" s="98">
        <v>331.416</v>
      </c>
      <c r="Q596" s="98">
        <v>716.54499999999996</v>
      </c>
      <c r="R596" s="98">
        <v>825.33900000000006</v>
      </c>
    </row>
    <row r="597" spans="1:18" x14ac:dyDescent="0.25">
      <c r="A597" s="59" t="s">
        <v>3779</v>
      </c>
      <c r="B597" s="59" t="s">
        <v>702</v>
      </c>
      <c r="C597" s="59" t="s">
        <v>3873</v>
      </c>
      <c r="D597" s="91">
        <v>20</v>
      </c>
      <c r="E597" s="59" t="s">
        <v>7785</v>
      </c>
      <c r="F597" s="30">
        <f t="shared" si="37"/>
        <v>623.4663333333333</v>
      </c>
      <c r="G597" s="24">
        <f t="shared" si="38"/>
        <v>390.7955</v>
      </c>
      <c r="H597" s="31"/>
      <c r="I597" s="30"/>
      <c r="J597" s="24">
        <f t="shared" si="39"/>
        <v>607.52500000000009</v>
      </c>
      <c r="K597" s="31"/>
      <c r="L597" s="30"/>
      <c r="M597" s="98">
        <v>324.22000000000003</v>
      </c>
      <c r="N597" s="98">
        <v>457.37099999999998</v>
      </c>
      <c r="O597" s="98">
        <v>559.70100000000002</v>
      </c>
      <c r="P597" s="98">
        <v>552.74400000000003</v>
      </c>
      <c r="Q597" s="98">
        <v>662.96699999999998</v>
      </c>
      <c r="R597" s="98">
        <v>654.68799999999999</v>
      </c>
    </row>
    <row r="598" spans="1:18" x14ac:dyDescent="0.25">
      <c r="A598" s="59" t="s">
        <v>3779</v>
      </c>
      <c r="B598" s="59" t="s">
        <v>2106</v>
      </c>
      <c r="C598" s="59" t="s">
        <v>3833</v>
      </c>
      <c r="D598" s="91">
        <v>11</v>
      </c>
      <c r="E598" s="59" t="s">
        <v>5631</v>
      </c>
      <c r="F598" s="30">
        <f t="shared" si="37"/>
        <v>622.18833333333339</v>
      </c>
      <c r="G598" s="24">
        <f t="shared" si="38"/>
        <v>532.62549999999999</v>
      </c>
      <c r="H598" s="31"/>
      <c r="I598" s="30"/>
      <c r="J598" s="24">
        <f t="shared" si="39"/>
        <v>554.30425000000002</v>
      </c>
      <c r="K598" s="31"/>
      <c r="L598" s="30"/>
      <c r="M598" s="98">
        <v>638.79999999999995</v>
      </c>
      <c r="N598" s="98">
        <v>426.45100000000002</v>
      </c>
      <c r="O598" s="98">
        <v>350.65199999999999</v>
      </c>
      <c r="P598" s="98">
        <v>273.31799999999998</v>
      </c>
      <c r="Q598" s="98">
        <v>703.71500000000003</v>
      </c>
      <c r="R598" s="98">
        <v>889.53200000000004</v>
      </c>
    </row>
    <row r="599" spans="1:18" x14ac:dyDescent="0.25">
      <c r="A599" s="59" t="s">
        <v>3779</v>
      </c>
      <c r="B599" s="59" t="s">
        <v>3686</v>
      </c>
      <c r="C599" s="59" t="s">
        <v>3787</v>
      </c>
      <c r="D599" s="91">
        <v>2</v>
      </c>
      <c r="E599" s="59" t="s">
        <v>4259</v>
      </c>
      <c r="F599" s="30">
        <f t="shared" si="37"/>
        <v>618.77499999999998</v>
      </c>
      <c r="G599" s="24">
        <f t="shared" si="38"/>
        <v>762.79399999999998</v>
      </c>
      <c r="H599" s="31"/>
      <c r="I599" s="30"/>
      <c r="J599" s="24">
        <f t="shared" si="39"/>
        <v>464.08124999999995</v>
      </c>
      <c r="K599" s="31"/>
      <c r="L599" s="30"/>
      <c r="M599" s="98">
        <v>901.18</v>
      </c>
      <c r="N599" s="98">
        <v>624.40800000000002</v>
      </c>
      <c r="O599" s="98" t="s">
        <v>4078</v>
      </c>
      <c r="P599" s="98">
        <v>1144.886</v>
      </c>
      <c r="Q599" s="98">
        <v>630.63099999999997</v>
      </c>
      <c r="R599" s="98">
        <v>80.808000000000007</v>
      </c>
    </row>
    <row r="600" spans="1:18" x14ac:dyDescent="0.25">
      <c r="A600" s="59" t="s">
        <v>3779</v>
      </c>
      <c r="B600" s="59" t="s">
        <v>358</v>
      </c>
      <c r="C600" s="59" t="s">
        <v>3862</v>
      </c>
      <c r="D600" s="91">
        <v>16</v>
      </c>
      <c r="E600" s="59" t="s">
        <v>6853</v>
      </c>
      <c r="F600" s="30">
        <f t="shared" si="37"/>
        <v>618.10933333333332</v>
      </c>
      <c r="G600" s="24">
        <f t="shared" si="38"/>
        <v>295.01850000000002</v>
      </c>
      <c r="H600" s="31"/>
      <c r="I600" s="30"/>
      <c r="J600" s="24">
        <f t="shared" si="39"/>
        <v>688.5992500000001</v>
      </c>
      <c r="K600" s="31"/>
      <c r="L600" s="30"/>
      <c r="M600" s="98">
        <v>405.98</v>
      </c>
      <c r="N600" s="98">
        <v>184.05699999999999</v>
      </c>
      <c r="O600" s="98">
        <v>900.06899999999996</v>
      </c>
      <c r="P600" s="98">
        <v>866.68799999999999</v>
      </c>
      <c r="Q600" s="98">
        <v>534.75300000000004</v>
      </c>
      <c r="R600" s="98">
        <v>452.887</v>
      </c>
    </row>
    <row r="601" spans="1:18" x14ac:dyDescent="0.25">
      <c r="A601" s="59" t="s">
        <v>3779</v>
      </c>
      <c r="B601" s="59" t="s">
        <v>1083</v>
      </c>
      <c r="C601" s="59" t="s">
        <v>3861</v>
      </c>
      <c r="D601" s="91">
        <v>15</v>
      </c>
      <c r="E601" s="59" t="s">
        <v>6737</v>
      </c>
      <c r="F601" s="30">
        <f t="shared" si="37"/>
        <v>617.94066666666674</v>
      </c>
      <c r="G601" s="24">
        <f t="shared" si="38"/>
        <v>293.315</v>
      </c>
      <c r="H601" s="31"/>
      <c r="I601" s="30"/>
      <c r="J601" s="24">
        <f t="shared" si="39"/>
        <v>540.64600000000007</v>
      </c>
      <c r="K601" s="31"/>
      <c r="L601" s="30"/>
      <c r="M601" s="98">
        <v>209.42</v>
      </c>
      <c r="N601" s="98">
        <v>377.21</v>
      </c>
      <c r="O601" s="98">
        <v>308.762</v>
      </c>
      <c r="P601" s="98">
        <v>471.22699999999998</v>
      </c>
      <c r="Q601" s="98">
        <v>473.24400000000003</v>
      </c>
      <c r="R601" s="98">
        <v>909.351</v>
      </c>
    </row>
    <row r="602" spans="1:18" x14ac:dyDescent="0.25">
      <c r="A602" s="59" t="s">
        <v>3779</v>
      </c>
      <c r="B602" s="59" t="s">
        <v>2014</v>
      </c>
      <c r="C602" s="59" t="s">
        <v>3835</v>
      </c>
      <c r="D602" s="91">
        <v>11</v>
      </c>
      <c r="E602" s="59" t="s">
        <v>5759</v>
      </c>
      <c r="F602" s="30">
        <f t="shared" si="37"/>
        <v>617.56500000000005</v>
      </c>
      <c r="G602" s="24">
        <f t="shared" si="38"/>
        <v>106.155</v>
      </c>
      <c r="H602" s="31"/>
      <c r="I602" s="30"/>
      <c r="J602" s="24">
        <f t="shared" si="39"/>
        <v>490.24900000000002</v>
      </c>
      <c r="K602" s="31"/>
      <c r="L602" s="30"/>
      <c r="M602" s="98">
        <v>147.41</v>
      </c>
      <c r="N602" s="98">
        <v>64.900000000000006</v>
      </c>
      <c r="O602" s="98">
        <v>108.301</v>
      </c>
      <c r="P602" s="98">
        <v>142.41800000000001</v>
      </c>
      <c r="Q602" s="98">
        <v>400.154</v>
      </c>
      <c r="R602" s="98">
        <v>1310.123</v>
      </c>
    </row>
    <row r="603" spans="1:18" x14ac:dyDescent="0.25">
      <c r="A603" s="59" t="s">
        <v>3779</v>
      </c>
      <c r="B603" s="59" t="s">
        <v>1426</v>
      </c>
      <c r="C603" s="59" t="s">
        <v>3787</v>
      </c>
      <c r="D603" s="91">
        <v>2</v>
      </c>
      <c r="E603" s="59" t="s">
        <v>4274</v>
      </c>
      <c r="F603" s="30">
        <f t="shared" si="37"/>
        <v>617.37266666666665</v>
      </c>
      <c r="G603" s="24">
        <f t="shared" si="38"/>
        <v>518.22550000000001</v>
      </c>
      <c r="H603" s="31"/>
      <c r="I603" s="30"/>
      <c r="J603" s="24">
        <f t="shared" si="39"/>
        <v>474.31624999999997</v>
      </c>
      <c r="K603" s="31"/>
      <c r="L603" s="30"/>
      <c r="M603" s="98">
        <v>949.12</v>
      </c>
      <c r="N603" s="98">
        <v>87.331000000000003</v>
      </c>
      <c r="O603" s="98">
        <v>45.146999999999998</v>
      </c>
      <c r="P603" s="98">
        <v>1150.2080000000001</v>
      </c>
      <c r="Q603" s="98">
        <v>477.858</v>
      </c>
      <c r="R603" s="98">
        <v>224.05199999999999</v>
      </c>
    </row>
    <row r="604" spans="1:18" x14ac:dyDescent="0.25">
      <c r="A604" s="59" t="s">
        <v>3779</v>
      </c>
      <c r="B604" s="59" t="s">
        <v>3264</v>
      </c>
      <c r="C604" s="59" t="s">
        <v>3785</v>
      </c>
      <c r="D604" s="91">
        <v>2</v>
      </c>
      <c r="E604" s="59" t="s">
        <v>4190</v>
      </c>
      <c r="F604" s="30">
        <f t="shared" si="37"/>
        <v>613.197</v>
      </c>
      <c r="G604" s="24">
        <f t="shared" si="38"/>
        <v>608.8605</v>
      </c>
      <c r="H604" s="31"/>
      <c r="I604" s="30"/>
      <c r="J604" s="24">
        <f t="shared" si="39"/>
        <v>649.04425000000003</v>
      </c>
      <c r="K604" s="31"/>
      <c r="L604" s="30"/>
      <c r="M604" s="98">
        <v>55.1</v>
      </c>
      <c r="N604" s="98">
        <v>1162.6210000000001</v>
      </c>
      <c r="O604" s="98">
        <v>756.58600000000001</v>
      </c>
      <c r="P604" s="98">
        <v>802.83900000000006</v>
      </c>
      <c r="Q604" s="98">
        <v>560.70699999999999</v>
      </c>
      <c r="R604" s="98">
        <v>476.04500000000002</v>
      </c>
    </row>
    <row r="605" spans="1:18" x14ac:dyDescent="0.25">
      <c r="A605" s="59" t="s">
        <v>3779</v>
      </c>
      <c r="B605" s="59" t="s">
        <v>29</v>
      </c>
      <c r="C605" s="59" t="s">
        <v>3862</v>
      </c>
      <c r="D605" s="91">
        <v>16</v>
      </c>
      <c r="E605" s="59" t="s">
        <v>7141</v>
      </c>
      <c r="F605" s="30">
        <f t="shared" si="37"/>
        <v>610.88566666666668</v>
      </c>
      <c r="G605" s="24">
        <f t="shared" si="38"/>
        <v>181.13049999999998</v>
      </c>
      <c r="H605" s="31"/>
      <c r="I605" s="30"/>
      <c r="J605" s="24">
        <f t="shared" si="39"/>
        <v>562.84199999999998</v>
      </c>
      <c r="K605" s="31"/>
      <c r="L605" s="30"/>
      <c r="M605" s="98">
        <v>125.88</v>
      </c>
      <c r="N605" s="98">
        <v>236.381</v>
      </c>
      <c r="O605" s="98">
        <v>418.71100000000001</v>
      </c>
      <c r="P605" s="98">
        <v>1054.3409999999999</v>
      </c>
      <c r="Q605" s="98">
        <v>423.70100000000002</v>
      </c>
      <c r="R605" s="98">
        <v>354.61500000000001</v>
      </c>
    </row>
    <row r="606" spans="1:18" x14ac:dyDescent="0.25">
      <c r="A606" s="59" t="s">
        <v>3779</v>
      </c>
      <c r="B606" s="59" t="s">
        <v>582</v>
      </c>
      <c r="C606" s="59" t="s">
        <v>3849</v>
      </c>
      <c r="D606" s="91">
        <v>13</v>
      </c>
      <c r="E606" s="59" t="s">
        <v>6272</v>
      </c>
      <c r="F606" s="30">
        <f t="shared" si="37"/>
        <v>607.83766666666668</v>
      </c>
      <c r="G606" s="24">
        <f t="shared" si="38"/>
        <v>415.3895</v>
      </c>
      <c r="H606" s="31"/>
      <c r="I606" s="30"/>
      <c r="J606" s="24">
        <f t="shared" si="39"/>
        <v>556.44499999999994</v>
      </c>
      <c r="K606" s="31"/>
      <c r="L606" s="30"/>
      <c r="M606" s="98">
        <v>331.4</v>
      </c>
      <c r="N606" s="98">
        <v>499.37900000000002</v>
      </c>
      <c r="O606" s="98">
        <v>402.267</v>
      </c>
      <c r="P606" s="98">
        <v>174.15199999999999</v>
      </c>
      <c r="Q606" s="98">
        <v>519.06700000000001</v>
      </c>
      <c r="R606" s="98">
        <v>1130.2940000000001</v>
      </c>
    </row>
    <row r="607" spans="1:18" x14ac:dyDescent="0.25">
      <c r="A607" s="59" t="s">
        <v>3779</v>
      </c>
      <c r="B607" s="59" t="s">
        <v>1322</v>
      </c>
      <c r="C607" s="59" t="s">
        <v>3862</v>
      </c>
      <c r="D607" s="91">
        <v>16</v>
      </c>
      <c r="E607" s="59" t="s">
        <v>7028</v>
      </c>
      <c r="F607" s="30">
        <f t="shared" si="37"/>
        <v>607.23433333333332</v>
      </c>
      <c r="G607" s="24">
        <f t="shared" si="38"/>
        <v>485.16499999999996</v>
      </c>
      <c r="H607" s="31"/>
      <c r="I607" s="30"/>
      <c r="J607" s="24">
        <f t="shared" si="39"/>
        <v>636.00750000000005</v>
      </c>
      <c r="K607" s="31"/>
      <c r="L607" s="30"/>
      <c r="M607" s="98">
        <v>554.04999999999995</v>
      </c>
      <c r="N607" s="98">
        <v>416.28</v>
      </c>
      <c r="O607" s="98">
        <v>722.327</v>
      </c>
      <c r="P607" s="98">
        <v>575.58699999999999</v>
      </c>
      <c r="Q607" s="98">
        <v>577.98400000000004</v>
      </c>
      <c r="R607" s="98">
        <v>668.13199999999995</v>
      </c>
    </row>
    <row r="608" spans="1:18" x14ac:dyDescent="0.25">
      <c r="A608" s="59" t="s">
        <v>3779</v>
      </c>
      <c r="B608" s="59" t="s">
        <v>556</v>
      </c>
      <c r="C608" s="59" t="s">
        <v>3818</v>
      </c>
      <c r="D608" s="91">
        <v>7</v>
      </c>
      <c r="E608" s="59" t="s">
        <v>5258</v>
      </c>
      <c r="F608" s="30">
        <f t="shared" ref="F608:F671" si="40">SUM(P608:R608)/3</f>
        <v>605.45966666666664</v>
      </c>
      <c r="G608" s="24">
        <f t="shared" ref="G608:G671" si="41">SUM(M608:N608)/2</f>
        <v>191.49799999999999</v>
      </c>
      <c r="H608" s="31"/>
      <c r="I608" s="30"/>
      <c r="J608" s="24">
        <f t="shared" ref="J608:J671" si="42">SUM(O608:R608)/4</f>
        <v>510.49149999999997</v>
      </c>
      <c r="K608" s="31"/>
      <c r="L608" s="30"/>
      <c r="M608" s="98">
        <v>120.93</v>
      </c>
      <c r="N608" s="98">
        <v>262.06599999999997</v>
      </c>
      <c r="O608" s="98">
        <v>225.58699999999999</v>
      </c>
      <c r="P608" s="98">
        <v>475.78300000000002</v>
      </c>
      <c r="Q608" s="98">
        <v>522.68299999999999</v>
      </c>
      <c r="R608" s="98">
        <v>817.91300000000001</v>
      </c>
    </row>
    <row r="609" spans="1:18" x14ac:dyDescent="0.25">
      <c r="A609" s="59" t="s">
        <v>3779</v>
      </c>
      <c r="B609" s="59" t="s">
        <v>1601</v>
      </c>
      <c r="C609" s="59" t="s">
        <v>3797</v>
      </c>
      <c r="D609" s="91">
        <v>4</v>
      </c>
      <c r="E609" s="59" t="s">
        <v>4454</v>
      </c>
      <c r="F609" s="30">
        <f t="shared" si="40"/>
        <v>605.40666666666664</v>
      </c>
      <c r="G609" s="24">
        <f t="shared" si="41"/>
        <v>232.61850000000001</v>
      </c>
      <c r="H609" s="31"/>
      <c r="I609" s="30"/>
      <c r="J609" s="24">
        <f t="shared" si="42"/>
        <v>570.99149999999997</v>
      </c>
      <c r="K609" s="31"/>
      <c r="L609" s="30"/>
      <c r="M609" s="98">
        <v>153.25</v>
      </c>
      <c r="N609" s="98">
        <v>311.98700000000002</v>
      </c>
      <c r="O609" s="98">
        <v>467.74599999999998</v>
      </c>
      <c r="P609" s="98">
        <v>494.11599999999999</v>
      </c>
      <c r="Q609" s="98">
        <v>561.68200000000002</v>
      </c>
      <c r="R609" s="98">
        <v>760.42200000000003</v>
      </c>
    </row>
    <row r="610" spans="1:18" x14ac:dyDescent="0.25">
      <c r="A610" s="59" t="s">
        <v>3779</v>
      </c>
      <c r="B610" s="59" t="s">
        <v>3013</v>
      </c>
      <c r="C610" s="59" t="s">
        <v>3808</v>
      </c>
      <c r="D610" s="91">
        <v>6</v>
      </c>
      <c r="E610" s="59" t="s">
        <v>4911</v>
      </c>
      <c r="F610" s="30">
        <f t="shared" si="40"/>
        <v>604.41733333333332</v>
      </c>
      <c r="G610" s="24">
        <f t="shared" si="41"/>
        <v>367.9425</v>
      </c>
      <c r="H610" s="31"/>
      <c r="I610" s="30"/>
      <c r="J610" s="24">
        <f t="shared" si="42"/>
        <v>552.35725000000002</v>
      </c>
      <c r="K610" s="31"/>
      <c r="L610" s="30"/>
      <c r="M610" s="98">
        <v>435.34</v>
      </c>
      <c r="N610" s="98">
        <v>300.54500000000002</v>
      </c>
      <c r="O610" s="98">
        <v>396.17700000000002</v>
      </c>
      <c r="P610" s="98">
        <v>499.245</v>
      </c>
      <c r="Q610" s="98">
        <v>619.58500000000004</v>
      </c>
      <c r="R610" s="98">
        <v>694.42200000000003</v>
      </c>
    </row>
    <row r="611" spans="1:18" x14ac:dyDescent="0.25">
      <c r="A611" s="59" t="s">
        <v>3779</v>
      </c>
      <c r="B611" s="59" t="s">
        <v>1418</v>
      </c>
      <c r="C611" s="59" t="s">
        <v>3862</v>
      </c>
      <c r="D611" s="91">
        <v>16</v>
      </c>
      <c r="E611" s="59" t="s">
        <v>6845</v>
      </c>
      <c r="F611" s="30">
        <f t="shared" si="40"/>
        <v>599.50799999999992</v>
      </c>
      <c r="G611" s="24">
        <f t="shared" si="41"/>
        <v>510.36199999999997</v>
      </c>
      <c r="H611" s="31"/>
      <c r="I611" s="30"/>
      <c r="J611" s="24">
        <f t="shared" si="42"/>
        <v>604.62324999999998</v>
      </c>
      <c r="K611" s="31"/>
      <c r="L611" s="30"/>
      <c r="M611" s="98">
        <v>539.04</v>
      </c>
      <c r="N611" s="98">
        <v>481.68400000000003</v>
      </c>
      <c r="O611" s="98">
        <v>619.96900000000005</v>
      </c>
      <c r="P611" s="98">
        <v>199.81</v>
      </c>
      <c r="Q611" s="98">
        <v>754.428</v>
      </c>
      <c r="R611" s="98">
        <v>844.28599999999994</v>
      </c>
    </row>
    <row r="612" spans="1:18" x14ac:dyDescent="0.25">
      <c r="A612" s="59" t="s">
        <v>3779</v>
      </c>
      <c r="B612" s="59" t="s">
        <v>125</v>
      </c>
      <c r="C612" s="59" t="s">
        <v>3862</v>
      </c>
      <c r="D612" s="91">
        <v>16</v>
      </c>
      <c r="E612" s="59" t="s">
        <v>7167</v>
      </c>
      <c r="F612" s="30">
        <f t="shared" si="40"/>
        <v>596.55166666666662</v>
      </c>
      <c r="G612" s="24">
        <f t="shared" si="41"/>
        <v>313.72300000000001</v>
      </c>
      <c r="H612" s="31"/>
      <c r="I612" s="30"/>
      <c r="J612" s="24">
        <f t="shared" si="42"/>
        <v>562.05324999999993</v>
      </c>
      <c r="K612" s="31"/>
      <c r="L612" s="30"/>
      <c r="M612" s="98">
        <v>377.3</v>
      </c>
      <c r="N612" s="98">
        <v>250.14599999999999</v>
      </c>
      <c r="O612" s="98">
        <v>458.55799999999999</v>
      </c>
      <c r="P612" s="98">
        <v>136.517</v>
      </c>
      <c r="Q612" s="98">
        <v>449.048</v>
      </c>
      <c r="R612" s="98">
        <v>1204.0899999999999</v>
      </c>
    </row>
    <row r="613" spans="1:18" x14ac:dyDescent="0.25">
      <c r="A613" s="59" t="s">
        <v>3779</v>
      </c>
      <c r="B613" s="59" t="s">
        <v>1631</v>
      </c>
      <c r="C613" s="59" t="s">
        <v>3862</v>
      </c>
      <c r="D613" s="91">
        <v>16</v>
      </c>
      <c r="E613" s="59" t="s">
        <v>7152</v>
      </c>
      <c r="F613" s="30">
        <f t="shared" si="40"/>
        <v>592.95600000000002</v>
      </c>
      <c r="G613" s="24">
        <f t="shared" si="41"/>
        <v>238.44049999999999</v>
      </c>
      <c r="H613" s="31"/>
      <c r="I613" s="30"/>
      <c r="J613" s="24">
        <f t="shared" si="42"/>
        <v>544.86900000000003</v>
      </c>
      <c r="K613" s="31"/>
      <c r="L613" s="30"/>
      <c r="M613" s="98">
        <v>232.28</v>
      </c>
      <c r="N613" s="98">
        <v>244.601</v>
      </c>
      <c r="O613" s="98">
        <v>400.608</v>
      </c>
      <c r="P613" s="98">
        <v>110.35299999999999</v>
      </c>
      <c r="Q613" s="98">
        <v>1536.7090000000001</v>
      </c>
      <c r="R613" s="98">
        <v>131.80600000000001</v>
      </c>
    </row>
    <row r="614" spans="1:18" x14ac:dyDescent="0.25">
      <c r="A614" s="59" t="s">
        <v>3779</v>
      </c>
      <c r="B614" s="59" t="s">
        <v>533</v>
      </c>
      <c r="C614" s="59" t="s">
        <v>3862</v>
      </c>
      <c r="D614" s="91">
        <v>16</v>
      </c>
      <c r="E614" s="59" t="s">
        <v>6864</v>
      </c>
      <c r="F614" s="30">
        <f t="shared" si="40"/>
        <v>591.2786666666666</v>
      </c>
      <c r="G614" s="24">
        <f t="shared" si="41"/>
        <v>708.09749999999997</v>
      </c>
      <c r="H614" s="31"/>
      <c r="I614" s="30"/>
      <c r="J614" s="24">
        <f t="shared" si="42"/>
        <v>547.37649999999996</v>
      </c>
      <c r="K614" s="31"/>
      <c r="L614" s="30"/>
      <c r="M614" s="98">
        <v>1270.33</v>
      </c>
      <c r="N614" s="98">
        <v>145.86500000000001</v>
      </c>
      <c r="O614" s="98">
        <v>415.67</v>
      </c>
      <c r="P614" s="98">
        <v>277.79199999999997</v>
      </c>
      <c r="Q614" s="98">
        <v>244.23400000000001</v>
      </c>
      <c r="R614" s="98">
        <v>1251.81</v>
      </c>
    </row>
    <row r="615" spans="1:18" x14ac:dyDescent="0.25">
      <c r="A615" s="59" t="s">
        <v>3779</v>
      </c>
      <c r="B615" s="59" t="s">
        <v>1834</v>
      </c>
      <c r="C615" s="59" t="s">
        <v>3862</v>
      </c>
      <c r="D615" s="91">
        <v>16</v>
      </c>
      <c r="E615" s="59" t="s">
        <v>7082</v>
      </c>
      <c r="F615" s="30">
        <f t="shared" si="40"/>
        <v>591.05133333333333</v>
      </c>
      <c r="G615" s="24">
        <f t="shared" si="41"/>
        <v>142.78800000000001</v>
      </c>
      <c r="H615" s="31"/>
      <c r="I615" s="30"/>
      <c r="J615" s="24">
        <f t="shared" si="42"/>
        <v>480.59599999999995</v>
      </c>
      <c r="K615" s="31"/>
      <c r="L615" s="30"/>
      <c r="M615" s="98">
        <v>246.81</v>
      </c>
      <c r="N615" s="98">
        <v>38.765999999999998</v>
      </c>
      <c r="O615" s="98">
        <v>149.22999999999999</v>
      </c>
      <c r="P615" s="98">
        <v>482.77199999999999</v>
      </c>
      <c r="Q615" s="98">
        <v>704.30499999999995</v>
      </c>
      <c r="R615" s="98">
        <v>586.077</v>
      </c>
    </row>
    <row r="616" spans="1:18" x14ac:dyDescent="0.25">
      <c r="A616" s="59" t="s">
        <v>3779</v>
      </c>
      <c r="B616" s="59" t="s">
        <v>2016</v>
      </c>
      <c r="C616" s="59" t="s">
        <v>3848</v>
      </c>
      <c r="D616" s="91">
        <v>13</v>
      </c>
      <c r="E616" s="59" t="s">
        <v>6257</v>
      </c>
      <c r="F616" s="30">
        <f t="shared" si="40"/>
        <v>589.57766666666669</v>
      </c>
      <c r="G616" s="24">
        <f t="shared" si="41"/>
        <v>349.78</v>
      </c>
      <c r="H616" s="31"/>
      <c r="I616" s="30"/>
      <c r="J616" s="24">
        <f t="shared" si="42"/>
        <v>546.83875</v>
      </c>
      <c r="K616" s="31"/>
      <c r="L616" s="30"/>
      <c r="M616" s="98">
        <v>382.78</v>
      </c>
      <c r="N616" s="98">
        <v>316.77999999999997</v>
      </c>
      <c r="O616" s="98">
        <v>418.62200000000001</v>
      </c>
      <c r="P616" s="98">
        <v>527.69299999999998</v>
      </c>
      <c r="Q616" s="98">
        <v>753.22199999999998</v>
      </c>
      <c r="R616" s="98">
        <v>487.81799999999998</v>
      </c>
    </row>
    <row r="617" spans="1:18" x14ac:dyDescent="0.25">
      <c r="A617" s="59" t="s">
        <v>3779</v>
      </c>
      <c r="B617" s="59" t="s">
        <v>890</v>
      </c>
      <c r="C617" s="59" t="s">
        <v>3865</v>
      </c>
      <c r="D617" s="91">
        <v>17</v>
      </c>
      <c r="E617" s="59" t="s">
        <v>7478</v>
      </c>
      <c r="F617" s="30">
        <f t="shared" si="40"/>
        <v>588.78499999999997</v>
      </c>
      <c r="G617" s="24">
        <f t="shared" si="41"/>
        <v>594.11950000000002</v>
      </c>
      <c r="H617" s="31"/>
      <c r="I617" s="30"/>
      <c r="J617" s="24">
        <f t="shared" si="42"/>
        <v>583.86175000000003</v>
      </c>
      <c r="K617" s="31"/>
      <c r="L617" s="30"/>
      <c r="M617" s="98">
        <v>253.51</v>
      </c>
      <c r="N617" s="98">
        <v>934.72900000000004</v>
      </c>
      <c r="O617" s="98">
        <v>569.09199999999998</v>
      </c>
      <c r="P617" s="98">
        <v>503.149</v>
      </c>
      <c r="Q617" s="98">
        <v>763.40300000000002</v>
      </c>
      <c r="R617" s="98">
        <v>499.803</v>
      </c>
    </row>
    <row r="618" spans="1:18" x14ac:dyDescent="0.25">
      <c r="A618" s="59" t="s">
        <v>3779</v>
      </c>
      <c r="B618" s="59" t="s">
        <v>2145</v>
      </c>
      <c r="C618" s="59" t="s">
        <v>3820</v>
      </c>
      <c r="D618" s="91">
        <v>8</v>
      </c>
      <c r="E618" s="59" t="s">
        <v>5335</v>
      </c>
      <c r="F618" s="30">
        <f t="shared" si="40"/>
        <v>588.26499999999999</v>
      </c>
      <c r="G618" s="24">
        <f t="shared" si="41"/>
        <v>279.01300000000003</v>
      </c>
      <c r="H618" s="31"/>
      <c r="I618" s="30"/>
      <c r="J618" s="24">
        <f t="shared" si="42"/>
        <v>481.23524999999995</v>
      </c>
      <c r="K618" s="31"/>
      <c r="L618" s="30"/>
      <c r="M618" s="98">
        <v>304.16000000000003</v>
      </c>
      <c r="N618" s="98">
        <v>253.86600000000001</v>
      </c>
      <c r="O618" s="98">
        <v>160.14599999999999</v>
      </c>
      <c r="P618" s="98">
        <v>220.28899999999999</v>
      </c>
      <c r="Q618" s="98">
        <v>713.952</v>
      </c>
      <c r="R618" s="98">
        <v>830.55399999999997</v>
      </c>
    </row>
    <row r="619" spans="1:18" x14ac:dyDescent="0.25">
      <c r="A619" s="59" t="s">
        <v>3779</v>
      </c>
      <c r="B619" s="59" t="s">
        <v>2219</v>
      </c>
      <c r="C619" s="59" t="s">
        <v>3863</v>
      </c>
      <c r="D619" s="91">
        <v>16</v>
      </c>
      <c r="E619" s="59" t="s">
        <v>7254</v>
      </c>
      <c r="F619" s="30">
        <f t="shared" si="40"/>
        <v>586.82633333333331</v>
      </c>
      <c r="G619" s="24">
        <f t="shared" si="41"/>
        <v>323.67949999999996</v>
      </c>
      <c r="H619" s="31"/>
      <c r="I619" s="30"/>
      <c r="J619" s="24">
        <f t="shared" si="42"/>
        <v>477.65249999999997</v>
      </c>
      <c r="K619" s="31"/>
      <c r="L619" s="30"/>
      <c r="M619" s="98">
        <v>154.18</v>
      </c>
      <c r="N619" s="98">
        <v>493.17899999999997</v>
      </c>
      <c r="O619" s="98">
        <v>150.131</v>
      </c>
      <c r="P619" s="98">
        <v>575.82399999999996</v>
      </c>
      <c r="Q619" s="98">
        <v>703.63499999999999</v>
      </c>
      <c r="R619" s="98">
        <v>481.02</v>
      </c>
    </row>
    <row r="620" spans="1:18" x14ac:dyDescent="0.25">
      <c r="A620" s="59" t="s">
        <v>3779</v>
      </c>
      <c r="B620" s="59" t="s">
        <v>1957</v>
      </c>
      <c r="C620" s="59" t="s">
        <v>3808</v>
      </c>
      <c r="D620" s="91">
        <v>6</v>
      </c>
      <c r="E620" s="59" t="s">
        <v>4883</v>
      </c>
      <c r="F620" s="30">
        <f t="shared" si="40"/>
        <v>584.13866666666672</v>
      </c>
      <c r="G620" s="24">
        <f t="shared" si="41"/>
        <v>437.23750000000001</v>
      </c>
      <c r="H620" s="31"/>
      <c r="I620" s="30"/>
      <c r="J620" s="24">
        <f t="shared" si="42"/>
        <v>555.00625000000002</v>
      </c>
      <c r="K620" s="31"/>
      <c r="L620" s="30"/>
      <c r="M620" s="98">
        <v>394.37</v>
      </c>
      <c r="N620" s="98">
        <v>480.10500000000002</v>
      </c>
      <c r="O620" s="98">
        <v>467.60899999999998</v>
      </c>
      <c r="P620" s="98">
        <v>654.85299999999995</v>
      </c>
      <c r="Q620" s="98">
        <v>567.49300000000005</v>
      </c>
      <c r="R620" s="98">
        <v>530.07000000000005</v>
      </c>
    </row>
    <row r="621" spans="1:18" x14ac:dyDescent="0.25">
      <c r="A621" s="59" t="s">
        <v>3779</v>
      </c>
      <c r="B621" s="59" t="s">
        <v>2670</v>
      </c>
      <c r="C621" s="59" t="s">
        <v>3853</v>
      </c>
      <c r="D621" s="91">
        <v>15</v>
      </c>
      <c r="E621" s="59" t="s">
        <v>6576</v>
      </c>
      <c r="F621" s="30">
        <f t="shared" si="40"/>
        <v>581.99366666666674</v>
      </c>
      <c r="G621" s="24">
        <f t="shared" si="41"/>
        <v>378.23900000000003</v>
      </c>
      <c r="H621" s="31"/>
      <c r="I621" s="30"/>
      <c r="J621" s="24">
        <f t="shared" si="42"/>
        <v>575.67099999999994</v>
      </c>
      <c r="K621" s="31"/>
      <c r="L621" s="30"/>
      <c r="M621" s="98">
        <v>364.94</v>
      </c>
      <c r="N621" s="98">
        <v>391.53800000000001</v>
      </c>
      <c r="O621" s="98">
        <v>556.70299999999997</v>
      </c>
      <c r="P621" s="98">
        <v>595.58199999999999</v>
      </c>
      <c r="Q621" s="98">
        <v>481.92500000000001</v>
      </c>
      <c r="R621" s="98">
        <v>668.47400000000005</v>
      </c>
    </row>
    <row r="622" spans="1:18" x14ac:dyDescent="0.25">
      <c r="A622" s="59" t="s">
        <v>3779</v>
      </c>
      <c r="B622" s="59" t="s">
        <v>698</v>
      </c>
      <c r="C622" s="59" t="s">
        <v>3818</v>
      </c>
      <c r="D622" s="91">
        <v>7</v>
      </c>
      <c r="E622" s="59" t="s">
        <v>5213</v>
      </c>
      <c r="F622" s="30">
        <f t="shared" si="40"/>
        <v>581.32933333333324</v>
      </c>
      <c r="G622" s="24">
        <f t="shared" si="41"/>
        <v>73.159000000000006</v>
      </c>
      <c r="H622" s="31"/>
      <c r="I622" s="30"/>
      <c r="J622" s="24">
        <f t="shared" si="42"/>
        <v>461.17650000000003</v>
      </c>
      <c r="K622" s="31"/>
      <c r="L622" s="30"/>
      <c r="M622" s="98">
        <v>19.71</v>
      </c>
      <c r="N622" s="98">
        <v>126.608</v>
      </c>
      <c r="O622" s="98">
        <v>100.718</v>
      </c>
      <c r="P622" s="98">
        <v>372.07600000000002</v>
      </c>
      <c r="Q622" s="98">
        <v>488.791</v>
      </c>
      <c r="R622" s="98">
        <v>883.12099999999998</v>
      </c>
    </row>
    <row r="623" spans="1:18" x14ac:dyDescent="0.25">
      <c r="A623" s="59" t="s">
        <v>3779</v>
      </c>
      <c r="B623" s="59" t="s">
        <v>998</v>
      </c>
      <c r="C623" s="59" t="s">
        <v>3840</v>
      </c>
      <c r="D623" s="91">
        <v>11</v>
      </c>
      <c r="E623" s="59" t="s">
        <v>5896</v>
      </c>
      <c r="F623" s="30">
        <f t="shared" si="40"/>
        <v>581.03133333333335</v>
      </c>
      <c r="G623" s="24">
        <f t="shared" si="41"/>
        <v>497.44500000000005</v>
      </c>
      <c r="H623" s="31"/>
      <c r="I623" s="30"/>
      <c r="J623" s="24">
        <f t="shared" si="42"/>
        <v>576.35225000000003</v>
      </c>
      <c r="K623" s="31"/>
      <c r="L623" s="30"/>
      <c r="M623" s="98">
        <v>403.93</v>
      </c>
      <c r="N623" s="98">
        <v>590.96</v>
      </c>
      <c r="O623" s="98">
        <v>562.31500000000005</v>
      </c>
      <c r="P623" s="98">
        <v>672.63599999999997</v>
      </c>
      <c r="Q623" s="98">
        <v>538.16800000000001</v>
      </c>
      <c r="R623" s="98">
        <v>532.29</v>
      </c>
    </row>
    <row r="624" spans="1:18" x14ac:dyDescent="0.25">
      <c r="A624" s="59" t="s">
        <v>3779</v>
      </c>
      <c r="B624" s="59" t="s">
        <v>4</v>
      </c>
      <c r="C624" s="59" t="s">
        <v>3805</v>
      </c>
      <c r="D624" s="91">
        <v>5</v>
      </c>
      <c r="E624" s="59" t="s">
        <v>4627</v>
      </c>
      <c r="F624" s="30">
        <f t="shared" si="40"/>
        <v>578.49266666666665</v>
      </c>
      <c r="G624" s="24">
        <f t="shared" si="41"/>
        <v>549.93299999999999</v>
      </c>
      <c r="H624" s="31"/>
      <c r="I624" s="30"/>
      <c r="J624" s="24">
        <f t="shared" si="42"/>
        <v>506.75225</v>
      </c>
      <c r="K624" s="31"/>
      <c r="L624" s="30"/>
      <c r="M624" s="98">
        <v>6.93</v>
      </c>
      <c r="N624" s="98">
        <v>1092.9359999999999</v>
      </c>
      <c r="O624" s="98">
        <v>291.53100000000001</v>
      </c>
      <c r="P624" s="98">
        <v>95.625</v>
      </c>
      <c r="Q624" s="98">
        <v>675.43600000000004</v>
      </c>
      <c r="R624" s="98">
        <v>964.41700000000003</v>
      </c>
    </row>
    <row r="625" spans="1:18" x14ac:dyDescent="0.25">
      <c r="A625" s="59" t="s">
        <v>3779</v>
      </c>
      <c r="B625" s="59" t="s">
        <v>705</v>
      </c>
      <c r="C625" s="59" t="s">
        <v>3841</v>
      </c>
      <c r="D625" s="91">
        <v>11</v>
      </c>
      <c r="E625" s="59" t="s">
        <v>6038</v>
      </c>
      <c r="F625" s="30">
        <f t="shared" si="40"/>
        <v>576.322</v>
      </c>
      <c r="G625" s="24">
        <f t="shared" si="41"/>
        <v>332.71500000000003</v>
      </c>
      <c r="H625" s="31"/>
      <c r="I625" s="30"/>
      <c r="J625" s="24">
        <f t="shared" si="42"/>
        <v>511.23749999999995</v>
      </c>
      <c r="K625" s="31"/>
      <c r="L625" s="30"/>
      <c r="M625" s="98">
        <v>354.86</v>
      </c>
      <c r="N625" s="98">
        <v>310.57</v>
      </c>
      <c r="O625" s="98">
        <v>315.98399999999998</v>
      </c>
      <c r="P625" s="98">
        <v>422.24700000000001</v>
      </c>
      <c r="Q625" s="98">
        <v>621.75099999999998</v>
      </c>
      <c r="R625" s="98">
        <v>684.96799999999996</v>
      </c>
    </row>
    <row r="626" spans="1:18" x14ac:dyDescent="0.25">
      <c r="A626" s="59" t="s">
        <v>3779</v>
      </c>
      <c r="B626" s="59" t="s">
        <v>1653</v>
      </c>
      <c r="C626" s="59" t="s">
        <v>3827</v>
      </c>
      <c r="D626" s="91">
        <v>10</v>
      </c>
      <c r="E626" s="59" t="s">
        <v>5452</v>
      </c>
      <c r="F626" s="30">
        <f t="shared" si="40"/>
        <v>574.36199999999997</v>
      </c>
      <c r="G626" s="24">
        <f t="shared" si="41"/>
        <v>411.36899999999997</v>
      </c>
      <c r="H626" s="31"/>
      <c r="I626" s="30"/>
      <c r="J626" s="24">
        <f t="shared" si="42"/>
        <v>524.23599999999999</v>
      </c>
      <c r="K626" s="31"/>
      <c r="L626" s="30"/>
      <c r="M626" s="98">
        <v>260.02</v>
      </c>
      <c r="N626" s="98">
        <v>562.71799999999996</v>
      </c>
      <c r="O626" s="98">
        <v>373.858</v>
      </c>
      <c r="P626" s="98">
        <v>622.13199999999995</v>
      </c>
      <c r="Q626" s="98">
        <v>62.512</v>
      </c>
      <c r="R626" s="98">
        <v>1038.442</v>
      </c>
    </row>
    <row r="627" spans="1:18" x14ac:dyDescent="0.25">
      <c r="A627" s="59" t="s">
        <v>3779</v>
      </c>
      <c r="B627" s="59" t="s">
        <v>555</v>
      </c>
      <c r="C627" s="59" t="s">
        <v>3851</v>
      </c>
      <c r="D627" s="91">
        <v>15</v>
      </c>
      <c r="E627" s="59" t="s">
        <v>6394</v>
      </c>
      <c r="F627" s="30">
        <f t="shared" si="40"/>
        <v>573.29833333333329</v>
      </c>
      <c r="G627" s="24">
        <f t="shared" si="41"/>
        <v>70.408000000000001</v>
      </c>
      <c r="H627" s="31"/>
      <c r="I627" s="30"/>
      <c r="J627" s="24">
        <f t="shared" si="42"/>
        <v>529.23175000000003</v>
      </c>
      <c r="K627" s="31"/>
      <c r="L627" s="30"/>
      <c r="M627" s="98">
        <v>119.53</v>
      </c>
      <c r="N627" s="98">
        <v>21.286000000000001</v>
      </c>
      <c r="O627" s="98">
        <v>397.03199999999998</v>
      </c>
      <c r="P627" s="98">
        <v>371.84199999999998</v>
      </c>
      <c r="Q627" s="98">
        <v>592.73800000000006</v>
      </c>
      <c r="R627" s="98">
        <v>755.31500000000005</v>
      </c>
    </row>
    <row r="628" spans="1:18" x14ac:dyDescent="0.25">
      <c r="A628" s="59" t="s">
        <v>3779</v>
      </c>
      <c r="B628" s="59" t="s">
        <v>908</v>
      </c>
      <c r="C628" s="59" t="s">
        <v>3868</v>
      </c>
      <c r="D628" s="91">
        <v>18</v>
      </c>
      <c r="E628" s="59" t="s">
        <v>7626</v>
      </c>
      <c r="F628" s="30">
        <f t="shared" si="40"/>
        <v>572.97466666666662</v>
      </c>
      <c r="G628" s="24">
        <f t="shared" si="41"/>
        <v>380.98199999999997</v>
      </c>
      <c r="H628" s="31"/>
      <c r="I628" s="30"/>
      <c r="J628" s="24">
        <f t="shared" si="42"/>
        <v>606.83725000000004</v>
      </c>
      <c r="K628" s="31"/>
      <c r="L628" s="30"/>
      <c r="M628" s="98">
        <v>130.07</v>
      </c>
      <c r="N628" s="98">
        <v>631.89400000000001</v>
      </c>
      <c r="O628" s="98">
        <v>708.42499999999995</v>
      </c>
      <c r="P628" s="98">
        <v>695.45500000000004</v>
      </c>
      <c r="Q628" s="98">
        <v>476.43299999999999</v>
      </c>
      <c r="R628" s="98">
        <v>547.03599999999994</v>
      </c>
    </row>
    <row r="629" spans="1:18" x14ac:dyDescent="0.25">
      <c r="A629" s="59" t="s">
        <v>3779</v>
      </c>
      <c r="B629" s="59" t="s">
        <v>453</v>
      </c>
      <c r="C629" s="59" t="s">
        <v>3862</v>
      </c>
      <c r="D629" s="91">
        <v>16</v>
      </c>
      <c r="E629" s="59" t="s">
        <v>6874</v>
      </c>
      <c r="F629" s="30">
        <f t="shared" si="40"/>
        <v>571.91733333333332</v>
      </c>
      <c r="G629" s="24">
        <f t="shared" si="41"/>
        <v>230.51100000000002</v>
      </c>
      <c r="H629" s="31"/>
      <c r="I629" s="30"/>
      <c r="J629" s="24">
        <f t="shared" si="42"/>
        <v>531.97175000000004</v>
      </c>
      <c r="K629" s="31"/>
      <c r="L629" s="30"/>
      <c r="M629" s="98">
        <v>302.86</v>
      </c>
      <c r="N629" s="98">
        <v>158.16200000000001</v>
      </c>
      <c r="O629" s="98">
        <v>412.13499999999999</v>
      </c>
      <c r="P629" s="98">
        <v>562.81500000000005</v>
      </c>
      <c r="Q629" s="98">
        <v>595.16200000000003</v>
      </c>
      <c r="R629" s="98">
        <v>557.77499999999998</v>
      </c>
    </row>
    <row r="630" spans="1:18" x14ac:dyDescent="0.25">
      <c r="A630" s="59" t="s">
        <v>3779</v>
      </c>
      <c r="B630" s="59" t="s">
        <v>917</v>
      </c>
      <c r="C630" s="59" t="s">
        <v>3813</v>
      </c>
      <c r="D630" s="91">
        <v>6</v>
      </c>
      <c r="E630" s="59" t="s">
        <v>5036</v>
      </c>
      <c r="F630" s="30">
        <f t="shared" si="40"/>
        <v>571.66999999999996</v>
      </c>
      <c r="G630" s="24">
        <f t="shared" si="41"/>
        <v>746.5954999999999</v>
      </c>
      <c r="H630" s="31"/>
      <c r="I630" s="30"/>
      <c r="J630" s="24">
        <f t="shared" si="42"/>
        <v>755.08949999999993</v>
      </c>
      <c r="K630" s="31"/>
      <c r="L630" s="30"/>
      <c r="M630" s="98">
        <v>700.53</v>
      </c>
      <c r="N630" s="98">
        <v>792.66099999999994</v>
      </c>
      <c r="O630" s="98">
        <v>1305.348</v>
      </c>
      <c r="P630" s="98">
        <v>614.46299999999997</v>
      </c>
      <c r="Q630" s="98">
        <v>387.06299999999999</v>
      </c>
      <c r="R630" s="98">
        <v>713.48400000000004</v>
      </c>
    </row>
    <row r="631" spans="1:18" x14ac:dyDescent="0.25">
      <c r="A631" s="59" t="s">
        <v>3779</v>
      </c>
      <c r="B631" s="59" t="s">
        <v>314</v>
      </c>
      <c r="C631" s="59" t="s">
        <v>3862</v>
      </c>
      <c r="D631" s="91">
        <v>16</v>
      </c>
      <c r="E631" s="59" t="s">
        <v>7196</v>
      </c>
      <c r="F631" s="30">
        <f t="shared" si="40"/>
        <v>570.66</v>
      </c>
      <c r="G631" s="24">
        <f t="shared" si="41"/>
        <v>221.32399999999998</v>
      </c>
      <c r="H631" s="31"/>
      <c r="I631" s="30"/>
      <c r="J631" s="24">
        <f t="shared" si="42"/>
        <v>522.26575000000003</v>
      </c>
      <c r="K631" s="31"/>
      <c r="L631" s="30"/>
      <c r="M631" s="98">
        <v>175.51</v>
      </c>
      <c r="N631" s="98">
        <v>267.13799999999998</v>
      </c>
      <c r="O631" s="98">
        <v>377.08300000000003</v>
      </c>
      <c r="P631" s="98">
        <v>629.92399999999998</v>
      </c>
      <c r="Q631" s="98">
        <v>637.24300000000005</v>
      </c>
      <c r="R631" s="98">
        <v>444.81299999999999</v>
      </c>
    </row>
    <row r="632" spans="1:18" x14ac:dyDescent="0.25">
      <c r="A632" s="59" t="s">
        <v>3779</v>
      </c>
      <c r="B632" s="59" t="s">
        <v>84</v>
      </c>
      <c r="C632" s="59" t="s">
        <v>3817</v>
      </c>
      <c r="D632" s="91">
        <v>6</v>
      </c>
      <c r="E632" s="59" t="s">
        <v>5128</v>
      </c>
      <c r="F632" s="30">
        <f t="shared" si="40"/>
        <v>567.65299999999991</v>
      </c>
      <c r="G632" s="24">
        <f t="shared" si="41"/>
        <v>320.93799999999999</v>
      </c>
      <c r="H632" s="31"/>
      <c r="I632" s="30"/>
      <c r="J632" s="24">
        <f t="shared" si="42"/>
        <v>529.04099999999994</v>
      </c>
      <c r="K632" s="31"/>
      <c r="L632" s="30"/>
      <c r="M632" s="98">
        <v>305.8</v>
      </c>
      <c r="N632" s="98">
        <v>336.07600000000002</v>
      </c>
      <c r="O632" s="98">
        <v>413.20499999999998</v>
      </c>
      <c r="P632" s="98">
        <v>585.84500000000003</v>
      </c>
      <c r="Q632" s="98">
        <v>499.05399999999997</v>
      </c>
      <c r="R632" s="98">
        <v>618.05999999999995</v>
      </c>
    </row>
    <row r="633" spans="1:18" x14ac:dyDescent="0.25">
      <c r="A633" s="59" t="s">
        <v>3779</v>
      </c>
      <c r="B633" s="59" t="s">
        <v>348</v>
      </c>
      <c r="C633" s="59" t="s">
        <v>3819</v>
      </c>
      <c r="D633" s="91">
        <v>7</v>
      </c>
      <c r="E633" s="59" t="s">
        <v>5327</v>
      </c>
      <c r="F633" s="30">
        <f t="shared" si="40"/>
        <v>564.33233333333328</v>
      </c>
      <c r="G633" s="24">
        <f t="shared" si="41"/>
        <v>457.16899999999998</v>
      </c>
      <c r="H633" s="31"/>
      <c r="I633" s="30"/>
      <c r="J633" s="24">
        <f t="shared" si="42"/>
        <v>508.05100000000004</v>
      </c>
      <c r="K633" s="31"/>
      <c r="L633" s="30"/>
      <c r="M633" s="98">
        <v>603.41999999999996</v>
      </c>
      <c r="N633" s="98">
        <v>310.91800000000001</v>
      </c>
      <c r="O633" s="98">
        <v>339.20699999999999</v>
      </c>
      <c r="P633" s="98">
        <v>449.54899999999998</v>
      </c>
      <c r="Q633" s="98">
        <v>604.86800000000005</v>
      </c>
      <c r="R633" s="98">
        <v>638.58000000000004</v>
      </c>
    </row>
    <row r="634" spans="1:18" x14ac:dyDescent="0.25">
      <c r="A634" s="59" t="s">
        <v>3779</v>
      </c>
      <c r="B634" s="59" t="s">
        <v>163</v>
      </c>
      <c r="C634" s="59" t="s">
        <v>3852</v>
      </c>
      <c r="D634" s="91">
        <v>15</v>
      </c>
      <c r="E634" s="59" t="s">
        <v>6478</v>
      </c>
      <c r="F634" s="30">
        <f t="shared" si="40"/>
        <v>564.25400000000002</v>
      </c>
      <c r="G634" s="24">
        <f t="shared" si="41"/>
        <v>245.80700000000002</v>
      </c>
      <c r="H634" s="31"/>
      <c r="I634" s="30"/>
      <c r="J634" s="24">
        <f t="shared" si="42"/>
        <v>424.327</v>
      </c>
      <c r="K634" s="31"/>
      <c r="L634" s="30"/>
      <c r="M634" s="98">
        <v>224.6</v>
      </c>
      <c r="N634" s="98">
        <v>267.01400000000001</v>
      </c>
      <c r="O634" s="98">
        <v>4.5460000000000003</v>
      </c>
      <c r="P634" s="98">
        <v>440.87799999999999</v>
      </c>
      <c r="Q634" s="98">
        <v>375.05799999999999</v>
      </c>
      <c r="R634" s="98">
        <v>876.82600000000002</v>
      </c>
    </row>
    <row r="635" spans="1:18" x14ac:dyDescent="0.25">
      <c r="A635" s="59" t="s">
        <v>3779</v>
      </c>
      <c r="B635" s="59" t="s">
        <v>2188</v>
      </c>
      <c r="C635" s="59" t="s">
        <v>3862</v>
      </c>
      <c r="D635" s="91">
        <v>16</v>
      </c>
      <c r="E635" s="59" t="s">
        <v>7019</v>
      </c>
      <c r="F635" s="30">
        <f t="shared" si="40"/>
        <v>563.99800000000005</v>
      </c>
      <c r="G635" s="24">
        <f t="shared" si="41"/>
        <v>1217.8644999999999</v>
      </c>
      <c r="H635" s="31"/>
      <c r="I635" s="30"/>
      <c r="J635" s="24">
        <f t="shared" si="42"/>
        <v>515.63549999999998</v>
      </c>
      <c r="K635" s="31"/>
      <c r="L635" s="30"/>
      <c r="M635" s="98">
        <v>392.35</v>
      </c>
      <c r="N635" s="98">
        <v>2043.3789999999999</v>
      </c>
      <c r="O635" s="98">
        <v>370.548</v>
      </c>
      <c r="P635" s="98">
        <v>459.62200000000001</v>
      </c>
      <c r="Q635" s="98">
        <v>512.14499999999998</v>
      </c>
      <c r="R635" s="98">
        <v>720.22699999999998</v>
      </c>
    </row>
    <row r="636" spans="1:18" x14ac:dyDescent="0.25">
      <c r="A636" s="59" t="s">
        <v>3779</v>
      </c>
      <c r="B636" s="59" t="s">
        <v>505</v>
      </c>
      <c r="C636" s="59" t="s">
        <v>3863</v>
      </c>
      <c r="D636" s="91">
        <v>16</v>
      </c>
      <c r="E636" s="59" t="s">
        <v>7286</v>
      </c>
      <c r="F636" s="30">
        <f t="shared" si="40"/>
        <v>563.19933333333336</v>
      </c>
      <c r="G636" s="24">
        <f t="shared" si="41"/>
        <v>158.535</v>
      </c>
      <c r="H636" s="31"/>
      <c r="I636" s="30"/>
      <c r="J636" s="24">
        <f t="shared" si="42"/>
        <v>516.10024999999996</v>
      </c>
      <c r="K636" s="31"/>
      <c r="L636" s="30"/>
      <c r="M636" s="98">
        <v>119.16</v>
      </c>
      <c r="N636" s="98">
        <v>197.91</v>
      </c>
      <c r="O636" s="98">
        <v>374.803</v>
      </c>
      <c r="P636" s="98">
        <v>290.745</v>
      </c>
      <c r="Q636" s="98">
        <v>447.48899999999998</v>
      </c>
      <c r="R636" s="98">
        <v>951.36400000000003</v>
      </c>
    </row>
    <row r="637" spans="1:18" x14ac:dyDescent="0.25">
      <c r="A637" s="59" t="s">
        <v>3779</v>
      </c>
      <c r="B637" s="59" t="s">
        <v>3443</v>
      </c>
      <c r="C637" s="59" t="s">
        <v>3823</v>
      </c>
      <c r="D637" s="91">
        <v>9</v>
      </c>
      <c r="E637" s="59" t="s">
        <v>5387</v>
      </c>
      <c r="F637" s="30">
        <f t="shared" si="40"/>
        <v>562.87</v>
      </c>
      <c r="G637" s="24">
        <f t="shared" si="41"/>
        <v>926.19800000000009</v>
      </c>
      <c r="H637" s="31"/>
      <c r="I637" s="30"/>
      <c r="J637" s="24">
        <f t="shared" si="42"/>
        <v>538.87675000000002</v>
      </c>
      <c r="K637" s="31"/>
      <c r="L637" s="30"/>
      <c r="M637" s="98">
        <v>946.6</v>
      </c>
      <c r="N637" s="98">
        <v>905.79600000000005</v>
      </c>
      <c r="O637" s="98">
        <v>466.89699999999999</v>
      </c>
      <c r="P637" s="98">
        <v>304.74200000000002</v>
      </c>
      <c r="Q637" s="98">
        <v>562.05399999999997</v>
      </c>
      <c r="R637" s="98">
        <v>821.81399999999996</v>
      </c>
    </row>
    <row r="638" spans="1:18" x14ac:dyDescent="0.25">
      <c r="A638" s="59" t="s">
        <v>3779</v>
      </c>
      <c r="B638" s="59" t="s">
        <v>2201</v>
      </c>
      <c r="C638" s="59" t="s">
        <v>3834</v>
      </c>
      <c r="D638" s="91">
        <v>11</v>
      </c>
      <c r="E638" s="59" t="s">
        <v>5741</v>
      </c>
      <c r="F638" s="30">
        <f t="shared" si="40"/>
        <v>562.57866666666666</v>
      </c>
      <c r="G638" s="24">
        <f t="shared" si="41"/>
        <v>265.745</v>
      </c>
      <c r="H638" s="31"/>
      <c r="I638" s="30"/>
      <c r="J638" s="24">
        <f t="shared" si="42"/>
        <v>563.77824999999996</v>
      </c>
      <c r="K638" s="31"/>
      <c r="L638" s="30"/>
      <c r="M638" s="98">
        <v>162.9</v>
      </c>
      <c r="N638" s="98">
        <v>368.59</v>
      </c>
      <c r="O638" s="98">
        <v>567.37699999999995</v>
      </c>
      <c r="P638" s="98">
        <v>550.55600000000004</v>
      </c>
      <c r="Q638" s="98">
        <v>513.77099999999996</v>
      </c>
      <c r="R638" s="98">
        <v>623.40899999999999</v>
      </c>
    </row>
    <row r="639" spans="1:18" x14ac:dyDescent="0.25">
      <c r="A639" s="59" t="s">
        <v>3779</v>
      </c>
      <c r="B639" s="59" t="s">
        <v>2682</v>
      </c>
      <c r="C639" s="59" t="s">
        <v>3809</v>
      </c>
      <c r="D639" s="91">
        <v>6</v>
      </c>
      <c r="E639" s="59" t="s">
        <v>4928</v>
      </c>
      <c r="F639" s="30">
        <f t="shared" si="40"/>
        <v>556.19866666666667</v>
      </c>
      <c r="G639" s="24">
        <f t="shared" si="41"/>
        <v>2.1949999999999998</v>
      </c>
      <c r="H639" s="31"/>
      <c r="I639" s="30"/>
      <c r="J639" s="24">
        <f t="shared" si="42"/>
        <v>418.10575</v>
      </c>
      <c r="K639" s="31"/>
      <c r="L639" s="30"/>
      <c r="M639" s="98">
        <v>4.3899999999999997</v>
      </c>
      <c r="N639" s="98" t="s">
        <v>4078</v>
      </c>
      <c r="O639" s="98">
        <v>3.827</v>
      </c>
      <c r="P639" s="98" t="s">
        <v>4078</v>
      </c>
      <c r="Q639" s="98">
        <v>248.92099999999999</v>
      </c>
      <c r="R639" s="98">
        <v>1419.675</v>
      </c>
    </row>
    <row r="640" spans="1:18" x14ac:dyDescent="0.25">
      <c r="A640" s="59" t="s">
        <v>3779</v>
      </c>
      <c r="B640" s="59" t="s">
        <v>1776</v>
      </c>
      <c r="C640" s="59" t="s">
        <v>3840</v>
      </c>
      <c r="D640" s="91">
        <v>11</v>
      </c>
      <c r="E640" s="59" t="s">
        <v>5901</v>
      </c>
      <c r="F640" s="30">
        <f t="shared" si="40"/>
        <v>555.26066666666668</v>
      </c>
      <c r="G640" s="24">
        <f t="shared" si="41"/>
        <v>501.68049999999999</v>
      </c>
      <c r="H640" s="31"/>
      <c r="I640" s="30"/>
      <c r="J640" s="24">
        <f t="shared" si="42"/>
        <v>567.31549999999993</v>
      </c>
      <c r="K640" s="31"/>
      <c r="L640" s="30"/>
      <c r="M640" s="98">
        <v>450.63</v>
      </c>
      <c r="N640" s="98">
        <v>552.73099999999999</v>
      </c>
      <c r="O640" s="98">
        <v>603.48</v>
      </c>
      <c r="P640" s="98">
        <v>524.96199999999999</v>
      </c>
      <c r="Q640" s="98">
        <v>701.50199999999995</v>
      </c>
      <c r="R640" s="98">
        <v>439.31799999999998</v>
      </c>
    </row>
    <row r="641" spans="1:18" x14ac:dyDescent="0.25">
      <c r="A641" s="59" t="s">
        <v>3779</v>
      </c>
      <c r="B641" s="59" t="s">
        <v>466</v>
      </c>
      <c r="C641" s="59" t="s">
        <v>3861</v>
      </c>
      <c r="D641" s="91">
        <v>15</v>
      </c>
      <c r="E641" s="59" t="s">
        <v>6729</v>
      </c>
      <c r="F641" s="30">
        <f t="shared" si="40"/>
        <v>554.99333333333334</v>
      </c>
      <c r="G641" s="24">
        <f t="shared" si="41"/>
        <v>453.52800000000002</v>
      </c>
      <c r="H641" s="31"/>
      <c r="I641" s="30"/>
      <c r="J641" s="24">
        <f t="shared" si="42"/>
        <v>573.24475000000007</v>
      </c>
      <c r="K641" s="31"/>
      <c r="L641" s="30"/>
      <c r="M641" s="98">
        <v>551.44000000000005</v>
      </c>
      <c r="N641" s="98">
        <v>355.61599999999999</v>
      </c>
      <c r="O641" s="98">
        <v>627.99900000000002</v>
      </c>
      <c r="P641" s="98">
        <v>597.89300000000003</v>
      </c>
      <c r="Q641" s="98">
        <v>598.66399999999999</v>
      </c>
      <c r="R641" s="98">
        <v>468.423</v>
      </c>
    </row>
    <row r="642" spans="1:18" x14ac:dyDescent="0.25">
      <c r="A642" s="59" t="s">
        <v>3779</v>
      </c>
      <c r="B642" s="59" t="s">
        <v>2355</v>
      </c>
      <c r="C642" s="59" t="s">
        <v>3835</v>
      </c>
      <c r="D642" s="91">
        <v>11</v>
      </c>
      <c r="E642" s="59" t="s">
        <v>5762</v>
      </c>
      <c r="F642" s="30">
        <f t="shared" si="40"/>
        <v>551.19133333333332</v>
      </c>
      <c r="G642" s="24">
        <f t="shared" si="41"/>
        <v>63.617000000000004</v>
      </c>
      <c r="H642" s="31"/>
      <c r="I642" s="30"/>
      <c r="J642" s="24">
        <f t="shared" si="42"/>
        <v>421.56200000000001</v>
      </c>
      <c r="K642" s="31"/>
      <c r="L642" s="30"/>
      <c r="M642" s="98">
        <v>74.180000000000007</v>
      </c>
      <c r="N642" s="98">
        <v>53.054000000000002</v>
      </c>
      <c r="O642" s="98">
        <v>32.673999999999999</v>
      </c>
      <c r="P642" s="98">
        <v>48.758000000000003</v>
      </c>
      <c r="Q642" s="98">
        <v>216.089</v>
      </c>
      <c r="R642" s="98">
        <v>1388.7270000000001</v>
      </c>
    </row>
    <row r="643" spans="1:18" x14ac:dyDescent="0.25">
      <c r="A643" s="59" t="s">
        <v>3779</v>
      </c>
      <c r="B643" s="59" t="s">
        <v>696</v>
      </c>
      <c r="C643" s="59" t="s">
        <v>3863</v>
      </c>
      <c r="D643" s="91">
        <v>16</v>
      </c>
      <c r="E643" s="59" t="s">
        <v>7316</v>
      </c>
      <c r="F643" s="30">
        <f t="shared" si="40"/>
        <v>550.79833333333329</v>
      </c>
      <c r="G643" s="24">
        <f t="shared" si="41"/>
        <v>800.17750000000001</v>
      </c>
      <c r="H643" s="31"/>
      <c r="I643" s="30"/>
      <c r="J643" s="24">
        <f t="shared" si="42"/>
        <v>574.34900000000005</v>
      </c>
      <c r="K643" s="31"/>
      <c r="L643" s="30"/>
      <c r="M643" s="98">
        <v>822.59</v>
      </c>
      <c r="N643" s="98">
        <v>777.76499999999999</v>
      </c>
      <c r="O643" s="98">
        <v>645.00099999999998</v>
      </c>
      <c r="P643" s="98">
        <v>499.74099999999999</v>
      </c>
      <c r="Q643" s="98">
        <v>596.16</v>
      </c>
      <c r="R643" s="98">
        <v>556.49400000000003</v>
      </c>
    </row>
    <row r="644" spans="1:18" x14ac:dyDescent="0.25">
      <c r="A644" s="59" t="s">
        <v>3779</v>
      </c>
      <c r="B644" s="59" t="s">
        <v>2333</v>
      </c>
      <c r="C644" s="59" t="s">
        <v>3827</v>
      </c>
      <c r="D644" s="91">
        <v>10</v>
      </c>
      <c r="E644" s="59" t="s">
        <v>5489</v>
      </c>
      <c r="F644" s="30">
        <f t="shared" si="40"/>
        <v>548.93799999999999</v>
      </c>
      <c r="G644" s="24">
        <f t="shared" si="41"/>
        <v>349.39049999999997</v>
      </c>
      <c r="H644" s="31"/>
      <c r="I644" s="30"/>
      <c r="J644" s="24">
        <f t="shared" si="42"/>
        <v>504.63199999999995</v>
      </c>
      <c r="K644" s="31"/>
      <c r="L644" s="30"/>
      <c r="M644" s="98">
        <v>310.79000000000002</v>
      </c>
      <c r="N644" s="98">
        <v>387.99099999999999</v>
      </c>
      <c r="O644" s="98">
        <v>371.714</v>
      </c>
      <c r="P644" s="98">
        <v>395.86599999999999</v>
      </c>
      <c r="Q644" s="98">
        <v>624.91899999999998</v>
      </c>
      <c r="R644" s="98">
        <v>626.029</v>
      </c>
    </row>
    <row r="645" spans="1:18" x14ac:dyDescent="0.25">
      <c r="A645" s="59" t="s">
        <v>3779</v>
      </c>
      <c r="B645" s="59" t="s">
        <v>3095</v>
      </c>
      <c r="C645" s="59" t="s">
        <v>3787</v>
      </c>
      <c r="D645" s="91">
        <v>2</v>
      </c>
      <c r="E645" s="59" t="s">
        <v>4257</v>
      </c>
      <c r="F645" s="30">
        <f t="shared" si="40"/>
        <v>543.63633333333325</v>
      </c>
      <c r="G645" s="24">
        <f t="shared" si="41"/>
        <v>324.238</v>
      </c>
      <c r="H645" s="31"/>
      <c r="I645" s="30"/>
      <c r="J645" s="24">
        <f t="shared" si="42"/>
        <v>575.66374999999994</v>
      </c>
      <c r="K645" s="31"/>
      <c r="L645" s="30"/>
      <c r="M645" s="98">
        <v>195.42</v>
      </c>
      <c r="N645" s="98">
        <v>453.05599999999998</v>
      </c>
      <c r="O645" s="98">
        <v>671.74599999999998</v>
      </c>
      <c r="P645" s="98">
        <v>432.291</v>
      </c>
      <c r="Q645" s="98">
        <v>284.05799999999999</v>
      </c>
      <c r="R645" s="98">
        <v>914.56</v>
      </c>
    </row>
    <row r="646" spans="1:18" x14ac:dyDescent="0.25">
      <c r="A646" s="59" t="s">
        <v>3779</v>
      </c>
      <c r="B646" s="59" t="s">
        <v>2081</v>
      </c>
      <c r="C646" s="59" t="s">
        <v>3868</v>
      </c>
      <c r="D646" s="91">
        <v>18</v>
      </c>
      <c r="E646" s="59" t="s">
        <v>7597</v>
      </c>
      <c r="F646" s="30">
        <f t="shared" si="40"/>
        <v>543.48</v>
      </c>
      <c r="G646" s="24">
        <f t="shared" si="41"/>
        <v>158.392</v>
      </c>
      <c r="H646" s="31"/>
      <c r="I646" s="30"/>
      <c r="J646" s="24">
        <f t="shared" si="42"/>
        <v>464.17025000000001</v>
      </c>
      <c r="K646" s="31"/>
      <c r="L646" s="30"/>
      <c r="M646" s="98">
        <v>107.41</v>
      </c>
      <c r="N646" s="98">
        <v>209.374</v>
      </c>
      <c r="O646" s="98">
        <v>226.24100000000001</v>
      </c>
      <c r="P646" s="98">
        <v>626.22500000000002</v>
      </c>
      <c r="Q646" s="98">
        <v>442.90600000000001</v>
      </c>
      <c r="R646" s="98">
        <v>561.30899999999997</v>
      </c>
    </row>
    <row r="647" spans="1:18" x14ac:dyDescent="0.25">
      <c r="A647" s="59" t="s">
        <v>3779</v>
      </c>
      <c r="B647" s="59" t="s">
        <v>1367</v>
      </c>
      <c r="C647" s="59" t="s">
        <v>3850</v>
      </c>
      <c r="D647" s="91">
        <v>14</v>
      </c>
      <c r="E647" s="59" t="s">
        <v>6325</v>
      </c>
      <c r="F647" s="30">
        <f t="shared" si="40"/>
        <v>541.85133333333329</v>
      </c>
      <c r="G647" s="24">
        <f t="shared" si="41"/>
        <v>201.12849999999997</v>
      </c>
      <c r="H647" s="31"/>
      <c r="I647" s="30"/>
      <c r="J647" s="24">
        <f t="shared" si="42"/>
        <v>590.88574999999992</v>
      </c>
      <c r="K647" s="31"/>
      <c r="L647" s="30"/>
      <c r="M647" s="98">
        <v>123.1</v>
      </c>
      <c r="N647" s="98">
        <v>279.15699999999998</v>
      </c>
      <c r="O647" s="98">
        <v>737.98900000000003</v>
      </c>
      <c r="P647" s="98">
        <v>698.63099999999997</v>
      </c>
      <c r="Q647" s="98">
        <v>633.53800000000001</v>
      </c>
      <c r="R647" s="98">
        <v>293.38499999999999</v>
      </c>
    </row>
    <row r="648" spans="1:18" x14ac:dyDescent="0.25">
      <c r="A648" s="59" t="s">
        <v>3779</v>
      </c>
      <c r="B648" s="59" t="s">
        <v>788</v>
      </c>
      <c r="C648" s="59" t="s">
        <v>3795</v>
      </c>
      <c r="D648" s="91">
        <v>4</v>
      </c>
      <c r="E648" s="59" t="s">
        <v>4426</v>
      </c>
      <c r="F648" s="30">
        <f t="shared" si="40"/>
        <v>540.94133333333332</v>
      </c>
      <c r="G648" s="24">
        <f t="shared" si="41"/>
        <v>326.04300000000001</v>
      </c>
      <c r="H648" s="31"/>
      <c r="I648" s="30"/>
      <c r="J648" s="24">
        <f t="shared" si="42"/>
        <v>1579.3522499999999</v>
      </c>
      <c r="K648" s="31"/>
      <c r="L648" s="30"/>
      <c r="M648" s="98">
        <v>429.98</v>
      </c>
      <c r="N648" s="98">
        <v>222.10599999999999</v>
      </c>
      <c r="O648" s="98">
        <v>4694.585</v>
      </c>
      <c r="P648" s="98">
        <v>283.78500000000003</v>
      </c>
      <c r="Q648" s="98">
        <v>558.43200000000002</v>
      </c>
      <c r="R648" s="98">
        <v>780.60699999999997</v>
      </c>
    </row>
    <row r="649" spans="1:18" x14ac:dyDescent="0.25">
      <c r="A649" s="59" t="s">
        <v>3779</v>
      </c>
      <c r="B649" s="59" t="s">
        <v>1458</v>
      </c>
      <c r="C649" s="59" t="s">
        <v>3819</v>
      </c>
      <c r="D649" s="91">
        <v>7</v>
      </c>
      <c r="E649" s="59" t="s">
        <v>5322</v>
      </c>
      <c r="F649" s="30">
        <f t="shared" si="40"/>
        <v>540.28699999999992</v>
      </c>
      <c r="G649" s="24">
        <f t="shared" si="41"/>
        <v>185.43049999999999</v>
      </c>
      <c r="H649" s="31"/>
      <c r="I649" s="30"/>
      <c r="J649" s="24">
        <f t="shared" si="42"/>
        <v>457.25374999999997</v>
      </c>
      <c r="K649" s="31"/>
      <c r="L649" s="30"/>
      <c r="M649" s="98">
        <v>176.14</v>
      </c>
      <c r="N649" s="98">
        <v>194.721</v>
      </c>
      <c r="O649" s="98">
        <v>208.154</v>
      </c>
      <c r="P649" s="98">
        <v>343.91500000000002</v>
      </c>
      <c r="Q649" s="98">
        <v>516.12199999999996</v>
      </c>
      <c r="R649" s="98">
        <v>760.82399999999996</v>
      </c>
    </row>
    <row r="650" spans="1:18" x14ac:dyDescent="0.25">
      <c r="A650" s="59" t="s">
        <v>3779</v>
      </c>
      <c r="B650" s="59" t="s">
        <v>3678</v>
      </c>
      <c r="C650" s="59" t="s">
        <v>3781</v>
      </c>
      <c r="D650" s="91">
        <v>1</v>
      </c>
      <c r="E650" s="59" t="s">
        <v>7831</v>
      </c>
      <c r="F650" s="30">
        <f t="shared" si="40"/>
        <v>537.39166666666677</v>
      </c>
      <c r="G650" s="24">
        <f t="shared" si="41"/>
        <v>544.94950000000006</v>
      </c>
      <c r="H650" s="31"/>
      <c r="I650" s="30"/>
      <c r="J650" s="24">
        <f t="shared" si="42"/>
        <v>502.42674999999997</v>
      </c>
      <c r="K650" s="31"/>
      <c r="L650" s="30"/>
      <c r="M650" s="98">
        <v>149.04</v>
      </c>
      <c r="N650" s="98">
        <v>940.85900000000004</v>
      </c>
      <c r="O650" s="98">
        <v>397.53199999999998</v>
      </c>
      <c r="P650" s="98">
        <v>377.916</v>
      </c>
      <c r="Q650" s="98">
        <v>380.01600000000002</v>
      </c>
      <c r="R650" s="98">
        <v>854.24300000000005</v>
      </c>
    </row>
    <row r="651" spans="1:18" x14ac:dyDescent="0.25">
      <c r="A651" s="59" t="s">
        <v>3779</v>
      </c>
      <c r="B651" s="59" t="s">
        <v>1399</v>
      </c>
      <c r="C651" s="59" t="s">
        <v>3819</v>
      </c>
      <c r="D651" s="91">
        <v>7</v>
      </c>
      <c r="E651" s="59" t="s">
        <v>5324</v>
      </c>
      <c r="F651" s="30">
        <f t="shared" si="40"/>
        <v>535.58766666666668</v>
      </c>
      <c r="G651" s="24">
        <f t="shared" si="41"/>
        <v>257.358</v>
      </c>
      <c r="H651" s="31"/>
      <c r="I651" s="30"/>
      <c r="J651" s="24">
        <f t="shared" si="42"/>
        <v>524.89850000000001</v>
      </c>
      <c r="K651" s="31"/>
      <c r="L651" s="30"/>
      <c r="M651" s="98">
        <v>238.22</v>
      </c>
      <c r="N651" s="98">
        <v>276.49599999999998</v>
      </c>
      <c r="O651" s="98">
        <v>492.83100000000002</v>
      </c>
      <c r="P651" s="98">
        <v>427.166</v>
      </c>
      <c r="Q651" s="98">
        <v>538.60799999999995</v>
      </c>
      <c r="R651" s="98">
        <v>640.98900000000003</v>
      </c>
    </row>
    <row r="652" spans="1:18" x14ac:dyDescent="0.25">
      <c r="A652" s="59" t="s">
        <v>3779</v>
      </c>
      <c r="B652" s="59" t="s">
        <v>104</v>
      </c>
      <c r="C652" s="59" t="s">
        <v>3806</v>
      </c>
      <c r="D652" s="91">
        <v>5</v>
      </c>
      <c r="E652" s="59" t="s">
        <v>4646</v>
      </c>
      <c r="F652" s="30">
        <f t="shared" si="40"/>
        <v>531.75900000000001</v>
      </c>
      <c r="G652" s="24">
        <f t="shared" si="41"/>
        <v>341.84550000000002</v>
      </c>
      <c r="H652" s="31"/>
      <c r="I652" s="30"/>
      <c r="J652" s="24">
        <f t="shared" si="42"/>
        <v>520.44949999999994</v>
      </c>
      <c r="K652" s="31"/>
      <c r="L652" s="30"/>
      <c r="M652" s="98">
        <v>416.1</v>
      </c>
      <c r="N652" s="98">
        <v>267.59100000000001</v>
      </c>
      <c r="O652" s="98">
        <v>486.52100000000002</v>
      </c>
      <c r="P652" s="98">
        <v>779.5</v>
      </c>
      <c r="Q652" s="98">
        <v>158.536</v>
      </c>
      <c r="R652" s="98">
        <v>657.24099999999999</v>
      </c>
    </row>
    <row r="653" spans="1:18" x14ac:dyDescent="0.25">
      <c r="A653" s="59" t="s">
        <v>3779</v>
      </c>
      <c r="B653" s="59" t="s">
        <v>338</v>
      </c>
      <c r="C653" s="59" t="s">
        <v>3862</v>
      </c>
      <c r="D653" s="91">
        <v>16</v>
      </c>
      <c r="E653" s="59" t="s">
        <v>6818</v>
      </c>
      <c r="F653" s="30">
        <f t="shared" si="40"/>
        <v>530.63800000000003</v>
      </c>
      <c r="G653" s="24">
        <f t="shared" si="41"/>
        <v>178.88299999999998</v>
      </c>
      <c r="H653" s="31"/>
      <c r="I653" s="30"/>
      <c r="J653" s="24">
        <f t="shared" si="42"/>
        <v>488.10474999999997</v>
      </c>
      <c r="K653" s="31"/>
      <c r="L653" s="30"/>
      <c r="M653" s="98">
        <v>194.62</v>
      </c>
      <c r="N653" s="98">
        <v>163.14599999999999</v>
      </c>
      <c r="O653" s="98">
        <v>360.505</v>
      </c>
      <c r="P653" s="98">
        <v>330.00599999999997</v>
      </c>
      <c r="Q653" s="98">
        <v>468.30099999999999</v>
      </c>
      <c r="R653" s="98">
        <v>793.60699999999997</v>
      </c>
    </row>
    <row r="654" spans="1:18" x14ac:dyDescent="0.25">
      <c r="A654" s="59" t="s">
        <v>3779</v>
      </c>
      <c r="B654" s="59" t="s">
        <v>1540</v>
      </c>
      <c r="C654" s="59" t="s">
        <v>3841</v>
      </c>
      <c r="D654" s="91">
        <v>11</v>
      </c>
      <c r="E654" s="59" t="s">
        <v>6025</v>
      </c>
      <c r="F654" s="30">
        <f t="shared" si="40"/>
        <v>529.05566666666675</v>
      </c>
      <c r="G654" s="24">
        <f t="shared" si="41"/>
        <v>195.62649999999999</v>
      </c>
      <c r="H654" s="31"/>
      <c r="I654" s="30"/>
      <c r="J654" s="24">
        <f t="shared" si="42"/>
        <v>493.70699999999999</v>
      </c>
      <c r="K654" s="31"/>
      <c r="L654" s="30"/>
      <c r="M654" s="98">
        <v>206.94</v>
      </c>
      <c r="N654" s="98">
        <v>184.31299999999999</v>
      </c>
      <c r="O654" s="98">
        <v>387.661</v>
      </c>
      <c r="P654" s="98">
        <v>647.96600000000001</v>
      </c>
      <c r="Q654" s="98">
        <v>543.86699999999996</v>
      </c>
      <c r="R654" s="98">
        <v>395.334</v>
      </c>
    </row>
    <row r="655" spans="1:18" x14ac:dyDescent="0.25">
      <c r="A655" s="59" t="s">
        <v>3779</v>
      </c>
      <c r="B655" s="59" t="s">
        <v>983</v>
      </c>
      <c r="C655" s="59" t="s">
        <v>3784</v>
      </c>
      <c r="D655" s="91">
        <v>1</v>
      </c>
      <c r="E655" s="59" t="s">
        <v>4182</v>
      </c>
      <c r="F655" s="30">
        <f t="shared" si="40"/>
        <v>528.38066666666657</v>
      </c>
      <c r="G655" s="24">
        <f t="shared" si="41"/>
        <v>277.38599999999997</v>
      </c>
      <c r="H655" s="31"/>
      <c r="I655" s="30"/>
      <c r="J655" s="24">
        <f t="shared" si="42"/>
        <v>498.69675000000001</v>
      </c>
      <c r="K655" s="31"/>
      <c r="L655" s="30"/>
      <c r="M655" s="98">
        <v>290.52</v>
      </c>
      <c r="N655" s="98">
        <v>264.25200000000001</v>
      </c>
      <c r="O655" s="98">
        <v>409.64499999999998</v>
      </c>
      <c r="P655" s="98">
        <v>815.44899999999996</v>
      </c>
      <c r="Q655" s="98">
        <v>345.30700000000002</v>
      </c>
      <c r="R655" s="98">
        <v>424.38600000000002</v>
      </c>
    </row>
    <row r="656" spans="1:18" x14ac:dyDescent="0.25">
      <c r="A656" s="59" t="s">
        <v>3779</v>
      </c>
      <c r="B656" s="59" t="s">
        <v>1274</v>
      </c>
      <c r="C656" s="59" t="s">
        <v>3862</v>
      </c>
      <c r="D656" s="91">
        <v>16</v>
      </c>
      <c r="E656" s="59" t="s">
        <v>6921</v>
      </c>
      <c r="F656" s="30">
        <f t="shared" si="40"/>
        <v>527.77599999999995</v>
      </c>
      <c r="G656" s="24">
        <f t="shared" si="41"/>
        <v>77.906500000000008</v>
      </c>
      <c r="H656" s="31"/>
      <c r="I656" s="30"/>
      <c r="J656" s="24">
        <f t="shared" si="42"/>
        <v>440.59074999999996</v>
      </c>
      <c r="K656" s="31"/>
      <c r="L656" s="30"/>
      <c r="M656" s="98">
        <v>31.13</v>
      </c>
      <c r="N656" s="98">
        <v>124.68300000000001</v>
      </c>
      <c r="O656" s="98">
        <v>179.035</v>
      </c>
      <c r="P656" s="98">
        <v>714.26199999999994</v>
      </c>
      <c r="Q656" s="98">
        <v>582.38900000000001</v>
      </c>
      <c r="R656" s="98">
        <v>286.67700000000002</v>
      </c>
    </row>
    <row r="657" spans="1:18" x14ac:dyDescent="0.25">
      <c r="A657" s="59" t="s">
        <v>3779</v>
      </c>
      <c r="B657" s="59" t="s">
        <v>1349</v>
      </c>
      <c r="C657" s="59" t="s">
        <v>3862</v>
      </c>
      <c r="D657" s="91">
        <v>16</v>
      </c>
      <c r="E657" s="59" t="s">
        <v>6925</v>
      </c>
      <c r="F657" s="30">
        <f t="shared" si="40"/>
        <v>527.07900000000006</v>
      </c>
      <c r="G657" s="24">
        <f t="shared" si="41"/>
        <v>417.97500000000002</v>
      </c>
      <c r="H657" s="31"/>
      <c r="I657" s="30"/>
      <c r="J657" s="24">
        <f t="shared" si="42"/>
        <v>505.38900000000001</v>
      </c>
      <c r="K657" s="31"/>
      <c r="L657" s="30"/>
      <c r="M657" s="98">
        <v>473.42</v>
      </c>
      <c r="N657" s="98">
        <v>362.53</v>
      </c>
      <c r="O657" s="98">
        <v>440.31900000000002</v>
      </c>
      <c r="P657" s="98">
        <v>595.90899999999999</v>
      </c>
      <c r="Q657" s="98">
        <v>414.25200000000001</v>
      </c>
      <c r="R657" s="98">
        <v>571.07600000000002</v>
      </c>
    </row>
    <row r="658" spans="1:18" x14ac:dyDescent="0.25">
      <c r="A658" s="59" t="s">
        <v>3779</v>
      </c>
      <c r="B658" s="59" t="s">
        <v>1109</v>
      </c>
      <c r="C658" s="59" t="s">
        <v>3838</v>
      </c>
      <c r="D658" s="91">
        <v>11</v>
      </c>
      <c r="E658" s="59" t="s">
        <v>5838</v>
      </c>
      <c r="F658" s="30">
        <f t="shared" si="40"/>
        <v>525.24699999999996</v>
      </c>
      <c r="G658" s="24">
        <f t="shared" si="41"/>
        <v>494.01149999999996</v>
      </c>
      <c r="H658" s="31"/>
      <c r="I658" s="30"/>
      <c r="J658" s="24">
        <f t="shared" si="42"/>
        <v>503.39774999999997</v>
      </c>
      <c r="K658" s="31"/>
      <c r="L658" s="30"/>
      <c r="M658" s="98">
        <v>697.15</v>
      </c>
      <c r="N658" s="98">
        <v>290.87299999999999</v>
      </c>
      <c r="O658" s="98">
        <v>437.85</v>
      </c>
      <c r="P658" s="98">
        <v>553.80499999999995</v>
      </c>
      <c r="Q658" s="98">
        <v>475.339</v>
      </c>
      <c r="R658" s="98">
        <v>546.59699999999998</v>
      </c>
    </row>
    <row r="659" spans="1:18" x14ac:dyDescent="0.25">
      <c r="A659" s="59" t="s">
        <v>3779</v>
      </c>
      <c r="B659" s="59" t="s">
        <v>461</v>
      </c>
      <c r="C659" s="59" t="s">
        <v>3841</v>
      </c>
      <c r="D659" s="91">
        <v>11</v>
      </c>
      <c r="E659" s="59" t="s">
        <v>6033</v>
      </c>
      <c r="F659" s="30">
        <f t="shared" si="40"/>
        <v>524.97199999999998</v>
      </c>
      <c r="G659" s="24">
        <f t="shared" si="41"/>
        <v>240.26300000000001</v>
      </c>
      <c r="H659" s="31"/>
      <c r="I659" s="30"/>
      <c r="J659" s="24">
        <f t="shared" si="42"/>
        <v>492.07875000000001</v>
      </c>
      <c r="K659" s="31"/>
      <c r="L659" s="30"/>
      <c r="M659" s="98">
        <v>194.89</v>
      </c>
      <c r="N659" s="98">
        <v>285.63600000000002</v>
      </c>
      <c r="O659" s="98">
        <v>393.399</v>
      </c>
      <c r="P659" s="98">
        <v>502.14699999999999</v>
      </c>
      <c r="Q659" s="98">
        <v>422.25</v>
      </c>
      <c r="R659" s="98">
        <v>650.51900000000001</v>
      </c>
    </row>
    <row r="660" spans="1:18" x14ac:dyDescent="0.25">
      <c r="A660" s="59" t="s">
        <v>3779</v>
      </c>
      <c r="B660" s="59" t="s">
        <v>2932</v>
      </c>
      <c r="C660" s="59" t="s">
        <v>3841</v>
      </c>
      <c r="D660" s="91">
        <v>11</v>
      </c>
      <c r="E660" s="59" t="s">
        <v>6001</v>
      </c>
      <c r="F660" s="30">
        <f t="shared" si="40"/>
        <v>522.3986666666666</v>
      </c>
      <c r="G660" s="24">
        <f t="shared" si="41"/>
        <v>226.59799999999998</v>
      </c>
      <c r="H660" s="31"/>
      <c r="I660" s="30"/>
      <c r="J660" s="24">
        <f t="shared" si="42"/>
        <v>451.44375000000002</v>
      </c>
      <c r="K660" s="31"/>
      <c r="L660" s="30"/>
      <c r="M660" s="98">
        <v>182.89</v>
      </c>
      <c r="N660" s="98">
        <v>270.30599999999998</v>
      </c>
      <c r="O660" s="98">
        <v>238.57900000000001</v>
      </c>
      <c r="P660" s="98">
        <v>361.93799999999999</v>
      </c>
      <c r="Q660" s="98">
        <v>403.45400000000001</v>
      </c>
      <c r="R660" s="98">
        <v>801.80399999999997</v>
      </c>
    </row>
    <row r="661" spans="1:18" x14ac:dyDescent="0.25">
      <c r="A661" s="59" t="s">
        <v>3779</v>
      </c>
      <c r="B661" s="59" t="s">
        <v>816</v>
      </c>
      <c r="C661" s="59" t="s">
        <v>3818</v>
      </c>
      <c r="D661" s="91">
        <v>7</v>
      </c>
      <c r="E661" s="59" t="s">
        <v>5245</v>
      </c>
      <c r="F661" s="30">
        <f t="shared" si="40"/>
        <v>522.08533333333332</v>
      </c>
      <c r="G661" s="24">
        <f t="shared" si="41"/>
        <v>224.45250000000001</v>
      </c>
      <c r="H661" s="31"/>
      <c r="I661" s="30"/>
      <c r="J661" s="24">
        <f t="shared" si="42"/>
        <v>422.35125000000005</v>
      </c>
      <c r="K661" s="31"/>
      <c r="L661" s="30"/>
      <c r="M661" s="98">
        <v>310.67</v>
      </c>
      <c r="N661" s="98">
        <v>138.23500000000001</v>
      </c>
      <c r="O661" s="98">
        <v>123.149</v>
      </c>
      <c r="P661" s="98">
        <v>431.86500000000001</v>
      </c>
      <c r="Q661" s="98">
        <v>504.07600000000002</v>
      </c>
      <c r="R661" s="98">
        <v>630.31500000000005</v>
      </c>
    </row>
    <row r="662" spans="1:18" x14ac:dyDescent="0.25">
      <c r="A662" s="59" t="s">
        <v>3779</v>
      </c>
      <c r="B662" s="59" t="s">
        <v>335</v>
      </c>
      <c r="C662" s="59" t="s">
        <v>3851</v>
      </c>
      <c r="D662" s="91">
        <v>15</v>
      </c>
      <c r="E662" s="59" t="s">
        <v>6401</v>
      </c>
      <c r="F662" s="30">
        <f t="shared" si="40"/>
        <v>520.601</v>
      </c>
      <c r="G662" s="24">
        <f t="shared" si="41"/>
        <v>94.875500000000002</v>
      </c>
      <c r="H662" s="31"/>
      <c r="I662" s="30"/>
      <c r="J662" s="24">
        <f t="shared" si="42"/>
        <v>451.20974999999999</v>
      </c>
      <c r="K662" s="31"/>
      <c r="L662" s="30"/>
      <c r="M662" s="98">
        <v>137.69</v>
      </c>
      <c r="N662" s="98">
        <v>52.061</v>
      </c>
      <c r="O662" s="98">
        <v>243.036</v>
      </c>
      <c r="P662" s="98">
        <v>542.6</v>
      </c>
      <c r="Q662" s="98">
        <v>358.10399999999998</v>
      </c>
      <c r="R662" s="98">
        <v>661.09900000000005</v>
      </c>
    </row>
    <row r="663" spans="1:18" x14ac:dyDescent="0.25">
      <c r="A663" s="59" t="s">
        <v>3779</v>
      </c>
      <c r="B663" s="59" t="s">
        <v>560</v>
      </c>
      <c r="C663" s="59" t="s">
        <v>3862</v>
      </c>
      <c r="D663" s="91">
        <v>16</v>
      </c>
      <c r="E663" s="59" t="s">
        <v>7176</v>
      </c>
      <c r="F663" s="30">
        <f t="shared" si="40"/>
        <v>519.79833333333329</v>
      </c>
      <c r="G663" s="24">
        <f t="shared" si="41"/>
        <v>264.83199999999999</v>
      </c>
      <c r="H663" s="31"/>
      <c r="I663" s="30"/>
      <c r="J663" s="24">
        <f t="shared" si="42"/>
        <v>472.83950000000004</v>
      </c>
      <c r="K663" s="31"/>
      <c r="L663" s="30"/>
      <c r="M663" s="98">
        <v>308.23</v>
      </c>
      <c r="N663" s="98">
        <v>221.434</v>
      </c>
      <c r="O663" s="98">
        <v>331.96300000000002</v>
      </c>
      <c r="P663" s="98">
        <v>475.71300000000002</v>
      </c>
      <c r="Q663" s="98">
        <v>362.58</v>
      </c>
      <c r="R663" s="98">
        <v>721.10199999999998</v>
      </c>
    </row>
    <row r="664" spans="1:18" x14ac:dyDescent="0.25">
      <c r="A664" s="59" t="s">
        <v>3779</v>
      </c>
      <c r="B664" s="59" t="s">
        <v>1130</v>
      </c>
      <c r="C664" s="59" t="s">
        <v>3847</v>
      </c>
      <c r="D664" s="91">
        <v>13</v>
      </c>
      <c r="E664" s="59" t="s">
        <v>6219</v>
      </c>
      <c r="F664" s="30">
        <f t="shared" si="40"/>
        <v>518.87266666666665</v>
      </c>
      <c r="G664" s="24">
        <f t="shared" si="41"/>
        <v>506.88599999999997</v>
      </c>
      <c r="H664" s="31"/>
      <c r="I664" s="30"/>
      <c r="J664" s="24">
        <f t="shared" si="42"/>
        <v>555.08299999999997</v>
      </c>
      <c r="K664" s="31"/>
      <c r="L664" s="30"/>
      <c r="M664" s="98">
        <v>360.18</v>
      </c>
      <c r="N664" s="98">
        <v>653.59199999999998</v>
      </c>
      <c r="O664" s="98">
        <v>663.71400000000006</v>
      </c>
      <c r="P664" s="98">
        <v>698.18899999999996</v>
      </c>
      <c r="Q664" s="98">
        <v>370.53100000000001</v>
      </c>
      <c r="R664" s="98">
        <v>487.89800000000002</v>
      </c>
    </row>
    <row r="665" spans="1:18" x14ac:dyDescent="0.25">
      <c r="A665" s="59" t="s">
        <v>3779</v>
      </c>
      <c r="B665" s="59" t="s">
        <v>2123</v>
      </c>
      <c r="C665" s="59" t="s">
        <v>3780</v>
      </c>
      <c r="D665" s="91">
        <v>1</v>
      </c>
      <c r="E665" s="59" t="s">
        <v>4103</v>
      </c>
      <c r="F665" s="30">
        <f t="shared" si="40"/>
        <v>517.81000000000006</v>
      </c>
      <c r="G665" s="24">
        <f t="shared" si="41"/>
        <v>32.777500000000003</v>
      </c>
      <c r="H665" s="31"/>
      <c r="I665" s="30"/>
      <c r="J665" s="24">
        <f t="shared" si="42"/>
        <v>422.38074999999998</v>
      </c>
      <c r="K665" s="31"/>
      <c r="L665" s="30"/>
      <c r="M665" s="98">
        <v>55.72</v>
      </c>
      <c r="N665" s="98">
        <v>9.8350000000000009</v>
      </c>
      <c r="O665" s="98">
        <v>136.09299999999999</v>
      </c>
      <c r="P665" s="98">
        <v>1024.3019999999999</v>
      </c>
      <c r="Q665" s="98">
        <v>336.899</v>
      </c>
      <c r="R665" s="98">
        <v>192.22900000000001</v>
      </c>
    </row>
    <row r="666" spans="1:18" x14ac:dyDescent="0.25">
      <c r="A666" s="59" t="s">
        <v>3779</v>
      </c>
      <c r="B666" s="59" t="s">
        <v>1574</v>
      </c>
      <c r="C666" s="59" t="s">
        <v>3868</v>
      </c>
      <c r="D666" s="91">
        <v>18</v>
      </c>
      <c r="E666" s="59" t="s">
        <v>7595</v>
      </c>
      <c r="F666" s="30">
        <f t="shared" si="40"/>
        <v>511.88766666666669</v>
      </c>
      <c r="G666" s="24">
        <f t="shared" si="41"/>
        <v>16.668500000000002</v>
      </c>
      <c r="H666" s="31"/>
      <c r="I666" s="30"/>
      <c r="J666" s="24">
        <f t="shared" si="42"/>
        <v>403.7525</v>
      </c>
      <c r="K666" s="31"/>
      <c r="L666" s="30"/>
      <c r="M666" s="98">
        <v>24.3</v>
      </c>
      <c r="N666" s="98">
        <v>9.0370000000000008</v>
      </c>
      <c r="O666" s="98">
        <v>79.346999999999994</v>
      </c>
      <c r="P666" s="98">
        <v>278.21899999999999</v>
      </c>
      <c r="Q666" s="98">
        <v>567.37699999999995</v>
      </c>
      <c r="R666" s="98">
        <v>690.06700000000001</v>
      </c>
    </row>
    <row r="667" spans="1:18" x14ac:dyDescent="0.25">
      <c r="A667" s="59" t="s">
        <v>3779</v>
      </c>
      <c r="B667" s="59" t="s">
        <v>341</v>
      </c>
      <c r="C667" s="59" t="s">
        <v>3809</v>
      </c>
      <c r="D667" s="91">
        <v>6</v>
      </c>
      <c r="E667" s="59" t="s">
        <v>4925</v>
      </c>
      <c r="F667" s="30">
        <f t="shared" si="40"/>
        <v>511.20566666666667</v>
      </c>
      <c r="G667" s="24">
        <f t="shared" si="41"/>
        <v>194.15100000000001</v>
      </c>
      <c r="H667" s="31"/>
      <c r="I667" s="30"/>
      <c r="J667" s="24">
        <f t="shared" si="42"/>
        <v>532.11775000000011</v>
      </c>
      <c r="K667" s="31"/>
      <c r="L667" s="30"/>
      <c r="M667" s="98">
        <v>206.78</v>
      </c>
      <c r="N667" s="98">
        <v>181.52199999999999</v>
      </c>
      <c r="O667" s="98">
        <v>594.85400000000004</v>
      </c>
      <c r="P667" s="98">
        <v>726.83199999999999</v>
      </c>
      <c r="Q667" s="98">
        <v>271.64299999999997</v>
      </c>
      <c r="R667" s="98">
        <v>535.14200000000005</v>
      </c>
    </row>
    <row r="668" spans="1:18" x14ac:dyDescent="0.25">
      <c r="A668" s="59" t="s">
        <v>3779</v>
      </c>
      <c r="B668" s="59" t="s">
        <v>1364</v>
      </c>
      <c r="C668" s="59" t="s">
        <v>3794</v>
      </c>
      <c r="D668" s="91">
        <v>3</v>
      </c>
      <c r="E668" s="59" t="s">
        <v>4393</v>
      </c>
      <c r="F668" s="30">
        <f t="shared" si="40"/>
        <v>510.58966666666669</v>
      </c>
      <c r="G668" s="24">
        <f t="shared" si="41"/>
        <v>86.111499999999992</v>
      </c>
      <c r="H668" s="31"/>
      <c r="I668" s="30"/>
      <c r="J668" s="24">
        <f t="shared" si="42"/>
        <v>466.06425000000002</v>
      </c>
      <c r="K668" s="31"/>
      <c r="L668" s="30"/>
      <c r="M668" s="98">
        <v>1.32</v>
      </c>
      <c r="N668" s="98">
        <v>170.90299999999999</v>
      </c>
      <c r="O668" s="98">
        <v>332.488</v>
      </c>
      <c r="P668" s="98">
        <v>540.30999999999995</v>
      </c>
      <c r="Q668" s="98">
        <v>790.154</v>
      </c>
      <c r="R668" s="98">
        <v>201.30500000000001</v>
      </c>
    </row>
    <row r="669" spans="1:18" x14ac:dyDescent="0.25">
      <c r="A669" s="59" t="s">
        <v>3779</v>
      </c>
      <c r="B669" s="59" t="s">
        <v>1913</v>
      </c>
      <c r="C669" s="59" t="s">
        <v>3847</v>
      </c>
      <c r="D669" s="91">
        <v>13</v>
      </c>
      <c r="E669" s="59" t="s">
        <v>6209</v>
      </c>
      <c r="F669" s="30">
        <f t="shared" si="40"/>
        <v>509.90966666666662</v>
      </c>
      <c r="G669" s="24">
        <f t="shared" si="41"/>
        <v>102.25649999999999</v>
      </c>
      <c r="H669" s="31"/>
      <c r="I669" s="30"/>
      <c r="J669" s="24">
        <f t="shared" si="42"/>
        <v>444.03174999999999</v>
      </c>
      <c r="K669" s="31"/>
      <c r="L669" s="30"/>
      <c r="M669" s="98">
        <v>101.38</v>
      </c>
      <c r="N669" s="98">
        <v>103.133</v>
      </c>
      <c r="O669" s="98">
        <v>246.398</v>
      </c>
      <c r="P669" s="98">
        <v>187.81700000000001</v>
      </c>
      <c r="Q669" s="98">
        <v>764.30499999999995</v>
      </c>
      <c r="R669" s="98">
        <v>577.60699999999997</v>
      </c>
    </row>
    <row r="670" spans="1:18" x14ac:dyDescent="0.25">
      <c r="A670" s="59" t="s">
        <v>3779</v>
      </c>
      <c r="B670" s="59" t="s">
        <v>380</v>
      </c>
      <c r="C670" s="59" t="s">
        <v>3865</v>
      </c>
      <c r="D670" s="91">
        <v>17</v>
      </c>
      <c r="E670" s="59" t="s">
        <v>7469</v>
      </c>
      <c r="F670" s="30">
        <f t="shared" si="40"/>
        <v>505.45766666666668</v>
      </c>
      <c r="G670" s="24">
        <f t="shared" si="41"/>
        <v>120.846</v>
      </c>
      <c r="H670" s="31"/>
      <c r="I670" s="30"/>
      <c r="J670" s="24">
        <f t="shared" si="42"/>
        <v>462.30700000000002</v>
      </c>
      <c r="K670" s="31"/>
      <c r="L670" s="30"/>
      <c r="M670" s="98">
        <v>83.45</v>
      </c>
      <c r="N670" s="98">
        <v>158.24199999999999</v>
      </c>
      <c r="O670" s="98">
        <v>332.85500000000002</v>
      </c>
      <c r="P670" s="98">
        <v>471.46899999999999</v>
      </c>
      <c r="Q670" s="98">
        <v>678.39800000000002</v>
      </c>
      <c r="R670" s="98">
        <v>366.50599999999997</v>
      </c>
    </row>
    <row r="671" spans="1:18" x14ac:dyDescent="0.25">
      <c r="A671" s="59" t="s">
        <v>3779</v>
      </c>
      <c r="B671" s="59" t="s">
        <v>2033</v>
      </c>
      <c r="C671" s="59" t="s">
        <v>3860</v>
      </c>
      <c r="D671" s="91">
        <v>15</v>
      </c>
      <c r="E671" s="59" t="s">
        <v>6663</v>
      </c>
      <c r="F671" s="30">
        <f t="shared" si="40"/>
        <v>504.59200000000004</v>
      </c>
      <c r="G671" s="24">
        <f t="shared" si="41"/>
        <v>384.041</v>
      </c>
      <c r="H671" s="31"/>
      <c r="I671" s="30"/>
      <c r="J671" s="24">
        <f t="shared" si="42"/>
        <v>645.65350000000001</v>
      </c>
      <c r="K671" s="31"/>
      <c r="L671" s="30"/>
      <c r="M671" s="98">
        <v>74.52</v>
      </c>
      <c r="N671" s="98">
        <v>693.56200000000001</v>
      </c>
      <c r="O671" s="98">
        <v>1068.838</v>
      </c>
      <c r="P671" s="98">
        <v>798.67700000000002</v>
      </c>
      <c r="Q671" s="98">
        <v>415.262</v>
      </c>
      <c r="R671" s="98">
        <v>299.83699999999999</v>
      </c>
    </row>
    <row r="672" spans="1:18" x14ac:dyDescent="0.25">
      <c r="A672" s="59" t="s">
        <v>3779</v>
      </c>
      <c r="B672" s="59" t="s">
        <v>1723</v>
      </c>
      <c r="C672" s="59" t="s">
        <v>3873</v>
      </c>
      <c r="D672" s="91">
        <v>20</v>
      </c>
      <c r="E672" s="59" t="s">
        <v>7805</v>
      </c>
      <c r="F672" s="30">
        <f t="shared" ref="F672:F735" si="43">SUM(P672:R672)/3</f>
        <v>503.95233333333334</v>
      </c>
      <c r="G672" s="24">
        <f t="shared" ref="G672:G735" si="44">SUM(M672:N672)/2</f>
        <v>154.3835</v>
      </c>
      <c r="H672" s="31"/>
      <c r="I672" s="30"/>
      <c r="J672" s="24">
        <f t="shared" ref="J672:J735" si="45">SUM(O672:R672)/4</f>
        <v>470.65049999999997</v>
      </c>
      <c r="K672" s="31"/>
      <c r="L672" s="30"/>
      <c r="M672" s="98">
        <v>97.89</v>
      </c>
      <c r="N672" s="98">
        <v>210.87700000000001</v>
      </c>
      <c r="O672" s="98">
        <v>370.745</v>
      </c>
      <c r="P672" s="98">
        <v>350.97300000000001</v>
      </c>
      <c r="Q672" s="98">
        <v>582.38199999999995</v>
      </c>
      <c r="R672" s="98">
        <v>578.50199999999995</v>
      </c>
    </row>
    <row r="673" spans="1:18" x14ac:dyDescent="0.25">
      <c r="A673" s="59" t="s">
        <v>3779</v>
      </c>
      <c r="B673" s="59" t="s">
        <v>169</v>
      </c>
      <c r="C673" s="59" t="s">
        <v>3813</v>
      </c>
      <c r="D673" s="91">
        <v>6</v>
      </c>
      <c r="E673" s="59" t="s">
        <v>5032</v>
      </c>
      <c r="F673" s="30">
        <f t="shared" si="43"/>
        <v>501.54700000000003</v>
      </c>
      <c r="G673" s="24">
        <f t="shared" si="44"/>
        <v>441.55349999999999</v>
      </c>
      <c r="H673" s="31"/>
      <c r="I673" s="30"/>
      <c r="J673" s="24">
        <f t="shared" si="45"/>
        <v>529.32449999999994</v>
      </c>
      <c r="K673" s="31"/>
      <c r="L673" s="30"/>
      <c r="M673" s="98">
        <v>744.23</v>
      </c>
      <c r="N673" s="98">
        <v>138.87700000000001</v>
      </c>
      <c r="O673" s="98">
        <v>612.65700000000004</v>
      </c>
      <c r="P673" s="98">
        <v>706.89</v>
      </c>
      <c r="Q673" s="98">
        <v>483.74200000000002</v>
      </c>
      <c r="R673" s="98">
        <v>314.00900000000001</v>
      </c>
    </row>
    <row r="674" spans="1:18" x14ac:dyDescent="0.25">
      <c r="A674" s="59" t="s">
        <v>3779</v>
      </c>
      <c r="B674" s="59" t="s">
        <v>1487</v>
      </c>
      <c r="C674" s="59" t="s">
        <v>3840</v>
      </c>
      <c r="D674" s="91">
        <v>11</v>
      </c>
      <c r="E674" s="59" t="s">
        <v>5918</v>
      </c>
      <c r="F674" s="30">
        <f t="shared" si="43"/>
        <v>501.24099999999999</v>
      </c>
      <c r="G674" s="24">
        <f t="shared" si="44"/>
        <v>204.79500000000002</v>
      </c>
      <c r="H674" s="31"/>
      <c r="I674" s="30"/>
      <c r="J674" s="24">
        <f t="shared" si="45"/>
        <v>457.18050000000005</v>
      </c>
      <c r="K674" s="31"/>
      <c r="L674" s="30"/>
      <c r="M674" s="98">
        <v>189.9</v>
      </c>
      <c r="N674" s="98">
        <v>219.69</v>
      </c>
      <c r="O674" s="98">
        <v>324.99900000000002</v>
      </c>
      <c r="P674" s="98">
        <v>698.274</v>
      </c>
      <c r="Q674" s="98">
        <v>481.35700000000003</v>
      </c>
      <c r="R674" s="98">
        <v>324.09199999999998</v>
      </c>
    </row>
    <row r="675" spans="1:18" x14ac:dyDescent="0.25">
      <c r="A675" s="59" t="s">
        <v>3779</v>
      </c>
      <c r="B675" s="59" t="s">
        <v>1165</v>
      </c>
      <c r="C675" s="59" t="s">
        <v>3862</v>
      </c>
      <c r="D675" s="91">
        <v>16</v>
      </c>
      <c r="E675" s="59" t="s">
        <v>7071</v>
      </c>
      <c r="F675" s="30">
        <f t="shared" si="43"/>
        <v>500.70666666666671</v>
      </c>
      <c r="G675" s="24">
        <f t="shared" si="44"/>
        <v>186.79750000000001</v>
      </c>
      <c r="H675" s="31"/>
      <c r="I675" s="30"/>
      <c r="J675" s="24">
        <f t="shared" si="45"/>
        <v>480.24950000000001</v>
      </c>
      <c r="K675" s="31"/>
      <c r="L675" s="30"/>
      <c r="M675" s="98">
        <v>117.88</v>
      </c>
      <c r="N675" s="98">
        <v>255.715</v>
      </c>
      <c r="O675" s="98">
        <v>418.87799999999999</v>
      </c>
      <c r="P675" s="98">
        <v>503.55399999999997</v>
      </c>
      <c r="Q675" s="98">
        <v>738.30799999999999</v>
      </c>
      <c r="R675" s="98">
        <v>260.25799999999998</v>
      </c>
    </row>
    <row r="676" spans="1:18" x14ac:dyDescent="0.25">
      <c r="A676" s="59" t="s">
        <v>3779</v>
      </c>
      <c r="B676" s="59" t="s">
        <v>1782</v>
      </c>
      <c r="C676" s="59" t="s">
        <v>3823</v>
      </c>
      <c r="D676" s="91">
        <v>9</v>
      </c>
      <c r="E676" s="59" t="s">
        <v>5416</v>
      </c>
      <c r="F676" s="30">
        <f t="shared" si="43"/>
        <v>500.37799999999993</v>
      </c>
      <c r="G676" s="24">
        <f t="shared" si="44"/>
        <v>290.83600000000001</v>
      </c>
      <c r="H676" s="31"/>
      <c r="I676" s="30"/>
      <c r="J676" s="24">
        <f t="shared" si="45"/>
        <v>440.93199999999996</v>
      </c>
      <c r="K676" s="31"/>
      <c r="L676" s="30"/>
      <c r="M676" s="98">
        <v>267.74</v>
      </c>
      <c r="N676" s="98">
        <v>313.93200000000002</v>
      </c>
      <c r="O676" s="98">
        <v>262.59399999999999</v>
      </c>
      <c r="P676" s="98">
        <v>434.63900000000001</v>
      </c>
      <c r="Q676" s="98">
        <v>693.60799999999995</v>
      </c>
      <c r="R676" s="98">
        <v>372.887</v>
      </c>
    </row>
    <row r="677" spans="1:18" x14ac:dyDescent="0.25">
      <c r="A677" s="59" t="s">
        <v>3779</v>
      </c>
      <c r="B677" s="59" t="s">
        <v>543</v>
      </c>
      <c r="C677" s="59" t="s">
        <v>3812</v>
      </c>
      <c r="D677" s="91">
        <v>6</v>
      </c>
      <c r="E677" s="59" t="s">
        <v>5016</v>
      </c>
      <c r="F677" s="30">
        <f t="shared" si="43"/>
        <v>498.48</v>
      </c>
      <c r="G677" s="24">
        <f t="shared" si="44"/>
        <v>290.32799999999997</v>
      </c>
      <c r="H677" s="31"/>
      <c r="I677" s="30"/>
      <c r="J677" s="24">
        <f t="shared" si="45"/>
        <v>450.23850000000004</v>
      </c>
      <c r="K677" s="31"/>
      <c r="L677" s="30"/>
      <c r="M677" s="98">
        <v>296.60000000000002</v>
      </c>
      <c r="N677" s="98">
        <v>284.05599999999998</v>
      </c>
      <c r="O677" s="98">
        <v>305.51400000000001</v>
      </c>
      <c r="P677" s="98">
        <v>340.98200000000003</v>
      </c>
      <c r="Q677" s="98">
        <v>491.98</v>
      </c>
      <c r="R677" s="98">
        <v>662.47799999999995</v>
      </c>
    </row>
    <row r="678" spans="1:18" x14ac:dyDescent="0.25">
      <c r="A678" s="59" t="s">
        <v>3779</v>
      </c>
      <c r="B678" s="59" t="s">
        <v>579</v>
      </c>
      <c r="C678" s="59" t="s">
        <v>3865</v>
      </c>
      <c r="D678" s="91">
        <v>17</v>
      </c>
      <c r="E678" s="59" t="s">
        <v>7465</v>
      </c>
      <c r="F678" s="30">
        <f t="shared" si="43"/>
        <v>495.39100000000002</v>
      </c>
      <c r="G678" s="24">
        <f t="shared" si="44"/>
        <v>195.821</v>
      </c>
      <c r="H678" s="31"/>
      <c r="I678" s="30"/>
      <c r="J678" s="24">
        <f t="shared" si="45"/>
        <v>446.31650000000002</v>
      </c>
      <c r="K678" s="31"/>
      <c r="L678" s="30"/>
      <c r="M678" s="98">
        <v>274.39999999999998</v>
      </c>
      <c r="N678" s="98">
        <v>117.242</v>
      </c>
      <c r="O678" s="98">
        <v>299.09300000000002</v>
      </c>
      <c r="P678" s="98">
        <v>320.01400000000001</v>
      </c>
      <c r="Q678" s="98">
        <v>635.63300000000004</v>
      </c>
      <c r="R678" s="98">
        <v>530.52599999999995</v>
      </c>
    </row>
    <row r="679" spans="1:18" x14ac:dyDescent="0.25">
      <c r="A679" s="59" t="s">
        <v>3779</v>
      </c>
      <c r="B679" s="59" t="s">
        <v>2385</v>
      </c>
      <c r="C679" s="59" t="s">
        <v>3840</v>
      </c>
      <c r="D679" s="91">
        <v>11</v>
      </c>
      <c r="E679" s="59" t="s">
        <v>5940</v>
      </c>
      <c r="F679" s="30">
        <f t="shared" si="43"/>
        <v>494.30566666666664</v>
      </c>
      <c r="G679" s="24">
        <f t="shared" si="44"/>
        <v>222.89350000000002</v>
      </c>
      <c r="H679" s="31"/>
      <c r="I679" s="30"/>
      <c r="J679" s="24">
        <f t="shared" si="45"/>
        <v>421.38824999999997</v>
      </c>
      <c r="K679" s="31"/>
      <c r="L679" s="30"/>
      <c r="M679" s="98">
        <v>136.91</v>
      </c>
      <c r="N679" s="98">
        <v>308.87700000000001</v>
      </c>
      <c r="O679" s="98">
        <v>202.636</v>
      </c>
      <c r="P679" s="98">
        <v>518.38800000000003</v>
      </c>
      <c r="Q679" s="98">
        <v>473.904</v>
      </c>
      <c r="R679" s="98">
        <v>490.625</v>
      </c>
    </row>
    <row r="680" spans="1:18" x14ac:dyDescent="0.25">
      <c r="A680" s="59" t="s">
        <v>3779</v>
      </c>
      <c r="B680" s="59" t="s">
        <v>539</v>
      </c>
      <c r="C680" s="59" t="s">
        <v>3862</v>
      </c>
      <c r="D680" s="91">
        <v>16</v>
      </c>
      <c r="E680" s="59" t="s">
        <v>7184</v>
      </c>
      <c r="F680" s="30">
        <f t="shared" si="43"/>
        <v>493.55633333333338</v>
      </c>
      <c r="G680" s="24">
        <f t="shared" si="44"/>
        <v>369.286</v>
      </c>
      <c r="H680" s="31"/>
      <c r="I680" s="30"/>
      <c r="J680" s="24">
        <f t="shared" si="45"/>
        <v>714.69650000000001</v>
      </c>
      <c r="K680" s="31"/>
      <c r="L680" s="30"/>
      <c r="M680" s="98">
        <v>410.51</v>
      </c>
      <c r="N680" s="98">
        <v>328.06200000000001</v>
      </c>
      <c r="O680" s="98">
        <v>1378.117</v>
      </c>
      <c r="P680" s="98">
        <v>499.428</v>
      </c>
      <c r="Q680" s="98">
        <v>487.55700000000002</v>
      </c>
      <c r="R680" s="98">
        <v>493.68400000000003</v>
      </c>
    </row>
    <row r="681" spans="1:18" x14ac:dyDescent="0.25">
      <c r="A681" s="59" t="s">
        <v>3779</v>
      </c>
      <c r="B681" s="59" t="s">
        <v>2161</v>
      </c>
      <c r="C681" s="59" t="s">
        <v>3816</v>
      </c>
      <c r="D681" s="91">
        <v>6</v>
      </c>
      <c r="E681" s="59" t="s">
        <v>5076</v>
      </c>
      <c r="F681" s="30">
        <f t="shared" si="43"/>
        <v>491.64533333333338</v>
      </c>
      <c r="G681" s="24">
        <f t="shared" si="44"/>
        <v>320.58199999999999</v>
      </c>
      <c r="H681" s="31"/>
      <c r="I681" s="30"/>
      <c r="J681" s="24">
        <f t="shared" si="45"/>
        <v>631.81875000000002</v>
      </c>
      <c r="K681" s="31"/>
      <c r="L681" s="30"/>
      <c r="M681" s="98">
        <v>367.35</v>
      </c>
      <c r="N681" s="98">
        <v>273.81400000000002</v>
      </c>
      <c r="O681" s="98">
        <v>1052.3389999999999</v>
      </c>
      <c r="P681" s="98">
        <v>469.15</v>
      </c>
      <c r="Q681" s="98">
        <v>440.51100000000002</v>
      </c>
      <c r="R681" s="98">
        <v>565.27499999999998</v>
      </c>
    </row>
    <row r="682" spans="1:18" x14ac:dyDescent="0.25">
      <c r="A682" s="59" t="s">
        <v>3779</v>
      </c>
      <c r="B682" s="59" t="s">
        <v>865</v>
      </c>
      <c r="C682" s="59" t="s">
        <v>3848</v>
      </c>
      <c r="D682" s="91">
        <v>13</v>
      </c>
      <c r="E682" s="59" t="s">
        <v>6255</v>
      </c>
      <c r="F682" s="30">
        <f t="shared" si="43"/>
        <v>490.59833333333336</v>
      </c>
      <c r="G682" s="24">
        <f t="shared" si="44"/>
        <v>86.416499999999999</v>
      </c>
      <c r="H682" s="31"/>
      <c r="I682" s="30"/>
      <c r="J682" s="24">
        <f t="shared" si="45"/>
        <v>425.02075000000002</v>
      </c>
      <c r="K682" s="31"/>
      <c r="L682" s="30"/>
      <c r="M682" s="98">
        <v>107.26</v>
      </c>
      <c r="N682" s="98">
        <v>65.572999999999993</v>
      </c>
      <c r="O682" s="98">
        <v>228.28800000000001</v>
      </c>
      <c r="P682" s="98">
        <v>285.54500000000002</v>
      </c>
      <c r="Q682" s="98">
        <v>291.05700000000002</v>
      </c>
      <c r="R682" s="98">
        <v>895.19299999999998</v>
      </c>
    </row>
    <row r="683" spans="1:18" x14ac:dyDescent="0.25">
      <c r="A683" s="59" t="s">
        <v>3779</v>
      </c>
      <c r="B683" s="59" t="s">
        <v>1055</v>
      </c>
      <c r="C683" s="59" t="s">
        <v>3785</v>
      </c>
      <c r="D683" s="91">
        <v>2</v>
      </c>
      <c r="E683" s="59" t="s">
        <v>4194</v>
      </c>
      <c r="F683" s="30">
        <f t="shared" si="43"/>
        <v>490.11733333333336</v>
      </c>
      <c r="G683" s="24">
        <f t="shared" si="44"/>
        <v>155.26</v>
      </c>
      <c r="H683" s="31"/>
      <c r="I683" s="30"/>
      <c r="J683" s="24">
        <f t="shared" si="45"/>
        <v>475.82100000000003</v>
      </c>
      <c r="K683" s="31"/>
      <c r="L683" s="30"/>
      <c r="M683" s="98">
        <v>25.97</v>
      </c>
      <c r="N683" s="98">
        <v>284.55</v>
      </c>
      <c r="O683" s="98">
        <v>432.93200000000002</v>
      </c>
      <c r="P683" s="98">
        <v>613.33600000000001</v>
      </c>
      <c r="Q683" s="98">
        <v>396.37200000000001</v>
      </c>
      <c r="R683" s="98">
        <v>460.64400000000001</v>
      </c>
    </row>
    <row r="684" spans="1:18" x14ac:dyDescent="0.25">
      <c r="A684" s="59" t="s">
        <v>3779</v>
      </c>
      <c r="B684" s="59" t="s">
        <v>832</v>
      </c>
      <c r="C684" s="59" t="s">
        <v>3786</v>
      </c>
      <c r="D684" s="91">
        <v>2</v>
      </c>
      <c r="E684" s="59" t="s">
        <v>4198</v>
      </c>
      <c r="F684" s="30">
        <f t="shared" si="43"/>
        <v>489.83233333333328</v>
      </c>
      <c r="G684" s="24">
        <f t="shared" si="44"/>
        <v>205.9915</v>
      </c>
      <c r="H684" s="31"/>
      <c r="I684" s="30"/>
      <c r="J684" s="24">
        <f t="shared" si="45"/>
        <v>372.50274999999999</v>
      </c>
      <c r="K684" s="31"/>
      <c r="L684" s="30"/>
      <c r="M684" s="98">
        <v>199.88</v>
      </c>
      <c r="N684" s="98">
        <v>212.10300000000001</v>
      </c>
      <c r="O684" s="98">
        <v>20.513999999999999</v>
      </c>
      <c r="P684" s="98">
        <v>420.28500000000003</v>
      </c>
      <c r="Q684" s="98">
        <v>484.774</v>
      </c>
      <c r="R684" s="98">
        <v>564.43799999999999</v>
      </c>
    </row>
    <row r="685" spans="1:18" x14ac:dyDescent="0.25">
      <c r="A685" s="59" t="s">
        <v>3779</v>
      </c>
      <c r="B685" s="59" t="s">
        <v>827</v>
      </c>
      <c r="C685" s="59" t="s">
        <v>3862</v>
      </c>
      <c r="D685" s="91">
        <v>16</v>
      </c>
      <c r="E685" s="59" t="s">
        <v>7201</v>
      </c>
      <c r="F685" s="30">
        <f t="shared" si="43"/>
        <v>489.07133333333331</v>
      </c>
      <c r="G685" s="24">
        <f t="shared" si="44"/>
        <v>588.46800000000007</v>
      </c>
      <c r="H685" s="31"/>
      <c r="I685" s="30"/>
      <c r="J685" s="24">
        <f t="shared" si="45"/>
        <v>467.60699999999997</v>
      </c>
      <c r="K685" s="31"/>
      <c r="L685" s="30"/>
      <c r="M685" s="98">
        <v>863.44</v>
      </c>
      <c r="N685" s="98">
        <v>313.49599999999998</v>
      </c>
      <c r="O685" s="98">
        <v>403.214</v>
      </c>
      <c r="P685" s="98">
        <v>437.67200000000003</v>
      </c>
      <c r="Q685" s="98">
        <v>598.80999999999995</v>
      </c>
      <c r="R685" s="98">
        <v>430.73200000000003</v>
      </c>
    </row>
    <row r="686" spans="1:18" x14ac:dyDescent="0.25">
      <c r="A686" s="59" t="s">
        <v>3779</v>
      </c>
      <c r="B686" s="59" t="s">
        <v>1382</v>
      </c>
      <c r="C686" s="59" t="s">
        <v>3863</v>
      </c>
      <c r="D686" s="91">
        <v>16</v>
      </c>
      <c r="E686" s="59" t="s">
        <v>7310</v>
      </c>
      <c r="F686" s="30">
        <f t="shared" si="43"/>
        <v>488.02433333333335</v>
      </c>
      <c r="G686" s="24">
        <f t="shared" si="44"/>
        <v>225.96350000000001</v>
      </c>
      <c r="H686" s="31"/>
      <c r="I686" s="30"/>
      <c r="J686" s="24">
        <f t="shared" si="45"/>
        <v>586.04275000000007</v>
      </c>
      <c r="K686" s="31"/>
      <c r="L686" s="30"/>
      <c r="M686" s="98">
        <v>122.78</v>
      </c>
      <c r="N686" s="98">
        <v>329.14699999999999</v>
      </c>
      <c r="O686" s="98">
        <v>880.09799999999996</v>
      </c>
      <c r="P686" s="98">
        <v>704.34199999999998</v>
      </c>
      <c r="Q686" s="98">
        <v>380.04899999999998</v>
      </c>
      <c r="R686" s="98">
        <v>379.68200000000002</v>
      </c>
    </row>
    <row r="687" spans="1:18" x14ac:dyDescent="0.25">
      <c r="A687" s="59" t="s">
        <v>3779</v>
      </c>
      <c r="B687" s="59" t="s">
        <v>1394</v>
      </c>
      <c r="C687" s="59" t="s">
        <v>3862</v>
      </c>
      <c r="D687" s="91">
        <v>16</v>
      </c>
      <c r="E687" s="59" t="s">
        <v>6954</v>
      </c>
      <c r="F687" s="30">
        <f t="shared" si="43"/>
        <v>486.00566666666668</v>
      </c>
      <c r="G687" s="24">
        <f t="shared" si="44"/>
        <v>0.16850000000000001</v>
      </c>
      <c r="H687" s="31"/>
      <c r="I687" s="30"/>
      <c r="J687" s="24">
        <f t="shared" si="45"/>
        <v>654.79925000000003</v>
      </c>
      <c r="K687" s="31"/>
      <c r="L687" s="30"/>
      <c r="M687" s="98" t="s">
        <v>4078</v>
      </c>
      <c r="N687" s="98">
        <v>0.33700000000000002</v>
      </c>
      <c r="O687" s="98">
        <v>1161.18</v>
      </c>
      <c r="P687" s="98">
        <v>6.992</v>
      </c>
      <c r="Q687" s="98">
        <v>21.303999999999998</v>
      </c>
      <c r="R687" s="98">
        <v>1429.721</v>
      </c>
    </row>
    <row r="688" spans="1:18" x14ac:dyDescent="0.25">
      <c r="A688" s="59" t="s">
        <v>3779</v>
      </c>
      <c r="B688" s="59" t="s">
        <v>446</v>
      </c>
      <c r="C688" s="59" t="s">
        <v>3862</v>
      </c>
      <c r="D688" s="91">
        <v>16</v>
      </c>
      <c r="E688" s="59" t="s">
        <v>6985</v>
      </c>
      <c r="F688" s="30">
        <f t="shared" si="43"/>
        <v>485.30166666666673</v>
      </c>
      <c r="G688" s="24">
        <f t="shared" si="44"/>
        <v>52.262</v>
      </c>
      <c r="H688" s="31"/>
      <c r="I688" s="30"/>
      <c r="J688" s="24">
        <f t="shared" si="45"/>
        <v>368.90225000000004</v>
      </c>
      <c r="K688" s="31"/>
      <c r="L688" s="30"/>
      <c r="M688" s="98">
        <v>30.89</v>
      </c>
      <c r="N688" s="98">
        <v>73.634</v>
      </c>
      <c r="O688" s="98">
        <v>19.704000000000001</v>
      </c>
      <c r="P688" s="98">
        <v>3.0190000000000001</v>
      </c>
      <c r="Q688" s="98">
        <v>276.19600000000003</v>
      </c>
      <c r="R688" s="98">
        <v>1176.69</v>
      </c>
    </row>
    <row r="689" spans="1:18" x14ac:dyDescent="0.25">
      <c r="A689" s="59" t="s">
        <v>3779</v>
      </c>
      <c r="B689" s="59" t="s">
        <v>2213</v>
      </c>
      <c r="C689" s="59" t="s">
        <v>3860</v>
      </c>
      <c r="D689" s="91">
        <v>15</v>
      </c>
      <c r="E689" s="59" t="s">
        <v>6670</v>
      </c>
      <c r="F689" s="30">
        <f t="shared" si="43"/>
        <v>485.07</v>
      </c>
      <c r="G689" s="24">
        <f t="shared" si="44"/>
        <v>420.53300000000002</v>
      </c>
      <c r="H689" s="31"/>
      <c r="I689" s="30"/>
      <c r="J689" s="24">
        <f t="shared" si="45"/>
        <v>453.69250000000005</v>
      </c>
      <c r="K689" s="31"/>
      <c r="L689" s="30"/>
      <c r="M689" s="98">
        <v>483.84</v>
      </c>
      <c r="N689" s="98">
        <v>357.226</v>
      </c>
      <c r="O689" s="98">
        <v>359.56</v>
      </c>
      <c r="P689" s="98">
        <v>511.10700000000003</v>
      </c>
      <c r="Q689" s="98">
        <v>446.798</v>
      </c>
      <c r="R689" s="98">
        <v>497.30500000000001</v>
      </c>
    </row>
    <row r="690" spans="1:18" x14ac:dyDescent="0.25">
      <c r="A690" s="59" t="s">
        <v>3779</v>
      </c>
      <c r="B690" s="59" t="s">
        <v>1747</v>
      </c>
      <c r="C690" s="59" t="s">
        <v>3840</v>
      </c>
      <c r="D690" s="91">
        <v>11</v>
      </c>
      <c r="E690" s="59" t="s">
        <v>5905</v>
      </c>
      <c r="F690" s="30">
        <f t="shared" si="43"/>
        <v>484.23633333333333</v>
      </c>
      <c r="G690" s="24">
        <f t="shared" si="44"/>
        <v>130.8715</v>
      </c>
      <c r="H690" s="31"/>
      <c r="I690" s="30"/>
      <c r="J690" s="24">
        <f t="shared" si="45"/>
        <v>426.7595</v>
      </c>
      <c r="K690" s="31"/>
      <c r="L690" s="30"/>
      <c r="M690" s="98">
        <v>77.16</v>
      </c>
      <c r="N690" s="98">
        <v>184.583</v>
      </c>
      <c r="O690" s="98">
        <v>254.32900000000001</v>
      </c>
      <c r="P690" s="98">
        <v>172.98599999999999</v>
      </c>
      <c r="Q690" s="98">
        <v>176.608</v>
      </c>
      <c r="R690" s="98">
        <v>1103.115</v>
      </c>
    </row>
    <row r="691" spans="1:18" x14ac:dyDescent="0.25">
      <c r="A691" s="59" t="s">
        <v>3779</v>
      </c>
      <c r="B691" s="59" t="s">
        <v>467</v>
      </c>
      <c r="C691" s="59" t="s">
        <v>3862</v>
      </c>
      <c r="D691" s="91">
        <v>16</v>
      </c>
      <c r="E691" s="59" t="s">
        <v>6801</v>
      </c>
      <c r="F691" s="30">
        <f t="shared" si="43"/>
        <v>482.7936666666667</v>
      </c>
      <c r="G691" s="24">
        <f t="shared" si="44"/>
        <v>258.33050000000003</v>
      </c>
      <c r="H691" s="31"/>
      <c r="I691" s="30"/>
      <c r="J691" s="24">
        <f t="shared" si="45"/>
        <v>440.84025000000003</v>
      </c>
      <c r="K691" s="31"/>
      <c r="L691" s="30"/>
      <c r="M691" s="98">
        <v>314.25</v>
      </c>
      <c r="N691" s="98">
        <v>202.411</v>
      </c>
      <c r="O691" s="98">
        <v>314.98</v>
      </c>
      <c r="P691" s="98">
        <v>435.15100000000001</v>
      </c>
      <c r="Q691" s="98">
        <v>706.05899999999997</v>
      </c>
      <c r="R691" s="98">
        <v>307.17099999999999</v>
      </c>
    </row>
    <row r="692" spans="1:18" x14ac:dyDescent="0.25">
      <c r="A692" s="59" t="s">
        <v>3779</v>
      </c>
      <c r="B692" s="59" t="s">
        <v>1326</v>
      </c>
      <c r="C692" s="59" t="s">
        <v>3796</v>
      </c>
      <c r="D692" s="91">
        <v>4</v>
      </c>
      <c r="E692" s="59" t="s">
        <v>4444</v>
      </c>
      <c r="F692" s="30">
        <f t="shared" si="43"/>
        <v>480.67399999999998</v>
      </c>
      <c r="G692" s="24">
        <f t="shared" si="44"/>
        <v>262.7885</v>
      </c>
      <c r="H692" s="31"/>
      <c r="I692" s="30"/>
      <c r="J692" s="24">
        <f t="shared" si="45"/>
        <v>486.68950000000001</v>
      </c>
      <c r="K692" s="31"/>
      <c r="L692" s="30"/>
      <c r="M692" s="98">
        <v>334.66</v>
      </c>
      <c r="N692" s="98">
        <v>190.917</v>
      </c>
      <c r="O692" s="98">
        <v>504.73599999999999</v>
      </c>
      <c r="P692" s="98">
        <v>381.56200000000001</v>
      </c>
      <c r="Q692" s="98">
        <v>479.125</v>
      </c>
      <c r="R692" s="98">
        <v>581.33500000000004</v>
      </c>
    </row>
    <row r="693" spans="1:18" x14ac:dyDescent="0.25">
      <c r="A693" s="59" t="s">
        <v>3779</v>
      </c>
      <c r="B693" s="59" t="s">
        <v>157</v>
      </c>
      <c r="C693" s="59" t="s">
        <v>3862</v>
      </c>
      <c r="D693" s="91">
        <v>16</v>
      </c>
      <c r="E693" s="59" t="s">
        <v>6868</v>
      </c>
      <c r="F693" s="30">
        <f t="shared" si="43"/>
        <v>480.55633333333327</v>
      </c>
      <c r="G693" s="24">
        <f t="shared" si="44"/>
        <v>211.59449999999998</v>
      </c>
      <c r="H693" s="31"/>
      <c r="I693" s="30"/>
      <c r="J693" s="24">
        <f t="shared" si="45"/>
        <v>470.95124999999996</v>
      </c>
      <c r="K693" s="31"/>
      <c r="L693" s="30"/>
      <c r="M693" s="98">
        <v>174.89</v>
      </c>
      <c r="N693" s="98">
        <v>248.29900000000001</v>
      </c>
      <c r="O693" s="98">
        <v>442.13600000000002</v>
      </c>
      <c r="P693" s="98">
        <v>385.47899999999998</v>
      </c>
      <c r="Q693" s="98">
        <v>541.86900000000003</v>
      </c>
      <c r="R693" s="98">
        <v>514.32100000000003</v>
      </c>
    </row>
    <row r="694" spans="1:18" x14ac:dyDescent="0.25">
      <c r="A694" s="59" t="s">
        <v>3779</v>
      </c>
      <c r="B694" s="59" t="s">
        <v>536</v>
      </c>
      <c r="C694" s="59" t="s">
        <v>3811</v>
      </c>
      <c r="D694" s="91">
        <v>6</v>
      </c>
      <c r="E694" s="59" t="s">
        <v>4999</v>
      </c>
      <c r="F694" s="30">
        <f t="shared" si="43"/>
        <v>480.30433333333332</v>
      </c>
      <c r="G694" s="24">
        <f t="shared" si="44"/>
        <v>131.71</v>
      </c>
      <c r="H694" s="31"/>
      <c r="I694" s="30"/>
      <c r="J694" s="24">
        <f t="shared" si="45"/>
        <v>409.72674999999998</v>
      </c>
      <c r="K694" s="31"/>
      <c r="L694" s="30"/>
      <c r="M694" s="98">
        <v>205.33</v>
      </c>
      <c r="N694" s="98">
        <v>58.09</v>
      </c>
      <c r="O694" s="98">
        <v>197.994</v>
      </c>
      <c r="P694" s="98">
        <v>319.38799999999998</v>
      </c>
      <c r="Q694" s="98">
        <v>432.71100000000001</v>
      </c>
      <c r="R694" s="98">
        <v>688.81399999999996</v>
      </c>
    </row>
    <row r="695" spans="1:18" x14ac:dyDescent="0.25">
      <c r="A695" s="59" t="s">
        <v>3779</v>
      </c>
      <c r="B695" s="59" t="s">
        <v>550</v>
      </c>
      <c r="C695" s="59" t="s">
        <v>3851</v>
      </c>
      <c r="D695" s="91">
        <v>15</v>
      </c>
      <c r="E695" s="59" t="s">
        <v>6405</v>
      </c>
      <c r="F695" s="30">
        <f t="shared" si="43"/>
        <v>480.05700000000002</v>
      </c>
      <c r="G695" s="24">
        <f t="shared" si="44"/>
        <v>89.963499999999996</v>
      </c>
      <c r="H695" s="31"/>
      <c r="I695" s="30"/>
      <c r="J695" s="24">
        <f t="shared" si="45"/>
        <v>403.05275</v>
      </c>
      <c r="K695" s="31"/>
      <c r="L695" s="30"/>
      <c r="M695" s="98">
        <v>177.45</v>
      </c>
      <c r="N695" s="98">
        <v>2.4769999999999999</v>
      </c>
      <c r="O695" s="98">
        <v>172.04</v>
      </c>
      <c r="P695" s="98">
        <v>128.202</v>
      </c>
      <c r="Q695" s="98">
        <v>1017.376</v>
      </c>
      <c r="R695" s="98">
        <v>294.59300000000002</v>
      </c>
    </row>
    <row r="696" spans="1:18" x14ac:dyDescent="0.25">
      <c r="A696" s="59" t="s">
        <v>3779</v>
      </c>
      <c r="B696" s="59" t="s">
        <v>1881</v>
      </c>
      <c r="C696" s="59" t="s">
        <v>3873</v>
      </c>
      <c r="D696" s="91">
        <v>20</v>
      </c>
      <c r="E696" s="59" t="s">
        <v>7804</v>
      </c>
      <c r="F696" s="30">
        <f t="shared" si="43"/>
        <v>479.0263333333333</v>
      </c>
      <c r="G696" s="24">
        <f t="shared" si="44"/>
        <v>391.84250000000003</v>
      </c>
      <c r="H696" s="31"/>
      <c r="I696" s="30"/>
      <c r="J696" s="24">
        <f t="shared" si="45"/>
        <v>406.49674999999996</v>
      </c>
      <c r="K696" s="31"/>
      <c r="L696" s="30"/>
      <c r="M696" s="98">
        <v>226.22</v>
      </c>
      <c r="N696" s="98">
        <v>557.46500000000003</v>
      </c>
      <c r="O696" s="98">
        <v>188.90799999999999</v>
      </c>
      <c r="P696" s="98">
        <v>445.363</v>
      </c>
      <c r="Q696" s="98">
        <v>592.66600000000005</v>
      </c>
      <c r="R696" s="98">
        <v>399.05</v>
      </c>
    </row>
    <row r="697" spans="1:18" x14ac:dyDescent="0.25">
      <c r="A697" s="59" t="s">
        <v>3779</v>
      </c>
      <c r="B697" s="59" t="s">
        <v>1610</v>
      </c>
      <c r="C697" s="59" t="s">
        <v>3823</v>
      </c>
      <c r="D697" s="91">
        <v>9</v>
      </c>
      <c r="E697" s="59" t="s">
        <v>5417</v>
      </c>
      <c r="F697" s="30">
        <f t="shared" si="43"/>
        <v>477.77066666666661</v>
      </c>
      <c r="G697" s="24">
        <f t="shared" si="44"/>
        <v>270.23099999999999</v>
      </c>
      <c r="H697" s="31"/>
      <c r="I697" s="30"/>
      <c r="J697" s="24">
        <f t="shared" si="45"/>
        <v>400.702</v>
      </c>
      <c r="K697" s="31"/>
      <c r="L697" s="30"/>
      <c r="M697" s="98">
        <v>215.16</v>
      </c>
      <c r="N697" s="98">
        <v>325.30200000000002</v>
      </c>
      <c r="O697" s="98">
        <v>169.49600000000001</v>
      </c>
      <c r="P697" s="98">
        <v>524.90599999999995</v>
      </c>
      <c r="Q697" s="98">
        <v>481.79599999999999</v>
      </c>
      <c r="R697" s="98">
        <v>426.61</v>
      </c>
    </row>
    <row r="698" spans="1:18" x14ac:dyDescent="0.25">
      <c r="A698" s="59" t="s">
        <v>3779</v>
      </c>
      <c r="B698" s="59" t="s">
        <v>768</v>
      </c>
      <c r="C698" s="59" t="s">
        <v>3862</v>
      </c>
      <c r="D698" s="91">
        <v>16</v>
      </c>
      <c r="E698" s="59" t="s">
        <v>6966</v>
      </c>
      <c r="F698" s="30">
        <f t="shared" si="43"/>
        <v>474.76966666666664</v>
      </c>
      <c r="G698" s="24">
        <f t="shared" si="44"/>
        <v>245.84300000000002</v>
      </c>
      <c r="H698" s="31"/>
      <c r="I698" s="30"/>
      <c r="J698" s="24">
        <f t="shared" si="45"/>
        <v>501.33300000000003</v>
      </c>
      <c r="K698" s="31"/>
      <c r="L698" s="30"/>
      <c r="M698" s="98">
        <v>255.99</v>
      </c>
      <c r="N698" s="98">
        <v>235.696</v>
      </c>
      <c r="O698" s="98">
        <v>581.02300000000002</v>
      </c>
      <c r="P698" s="98">
        <v>826.73699999999997</v>
      </c>
      <c r="Q698" s="98">
        <v>209.60300000000001</v>
      </c>
      <c r="R698" s="98">
        <v>387.96899999999999</v>
      </c>
    </row>
    <row r="699" spans="1:18" x14ac:dyDescent="0.25">
      <c r="A699" s="59" t="s">
        <v>3779</v>
      </c>
      <c r="B699" s="59" t="s">
        <v>1555</v>
      </c>
      <c r="C699" s="59" t="s">
        <v>3799</v>
      </c>
      <c r="D699" s="91">
        <v>4</v>
      </c>
      <c r="E699" s="59" t="s">
        <v>4489</v>
      </c>
      <c r="F699" s="30">
        <f t="shared" si="43"/>
        <v>474.31866666666662</v>
      </c>
      <c r="G699" s="24">
        <f t="shared" si="44"/>
        <v>202.19749999999999</v>
      </c>
      <c r="H699" s="31"/>
      <c r="I699" s="30"/>
      <c r="J699" s="24">
        <f t="shared" si="45"/>
        <v>504.97325000000001</v>
      </c>
      <c r="K699" s="31"/>
      <c r="L699" s="30"/>
      <c r="M699" s="98">
        <v>83.27</v>
      </c>
      <c r="N699" s="98">
        <v>321.125</v>
      </c>
      <c r="O699" s="98">
        <v>596.93700000000001</v>
      </c>
      <c r="P699" s="98">
        <v>815.68899999999996</v>
      </c>
      <c r="Q699" s="98">
        <v>126.252</v>
      </c>
      <c r="R699" s="98">
        <v>481.01499999999999</v>
      </c>
    </row>
    <row r="700" spans="1:18" x14ac:dyDescent="0.25">
      <c r="A700" s="59" t="s">
        <v>3779</v>
      </c>
      <c r="B700" s="59" t="s">
        <v>1975</v>
      </c>
      <c r="C700" s="59" t="s">
        <v>3841</v>
      </c>
      <c r="D700" s="91">
        <v>11</v>
      </c>
      <c r="E700" s="59" t="s">
        <v>6014</v>
      </c>
      <c r="F700" s="30">
        <f t="shared" si="43"/>
        <v>473.17399999999998</v>
      </c>
      <c r="G700" s="24">
        <f t="shared" si="44"/>
        <v>592.15350000000001</v>
      </c>
      <c r="H700" s="31"/>
      <c r="I700" s="30"/>
      <c r="J700" s="24">
        <f t="shared" si="45"/>
        <v>460.96299999999997</v>
      </c>
      <c r="K700" s="31"/>
      <c r="L700" s="30"/>
      <c r="M700" s="98">
        <v>389.55</v>
      </c>
      <c r="N700" s="98">
        <v>794.75699999999995</v>
      </c>
      <c r="O700" s="98">
        <v>424.33</v>
      </c>
      <c r="P700" s="98">
        <v>383.392</v>
      </c>
      <c r="Q700" s="98">
        <v>712.41800000000001</v>
      </c>
      <c r="R700" s="98">
        <v>323.71199999999999</v>
      </c>
    </row>
    <row r="701" spans="1:18" x14ac:dyDescent="0.25">
      <c r="A701" s="59" t="s">
        <v>3779</v>
      </c>
      <c r="B701" s="59" t="s">
        <v>931</v>
      </c>
      <c r="C701" s="59" t="s">
        <v>3863</v>
      </c>
      <c r="D701" s="91">
        <v>16</v>
      </c>
      <c r="E701" s="59" t="s">
        <v>7379</v>
      </c>
      <c r="F701" s="30">
        <f t="shared" si="43"/>
        <v>472.63433333333336</v>
      </c>
      <c r="G701" s="24">
        <f t="shared" si="44"/>
        <v>20.3735</v>
      </c>
      <c r="H701" s="31"/>
      <c r="I701" s="30"/>
      <c r="J701" s="24">
        <f t="shared" si="45"/>
        <v>361.08825000000002</v>
      </c>
      <c r="K701" s="31"/>
      <c r="L701" s="30"/>
      <c r="M701" s="98">
        <v>21.14</v>
      </c>
      <c r="N701" s="98">
        <v>19.606999999999999</v>
      </c>
      <c r="O701" s="98">
        <v>26.45</v>
      </c>
      <c r="P701" s="98">
        <v>216.69499999999999</v>
      </c>
      <c r="Q701" s="98">
        <v>285.959</v>
      </c>
      <c r="R701" s="98">
        <v>915.24900000000002</v>
      </c>
    </row>
    <row r="702" spans="1:18" x14ac:dyDescent="0.25">
      <c r="A702" s="59" t="s">
        <v>3779</v>
      </c>
      <c r="B702" s="59" t="s">
        <v>522</v>
      </c>
      <c r="C702" s="59" t="s">
        <v>3811</v>
      </c>
      <c r="D702" s="91">
        <v>6</v>
      </c>
      <c r="E702" s="59" t="s">
        <v>4988</v>
      </c>
      <c r="F702" s="30">
        <f t="shared" si="43"/>
        <v>472.33566666666667</v>
      </c>
      <c r="G702" s="24">
        <f t="shared" si="44"/>
        <v>275.38300000000004</v>
      </c>
      <c r="H702" s="31"/>
      <c r="I702" s="30"/>
      <c r="J702" s="24">
        <f t="shared" si="45"/>
        <v>415.89224999999999</v>
      </c>
      <c r="K702" s="31"/>
      <c r="L702" s="30"/>
      <c r="M702" s="98">
        <v>286.06</v>
      </c>
      <c r="N702" s="98">
        <v>264.70600000000002</v>
      </c>
      <c r="O702" s="98">
        <v>246.56200000000001</v>
      </c>
      <c r="P702" s="98">
        <v>457.49799999999999</v>
      </c>
      <c r="Q702" s="98">
        <v>412.613</v>
      </c>
      <c r="R702" s="98">
        <v>546.89599999999996</v>
      </c>
    </row>
    <row r="703" spans="1:18" x14ac:dyDescent="0.25">
      <c r="A703" s="59" t="s">
        <v>3779</v>
      </c>
      <c r="B703" s="59" t="s">
        <v>1044</v>
      </c>
      <c r="C703" s="59" t="s">
        <v>3823</v>
      </c>
      <c r="D703" s="91">
        <v>9</v>
      </c>
      <c r="E703" s="59" t="s">
        <v>4088</v>
      </c>
      <c r="F703" s="30">
        <f t="shared" si="43"/>
        <v>472.26933333333335</v>
      </c>
      <c r="G703" s="24">
        <f t="shared" si="44"/>
        <v>274.45299999999997</v>
      </c>
      <c r="H703" s="31"/>
      <c r="I703" s="30"/>
      <c r="J703" s="24">
        <f t="shared" si="45"/>
        <v>530.83300000000008</v>
      </c>
      <c r="K703" s="31"/>
      <c r="L703" s="30"/>
      <c r="M703" s="98">
        <v>109.34</v>
      </c>
      <c r="N703" s="98">
        <v>439.56599999999997</v>
      </c>
      <c r="O703" s="98">
        <v>706.524</v>
      </c>
      <c r="P703" s="98">
        <v>437.387</v>
      </c>
      <c r="Q703" s="98">
        <v>314.45800000000003</v>
      </c>
      <c r="R703" s="98">
        <v>664.96299999999997</v>
      </c>
    </row>
    <row r="704" spans="1:18" x14ac:dyDescent="0.25">
      <c r="A704" s="59" t="s">
        <v>3779</v>
      </c>
      <c r="B704" s="59" t="s">
        <v>200</v>
      </c>
      <c r="C704" s="59" t="s">
        <v>3863</v>
      </c>
      <c r="D704" s="91">
        <v>16</v>
      </c>
      <c r="E704" s="59" t="s">
        <v>7378</v>
      </c>
      <c r="F704" s="30">
        <f t="shared" si="43"/>
        <v>471.61799999999994</v>
      </c>
      <c r="G704" s="24">
        <f t="shared" si="44"/>
        <v>493.35449999999997</v>
      </c>
      <c r="H704" s="31"/>
      <c r="I704" s="30"/>
      <c r="J704" s="24">
        <f t="shared" si="45"/>
        <v>544.85750000000007</v>
      </c>
      <c r="K704" s="31"/>
      <c r="L704" s="30"/>
      <c r="M704" s="98">
        <v>835.53</v>
      </c>
      <c r="N704" s="98">
        <v>151.179</v>
      </c>
      <c r="O704" s="98">
        <v>764.57600000000002</v>
      </c>
      <c r="P704" s="98">
        <v>194.47</v>
      </c>
      <c r="Q704" s="98">
        <v>111.065</v>
      </c>
      <c r="R704" s="98">
        <v>1109.319</v>
      </c>
    </row>
    <row r="705" spans="1:18" x14ac:dyDescent="0.25">
      <c r="A705" s="59" t="s">
        <v>3779</v>
      </c>
      <c r="B705" s="59" t="s">
        <v>578</v>
      </c>
      <c r="C705" s="59" t="s">
        <v>3823</v>
      </c>
      <c r="D705" s="91">
        <v>9</v>
      </c>
      <c r="E705" s="59" t="s">
        <v>5420</v>
      </c>
      <c r="F705" s="30">
        <f t="shared" si="43"/>
        <v>470.00433333333336</v>
      </c>
      <c r="G705" s="24">
        <f t="shared" si="44"/>
        <v>662.05399999999997</v>
      </c>
      <c r="H705" s="31"/>
      <c r="I705" s="30"/>
      <c r="J705" s="24">
        <f t="shared" si="45"/>
        <v>480.5145</v>
      </c>
      <c r="K705" s="31"/>
      <c r="L705" s="30"/>
      <c r="M705" s="98">
        <v>949.84</v>
      </c>
      <c r="N705" s="98">
        <v>374.26799999999997</v>
      </c>
      <c r="O705" s="98">
        <v>512.04499999999996</v>
      </c>
      <c r="P705" s="98">
        <v>646.67700000000002</v>
      </c>
      <c r="Q705" s="98">
        <v>370.94400000000002</v>
      </c>
      <c r="R705" s="98">
        <v>392.392</v>
      </c>
    </row>
    <row r="706" spans="1:18" x14ac:dyDescent="0.25">
      <c r="A706" s="59" t="s">
        <v>3779</v>
      </c>
      <c r="B706" s="59" t="s">
        <v>375</v>
      </c>
      <c r="C706" s="59" t="s">
        <v>3863</v>
      </c>
      <c r="D706" s="91">
        <v>16</v>
      </c>
      <c r="E706" s="59" t="s">
        <v>7229</v>
      </c>
      <c r="F706" s="30">
        <f t="shared" si="43"/>
        <v>465.96899999999999</v>
      </c>
      <c r="G706" s="24">
        <f t="shared" si="44"/>
        <v>284.51300000000003</v>
      </c>
      <c r="H706" s="31"/>
      <c r="I706" s="30"/>
      <c r="J706" s="24">
        <f t="shared" si="45"/>
        <v>448.709</v>
      </c>
      <c r="K706" s="31"/>
      <c r="L706" s="30"/>
      <c r="M706" s="98">
        <v>266.39</v>
      </c>
      <c r="N706" s="98">
        <v>302.63600000000002</v>
      </c>
      <c r="O706" s="98">
        <v>396.92899999999997</v>
      </c>
      <c r="P706" s="98">
        <v>14.336</v>
      </c>
      <c r="Q706" s="98">
        <v>768.93399999999997</v>
      </c>
      <c r="R706" s="98">
        <v>614.63699999999994</v>
      </c>
    </row>
    <row r="707" spans="1:18" x14ac:dyDescent="0.25">
      <c r="A707" s="59" t="s">
        <v>3779</v>
      </c>
      <c r="B707" s="59" t="s">
        <v>1846</v>
      </c>
      <c r="C707" s="59" t="s">
        <v>3780</v>
      </c>
      <c r="D707" s="91">
        <v>1</v>
      </c>
      <c r="E707" s="59" t="s">
        <v>4104</v>
      </c>
      <c r="F707" s="30">
        <f t="shared" si="43"/>
        <v>463.3343333333334</v>
      </c>
      <c r="G707" s="24">
        <f t="shared" si="44"/>
        <v>345.96349999999995</v>
      </c>
      <c r="H707" s="31"/>
      <c r="I707" s="30"/>
      <c r="J707" s="24">
        <f t="shared" si="45"/>
        <v>466.49650000000003</v>
      </c>
      <c r="K707" s="31"/>
      <c r="L707" s="30"/>
      <c r="M707" s="98">
        <v>16.29</v>
      </c>
      <c r="N707" s="98">
        <v>675.63699999999994</v>
      </c>
      <c r="O707" s="98">
        <v>475.983</v>
      </c>
      <c r="P707" s="98">
        <v>507.21699999999998</v>
      </c>
      <c r="Q707" s="98">
        <v>674.23</v>
      </c>
      <c r="R707" s="98">
        <v>208.55600000000001</v>
      </c>
    </row>
    <row r="708" spans="1:18" x14ac:dyDescent="0.25">
      <c r="A708" s="59" t="s">
        <v>3779</v>
      </c>
      <c r="B708" s="59" t="s">
        <v>3114</v>
      </c>
      <c r="C708" s="59" t="s">
        <v>3847</v>
      </c>
      <c r="D708" s="91">
        <v>13</v>
      </c>
      <c r="E708" s="59" t="s">
        <v>6193</v>
      </c>
      <c r="F708" s="30">
        <f t="shared" si="43"/>
        <v>461.79666666666668</v>
      </c>
      <c r="G708" s="24">
        <f t="shared" si="44"/>
        <v>123.143</v>
      </c>
      <c r="H708" s="31"/>
      <c r="I708" s="30"/>
      <c r="J708" s="24">
        <f t="shared" si="45"/>
        <v>404.40625</v>
      </c>
      <c r="K708" s="31"/>
      <c r="L708" s="30"/>
      <c r="M708" s="98">
        <v>137.72</v>
      </c>
      <c r="N708" s="98">
        <v>108.566</v>
      </c>
      <c r="O708" s="98">
        <v>232.23500000000001</v>
      </c>
      <c r="P708" s="98">
        <v>707.24</v>
      </c>
      <c r="Q708" s="98">
        <v>387.43700000000001</v>
      </c>
      <c r="R708" s="98">
        <v>290.71300000000002</v>
      </c>
    </row>
    <row r="709" spans="1:18" x14ac:dyDescent="0.25">
      <c r="A709" s="59" t="s">
        <v>3779</v>
      </c>
      <c r="B709" s="59" t="s">
        <v>2153</v>
      </c>
      <c r="C709" s="59" t="s">
        <v>3818</v>
      </c>
      <c r="D709" s="91">
        <v>7</v>
      </c>
      <c r="E709" s="59" t="s">
        <v>5238</v>
      </c>
      <c r="F709" s="30">
        <f t="shared" si="43"/>
        <v>460.83500000000004</v>
      </c>
      <c r="G709" s="24">
        <f t="shared" si="44"/>
        <v>11.729500000000002</v>
      </c>
      <c r="H709" s="31"/>
      <c r="I709" s="30"/>
      <c r="J709" s="24">
        <f t="shared" si="45"/>
        <v>412.42349999999999</v>
      </c>
      <c r="K709" s="31"/>
      <c r="L709" s="30"/>
      <c r="M709" s="98">
        <v>9.0500000000000007</v>
      </c>
      <c r="N709" s="98">
        <v>14.409000000000001</v>
      </c>
      <c r="O709" s="98">
        <v>267.18900000000002</v>
      </c>
      <c r="P709" s="98">
        <v>257.02300000000002</v>
      </c>
      <c r="Q709" s="98">
        <v>643.64599999999996</v>
      </c>
      <c r="R709" s="98">
        <v>481.83600000000001</v>
      </c>
    </row>
    <row r="710" spans="1:18" x14ac:dyDescent="0.25">
      <c r="A710" s="59" t="s">
        <v>3779</v>
      </c>
      <c r="B710" s="59" t="s">
        <v>1141</v>
      </c>
      <c r="C710" s="59" t="s">
        <v>3813</v>
      </c>
      <c r="D710" s="91">
        <v>6</v>
      </c>
      <c r="E710" s="59" t="s">
        <v>5038</v>
      </c>
      <c r="F710" s="30">
        <f t="shared" si="43"/>
        <v>459.56900000000002</v>
      </c>
      <c r="G710" s="24">
        <f t="shared" si="44"/>
        <v>206.19749999999999</v>
      </c>
      <c r="H710" s="31"/>
      <c r="I710" s="30"/>
      <c r="J710" s="24">
        <f t="shared" si="45"/>
        <v>365.72149999999999</v>
      </c>
      <c r="K710" s="31"/>
      <c r="L710" s="30"/>
      <c r="M710" s="98">
        <v>216.39</v>
      </c>
      <c r="N710" s="98">
        <v>196.005</v>
      </c>
      <c r="O710" s="98">
        <v>84.179000000000002</v>
      </c>
      <c r="P710" s="98">
        <v>367.488</v>
      </c>
      <c r="Q710" s="98">
        <v>655.07600000000002</v>
      </c>
      <c r="R710" s="98">
        <v>356.14299999999997</v>
      </c>
    </row>
    <row r="711" spans="1:18" x14ac:dyDescent="0.25">
      <c r="A711" s="59" t="s">
        <v>3779</v>
      </c>
      <c r="B711" s="59" t="s">
        <v>914</v>
      </c>
      <c r="C711" s="59" t="s">
        <v>3840</v>
      </c>
      <c r="D711" s="91">
        <v>11</v>
      </c>
      <c r="E711" s="59" t="s">
        <v>5888</v>
      </c>
      <c r="F711" s="30">
        <f t="shared" si="43"/>
        <v>459.45533333333333</v>
      </c>
      <c r="G711" s="24">
        <f t="shared" si="44"/>
        <v>322.214</v>
      </c>
      <c r="H711" s="31"/>
      <c r="I711" s="30"/>
      <c r="J711" s="24">
        <f t="shared" si="45"/>
        <v>467.81200000000001</v>
      </c>
      <c r="K711" s="31"/>
      <c r="L711" s="30"/>
      <c r="M711" s="98">
        <v>230.43</v>
      </c>
      <c r="N711" s="98">
        <v>413.99799999999999</v>
      </c>
      <c r="O711" s="98">
        <v>492.88200000000001</v>
      </c>
      <c r="P711" s="98">
        <v>550.49800000000005</v>
      </c>
      <c r="Q711" s="98">
        <v>537.50900000000001</v>
      </c>
      <c r="R711" s="98">
        <v>290.35899999999998</v>
      </c>
    </row>
    <row r="712" spans="1:18" x14ac:dyDescent="0.25">
      <c r="A712" s="59" t="s">
        <v>3779</v>
      </c>
      <c r="B712" s="59" t="s">
        <v>2574</v>
      </c>
      <c r="C712" s="59" t="s">
        <v>3840</v>
      </c>
      <c r="D712" s="91">
        <v>11</v>
      </c>
      <c r="E712" s="59" t="s">
        <v>5954</v>
      </c>
      <c r="F712" s="30">
        <f t="shared" si="43"/>
        <v>456.38633333333337</v>
      </c>
      <c r="G712" s="24">
        <f t="shared" si="44"/>
        <v>554.25800000000004</v>
      </c>
      <c r="H712" s="31"/>
      <c r="I712" s="30"/>
      <c r="J712" s="24">
        <f t="shared" si="45"/>
        <v>413.92475000000002</v>
      </c>
      <c r="K712" s="31"/>
      <c r="L712" s="30"/>
      <c r="M712" s="98">
        <v>426.64</v>
      </c>
      <c r="N712" s="98">
        <v>681.87599999999998</v>
      </c>
      <c r="O712" s="98">
        <v>286.54000000000002</v>
      </c>
      <c r="P712" s="98">
        <v>243.917</v>
      </c>
      <c r="Q712" s="98">
        <v>254.602</v>
      </c>
      <c r="R712" s="98">
        <v>870.64</v>
      </c>
    </row>
    <row r="713" spans="1:18" x14ac:dyDescent="0.25">
      <c r="A713" s="59" t="s">
        <v>3779</v>
      </c>
      <c r="B713" s="59" t="s">
        <v>2176</v>
      </c>
      <c r="C713" s="59" t="s">
        <v>3868</v>
      </c>
      <c r="D713" s="91">
        <v>18</v>
      </c>
      <c r="E713" s="59" t="s">
        <v>7514</v>
      </c>
      <c r="F713" s="30">
        <f t="shared" si="43"/>
        <v>455.44833333333332</v>
      </c>
      <c r="G713" s="24">
        <f t="shared" si="44"/>
        <v>352.48249999999996</v>
      </c>
      <c r="H713" s="31"/>
      <c r="I713" s="30"/>
      <c r="J713" s="24">
        <f t="shared" si="45"/>
        <v>432.21024999999997</v>
      </c>
      <c r="K713" s="31"/>
      <c r="L713" s="30"/>
      <c r="M713" s="98">
        <v>332.96</v>
      </c>
      <c r="N713" s="98">
        <v>372.005</v>
      </c>
      <c r="O713" s="98">
        <v>362.49599999999998</v>
      </c>
      <c r="P713" s="98">
        <v>519.51800000000003</v>
      </c>
      <c r="Q713" s="98">
        <v>295.82299999999998</v>
      </c>
      <c r="R713" s="98">
        <v>551.00400000000002</v>
      </c>
    </row>
    <row r="714" spans="1:18" x14ac:dyDescent="0.25">
      <c r="A714" s="59" t="s">
        <v>3779</v>
      </c>
      <c r="B714" s="59" t="s">
        <v>1544</v>
      </c>
      <c r="C714" s="59" t="s">
        <v>3838</v>
      </c>
      <c r="D714" s="91">
        <v>11</v>
      </c>
      <c r="E714" s="59" t="s">
        <v>5836</v>
      </c>
      <c r="F714" s="30">
        <f t="shared" si="43"/>
        <v>454.27500000000003</v>
      </c>
      <c r="G714" s="24">
        <f t="shared" si="44"/>
        <v>103.87649999999999</v>
      </c>
      <c r="H714" s="31"/>
      <c r="I714" s="30"/>
      <c r="J714" s="24">
        <f t="shared" si="45"/>
        <v>368.09100000000001</v>
      </c>
      <c r="K714" s="31"/>
      <c r="L714" s="30"/>
      <c r="M714" s="98">
        <v>127.62</v>
      </c>
      <c r="N714" s="98">
        <v>80.132999999999996</v>
      </c>
      <c r="O714" s="98">
        <v>109.539</v>
      </c>
      <c r="P714" s="98">
        <v>457.98200000000003</v>
      </c>
      <c r="Q714" s="98">
        <v>380.54500000000002</v>
      </c>
      <c r="R714" s="98">
        <v>524.298</v>
      </c>
    </row>
    <row r="715" spans="1:18" x14ac:dyDescent="0.25">
      <c r="A715" s="59" t="s">
        <v>3779</v>
      </c>
      <c r="B715" s="59" t="s">
        <v>3112</v>
      </c>
      <c r="C715" s="59" t="s">
        <v>3841</v>
      </c>
      <c r="D715" s="91">
        <v>11</v>
      </c>
      <c r="E715" s="59" t="s">
        <v>6051</v>
      </c>
      <c r="F715" s="30">
        <f t="shared" si="43"/>
        <v>453.23199999999997</v>
      </c>
      <c r="G715" s="24">
        <f t="shared" si="44"/>
        <v>300.36400000000003</v>
      </c>
      <c r="H715" s="31"/>
      <c r="I715" s="30"/>
      <c r="J715" s="24">
        <f t="shared" si="45"/>
        <v>485.16849999999999</v>
      </c>
      <c r="K715" s="31"/>
      <c r="L715" s="30"/>
      <c r="M715" s="98">
        <v>282</v>
      </c>
      <c r="N715" s="98">
        <v>318.72800000000001</v>
      </c>
      <c r="O715" s="98">
        <v>580.97799999999995</v>
      </c>
      <c r="P715" s="98">
        <v>532.875</v>
      </c>
      <c r="Q715" s="98">
        <v>475.19400000000002</v>
      </c>
      <c r="R715" s="98">
        <v>351.62700000000001</v>
      </c>
    </row>
    <row r="716" spans="1:18" x14ac:dyDescent="0.25">
      <c r="A716" s="59" t="s">
        <v>3779</v>
      </c>
      <c r="B716" s="59" t="s">
        <v>639</v>
      </c>
      <c r="C716" s="59" t="s">
        <v>3841</v>
      </c>
      <c r="D716" s="91">
        <v>11</v>
      </c>
      <c r="E716" s="59" t="s">
        <v>6042</v>
      </c>
      <c r="F716" s="30">
        <f t="shared" si="43"/>
        <v>453.05366666666669</v>
      </c>
      <c r="G716" s="24">
        <f t="shared" si="44"/>
        <v>189.51249999999999</v>
      </c>
      <c r="H716" s="31"/>
      <c r="I716" s="30"/>
      <c r="J716" s="24">
        <f t="shared" si="45"/>
        <v>397.26750000000004</v>
      </c>
      <c r="K716" s="31"/>
      <c r="L716" s="30"/>
      <c r="M716" s="98">
        <v>240.18</v>
      </c>
      <c r="N716" s="98">
        <v>138.845</v>
      </c>
      <c r="O716" s="98">
        <v>229.90899999999999</v>
      </c>
      <c r="P716" s="98">
        <v>390.70400000000001</v>
      </c>
      <c r="Q716" s="98">
        <v>477.65300000000002</v>
      </c>
      <c r="R716" s="98">
        <v>490.80399999999997</v>
      </c>
    </row>
    <row r="717" spans="1:18" x14ac:dyDescent="0.25">
      <c r="A717" s="59" t="s">
        <v>3779</v>
      </c>
      <c r="B717" s="59" t="s">
        <v>1025</v>
      </c>
      <c r="C717" s="59" t="s">
        <v>3818</v>
      </c>
      <c r="D717" s="91">
        <v>7</v>
      </c>
      <c r="E717" s="59" t="s">
        <v>5183</v>
      </c>
      <c r="F717" s="30">
        <f t="shared" si="43"/>
        <v>452.20966666666664</v>
      </c>
      <c r="G717" s="24">
        <f t="shared" si="44"/>
        <v>142.24</v>
      </c>
      <c r="H717" s="31"/>
      <c r="I717" s="30"/>
      <c r="J717" s="24">
        <f t="shared" si="45"/>
        <v>372.15324999999996</v>
      </c>
      <c r="K717" s="31"/>
      <c r="L717" s="30"/>
      <c r="M717" s="98">
        <v>127.38</v>
      </c>
      <c r="N717" s="98">
        <v>157.1</v>
      </c>
      <c r="O717" s="98">
        <v>131.98400000000001</v>
      </c>
      <c r="P717" s="98">
        <v>251.06399999999999</v>
      </c>
      <c r="Q717" s="98">
        <v>430.95699999999999</v>
      </c>
      <c r="R717" s="98">
        <v>674.60799999999995</v>
      </c>
    </row>
    <row r="718" spans="1:18" x14ac:dyDescent="0.25">
      <c r="A718" s="59" t="s">
        <v>3779</v>
      </c>
      <c r="B718" s="59" t="s">
        <v>1438</v>
      </c>
      <c r="C718" s="59" t="s">
        <v>3871</v>
      </c>
      <c r="D718" s="91">
        <v>20</v>
      </c>
      <c r="E718" s="59" t="s">
        <v>7742</v>
      </c>
      <c r="F718" s="30">
        <f t="shared" si="43"/>
        <v>446.28500000000003</v>
      </c>
      <c r="G718" s="24">
        <f t="shared" si="44"/>
        <v>429.65050000000002</v>
      </c>
      <c r="H718" s="31"/>
      <c r="I718" s="30"/>
      <c r="J718" s="24">
        <f t="shared" si="45"/>
        <v>417.08725000000004</v>
      </c>
      <c r="K718" s="31"/>
      <c r="L718" s="30"/>
      <c r="M718" s="98">
        <v>539.97</v>
      </c>
      <c r="N718" s="98">
        <v>319.33100000000002</v>
      </c>
      <c r="O718" s="98">
        <v>329.49400000000003</v>
      </c>
      <c r="P718" s="98">
        <v>464.39</v>
      </c>
      <c r="Q718" s="98">
        <v>410.78800000000001</v>
      </c>
      <c r="R718" s="98">
        <v>463.67700000000002</v>
      </c>
    </row>
    <row r="719" spans="1:18" x14ac:dyDescent="0.25">
      <c r="A719" s="59" t="s">
        <v>3779</v>
      </c>
      <c r="B719" s="59" t="s">
        <v>1105</v>
      </c>
      <c r="C719" s="59" t="s">
        <v>3818</v>
      </c>
      <c r="D719" s="91">
        <v>7</v>
      </c>
      <c r="E719" s="59" t="s">
        <v>5161</v>
      </c>
      <c r="F719" s="30">
        <f t="shared" si="43"/>
        <v>444.60533333333336</v>
      </c>
      <c r="G719" s="24">
        <f t="shared" si="44"/>
        <v>212.50050000000002</v>
      </c>
      <c r="H719" s="31"/>
      <c r="I719" s="30"/>
      <c r="J719" s="24">
        <f t="shared" si="45"/>
        <v>401.59950000000003</v>
      </c>
      <c r="K719" s="31"/>
      <c r="L719" s="30"/>
      <c r="M719" s="98">
        <v>331.79</v>
      </c>
      <c r="N719" s="98">
        <v>93.210999999999999</v>
      </c>
      <c r="O719" s="98">
        <v>272.58199999999999</v>
      </c>
      <c r="P719" s="98">
        <v>617.697</v>
      </c>
      <c r="Q719" s="98">
        <v>481.86900000000003</v>
      </c>
      <c r="R719" s="98">
        <v>234.25</v>
      </c>
    </row>
    <row r="720" spans="1:18" x14ac:dyDescent="0.25">
      <c r="A720" s="59" t="s">
        <v>3779</v>
      </c>
      <c r="B720" s="59" t="s">
        <v>235</v>
      </c>
      <c r="C720" s="59" t="s">
        <v>3811</v>
      </c>
      <c r="D720" s="91">
        <v>6</v>
      </c>
      <c r="E720" s="59" t="s">
        <v>5001</v>
      </c>
      <c r="F720" s="30">
        <f t="shared" si="43"/>
        <v>444.42599999999999</v>
      </c>
      <c r="G720" s="24">
        <f t="shared" si="44"/>
        <v>224.8475</v>
      </c>
      <c r="H720" s="31"/>
      <c r="I720" s="30"/>
      <c r="J720" s="24">
        <f t="shared" si="45"/>
        <v>405.34899999999999</v>
      </c>
      <c r="K720" s="31"/>
      <c r="L720" s="30"/>
      <c r="M720" s="98">
        <v>180.51</v>
      </c>
      <c r="N720" s="98">
        <v>269.185</v>
      </c>
      <c r="O720" s="98">
        <v>288.11799999999999</v>
      </c>
      <c r="P720" s="98">
        <v>254.10400000000001</v>
      </c>
      <c r="Q720" s="98">
        <v>346.44499999999999</v>
      </c>
      <c r="R720" s="98">
        <v>732.72900000000004</v>
      </c>
    </row>
    <row r="721" spans="1:18" x14ac:dyDescent="0.25">
      <c r="A721" s="59" t="s">
        <v>3779</v>
      </c>
      <c r="B721" s="59" t="s">
        <v>2668</v>
      </c>
      <c r="C721" s="59" t="s">
        <v>3855</v>
      </c>
      <c r="D721" s="91">
        <v>15</v>
      </c>
      <c r="E721" s="59" t="s">
        <v>6621</v>
      </c>
      <c r="F721" s="30">
        <f t="shared" si="43"/>
        <v>443.76099999999997</v>
      </c>
      <c r="G721" s="24">
        <f t="shared" si="44"/>
        <v>242.22149999999999</v>
      </c>
      <c r="H721" s="31"/>
      <c r="I721" s="30"/>
      <c r="J721" s="24">
        <f t="shared" si="45"/>
        <v>390.32574999999997</v>
      </c>
      <c r="K721" s="31"/>
      <c r="L721" s="30"/>
      <c r="M721" s="98">
        <v>205.43</v>
      </c>
      <c r="N721" s="98">
        <v>279.01299999999998</v>
      </c>
      <c r="O721" s="98">
        <v>230.02</v>
      </c>
      <c r="P721" s="98">
        <v>239.82300000000001</v>
      </c>
      <c r="Q721" s="98">
        <v>417.57799999999997</v>
      </c>
      <c r="R721" s="98">
        <v>673.88199999999995</v>
      </c>
    </row>
    <row r="722" spans="1:18" x14ac:dyDescent="0.25">
      <c r="A722" s="59" t="s">
        <v>3779</v>
      </c>
      <c r="B722" s="59" t="s">
        <v>1324</v>
      </c>
      <c r="C722" s="59" t="s">
        <v>3818</v>
      </c>
      <c r="D722" s="91">
        <v>7</v>
      </c>
      <c r="E722" s="59" t="s">
        <v>5191</v>
      </c>
      <c r="F722" s="30">
        <f t="shared" si="43"/>
        <v>442.05799999999999</v>
      </c>
      <c r="G722" s="24">
        <f t="shared" si="44"/>
        <v>744.14549999999997</v>
      </c>
      <c r="H722" s="31"/>
      <c r="I722" s="30"/>
      <c r="J722" s="24">
        <f t="shared" si="45"/>
        <v>471.28200000000004</v>
      </c>
      <c r="K722" s="31"/>
      <c r="L722" s="30"/>
      <c r="M722" s="98">
        <v>795.88</v>
      </c>
      <c r="N722" s="98">
        <v>692.41099999999994</v>
      </c>
      <c r="O722" s="98">
        <v>558.95399999999995</v>
      </c>
      <c r="P722" s="98">
        <v>425.77600000000001</v>
      </c>
      <c r="Q722" s="98">
        <v>382.60700000000003</v>
      </c>
      <c r="R722" s="98">
        <v>517.79100000000005</v>
      </c>
    </row>
    <row r="723" spans="1:18" x14ac:dyDescent="0.25">
      <c r="A723" s="59" t="s">
        <v>3779</v>
      </c>
      <c r="B723" s="59" t="s">
        <v>1563</v>
      </c>
      <c r="C723" s="59" t="s">
        <v>3807</v>
      </c>
      <c r="D723" s="91">
        <v>6</v>
      </c>
      <c r="E723" s="59" t="s">
        <v>4669</v>
      </c>
      <c r="F723" s="30">
        <f t="shared" si="43"/>
        <v>441.0263333333333</v>
      </c>
      <c r="G723" s="24">
        <f t="shared" si="44"/>
        <v>238.25</v>
      </c>
      <c r="H723" s="31"/>
      <c r="I723" s="30"/>
      <c r="J723" s="24">
        <f t="shared" si="45"/>
        <v>411.17574999999999</v>
      </c>
      <c r="K723" s="31"/>
      <c r="L723" s="30"/>
      <c r="M723" s="98">
        <v>250.39</v>
      </c>
      <c r="N723" s="98">
        <v>226.11</v>
      </c>
      <c r="O723" s="98">
        <v>321.62400000000002</v>
      </c>
      <c r="P723" s="98">
        <v>469.56</v>
      </c>
      <c r="Q723" s="98">
        <v>279.887</v>
      </c>
      <c r="R723" s="98">
        <v>573.63199999999995</v>
      </c>
    </row>
    <row r="724" spans="1:18" x14ac:dyDescent="0.25">
      <c r="A724" s="59" t="s">
        <v>3779</v>
      </c>
      <c r="B724" s="59" t="s">
        <v>782</v>
      </c>
      <c r="C724" s="59" t="s">
        <v>3786</v>
      </c>
      <c r="D724" s="91">
        <v>2</v>
      </c>
      <c r="E724" s="59" t="s">
        <v>4208</v>
      </c>
      <c r="F724" s="30">
        <f t="shared" si="43"/>
        <v>440.40100000000001</v>
      </c>
      <c r="G724" s="24">
        <f t="shared" si="44"/>
        <v>218.7585</v>
      </c>
      <c r="H724" s="31"/>
      <c r="I724" s="30"/>
      <c r="J724" s="24">
        <f t="shared" si="45"/>
        <v>331.85124999999999</v>
      </c>
      <c r="K724" s="31"/>
      <c r="L724" s="30"/>
      <c r="M724" s="98">
        <v>417.71</v>
      </c>
      <c r="N724" s="98">
        <v>19.806999999999999</v>
      </c>
      <c r="O724" s="98">
        <v>6.202</v>
      </c>
      <c r="P724" s="98">
        <v>69.161000000000001</v>
      </c>
      <c r="Q724" s="98">
        <v>448.97699999999998</v>
      </c>
      <c r="R724" s="98">
        <v>803.06500000000005</v>
      </c>
    </row>
    <row r="725" spans="1:18" x14ac:dyDescent="0.25">
      <c r="A725" s="59" t="s">
        <v>3779</v>
      </c>
      <c r="B725" s="59" t="s">
        <v>684</v>
      </c>
      <c r="C725" s="59" t="s">
        <v>3828</v>
      </c>
      <c r="D725" s="91">
        <v>10</v>
      </c>
      <c r="E725" s="59" t="s">
        <v>5537</v>
      </c>
      <c r="F725" s="30">
        <f t="shared" si="43"/>
        <v>438.37633333333332</v>
      </c>
      <c r="G725" s="24">
        <f t="shared" si="44"/>
        <v>960.81850000000009</v>
      </c>
      <c r="H725" s="31"/>
      <c r="I725" s="30"/>
      <c r="J725" s="24">
        <f t="shared" si="45"/>
        <v>379.34475000000003</v>
      </c>
      <c r="K725" s="31"/>
      <c r="L725" s="30"/>
      <c r="M725" s="98">
        <v>862.89</v>
      </c>
      <c r="N725" s="98">
        <v>1058.7470000000001</v>
      </c>
      <c r="O725" s="98">
        <v>202.25</v>
      </c>
      <c r="P725" s="98">
        <v>346.26799999999997</v>
      </c>
      <c r="Q725" s="98">
        <v>173.88200000000001</v>
      </c>
      <c r="R725" s="98">
        <v>794.97900000000004</v>
      </c>
    </row>
    <row r="726" spans="1:18" x14ac:dyDescent="0.25">
      <c r="A726" s="59" t="s">
        <v>3779</v>
      </c>
      <c r="B726" s="59" t="s">
        <v>1413</v>
      </c>
      <c r="C726" s="59" t="s">
        <v>3841</v>
      </c>
      <c r="D726" s="91">
        <v>11</v>
      </c>
      <c r="E726" s="59" t="s">
        <v>6002</v>
      </c>
      <c r="F726" s="30">
        <f t="shared" si="43"/>
        <v>438.34800000000001</v>
      </c>
      <c r="G726" s="24">
        <f t="shared" si="44"/>
        <v>456.02299999999997</v>
      </c>
      <c r="H726" s="31"/>
      <c r="I726" s="30"/>
      <c r="J726" s="24">
        <f t="shared" si="45"/>
        <v>462.31625000000003</v>
      </c>
      <c r="K726" s="31"/>
      <c r="L726" s="30"/>
      <c r="M726" s="98">
        <v>597.30999999999995</v>
      </c>
      <c r="N726" s="98">
        <v>314.73599999999999</v>
      </c>
      <c r="O726" s="98">
        <v>534.221</v>
      </c>
      <c r="P726" s="98">
        <v>644.471</v>
      </c>
      <c r="Q726" s="98">
        <v>499.67200000000003</v>
      </c>
      <c r="R726" s="98">
        <v>170.90100000000001</v>
      </c>
    </row>
    <row r="727" spans="1:18" x14ac:dyDescent="0.25">
      <c r="A727" s="59" t="s">
        <v>3779</v>
      </c>
      <c r="B727" s="59" t="s">
        <v>2447</v>
      </c>
      <c r="C727" s="59" t="s">
        <v>3862</v>
      </c>
      <c r="D727" s="91">
        <v>16</v>
      </c>
      <c r="E727" s="59" t="s">
        <v>7081</v>
      </c>
      <c r="F727" s="30">
        <f t="shared" si="43"/>
        <v>436.45433333333335</v>
      </c>
      <c r="G727" s="24">
        <f t="shared" si="44"/>
        <v>905.25450000000001</v>
      </c>
      <c r="H727" s="31"/>
      <c r="I727" s="30"/>
      <c r="J727" s="24">
        <f t="shared" si="45"/>
        <v>473.76875000000001</v>
      </c>
      <c r="K727" s="31"/>
      <c r="L727" s="30"/>
      <c r="M727" s="98">
        <v>255.71</v>
      </c>
      <c r="N727" s="98">
        <v>1554.799</v>
      </c>
      <c r="O727" s="98">
        <v>585.71199999999999</v>
      </c>
      <c r="P727" s="98">
        <v>338.10899999999998</v>
      </c>
      <c r="Q727" s="98">
        <v>545.35299999999995</v>
      </c>
      <c r="R727" s="98">
        <v>425.90100000000001</v>
      </c>
    </row>
    <row r="728" spans="1:18" x14ac:dyDescent="0.25">
      <c r="A728" s="59" t="s">
        <v>3779</v>
      </c>
      <c r="B728" s="59" t="s">
        <v>440</v>
      </c>
      <c r="C728" s="59" t="s">
        <v>3860</v>
      </c>
      <c r="D728" s="91">
        <v>15</v>
      </c>
      <c r="E728" s="59" t="s">
        <v>6686</v>
      </c>
      <c r="F728" s="30">
        <f t="shared" si="43"/>
        <v>436.44766666666663</v>
      </c>
      <c r="G728" s="24">
        <f t="shared" si="44"/>
        <v>366.26650000000001</v>
      </c>
      <c r="H728" s="31"/>
      <c r="I728" s="30"/>
      <c r="J728" s="24">
        <f t="shared" si="45"/>
        <v>523.15650000000005</v>
      </c>
      <c r="K728" s="31"/>
      <c r="L728" s="30"/>
      <c r="M728" s="98">
        <v>431.17</v>
      </c>
      <c r="N728" s="98">
        <v>301.363</v>
      </c>
      <c r="O728" s="98">
        <v>783.28300000000002</v>
      </c>
      <c r="P728" s="98">
        <v>468.59699999999998</v>
      </c>
      <c r="Q728" s="98">
        <v>482.82900000000001</v>
      </c>
      <c r="R728" s="98">
        <v>357.91699999999997</v>
      </c>
    </row>
    <row r="729" spans="1:18" x14ac:dyDescent="0.25">
      <c r="A729" s="59" t="s">
        <v>3779</v>
      </c>
      <c r="B729" s="59" t="s">
        <v>2477</v>
      </c>
      <c r="C729" s="59" t="s">
        <v>3791</v>
      </c>
      <c r="D729" s="91">
        <v>2</v>
      </c>
      <c r="E729" s="59" t="s">
        <v>4375</v>
      </c>
      <c r="F729" s="30">
        <f t="shared" si="43"/>
        <v>436.44399999999996</v>
      </c>
      <c r="G729" s="24">
        <f t="shared" si="44"/>
        <v>173.27850000000001</v>
      </c>
      <c r="H729" s="31"/>
      <c r="I729" s="30"/>
      <c r="J729" s="24">
        <f t="shared" si="45"/>
        <v>500.03874999999999</v>
      </c>
      <c r="K729" s="31"/>
      <c r="L729" s="30"/>
      <c r="M729" s="98">
        <v>118.66</v>
      </c>
      <c r="N729" s="98">
        <v>227.89699999999999</v>
      </c>
      <c r="O729" s="98">
        <v>690.82299999999998</v>
      </c>
      <c r="P729" s="98">
        <v>259.42500000000001</v>
      </c>
      <c r="Q729" s="98">
        <v>508.32900000000001</v>
      </c>
      <c r="R729" s="98">
        <v>541.57799999999997</v>
      </c>
    </row>
    <row r="730" spans="1:18" x14ac:dyDescent="0.25">
      <c r="A730" s="59" t="s">
        <v>3779</v>
      </c>
      <c r="B730" s="59" t="s">
        <v>1907</v>
      </c>
      <c r="C730" s="59" t="s">
        <v>3853</v>
      </c>
      <c r="D730" s="91">
        <v>15</v>
      </c>
      <c r="E730" s="59" t="s">
        <v>6579</v>
      </c>
      <c r="F730" s="30">
        <f t="shared" si="43"/>
        <v>434.45499999999998</v>
      </c>
      <c r="G730" s="24">
        <f t="shared" si="44"/>
        <v>160.45299999999997</v>
      </c>
      <c r="H730" s="31"/>
      <c r="I730" s="30"/>
      <c r="J730" s="24">
        <f t="shared" si="45"/>
        <v>394.75399999999996</v>
      </c>
      <c r="K730" s="31"/>
      <c r="L730" s="30"/>
      <c r="M730" s="98">
        <v>136.76</v>
      </c>
      <c r="N730" s="98">
        <v>184.14599999999999</v>
      </c>
      <c r="O730" s="98">
        <v>275.65100000000001</v>
      </c>
      <c r="P730" s="98">
        <v>457.42500000000001</v>
      </c>
      <c r="Q730" s="98">
        <v>360.56200000000001</v>
      </c>
      <c r="R730" s="98">
        <v>485.37799999999999</v>
      </c>
    </row>
    <row r="731" spans="1:18" x14ac:dyDescent="0.25">
      <c r="A731" s="59" t="s">
        <v>3779</v>
      </c>
      <c r="B731" s="59" t="s">
        <v>1814</v>
      </c>
      <c r="C731" s="59" t="s">
        <v>3865</v>
      </c>
      <c r="D731" s="91">
        <v>17</v>
      </c>
      <c r="E731" s="59" t="s">
        <v>7463</v>
      </c>
      <c r="F731" s="30">
        <f t="shared" si="43"/>
        <v>433.19200000000001</v>
      </c>
      <c r="G731" s="24">
        <f t="shared" si="44"/>
        <v>0</v>
      </c>
      <c r="H731" s="31"/>
      <c r="I731" s="30"/>
      <c r="J731" s="24">
        <f t="shared" si="45"/>
        <v>324.89400000000001</v>
      </c>
      <c r="K731" s="31"/>
      <c r="L731" s="30"/>
      <c r="M731" s="98" t="s">
        <v>4078</v>
      </c>
      <c r="N731" s="98" t="s">
        <v>4078</v>
      </c>
      <c r="O731" s="98" t="s">
        <v>4078</v>
      </c>
      <c r="P731" s="98" t="s">
        <v>4078</v>
      </c>
      <c r="Q731" s="98">
        <v>245.32300000000001</v>
      </c>
      <c r="R731" s="98">
        <v>1054.2529999999999</v>
      </c>
    </row>
    <row r="732" spans="1:18" x14ac:dyDescent="0.25">
      <c r="A732" s="59" t="s">
        <v>3779</v>
      </c>
      <c r="B732" s="59" t="s">
        <v>471</v>
      </c>
      <c r="C732" s="59" t="s">
        <v>3823</v>
      </c>
      <c r="D732" s="91">
        <v>9</v>
      </c>
      <c r="E732" s="59" t="s">
        <v>5407</v>
      </c>
      <c r="F732" s="30">
        <f t="shared" si="43"/>
        <v>432.37033333333335</v>
      </c>
      <c r="G732" s="24">
        <f t="shared" si="44"/>
        <v>330.50299999999999</v>
      </c>
      <c r="H732" s="31"/>
      <c r="I732" s="30"/>
      <c r="J732" s="24">
        <f t="shared" si="45"/>
        <v>336.28075000000001</v>
      </c>
      <c r="K732" s="31"/>
      <c r="L732" s="30"/>
      <c r="M732" s="98">
        <v>352.94</v>
      </c>
      <c r="N732" s="98">
        <v>308.06599999999997</v>
      </c>
      <c r="O732" s="98">
        <v>48.012</v>
      </c>
      <c r="P732" s="98">
        <v>813.02300000000002</v>
      </c>
      <c r="Q732" s="98">
        <v>24.07</v>
      </c>
      <c r="R732" s="98">
        <v>460.01799999999997</v>
      </c>
    </row>
    <row r="733" spans="1:18" x14ac:dyDescent="0.25">
      <c r="A733" s="59" t="s">
        <v>3779</v>
      </c>
      <c r="B733" s="59" t="s">
        <v>593</v>
      </c>
      <c r="C733" s="59" t="s">
        <v>3842</v>
      </c>
      <c r="D733" s="91">
        <v>11</v>
      </c>
      <c r="E733" s="59" t="s">
        <v>6098</v>
      </c>
      <c r="F733" s="30">
        <f t="shared" si="43"/>
        <v>429.91733333333332</v>
      </c>
      <c r="G733" s="24">
        <f t="shared" si="44"/>
        <v>383.98649999999998</v>
      </c>
      <c r="H733" s="31"/>
      <c r="I733" s="30"/>
      <c r="J733" s="24">
        <f t="shared" si="45"/>
        <v>390.46300000000002</v>
      </c>
      <c r="K733" s="31"/>
      <c r="L733" s="30"/>
      <c r="M733" s="98">
        <v>345.58</v>
      </c>
      <c r="N733" s="98">
        <v>422.39299999999997</v>
      </c>
      <c r="O733" s="98">
        <v>272.10000000000002</v>
      </c>
      <c r="P733" s="98">
        <v>415.81200000000001</v>
      </c>
      <c r="Q733" s="98">
        <v>373.01600000000002</v>
      </c>
      <c r="R733" s="98">
        <v>500.92399999999998</v>
      </c>
    </row>
    <row r="734" spans="1:18" x14ac:dyDescent="0.25">
      <c r="A734" s="59" t="s">
        <v>3779</v>
      </c>
      <c r="B734" s="59" t="s">
        <v>1070</v>
      </c>
      <c r="C734" s="59" t="s">
        <v>3855</v>
      </c>
      <c r="D734" s="91">
        <v>15</v>
      </c>
      <c r="E734" s="59" t="s">
        <v>6603</v>
      </c>
      <c r="F734" s="30">
        <f t="shared" si="43"/>
        <v>429.79899999999998</v>
      </c>
      <c r="G734" s="24">
        <f t="shared" si="44"/>
        <v>560.70799999999997</v>
      </c>
      <c r="H734" s="31"/>
      <c r="I734" s="30"/>
      <c r="J734" s="24">
        <f t="shared" si="45"/>
        <v>441.524</v>
      </c>
      <c r="K734" s="31"/>
      <c r="L734" s="30"/>
      <c r="M734" s="98">
        <v>1121.3399999999999</v>
      </c>
      <c r="N734" s="98">
        <v>7.5999999999999998E-2</v>
      </c>
      <c r="O734" s="98">
        <v>476.69900000000001</v>
      </c>
      <c r="P734" s="98">
        <v>519.62199999999996</v>
      </c>
      <c r="Q734" s="98">
        <v>496.88299999999998</v>
      </c>
      <c r="R734" s="98">
        <v>272.892</v>
      </c>
    </row>
    <row r="735" spans="1:18" x14ac:dyDescent="0.25">
      <c r="A735" s="59" t="s">
        <v>3779</v>
      </c>
      <c r="B735" s="59" t="s">
        <v>2611</v>
      </c>
      <c r="C735" s="59" t="s">
        <v>3863</v>
      </c>
      <c r="D735" s="91">
        <v>16</v>
      </c>
      <c r="E735" s="59" t="s">
        <v>7255</v>
      </c>
      <c r="F735" s="30">
        <f t="shared" si="43"/>
        <v>427.77233333333334</v>
      </c>
      <c r="G735" s="24">
        <f t="shared" si="44"/>
        <v>855.70950000000005</v>
      </c>
      <c r="H735" s="31"/>
      <c r="I735" s="30"/>
      <c r="J735" s="24">
        <f t="shared" si="45"/>
        <v>485.86900000000003</v>
      </c>
      <c r="K735" s="31"/>
      <c r="L735" s="30"/>
      <c r="M735" s="98">
        <v>1385.93</v>
      </c>
      <c r="N735" s="98">
        <v>325.48899999999998</v>
      </c>
      <c r="O735" s="98">
        <v>660.15899999999999</v>
      </c>
      <c r="P735" s="98">
        <v>494.62799999999999</v>
      </c>
      <c r="Q735" s="98">
        <v>220.14</v>
      </c>
      <c r="R735" s="98">
        <v>568.54899999999998</v>
      </c>
    </row>
    <row r="736" spans="1:18" x14ac:dyDescent="0.25">
      <c r="A736" s="59" t="s">
        <v>3779</v>
      </c>
      <c r="B736" s="59" t="s">
        <v>1883</v>
      </c>
      <c r="C736" s="59" t="s">
        <v>3868</v>
      </c>
      <c r="D736" s="91">
        <v>18</v>
      </c>
      <c r="E736" s="59" t="s">
        <v>7593</v>
      </c>
      <c r="F736" s="30">
        <f t="shared" ref="F736:F799" si="46">SUM(P736:R736)/3</f>
        <v>426.80166666666673</v>
      </c>
      <c r="G736" s="24">
        <f t="shared" ref="G736:G799" si="47">SUM(M736:N736)/2</f>
        <v>138.78149999999999</v>
      </c>
      <c r="H736" s="31"/>
      <c r="I736" s="30"/>
      <c r="J736" s="24">
        <f t="shared" ref="J736:J799" si="48">SUM(O736:R736)/4</f>
        <v>342.19100000000003</v>
      </c>
      <c r="K736" s="31"/>
      <c r="L736" s="30"/>
      <c r="M736" s="98">
        <v>169.21</v>
      </c>
      <c r="N736" s="98">
        <v>108.35299999999999</v>
      </c>
      <c r="O736" s="98">
        <v>88.358999999999995</v>
      </c>
      <c r="P736" s="98">
        <v>165.65100000000001</v>
      </c>
      <c r="Q736" s="98">
        <v>558.80600000000004</v>
      </c>
      <c r="R736" s="98">
        <v>555.94799999999998</v>
      </c>
    </row>
    <row r="737" spans="1:18" x14ac:dyDescent="0.25">
      <c r="A737" s="59" t="s">
        <v>3779</v>
      </c>
      <c r="B737" s="59" t="s">
        <v>623</v>
      </c>
      <c r="C737" s="59" t="s">
        <v>3827</v>
      </c>
      <c r="D737" s="91">
        <v>10</v>
      </c>
      <c r="E737" s="59" t="s">
        <v>5519</v>
      </c>
      <c r="F737" s="30">
        <f t="shared" si="46"/>
        <v>426.58366666666666</v>
      </c>
      <c r="G737" s="24">
        <f t="shared" si="47"/>
        <v>415.37099999999998</v>
      </c>
      <c r="H737" s="31"/>
      <c r="I737" s="30"/>
      <c r="J737" s="24">
        <f t="shared" si="48"/>
        <v>437.62624999999997</v>
      </c>
      <c r="K737" s="31"/>
      <c r="L737" s="30"/>
      <c r="M737" s="98">
        <v>360.41</v>
      </c>
      <c r="N737" s="98">
        <v>470.33199999999999</v>
      </c>
      <c r="O737" s="98">
        <v>470.75400000000002</v>
      </c>
      <c r="P737" s="98">
        <v>521.73400000000004</v>
      </c>
      <c r="Q737" s="98">
        <v>311.36</v>
      </c>
      <c r="R737" s="98">
        <v>446.65699999999998</v>
      </c>
    </row>
    <row r="738" spans="1:18" x14ac:dyDescent="0.25">
      <c r="A738" s="59" t="s">
        <v>3779</v>
      </c>
      <c r="B738" s="59" t="s">
        <v>1201</v>
      </c>
      <c r="C738" s="59" t="s">
        <v>3863</v>
      </c>
      <c r="D738" s="91">
        <v>16</v>
      </c>
      <c r="E738" s="59" t="s">
        <v>7292</v>
      </c>
      <c r="F738" s="30">
        <f t="shared" si="46"/>
        <v>423.45033333333339</v>
      </c>
      <c r="G738" s="24">
        <f t="shared" si="47"/>
        <v>223.43350000000001</v>
      </c>
      <c r="H738" s="31"/>
      <c r="I738" s="30"/>
      <c r="J738" s="24">
        <f t="shared" si="48"/>
        <v>387.10199999999998</v>
      </c>
      <c r="K738" s="31"/>
      <c r="L738" s="30"/>
      <c r="M738" s="98">
        <v>212.52</v>
      </c>
      <c r="N738" s="98">
        <v>234.34700000000001</v>
      </c>
      <c r="O738" s="98">
        <v>278.05700000000002</v>
      </c>
      <c r="P738" s="98">
        <v>441.322</v>
      </c>
      <c r="Q738" s="98">
        <v>295.50099999999998</v>
      </c>
      <c r="R738" s="98">
        <v>533.52800000000002</v>
      </c>
    </row>
    <row r="739" spans="1:18" x14ac:dyDescent="0.25">
      <c r="A739" s="59" t="s">
        <v>3779</v>
      </c>
      <c r="B739" s="59" t="s">
        <v>542</v>
      </c>
      <c r="C739" s="59" t="s">
        <v>3798</v>
      </c>
      <c r="D739" s="91">
        <v>4</v>
      </c>
      <c r="E739" s="59" t="s">
        <v>4461</v>
      </c>
      <c r="F739" s="30">
        <f t="shared" si="46"/>
        <v>421.31099999999998</v>
      </c>
      <c r="G739" s="24">
        <f t="shared" si="47"/>
        <v>164.38749999999999</v>
      </c>
      <c r="H739" s="31"/>
      <c r="I739" s="30"/>
      <c r="J739" s="24">
        <f t="shared" si="48"/>
        <v>404.63499999999999</v>
      </c>
      <c r="K739" s="31"/>
      <c r="L739" s="30"/>
      <c r="M739" s="98">
        <v>196.21</v>
      </c>
      <c r="N739" s="98">
        <v>132.565</v>
      </c>
      <c r="O739" s="98">
        <v>354.60700000000003</v>
      </c>
      <c r="P739" s="98">
        <v>330.19200000000001</v>
      </c>
      <c r="Q739" s="98">
        <v>370.375</v>
      </c>
      <c r="R739" s="98">
        <v>563.36599999999999</v>
      </c>
    </row>
    <row r="740" spans="1:18" x14ac:dyDescent="0.25">
      <c r="A740" s="59" t="s">
        <v>3779</v>
      </c>
      <c r="B740" s="59" t="s">
        <v>1672</v>
      </c>
      <c r="C740" s="59" t="s">
        <v>3835</v>
      </c>
      <c r="D740" s="91">
        <v>11</v>
      </c>
      <c r="E740" s="59" t="s">
        <v>5753</v>
      </c>
      <c r="F740" s="30">
        <f t="shared" si="46"/>
        <v>420.78166666666669</v>
      </c>
      <c r="G740" s="24">
        <f t="shared" si="47"/>
        <v>0.22500000000000001</v>
      </c>
      <c r="H740" s="31"/>
      <c r="I740" s="30"/>
      <c r="J740" s="24">
        <f t="shared" si="48"/>
        <v>328.03125</v>
      </c>
      <c r="K740" s="31"/>
      <c r="L740" s="30"/>
      <c r="M740" s="98">
        <v>0.45</v>
      </c>
      <c r="N740" s="98" t="s">
        <v>4078</v>
      </c>
      <c r="O740" s="98">
        <v>49.78</v>
      </c>
      <c r="P740" s="98">
        <v>465.79700000000003</v>
      </c>
      <c r="Q740" s="98">
        <v>235.92</v>
      </c>
      <c r="R740" s="98">
        <v>560.62800000000004</v>
      </c>
    </row>
    <row r="741" spans="1:18" x14ac:dyDescent="0.25">
      <c r="A741" s="59" t="s">
        <v>3779</v>
      </c>
      <c r="B741" s="59" t="s">
        <v>158</v>
      </c>
      <c r="C741" s="59" t="s">
        <v>3810</v>
      </c>
      <c r="D741" s="91">
        <v>6</v>
      </c>
      <c r="E741" s="59" t="s">
        <v>4958</v>
      </c>
      <c r="F741" s="30">
        <f t="shared" si="46"/>
        <v>420.10699999999997</v>
      </c>
      <c r="G741" s="24">
        <f t="shared" si="47"/>
        <v>1.7849999999999999</v>
      </c>
      <c r="H741" s="31"/>
      <c r="I741" s="30"/>
      <c r="J741" s="24">
        <f t="shared" si="48"/>
        <v>318.14175</v>
      </c>
      <c r="K741" s="31"/>
      <c r="L741" s="30"/>
      <c r="M741" s="98">
        <v>3.57</v>
      </c>
      <c r="N741" s="98" t="s">
        <v>4078</v>
      </c>
      <c r="O741" s="98">
        <v>12.246</v>
      </c>
      <c r="P741" s="98">
        <v>65.322999999999993</v>
      </c>
      <c r="Q741" s="98">
        <v>558.61900000000003</v>
      </c>
      <c r="R741" s="98">
        <v>636.37900000000002</v>
      </c>
    </row>
    <row r="742" spans="1:18" x14ac:dyDescent="0.25">
      <c r="A742" s="59" t="s">
        <v>3779</v>
      </c>
      <c r="B742" s="59" t="s">
        <v>3575</v>
      </c>
      <c r="C742" s="59" t="s">
        <v>3863</v>
      </c>
      <c r="D742" s="91">
        <v>16</v>
      </c>
      <c r="E742" s="59" t="s">
        <v>7419</v>
      </c>
      <c r="F742" s="30">
        <f t="shared" si="46"/>
        <v>419.93</v>
      </c>
      <c r="G742" s="24">
        <f t="shared" si="47"/>
        <v>81.627499999999998</v>
      </c>
      <c r="H742" s="31"/>
      <c r="I742" s="30"/>
      <c r="J742" s="24">
        <f t="shared" si="48"/>
        <v>351.12350000000004</v>
      </c>
      <c r="K742" s="31"/>
      <c r="L742" s="30"/>
      <c r="M742" s="98">
        <v>80.709999999999994</v>
      </c>
      <c r="N742" s="98">
        <v>82.545000000000002</v>
      </c>
      <c r="O742" s="98">
        <v>144.70400000000001</v>
      </c>
      <c r="P742" s="98">
        <v>638.85500000000002</v>
      </c>
      <c r="Q742" s="98">
        <v>310.19099999999997</v>
      </c>
      <c r="R742" s="98">
        <v>310.74400000000003</v>
      </c>
    </row>
    <row r="743" spans="1:18" x14ac:dyDescent="0.25">
      <c r="A743" s="59" t="s">
        <v>3779</v>
      </c>
      <c r="B743" s="59" t="s">
        <v>561</v>
      </c>
      <c r="C743" s="59" t="s">
        <v>3818</v>
      </c>
      <c r="D743" s="91">
        <v>7</v>
      </c>
      <c r="E743" s="59" t="s">
        <v>5207</v>
      </c>
      <c r="F743" s="30">
        <f t="shared" si="46"/>
        <v>417.18966666666665</v>
      </c>
      <c r="G743" s="24">
        <f t="shared" si="47"/>
        <v>194.5975</v>
      </c>
      <c r="H743" s="31"/>
      <c r="I743" s="30"/>
      <c r="J743" s="24">
        <f t="shared" si="48"/>
        <v>369.61300000000006</v>
      </c>
      <c r="K743" s="31"/>
      <c r="L743" s="30"/>
      <c r="M743" s="98">
        <v>230.87</v>
      </c>
      <c r="N743" s="98">
        <v>158.32499999999999</v>
      </c>
      <c r="O743" s="98">
        <v>226.88300000000001</v>
      </c>
      <c r="P743" s="98">
        <v>281.97899999999998</v>
      </c>
      <c r="Q743" s="98">
        <v>685.24800000000005</v>
      </c>
      <c r="R743" s="98">
        <v>284.34199999999998</v>
      </c>
    </row>
    <row r="744" spans="1:18" x14ac:dyDescent="0.25">
      <c r="A744" s="59" t="s">
        <v>3779</v>
      </c>
      <c r="B744" s="59" t="s">
        <v>2405</v>
      </c>
      <c r="C744" s="59" t="s">
        <v>3814</v>
      </c>
      <c r="D744" s="91">
        <v>6</v>
      </c>
      <c r="E744" s="59" t="s">
        <v>5060</v>
      </c>
      <c r="F744" s="30">
        <f t="shared" si="46"/>
        <v>415.40299999999996</v>
      </c>
      <c r="G744" s="24">
        <f t="shared" si="47"/>
        <v>281.29250000000002</v>
      </c>
      <c r="H744" s="31"/>
      <c r="I744" s="30"/>
      <c r="J744" s="24">
        <f t="shared" si="48"/>
        <v>408.63850000000002</v>
      </c>
      <c r="K744" s="31"/>
      <c r="L744" s="30"/>
      <c r="M744" s="98">
        <v>215.82</v>
      </c>
      <c r="N744" s="98">
        <v>346.76499999999999</v>
      </c>
      <c r="O744" s="98">
        <v>388.34500000000003</v>
      </c>
      <c r="P744" s="98">
        <v>359.59199999999998</v>
      </c>
      <c r="Q744" s="98">
        <v>370.99799999999999</v>
      </c>
      <c r="R744" s="98">
        <v>515.61900000000003</v>
      </c>
    </row>
    <row r="745" spans="1:18" x14ac:dyDescent="0.25">
      <c r="A745" s="59" t="s">
        <v>3779</v>
      </c>
      <c r="B745" s="59" t="s">
        <v>2162</v>
      </c>
      <c r="C745" s="59" t="s">
        <v>3787</v>
      </c>
      <c r="D745" s="91">
        <v>2</v>
      </c>
      <c r="E745" s="59" t="s">
        <v>4286</v>
      </c>
      <c r="F745" s="30">
        <f t="shared" si="46"/>
        <v>412.73900000000003</v>
      </c>
      <c r="G745" s="24">
        <f t="shared" si="47"/>
        <v>3.1890000000000001</v>
      </c>
      <c r="H745" s="31"/>
      <c r="I745" s="30"/>
      <c r="J745" s="24">
        <f t="shared" si="48"/>
        <v>313.97775000000001</v>
      </c>
      <c r="K745" s="31"/>
      <c r="L745" s="30"/>
      <c r="M745" s="98" t="s">
        <v>4078</v>
      </c>
      <c r="N745" s="98">
        <v>6.3780000000000001</v>
      </c>
      <c r="O745" s="98">
        <v>17.693999999999999</v>
      </c>
      <c r="P745" s="98">
        <v>36.594000000000001</v>
      </c>
      <c r="Q745" s="98">
        <v>687.34699999999998</v>
      </c>
      <c r="R745" s="98">
        <v>514.27599999999995</v>
      </c>
    </row>
    <row r="746" spans="1:18" x14ac:dyDescent="0.25">
      <c r="A746" s="59" t="s">
        <v>3779</v>
      </c>
      <c r="B746" s="59" t="s">
        <v>114</v>
      </c>
      <c r="C746" s="59" t="s">
        <v>3865</v>
      </c>
      <c r="D746" s="91">
        <v>17</v>
      </c>
      <c r="E746" s="59" t="s">
        <v>7472</v>
      </c>
      <c r="F746" s="30">
        <f t="shared" si="46"/>
        <v>411.07300000000004</v>
      </c>
      <c r="G746" s="24">
        <f t="shared" si="47"/>
        <v>184.452</v>
      </c>
      <c r="H746" s="31"/>
      <c r="I746" s="30"/>
      <c r="J746" s="24">
        <f t="shared" si="48"/>
        <v>381.34074999999996</v>
      </c>
      <c r="K746" s="31"/>
      <c r="L746" s="30"/>
      <c r="M746" s="98">
        <v>191.03</v>
      </c>
      <c r="N746" s="98">
        <v>177.874</v>
      </c>
      <c r="O746" s="98">
        <v>292.14400000000001</v>
      </c>
      <c r="P746" s="98">
        <v>290.35199999999998</v>
      </c>
      <c r="Q746" s="98">
        <v>368.85300000000001</v>
      </c>
      <c r="R746" s="98">
        <v>574.01400000000001</v>
      </c>
    </row>
    <row r="747" spans="1:18" x14ac:dyDescent="0.25">
      <c r="A747" s="59" t="s">
        <v>3779</v>
      </c>
      <c r="B747" s="59" t="s">
        <v>1030</v>
      </c>
      <c r="C747" s="59" t="s">
        <v>3862</v>
      </c>
      <c r="D747" s="91">
        <v>16</v>
      </c>
      <c r="E747" s="59" t="s">
        <v>6798</v>
      </c>
      <c r="F747" s="30">
        <f t="shared" si="46"/>
        <v>409.02833333333336</v>
      </c>
      <c r="G747" s="24">
        <f t="shared" si="47"/>
        <v>333.06950000000001</v>
      </c>
      <c r="H747" s="31"/>
      <c r="I747" s="30"/>
      <c r="J747" s="24">
        <f t="shared" si="48"/>
        <v>410.90549999999996</v>
      </c>
      <c r="K747" s="31"/>
      <c r="L747" s="30"/>
      <c r="M747" s="98">
        <v>396.38</v>
      </c>
      <c r="N747" s="98">
        <v>269.75900000000001</v>
      </c>
      <c r="O747" s="98">
        <v>416.53699999999998</v>
      </c>
      <c r="P747" s="98">
        <v>196.64699999999999</v>
      </c>
      <c r="Q747" s="98">
        <v>390.72500000000002</v>
      </c>
      <c r="R747" s="98">
        <v>639.71299999999997</v>
      </c>
    </row>
    <row r="748" spans="1:18" x14ac:dyDescent="0.25">
      <c r="A748" s="59" t="s">
        <v>3779</v>
      </c>
      <c r="B748" s="59" t="s">
        <v>800</v>
      </c>
      <c r="C748" s="59" t="s">
        <v>3861</v>
      </c>
      <c r="D748" s="91">
        <v>15</v>
      </c>
      <c r="E748" s="59" t="s">
        <v>6733</v>
      </c>
      <c r="F748" s="30">
        <f t="shared" si="46"/>
        <v>405.72533333333331</v>
      </c>
      <c r="G748" s="24">
        <f t="shared" si="47"/>
        <v>200.36199999999999</v>
      </c>
      <c r="H748" s="31"/>
      <c r="I748" s="30"/>
      <c r="J748" s="24">
        <f t="shared" si="48"/>
        <v>362.49649999999997</v>
      </c>
      <c r="K748" s="31"/>
      <c r="L748" s="30"/>
      <c r="M748" s="98">
        <v>252.56</v>
      </c>
      <c r="N748" s="98">
        <v>148.16399999999999</v>
      </c>
      <c r="O748" s="98">
        <v>232.81</v>
      </c>
      <c r="P748" s="98">
        <v>373.137</v>
      </c>
      <c r="Q748" s="98">
        <v>376.786</v>
      </c>
      <c r="R748" s="98">
        <v>467.25299999999999</v>
      </c>
    </row>
    <row r="749" spans="1:18" x14ac:dyDescent="0.25">
      <c r="A749" s="59" t="s">
        <v>3779</v>
      </c>
      <c r="B749" s="59" t="s">
        <v>900</v>
      </c>
      <c r="C749" s="59" t="s">
        <v>3862</v>
      </c>
      <c r="D749" s="91">
        <v>16</v>
      </c>
      <c r="E749" s="59" t="s">
        <v>7157</v>
      </c>
      <c r="F749" s="30">
        <f t="shared" si="46"/>
        <v>404.8246666666667</v>
      </c>
      <c r="G749" s="24">
        <f t="shared" si="47"/>
        <v>161.98149999999998</v>
      </c>
      <c r="H749" s="31"/>
      <c r="I749" s="30"/>
      <c r="J749" s="24">
        <f t="shared" si="48"/>
        <v>350.45600000000002</v>
      </c>
      <c r="K749" s="31"/>
      <c r="L749" s="30"/>
      <c r="M749" s="98">
        <v>136.21</v>
      </c>
      <c r="N749" s="98">
        <v>187.75299999999999</v>
      </c>
      <c r="O749" s="98">
        <v>187.35</v>
      </c>
      <c r="P749" s="98">
        <v>712.49</v>
      </c>
      <c r="Q749" s="98">
        <v>228.20500000000001</v>
      </c>
      <c r="R749" s="98">
        <v>273.779</v>
      </c>
    </row>
    <row r="750" spans="1:18" x14ac:dyDescent="0.25">
      <c r="A750" s="59" t="s">
        <v>3779</v>
      </c>
      <c r="B750" s="59" t="s">
        <v>507</v>
      </c>
      <c r="C750" s="59" t="s">
        <v>3811</v>
      </c>
      <c r="D750" s="91">
        <v>6</v>
      </c>
      <c r="E750" s="59" t="s">
        <v>4977</v>
      </c>
      <c r="F750" s="30">
        <f t="shared" si="46"/>
        <v>404.80833333333334</v>
      </c>
      <c r="G750" s="24">
        <f t="shared" si="47"/>
        <v>104.34349999999999</v>
      </c>
      <c r="H750" s="31"/>
      <c r="I750" s="30"/>
      <c r="J750" s="24">
        <f t="shared" si="48"/>
        <v>314.86474999999996</v>
      </c>
      <c r="K750" s="31"/>
      <c r="L750" s="30"/>
      <c r="M750" s="98">
        <v>157.01</v>
      </c>
      <c r="N750" s="98">
        <v>51.677</v>
      </c>
      <c r="O750" s="98">
        <v>45.033999999999999</v>
      </c>
      <c r="P750" s="98">
        <v>203.04900000000001</v>
      </c>
      <c r="Q750" s="98">
        <v>208.423</v>
      </c>
      <c r="R750" s="98">
        <v>802.95299999999997</v>
      </c>
    </row>
    <row r="751" spans="1:18" x14ac:dyDescent="0.25">
      <c r="A751" s="59" t="s">
        <v>3779</v>
      </c>
      <c r="B751" s="59" t="s">
        <v>2166</v>
      </c>
      <c r="C751" s="59" t="s">
        <v>3852</v>
      </c>
      <c r="D751" s="91">
        <v>15</v>
      </c>
      <c r="E751" s="59" t="s">
        <v>6540</v>
      </c>
      <c r="F751" s="30">
        <f t="shared" si="46"/>
        <v>403.58366666666666</v>
      </c>
      <c r="G751" s="24">
        <f t="shared" si="47"/>
        <v>102.06950000000001</v>
      </c>
      <c r="H751" s="31"/>
      <c r="I751" s="30"/>
      <c r="J751" s="24">
        <f t="shared" si="48"/>
        <v>351.24175000000002</v>
      </c>
      <c r="K751" s="31"/>
      <c r="L751" s="30"/>
      <c r="M751" s="98">
        <v>129.58000000000001</v>
      </c>
      <c r="N751" s="98">
        <v>74.558999999999997</v>
      </c>
      <c r="O751" s="98">
        <v>194.21600000000001</v>
      </c>
      <c r="P751" s="98">
        <v>396.91</v>
      </c>
      <c r="Q751" s="98">
        <v>311.81400000000002</v>
      </c>
      <c r="R751" s="98">
        <v>502.02699999999999</v>
      </c>
    </row>
    <row r="752" spans="1:18" x14ac:dyDescent="0.25">
      <c r="A752" s="59" t="s">
        <v>3779</v>
      </c>
      <c r="B752" s="59" t="s">
        <v>336</v>
      </c>
      <c r="C752" s="59" t="s">
        <v>3795</v>
      </c>
      <c r="D752" s="91">
        <v>4</v>
      </c>
      <c r="E752" s="59" t="s">
        <v>4430</v>
      </c>
      <c r="F752" s="30">
        <f t="shared" si="46"/>
        <v>402.67200000000003</v>
      </c>
      <c r="G752" s="24">
        <f t="shared" si="47"/>
        <v>492.86449999999996</v>
      </c>
      <c r="H752" s="31"/>
      <c r="I752" s="30"/>
      <c r="J752" s="24">
        <f t="shared" si="48"/>
        <v>359.7475</v>
      </c>
      <c r="K752" s="31"/>
      <c r="L752" s="30"/>
      <c r="M752" s="98">
        <v>536.29999999999995</v>
      </c>
      <c r="N752" s="98">
        <v>449.42899999999997</v>
      </c>
      <c r="O752" s="98">
        <v>230.97399999999999</v>
      </c>
      <c r="P752" s="98">
        <v>352.84300000000002</v>
      </c>
      <c r="Q752" s="98">
        <v>408.57900000000001</v>
      </c>
      <c r="R752" s="98">
        <v>446.59399999999999</v>
      </c>
    </row>
    <row r="753" spans="1:18" x14ac:dyDescent="0.25">
      <c r="A753" s="59" t="s">
        <v>3779</v>
      </c>
      <c r="B753" s="59" t="s">
        <v>1139</v>
      </c>
      <c r="C753" s="59" t="s">
        <v>3786</v>
      </c>
      <c r="D753" s="91">
        <v>2</v>
      </c>
      <c r="E753" s="59" t="s">
        <v>4239</v>
      </c>
      <c r="F753" s="30">
        <f t="shared" si="46"/>
        <v>397.38200000000001</v>
      </c>
      <c r="G753" s="24">
        <f t="shared" si="47"/>
        <v>267.74250000000001</v>
      </c>
      <c r="H753" s="31"/>
      <c r="I753" s="30"/>
      <c r="J753" s="24">
        <f t="shared" si="48"/>
        <v>298.25274999999999</v>
      </c>
      <c r="K753" s="31"/>
      <c r="L753" s="30"/>
      <c r="M753" s="98">
        <v>234.92</v>
      </c>
      <c r="N753" s="98">
        <v>300.565</v>
      </c>
      <c r="O753" s="98">
        <v>0.86499999999999999</v>
      </c>
      <c r="P753" s="98">
        <v>291.149</v>
      </c>
      <c r="Q753" s="98">
        <v>437.46</v>
      </c>
      <c r="R753" s="98">
        <v>463.53699999999998</v>
      </c>
    </row>
    <row r="754" spans="1:18" x14ac:dyDescent="0.25">
      <c r="A754" s="59" t="s">
        <v>3779</v>
      </c>
      <c r="B754" s="59" t="s">
        <v>721</v>
      </c>
      <c r="C754" s="59" t="s">
        <v>3808</v>
      </c>
      <c r="D754" s="91">
        <v>6</v>
      </c>
      <c r="E754" s="59" t="s">
        <v>4832</v>
      </c>
      <c r="F754" s="30">
        <f t="shared" si="46"/>
        <v>397.38133333333332</v>
      </c>
      <c r="G754" s="24">
        <f t="shared" si="47"/>
        <v>308.99700000000001</v>
      </c>
      <c r="H754" s="31"/>
      <c r="I754" s="30"/>
      <c r="J754" s="24">
        <f t="shared" si="48"/>
        <v>424.67149999999998</v>
      </c>
      <c r="K754" s="31"/>
      <c r="L754" s="30"/>
      <c r="M754" s="98">
        <v>292.62</v>
      </c>
      <c r="N754" s="98">
        <v>325.37400000000002</v>
      </c>
      <c r="O754" s="98">
        <v>506.54199999999997</v>
      </c>
      <c r="P754" s="98">
        <v>204.83699999999999</v>
      </c>
      <c r="Q754" s="98">
        <v>607.18299999999999</v>
      </c>
      <c r="R754" s="98">
        <v>380.12400000000002</v>
      </c>
    </row>
    <row r="755" spans="1:18" x14ac:dyDescent="0.25">
      <c r="A755" s="59" t="s">
        <v>3779</v>
      </c>
      <c r="B755" s="59" t="s">
        <v>20</v>
      </c>
      <c r="C755" s="59" t="s">
        <v>3855</v>
      </c>
      <c r="D755" s="91">
        <v>15</v>
      </c>
      <c r="E755" s="59" t="s">
        <v>6609</v>
      </c>
      <c r="F755" s="30">
        <f t="shared" si="46"/>
        <v>397.20166666666665</v>
      </c>
      <c r="G755" s="24">
        <f t="shared" si="47"/>
        <v>26.912500000000001</v>
      </c>
      <c r="H755" s="31"/>
      <c r="I755" s="30"/>
      <c r="J755" s="24">
        <f t="shared" si="48"/>
        <v>333.41849999999999</v>
      </c>
      <c r="K755" s="31"/>
      <c r="L755" s="30"/>
      <c r="M755" s="98">
        <v>14.77</v>
      </c>
      <c r="N755" s="98">
        <v>39.055</v>
      </c>
      <c r="O755" s="98">
        <v>142.06899999999999</v>
      </c>
      <c r="P755" s="98">
        <v>104.592</v>
      </c>
      <c r="Q755" s="98">
        <v>718.34</v>
      </c>
      <c r="R755" s="98">
        <v>368.673</v>
      </c>
    </row>
    <row r="756" spans="1:18" x14ac:dyDescent="0.25">
      <c r="A756" s="59" t="s">
        <v>3779</v>
      </c>
      <c r="B756" s="59" t="s">
        <v>381</v>
      </c>
      <c r="C756" s="59" t="s">
        <v>3790</v>
      </c>
      <c r="D756" s="91">
        <v>2</v>
      </c>
      <c r="E756" s="59" t="s">
        <v>4339</v>
      </c>
      <c r="F756" s="30">
        <f t="shared" si="46"/>
        <v>395.87566666666663</v>
      </c>
      <c r="G756" s="24">
        <f t="shared" si="47"/>
        <v>106.20349999999999</v>
      </c>
      <c r="H756" s="31"/>
      <c r="I756" s="30"/>
      <c r="J756" s="24">
        <f t="shared" si="48"/>
        <v>462.34275000000002</v>
      </c>
      <c r="K756" s="31"/>
      <c r="L756" s="30"/>
      <c r="M756" s="98">
        <v>49.51</v>
      </c>
      <c r="N756" s="98">
        <v>162.89699999999999</v>
      </c>
      <c r="O756" s="98">
        <v>661.74400000000003</v>
      </c>
      <c r="P756" s="98">
        <v>516.53599999999994</v>
      </c>
      <c r="Q756" s="98">
        <v>329.17099999999999</v>
      </c>
      <c r="R756" s="98">
        <v>341.92</v>
      </c>
    </row>
    <row r="757" spans="1:18" x14ac:dyDescent="0.25">
      <c r="A757" s="59" t="s">
        <v>3779</v>
      </c>
      <c r="B757" s="59" t="s">
        <v>3696</v>
      </c>
      <c r="C757" s="59" t="s">
        <v>3823</v>
      </c>
      <c r="D757" s="91">
        <v>9</v>
      </c>
      <c r="E757" s="59" t="s">
        <v>5400</v>
      </c>
      <c r="F757" s="30">
        <f t="shared" si="46"/>
        <v>392.24133333333339</v>
      </c>
      <c r="G757" s="24">
        <f t="shared" si="47"/>
        <v>633.23950000000002</v>
      </c>
      <c r="H757" s="31"/>
      <c r="I757" s="30"/>
      <c r="J757" s="24">
        <f t="shared" si="48"/>
        <v>335.83825000000002</v>
      </c>
      <c r="K757" s="31"/>
      <c r="L757" s="30"/>
      <c r="M757" s="98">
        <v>252.6</v>
      </c>
      <c r="N757" s="98">
        <v>1013.879</v>
      </c>
      <c r="O757" s="98">
        <v>166.62899999999999</v>
      </c>
      <c r="P757" s="98">
        <v>120.1</v>
      </c>
      <c r="Q757" s="98">
        <v>178.23500000000001</v>
      </c>
      <c r="R757" s="98">
        <v>878.38900000000001</v>
      </c>
    </row>
    <row r="758" spans="1:18" x14ac:dyDescent="0.25">
      <c r="A758" s="59" t="s">
        <v>3779</v>
      </c>
      <c r="B758" s="59" t="s">
        <v>177</v>
      </c>
      <c r="C758" s="59" t="s">
        <v>3862</v>
      </c>
      <c r="D758" s="91">
        <v>16</v>
      </c>
      <c r="E758" s="59" t="s">
        <v>6916</v>
      </c>
      <c r="F758" s="30">
        <f t="shared" si="46"/>
        <v>391.54866666666663</v>
      </c>
      <c r="G758" s="24">
        <f t="shared" si="47"/>
        <v>692.904</v>
      </c>
      <c r="H758" s="31"/>
      <c r="I758" s="30"/>
      <c r="J758" s="24">
        <f t="shared" si="48"/>
        <v>429.81650000000002</v>
      </c>
      <c r="K758" s="31"/>
      <c r="L758" s="30"/>
      <c r="M758" s="98">
        <v>478.04</v>
      </c>
      <c r="N758" s="98">
        <v>907.76800000000003</v>
      </c>
      <c r="O758" s="98">
        <v>544.62</v>
      </c>
      <c r="P758" s="98">
        <v>751.09</v>
      </c>
      <c r="Q758" s="98">
        <v>423.55599999999998</v>
      </c>
      <c r="R758" s="98" t="s">
        <v>4078</v>
      </c>
    </row>
    <row r="759" spans="1:18" x14ac:dyDescent="0.25">
      <c r="A759" s="59" t="s">
        <v>3779</v>
      </c>
      <c r="B759" s="59" t="s">
        <v>895</v>
      </c>
      <c r="C759" s="59" t="s">
        <v>3812</v>
      </c>
      <c r="D759" s="91">
        <v>6</v>
      </c>
      <c r="E759" s="59" t="s">
        <v>5026</v>
      </c>
      <c r="F759" s="30">
        <f t="shared" si="46"/>
        <v>389.98366666666669</v>
      </c>
      <c r="G759" s="24">
        <f t="shared" si="47"/>
        <v>520.44799999999998</v>
      </c>
      <c r="H759" s="31"/>
      <c r="I759" s="30"/>
      <c r="J759" s="24">
        <f t="shared" si="48"/>
        <v>365.4</v>
      </c>
      <c r="K759" s="31"/>
      <c r="L759" s="30"/>
      <c r="M759" s="98">
        <v>680.13</v>
      </c>
      <c r="N759" s="98">
        <v>360.76600000000002</v>
      </c>
      <c r="O759" s="98">
        <v>291.649</v>
      </c>
      <c r="P759" s="98">
        <v>310.53300000000002</v>
      </c>
      <c r="Q759" s="98">
        <v>136.648</v>
      </c>
      <c r="R759" s="98">
        <v>722.77</v>
      </c>
    </row>
    <row r="760" spans="1:18" x14ac:dyDescent="0.25">
      <c r="A760" s="59" t="s">
        <v>3779</v>
      </c>
      <c r="B760" s="59" t="s">
        <v>2982</v>
      </c>
      <c r="C760" s="59" t="s">
        <v>3850</v>
      </c>
      <c r="D760" s="91">
        <v>14</v>
      </c>
      <c r="E760" s="59" t="s">
        <v>6329</v>
      </c>
      <c r="F760" s="30">
        <f t="shared" si="46"/>
        <v>389.94800000000004</v>
      </c>
      <c r="G760" s="24">
        <f t="shared" si="47"/>
        <v>257.84100000000001</v>
      </c>
      <c r="H760" s="31"/>
      <c r="I760" s="30"/>
      <c r="J760" s="24">
        <f t="shared" si="48"/>
        <v>364.45749999999998</v>
      </c>
      <c r="K760" s="31"/>
      <c r="L760" s="30"/>
      <c r="M760" s="98">
        <v>134.55000000000001</v>
      </c>
      <c r="N760" s="98">
        <v>381.13200000000001</v>
      </c>
      <c r="O760" s="98">
        <v>287.98599999999999</v>
      </c>
      <c r="P760" s="98">
        <v>723.005</v>
      </c>
      <c r="Q760" s="98">
        <v>254.08199999999999</v>
      </c>
      <c r="R760" s="98">
        <v>192.75700000000001</v>
      </c>
    </row>
    <row r="761" spans="1:18" x14ac:dyDescent="0.25">
      <c r="A761" s="59" t="s">
        <v>3779</v>
      </c>
      <c r="B761" s="59" t="s">
        <v>469</v>
      </c>
      <c r="C761" s="59" t="s">
        <v>3863</v>
      </c>
      <c r="D761" s="91">
        <v>16</v>
      </c>
      <c r="E761" s="59" t="s">
        <v>7422</v>
      </c>
      <c r="F761" s="30">
        <f t="shared" si="46"/>
        <v>388.59833333333336</v>
      </c>
      <c r="G761" s="24">
        <f t="shared" si="47"/>
        <v>359.255</v>
      </c>
      <c r="H761" s="31"/>
      <c r="I761" s="30"/>
      <c r="J761" s="24">
        <f t="shared" si="48"/>
        <v>296.70150000000001</v>
      </c>
      <c r="K761" s="31"/>
      <c r="L761" s="30"/>
      <c r="M761" s="98">
        <v>7.56</v>
      </c>
      <c r="N761" s="98">
        <v>710.95</v>
      </c>
      <c r="O761" s="98">
        <v>21.010999999999999</v>
      </c>
      <c r="P761" s="98">
        <v>224.22200000000001</v>
      </c>
      <c r="Q761" s="98">
        <v>160.476</v>
      </c>
      <c r="R761" s="98">
        <v>781.09699999999998</v>
      </c>
    </row>
    <row r="762" spans="1:18" x14ac:dyDescent="0.25">
      <c r="A762" s="59" t="s">
        <v>3779</v>
      </c>
      <c r="B762" s="59" t="s">
        <v>297</v>
      </c>
      <c r="C762" s="59" t="s">
        <v>3855</v>
      </c>
      <c r="D762" s="91">
        <v>15</v>
      </c>
      <c r="E762" s="59" t="s">
        <v>6611</v>
      </c>
      <c r="F762" s="30">
        <f t="shared" si="46"/>
        <v>387.51533333333333</v>
      </c>
      <c r="G762" s="24">
        <f t="shared" si="47"/>
        <v>28.747499999999999</v>
      </c>
      <c r="H762" s="31"/>
      <c r="I762" s="30"/>
      <c r="J762" s="24">
        <f t="shared" si="48"/>
        <v>390.01075000000003</v>
      </c>
      <c r="K762" s="31"/>
      <c r="L762" s="30"/>
      <c r="M762" s="98">
        <v>14.18</v>
      </c>
      <c r="N762" s="98">
        <v>43.314999999999998</v>
      </c>
      <c r="O762" s="98">
        <v>397.49700000000001</v>
      </c>
      <c r="P762" s="98">
        <v>220.22399999999999</v>
      </c>
      <c r="Q762" s="98">
        <v>192.18</v>
      </c>
      <c r="R762" s="98">
        <v>750.14200000000005</v>
      </c>
    </row>
    <row r="763" spans="1:18" x14ac:dyDescent="0.25">
      <c r="A763" s="59" t="s">
        <v>3779</v>
      </c>
      <c r="B763" s="59" t="s">
        <v>2265</v>
      </c>
      <c r="C763" s="59" t="s">
        <v>3818</v>
      </c>
      <c r="D763" s="91">
        <v>7</v>
      </c>
      <c r="E763" s="59" t="s">
        <v>5239</v>
      </c>
      <c r="F763" s="30">
        <f t="shared" si="46"/>
        <v>387.07633333333337</v>
      </c>
      <c r="G763" s="24">
        <f t="shared" si="47"/>
        <v>181.96600000000001</v>
      </c>
      <c r="H763" s="31"/>
      <c r="I763" s="30"/>
      <c r="J763" s="24">
        <f t="shared" si="48"/>
        <v>346.47825</v>
      </c>
      <c r="K763" s="31"/>
      <c r="L763" s="30"/>
      <c r="M763" s="98">
        <v>239.29</v>
      </c>
      <c r="N763" s="98">
        <v>124.642</v>
      </c>
      <c r="O763" s="98">
        <v>224.684</v>
      </c>
      <c r="P763" s="98">
        <v>253.71100000000001</v>
      </c>
      <c r="Q763" s="98">
        <v>485.78699999999998</v>
      </c>
      <c r="R763" s="98">
        <v>421.73099999999999</v>
      </c>
    </row>
    <row r="764" spans="1:18" x14ac:dyDescent="0.25">
      <c r="A764" s="59" t="s">
        <v>3779</v>
      </c>
      <c r="B764" s="59" t="s">
        <v>3238</v>
      </c>
      <c r="C764" s="59" t="s">
        <v>3847</v>
      </c>
      <c r="D764" s="91">
        <v>13</v>
      </c>
      <c r="E764" s="59" t="s">
        <v>6199</v>
      </c>
      <c r="F764" s="30">
        <f t="shared" si="46"/>
        <v>386.41299999999995</v>
      </c>
      <c r="G764" s="24">
        <f t="shared" si="47"/>
        <v>285.75700000000001</v>
      </c>
      <c r="H764" s="31"/>
      <c r="I764" s="30"/>
      <c r="J764" s="24">
        <f t="shared" si="48"/>
        <v>389.48874999999998</v>
      </c>
      <c r="K764" s="31"/>
      <c r="L764" s="30"/>
      <c r="M764" s="98">
        <v>357.12</v>
      </c>
      <c r="N764" s="98">
        <v>214.39400000000001</v>
      </c>
      <c r="O764" s="98">
        <v>398.71600000000001</v>
      </c>
      <c r="P764" s="98">
        <v>850.77499999999998</v>
      </c>
      <c r="Q764" s="98">
        <v>197.393</v>
      </c>
      <c r="R764" s="98">
        <v>111.071</v>
      </c>
    </row>
    <row r="765" spans="1:18" x14ac:dyDescent="0.25">
      <c r="A765" s="59" t="s">
        <v>3779</v>
      </c>
      <c r="B765" s="59" t="s">
        <v>2328</v>
      </c>
      <c r="C765" s="59" t="s">
        <v>3841</v>
      </c>
      <c r="D765" s="91">
        <v>11</v>
      </c>
      <c r="E765" s="59" t="s">
        <v>5992</v>
      </c>
      <c r="F765" s="30">
        <f t="shared" si="46"/>
        <v>386.17766666666671</v>
      </c>
      <c r="G765" s="24">
        <f t="shared" si="47"/>
        <v>336.53100000000001</v>
      </c>
      <c r="H765" s="31"/>
      <c r="I765" s="30"/>
      <c r="J765" s="24">
        <f t="shared" si="48"/>
        <v>351.42250000000001</v>
      </c>
      <c r="K765" s="31"/>
      <c r="L765" s="30"/>
      <c r="M765" s="98">
        <v>378.58</v>
      </c>
      <c r="N765" s="98">
        <v>294.48200000000003</v>
      </c>
      <c r="O765" s="98">
        <v>247.15700000000001</v>
      </c>
      <c r="P765" s="98">
        <v>370.40800000000002</v>
      </c>
      <c r="Q765" s="98">
        <v>305.21499999999997</v>
      </c>
      <c r="R765" s="98">
        <v>482.91</v>
      </c>
    </row>
    <row r="766" spans="1:18" x14ac:dyDescent="0.25">
      <c r="A766" s="59" t="s">
        <v>3779</v>
      </c>
      <c r="B766" s="59" t="s">
        <v>2141</v>
      </c>
      <c r="C766" s="59" t="s">
        <v>3873</v>
      </c>
      <c r="D766" s="91">
        <v>20</v>
      </c>
      <c r="E766" s="59" t="s">
        <v>7822</v>
      </c>
      <c r="F766" s="30">
        <f t="shared" si="46"/>
        <v>383.87166666666667</v>
      </c>
      <c r="G766" s="24">
        <f t="shared" si="47"/>
        <v>344.48849999999999</v>
      </c>
      <c r="H766" s="31"/>
      <c r="I766" s="30"/>
      <c r="J766" s="24">
        <f t="shared" si="48"/>
        <v>351.56900000000002</v>
      </c>
      <c r="K766" s="31"/>
      <c r="L766" s="30"/>
      <c r="M766" s="98">
        <v>385.69</v>
      </c>
      <c r="N766" s="98">
        <v>303.28699999999998</v>
      </c>
      <c r="O766" s="98">
        <v>254.661</v>
      </c>
      <c r="P766" s="98">
        <v>370.13200000000001</v>
      </c>
      <c r="Q766" s="98">
        <v>311.75099999999998</v>
      </c>
      <c r="R766" s="98">
        <v>469.73200000000003</v>
      </c>
    </row>
    <row r="767" spans="1:18" x14ac:dyDescent="0.25">
      <c r="A767" s="59" t="s">
        <v>3779</v>
      </c>
      <c r="B767" s="59" t="s">
        <v>1329</v>
      </c>
      <c r="C767" s="59" t="s">
        <v>3852</v>
      </c>
      <c r="D767" s="91">
        <v>15</v>
      </c>
      <c r="E767" s="59" t="s">
        <v>6528</v>
      </c>
      <c r="F767" s="30">
        <f t="shared" si="46"/>
        <v>383.85966666666667</v>
      </c>
      <c r="G767" s="24">
        <f t="shared" si="47"/>
        <v>235.58300000000003</v>
      </c>
      <c r="H767" s="31"/>
      <c r="I767" s="30"/>
      <c r="J767" s="24">
        <f t="shared" si="48"/>
        <v>344.34100000000001</v>
      </c>
      <c r="K767" s="31"/>
      <c r="L767" s="30"/>
      <c r="M767" s="98">
        <v>199.28</v>
      </c>
      <c r="N767" s="98">
        <v>271.88600000000002</v>
      </c>
      <c r="O767" s="98">
        <v>225.785</v>
      </c>
      <c r="P767" s="98">
        <v>139.327</v>
      </c>
      <c r="Q767" s="98">
        <v>544.36199999999997</v>
      </c>
      <c r="R767" s="98">
        <v>467.89</v>
      </c>
    </row>
    <row r="768" spans="1:18" x14ac:dyDescent="0.25">
      <c r="A768" s="59" t="s">
        <v>3779</v>
      </c>
      <c r="B768" s="59" t="s">
        <v>575</v>
      </c>
      <c r="C768" s="59" t="s">
        <v>3818</v>
      </c>
      <c r="D768" s="91">
        <v>7</v>
      </c>
      <c r="E768" s="59" t="s">
        <v>5243</v>
      </c>
      <c r="F768" s="30">
        <f t="shared" si="46"/>
        <v>382.49866666666668</v>
      </c>
      <c r="G768" s="24">
        <f t="shared" si="47"/>
        <v>247.01650000000001</v>
      </c>
      <c r="H768" s="31"/>
      <c r="I768" s="30"/>
      <c r="J768" s="24">
        <f t="shared" si="48"/>
        <v>342.95374999999996</v>
      </c>
      <c r="K768" s="31"/>
      <c r="L768" s="30"/>
      <c r="M768" s="98">
        <v>272.68</v>
      </c>
      <c r="N768" s="98">
        <v>221.35300000000001</v>
      </c>
      <c r="O768" s="98">
        <v>224.31899999999999</v>
      </c>
      <c r="P768" s="98">
        <v>331.59500000000003</v>
      </c>
      <c r="Q768" s="98">
        <v>597.70600000000002</v>
      </c>
      <c r="R768" s="98">
        <v>218.19499999999999</v>
      </c>
    </row>
    <row r="769" spans="1:18" x14ac:dyDescent="0.25">
      <c r="A769" s="59" t="s">
        <v>3779</v>
      </c>
      <c r="B769" s="59" t="s">
        <v>785</v>
      </c>
      <c r="C769" s="59" t="s">
        <v>3863</v>
      </c>
      <c r="D769" s="91">
        <v>16</v>
      </c>
      <c r="E769" s="59" t="s">
        <v>7275</v>
      </c>
      <c r="F769" s="30">
        <f t="shared" si="46"/>
        <v>381.77433333333329</v>
      </c>
      <c r="G769" s="24">
        <f t="shared" si="47"/>
        <v>11.338999999999999</v>
      </c>
      <c r="H769" s="31"/>
      <c r="I769" s="30"/>
      <c r="J769" s="24">
        <f t="shared" si="48"/>
        <v>288.18174999999997</v>
      </c>
      <c r="K769" s="31"/>
      <c r="L769" s="30"/>
      <c r="M769" s="98">
        <v>4.51</v>
      </c>
      <c r="N769" s="98">
        <v>18.167999999999999</v>
      </c>
      <c r="O769" s="98">
        <v>7.4039999999999999</v>
      </c>
      <c r="P769" s="98">
        <v>14.71</v>
      </c>
      <c r="Q769" s="98">
        <v>1075.5519999999999</v>
      </c>
      <c r="R769" s="98">
        <v>55.061</v>
      </c>
    </row>
    <row r="770" spans="1:18" x14ac:dyDescent="0.25">
      <c r="A770" s="59" t="s">
        <v>3779</v>
      </c>
      <c r="B770" s="59" t="s">
        <v>873</v>
      </c>
      <c r="C770" s="59" t="s">
        <v>3862</v>
      </c>
      <c r="D770" s="91">
        <v>16</v>
      </c>
      <c r="E770" s="59" t="s">
        <v>6882</v>
      </c>
      <c r="F770" s="30">
        <f t="shared" si="46"/>
        <v>381.5743333333333</v>
      </c>
      <c r="G770" s="24">
        <f t="shared" si="47"/>
        <v>131.73599999999999</v>
      </c>
      <c r="H770" s="31"/>
      <c r="I770" s="30"/>
      <c r="J770" s="24">
        <f t="shared" si="48"/>
        <v>374.21924999999999</v>
      </c>
      <c r="K770" s="31"/>
      <c r="L770" s="30"/>
      <c r="M770" s="98">
        <v>78.88</v>
      </c>
      <c r="N770" s="98">
        <v>184.59200000000001</v>
      </c>
      <c r="O770" s="98">
        <v>352.154</v>
      </c>
      <c r="P770" s="98">
        <v>288.37599999999998</v>
      </c>
      <c r="Q770" s="98">
        <v>417.93799999999999</v>
      </c>
      <c r="R770" s="98">
        <v>438.40899999999999</v>
      </c>
    </row>
    <row r="771" spans="1:18" x14ac:dyDescent="0.25">
      <c r="A771" s="59" t="s">
        <v>3779</v>
      </c>
      <c r="B771" s="59" t="s">
        <v>1875</v>
      </c>
      <c r="C771" s="59" t="s">
        <v>3790</v>
      </c>
      <c r="D771" s="91">
        <v>2</v>
      </c>
      <c r="E771" s="59" t="s">
        <v>4349</v>
      </c>
      <c r="F771" s="30">
        <f t="shared" si="46"/>
        <v>381.27433333333329</v>
      </c>
      <c r="G771" s="24">
        <f t="shared" si="47"/>
        <v>190.60300000000001</v>
      </c>
      <c r="H771" s="31"/>
      <c r="I771" s="30"/>
      <c r="J771" s="24">
        <f t="shared" si="48"/>
        <v>322.84524999999996</v>
      </c>
      <c r="K771" s="31"/>
      <c r="L771" s="30"/>
      <c r="M771" s="98">
        <v>169.31</v>
      </c>
      <c r="N771" s="98">
        <v>211.89599999999999</v>
      </c>
      <c r="O771" s="98">
        <v>147.55799999999999</v>
      </c>
      <c r="P771" s="98">
        <v>315.94</v>
      </c>
      <c r="Q771" s="98">
        <v>428.11900000000003</v>
      </c>
      <c r="R771" s="98">
        <v>399.76400000000001</v>
      </c>
    </row>
    <row r="772" spans="1:18" x14ac:dyDescent="0.25">
      <c r="A772" s="59" t="s">
        <v>3779</v>
      </c>
      <c r="B772" s="59" t="s">
        <v>1304</v>
      </c>
      <c r="C772" s="59" t="s">
        <v>3871</v>
      </c>
      <c r="D772" s="91">
        <v>20</v>
      </c>
      <c r="E772" s="59" t="s">
        <v>7713</v>
      </c>
      <c r="F772" s="30">
        <f t="shared" si="46"/>
        <v>380.113</v>
      </c>
      <c r="G772" s="24">
        <f t="shared" si="47"/>
        <v>217.351</v>
      </c>
      <c r="H772" s="31"/>
      <c r="I772" s="30"/>
      <c r="J772" s="24">
        <f t="shared" si="48"/>
        <v>411.37725</v>
      </c>
      <c r="K772" s="31"/>
      <c r="L772" s="30"/>
      <c r="M772" s="98">
        <v>202.03</v>
      </c>
      <c r="N772" s="98">
        <v>232.672</v>
      </c>
      <c r="O772" s="98">
        <v>505.17</v>
      </c>
      <c r="P772" s="98">
        <v>473.67200000000003</v>
      </c>
      <c r="Q772" s="98">
        <v>429.685</v>
      </c>
      <c r="R772" s="98">
        <v>236.982</v>
      </c>
    </row>
    <row r="773" spans="1:18" x14ac:dyDescent="0.25">
      <c r="A773" s="59" t="s">
        <v>3779</v>
      </c>
      <c r="B773" s="59" t="s">
        <v>274</v>
      </c>
      <c r="C773" s="59" t="s">
        <v>3783</v>
      </c>
      <c r="D773" s="91">
        <v>1</v>
      </c>
      <c r="E773" s="59" t="s">
        <v>4159</v>
      </c>
      <c r="F773" s="30">
        <f t="shared" si="46"/>
        <v>379.82899999999995</v>
      </c>
      <c r="G773" s="24">
        <f t="shared" si="47"/>
        <v>112.3925</v>
      </c>
      <c r="H773" s="31"/>
      <c r="I773" s="30"/>
      <c r="J773" s="24">
        <f t="shared" si="48"/>
        <v>288.49124999999998</v>
      </c>
      <c r="K773" s="31"/>
      <c r="L773" s="30"/>
      <c r="M773" s="98">
        <v>0.24</v>
      </c>
      <c r="N773" s="98">
        <v>224.54499999999999</v>
      </c>
      <c r="O773" s="98">
        <v>14.478</v>
      </c>
      <c r="P773" s="98">
        <v>78.819000000000003</v>
      </c>
      <c r="Q773" s="98">
        <v>611.70899999999995</v>
      </c>
      <c r="R773" s="98">
        <v>448.959</v>
      </c>
    </row>
    <row r="774" spans="1:18" x14ac:dyDescent="0.25">
      <c r="A774" s="59" t="s">
        <v>3779</v>
      </c>
      <c r="B774" s="59" t="s">
        <v>521</v>
      </c>
      <c r="C774" s="59" t="s">
        <v>3812</v>
      </c>
      <c r="D774" s="91">
        <v>6</v>
      </c>
      <c r="E774" s="59" t="s">
        <v>5014</v>
      </c>
      <c r="F774" s="30">
        <f t="shared" si="46"/>
        <v>378.97566666666665</v>
      </c>
      <c r="G774" s="24">
        <f t="shared" si="47"/>
        <v>74.661000000000001</v>
      </c>
      <c r="H774" s="31"/>
      <c r="I774" s="30"/>
      <c r="J774" s="24">
        <f t="shared" si="48"/>
        <v>321.22800000000001</v>
      </c>
      <c r="K774" s="31"/>
      <c r="L774" s="30"/>
      <c r="M774" s="98">
        <v>75.38</v>
      </c>
      <c r="N774" s="98">
        <v>73.941999999999993</v>
      </c>
      <c r="O774" s="98">
        <v>147.98500000000001</v>
      </c>
      <c r="P774" s="98">
        <v>306.99700000000001</v>
      </c>
      <c r="Q774" s="98">
        <v>350.54300000000001</v>
      </c>
      <c r="R774" s="98">
        <v>479.387</v>
      </c>
    </row>
    <row r="775" spans="1:18" x14ac:dyDescent="0.25">
      <c r="A775" s="59" t="s">
        <v>3779</v>
      </c>
      <c r="B775" s="59" t="s">
        <v>1489</v>
      </c>
      <c r="C775" s="59" t="s">
        <v>3827</v>
      </c>
      <c r="D775" s="91">
        <v>10</v>
      </c>
      <c r="E775" s="59" t="s">
        <v>5465</v>
      </c>
      <c r="F775" s="30">
        <f t="shared" si="46"/>
        <v>377.64400000000006</v>
      </c>
      <c r="G775" s="24">
        <f t="shared" si="47"/>
        <v>356.3245</v>
      </c>
      <c r="H775" s="31"/>
      <c r="I775" s="30"/>
      <c r="J775" s="24">
        <f t="shared" si="48"/>
        <v>340.65174999999999</v>
      </c>
      <c r="K775" s="31"/>
      <c r="L775" s="30"/>
      <c r="M775" s="98">
        <v>374.85</v>
      </c>
      <c r="N775" s="98">
        <v>337.79899999999998</v>
      </c>
      <c r="O775" s="98">
        <v>229.67500000000001</v>
      </c>
      <c r="P775" s="98">
        <v>270.44400000000002</v>
      </c>
      <c r="Q775" s="98">
        <v>283.23500000000001</v>
      </c>
      <c r="R775" s="98">
        <v>579.25300000000004</v>
      </c>
    </row>
    <row r="776" spans="1:18" x14ac:dyDescent="0.25">
      <c r="A776" s="59" t="s">
        <v>3779</v>
      </c>
      <c r="B776" s="59" t="s">
        <v>655</v>
      </c>
      <c r="C776" s="59" t="s">
        <v>3831</v>
      </c>
      <c r="D776" s="91">
        <v>11</v>
      </c>
      <c r="E776" s="59" t="s">
        <v>5583</v>
      </c>
      <c r="F776" s="30">
        <f t="shared" si="46"/>
        <v>375.54666666666662</v>
      </c>
      <c r="G776" s="24">
        <f t="shared" si="47"/>
        <v>54.472999999999999</v>
      </c>
      <c r="H776" s="31"/>
      <c r="I776" s="30"/>
      <c r="J776" s="24">
        <f t="shared" si="48"/>
        <v>332.20675</v>
      </c>
      <c r="K776" s="31"/>
      <c r="L776" s="30"/>
      <c r="M776" s="98">
        <v>100.73</v>
      </c>
      <c r="N776" s="98">
        <v>8.2159999999999993</v>
      </c>
      <c r="O776" s="98">
        <v>202.18700000000001</v>
      </c>
      <c r="P776" s="98">
        <v>406.15899999999999</v>
      </c>
      <c r="Q776" s="98">
        <v>183.809</v>
      </c>
      <c r="R776" s="98">
        <v>536.67200000000003</v>
      </c>
    </row>
    <row r="777" spans="1:18" x14ac:dyDescent="0.25">
      <c r="A777" s="59" t="s">
        <v>3779</v>
      </c>
      <c r="B777" s="59" t="s">
        <v>1704</v>
      </c>
      <c r="C777" s="59" t="s">
        <v>3831</v>
      </c>
      <c r="D777" s="91">
        <v>11</v>
      </c>
      <c r="E777" s="59" t="s">
        <v>5578</v>
      </c>
      <c r="F777" s="30">
        <f t="shared" si="46"/>
        <v>375.18833333333333</v>
      </c>
      <c r="G777" s="24">
        <f t="shared" si="47"/>
        <v>179.14150000000001</v>
      </c>
      <c r="H777" s="31"/>
      <c r="I777" s="30"/>
      <c r="J777" s="24">
        <f t="shared" si="48"/>
        <v>323.35699999999997</v>
      </c>
      <c r="K777" s="31"/>
      <c r="L777" s="30"/>
      <c r="M777" s="98">
        <v>190.55</v>
      </c>
      <c r="N777" s="98">
        <v>167.733</v>
      </c>
      <c r="O777" s="98">
        <v>167.863</v>
      </c>
      <c r="P777" s="98">
        <v>265.93400000000003</v>
      </c>
      <c r="Q777" s="98">
        <v>314.21300000000002</v>
      </c>
      <c r="R777" s="98">
        <v>545.41800000000001</v>
      </c>
    </row>
    <row r="778" spans="1:18" x14ac:dyDescent="0.25">
      <c r="A778" s="59" t="s">
        <v>3779</v>
      </c>
      <c r="B778" s="59" t="s">
        <v>1872</v>
      </c>
      <c r="C778" s="59" t="s">
        <v>3794</v>
      </c>
      <c r="D778" s="91">
        <v>3</v>
      </c>
      <c r="E778" s="59" t="s">
        <v>4394</v>
      </c>
      <c r="F778" s="30">
        <f t="shared" si="46"/>
        <v>375.02033333333338</v>
      </c>
      <c r="G778" s="24">
        <f t="shared" si="47"/>
        <v>0</v>
      </c>
      <c r="H778" s="31"/>
      <c r="I778" s="30"/>
      <c r="J778" s="24">
        <f t="shared" si="48"/>
        <v>310.39350000000002</v>
      </c>
      <c r="K778" s="31"/>
      <c r="L778" s="30"/>
      <c r="M778" s="98" t="s">
        <v>4078</v>
      </c>
      <c r="N778" s="98" t="s">
        <v>4078</v>
      </c>
      <c r="O778" s="98">
        <v>116.51300000000001</v>
      </c>
      <c r="P778" s="98">
        <v>1079.2080000000001</v>
      </c>
      <c r="Q778" s="98">
        <v>45.853000000000002</v>
      </c>
      <c r="R778" s="98" t="s">
        <v>4078</v>
      </c>
    </row>
    <row r="779" spans="1:18" x14ac:dyDescent="0.25">
      <c r="A779" s="59" t="s">
        <v>3779</v>
      </c>
      <c r="B779" s="59" t="s">
        <v>1877</v>
      </c>
      <c r="C779" s="59" t="s">
        <v>3841</v>
      </c>
      <c r="D779" s="91">
        <v>11</v>
      </c>
      <c r="E779" s="59" t="s">
        <v>6044</v>
      </c>
      <c r="F779" s="30">
        <f t="shared" si="46"/>
        <v>373.988</v>
      </c>
      <c r="G779" s="24">
        <f t="shared" si="47"/>
        <v>300.86500000000001</v>
      </c>
      <c r="H779" s="31"/>
      <c r="I779" s="30"/>
      <c r="J779" s="24">
        <f t="shared" si="48"/>
        <v>394.12275</v>
      </c>
      <c r="K779" s="31"/>
      <c r="L779" s="30"/>
      <c r="M779" s="98">
        <v>175.93</v>
      </c>
      <c r="N779" s="98">
        <v>425.8</v>
      </c>
      <c r="O779" s="98">
        <v>454.52699999999999</v>
      </c>
      <c r="P779" s="98">
        <v>533.54999999999995</v>
      </c>
      <c r="Q779" s="98">
        <v>377.88900000000001</v>
      </c>
      <c r="R779" s="98">
        <v>210.52500000000001</v>
      </c>
    </row>
    <row r="780" spans="1:18" x14ac:dyDescent="0.25">
      <c r="A780" s="59" t="s">
        <v>3779</v>
      </c>
      <c r="B780" s="59" t="s">
        <v>490</v>
      </c>
      <c r="C780" s="59" t="s">
        <v>3862</v>
      </c>
      <c r="D780" s="91">
        <v>16</v>
      </c>
      <c r="E780" s="59" t="s">
        <v>6854</v>
      </c>
      <c r="F780" s="30">
        <f t="shared" si="46"/>
        <v>372.53266666666667</v>
      </c>
      <c r="G780" s="24">
        <f t="shared" si="47"/>
        <v>460.11149999999998</v>
      </c>
      <c r="H780" s="31"/>
      <c r="I780" s="30"/>
      <c r="J780" s="24">
        <f t="shared" si="48"/>
        <v>337.95675</v>
      </c>
      <c r="K780" s="31"/>
      <c r="L780" s="30"/>
      <c r="M780" s="98">
        <v>664.14</v>
      </c>
      <c r="N780" s="98">
        <v>256.08300000000003</v>
      </c>
      <c r="O780" s="98">
        <v>234.22900000000001</v>
      </c>
      <c r="P780" s="98">
        <v>274.89299999999997</v>
      </c>
      <c r="Q780" s="98">
        <v>354.96499999999997</v>
      </c>
      <c r="R780" s="98">
        <v>487.74</v>
      </c>
    </row>
    <row r="781" spans="1:18" x14ac:dyDescent="0.25">
      <c r="A781" s="59" t="s">
        <v>3779</v>
      </c>
      <c r="B781" s="59" t="s">
        <v>165</v>
      </c>
      <c r="C781" s="59" t="s">
        <v>3863</v>
      </c>
      <c r="D781" s="91">
        <v>16</v>
      </c>
      <c r="E781" s="59" t="s">
        <v>7340</v>
      </c>
      <c r="F781" s="30">
        <f t="shared" si="46"/>
        <v>372.04599999999999</v>
      </c>
      <c r="G781" s="24">
        <f t="shared" si="47"/>
        <v>896.80050000000006</v>
      </c>
      <c r="H781" s="31"/>
      <c r="I781" s="30"/>
      <c r="J781" s="24">
        <f t="shared" si="48"/>
        <v>368.17725000000002</v>
      </c>
      <c r="K781" s="31"/>
      <c r="L781" s="30"/>
      <c r="M781" s="98">
        <v>1282.26</v>
      </c>
      <c r="N781" s="98">
        <v>511.34100000000001</v>
      </c>
      <c r="O781" s="98">
        <v>356.57100000000003</v>
      </c>
      <c r="P781" s="98">
        <v>371.10500000000002</v>
      </c>
      <c r="Q781" s="98">
        <v>326.733</v>
      </c>
      <c r="R781" s="98">
        <v>418.3</v>
      </c>
    </row>
    <row r="782" spans="1:18" x14ac:dyDescent="0.25">
      <c r="A782" s="59" t="s">
        <v>3779</v>
      </c>
      <c r="B782" s="59" t="s">
        <v>1348</v>
      </c>
      <c r="C782" s="59" t="s">
        <v>3812</v>
      </c>
      <c r="D782" s="91">
        <v>6</v>
      </c>
      <c r="E782" s="59" t="s">
        <v>5015</v>
      </c>
      <c r="F782" s="30">
        <f t="shared" si="46"/>
        <v>370.66733333333332</v>
      </c>
      <c r="G782" s="24">
        <f t="shared" si="47"/>
        <v>120.651</v>
      </c>
      <c r="H782" s="31"/>
      <c r="I782" s="30"/>
      <c r="J782" s="24">
        <f t="shared" si="48"/>
        <v>313.27875</v>
      </c>
      <c r="K782" s="31"/>
      <c r="L782" s="30"/>
      <c r="M782" s="98">
        <v>104.03</v>
      </c>
      <c r="N782" s="98">
        <v>137.27199999999999</v>
      </c>
      <c r="O782" s="98">
        <v>141.113</v>
      </c>
      <c r="P782" s="98">
        <v>190.23699999999999</v>
      </c>
      <c r="Q782" s="98">
        <v>300.13</v>
      </c>
      <c r="R782" s="98">
        <v>621.63499999999999</v>
      </c>
    </row>
    <row r="783" spans="1:18" x14ac:dyDescent="0.25">
      <c r="A783" s="59" t="s">
        <v>3779</v>
      </c>
      <c r="B783" s="59" t="s">
        <v>1958</v>
      </c>
      <c r="C783" s="59" t="s">
        <v>3861</v>
      </c>
      <c r="D783" s="91">
        <v>15</v>
      </c>
      <c r="E783" s="59" t="s">
        <v>6730</v>
      </c>
      <c r="F783" s="30">
        <f t="shared" si="46"/>
        <v>367.56200000000007</v>
      </c>
      <c r="G783" s="24">
        <f t="shared" si="47"/>
        <v>131.83199999999999</v>
      </c>
      <c r="H783" s="31"/>
      <c r="I783" s="30"/>
      <c r="J783" s="24">
        <f t="shared" si="48"/>
        <v>356.24950000000001</v>
      </c>
      <c r="K783" s="31"/>
      <c r="L783" s="30"/>
      <c r="M783" s="98">
        <v>92.39</v>
      </c>
      <c r="N783" s="98">
        <v>171.274</v>
      </c>
      <c r="O783" s="98">
        <v>322.31200000000001</v>
      </c>
      <c r="P783" s="98">
        <v>320.76600000000002</v>
      </c>
      <c r="Q783" s="98">
        <v>372.43900000000002</v>
      </c>
      <c r="R783" s="98">
        <v>409.48099999999999</v>
      </c>
    </row>
    <row r="784" spans="1:18" x14ac:dyDescent="0.25">
      <c r="A784" s="59" t="s">
        <v>3779</v>
      </c>
      <c r="B784" s="59" t="s">
        <v>3002</v>
      </c>
      <c r="C784" s="59" t="s">
        <v>3839</v>
      </c>
      <c r="D784" s="91">
        <v>11</v>
      </c>
      <c r="E784" s="59" t="s">
        <v>5863</v>
      </c>
      <c r="F784" s="30">
        <f t="shared" si="46"/>
        <v>366.67399999999998</v>
      </c>
      <c r="G784" s="24">
        <f t="shared" si="47"/>
        <v>309.50900000000001</v>
      </c>
      <c r="H784" s="31"/>
      <c r="I784" s="30"/>
      <c r="J784" s="24">
        <f t="shared" si="48"/>
        <v>377.70749999999998</v>
      </c>
      <c r="K784" s="31"/>
      <c r="L784" s="30"/>
      <c r="M784" s="98">
        <v>87.22</v>
      </c>
      <c r="N784" s="98">
        <v>531.798</v>
      </c>
      <c r="O784" s="98">
        <v>410.80799999999999</v>
      </c>
      <c r="P784" s="98">
        <v>540.19000000000005</v>
      </c>
      <c r="Q784" s="98">
        <v>339.46499999999997</v>
      </c>
      <c r="R784" s="98">
        <v>220.36699999999999</v>
      </c>
    </row>
    <row r="785" spans="1:18" x14ac:dyDescent="0.25">
      <c r="A785" s="59" t="s">
        <v>3779</v>
      </c>
      <c r="B785" s="59" t="s">
        <v>2632</v>
      </c>
      <c r="C785" s="59" t="s">
        <v>3794</v>
      </c>
      <c r="D785" s="91">
        <v>3</v>
      </c>
      <c r="E785" s="59" t="s">
        <v>4404</v>
      </c>
      <c r="F785" s="30">
        <f t="shared" si="46"/>
        <v>366.53966666666673</v>
      </c>
      <c r="G785" s="24">
        <f t="shared" si="47"/>
        <v>129.19800000000001</v>
      </c>
      <c r="H785" s="31"/>
      <c r="I785" s="30"/>
      <c r="J785" s="24">
        <f t="shared" si="48"/>
        <v>278.04674999999997</v>
      </c>
      <c r="K785" s="31"/>
      <c r="L785" s="30"/>
      <c r="M785" s="98">
        <v>232.01</v>
      </c>
      <c r="N785" s="98">
        <v>26.385999999999999</v>
      </c>
      <c r="O785" s="98">
        <v>12.568</v>
      </c>
      <c r="P785" s="98">
        <v>216.62799999999999</v>
      </c>
      <c r="Q785" s="98">
        <v>494.42899999999997</v>
      </c>
      <c r="R785" s="98">
        <v>388.56200000000001</v>
      </c>
    </row>
    <row r="786" spans="1:18" x14ac:dyDescent="0.25">
      <c r="A786" s="59" t="s">
        <v>3779</v>
      </c>
      <c r="B786" s="59" t="s">
        <v>2853</v>
      </c>
      <c r="C786" s="59" t="s">
        <v>3794</v>
      </c>
      <c r="D786" s="91">
        <v>3</v>
      </c>
      <c r="E786" s="59" t="s">
        <v>4402</v>
      </c>
      <c r="F786" s="30">
        <f t="shared" si="46"/>
        <v>362.00133333333332</v>
      </c>
      <c r="G786" s="24">
        <f t="shared" si="47"/>
        <v>127.953</v>
      </c>
      <c r="H786" s="31"/>
      <c r="I786" s="30"/>
      <c r="J786" s="24">
        <f t="shared" si="48"/>
        <v>321.45249999999999</v>
      </c>
      <c r="K786" s="31"/>
      <c r="L786" s="30"/>
      <c r="M786" s="98">
        <v>198.01</v>
      </c>
      <c r="N786" s="98">
        <v>57.896000000000001</v>
      </c>
      <c r="O786" s="98">
        <v>199.80600000000001</v>
      </c>
      <c r="P786" s="98">
        <v>207.209</v>
      </c>
      <c r="Q786" s="98">
        <v>624.03300000000002</v>
      </c>
      <c r="R786" s="98">
        <v>254.762</v>
      </c>
    </row>
    <row r="787" spans="1:18" x14ac:dyDescent="0.25">
      <c r="A787" s="59" t="s">
        <v>3779</v>
      </c>
      <c r="B787" s="59" t="s">
        <v>667</v>
      </c>
      <c r="C787" s="59" t="s">
        <v>3855</v>
      </c>
      <c r="D787" s="91">
        <v>15</v>
      </c>
      <c r="E787" s="59" t="s">
        <v>6614</v>
      </c>
      <c r="F787" s="30">
        <f t="shared" si="46"/>
        <v>360.28533333333331</v>
      </c>
      <c r="G787" s="24">
        <f t="shared" si="47"/>
        <v>438.83000000000004</v>
      </c>
      <c r="H787" s="31"/>
      <c r="I787" s="30"/>
      <c r="J787" s="24">
        <f t="shared" si="48"/>
        <v>306.12600000000003</v>
      </c>
      <c r="K787" s="31"/>
      <c r="L787" s="30"/>
      <c r="M787" s="98">
        <v>385.79</v>
      </c>
      <c r="N787" s="98">
        <v>491.87</v>
      </c>
      <c r="O787" s="98">
        <v>143.648</v>
      </c>
      <c r="P787" s="98">
        <v>301.096</v>
      </c>
      <c r="Q787" s="98">
        <v>418.82</v>
      </c>
      <c r="R787" s="98">
        <v>360.94</v>
      </c>
    </row>
    <row r="788" spans="1:18" x14ac:dyDescent="0.25">
      <c r="A788" s="59" t="s">
        <v>3779</v>
      </c>
      <c r="B788" s="59" t="s">
        <v>455</v>
      </c>
      <c r="C788" s="59" t="s">
        <v>3818</v>
      </c>
      <c r="D788" s="91">
        <v>7</v>
      </c>
      <c r="E788" s="59" t="s">
        <v>5260</v>
      </c>
      <c r="F788" s="30">
        <f t="shared" si="46"/>
        <v>360.19733333333335</v>
      </c>
      <c r="G788" s="24">
        <f t="shared" si="47"/>
        <v>152.41999999999999</v>
      </c>
      <c r="H788" s="31"/>
      <c r="I788" s="30"/>
      <c r="J788" s="24">
        <f t="shared" si="48"/>
        <v>320.96249999999998</v>
      </c>
      <c r="K788" s="31"/>
      <c r="L788" s="30"/>
      <c r="M788" s="98">
        <v>111.83</v>
      </c>
      <c r="N788" s="98">
        <v>193.01</v>
      </c>
      <c r="O788" s="98">
        <v>203.25800000000001</v>
      </c>
      <c r="P788" s="98">
        <v>234.203</v>
      </c>
      <c r="Q788" s="98">
        <v>331.28699999999998</v>
      </c>
      <c r="R788" s="98">
        <v>515.10199999999998</v>
      </c>
    </row>
    <row r="789" spans="1:18" x14ac:dyDescent="0.25">
      <c r="A789" s="59" t="s">
        <v>3779</v>
      </c>
      <c r="B789" s="59" t="s">
        <v>476</v>
      </c>
      <c r="C789" s="59" t="s">
        <v>3787</v>
      </c>
      <c r="D789" s="91">
        <v>2</v>
      </c>
      <c r="E789" s="59" t="s">
        <v>4295</v>
      </c>
      <c r="F789" s="30">
        <f t="shared" si="46"/>
        <v>359.40966666666668</v>
      </c>
      <c r="G789" s="24">
        <f t="shared" si="47"/>
        <v>171.298</v>
      </c>
      <c r="H789" s="31"/>
      <c r="I789" s="30"/>
      <c r="J789" s="24">
        <f t="shared" si="48"/>
        <v>377.76100000000002</v>
      </c>
      <c r="K789" s="31"/>
      <c r="L789" s="30"/>
      <c r="M789" s="98">
        <v>135.84</v>
      </c>
      <c r="N789" s="98">
        <v>206.756</v>
      </c>
      <c r="O789" s="98">
        <v>432.815</v>
      </c>
      <c r="P789" s="98">
        <v>382.64699999999999</v>
      </c>
      <c r="Q789" s="98">
        <v>247.2</v>
      </c>
      <c r="R789" s="98">
        <v>448.38200000000001</v>
      </c>
    </row>
    <row r="790" spans="1:18" x14ac:dyDescent="0.25">
      <c r="A790" s="59" t="s">
        <v>3779</v>
      </c>
      <c r="B790" s="59" t="s">
        <v>2538</v>
      </c>
      <c r="C790" s="59" t="s">
        <v>3842</v>
      </c>
      <c r="D790" s="91">
        <v>11</v>
      </c>
      <c r="E790" s="59" t="s">
        <v>6120</v>
      </c>
      <c r="F790" s="30">
        <f t="shared" si="46"/>
        <v>358.95233333333334</v>
      </c>
      <c r="G790" s="24">
        <f t="shared" si="47"/>
        <v>158.91300000000001</v>
      </c>
      <c r="H790" s="31"/>
      <c r="I790" s="30"/>
      <c r="J790" s="24">
        <f t="shared" si="48"/>
        <v>318.62075000000004</v>
      </c>
      <c r="K790" s="31"/>
      <c r="L790" s="30"/>
      <c r="M790" s="98">
        <v>141.32</v>
      </c>
      <c r="N790" s="98">
        <v>176.506</v>
      </c>
      <c r="O790" s="98">
        <v>197.626</v>
      </c>
      <c r="P790" s="98">
        <v>308.11399999999998</v>
      </c>
      <c r="Q790" s="98">
        <v>341.35399999999998</v>
      </c>
      <c r="R790" s="98">
        <v>427.38900000000001</v>
      </c>
    </row>
    <row r="791" spans="1:18" x14ac:dyDescent="0.25">
      <c r="A791" s="59" t="s">
        <v>3779</v>
      </c>
      <c r="B791" s="59" t="s">
        <v>1064</v>
      </c>
      <c r="C791" s="59" t="s">
        <v>3799</v>
      </c>
      <c r="D791" s="91">
        <v>4</v>
      </c>
      <c r="E791" s="59" t="s">
        <v>4515</v>
      </c>
      <c r="F791" s="30">
        <f t="shared" si="46"/>
        <v>358.64766666666668</v>
      </c>
      <c r="G791" s="24">
        <f t="shared" si="47"/>
        <v>19.277000000000001</v>
      </c>
      <c r="H791" s="31"/>
      <c r="I791" s="30"/>
      <c r="J791" s="24">
        <f t="shared" si="48"/>
        <v>271.18399999999997</v>
      </c>
      <c r="K791" s="31"/>
      <c r="L791" s="30"/>
      <c r="M791" s="98">
        <v>11.46</v>
      </c>
      <c r="N791" s="98">
        <v>27.094000000000001</v>
      </c>
      <c r="O791" s="98">
        <v>8.7929999999999993</v>
      </c>
      <c r="P791" s="98">
        <v>55.231000000000002</v>
      </c>
      <c r="Q791" s="98">
        <v>234.03</v>
      </c>
      <c r="R791" s="98">
        <v>786.68200000000002</v>
      </c>
    </row>
    <row r="792" spans="1:18" x14ac:dyDescent="0.25">
      <c r="A792" s="59" t="s">
        <v>3779</v>
      </c>
      <c r="B792" s="59" t="s">
        <v>1630</v>
      </c>
      <c r="C792" s="59" t="s">
        <v>3862</v>
      </c>
      <c r="D792" s="91">
        <v>16</v>
      </c>
      <c r="E792" s="59" t="s">
        <v>7069</v>
      </c>
      <c r="F792" s="30">
        <f t="shared" si="46"/>
        <v>357.44666666666672</v>
      </c>
      <c r="G792" s="24">
        <f t="shared" si="47"/>
        <v>61.975499999999997</v>
      </c>
      <c r="H792" s="31"/>
      <c r="I792" s="30"/>
      <c r="J792" s="24">
        <f t="shared" si="48"/>
        <v>276.31600000000003</v>
      </c>
      <c r="K792" s="31"/>
      <c r="L792" s="30"/>
      <c r="M792" s="98">
        <v>92.8</v>
      </c>
      <c r="N792" s="98">
        <v>31.151</v>
      </c>
      <c r="O792" s="98">
        <v>32.923999999999999</v>
      </c>
      <c r="P792" s="98">
        <v>1018.7190000000001</v>
      </c>
      <c r="Q792" s="98">
        <v>9.01</v>
      </c>
      <c r="R792" s="98">
        <v>44.610999999999997</v>
      </c>
    </row>
    <row r="793" spans="1:18" x14ac:dyDescent="0.25">
      <c r="A793" s="59" t="s">
        <v>3779</v>
      </c>
      <c r="B793" s="59" t="s">
        <v>89</v>
      </c>
      <c r="C793" s="59" t="s">
        <v>3862</v>
      </c>
      <c r="D793" s="91">
        <v>16</v>
      </c>
      <c r="E793" s="59" t="s">
        <v>4094</v>
      </c>
      <c r="F793" s="30">
        <f t="shared" si="46"/>
        <v>355.57566666666662</v>
      </c>
      <c r="G793" s="24">
        <f t="shared" si="47"/>
        <v>1031.5129999999999</v>
      </c>
      <c r="H793" s="31"/>
      <c r="I793" s="30"/>
      <c r="J793" s="24">
        <f t="shared" si="48"/>
        <v>464.33199999999999</v>
      </c>
      <c r="K793" s="31"/>
      <c r="L793" s="30"/>
      <c r="M793" s="98">
        <v>1014.38</v>
      </c>
      <c r="N793" s="98">
        <v>1048.646</v>
      </c>
      <c r="O793" s="98">
        <v>790.601</v>
      </c>
      <c r="P793" s="98">
        <v>534.35299999999995</v>
      </c>
      <c r="Q793" s="98">
        <v>532.37400000000002</v>
      </c>
      <c r="R793" s="98" t="s">
        <v>4078</v>
      </c>
    </row>
    <row r="794" spans="1:18" x14ac:dyDescent="0.25">
      <c r="A794" s="59" t="s">
        <v>3779</v>
      </c>
      <c r="B794" s="59" t="s">
        <v>811</v>
      </c>
      <c r="C794" s="59" t="s">
        <v>3818</v>
      </c>
      <c r="D794" s="91">
        <v>7</v>
      </c>
      <c r="E794" s="59" t="s">
        <v>5225</v>
      </c>
      <c r="F794" s="30">
        <f t="shared" si="46"/>
        <v>354.85666666666663</v>
      </c>
      <c r="G794" s="24">
        <f t="shared" si="47"/>
        <v>349.28300000000002</v>
      </c>
      <c r="H794" s="31"/>
      <c r="I794" s="30"/>
      <c r="J794" s="24">
        <f t="shared" si="48"/>
        <v>324.55425000000002</v>
      </c>
      <c r="K794" s="31"/>
      <c r="L794" s="30"/>
      <c r="M794" s="98">
        <v>375.22</v>
      </c>
      <c r="N794" s="98">
        <v>323.346</v>
      </c>
      <c r="O794" s="98">
        <v>233.64699999999999</v>
      </c>
      <c r="P794" s="98">
        <v>202.39500000000001</v>
      </c>
      <c r="Q794" s="98">
        <v>531.23</v>
      </c>
      <c r="R794" s="98">
        <v>330.94499999999999</v>
      </c>
    </row>
    <row r="795" spans="1:18" x14ac:dyDescent="0.25">
      <c r="A795" s="59" t="s">
        <v>3779</v>
      </c>
      <c r="B795" s="59" t="s">
        <v>2288</v>
      </c>
      <c r="C795" s="59" t="s">
        <v>3817</v>
      </c>
      <c r="D795" s="91">
        <v>6</v>
      </c>
      <c r="E795" s="59" t="s">
        <v>5104</v>
      </c>
      <c r="F795" s="30">
        <f t="shared" si="46"/>
        <v>354.27199999999999</v>
      </c>
      <c r="G795" s="24">
        <f t="shared" si="47"/>
        <v>122.25</v>
      </c>
      <c r="H795" s="31"/>
      <c r="I795" s="30"/>
      <c r="J795" s="24">
        <f t="shared" si="48"/>
        <v>294.06774999999999</v>
      </c>
      <c r="K795" s="31"/>
      <c r="L795" s="30"/>
      <c r="M795" s="98">
        <v>52.08</v>
      </c>
      <c r="N795" s="98">
        <v>192.42</v>
      </c>
      <c r="O795" s="98">
        <v>113.455</v>
      </c>
      <c r="P795" s="98">
        <v>182.55600000000001</v>
      </c>
      <c r="Q795" s="98">
        <v>425.27</v>
      </c>
      <c r="R795" s="98">
        <v>454.99</v>
      </c>
    </row>
    <row r="796" spans="1:18" x14ac:dyDescent="0.25">
      <c r="A796" s="59" t="s">
        <v>3779</v>
      </c>
      <c r="B796" s="59" t="s">
        <v>1257</v>
      </c>
      <c r="C796" s="59" t="s">
        <v>3841</v>
      </c>
      <c r="D796" s="91">
        <v>11</v>
      </c>
      <c r="E796" s="59" t="s">
        <v>6006</v>
      </c>
      <c r="F796" s="30">
        <f t="shared" si="46"/>
        <v>354.04933333333338</v>
      </c>
      <c r="G796" s="24">
        <f t="shared" si="47"/>
        <v>228.54599999999999</v>
      </c>
      <c r="H796" s="31"/>
      <c r="I796" s="30"/>
      <c r="J796" s="24">
        <f t="shared" si="48"/>
        <v>391.11500000000001</v>
      </c>
      <c r="K796" s="31"/>
      <c r="L796" s="30"/>
      <c r="M796" s="98">
        <v>153.51</v>
      </c>
      <c r="N796" s="98">
        <v>303.58199999999999</v>
      </c>
      <c r="O796" s="98">
        <v>502.31200000000001</v>
      </c>
      <c r="P796" s="98">
        <v>263.87599999999998</v>
      </c>
      <c r="Q796" s="98">
        <v>203.80600000000001</v>
      </c>
      <c r="R796" s="98">
        <v>594.46600000000001</v>
      </c>
    </row>
    <row r="797" spans="1:18" x14ac:dyDescent="0.25">
      <c r="A797" s="59" t="s">
        <v>3779</v>
      </c>
      <c r="B797" s="59" t="s">
        <v>2531</v>
      </c>
      <c r="C797" s="59" t="s">
        <v>3841</v>
      </c>
      <c r="D797" s="91">
        <v>11</v>
      </c>
      <c r="E797" s="59" t="s">
        <v>6053</v>
      </c>
      <c r="F797" s="30">
        <f t="shared" si="46"/>
        <v>353.51533333333333</v>
      </c>
      <c r="G797" s="24">
        <f t="shared" si="47"/>
        <v>170.18</v>
      </c>
      <c r="H797" s="31"/>
      <c r="I797" s="30"/>
      <c r="J797" s="24">
        <f t="shared" si="48"/>
        <v>330.47050000000002</v>
      </c>
      <c r="K797" s="31"/>
      <c r="L797" s="30"/>
      <c r="M797" s="98">
        <v>122.81</v>
      </c>
      <c r="N797" s="98">
        <v>217.55</v>
      </c>
      <c r="O797" s="98">
        <v>261.33600000000001</v>
      </c>
      <c r="P797" s="98">
        <v>297.23200000000003</v>
      </c>
      <c r="Q797" s="98">
        <v>306.99900000000002</v>
      </c>
      <c r="R797" s="98">
        <v>456.315</v>
      </c>
    </row>
    <row r="798" spans="1:18" x14ac:dyDescent="0.25">
      <c r="A798" s="59" t="s">
        <v>3779</v>
      </c>
      <c r="B798" s="59" t="s">
        <v>1178</v>
      </c>
      <c r="C798" s="59" t="s">
        <v>3799</v>
      </c>
      <c r="D798" s="91">
        <v>4</v>
      </c>
      <c r="E798" s="59" t="s">
        <v>4490</v>
      </c>
      <c r="F798" s="30">
        <f t="shared" si="46"/>
        <v>352.2163333333333</v>
      </c>
      <c r="G798" s="24">
        <f t="shared" si="47"/>
        <v>342.71100000000001</v>
      </c>
      <c r="H798" s="31"/>
      <c r="I798" s="30"/>
      <c r="J798" s="24">
        <f t="shared" si="48"/>
        <v>394.07950000000005</v>
      </c>
      <c r="K798" s="31"/>
      <c r="L798" s="30"/>
      <c r="M798" s="98">
        <v>234.68</v>
      </c>
      <c r="N798" s="98">
        <v>450.74200000000002</v>
      </c>
      <c r="O798" s="98">
        <v>519.66899999999998</v>
      </c>
      <c r="P798" s="98">
        <v>322.80900000000003</v>
      </c>
      <c r="Q798" s="98">
        <v>242.499</v>
      </c>
      <c r="R798" s="98">
        <v>491.34100000000001</v>
      </c>
    </row>
    <row r="799" spans="1:18" x14ac:dyDescent="0.25">
      <c r="A799" s="59" t="s">
        <v>3779</v>
      </c>
      <c r="B799" s="59" t="s">
        <v>2581</v>
      </c>
      <c r="C799" s="59" t="s">
        <v>3799</v>
      </c>
      <c r="D799" s="91">
        <v>4</v>
      </c>
      <c r="E799" s="59" t="s">
        <v>4484</v>
      </c>
      <c r="F799" s="30">
        <f t="shared" si="46"/>
        <v>351.24133333333333</v>
      </c>
      <c r="G799" s="24">
        <f t="shared" si="47"/>
        <v>106.547</v>
      </c>
      <c r="H799" s="31"/>
      <c r="I799" s="30"/>
      <c r="J799" s="24">
        <f t="shared" si="48"/>
        <v>277.55124999999998</v>
      </c>
      <c r="K799" s="31"/>
      <c r="L799" s="30"/>
      <c r="M799" s="98">
        <v>103</v>
      </c>
      <c r="N799" s="98">
        <v>110.09399999999999</v>
      </c>
      <c r="O799" s="98">
        <v>56.481000000000002</v>
      </c>
      <c r="P799" s="98">
        <v>424.36</v>
      </c>
      <c r="Q799" s="98">
        <v>148.88499999999999</v>
      </c>
      <c r="R799" s="98">
        <v>480.47899999999998</v>
      </c>
    </row>
    <row r="800" spans="1:18" x14ac:dyDescent="0.25">
      <c r="A800" s="59" t="s">
        <v>3779</v>
      </c>
      <c r="B800" s="59" t="s">
        <v>1787</v>
      </c>
      <c r="C800" s="59" t="s">
        <v>3869</v>
      </c>
      <c r="D800" s="91">
        <v>18</v>
      </c>
      <c r="E800" s="59" t="s">
        <v>7654</v>
      </c>
      <c r="F800" s="30">
        <f t="shared" ref="F800:F863" si="49">SUM(P800:R800)/3</f>
        <v>350.21533333333332</v>
      </c>
      <c r="G800" s="24">
        <f t="shared" ref="G800:G863" si="50">SUM(M800:N800)/2</f>
        <v>199.239</v>
      </c>
      <c r="H800" s="31"/>
      <c r="I800" s="30"/>
      <c r="J800" s="24">
        <f t="shared" ref="J800:J863" si="51">SUM(O800:R800)/4</f>
        <v>321.69475</v>
      </c>
      <c r="K800" s="31"/>
      <c r="L800" s="30"/>
      <c r="M800" s="98">
        <v>241.38</v>
      </c>
      <c r="N800" s="98">
        <v>157.09800000000001</v>
      </c>
      <c r="O800" s="98">
        <v>236.13300000000001</v>
      </c>
      <c r="P800" s="98">
        <v>457.07499999999999</v>
      </c>
      <c r="Q800" s="98">
        <v>298.27199999999999</v>
      </c>
      <c r="R800" s="98">
        <v>295.29899999999998</v>
      </c>
    </row>
    <row r="801" spans="1:18" x14ac:dyDescent="0.25">
      <c r="A801" s="59" t="s">
        <v>3779</v>
      </c>
      <c r="B801" s="59" t="s">
        <v>2910</v>
      </c>
      <c r="C801" s="59" t="s">
        <v>3837</v>
      </c>
      <c r="D801" s="91">
        <v>11</v>
      </c>
      <c r="E801" s="59" t="s">
        <v>5806</v>
      </c>
      <c r="F801" s="30">
        <f t="shared" si="49"/>
        <v>350.01133333333337</v>
      </c>
      <c r="G801" s="24">
        <f t="shared" si="50"/>
        <v>86.307000000000002</v>
      </c>
      <c r="H801" s="31"/>
      <c r="I801" s="30"/>
      <c r="J801" s="24">
        <f t="shared" si="51"/>
        <v>296.66999999999996</v>
      </c>
      <c r="K801" s="31"/>
      <c r="L801" s="30"/>
      <c r="M801" s="98">
        <v>131.75</v>
      </c>
      <c r="N801" s="98">
        <v>40.863999999999997</v>
      </c>
      <c r="O801" s="98">
        <v>136.64599999999999</v>
      </c>
      <c r="P801" s="98">
        <v>324.87400000000002</v>
      </c>
      <c r="Q801" s="98">
        <v>266.59800000000001</v>
      </c>
      <c r="R801" s="98">
        <v>458.56200000000001</v>
      </c>
    </row>
    <row r="802" spans="1:18" x14ac:dyDescent="0.25">
      <c r="A802" s="59" t="s">
        <v>3779</v>
      </c>
      <c r="B802" s="59" t="s">
        <v>1332</v>
      </c>
      <c r="C802" s="59" t="s">
        <v>3842</v>
      </c>
      <c r="D802" s="91">
        <v>11</v>
      </c>
      <c r="E802" s="59" t="s">
        <v>6105</v>
      </c>
      <c r="F802" s="30">
        <f t="shared" si="49"/>
        <v>348.56099999999998</v>
      </c>
      <c r="G802" s="24">
        <f t="shared" si="50"/>
        <v>366.31</v>
      </c>
      <c r="H802" s="31"/>
      <c r="I802" s="30"/>
      <c r="J802" s="24">
        <f t="shared" si="51"/>
        <v>359.14800000000002</v>
      </c>
      <c r="K802" s="31"/>
      <c r="L802" s="30"/>
      <c r="M802" s="98">
        <v>316.13</v>
      </c>
      <c r="N802" s="98">
        <v>416.49</v>
      </c>
      <c r="O802" s="98">
        <v>390.90899999999999</v>
      </c>
      <c r="P802" s="98">
        <v>309.08800000000002</v>
      </c>
      <c r="Q802" s="98">
        <v>417.072</v>
      </c>
      <c r="R802" s="98">
        <v>319.52300000000002</v>
      </c>
    </row>
    <row r="803" spans="1:18" x14ac:dyDescent="0.25">
      <c r="A803" s="59" t="s">
        <v>3779</v>
      </c>
      <c r="B803" s="59" t="s">
        <v>2536</v>
      </c>
      <c r="C803" s="59" t="s">
        <v>3808</v>
      </c>
      <c r="D803" s="91">
        <v>6</v>
      </c>
      <c r="E803" s="59" t="s">
        <v>4880</v>
      </c>
      <c r="F803" s="30">
        <f t="shared" si="49"/>
        <v>347.28199999999998</v>
      </c>
      <c r="G803" s="24">
        <f t="shared" si="50"/>
        <v>173.9855</v>
      </c>
      <c r="H803" s="31"/>
      <c r="I803" s="30"/>
      <c r="J803" s="24">
        <f t="shared" si="51"/>
        <v>321.69225</v>
      </c>
      <c r="K803" s="31"/>
      <c r="L803" s="30"/>
      <c r="M803" s="98">
        <v>241.16</v>
      </c>
      <c r="N803" s="98">
        <v>106.81100000000001</v>
      </c>
      <c r="O803" s="98">
        <v>244.923</v>
      </c>
      <c r="P803" s="98">
        <v>169.661</v>
      </c>
      <c r="Q803" s="98">
        <v>406.62299999999999</v>
      </c>
      <c r="R803" s="98">
        <v>465.56200000000001</v>
      </c>
    </row>
    <row r="804" spans="1:18" x14ac:dyDescent="0.25">
      <c r="A804" s="59" t="s">
        <v>3779</v>
      </c>
      <c r="B804" s="59" t="s">
        <v>3305</v>
      </c>
      <c r="C804" s="59" t="s">
        <v>3781</v>
      </c>
      <c r="D804" s="91">
        <v>1</v>
      </c>
      <c r="E804" s="59" t="s">
        <v>4136</v>
      </c>
      <c r="F804" s="30">
        <f t="shared" si="49"/>
        <v>345.46066666666667</v>
      </c>
      <c r="G804" s="24">
        <f t="shared" si="50"/>
        <v>253.92600000000002</v>
      </c>
      <c r="H804" s="31"/>
      <c r="I804" s="30"/>
      <c r="J804" s="24">
        <f t="shared" si="51"/>
        <v>343.72375</v>
      </c>
      <c r="K804" s="31"/>
      <c r="L804" s="30"/>
      <c r="M804" s="98">
        <v>157.43</v>
      </c>
      <c r="N804" s="98">
        <v>350.42200000000003</v>
      </c>
      <c r="O804" s="98">
        <v>338.51299999999998</v>
      </c>
      <c r="P804" s="98">
        <v>235.041</v>
      </c>
      <c r="Q804" s="98">
        <v>284.49099999999999</v>
      </c>
      <c r="R804" s="98">
        <v>516.85</v>
      </c>
    </row>
    <row r="805" spans="1:18" x14ac:dyDescent="0.25">
      <c r="A805" s="59" t="s">
        <v>3779</v>
      </c>
      <c r="B805" s="59" t="s">
        <v>722</v>
      </c>
      <c r="C805" s="59" t="s">
        <v>3862</v>
      </c>
      <c r="D805" s="91">
        <v>16</v>
      </c>
      <c r="E805" s="59" t="s">
        <v>7137</v>
      </c>
      <c r="F805" s="30">
        <f t="shared" si="49"/>
        <v>345.4563333333333</v>
      </c>
      <c r="G805" s="24">
        <f t="shared" si="50"/>
        <v>387.22500000000002</v>
      </c>
      <c r="H805" s="31"/>
      <c r="I805" s="30"/>
      <c r="J805" s="24">
        <f t="shared" si="51"/>
        <v>452.2355</v>
      </c>
      <c r="K805" s="31"/>
      <c r="L805" s="30"/>
      <c r="M805" s="98">
        <v>571</v>
      </c>
      <c r="N805" s="98">
        <v>203.45</v>
      </c>
      <c r="O805" s="98">
        <v>772.57299999999998</v>
      </c>
      <c r="P805" s="98">
        <v>477.22699999999998</v>
      </c>
      <c r="Q805" s="98">
        <v>271.22899999999998</v>
      </c>
      <c r="R805" s="98">
        <v>287.91300000000001</v>
      </c>
    </row>
    <row r="806" spans="1:18" x14ac:dyDescent="0.25">
      <c r="A806" s="59" t="s">
        <v>3779</v>
      </c>
      <c r="B806" s="59" t="s">
        <v>271</v>
      </c>
      <c r="C806" s="59" t="s">
        <v>3843</v>
      </c>
      <c r="D806" s="91">
        <v>12</v>
      </c>
      <c r="E806" s="59" t="s">
        <v>6166</v>
      </c>
      <c r="F806" s="30">
        <f t="shared" si="49"/>
        <v>344.39966666666669</v>
      </c>
      <c r="G806" s="24">
        <f t="shared" si="50"/>
        <v>241.90950000000001</v>
      </c>
      <c r="H806" s="31"/>
      <c r="I806" s="30"/>
      <c r="J806" s="24">
        <f t="shared" si="51"/>
        <v>293.33100000000002</v>
      </c>
      <c r="K806" s="31"/>
      <c r="L806" s="30"/>
      <c r="M806" s="98">
        <v>303.60000000000002</v>
      </c>
      <c r="N806" s="98">
        <v>180.21899999999999</v>
      </c>
      <c r="O806" s="98">
        <v>140.125</v>
      </c>
      <c r="P806" s="98">
        <v>145.999</v>
      </c>
      <c r="Q806" s="98">
        <v>315.01400000000001</v>
      </c>
      <c r="R806" s="98">
        <v>572.18600000000004</v>
      </c>
    </row>
    <row r="807" spans="1:18" x14ac:dyDescent="0.25">
      <c r="A807" s="59" t="s">
        <v>3779</v>
      </c>
      <c r="B807" s="59" t="s">
        <v>3146</v>
      </c>
      <c r="C807" s="59" t="s">
        <v>3841</v>
      </c>
      <c r="D807" s="91">
        <v>11</v>
      </c>
      <c r="E807" s="59" t="s">
        <v>6017</v>
      </c>
      <c r="F807" s="30">
        <f t="shared" si="49"/>
        <v>343.387</v>
      </c>
      <c r="G807" s="24">
        <f t="shared" si="50"/>
        <v>545.73599999999999</v>
      </c>
      <c r="H807" s="31"/>
      <c r="I807" s="30"/>
      <c r="J807" s="24">
        <f t="shared" si="51"/>
        <v>343.36775000000006</v>
      </c>
      <c r="K807" s="31"/>
      <c r="L807" s="30"/>
      <c r="M807" s="98">
        <v>436.79</v>
      </c>
      <c r="N807" s="98">
        <v>654.68200000000002</v>
      </c>
      <c r="O807" s="98">
        <v>343.31</v>
      </c>
      <c r="P807" s="98">
        <v>320.77300000000002</v>
      </c>
      <c r="Q807" s="98">
        <v>380.976</v>
      </c>
      <c r="R807" s="98">
        <v>328.41199999999998</v>
      </c>
    </row>
    <row r="808" spans="1:18" x14ac:dyDescent="0.25">
      <c r="A808" s="59" t="s">
        <v>3779</v>
      </c>
      <c r="B808" s="59" t="s">
        <v>809</v>
      </c>
      <c r="C808" s="59" t="s">
        <v>3840</v>
      </c>
      <c r="D808" s="91">
        <v>11</v>
      </c>
      <c r="E808" s="59" t="s">
        <v>5921</v>
      </c>
      <c r="F808" s="30">
        <f t="shared" si="49"/>
        <v>342.85766666666672</v>
      </c>
      <c r="G808" s="24">
        <f t="shared" si="50"/>
        <v>245.995</v>
      </c>
      <c r="H808" s="31"/>
      <c r="I808" s="30"/>
      <c r="J808" s="24">
        <f t="shared" si="51"/>
        <v>312.10174999999998</v>
      </c>
      <c r="K808" s="31"/>
      <c r="L808" s="30"/>
      <c r="M808" s="98">
        <v>186.41</v>
      </c>
      <c r="N808" s="98">
        <v>305.58</v>
      </c>
      <c r="O808" s="98">
        <v>219.834</v>
      </c>
      <c r="P808" s="98">
        <v>262.80799999999999</v>
      </c>
      <c r="Q808" s="98">
        <v>380.97500000000002</v>
      </c>
      <c r="R808" s="98">
        <v>384.79</v>
      </c>
    </row>
    <row r="809" spans="1:18" x14ac:dyDescent="0.25">
      <c r="A809" s="59" t="s">
        <v>3779</v>
      </c>
      <c r="B809" s="59" t="s">
        <v>657</v>
      </c>
      <c r="C809" s="59" t="s">
        <v>3863</v>
      </c>
      <c r="D809" s="91">
        <v>16</v>
      </c>
      <c r="E809" s="59" t="s">
        <v>7230</v>
      </c>
      <c r="F809" s="30">
        <f t="shared" si="49"/>
        <v>339.92666666666668</v>
      </c>
      <c r="G809" s="24">
        <f t="shared" si="50"/>
        <v>80.15100000000001</v>
      </c>
      <c r="H809" s="31"/>
      <c r="I809" s="30"/>
      <c r="J809" s="24">
        <f t="shared" si="51"/>
        <v>316.20674999999994</v>
      </c>
      <c r="K809" s="31"/>
      <c r="L809" s="30"/>
      <c r="M809" s="98">
        <v>0.36</v>
      </c>
      <c r="N809" s="98">
        <v>159.94200000000001</v>
      </c>
      <c r="O809" s="98">
        <v>245.047</v>
      </c>
      <c r="P809" s="98">
        <v>27.167999999999999</v>
      </c>
      <c r="Q809" s="98">
        <v>688.87599999999998</v>
      </c>
      <c r="R809" s="98">
        <v>303.73599999999999</v>
      </c>
    </row>
    <row r="810" spans="1:18" x14ac:dyDescent="0.25">
      <c r="A810" s="59" t="s">
        <v>3779</v>
      </c>
      <c r="B810" s="59" t="s">
        <v>770</v>
      </c>
      <c r="C810" s="59" t="s">
        <v>3802</v>
      </c>
      <c r="D810" s="91">
        <v>4</v>
      </c>
      <c r="E810" s="59" t="s">
        <v>4566</v>
      </c>
      <c r="F810" s="30">
        <f t="shared" si="49"/>
        <v>339.43133333333338</v>
      </c>
      <c r="G810" s="24">
        <f t="shared" si="50"/>
        <v>0</v>
      </c>
      <c r="H810" s="31"/>
      <c r="I810" s="30"/>
      <c r="J810" s="24">
        <f t="shared" si="51"/>
        <v>300.02375000000001</v>
      </c>
      <c r="K810" s="31"/>
      <c r="L810" s="30"/>
      <c r="M810" s="98" t="s">
        <v>4078</v>
      </c>
      <c r="N810" s="98" t="s">
        <v>4078</v>
      </c>
      <c r="O810" s="98">
        <v>181.80099999999999</v>
      </c>
      <c r="P810" s="98">
        <v>67.393000000000001</v>
      </c>
      <c r="Q810" s="98">
        <v>247.56100000000001</v>
      </c>
      <c r="R810" s="98">
        <v>703.34</v>
      </c>
    </row>
    <row r="811" spans="1:18" x14ac:dyDescent="0.25">
      <c r="A811" s="59" t="s">
        <v>3779</v>
      </c>
      <c r="B811" s="59" t="s">
        <v>393</v>
      </c>
      <c r="C811" s="59" t="s">
        <v>3851</v>
      </c>
      <c r="D811" s="91">
        <v>15</v>
      </c>
      <c r="E811" s="59" t="s">
        <v>6373</v>
      </c>
      <c r="F811" s="30">
        <f t="shared" si="49"/>
        <v>338.88033333333334</v>
      </c>
      <c r="G811" s="24">
        <f t="shared" si="50"/>
        <v>47.183</v>
      </c>
      <c r="H811" s="31"/>
      <c r="I811" s="30"/>
      <c r="J811" s="24">
        <f t="shared" si="51"/>
        <v>319.96499999999997</v>
      </c>
      <c r="K811" s="31"/>
      <c r="L811" s="30"/>
      <c r="M811" s="98">
        <v>23.53</v>
      </c>
      <c r="N811" s="98">
        <v>70.835999999999999</v>
      </c>
      <c r="O811" s="98">
        <v>263.21899999999999</v>
      </c>
      <c r="P811" s="98">
        <v>791.71699999999998</v>
      </c>
      <c r="Q811" s="98">
        <v>35.223999999999997</v>
      </c>
      <c r="R811" s="98">
        <v>189.7</v>
      </c>
    </row>
    <row r="812" spans="1:18" x14ac:dyDescent="0.25">
      <c r="A812" s="59" t="s">
        <v>3779</v>
      </c>
      <c r="B812" s="59" t="s">
        <v>365</v>
      </c>
      <c r="C812" s="59" t="s">
        <v>3862</v>
      </c>
      <c r="D812" s="91">
        <v>16</v>
      </c>
      <c r="E812" s="59" t="s">
        <v>7125</v>
      </c>
      <c r="F812" s="30">
        <f t="shared" si="49"/>
        <v>338.78100000000001</v>
      </c>
      <c r="G812" s="24">
        <f t="shared" si="50"/>
        <v>181.11250000000001</v>
      </c>
      <c r="H812" s="31"/>
      <c r="I812" s="30"/>
      <c r="J812" s="24">
        <f t="shared" si="51"/>
        <v>435.72300000000001</v>
      </c>
      <c r="K812" s="31"/>
      <c r="L812" s="30"/>
      <c r="M812" s="98">
        <v>179.21</v>
      </c>
      <c r="N812" s="98">
        <v>183.01499999999999</v>
      </c>
      <c r="O812" s="98">
        <v>726.54899999999998</v>
      </c>
      <c r="P812" s="98">
        <v>479.05399999999997</v>
      </c>
      <c r="Q812" s="98">
        <v>155.387</v>
      </c>
      <c r="R812" s="98">
        <v>381.90199999999999</v>
      </c>
    </row>
    <row r="813" spans="1:18" x14ac:dyDescent="0.25">
      <c r="A813" s="59" t="s">
        <v>3779</v>
      </c>
      <c r="B813" s="59" t="s">
        <v>2822</v>
      </c>
      <c r="C813" s="59" t="s">
        <v>3854</v>
      </c>
      <c r="D813" s="91">
        <v>15</v>
      </c>
      <c r="E813" s="59" t="s">
        <v>6596</v>
      </c>
      <c r="F813" s="30">
        <f t="shared" si="49"/>
        <v>337.32633333333337</v>
      </c>
      <c r="G813" s="24">
        <f t="shared" si="50"/>
        <v>500.649</v>
      </c>
      <c r="H813" s="31"/>
      <c r="I813" s="30"/>
      <c r="J813" s="24">
        <f t="shared" si="51"/>
        <v>355.39825000000002</v>
      </c>
      <c r="K813" s="31"/>
      <c r="L813" s="30"/>
      <c r="M813" s="98">
        <v>155.69</v>
      </c>
      <c r="N813" s="98">
        <v>845.60799999999995</v>
      </c>
      <c r="O813" s="98">
        <v>409.61399999999998</v>
      </c>
      <c r="P813" s="98">
        <v>71.683999999999997</v>
      </c>
      <c r="Q813" s="98">
        <v>441.56700000000001</v>
      </c>
      <c r="R813" s="98">
        <v>498.72800000000001</v>
      </c>
    </row>
    <row r="814" spans="1:18" x14ac:dyDescent="0.25">
      <c r="A814" s="59" t="s">
        <v>3779</v>
      </c>
      <c r="B814" s="59" t="s">
        <v>361</v>
      </c>
      <c r="C814" s="59" t="s">
        <v>3863</v>
      </c>
      <c r="D814" s="91">
        <v>16</v>
      </c>
      <c r="E814" s="59" t="s">
        <v>7370</v>
      </c>
      <c r="F814" s="30">
        <f t="shared" si="49"/>
        <v>335.041</v>
      </c>
      <c r="G814" s="24">
        <f t="shared" si="50"/>
        <v>12.1905</v>
      </c>
      <c r="H814" s="31"/>
      <c r="I814" s="30"/>
      <c r="J814" s="24">
        <f t="shared" si="51"/>
        <v>257.09625</v>
      </c>
      <c r="K814" s="31"/>
      <c r="L814" s="30"/>
      <c r="M814" s="98">
        <v>3.35</v>
      </c>
      <c r="N814" s="98">
        <v>21.030999999999999</v>
      </c>
      <c r="O814" s="98">
        <v>23.262</v>
      </c>
      <c r="P814" s="98">
        <v>53.826000000000001</v>
      </c>
      <c r="Q814" s="98">
        <v>505.51600000000002</v>
      </c>
      <c r="R814" s="98">
        <v>445.78100000000001</v>
      </c>
    </row>
    <row r="815" spans="1:18" x14ac:dyDescent="0.25">
      <c r="A815" s="59" t="s">
        <v>3779</v>
      </c>
      <c r="B815" s="59" t="s">
        <v>1311</v>
      </c>
      <c r="C815" s="59" t="s">
        <v>3807</v>
      </c>
      <c r="D815" s="91">
        <v>6</v>
      </c>
      <c r="E815" s="59" t="s">
        <v>4685</v>
      </c>
      <c r="F815" s="30">
        <f t="shared" si="49"/>
        <v>334.57033333333334</v>
      </c>
      <c r="G815" s="24">
        <f t="shared" si="50"/>
        <v>128.91050000000001</v>
      </c>
      <c r="H815" s="31"/>
      <c r="I815" s="30"/>
      <c r="J815" s="24">
        <f t="shared" si="51"/>
        <v>317.21949999999998</v>
      </c>
      <c r="K815" s="31"/>
      <c r="L815" s="30"/>
      <c r="M815" s="98">
        <v>145.78</v>
      </c>
      <c r="N815" s="98">
        <v>112.041</v>
      </c>
      <c r="O815" s="98">
        <v>265.16699999999997</v>
      </c>
      <c r="P815" s="98">
        <v>236.65799999999999</v>
      </c>
      <c r="Q815" s="98">
        <v>329.19400000000002</v>
      </c>
      <c r="R815" s="98">
        <v>437.85899999999998</v>
      </c>
    </row>
    <row r="816" spans="1:18" x14ac:dyDescent="0.25">
      <c r="A816" s="59" t="s">
        <v>3779</v>
      </c>
      <c r="B816" s="59" t="s">
        <v>1077</v>
      </c>
      <c r="C816" s="59" t="s">
        <v>3807</v>
      </c>
      <c r="D816" s="91">
        <v>6</v>
      </c>
      <c r="E816" s="59" t="s">
        <v>4697</v>
      </c>
      <c r="F816" s="30">
        <f t="shared" si="49"/>
        <v>334.22566666666665</v>
      </c>
      <c r="G816" s="24">
        <f t="shared" si="50"/>
        <v>346.67900000000003</v>
      </c>
      <c r="H816" s="31"/>
      <c r="I816" s="30"/>
      <c r="J816" s="24">
        <f t="shared" si="51"/>
        <v>348.19549999999998</v>
      </c>
      <c r="K816" s="31"/>
      <c r="L816" s="30"/>
      <c r="M816" s="98">
        <v>247.65</v>
      </c>
      <c r="N816" s="98">
        <v>445.70800000000003</v>
      </c>
      <c r="O816" s="98">
        <v>390.10500000000002</v>
      </c>
      <c r="P816" s="98">
        <v>392.50700000000001</v>
      </c>
      <c r="Q816" s="98">
        <v>455.09100000000001</v>
      </c>
      <c r="R816" s="98">
        <v>155.07900000000001</v>
      </c>
    </row>
    <row r="817" spans="1:18" x14ac:dyDescent="0.25">
      <c r="A817" s="59" t="s">
        <v>3779</v>
      </c>
      <c r="B817" s="59" t="s">
        <v>954</v>
      </c>
      <c r="C817" s="59" t="s">
        <v>3791</v>
      </c>
      <c r="D817" s="91">
        <v>2</v>
      </c>
      <c r="E817" s="59" t="s">
        <v>4372</v>
      </c>
      <c r="F817" s="30">
        <f t="shared" si="49"/>
        <v>333.65633333333335</v>
      </c>
      <c r="G817" s="24">
        <f t="shared" si="50"/>
        <v>190.14</v>
      </c>
      <c r="H817" s="31"/>
      <c r="I817" s="30"/>
      <c r="J817" s="24">
        <f t="shared" si="51"/>
        <v>334.64250000000004</v>
      </c>
      <c r="K817" s="31"/>
      <c r="L817" s="30"/>
      <c r="M817" s="98">
        <v>156.69</v>
      </c>
      <c r="N817" s="98">
        <v>223.59</v>
      </c>
      <c r="O817" s="98">
        <v>337.601</v>
      </c>
      <c r="P817" s="98">
        <v>209.03200000000001</v>
      </c>
      <c r="Q817" s="98">
        <v>455.85300000000001</v>
      </c>
      <c r="R817" s="98">
        <v>336.084</v>
      </c>
    </row>
    <row r="818" spans="1:18" x14ac:dyDescent="0.25">
      <c r="A818" s="59" t="s">
        <v>3779</v>
      </c>
      <c r="B818" s="59" t="s">
        <v>7</v>
      </c>
      <c r="C818" s="59" t="s">
        <v>3862</v>
      </c>
      <c r="D818" s="91">
        <v>16</v>
      </c>
      <c r="E818" s="59" t="s">
        <v>6866</v>
      </c>
      <c r="F818" s="30">
        <f t="shared" si="49"/>
        <v>333.39166666666665</v>
      </c>
      <c r="G818" s="24">
        <f t="shared" si="50"/>
        <v>373.37299999999999</v>
      </c>
      <c r="H818" s="31"/>
      <c r="I818" s="30"/>
      <c r="J818" s="24">
        <f t="shared" si="51"/>
        <v>354.98624999999998</v>
      </c>
      <c r="K818" s="31"/>
      <c r="L818" s="30"/>
      <c r="M818" s="98">
        <v>296.27999999999997</v>
      </c>
      <c r="N818" s="98">
        <v>450.46600000000001</v>
      </c>
      <c r="O818" s="98">
        <v>419.77</v>
      </c>
      <c r="P818" s="98">
        <v>302.21600000000001</v>
      </c>
      <c r="Q818" s="98">
        <v>301.07299999999998</v>
      </c>
      <c r="R818" s="98">
        <v>396.88600000000002</v>
      </c>
    </row>
    <row r="819" spans="1:18" x14ac:dyDescent="0.25">
      <c r="A819" s="59" t="s">
        <v>3779</v>
      </c>
      <c r="B819" s="59" t="s">
        <v>1169</v>
      </c>
      <c r="C819" s="59" t="s">
        <v>3821</v>
      </c>
      <c r="D819" s="91">
        <v>8</v>
      </c>
      <c r="E819" s="59" t="s">
        <v>5360</v>
      </c>
      <c r="F819" s="30">
        <f t="shared" si="49"/>
        <v>332.11933333333332</v>
      </c>
      <c r="G819" s="24">
        <f t="shared" si="50"/>
        <v>62.351500000000001</v>
      </c>
      <c r="H819" s="31"/>
      <c r="I819" s="30"/>
      <c r="J819" s="24">
        <f t="shared" si="51"/>
        <v>255.45974999999999</v>
      </c>
      <c r="K819" s="31"/>
      <c r="L819" s="30"/>
      <c r="M819" s="98">
        <v>102.42</v>
      </c>
      <c r="N819" s="98">
        <v>22.283000000000001</v>
      </c>
      <c r="O819" s="98">
        <v>25.481000000000002</v>
      </c>
      <c r="P819" s="98">
        <v>47.512999999999998</v>
      </c>
      <c r="Q819" s="98">
        <v>88.227999999999994</v>
      </c>
      <c r="R819" s="98">
        <v>860.61699999999996</v>
      </c>
    </row>
    <row r="820" spans="1:18" x14ac:dyDescent="0.25">
      <c r="A820" s="59" t="s">
        <v>3779</v>
      </c>
      <c r="B820" s="59" t="s">
        <v>3569</v>
      </c>
      <c r="C820" s="59" t="s">
        <v>3791</v>
      </c>
      <c r="D820" s="91">
        <v>2</v>
      </c>
      <c r="E820" s="59" t="s">
        <v>4360</v>
      </c>
      <c r="F820" s="30">
        <f t="shared" si="49"/>
        <v>331.47866666666664</v>
      </c>
      <c r="G820" s="24">
        <f t="shared" si="50"/>
        <v>109.8835</v>
      </c>
      <c r="H820" s="31"/>
      <c r="I820" s="30"/>
      <c r="J820" s="24">
        <f t="shared" si="51"/>
        <v>257.77850000000001</v>
      </c>
      <c r="K820" s="31"/>
      <c r="L820" s="30"/>
      <c r="M820" s="98">
        <v>1.71</v>
      </c>
      <c r="N820" s="98">
        <v>218.05699999999999</v>
      </c>
      <c r="O820" s="98">
        <v>36.677999999999997</v>
      </c>
      <c r="P820" s="98">
        <v>120.089</v>
      </c>
      <c r="Q820" s="98">
        <v>231.48099999999999</v>
      </c>
      <c r="R820" s="98">
        <v>642.86599999999999</v>
      </c>
    </row>
    <row r="821" spans="1:18" x14ac:dyDescent="0.25">
      <c r="A821" s="59" t="s">
        <v>3779</v>
      </c>
      <c r="B821" s="59" t="s">
        <v>1478</v>
      </c>
      <c r="C821" s="59" t="s">
        <v>3852</v>
      </c>
      <c r="D821" s="91">
        <v>15</v>
      </c>
      <c r="E821" s="59" t="s">
        <v>6532</v>
      </c>
      <c r="F821" s="30">
        <f t="shared" si="49"/>
        <v>331.26766666666663</v>
      </c>
      <c r="G821" s="24">
        <f t="shared" si="50"/>
        <v>220.94349999999997</v>
      </c>
      <c r="H821" s="31"/>
      <c r="I821" s="30"/>
      <c r="J821" s="24">
        <f t="shared" si="51"/>
        <v>338.49599999999998</v>
      </c>
      <c r="K821" s="31"/>
      <c r="L821" s="30"/>
      <c r="M821" s="98">
        <v>180.29</v>
      </c>
      <c r="N821" s="98">
        <v>261.59699999999998</v>
      </c>
      <c r="O821" s="98">
        <v>360.18099999999998</v>
      </c>
      <c r="P821" s="98">
        <v>306.488</v>
      </c>
      <c r="Q821" s="98">
        <v>309.52499999999998</v>
      </c>
      <c r="R821" s="98">
        <v>377.79</v>
      </c>
    </row>
    <row r="822" spans="1:18" x14ac:dyDescent="0.25">
      <c r="A822" s="59" t="s">
        <v>3779</v>
      </c>
      <c r="B822" s="59" t="s">
        <v>999</v>
      </c>
      <c r="C822" s="59" t="s">
        <v>3840</v>
      </c>
      <c r="D822" s="91">
        <v>11</v>
      </c>
      <c r="E822" s="59" t="s">
        <v>5951</v>
      </c>
      <c r="F822" s="30">
        <f t="shared" si="49"/>
        <v>329.50666666666666</v>
      </c>
      <c r="G822" s="24">
        <f t="shared" si="50"/>
        <v>151.0385</v>
      </c>
      <c r="H822" s="31"/>
      <c r="I822" s="30"/>
      <c r="J822" s="24">
        <f t="shared" si="51"/>
        <v>305.56074999999998</v>
      </c>
      <c r="K822" s="31"/>
      <c r="L822" s="30"/>
      <c r="M822" s="98">
        <v>115.1</v>
      </c>
      <c r="N822" s="98">
        <v>186.977</v>
      </c>
      <c r="O822" s="98">
        <v>233.72300000000001</v>
      </c>
      <c r="P822" s="98">
        <v>254.31899999999999</v>
      </c>
      <c r="Q822" s="98">
        <v>212.417</v>
      </c>
      <c r="R822" s="98">
        <v>521.78399999999999</v>
      </c>
    </row>
    <row r="823" spans="1:18" x14ac:dyDescent="0.25">
      <c r="A823" s="59" t="s">
        <v>3779</v>
      </c>
      <c r="B823" s="59" t="s">
        <v>2342</v>
      </c>
      <c r="C823" s="59" t="s">
        <v>3799</v>
      </c>
      <c r="D823" s="91">
        <v>4</v>
      </c>
      <c r="E823" s="59" t="s">
        <v>4501</v>
      </c>
      <c r="F823" s="30">
        <f t="shared" si="49"/>
        <v>327.76633333333331</v>
      </c>
      <c r="G823" s="24">
        <f t="shared" si="50"/>
        <v>64.742500000000007</v>
      </c>
      <c r="H823" s="31"/>
      <c r="I823" s="30"/>
      <c r="J823" s="24">
        <f t="shared" si="51"/>
        <v>305.57400000000001</v>
      </c>
      <c r="K823" s="31"/>
      <c r="L823" s="30"/>
      <c r="M823" s="98">
        <v>77.650000000000006</v>
      </c>
      <c r="N823" s="98">
        <v>51.835000000000001</v>
      </c>
      <c r="O823" s="98">
        <v>238.99700000000001</v>
      </c>
      <c r="P823" s="98">
        <v>230.73099999999999</v>
      </c>
      <c r="Q823" s="98">
        <v>305.58999999999997</v>
      </c>
      <c r="R823" s="98">
        <v>446.97800000000001</v>
      </c>
    </row>
    <row r="824" spans="1:18" x14ac:dyDescent="0.25">
      <c r="A824" s="59" t="s">
        <v>3779</v>
      </c>
      <c r="B824" s="59" t="s">
        <v>1088</v>
      </c>
      <c r="C824" s="59" t="s">
        <v>3847</v>
      </c>
      <c r="D824" s="91">
        <v>13</v>
      </c>
      <c r="E824" s="59" t="s">
        <v>6220</v>
      </c>
      <c r="F824" s="30">
        <f t="shared" si="49"/>
        <v>326.25700000000001</v>
      </c>
      <c r="G824" s="24">
        <f t="shared" si="50"/>
        <v>148.36449999999999</v>
      </c>
      <c r="H824" s="31"/>
      <c r="I824" s="30"/>
      <c r="J824" s="24">
        <f t="shared" si="51"/>
        <v>288.22050000000002</v>
      </c>
      <c r="K824" s="31"/>
      <c r="L824" s="30"/>
      <c r="M824" s="98">
        <v>62.55</v>
      </c>
      <c r="N824" s="98">
        <v>234.179</v>
      </c>
      <c r="O824" s="98">
        <v>174.11099999999999</v>
      </c>
      <c r="P824" s="98">
        <v>149.25700000000001</v>
      </c>
      <c r="Q824" s="98">
        <v>81.590999999999994</v>
      </c>
      <c r="R824" s="98">
        <v>747.923</v>
      </c>
    </row>
    <row r="825" spans="1:18" x14ac:dyDescent="0.25">
      <c r="A825" s="59" t="s">
        <v>3779</v>
      </c>
      <c r="B825" s="59" t="s">
        <v>134</v>
      </c>
      <c r="C825" s="59" t="s">
        <v>3862</v>
      </c>
      <c r="D825" s="91">
        <v>16</v>
      </c>
      <c r="E825" s="59" t="s">
        <v>6782</v>
      </c>
      <c r="F825" s="30">
        <f t="shared" si="49"/>
        <v>323.56599999999997</v>
      </c>
      <c r="G825" s="24">
        <f t="shared" si="50"/>
        <v>152.98649999999998</v>
      </c>
      <c r="H825" s="31"/>
      <c r="I825" s="30"/>
      <c r="J825" s="24">
        <f t="shared" si="51"/>
        <v>292.09225000000004</v>
      </c>
      <c r="K825" s="31"/>
      <c r="L825" s="30"/>
      <c r="M825" s="98">
        <v>212.23</v>
      </c>
      <c r="N825" s="98">
        <v>93.742999999999995</v>
      </c>
      <c r="O825" s="98">
        <v>197.67099999999999</v>
      </c>
      <c r="P825" s="98">
        <v>185.691</v>
      </c>
      <c r="Q825" s="98">
        <v>454.98399999999998</v>
      </c>
      <c r="R825" s="98">
        <v>330.02300000000002</v>
      </c>
    </row>
    <row r="826" spans="1:18" x14ac:dyDescent="0.25">
      <c r="A826" s="59" t="s">
        <v>3779</v>
      </c>
      <c r="B826" s="59" t="s">
        <v>1318</v>
      </c>
      <c r="C826" s="59" t="s">
        <v>3841</v>
      </c>
      <c r="D826" s="91">
        <v>11</v>
      </c>
      <c r="E826" s="59" t="s">
        <v>6022</v>
      </c>
      <c r="F826" s="30">
        <f t="shared" si="49"/>
        <v>323.20300000000003</v>
      </c>
      <c r="G826" s="24">
        <f t="shared" si="50"/>
        <v>284.66050000000001</v>
      </c>
      <c r="H826" s="31"/>
      <c r="I826" s="30"/>
      <c r="J826" s="24">
        <f t="shared" si="51"/>
        <v>326.65425000000005</v>
      </c>
      <c r="K826" s="31"/>
      <c r="L826" s="30"/>
      <c r="M826" s="98">
        <v>252.55</v>
      </c>
      <c r="N826" s="98">
        <v>316.77100000000002</v>
      </c>
      <c r="O826" s="98">
        <v>337.00799999999998</v>
      </c>
      <c r="P826" s="98">
        <v>400.31400000000002</v>
      </c>
      <c r="Q826" s="98">
        <v>266.839</v>
      </c>
      <c r="R826" s="98">
        <v>302.45600000000002</v>
      </c>
    </row>
    <row r="827" spans="1:18" x14ac:dyDescent="0.25">
      <c r="A827" s="59" t="s">
        <v>3779</v>
      </c>
      <c r="B827" s="59" t="s">
        <v>1657</v>
      </c>
      <c r="C827" s="59" t="s">
        <v>3863</v>
      </c>
      <c r="D827" s="91">
        <v>16</v>
      </c>
      <c r="E827" s="59" t="s">
        <v>7385</v>
      </c>
      <c r="F827" s="30">
        <f t="shared" si="49"/>
        <v>322.88933333333335</v>
      </c>
      <c r="G827" s="24">
        <f t="shared" si="50"/>
        <v>206.66199999999998</v>
      </c>
      <c r="H827" s="31"/>
      <c r="I827" s="30"/>
      <c r="J827" s="24">
        <f t="shared" si="51"/>
        <v>292.05174999999997</v>
      </c>
      <c r="K827" s="31"/>
      <c r="L827" s="30"/>
      <c r="M827" s="98">
        <v>206.42</v>
      </c>
      <c r="N827" s="98">
        <v>206.904</v>
      </c>
      <c r="O827" s="98">
        <v>199.53899999999999</v>
      </c>
      <c r="P827" s="98">
        <v>143.13499999999999</v>
      </c>
      <c r="Q827" s="98">
        <v>256.05200000000002</v>
      </c>
      <c r="R827" s="98">
        <v>569.48099999999999</v>
      </c>
    </row>
    <row r="828" spans="1:18" x14ac:dyDescent="0.25">
      <c r="A828" s="59" t="s">
        <v>3779</v>
      </c>
      <c r="B828" s="59" t="s">
        <v>1234</v>
      </c>
      <c r="C828" s="59" t="s">
        <v>3783</v>
      </c>
      <c r="D828" s="91">
        <v>1</v>
      </c>
      <c r="E828" s="59" t="s">
        <v>4165</v>
      </c>
      <c r="F828" s="30">
        <f t="shared" si="49"/>
        <v>322.50566666666668</v>
      </c>
      <c r="G828" s="24">
        <f t="shared" si="50"/>
        <v>130.91499999999999</v>
      </c>
      <c r="H828" s="31"/>
      <c r="I828" s="30"/>
      <c r="J828" s="24">
        <f t="shared" si="51"/>
        <v>272.94450000000001</v>
      </c>
      <c r="K828" s="31"/>
      <c r="L828" s="30"/>
      <c r="M828" s="98">
        <v>103.95</v>
      </c>
      <c r="N828" s="98">
        <v>157.88</v>
      </c>
      <c r="O828" s="98">
        <v>124.261</v>
      </c>
      <c r="P828" s="98">
        <v>298.78500000000003</v>
      </c>
      <c r="Q828" s="98">
        <v>270.51799999999997</v>
      </c>
      <c r="R828" s="98">
        <v>398.214</v>
      </c>
    </row>
    <row r="829" spans="1:18" x14ac:dyDescent="0.25">
      <c r="A829" s="59" t="s">
        <v>3779</v>
      </c>
      <c r="B829" s="59" t="s">
        <v>1902</v>
      </c>
      <c r="C829" s="59" t="s">
        <v>3862</v>
      </c>
      <c r="D829" s="91">
        <v>16</v>
      </c>
      <c r="E829" s="59" t="s">
        <v>6965</v>
      </c>
      <c r="F829" s="30">
        <f t="shared" si="49"/>
        <v>322.42333333333335</v>
      </c>
      <c r="G829" s="24">
        <f t="shared" si="50"/>
        <v>268.08599999999996</v>
      </c>
      <c r="H829" s="31"/>
      <c r="I829" s="30"/>
      <c r="J829" s="24">
        <f t="shared" si="51"/>
        <v>250.25749999999999</v>
      </c>
      <c r="K829" s="31"/>
      <c r="L829" s="30"/>
      <c r="M829" s="98">
        <v>10.79</v>
      </c>
      <c r="N829" s="98">
        <v>525.38199999999995</v>
      </c>
      <c r="O829" s="98">
        <v>33.76</v>
      </c>
      <c r="P829" s="98">
        <v>13.581</v>
      </c>
      <c r="Q829" s="98">
        <v>130.327</v>
      </c>
      <c r="R829" s="98">
        <v>823.36199999999997</v>
      </c>
    </row>
    <row r="830" spans="1:18" x14ac:dyDescent="0.25">
      <c r="A830" s="59" t="s">
        <v>3779</v>
      </c>
      <c r="B830" s="59" t="s">
        <v>107</v>
      </c>
      <c r="C830" s="59" t="s">
        <v>3815</v>
      </c>
      <c r="D830" s="91">
        <v>6</v>
      </c>
      <c r="E830" s="59" t="s">
        <v>5070</v>
      </c>
      <c r="F830" s="30">
        <f t="shared" si="49"/>
        <v>321.81833333333333</v>
      </c>
      <c r="G830" s="24">
        <f t="shared" si="50"/>
        <v>33.484999999999999</v>
      </c>
      <c r="H830" s="31"/>
      <c r="I830" s="30"/>
      <c r="J830" s="24">
        <f t="shared" si="51"/>
        <v>244.97475</v>
      </c>
      <c r="K830" s="31"/>
      <c r="L830" s="30"/>
      <c r="M830" s="98">
        <v>66.97</v>
      </c>
      <c r="N830" s="98" t="s">
        <v>4078</v>
      </c>
      <c r="O830" s="98">
        <v>14.444000000000001</v>
      </c>
      <c r="P830" s="98">
        <v>253.911</v>
      </c>
      <c r="Q830" s="98">
        <v>309.37099999999998</v>
      </c>
      <c r="R830" s="98">
        <v>402.173</v>
      </c>
    </row>
    <row r="831" spans="1:18" x14ac:dyDescent="0.25">
      <c r="A831" s="59" t="s">
        <v>3779</v>
      </c>
      <c r="B831" s="59" t="s">
        <v>2849</v>
      </c>
      <c r="C831" s="59" t="s">
        <v>3841</v>
      </c>
      <c r="D831" s="91">
        <v>11</v>
      </c>
      <c r="E831" s="59" t="s">
        <v>6085</v>
      </c>
      <c r="F831" s="30">
        <f t="shared" si="49"/>
        <v>321.49966666666666</v>
      </c>
      <c r="G831" s="24">
        <f t="shared" si="50"/>
        <v>166.92750000000001</v>
      </c>
      <c r="H831" s="31"/>
      <c r="I831" s="30"/>
      <c r="J831" s="24">
        <f t="shared" si="51"/>
        <v>306.83475000000004</v>
      </c>
      <c r="K831" s="31"/>
      <c r="L831" s="30"/>
      <c r="M831" s="98">
        <v>116.09</v>
      </c>
      <c r="N831" s="98">
        <v>217.76499999999999</v>
      </c>
      <c r="O831" s="98">
        <v>262.83999999999997</v>
      </c>
      <c r="P831" s="98">
        <v>190.92400000000001</v>
      </c>
      <c r="Q831" s="98">
        <v>352.85700000000003</v>
      </c>
      <c r="R831" s="98">
        <v>420.71800000000002</v>
      </c>
    </row>
    <row r="832" spans="1:18" x14ac:dyDescent="0.25">
      <c r="A832" s="59" t="s">
        <v>3779</v>
      </c>
      <c r="B832" s="59" t="s">
        <v>3532</v>
      </c>
      <c r="C832" s="59" t="s">
        <v>3872</v>
      </c>
      <c r="D832" s="91">
        <v>20</v>
      </c>
      <c r="E832" s="59" t="s">
        <v>7749</v>
      </c>
      <c r="F832" s="30">
        <f t="shared" si="49"/>
        <v>321.0336666666667</v>
      </c>
      <c r="G832" s="24">
        <f t="shared" si="50"/>
        <v>44.509</v>
      </c>
      <c r="H832" s="31"/>
      <c r="I832" s="30"/>
      <c r="J832" s="24">
        <f t="shared" si="51"/>
        <v>294.25600000000003</v>
      </c>
      <c r="K832" s="31"/>
      <c r="L832" s="30"/>
      <c r="M832" s="98">
        <v>9.64</v>
      </c>
      <c r="N832" s="98">
        <v>79.378</v>
      </c>
      <c r="O832" s="98">
        <v>213.923</v>
      </c>
      <c r="P832" s="98">
        <v>179.196</v>
      </c>
      <c r="Q832" s="98">
        <v>331.96600000000001</v>
      </c>
      <c r="R832" s="98">
        <v>451.93900000000002</v>
      </c>
    </row>
    <row r="833" spans="1:18" x14ac:dyDescent="0.25">
      <c r="A833" s="59" t="s">
        <v>3779</v>
      </c>
      <c r="B833" s="59" t="s">
        <v>492</v>
      </c>
      <c r="C833" s="59" t="s">
        <v>3812</v>
      </c>
      <c r="D833" s="91">
        <v>6</v>
      </c>
      <c r="E833" s="59" t="s">
        <v>5017</v>
      </c>
      <c r="F833" s="30">
        <f t="shared" si="49"/>
        <v>318.79166666666669</v>
      </c>
      <c r="G833" s="24">
        <f t="shared" si="50"/>
        <v>50.295500000000004</v>
      </c>
      <c r="H833" s="31"/>
      <c r="I833" s="30"/>
      <c r="J833" s="24">
        <f t="shared" si="51"/>
        <v>285.23</v>
      </c>
      <c r="K833" s="31"/>
      <c r="L833" s="30"/>
      <c r="M833" s="98">
        <v>64.87</v>
      </c>
      <c r="N833" s="98">
        <v>35.720999999999997</v>
      </c>
      <c r="O833" s="98">
        <v>184.54499999999999</v>
      </c>
      <c r="P833" s="98">
        <v>371.95400000000001</v>
      </c>
      <c r="Q833" s="98">
        <v>228.63800000000001</v>
      </c>
      <c r="R833" s="98">
        <v>355.78300000000002</v>
      </c>
    </row>
    <row r="834" spans="1:18" x14ac:dyDescent="0.25">
      <c r="A834" s="59" t="s">
        <v>3779</v>
      </c>
      <c r="B834" s="59" t="s">
        <v>969</v>
      </c>
      <c r="C834" s="59" t="s">
        <v>3841</v>
      </c>
      <c r="D834" s="91">
        <v>11</v>
      </c>
      <c r="E834" s="59" t="s">
        <v>6077</v>
      </c>
      <c r="F834" s="30">
        <f t="shared" si="49"/>
        <v>318.7283333333333</v>
      </c>
      <c r="G834" s="24">
        <f t="shared" si="50"/>
        <v>183.0795</v>
      </c>
      <c r="H834" s="31"/>
      <c r="I834" s="30"/>
      <c r="J834" s="24">
        <f t="shared" si="51"/>
        <v>296.34049999999996</v>
      </c>
      <c r="K834" s="31"/>
      <c r="L834" s="30"/>
      <c r="M834" s="98">
        <v>176.39</v>
      </c>
      <c r="N834" s="98">
        <v>189.76900000000001</v>
      </c>
      <c r="O834" s="98">
        <v>229.17699999999999</v>
      </c>
      <c r="P834" s="98">
        <v>254.01</v>
      </c>
      <c r="Q834" s="98">
        <v>374.75799999999998</v>
      </c>
      <c r="R834" s="98">
        <v>327.41699999999997</v>
      </c>
    </row>
    <row r="835" spans="1:18" x14ac:dyDescent="0.25">
      <c r="A835" s="59" t="s">
        <v>3779</v>
      </c>
      <c r="B835" s="59" t="s">
        <v>920</v>
      </c>
      <c r="C835" s="59" t="s">
        <v>3800</v>
      </c>
      <c r="D835" s="91">
        <v>4</v>
      </c>
      <c r="E835" s="59" t="s">
        <v>4529</v>
      </c>
      <c r="F835" s="30">
        <f t="shared" si="49"/>
        <v>317.39466666666664</v>
      </c>
      <c r="G835" s="24">
        <f t="shared" si="50"/>
        <v>92.38</v>
      </c>
      <c r="H835" s="31"/>
      <c r="I835" s="30"/>
      <c r="J835" s="24">
        <f t="shared" si="51"/>
        <v>278.21125000000001</v>
      </c>
      <c r="K835" s="31"/>
      <c r="L835" s="30"/>
      <c r="M835" s="98">
        <v>35.28</v>
      </c>
      <c r="N835" s="98">
        <v>149.47999999999999</v>
      </c>
      <c r="O835" s="98">
        <v>160.661</v>
      </c>
      <c r="P835" s="98">
        <v>206.93299999999999</v>
      </c>
      <c r="Q835" s="98">
        <v>519.53099999999995</v>
      </c>
      <c r="R835" s="98">
        <v>225.72</v>
      </c>
    </row>
    <row r="836" spans="1:18" x14ac:dyDescent="0.25">
      <c r="A836" s="59" t="s">
        <v>3779</v>
      </c>
      <c r="B836" s="59" t="s">
        <v>2246</v>
      </c>
      <c r="C836" s="59" t="s">
        <v>3842</v>
      </c>
      <c r="D836" s="91">
        <v>11</v>
      </c>
      <c r="E836" s="59" t="s">
        <v>6109</v>
      </c>
      <c r="F836" s="30">
        <f t="shared" si="49"/>
        <v>316.35266666666666</v>
      </c>
      <c r="G836" s="24">
        <f t="shared" si="50"/>
        <v>221.27249999999998</v>
      </c>
      <c r="H836" s="31"/>
      <c r="I836" s="30"/>
      <c r="J836" s="24">
        <f t="shared" si="51"/>
        <v>320.214</v>
      </c>
      <c r="K836" s="31"/>
      <c r="L836" s="30"/>
      <c r="M836" s="98">
        <v>206.29</v>
      </c>
      <c r="N836" s="98">
        <v>236.255</v>
      </c>
      <c r="O836" s="98">
        <v>331.798</v>
      </c>
      <c r="P836" s="98">
        <v>359.65300000000002</v>
      </c>
      <c r="Q836" s="98">
        <v>344.76799999999997</v>
      </c>
      <c r="R836" s="98">
        <v>244.637</v>
      </c>
    </row>
    <row r="837" spans="1:18" x14ac:dyDescent="0.25">
      <c r="A837" s="59" t="s">
        <v>3779</v>
      </c>
      <c r="B837" s="59" t="s">
        <v>2424</v>
      </c>
      <c r="C837" s="59" t="s">
        <v>3798</v>
      </c>
      <c r="D837" s="91">
        <v>4</v>
      </c>
      <c r="E837" s="59" t="s">
        <v>4463</v>
      </c>
      <c r="F837" s="30">
        <f t="shared" si="49"/>
        <v>316.12266666666665</v>
      </c>
      <c r="G837" s="24">
        <f t="shared" si="50"/>
        <v>421.03300000000002</v>
      </c>
      <c r="H837" s="31"/>
      <c r="I837" s="30"/>
      <c r="J837" s="24">
        <f t="shared" si="51"/>
        <v>319.78750000000002</v>
      </c>
      <c r="K837" s="31"/>
      <c r="L837" s="30"/>
      <c r="M837" s="98">
        <v>183.73</v>
      </c>
      <c r="N837" s="98">
        <v>658.33600000000001</v>
      </c>
      <c r="O837" s="98">
        <v>330.78199999999998</v>
      </c>
      <c r="P837" s="98">
        <v>372.13900000000001</v>
      </c>
      <c r="Q837" s="98">
        <v>277.31299999999999</v>
      </c>
      <c r="R837" s="98">
        <v>298.916</v>
      </c>
    </row>
    <row r="838" spans="1:18" x14ac:dyDescent="0.25">
      <c r="A838" s="59" t="s">
        <v>3779</v>
      </c>
      <c r="B838" s="59" t="s">
        <v>1490</v>
      </c>
      <c r="C838" s="59" t="s">
        <v>3811</v>
      </c>
      <c r="D838" s="91">
        <v>6</v>
      </c>
      <c r="E838" s="59" t="s">
        <v>4968</v>
      </c>
      <c r="F838" s="30">
        <f t="shared" si="49"/>
        <v>315.66466666666668</v>
      </c>
      <c r="G838" s="24">
        <f t="shared" si="50"/>
        <v>371.05400000000003</v>
      </c>
      <c r="H838" s="31"/>
      <c r="I838" s="30"/>
      <c r="J838" s="24">
        <f t="shared" si="51"/>
        <v>247.63550000000001</v>
      </c>
      <c r="K838" s="31"/>
      <c r="L838" s="30"/>
      <c r="M838" s="98">
        <v>22.08</v>
      </c>
      <c r="N838" s="98">
        <v>720.02800000000002</v>
      </c>
      <c r="O838" s="98">
        <v>43.548000000000002</v>
      </c>
      <c r="P838" s="98">
        <v>40.811</v>
      </c>
      <c r="Q838" s="98">
        <v>519.35199999999998</v>
      </c>
      <c r="R838" s="98">
        <v>386.83100000000002</v>
      </c>
    </row>
    <row r="839" spans="1:18" x14ac:dyDescent="0.25">
      <c r="A839" s="59" t="s">
        <v>3779</v>
      </c>
      <c r="B839" s="59" t="s">
        <v>2194</v>
      </c>
      <c r="C839" s="59" t="s">
        <v>3840</v>
      </c>
      <c r="D839" s="91">
        <v>11</v>
      </c>
      <c r="E839" s="59" t="s">
        <v>5978</v>
      </c>
      <c r="F839" s="30">
        <f t="shared" si="49"/>
        <v>315.61766666666671</v>
      </c>
      <c r="G839" s="24">
        <f t="shared" si="50"/>
        <v>80.692000000000007</v>
      </c>
      <c r="H839" s="31"/>
      <c r="I839" s="30"/>
      <c r="J839" s="24">
        <f t="shared" si="51"/>
        <v>282.20575000000002</v>
      </c>
      <c r="K839" s="31"/>
      <c r="L839" s="30"/>
      <c r="M839" s="98">
        <v>63.06</v>
      </c>
      <c r="N839" s="98">
        <v>98.323999999999998</v>
      </c>
      <c r="O839" s="98">
        <v>181.97</v>
      </c>
      <c r="P839" s="98">
        <v>193.19900000000001</v>
      </c>
      <c r="Q839" s="98">
        <v>446.67599999999999</v>
      </c>
      <c r="R839" s="98">
        <v>306.97800000000001</v>
      </c>
    </row>
    <row r="840" spans="1:18" x14ac:dyDescent="0.25">
      <c r="A840" s="59" t="s">
        <v>3779</v>
      </c>
      <c r="B840" s="59" t="s">
        <v>1294</v>
      </c>
      <c r="C840" s="59" t="s">
        <v>3862</v>
      </c>
      <c r="D840" s="91">
        <v>16</v>
      </c>
      <c r="E840" s="59" t="s">
        <v>6844</v>
      </c>
      <c r="F840" s="30">
        <f t="shared" si="49"/>
        <v>315.15466666666663</v>
      </c>
      <c r="G840" s="24">
        <f t="shared" si="50"/>
        <v>155.8475</v>
      </c>
      <c r="H840" s="31"/>
      <c r="I840" s="30"/>
      <c r="J840" s="24">
        <f t="shared" si="51"/>
        <v>337.76600000000002</v>
      </c>
      <c r="K840" s="31"/>
      <c r="L840" s="30"/>
      <c r="M840" s="98">
        <v>186.02</v>
      </c>
      <c r="N840" s="98">
        <v>125.675</v>
      </c>
      <c r="O840" s="98">
        <v>405.6</v>
      </c>
      <c r="P840" s="98">
        <v>201.72499999999999</v>
      </c>
      <c r="Q840" s="98">
        <v>316.44900000000001</v>
      </c>
      <c r="R840" s="98">
        <v>427.29</v>
      </c>
    </row>
    <row r="841" spans="1:18" x14ac:dyDescent="0.25">
      <c r="A841" s="59" t="s">
        <v>3779</v>
      </c>
      <c r="B841" s="59" t="s">
        <v>2124</v>
      </c>
      <c r="C841" s="59" t="s">
        <v>3828</v>
      </c>
      <c r="D841" s="91">
        <v>10</v>
      </c>
      <c r="E841" s="59" t="s">
        <v>5550</v>
      </c>
      <c r="F841" s="30">
        <f t="shared" si="49"/>
        <v>314.86533333333335</v>
      </c>
      <c r="G841" s="24">
        <f t="shared" si="50"/>
        <v>81.223500000000001</v>
      </c>
      <c r="H841" s="31"/>
      <c r="I841" s="30"/>
      <c r="J841" s="24">
        <f t="shared" si="51"/>
        <v>270.95125000000002</v>
      </c>
      <c r="K841" s="31"/>
      <c r="L841" s="30"/>
      <c r="M841" s="98">
        <v>78.17</v>
      </c>
      <c r="N841" s="98">
        <v>84.277000000000001</v>
      </c>
      <c r="O841" s="98">
        <v>139.209</v>
      </c>
      <c r="P841" s="98">
        <v>231.87100000000001</v>
      </c>
      <c r="Q841" s="98">
        <v>252.178</v>
      </c>
      <c r="R841" s="98">
        <v>460.54700000000003</v>
      </c>
    </row>
    <row r="842" spans="1:18" x14ac:dyDescent="0.25">
      <c r="A842" s="59" t="s">
        <v>3779</v>
      </c>
      <c r="B842" s="59" t="s">
        <v>526</v>
      </c>
      <c r="C842" s="59" t="s">
        <v>3862</v>
      </c>
      <c r="D842" s="91">
        <v>16</v>
      </c>
      <c r="E842" s="59" t="s">
        <v>6958</v>
      </c>
      <c r="F842" s="30">
        <f t="shared" si="49"/>
        <v>313.55433333333332</v>
      </c>
      <c r="G842" s="24">
        <f t="shared" si="50"/>
        <v>56.005500000000005</v>
      </c>
      <c r="H842" s="31"/>
      <c r="I842" s="30"/>
      <c r="J842" s="24">
        <f t="shared" si="51"/>
        <v>274.86450000000002</v>
      </c>
      <c r="K842" s="31"/>
      <c r="L842" s="30"/>
      <c r="M842" s="98">
        <v>6.7</v>
      </c>
      <c r="N842" s="98">
        <v>105.31100000000001</v>
      </c>
      <c r="O842" s="98">
        <v>158.79499999999999</v>
      </c>
      <c r="P842" s="98">
        <v>460.33</v>
      </c>
      <c r="Q842" s="98">
        <v>439.38600000000002</v>
      </c>
      <c r="R842" s="98">
        <v>40.947000000000003</v>
      </c>
    </row>
    <row r="843" spans="1:18" x14ac:dyDescent="0.25">
      <c r="A843" s="59" t="s">
        <v>3779</v>
      </c>
      <c r="B843" s="59" t="s">
        <v>3571</v>
      </c>
      <c r="C843" s="59" t="s">
        <v>3847</v>
      </c>
      <c r="D843" s="91">
        <v>13</v>
      </c>
      <c r="E843" s="59" t="s">
        <v>6224</v>
      </c>
      <c r="F843" s="30">
        <f t="shared" si="49"/>
        <v>313.41466666666673</v>
      </c>
      <c r="G843" s="24">
        <f t="shared" si="50"/>
        <v>406.8775</v>
      </c>
      <c r="H843" s="31"/>
      <c r="I843" s="30"/>
      <c r="J843" s="24">
        <f t="shared" si="51"/>
        <v>308.8365</v>
      </c>
      <c r="K843" s="31"/>
      <c r="L843" s="30"/>
      <c r="M843" s="98">
        <v>417.5</v>
      </c>
      <c r="N843" s="98">
        <v>396.255</v>
      </c>
      <c r="O843" s="98">
        <v>295.10199999999998</v>
      </c>
      <c r="P843" s="98">
        <v>302.25900000000001</v>
      </c>
      <c r="Q843" s="98">
        <v>358.55500000000001</v>
      </c>
      <c r="R843" s="98">
        <v>279.43</v>
      </c>
    </row>
    <row r="844" spans="1:18" x14ac:dyDescent="0.25">
      <c r="A844" s="59" t="s">
        <v>3779</v>
      </c>
      <c r="B844" s="59" t="s">
        <v>355</v>
      </c>
      <c r="C844" s="59" t="s">
        <v>3865</v>
      </c>
      <c r="D844" s="91">
        <v>17</v>
      </c>
      <c r="E844" s="59" t="s">
        <v>7473</v>
      </c>
      <c r="F844" s="30">
        <f t="shared" si="49"/>
        <v>312.72766666666666</v>
      </c>
      <c r="G844" s="24">
        <f t="shared" si="50"/>
        <v>285.72800000000001</v>
      </c>
      <c r="H844" s="31"/>
      <c r="I844" s="30"/>
      <c r="J844" s="24">
        <f t="shared" si="51"/>
        <v>308.18424999999996</v>
      </c>
      <c r="K844" s="31"/>
      <c r="L844" s="30"/>
      <c r="M844" s="98">
        <v>355.05</v>
      </c>
      <c r="N844" s="98">
        <v>216.40600000000001</v>
      </c>
      <c r="O844" s="98">
        <v>294.55399999999997</v>
      </c>
      <c r="P844" s="98">
        <v>222.136</v>
      </c>
      <c r="Q844" s="98">
        <v>359.19099999999997</v>
      </c>
      <c r="R844" s="98">
        <v>356.85599999999999</v>
      </c>
    </row>
    <row r="845" spans="1:18" x14ac:dyDescent="0.25">
      <c r="A845" s="59" t="s">
        <v>3779</v>
      </c>
      <c r="B845" s="59" t="s">
        <v>909</v>
      </c>
      <c r="C845" s="59" t="s">
        <v>3852</v>
      </c>
      <c r="D845" s="91">
        <v>15</v>
      </c>
      <c r="E845" s="59" t="s">
        <v>6541</v>
      </c>
      <c r="F845" s="30">
        <f t="shared" si="49"/>
        <v>312.49966666666666</v>
      </c>
      <c r="G845" s="24">
        <f t="shared" si="50"/>
        <v>380.56799999999998</v>
      </c>
      <c r="H845" s="31"/>
      <c r="I845" s="30"/>
      <c r="J845" s="24">
        <f t="shared" si="51"/>
        <v>304.31</v>
      </c>
      <c r="K845" s="31"/>
      <c r="L845" s="30"/>
      <c r="M845" s="98">
        <v>549.99</v>
      </c>
      <c r="N845" s="98">
        <v>211.14599999999999</v>
      </c>
      <c r="O845" s="98">
        <v>279.74099999999999</v>
      </c>
      <c r="P845" s="98">
        <v>247.26599999999999</v>
      </c>
      <c r="Q845" s="98">
        <v>298.08600000000001</v>
      </c>
      <c r="R845" s="98">
        <v>392.14699999999999</v>
      </c>
    </row>
    <row r="846" spans="1:18" x14ac:dyDescent="0.25">
      <c r="A846" s="59" t="s">
        <v>3779</v>
      </c>
      <c r="B846" s="59" t="s">
        <v>1415</v>
      </c>
      <c r="C846" s="59" t="s">
        <v>3841</v>
      </c>
      <c r="D846" s="91">
        <v>11</v>
      </c>
      <c r="E846" s="59" t="s">
        <v>6024</v>
      </c>
      <c r="F846" s="30">
        <f t="shared" si="49"/>
        <v>311.00033333333334</v>
      </c>
      <c r="G846" s="24">
        <f t="shared" si="50"/>
        <v>25.6995</v>
      </c>
      <c r="H846" s="31"/>
      <c r="I846" s="30"/>
      <c r="J846" s="24">
        <f t="shared" si="51"/>
        <v>249.25925000000001</v>
      </c>
      <c r="K846" s="31"/>
      <c r="L846" s="30"/>
      <c r="M846" s="98">
        <v>7.71</v>
      </c>
      <c r="N846" s="98">
        <v>43.689</v>
      </c>
      <c r="O846" s="98">
        <v>64.036000000000001</v>
      </c>
      <c r="P846" s="98">
        <v>248.661</v>
      </c>
      <c r="Q846" s="98">
        <v>110.85299999999999</v>
      </c>
      <c r="R846" s="98">
        <v>573.48699999999997</v>
      </c>
    </row>
    <row r="847" spans="1:18" x14ac:dyDescent="0.25">
      <c r="A847" s="59" t="s">
        <v>3779</v>
      </c>
      <c r="B847" s="59" t="s">
        <v>1120</v>
      </c>
      <c r="C847" s="59" t="s">
        <v>3852</v>
      </c>
      <c r="D847" s="91">
        <v>15</v>
      </c>
      <c r="E847" s="59" t="s">
        <v>6545</v>
      </c>
      <c r="F847" s="30">
        <f t="shared" si="49"/>
        <v>309.66133333333335</v>
      </c>
      <c r="G847" s="24">
        <f t="shared" si="50"/>
        <v>1.4159999999999999</v>
      </c>
      <c r="H847" s="31"/>
      <c r="I847" s="30"/>
      <c r="J847" s="24">
        <f t="shared" si="51"/>
        <v>268.08224999999999</v>
      </c>
      <c r="K847" s="31"/>
      <c r="L847" s="30"/>
      <c r="M847" s="98">
        <v>1.26</v>
      </c>
      <c r="N847" s="98">
        <v>1.5720000000000001</v>
      </c>
      <c r="O847" s="98">
        <v>143.345</v>
      </c>
      <c r="P847" s="98">
        <v>9.6189999999999998</v>
      </c>
      <c r="Q847" s="98">
        <v>275.55799999999999</v>
      </c>
      <c r="R847" s="98">
        <v>643.80700000000002</v>
      </c>
    </row>
    <row r="848" spans="1:18" x14ac:dyDescent="0.25">
      <c r="A848" s="59" t="s">
        <v>3779</v>
      </c>
      <c r="B848" s="59" t="s">
        <v>2962</v>
      </c>
      <c r="C848" s="59" t="s">
        <v>3834</v>
      </c>
      <c r="D848" s="91">
        <v>11</v>
      </c>
      <c r="E848" s="59" t="s">
        <v>5718</v>
      </c>
      <c r="F848" s="30">
        <f t="shared" si="49"/>
        <v>308.78633333333335</v>
      </c>
      <c r="G848" s="24">
        <f t="shared" si="50"/>
        <v>239.43899999999999</v>
      </c>
      <c r="H848" s="31"/>
      <c r="I848" s="30"/>
      <c r="J848" s="24">
        <f t="shared" si="51"/>
        <v>465.15925000000004</v>
      </c>
      <c r="K848" s="31"/>
      <c r="L848" s="30"/>
      <c r="M848" s="98">
        <v>175.19</v>
      </c>
      <c r="N848" s="98">
        <v>303.68799999999999</v>
      </c>
      <c r="O848" s="98">
        <v>934.27800000000002</v>
      </c>
      <c r="P848" s="98">
        <v>103.538</v>
      </c>
      <c r="Q848" s="98">
        <v>461.06200000000001</v>
      </c>
      <c r="R848" s="98">
        <v>361.75900000000001</v>
      </c>
    </row>
    <row r="849" spans="1:18" x14ac:dyDescent="0.25">
      <c r="A849" s="59" t="s">
        <v>3779</v>
      </c>
      <c r="B849" s="59" t="s">
        <v>236</v>
      </c>
      <c r="C849" s="59" t="s">
        <v>3851</v>
      </c>
      <c r="D849" s="91">
        <v>15</v>
      </c>
      <c r="E849" s="59" t="s">
        <v>6377</v>
      </c>
      <c r="F849" s="30">
        <f t="shared" si="49"/>
        <v>307.20866666666666</v>
      </c>
      <c r="G849" s="24">
        <f t="shared" si="50"/>
        <v>246.69450000000001</v>
      </c>
      <c r="H849" s="31"/>
      <c r="I849" s="30"/>
      <c r="J849" s="24">
        <f t="shared" si="51"/>
        <v>254.80375000000001</v>
      </c>
      <c r="K849" s="31"/>
      <c r="L849" s="30"/>
      <c r="M849" s="98">
        <v>348.96</v>
      </c>
      <c r="N849" s="98">
        <v>144.429</v>
      </c>
      <c r="O849" s="98">
        <v>97.588999999999999</v>
      </c>
      <c r="P849" s="98">
        <v>363.81299999999999</v>
      </c>
      <c r="Q849" s="98">
        <v>139.74</v>
      </c>
      <c r="R849" s="98">
        <v>418.07299999999998</v>
      </c>
    </row>
    <row r="850" spans="1:18" x14ac:dyDescent="0.25">
      <c r="A850" s="59" t="s">
        <v>3779</v>
      </c>
      <c r="B850" s="59" t="s">
        <v>2947</v>
      </c>
      <c r="C850" s="59" t="s">
        <v>3869</v>
      </c>
      <c r="D850" s="91">
        <v>18</v>
      </c>
      <c r="E850" s="59" t="s">
        <v>7671</v>
      </c>
      <c r="F850" s="30">
        <f t="shared" si="49"/>
        <v>306.97333333333336</v>
      </c>
      <c r="G850" s="24">
        <f t="shared" si="50"/>
        <v>149.79399999999998</v>
      </c>
      <c r="H850" s="31"/>
      <c r="I850" s="30"/>
      <c r="J850" s="24">
        <f t="shared" si="51"/>
        <v>275.66225000000003</v>
      </c>
      <c r="K850" s="31"/>
      <c r="L850" s="30"/>
      <c r="M850" s="98">
        <v>139.94999999999999</v>
      </c>
      <c r="N850" s="98">
        <v>159.63800000000001</v>
      </c>
      <c r="O850" s="98">
        <v>181.72900000000001</v>
      </c>
      <c r="P850" s="98">
        <v>286.28500000000003</v>
      </c>
      <c r="Q850" s="98">
        <v>395.01100000000002</v>
      </c>
      <c r="R850" s="98">
        <v>239.624</v>
      </c>
    </row>
    <row r="851" spans="1:18" x14ac:dyDescent="0.25">
      <c r="A851" s="59" t="s">
        <v>3779</v>
      </c>
      <c r="B851" s="59" t="s">
        <v>839</v>
      </c>
      <c r="C851" s="59" t="s">
        <v>3862</v>
      </c>
      <c r="D851" s="91">
        <v>16</v>
      </c>
      <c r="E851" s="59" t="s">
        <v>6852</v>
      </c>
      <c r="F851" s="30">
        <f t="shared" si="49"/>
        <v>306.75133333333332</v>
      </c>
      <c r="G851" s="24">
        <f t="shared" si="50"/>
        <v>87.708500000000001</v>
      </c>
      <c r="H851" s="31"/>
      <c r="I851" s="30"/>
      <c r="J851" s="24">
        <f t="shared" si="51"/>
        <v>276.35849999999999</v>
      </c>
      <c r="K851" s="31"/>
      <c r="L851" s="30"/>
      <c r="M851" s="98">
        <v>98.17</v>
      </c>
      <c r="N851" s="98">
        <v>77.247</v>
      </c>
      <c r="O851" s="98">
        <v>185.18</v>
      </c>
      <c r="P851" s="98">
        <v>262.81400000000002</v>
      </c>
      <c r="Q851" s="98">
        <v>336.73700000000002</v>
      </c>
      <c r="R851" s="98">
        <v>320.70299999999997</v>
      </c>
    </row>
    <row r="852" spans="1:18" x14ac:dyDescent="0.25">
      <c r="A852" s="59" t="s">
        <v>3779</v>
      </c>
      <c r="B852" s="59" t="s">
        <v>394</v>
      </c>
      <c r="C852" s="59" t="s">
        <v>3862</v>
      </c>
      <c r="D852" s="91">
        <v>16</v>
      </c>
      <c r="E852" s="59" t="s">
        <v>6834</v>
      </c>
      <c r="F852" s="30">
        <f t="shared" si="49"/>
        <v>306.68533333333335</v>
      </c>
      <c r="G852" s="24">
        <f t="shared" si="50"/>
        <v>573.32449999999994</v>
      </c>
      <c r="H852" s="31"/>
      <c r="I852" s="30"/>
      <c r="J852" s="24">
        <f t="shared" si="51"/>
        <v>346.04174999999998</v>
      </c>
      <c r="K852" s="31"/>
      <c r="L852" s="30"/>
      <c r="M852" s="98">
        <v>744.74</v>
      </c>
      <c r="N852" s="98">
        <v>401.90899999999999</v>
      </c>
      <c r="O852" s="98">
        <v>464.11099999999999</v>
      </c>
      <c r="P852" s="98">
        <v>477.70100000000002</v>
      </c>
      <c r="Q852" s="98">
        <v>298.95699999999999</v>
      </c>
      <c r="R852" s="98">
        <v>143.398</v>
      </c>
    </row>
    <row r="853" spans="1:18" x14ac:dyDescent="0.25">
      <c r="A853" s="59" t="s">
        <v>3779</v>
      </c>
      <c r="B853" s="59" t="s">
        <v>1449</v>
      </c>
      <c r="C853" s="59" t="s">
        <v>3868</v>
      </c>
      <c r="D853" s="91">
        <v>18</v>
      </c>
      <c r="E853" s="59" t="s">
        <v>7587</v>
      </c>
      <c r="F853" s="30">
        <f t="shared" si="49"/>
        <v>306.67099999999999</v>
      </c>
      <c r="G853" s="24">
        <f t="shared" si="50"/>
        <v>104.09450000000001</v>
      </c>
      <c r="H853" s="31"/>
      <c r="I853" s="30"/>
      <c r="J853" s="24">
        <f t="shared" si="51"/>
        <v>258.80975000000001</v>
      </c>
      <c r="K853" s="31"/>
      <c r="L853" s="30"/>
      <c r="M853" s="98">
        <v>93.9</v>
      </c>
      <c r="N853" s="98">
        <v>114.289</v>
      </c>
      <c r="O853" s="98">
        <v>115.226</v>
      </c>
      <c r="P853" s="98">
        <v>247.471</v>
      </c>
      <c r="Q853" s="98">
        <v>307.51400000000001</v>
      </c>
      <c r="R853" s="98">
        <v>365.02800000000002</v>
      </c>
    </row>
    <row r="854" spans="1:18" x14ac:dyDescent="0.25">
      <c r="A854" s="59" t="s">
        <v>3779</v>
      </c>
      <c r="B854" s="59" t="s">
        <v>2605</v>
      </c>
      <c r="C854" s="59" t="s">
        <v>3862</v>
      </c>
      <c r="D854" s="91">
        <v>16</v>
      </c>
      <c r="E854" s="59" t="s">
        <v>6961</v>
      </c>
      <c r="F854" s="30">
        <f t="shared" si="49"/>
        <v>306.28000000000003</v>
      </c>
      <c r="G854" s="24">
        <f t="shared" si="50"/>
        <v>25.038999999999998</v>
      </c>
      <c r="H854" s="31"/>
      <c r="I854" s="30"/>
      <c r="J854" s="24">
        <f t="shared" si="51"/>
        <v>247.82850000000002</v>
      </c>
      <c r="K854" s="31"/>
      <c r="L854" s="30"/>
      <c r="M854" s="98">
        <v>44.47</v>
      </c>
      <c r="N854" s="98">
        <v>5.6079999999999997</v>
      </c>
      <c r="O854" s="98">
        <v>72.474000000000004</v>
      </c>
      <c r="P854" s="98">
        <v>9.1489999999999991</v>
      </c>
      <c r="Q854" s="98">
        <v>858.30700000000002</v>
      </c>
      <c r="R854" s="98">
        <v>51.384</v>
      </c>
    </row>
    <row r="855" spans="1:18" x14ac:dyDescent="0.25">
      <c r="A855" s="59" t="s">
        <v>3779</v>
      </c>
      <c r="B855" s="59" t="s">
        <v>2430</v>
      </c>
      <c r="C855" s="59" t="s">
        <v>3809</v>
      </c>
      <c r="D855" s="91">
        <v>6</v>
      </c>
      <c r="E855" s="59" t="s">
        <v>4939</v>
      </c>
      <c r="F855" s="30">
        <f t="shared" si="49"/>
        <v>306.25566666666668</v>
      </c>
      <c r="G855" s="24">
        <f t="shared" si="50"/>
        <v>78.232500000000002</v>
      </c>
      <c r="H855" s="31"/>
      <c r="I855" s="30"/>
      <c r="J855" s="24">
        <f t="shared" si="51"/>
        <v>265.09699999999998</v>
      </c>
      <c r="K855" s="31"/>
      <c r="L855" s="30"/>
      <c r="M855" s="98">
        <v>130.25</v>
      </c>
      <c r="N855" s="98">
        <v>26.215</v>
      </c>
      <c r="O855" s="98">
        <v>141.62100000000001</v>
      </c>
      <c r="P855" s="98">
        <v>235.637</v>
      </c>
      <c r="Q855" s="98">
        <v>304.21499999999997</v>
      </c>
      <c r="R855" s="98">
        <v>378.91500000000002</v>
      </c>
    </row>
    <row r="856" spans="1:18" x14ac:dyDescent="0.25">
      <c r="A856" s="59" t="s">
        <v>3779</v>
      </c>
      <c r="B856" s="59" t="s">
        <v>769</v>
      </c>
      <c r="C856" s="59" t="s">
        <v>3863</v>
      </c>
      <c r="D856" s="91">
        <v>16</v>
      </c>
      <c r="E856" s="59" t="s">
        <v>7363</v>
      </c>
      <c r="F856" s="30">
        <f t="shared" si="49"/>
        <v>304.70266666666669</v>
      </c>
      <c r="G856" s="24">
        <f t="shared" si="50"/>
        <v>670.40949999999998</v>
      </c>
      <c r="H856" s="31"/>
      <c r="I856" s="30"/>
      <c r="J856" s="24">
        <f t="shared" si="51"/>
        <v>431.35649999999998</v>
      </c>
      <c r="K856" s="31"/>
      <c r="L856" s="30"/>
      <c r="M856" s="98">
        <v>39.78</v>
      </c>
      <c r="N856" s="98">
        <v>1301.039</v>
      </c>
      <c r="O856" s="98">
        <v>811.31799999999998</v>
      </c>
      <c r="P856" s="98">
        <v>36.256</v>
      </c>
      <c r="Q856" s="98">
        <v>116.411</v>
      </c>
      <c r="R856" s="98">
        <v>761.44100000000003</v>
      </c>
    </row>
    <row r="857" spans="1:18" x14ac:dyDescent="0.25">
      <c r="A857" s="59" t="s">
        <v>3779</v>
      </c>
      <c r="B857" s="59" t="s">
        <v>700</v>
      </c>
      <c r="C857" s="59" t="s">
        <v>3812</v>
      </c>
      <c r="D857" s="91">
        <v>6</v>
      </c>
      <c r="E857" s="59" t="s">
        <v>5030</v>
      </c>
      <c r="F857" s="30">
        <f t="shared" si="49"/>
        <v>304.63233333333329</v>
      </c>
      <c r="G857" s="24">
        <f t="shared" si="50"/>
        <v>155.42950000000002</v>
      </c>
      <c r="H857" s="31"/>
      <c r="I857" s="30"/>
      <c r="J857" s="24">
        <f t="shared" si="51"/>
        <v>276.67325</v>
      </c>
      <c r="K857" s="31"/>
      <c r="L857" s="30"/>
      <c r="M857" s="98">
        <v>144.34</v>
      </c>
      <c r="N857" s="98">
        <v>166.51900000000001</v>
      </c>
      <c r="O857" s="98">
        <v>192.79599999999999</v>
      </c>
      <c r="P857" s="98">
        <v>301.02</v>
      </c>
      <c r="Q857" s="98">
        <v>354.29899999999998</v>
      </c>
      <c r="R857" s="98">
        <v>258.57799999999997</v>
      </c>
    </row>
    <row r="858" spans="1:18" x14ac:dyDescent="0.25">
      <c r="A858" s="59" t="s">
        <v>3779</v>
      </c>
      <c r="B858" s="59" t="s">
        <v>3093</v>
      </c>
      <c r="C858" s="59" t="s">
        <v>3786</v>
      </c>
      <c r="D858" s="91">
        <v>2</v>
      </c>
      <c r="E858" s="59" t="s">
        <v>4229</v>
      </c>
      <c r="F858" s="30">
        <f t="shared" si="49"/>
        <v>304.11966666666666</v>
      </c>
      <c r="G858" s="24">
        <f t="shared" si="50"/>
        <v>129.19499999999999</v>
      </c>
      <c r="H858" s="31"/>
      <c r="I858" s="30"/>
      <c r="J858" s="24">
        <f t="shared" si="51"/>
        <v>261.54250000000002</v>
      </c>
      <c r="K858" s="31"/>
      <c r="L858" s="30"/>
      <c r="M858" s="98">
        <v>129.1</v>
      </c>
      <c r="N858" s="98">
        <v>129.29</v>
      </c>
      <c r="O858" s="98">
        <v>133.81100000000001</v>
      </c>
      <c r="P858" s="98">
        <v>74.994</v>
      </c>
      <c r="Q858" s="98">
        <v>135.6</v>
      </c>
      <c r="R858" s="98">
        <v>701.76499999999999</v>
      </c>
    </row>
    <row r="859" spans="1:18" x14ac:dyDescent="0.25">
      <c r="A859" s="59" t="s">
        <v>3779</v>
      </c>
      <c r="B859" s="59" t="s">
        <v>8006</v>
      </c>
      <c r="C859" s="59" t="s">
        <v>3854</v>
      </c>
      <c r="D859" s="91">
        <v>15</v>
      </c>
      <c r="E859" s="59" t="s">
        <v>8007</v>
      </c>
      <c r="F859" s="30">
        <f t="shared" si="49"/>
        <v>304.00400000000002</v>
      </c>
      <c r="G859" s="24">
        <f t="shared" si="50"/>
        <v>0</v>
      </c>
      <c r="H859" s="31"/>
      <c r="I859" s="30"/>
      <c r="J859" s="24">
        <f t="shared" si="51"/>
        <v>228.00300000000001</v>
      </c>
      <c r="K859" s="31"/>
      <c r="L859" s="30"/>
      <c r="M859" s="98" t="s">
        <v>4078</v>
      </c>
      <c r="N859" s="98" t="s">
        <v>4078</v>
      </c>
      <c r="O859" s="98" t="s">
        <v>4078</v>
      </c>
      <c r="P859" s="98" t="s">
        <v>4078</v>
      </c>
      <c r="Q859" s="98">
        <v>894.31500000000005</v>
      </c>
      <c r="R859" s="98">
        <v>17.696999999999999</v>
      </c>
    </row>
    <row r="860" spans="1:18" x14ac:dyDescent="0.25">
      <c r="A860" s="59" t="s">
        <v>3779</v>
      </c>
      <c r="B860" s="59" t="s">
        <v>1594</v>
      </c>
      <c r="C860" s="59" t="s">
        <v>3841</v>
      </c>
      <c r="D860" s="91">
        <v>11</v>
      </c>
      <c r="E860" s="59" t="s">
        <v>6021</v>
      </c>
      <c r="F860" s="30">
        <f t="shared" si="49"/>
        <v>303.11133333333328</v>
      </c>
      <c r="G860" s="24">
        <f t="shared" si="50"/>
        <v>301.8</v>
      </c>
      <c r="H860" s="31"/>
      <c r="I860" s="30"/>
      <c r="J860" s="24">
        <f t="shared" si="51"/>
        <v>322.17124999999999</v>
      </c>
      <c r="K860" s="31"/>
      <c r="L860" s="30"/>
      <c r="M860" s="98">
        <v>326.75</v>
      </c>
      <c r="N860" s="98">
        <v>276.85000000000002</v>
      </c>
      <c r="O860" s="98">
        <v>379.351</v>
      </c>
      <c r="P860" s="98">
        <v>334.24099999999999</v>
      </c>
      <c r="Q860" s="98">
        <v>272.93599999999998</v>
      </c>
      <c r="R860" s="98">
        <v>302.15699999999998</v>
      </c>
    </row>
    <row r="861" spans="1:18" x14ac:dyDescent="0.25">
      <c r="A861" s="59" t="s">
        <v>3779</v>
      </c>
      <c r="B861" s="59" t="s">
        <v>3461</v>
      </c>
      <c r="C861" s="59" t="s">
        <v>3854</v>
      </c>
      <c r="D861" s="91">
        <v>15</v>
      </c>
      <c r="E861" s="59" t="s">
        <v>6594</v>
      </c>
      <c r="F861" s="30">
        <f t="shared" si="49"/>
        <v>302.20766666666668</v>
      </c>
      <c r="G861" s="24">
        <f t="shared" si="50"/>
        <v>111.9905</v>
      </c>
      <c r="H861" s="31"/>
      <c r="I861" s="30"/>
      <c r="J861" s="24">
        <f t="shared" si="51"/>
        <v>241.22325000000001</v>
      </c>
      <c r="K861" s="31"/>
      <c r="L861" s="30"/>
      <c r="M861" s="98">
        <v>124.44</v>
      </c>
      <c r="N861" s="98">
        <v>99.540999999999997</v>
      </c>
      <c r="O861" s="98">
        <v>58.27</v>
      </c>
      <c r="P861" s="98">
        <v>84.334000000000003</v>
      </c>
      <c r="Q861" s="98">
        <v>182.77600000000001</v>
      </c>
      <c r="R861" s="98">
        <v>639.51300000000003</v>
      </c>
    </row>
    <row r="862" spans="1:18" x14ac:dyDescent="0.25">
      <c r="A862" s="59" t="s">
        <v>3779</v>
      </c>
      <c r="B862" s="59" t="s">
        <v>1154</v>
      </c>
      <c r="C862" s="59" t="s">
        <v>3827</v>
      </c>
      <c r="D862" s="91">
        <v>10</v>
      </c>
      <c r="E862" s="59" t="s">
        <v>5507</v>
      </c>
      <c r="F862" s="30">
        <f t="shared" si="49"/>
        <v>300.38066666666668</v>
      </c>
      <c r="G862" s="24">
        <f t="shared" si="50"/>
        <v>212.31900000000002</v>
      </c>
      <c r="H862" s="31"/>
      <c r="I862" s="30"/>
      <c r="J862" s="24">
        <f t="shared" si="51"/>
        <v>292.92525000000001</v>
      </c>
      <c r="K862" s="31"/>
      <c r="L862" s="30"/>
      <c r="M862" s="98">
        <v>243.13</v>
      </c>
      <c r="N862" s="98">
        <v>181.50800000000001</v>
      </c>
      <c r="O862" s="98">
        <v>270.55900000000003</v>
      </c>
      <c r="P862" s="98">
        <v>249.74100000000001</v>
      </c>
      <c r="Q862" s="98">
        <v>364.03399999999999</v>
      </c>
      <c r="R862" s="98">
        <v>287.36700000000002</v>
      </c>
    </row>
    <row r="863" spans="1:18" x14ac:dyDescent="0.25">
      <c r="A863" s="59" t="s">
        <v>3779</v>
      </c>
      <c r="B863" s="59" t="s">
        <v>814</v>
      </c>
      <c r="C863" s="59" t="s">
        <v>3865</v>
      </c>
      <c r="D863" s="91">
        <v>17</v>
      </c>
      <c r="E863" s="59" t="s">
        <v>7459</v>
      </c>
      <c r="F863" s="30">
        <f t="shared" si="49"/>
        <v>299.20499999999998</v>
      </c>
      <c r="G863" s="24">
        <f t="shared" si="50"/>
        <v>0</v>
      </c>
      <c r="H863" s="31"/>
      <c r="I863" s="30"/>
      <c r="J863" s="24">
        <f t="shared" si="51"/>
        <v>224.40375</v>
      </c>
      <c r="K863" s="31"/>
      <c r="L863" s="30"/>
      <c r="M863" s="98" t="s">
        <v>4078</v>
      </c>
      <c r="N863" s="98" t="s">
        <v>4078</v>
      </c>
      <c r="O863" s="98" t="s">
        <v>4078</v>
      </c>
      <c r="P863" s="98">
        <v>897.61500000000001</v>
      </c>
      <c r="Q863" s="98" t="s">
        <v>4078</v>
      </c>
      <c r="R863" s="98" t="s">
        <v>4078</v>
      </c>
    </row>
    <row r="864" spans="1:18" x14ac:dyDescent="0.25">
      <c r="A864" s="59" t="s">
        <v>3779</v>
      </c>
      <c r="B864" s="59" t="s">
        <v>681</v>
      </c>
      <c r="C864" s="59" t="s">
        <v>3862</v>
      </c>
      <c r="D864" s="91">
        <v>16</v>
      </c>
      <c r="E864" s="59" t="s">
        <v>7166</v>
      </c>
      <c r="F864" s="30">
        <f t="shared" ref="F864:F927" si="52">SUM(P864:R864)/3</f>
        <v>296.72399999999999</v>
      </c>
      <c r="G864" s="24">
        <f t="shared" ref="G864:G927" si="53">SUM(M864:N864)/2</f>
        <v>1084.9735000000001</v>
      </c>
      <c r="H864" s="31"/>
      <c r="I864" s="30"/>
      <c r="J864" s="24">
        <f t="shared" ref="J864:J927" si="54">SUM(O864:R864)/4</f>
        <v>495.97424999999998</v>
      </c>
      <c r="K864" s="31"/>
      <c r="L864" s="30"/>
      <c r="M864" s="98">
        <v>365</v>
      </c>
      <c r="N864" s="98">
        <v>1804.9469999999999</v>
      </c>
      <c r="O864" s="98">
        <v>1093.7249999999999</v>
      </c>
      <c r="P864" s="98">
        <v>41.018999999999998</v>
      </c>
      <c r="Q864" s="98">
        <v>222.751</v>
      </c>
      <c r="R864" s="98">
        <v>626.40200000000004</v>
      </c>
    </row>
    <row r="865" spans="1:18" x14ac:dyDescent="0.25">
      <c r="A865" s="59" t="s">
        <v>3779</v>
      </c>
      <c r="B865" s="59" t="s">
        <v>2881</v>
      </c>
      <c r="C865" s="59" t="s">
        <v>3798</v>
      </c>
      <c r="D865" s="91">
        <v>4</v>
      </c>
      <c r="E865" s="59" t="s">
        <v>4470</v>
      </c>
      <c r="F865" s="30">
        <f t="shared" si="52"/>
        <v>296.23466666666667</v>
      </c>
      <c r="G865" s="24">
        <f t="shared" si="53"/>
        <v>109.4975</v>
      </c>
      <c r="H865" s="31"/>
      <c r="I865" s="30"/>
      <c r="J865" s="24">
        <f t="shared" si="54"/>
        <v>303.89625000000001</v>
      </c>
      <c r="K865" s="31"/>
      <c r="L865" s="30"/>
      <c r="M865" s="98">
        <v>38.58</v>
      </c>
      <c r="N865" s="98">
        <v>180.41499999999999</v>
      </c>
      <c r="O865" s="98">
        <v>326.88099999999997</v>
      </c>
      <c r="P865" s="98">
        <v>223.547</v>
      </c>
      <c r="Q865" s="98">
        <v>300.63600000000002</v>
      </c>
      <c r="R865" s="98">
        <v>364.52100000000002</v>
      </c>
    </row>
    <row r="866" spans="1:18" x14ac:dyDescent="0.25">
      <c r="A866" s="59" t="s">
        <v>3779</v>
      </c>
      <c r="B866" s="59" t="s">
        <v>487</v>
      </c>
      <c r="C866" s="59" t="s">
        <v>3862</v>
      </c>
      <c r="D866" s="91">
        <v>16</v>
      </c>
      <c r="E866" s="59" t="s">
        <v>7183</v>
      </c>
      <c r="F866" s="30">
        <f t="shared" si="52"/>
        <v>296.02199999999999</v>
      </c>
      <c r="G866" s="24">
        <f t="shared" si="53"/>
        <v>169.9085</v>
      </c>
      <c r="H866" s="31"/>
      <c r="I866" s="30"/>
      <c r="J866" s="24">
        <f t="shared" si="54"/>
        <v>273.45925</v>
      </c>
      <c r="K866" s="31"/>
      <c r="L866" s="30"/>
      <c r="M866" s="98">
        <v>173.38</v>
      </c>
      <c r="N866" s="98">
        <v>166.43700000000001</v>
      </c>
      <c r="O866" s="98">
        <v>205.77099999999999</v>
      </c>
      <c r="P866" s="98">
        <v>338.23399999999998</v>
      </c>
      <c r="Q866" s="98">
        <v>331.66800000000001</v>
      </c>
      <c r="R866" s="98">
        <v>218.16399999999999</v>
      </c>
    </row>
    <row r="867" spans="1:18" x14ac:dyDescent="0.25">
      <c r="A867" s="59" t="s">
        <v>3779</v>
      </c>
      <c r="B867" s="59" t="s">
        <v>3645</v>
      </c>
      <c r="C867" s="59" t="s">
        <v>3863</v>
      </c>
      <c r="D867" s="91">
        <v>16</v>
      </c>
      <c r="E867" s="59" t="s">
        <v>7301</v>
      </c>
      <c r="F867" s="30">
        <f t="shared" si="52"/>
        <v>295.12799999999999</v>
      </c>
      <c r="G867" s="24">
        <f t="shared" si="53"/>
        <v>344.15199999999999</v>
      </c>
      <c r="H867" s="31"/>
      <c r="I867" s="30"/>
      <c r="J867" s="24">
        <f t="shared" si="54"/>
        <v>617.57275000000004</v>
      </c>
      <c r="K867" s="31"/>
      <c r="L867" s="30"/>
      <c r="M867" s="98">
        <v>520.54999999999995</v>
      </c>
      <c r="N867" s="98">
        <v>167.75399999999999</v>
      </c>
      <c r="O867" s="98">
        <v>1584.9069999999999</v>
      </c>
      <c r="P867" s="98">
        <v>641.66499999999996</v>
      </c>
      <c r="Q867" s="98">
        <v>166.97800000000001</v>
      </c>
      <c r="R867" s="98">
        <v>76.741</v>
      </c>
    </row>
    <row r="868" spans="1:18" x14ac:dyDescent="0.25">
      <c r="A868" s="59" t="s">
        <v>3779</v>
      </c>
      <c r="B868" s="59" t="s">
        <v>1424</v>
      </c>
      <c r="C868" s="59" t="s">
        <v>3862</v>
      </c>
      <c r="D868" s="91">
        <v>16</v>
      </c>
      <c r="E868" s="59" t="s">
        <v>6883</v>
      </c>
      <c r="F868" s="30">
        <f t="shared" si="52"/>
        <v>295.02500000000003</v>
      </c>
      <c r="G868" s="24">
        <f t="shared" si="53"/>
        <v>158.13749999999999</v>
      </c>
      <c r="H868" s="31"/>
      <c r="I868" s="30"/>
      <c r="J868" s="24">
        <f t="shared" si="54"/>
        <v>251.03774999999999</v>
      </c>
      <c r="K868" s="31"/>
      <c r="L868" s="30"/>
      <c r="M868" s="98">
        <v>143.76</v>
      </c>
      <c r="N868" s="98">
        <v>172.51499999999999</v>
      </c>
      <c r="O868" s="98">
        <v>119.07599999999999</v>
      </c>
      <c r="P868" s="98">
        <v>348.262</v>
      </c>
      <c r="Q868" s="98">
        <v>257.803</v>
      </c>
      <c r="R868" s="98">
        <v>279.01</v>
      </c>
    </row>
    <row r="869" spans="1:18" x14ac:dyDescent="0.25">
      <c r="A869" s="59" t="s">
        <v>3779</v>
      </c>
      <c r="B869" s="59" t="s">
        <v>2825</v>
      </c>
      <c r="C869" s="59" t="s">
        <v>3811</v>
      </c>
      <c r="D869" s="91">
        <v>6</v>
      </c>
      <c r="E869" s="59" t="s">
        <v>4966</v>
      </c>
      <c r="F869" s="30">
        <f t="shared" si="52"/>
        <v>294.3313333333333</v>
      </c>
      <c r="G869" s="24">
        <f t="shared" si="53"/>
        <v>502.166</v>
      </c>
      <c r="H869" s="31"/>
      <c r="I869" s="30"/>
      <c r="J869" s="24">
        <f t="shared" si="54"/>
        <v>284.60475000000002</v>
      </c>
      <c r="K869" s="31"/>
      <c r="L869" s="30"/>
      <c r="M869" s="98">
        <v>761.88</v>
      </c>
      <c r="N869" s="98">
        <v>242.452</v>
      </c>
      <c r="O869" s="98">
        <v>255.42500000000001</v>
      </c>
      <c r="P869" s="98">
        <v>286.12099999999998</v>
      </c>
      <c r="Q869" s="98">
        <v>253.184</v>
      </c>
      <c r="R869" s="98">
        <v>343.68900000000002</v>
      </c>
    </row>
    <row r="870" spans="1:18" x14ac:dyDescent="0.25">
      <c r="A870" s="59" t="s">
        <v>3779</v>
      </c>
      <c r="B870" s="59" t="s">
        <v>1738</v>
      </c>
      <c r="C870" s="59" t="s">
        <v>3863</v>
      </c>
      <c r="D870" s="91">
        <v>16</v>
      </c>
      <c r="E870" s="59" t="s">
        <v>7256</v>
      </c>
      <c r="F870" s="30">
        <f t="shared" si="52"/>
        <v>293.5216666666667</v>
      </c>
      <c r="G870" s="24">
        <f t="shared" si="53"/>
        <v>287.68650000000002</v>
      </c>
      <c r="H870" s="31"/>
      <c r="I870" s="30"/>
      <c r="J870" s="24">
        <f t="shared" si="54"/>
        <v>245.85475</v>
      </c>
      <c r="K870" s="31"/>
      <c r="L870" s="30"/>
      <c r="M870" s="98">
        <v>82.96</v>
      </c>
      <c r="N870" s="98">
        <v>492.41300000000001</v>
      </c>
      <c r="O870" s="98">
        <v>102.854</v>
      </c>
      <c r="P870" s="98">
        <v>269.55099999999999</v>
      </c>
      <c r="Q870" s="98">
        <v>376.93700000000001</v>
      </c>
      <c r="R870" s="98">
        <v>234.077</v>
      </c>
    </row>
    <row r="871" spans="1:18" x14ac:dyDescent="0.25">
      <c r="A871" s="59" t="s">
        <v>3779</v>
      </c>
      <c r="B871" s="59" t="s">
        <v>2396</v>
      </c>
      <c r="C871" s="59" t="s">
        <v>3873</v>
      </c>
      <c r="D871" s="91">
        <v>20</v>
      </c>
      <c r="E871" s="59" t="s">
        <v>7812</v>
      </c>
      <c r="F871" s="30">
        <f t="shared" si="52"/>
        <v>293.40666666666669</v>
      </c>
      <c r="G871" s="24">
        <f t="shared" si="53"/>
        <v>116.34199999999998</v>
      </c>
      <c r="H871" s="31"/>
      <c r="I871" s="30"/>
      <c r="J871" s="24">
        <f t="shared" si="54"/>
        <v>273.38774999999998</v>
      </c>
      <c r="K871" s="31"/>
      <c r="L871" s="30"/>
      <c r="M871" s="98">
        <v>145.63999999999999</v>
      </c>
      <c r="N871" s="98">
        <v>87.043999999999997</v>
      </c>
      <c r="O871" s="98">
        <v>213.33099999999999</v>
      </c>
      <c r="P871" s="98">
        <v>366.60899999999998</v>
      </c>
      <c r="Q871" s="98">
        <v>212.38800000000001</v>
      </c>
      <c r="R871" s="98">
        <v>301.22300000000001</v>
      </c>
    </row>
    <row r="872" spans="1:18" x14ac:dyDescent="0.25">
      <c r="A872" s="59" t="s">
        <v>3779</v>
      </c>
      <c r="B872" s="59" t="s">
        <v>1678</v>
      </c>
      <c r="C872" s="59" t="s">
        <v>3841</v>
      </c>
      <c r="D872" s="91">
        <v>11</v>
      </c>
      <c r="E872" s="59" t="s">
        <v>6058</v>
      </c>
      <c r="F872" s="30">
        <f t="shared" si="52"/>
        <v>292.25666666666666</v>
      </c>
      <c r="G872" s="24">
        <f t="shared" si="53"/>
        <v>298.40600000000001</v>
      </c>
      <c r="H872" s="31"/>
      <c r="I872" s="30"/>
      <c r="J872" s="24">
        <f t="shared" si="54"/>
        <v>275.07774999999998</v>
      </c>
      <c r="K872" s="31"/>
      <c r="L872" s="30"/>
      <c r="M872" s="98">
        <v>333.35</v>
      </c>
      <c r="N872" s="98">
        <v>263.46199999999999</v>
      </c>
      <c r="O872" s="98">
        <v>223.541</v>
      </c>
      <c r="P872" s="98">
        <v>300.572</v>
      </c>
      <c r="Q872" s="98">
        <v>315.887</v>
      </c>
      <c r="R872" s="98">
        <v>260.31099999999998</v>
      </c>
    </row>
    <row r="873" spans="1:18" x14ac:dyDescent="0.25">
      <c r="A873" s="59" t="s">
        <v>3779</v>
      </c>
      <c r="B873" s="59" t="s">
        <v>790</v>
      </c>
      <c r="C873" s="59" t="s">
        <v>3794</v>
      </c>
      <c r="D873" s="91">
        <v>3</v>
      </c>
      <c r="E873" s="59" t="s">
        <v>4413</v>
      </c>
      <c r="F873" s="30">
        <f t="shared" si="52"/>
        <v>291.84999999999997</v>
      </c>
      <c r="G873" s="24">
        <f t="shared" si="53"/>
        <v>376.64800000000002</v>
      </c>
      <c r="H873" s="31"/>
      <c r="I873" s="30"/>
      <c r="J873" s="24">
        <f t="shared" si="54"/>
        <v>374.06349999999998</v>
      </c>
      <c r="K873" s="31"/>
      <c r="L873" s="30"/>
      <c r="M873" s="98">
        <v>356.04</v>
      </c>
      <c r="N873" s="98">
        <v>397.25599999999997</v>
      </c>
      <c r="O873" s="98">
        <v>620.70399999999995</v>
      </c>
      <c r="P873" s="98">
        <v>538.03</v>
      </c>
      <c r="Q873" s="98">
        <v>240.45400000000001</v>
      </c>
      <c r="R873" s="98">
        <v>97.066000000000003</v>
      </c>
    </row>
    <row r="874" spans="1:18" x14ac:dyDescent="0.25">
      <c r="A874" s="59" t="s">
        <v>3779</v>
      </c>
      <c r="B874" s="59" t="s">
        <v>251</v>
      </c>
      <c r="C874" s="59" t="s">
        <v>3849</v>
      </c>
      <c r="D874" s="91">
        <v>13</v>
      </c>
      <c r="E874" s="59" t="s">
        <v>6277</v>
      </c>
      <c r="F874" s="30">
        <f t="shared" si="52"/>
        <v>291.74966666666666</v>
      </c>
      <c r="G874" s="24">
        <f t="shared" si="53"/>
        <v>166.91899999999998</v>
      </c>
      <c r="H874" s="31"/>
      <c r="I874" s="30"/>
      <c r="J874" s="24">
        <f t="shared" si="54"/>
        <v>281.06799999999998</v>
      </c>
      <c r="K874" s="31"/>
      <c r="L874" s="30"/>
      <c r="M874" s="98">
        <v>173</v>
      </c>
      <c r="N874" s="98">
        <v>160.83799999999999</v>
      </c>
      <c r="O874" s="98">
        <v>249.023</v>
      </c>
      <c r="P874" s="98">
        <v>261.92500000000001</v>
      </c>
      <c r="Q874" s="98">
        <v>291.93</v>
      </c>
      <c r="R874" s="98">
        <v>321.39400000000001</v>
      </c>
    </row>
    <row r="875" spans="1:18" x14ac:dyDescent="0.25">
      <c r="A875" s="59" t="s">
        <v>3779</v>
      </c>
      <c r="B875" s="59" t="s">
        <v>2864</v>
      </c>
      <c r="C875" s="59" t="s">
        <v>3834</v>
      </c>
      <c r="D875" s="91">
        <v>11</v>
      </c>
      <c r="E875" s="59" t="s">
        <v>5697</v>
      </c>
      <c r="F875" s="30">
        <f t="shared" si="52"/>
        <v>291.46333333333331</v>
      </c>
      <c r="G875" s="24">
        <f t="shared" si="53"/>
        <v>222.74250000000001</v>
      </c>
      <c r="H875" s="31"/>
      <c r="I875" s="30"/>
      <c r="J875" s="24">
        <f t="shared" si="54"/>
        <v>272.57550000000003</v>
      </c>
      <c r="K875" s="31"/>
      <c r="L875" s="30"/>
      <c r="M875" s="98">
        <v>247.03</v>
      </c>
      <c r="N875" s="98">
        <v>198.45500000000001</v>
      </c>
      <c r="O875" s="98">
        <v>215.91200000000001</v>
      </c>
      <c r="P875" s="98">
        <v>211.749</v>
      </c>
      <c r="Q875" s="98">
        <v>424.28</v>
      </c>
      <c r="R875" s="98">
        <v>238.36099999999999</v>
      </c>
    </row>
    <row r="876" spans="1:18" x14ac:dyDescent="0.25">
      <c r="A876" s="59" t="s">
        <v>3779</v>
      </c>
      <c r="B876" s="59" t="s">
        <v>91</v>
      </c>
      <c r="C876" s="59" t="s">
        <v>3851</v>
      </c>
      <c r="D876" s="91">
        <v>15</v>
      </c>
      <c r="E876" s="59" t="s">
        <v>6375</v>
      </c>
      <c r="F876" s="30">
        <f t="shared" si="52"/>
        <v>291.00099999999998</v>
      </c>
      <c r="G876" s="24">
        <f t="shared" si="53"/>
        <v>99.750500000000002</v>
      </c>
      <c r="H876" s="31"/>
      <c r="I876" s="30"/>
      <c r="J876" s="24">
        <f t="shared" si="54"/>
        <v>251.53724999999997</v>
      </c>
      <c r="K876" s="31"/>
      <c r="L876" s="30"/>
      <c r="M876" s="98">
        <v>174.71</v>
      </c>
      <c r="N876" s="98">
        <v>24.791</v>
      </c>
      <c r="O876" s="98">
        <v>133.14599999999999</v>
      </c>
      <c r="P876" s="98">
        <v>182.929</v>
      </c>
      <c r="Q876" s="98">
        <v>160.5</v>
      </c>
      <c r="R876" s="98">
        <v>529.57399999999996</v>
      </c>
    </row>
    <row r="877" spans="1:18" x14ac:dyDescent="0.25">
      <c r="A877" s="59" t="s">
        <v>3779</v>
      </c>
      <c r="B877" s="59" t="s">
        <v>1779</v>
      </c>
      <c r="C877" s="59" t="s">
        <v>3868</v>
      </c>
      <c r="D877" s="91">
        <v>18</v>
      </c>
      <c r="E877" s="59" t="s">
        <v>7588</v>
      </c>
      <c r="F877" s="30">
        <f t="shared" si="52"/>
        <v>290.86566666666664</v>
      </c>
      <c r="G877" s="24">
        <f t="shared" si="53"/>
        <v>188.21299999999999</v>
      </c>
      <c r="H877" s="31"/>
      <c r="I877" s="30"/>
      <c r="J877" s="24">
        <f t="shared" si="54"/>
        <v>302.03250000000003</v>
      </c>
      <c r="K877" s="31"/>
      <c r="L877" s="30"/>
      <c r="M877" s="98">
        <v>278.13</v>
      </c>
      <c r="N877" s="98">
        <v>98.296000000000006</v>
      </c>
      <c r="O877" s="98">
        <v>335.53300000000002</v>
      </c>
      <c r="P877" s="98">
        <v>176.26300000000001</v>
      </c>
      <c r="Q877" s="98">
        <v>294.64299999999997</v>
      </c>
      <c r="R877" s="98">
        <v>401.69099999999997</v>
      </c>
    </row>
    <row r="878" spans="1:18" x14ac:dyDescent="0.25">
      <c r="A878" s="59" t="s">
        <v>3779</v>
      </c>
      <c r="B878" s="59" t="s">
        <v>973</v>
      </c>
      <c r="C878" s="59" t="s">
        <v>3818</v>
      </c>
      <c r="D878" s="91">
        <v>7</v>
      </c>
      <c r="E878" s="59" t="s">
        <v>5218</v>
      </c>
      <c r="F878" s="30">
        <f t="shared" si="52"/>
        <v>290.84399999999999</v>
      </c>
      <c r="G878" s="24">
        <f t="shared" si="53"/>
        <v>96.164000000000001</v>
      </c>
      <c r="H878" s="31"/>
      <c r="I878" s="30"/>
      <c r="J878" s="24">
        <f t="shared" si="54"/>
        <v>293.13075000000003</v>
      </c>
      <c r="K878" s="31"/>
      <c r="L878" s="30"/>
      <c r="M878" s="98">
        <v>72.680000000000007</v>
      </c>
      <c r="N878" s="98">
        <v>119.648</v>
      </c>
      <c r="O878" s="98">
        <v>299.99099999999999</v>
      </c>
      <c r="P878" s="98">
        <v>283.327</v>
      </c>
      <c r="Q878" s="98">
        <v>191.13200000000001</v>
      </c>
      <c r="R878" s="98">
        <v>398.07299999999998</v>
      </c>
    </row>
    <row r="879" spans="1:18" x14ac:dyDescent="0.25">
      <c r="A879" s="59" t="s">
        <v>3779</v>
      </c>
      <c r="B879" s="59" t="s">
        <v>3738</v>
      </c>
      <c r="C879" s="59" t="s">
        <v>3863</v>
      </c>
      <c r="D879" s="91">
        <v>16</v>
      </c>
      <c r="E879" s="59" t="s">
        <v>7338</v>
      </c>
      <c r="F879" s="30">
        <f t="shared" si="52"/>
        <v>290.32233333333335</v>
      </c>
      <c r="G879" s="24">
        <f t="shared" si="53"/>
        <v>84.974500000000006</v>
      </c>
      <c r="H879" s="31"/>
      <c r="I879" s="30"/>
      <c r="J879" s="24">
        <f t="shared" si="54"/>
        <v>251.94049999999999</v>
      </c>
      <c r="K879" s="31"/>
      <c r="L879" s="30"/>
      <c r="M879" s="98">
        <v>53.88</v>
      </c>
      <c r="N879" s="98">
        <v>116.069</v>
      </c>
      <c r="O879" s="98">
        <v>136.79499999999999</v>
      </c>
      <c r="P879" s="98">
        <v>207.929</v>
      </c>
      <c r="Q879" s="98">
        <v>328.82600000000002</v>
      </c>
      <c r="R879" s="98">
        <v>334.21199999999999</v>
      </c>
    </row>
    <row r="880" spans="1:18" x14ac:dyDescent="0.25">
      <c r="A880" s="59" t="s">
        <v>3779</v>
      </c>
      <c r="B880" s="59" t="s">
        <v>528</v>
      </c>
      <c r="C880" s="59" t="s">
        <v>3863</v>
      </c>
      <c r="D880" s="91">
        <v>16</v>
      </c>
      <c r="E880" s="59" t="s">
        <v>7223</v>
      </c>
      <c r="F880" s="30">
        <f t="shared" si="52"/>
        <v>289.91366666666664</v>
      </c>
      <c r="G880" s="24">
        <f t="shared" si="53"/>
        <v>217.73399999999998</v>
      </c>
      <c r="H880" s="31"/>
      <c r="I880" s="30"/>
      <c r="J880" s="24">
        <f t="shared" si="54"/>
        <v>253.61124999999998</v>
      </c>
      <c r="K880" s="31"/>
      <c r="L880" s="30"/>
      <c r="M880" s="98">
        <v>176.09</v>
      </c>
      <c r="N880" s="98">
        <v>259.37799999999999</v>
      </c>
      <c r="O880" s="98">
        <v>144.70400000000001</v>
      </c>
      <c r="P880" s="98">
        <v>163.595</v>
      </c>
      <c r="Q880" s="98">
        <v>484.18799999999999</v>
      </c>
      <c r="R880" s="98">
        <v>221.958</v>
      </c>
    </row>
    <row r="881" spans="1:18" x14ac:dyDescent="0.25">
      <c r="A881" s="59" t="s">
        <v>3779</v>
      </c>
      <c r="B881" s="59" t="s">
        <v>176</v>
      </c>
      <c r="C881" s="59" t="s">
        <v>3810</v>
      </c>
      <c r="D881" s="91">
        <v>6</v>
      </c>
      <c r="E881" s="59" t="s">
        <v>4960</v>
      </c>
      <c r="F881" s="30">
        <f t="shared" si="52"/>
        <v>289.85866666666664</v>
      </c>
      <c r="G881" s="24">
        <f t="shared" si="53"/>
        <v>148.15100000000001</v>
      </c>
      <c r="H881" s="31"/>
      <c r="I881" s="30"/>
      <c r="J881" s="24">
        <f t="shared" si="54"/>
        <v>257.50225</v>
      </c>
      <c r="K881" s="31"/>
      <c r="L881" s="30"/>
      <c r="M881" s="98">
        <v>181.34</v>
      </c>
      <c r="N881" s="98">
        <v>114.962</v>
      </c>
      <c r="O881" s="98">
        <v>160.43299999999999</v>
      </c>
      <c r="P881" s="98">
        <v>210.13499999999999</v>
      </c>
      <c r="Q881" s="98">
        <v>358.12799999999999</v>
      </c>
      <c r="R881" s="98">
        <v>301.31299999999999</v>
      </c>
    </row>
    <row r="882" spans="1:18" x14ac:dyDescent="0.25">
      <c r="A882" s="59" t="s">
        <v>3779</v>
      </c>
      <c r="B882" s="59" t="s">
        <v>1624</v>
      </c>
      <c r="C882" s="59" t="s">
        <v>3862</v>
      </c>
      <c r="D882" s="91">
        <v>16</v>
      </c>
      <c r="E882" s="59" t="s">
        <v>6802</v>
      </c>
      <c r="F882" s="30">
        <f t="shared" si="52"/>
        <v>288.99866666666668</v>
      </c>
      <c r="G882" s="24">
        <f t="shared" si="53"/>
        <v>559.54649999999992</v>
      </c>
      <c r="H882" s="31"/>
      <c r="I882" s="30"/>
      <c r="J882" s="24">
        <f t="shared" si="54"/>
        <v>480.81925000000001</v>
      </c>
      <c r="K882" s="31"/>
      <c r="L882" s="30"/>
      <c r="M882" s="98">
        <v>964.05</v>
      </c>
      <c r="N882" s="98">
        <v>155.04300000000001</v>
      </c>
      <c r="O882" s="98">
        <v>1056.2809999999999</v>
      </c>
      <c r="P882" s="98">
        <v>21.036999999999999</v>
      </c>
      <c r="Q882" s="98">
        <v>388.00299999999999</v>
      </c>
      <c r="R882" s="98">
        <v>457.95600000000002</v>
      </c>
    </row>
    <row r="883" spans="1:18" x14ac:dyDescent="0.25">
      <c r="A883" s="59" t="s">
        <v>3779</v>
      </c>
      <c r="B883" s="59" t="s">
        <v>2604</v>
      </c>
      <c r="C883" s="59" t="s">
        <v>3818</v>
      </c>
      <c r="D883" s="91">
        <v>7</v>
      </c>
      <c r="E883" s="59" t="s">
        <v>5157</v>
      </c>
      <c r="F883" s="30">
        <f t="shared" si="52"/>
        <v>287.2766666666667</v>
      </c>
      <c r="G883" s="24">
        <f t="shared" si="53"/>
        <v>171.54300000000001</v>
      </c>
      <c r="H883" s="31"/>
      <c r="I883" s="30"/>
      <c r="J883" s="24">
        <f t="shared" si="54"/>
        <v>248.44475</v>
      </c>
      <c r="K883" s="31"/>
      <c r="L883" s="30"/>
      <c r="M883" s="98">
        <v>211.42</v>
      </c>
      <c r="N883" s="98">
        <v>131.666</v>
      </c>
      <c r="O883" s="98">
        <v>131.94900000000001</v>
      </c>
      <c r="P883" s="98">
        <v>163.881</v>
      </c>
      <c r="Q883" s="98">
        <v>482.63200000000001</v>
      </c>
      <c r="R883" s="98">
        <v>215.31700000000001</v>
      </c>
    </row>
    <row r="884" spans="1:18" x14ac:dyDescent="0.25">
      <c r="A884" s="59" t="s">
        <v>3779</v>
      </c>
      <c r="B884" s="59" t="s">
        <v>2407</v>
      </c>
      <c r="C884" s="59" t="s">
        <v>3841</v>
      </c>
      <c r="D884" s="91">
        <v>11</v>
      </c>
      <c r="E884" s="59" t="s">
        <v>5991</v>
      </c>
      <c r="F884" s="30">
        <f t="shared" si="52"/>
        <v>285.76066666666662</v>
      </c>
      <c r="G884" s="24">
        <f t="shared" si="53"/>
        <v>265.04700000000003</v>
      </c>
      <c r="H884" s="31"/>
      <c r="I884" s="30"/>
      <c r="J884" s="24">
        <f t="shared" si="54"/>
        <v>281.77175</v>
      </c>
      <c r="K884" s="31"/>
      <c r="L884" s="30"/>
      <c r="M884" s="98">
        <v>170.85</v>
      </c>
      <c r="N884" s="98">
        <v>359.24400000000003</v>
      </c>
      <c r="O884" s="98">
        <v>269.80500000000001</v>
      </c>
      <c r="P884" s="98">
        <v>211.07300000000001</v>
      </c>
      <c r="Q884" s="98">
        <v>330.56799999999998</v>
      </c>
      <c r="R884" s="98">
        <v>315.64100000000002</v>
      </c>
    </row>
    <row r="885" spans="1:18" x14ac:dyDescent="0.25">
      <c r="A885" s="59" t="s">
        <v>3779</v>
      </c>
      <c r="B885" s="59" t="s">
        <v>1052</v>
      </c>
      <c r="C885" s="59" t="s">
        <v>3871</v>
      </c>
      <c r="D885" s="91">
        <v>20</v>
      </c>
      <c r="E885" s="59" t="s">
        <v>7718</v>
      </c>
      <c r="F885" s="30">
        <f t="shared" si="52"/>
        <v>285.45999999999998</v>
      </c>
      <c r="G885" s="24">
        <f t="shared" si="53"/>
        <v>131.23050000000001</v>
      </c>
      <c r="H885" s="31"/>
      <c r="I885" s="30"/>
      <c r="J885" s="24">
        <f t="shared" si="54"/>
        <v>263.88724999999999</v>
      </c>
      <c r="K885" s="31"/>
      <c r="L885" s="30"/>
      <c r="M885" s="98">
        <v>145.71</v>
      </c>
      <c r="N885" s="98">
        <v>116.751</v>
      </c>
      <c r="O885" s="98">
        <v>199.16900000000001</v>
      </c>
      <c r="P885" s="98">
        <v>276.875</v>
      </c>
      <c r="Q885" s="98">
        <v>268.072</v>
      </c>
      <c r="R885" s="98">
        <v>311.43299999999999</v>
      </c>
    </row>
    <row r="886" spans="1:18" x14ac:dyDescent="0.25">
      <c r="A886" s="59" t="s">
        <v>3779</v>
      </c>
      <c r="B886" s="59" t="s">
        <v>3558</v>
      </c>
      <c r="C886" s="59" t="s">
        <v>3868</v>
      </c>
      <c r="D886" s="91">
        <v>18</v>
      </c>
      <c r="E886" s="59" t="s">
        <v>7544</v>
      </c>
      <c r="F886" s="30">
        <f t="shared" si="52"/>
        <v>284.70400000000001</v>
      </c>
      <c r="G886" s="24">
        <f t="shared" si="53"/>
        <v>143.30000000000001</v>
      </c>
      <c r="H886" s="31"/>
      <c r="I886" s="30"/>
      <c r="J886" s="24">
        <f t="shared" si="54"/>
        <v>239.47325000000001</v>
      </c>
      <c r="K886" s="31"/>
      <c r="L886" s="30"/>
      <c r="M886" s="98">
        <v>145.93</v>
      </c>
      <c r="N886" s="98">
        <v>140.66999999999999</v>
      </c>
      <c r="O886" s="98">
        <v>103.78100000000001</v>
      </c>
      <c r="P886" s="98">
        <v>224.65799999999999</v>
      </c>
      <c r="Q886" s="98">
        <v>242.995</v>
      </c>
      <c r="R886" s="98">
        <v>386.459</v>
      </c>
    </row>
    <row r="887" spans="1:18" x14ac:dyDescent="0.25">
      <c r="A887" s="59" t="s">
        <v>3779</v>
      </c>
      <c r="B887" s="59" t="s">
        <v>995</v>
      </c>
      <c r="C887" s="59" t="s">
        <v>3841</v>
      </c>
      <c r="D887" s="91">
        <v>11</v>
      </c>
      <c r="E887" s="59" t="s">
        <v>6031</v>
      </c>
      <c r="F887" s="30">
        <f t="shared" si="52"/>
        <v>283.96200000000005</v>
      </c>
      <c r="G887" s="24">
        <f t="shared" si="53"/>
        <v>349.28800000000001</v>
      </c>
      <c r="H887" s="31"/>
      <c r="I887" s="30"/>
      <c r="J887" s="24">
        <f t="shared" si="54"/>
        <v>292.20099999999996</v>
      </c>
      <c r="K887" s="31"/>
      <c r="L887" s="30"/>
      <c r="M887" s="98">
        <v>345.21</v>
      </c>
      <c r="N887" s="98">
        <v>353.36599999999999</v>
      </c>
      <c r="O887" s="98">
        <v>316.91800000000001</v>
      </c>
      <c r="P887" s="98">
        <v>314.96899999999999</v>
      </c>
      <c r="Q887" s="98">
        <v>330.33699999999999</v>
      </c>
      <c r="R887" s="98">
        <v>206.58</v>
      </c>
    </row>
    <row r="888" spans="1:18" x14ac:dyDescent="0.25">
      <c r="A888" s="59" t="s">
        <v>3779</v>
      </c>
      <c r="B888" s="59" t="s">
        <v>3328</v>
      </c>
      <c r="C888" s="59" t="s">
        <v>3808</v>
      </c>
      <c r="D888" s="91">
        <v>6</v>
      </c>
      <c r="E888" s="59" t="s">
        <v>4794</v>
      </c>
      <c r="F888" s="30">
        <f t="shared" si="52"/>
        <v>283.40566666666672</v>
      </c>
      <c r="G888" s="24">
        <f t="shared" si="53"/>
        <v>17.886499999999998</v>
      </c>
      <c r="H888" s="31"/>
      <c r="I888" s="30"/>
      <c r="J888" s="24">
        <f t="shared" si="54"/>
        <v>225.00700000000001</v>
      </c>
      <c r="K888" s="31"/>
      <c r="L888" s="30"/>
      <c r="M888" s="98">
        <v>25.59</v>
      </c>
      <c r="N888" s="98">
        <v>10.183</v>
      </c>
      <c r="O888" s="98">
        <v>49.811</v>
      </c>
      <c r="P888" s="98">
        <v>96.790999999999997</v>
      </c>
      <c r="Q888" s="98">
        <v>349.73</v>
      </c>
      <c r="R888" s="98">
        <v>403.69600000000003</v>
      </c>
    </row>
    <row r="889" spans="1:18" x14ac:dyDescent="0.25">
      <c r="A889" s="59" t="s">
        <v>3779</v>
      </c>
      <c r="B889" s="59" t="s">
        <v>630</v>
      </c>
      <c r="C889" s="59" t="s">
        <v>3833</v>
      </c>
      <c r="D889" s="91">
        <v>11</v>
      </c>
      <c r="E889" s="59" t="s">
        <v>5666</v>
      </c>
      <c r="F889" s="30">
        <f t="shared" si="52"/>
        <v>282.94599999999997</v>
      </c>
      <c r="G889" s="24">
        <f t="shared" si="53"/>
        <v>401.59949999999998</v>
      </c>
      <c r="H889" s="31"/>
      <c r="I889" s="30"/>
      <c r="J889" s="24">
        <f t="shared" si="54"/>
        <v>380.80400000000003</v>
      </c>
      <c r="K889" s="31"/>
      <c r="L889" s="30"/>
      <c r="M889" s="98">
        <v>452.52</v>
      </c>
      <c r="N889" s="98">
        <v>350.67899999999997</v>
      </c>
      <c r="O889" s="98">
        <v>674.37800000000004</v>
      </c>
      <c r="P889" s="98">
        <v>477.03100000000001</v>
      </c>
      <c r="Q889" s="98">
        <v>371.80700000000002</v>
      </c>
      <c r="R889" s="98" t="s">
        <v>4078</v>
      </c>
    </row>
    <row r="890" spans="1:18" x14ac:dyDescent="0.25">
      <c r="A890" s="59" t="s">
        <v>3779</v>
      </c>
      <c r="B890" s="59" t="s">
        <v>1440</v>
      </c>
      <c r="C890" s="59" t="s">
        <v>3862</v>
      </c>
      <c r="D890" s="91">
        <v>16</v>
      </c>
      <c r="E890" s="59" t="s">
        <v>7090</v>
      </c>
      <c r="F890" s="30">
        <f t="shared" si="52"/>
        <v>282.59033333333338</v>
      </c>
      <c r="G890" s="24">
        <f t="shared" si="53"/>
        <v>134.6035</v>
      </c>
      <c r="H890" s="31"/>
      <c r="I890" s="30"/>
      <c r="J890" s="24">
        <f t="shared" si="54"/>
        <v>262.58799999999997</v>
      </c>
      <c r="K890" s="31"/>
      <c r="L890" s="30"/>
      <c r="M890" s="98">
        <v>22.69</v>
      </c>
      <c r="N890" s="98">
        <v>246.517</v>
      </c>
      <c r="O890" s="98">
        <v>202.58099999999999</v>
      </c>
      <c r="P890" s="98">
        <v>193.5</v>
      </c>
      <c r="Q890" s="98">
        <v>348.488</v>
      </c>
      <c r="R890" s="98">
        <v>305.78300000000002</v>
      </c>
    </row>
    <row r="891" spans="1:18" x14ac:dyDescent="0.25">
      <c r="A891" s="59" t="s">
        <v>3779</v>
      </c>
      <c r="B891" s="59" t="s">
        <v>1181</v>
      </c>
      <c r="C891" s="59" t="s">
        <v>3860</v>
      </c>
      <c r="D891" s="91">
        <v>15</v>
      </c>
      <c r="E891" s="59" t="s">
        <v>6725</v>
      </c>
      <c r="F891" s="30">
        <f t="shared" si="52"/>
        <v>282.25066666666663</v>
      </c>
      <c r="G891" s="24">
        <f t="shared" si="53"/>
        <v>165.46899999999999</v>
      </c>
      <c r="H891" s="31"/>
      <c r="I891" s="30"/>
      <c r="J891" s="24">
        <f t="shared" si="54"/>
        <v>269.19650000000001</v>
      </c>
      <c r="K891" s="31"/>
      <c r="L891" s="30"/>
      <c r="M891" s="98">
        <v>193.8</v>
      </c>
      <c r="N891" s="98">
        <v>137.13800000000001</v>
      </c>
      <c r="O891" s="98">
        <v>230.03399999999999</v>
      </c>
      <c r="P891" s="98">
        <v>265.65699999999998</v>
      </c>
      <c r="Q891" s="98">
        <v>218.81700000000001</v>
      </c>
      <c r="R891" s="98">
        <v>362.27800000000002</v>
      </c>
    </row>
    <row r="892" spans="1:18" x14ac:dyDescent="0.25">
      <c r="A892" s="59" t="s">
        <v>3779</v>
      </c>
      <c r="B892" s="59" t="s">
        <v>1395</v>
      </c>
      <c r="C892" s="59" t="s">
        <v>3808</v>
      </c>
      <c r="D892" s="91">
        <v>6</v>
      </c>
      <c r="E892" s="59" t="s">
        <v>4875</v>
      </c>
      <c r="F892" s="30">
        <f t="shared" si="52"/>
        <v>280.64300000000003</v>
      </c>
      <c r="G892" s="24">
        <f t="shared" si="53"/>
        <v>27.145499999999998</v>
      </c>
      <c r="H892" s="31"/>
      <c r="I892" s="30"/>
      <c r="J892" s="24">
        <f t="shared" si="54"/>
        <v>233.41425000000001</v>
      </c>
      <c r="K892" s="31"/>
      <c r="L892" s="30"/>
      <c r="M892" s="98">
        <v>15.95</v>
      </c>
      <c r="N892" s="98">
        <v>38.341000000000001</v>
      </c>
      <c r="O892" s="98">
        <v>91.727999999999994</v>
      </c>
      <c r="P892" s="98">
        <v>117.39400000000001</v>
      </c>
      <c r="Q892" s="98">
        <v>391.863</v>
      </c>
      <c r="R892" s="98">
        <v>332.67200000000003</v>
      </c>
    </row>
    <row r="893" spans="1:18" x14ac:dyDescent="0.25">
      <c r="A893" s="59" t="s">
        <v>3779</v>
      </c>
      <c r="B893" s="59" t="s">
        <v>609</v>
      </c>
      <c r="C893" s="59" t="s">
        <v>3847</v>
      </c>
      <c r="D893" s="91">
        <v>13</v>
      </c>
      <c r="E893" s="59" t="s">
        <v>6211</v>
      </c>
      <c r="F893" s="30">
        <f t="shared" si="52"/>
        <v>279.82066666666668</v>
      </c>
      <c r="G893" s="24">
        <f t="shared" si="53"/>
        <v>133.38850000000002</v>
      </c>
      <c r="H893" s="31"/>
      <c r="I893" s="30"/>
      <c r="J893" s="24">
        <f t="shared" si="54"/>
        <v>989.45050000000003</v>
      </c>
      <c r="K893" s="31"/>
      <c r="L893" s="30"/>
      <c r="M893" s="98">
        <v>128.34</v>
      </c>
      <c r="N893" s="98">
        <v>138.43700000000001</v>
      </c>
      <c r="O893" s="98">
        <v>3118.34</v>
      </c>
      <c r="P893" s="98">
        <v>153.511</v>
      </c>
      <c r="Q893" s="98">
        <v>321.649</v>
      </c>
      <c r="R893" s="98">
        <v>364.30200000000002</v>
      </c>
    </row>
    <row r="894" spans="1:18" x14ac:dyDescent="0.25">
      <c r="A894" s="59" t="s">
        <v>3779</v>
      </c>
      <c r="B894" s="59" t="s">
        <v>1002</v>
      </c>
      <c r="C894" s="59" t="s">
        <v>3851</v>
      </c>
      <c r="D894" s="91">
        <v>15</v>
      </c>
      <c r="E894" s="59" t="s">
        <v>6354</v>
      </c>
      <c r="F894" s="30">
        <f t="shared" si="52"/>
        <v>278.62833333333333</v>
      </c>
      <c r="G894" s="24">
        <f t="shared" si="53"/>
        <v>192.00700000000001</v>
      </c>
      <c r="H894" s="31"/>
      <c r="I894" s="30"/>
      <c r="J894" s="24">
        <f t="shared" si="54"/>
        <v>224.1645</v>
      </c>
      <c r="K894" s="31"/>
      <c r="L894" s="30"/>
      <c r="M894" s="98">
        <v>326.67</v>
      </c>
      <c r="N894" s="98">
        <v>57.344000000000001</v>
      </c>
      <c r="O894" s="98">
        <v>60.773000000000003</v>
      </c>
      <c r="P894" s="98">
        <v>58.636000000000003</v>
      </c>
      <c r="Q894" s="98">
        <v>394.30700000000002</v>
      </c>
      <c r="R894" s="98">
        <v>382.94200000000001</v>
      </c>
    </row>
    <row r="895" spans="1:18" x14ac:dyDescent="0.25">
      <c r="A895" s="59" t="s">
        <v>3779</v>
      </c>
      <c r="B895" s="59" t="s">
        <v>1032</v>
      </c>
      <c r="C895" s="59" t="s">
        <v>3786</v>
      </c>
      <c r="D895" s="91">
        <v>2</v>
      </c>
      <c r="E895" s="59" t="s">
        <v>4226</v>
      </c>
      <c r="F895" s="30">
        <f t="shared" si="52"/>
        <v>277.435</v>
      </c>
      <c r="G895" s="24">
        <f t="shared" si="53"/>
        <v>56.73</v>
      </c>
      <c r="H895" s="31"/>
      <c r="I895" s="30"/>
      <c r="J895" s="24">
        <f t="shared" si="54"/>
        <v>227.98525000000001</v>
      </c>
      <c r="K895" s="31"/>
      <c r="L895" s="30"/>
      <c r="M895" s="98">
        <v>113.46</v>
      </c>
      <c r="N895" s="98" t="s">
        <v>4078</v>
      </c>
      <c r="O895" s="98">
        <v>79.635999999999996</v>
      </c>
      <c r="P895" s="98">
        <v>150.18700000000001</v>
      </c>
      <c r="Q895" s="98">
        <v>235.821</v>
      </c>
      <c r="R895" s="98">
        <v>446.29700000000003</v>
      </c>
    </row>
    <row r="896" spans="1:18" x14ac:dyDescent="0.25">
      <c r="A896" s="59" t="s">
        <v>3779</v>
      </c>
      <c r="B896" s="59" t="s">
        <v>640</v>
      </c>
      <c r="C896" s="59" t="s">
        <v>3862</v>
      </c>
      <c r="D896" s="91">
        <v>16</v>
      </c>
      <c r="E896" s="59" t="s">
        <v>6909</v>
      </c>
      <c r="F896" s="30">
        <f t="shared" si="52"/>
        <v>277.43266666666665</v>
      </c>
      <c r="G896" s="24">
        <f t="shared" si="53"/>
        <v>189.149</v>
      </c>
      <c r="H896" s="31"/>
      <c r="I896" s="30"/>
      <c r="J896" s="24">
        <f t="shared" si="54"/>
        <v>276.98124999999999</v>
      </c>
      <c r="K896" s="31"/>
      <c r="L896" s="30"/>
      <c r="M896" s="98">
        <v>101.74</v>
      </c>
      <c r="N896" s="98">
        <v>276.55799999999999</v>
      </c>
      <c r="O896" s="98">
        <v>275.62700000000001</v>
      </c>
      <c r="P896" s="98">
        <v>242.99199999999999</v>
      </c>
      <c r="Q896" s="98">
        <v>390.14100000000002</v>
      </c>
      <c r="R896" s="98">
        <v>199.16499999999999</v>
      </c>
    </row>
    <row r="897" spans="1:18" x14ac:dyDescent="0.25">
      <c r="A897" s="59" t="s">
        <v>3779</v>
      </c>
      <c r="B897" s="59" t="s">
        <v>1239</v>
      </c>
      <c r="C897" s="59" t="s">
        <v>3827</v>
      </c>
      <c r="D897" s="91">
        <v>10</v>
      </c>
      <c r="E897" s="59" t="s">
        <v>5506</v>
      </c>
      <c r="F897" s="30">
        <f t="shared" si="52"/>
        <v>275.48466666666667</v>
      </c>
      <c r="G897" s="24">
        <f t="shared" si="53"/>
        <v>132.03550000000001</v>
      </c>
      <c r="H897" s="31"/>
      <c r="I897" s="30"/>
      <c r="J897" s="24">
        <f t="shared" si="54"/>
        <v>279.09825000000001</v>
      </c>
      <c r="K897" s="31"/>
      <c r="L897" s="30"/>
      <c r="M897" s="98">
        <v>90.12</v>
      </c>
      <c r="N897" s="98">
        <v>173.95099999999999</v>
      </c>
      <c r="O897" s="98">
        <v>289.93900000000002</v>
      </c>
      <c r="P897" s="98">
        <v>108.02200000000001</v>
      </c>
      <c r="Q897" s="98">
        <v>393.39499999999998</v>
      </c>
      <c r="R897" s="98">
        <v>325.03699999999998</v>
      </c>
    </row>
    <row r="898" spans="1:18" x14ac:dyDescent="0.25">
      <c r="A898" s="59" t="s">
        <v>3779</v>
      </c>
      <c r="B898" s="59" t="s">
        <v>602</v>
      </c>
      <c r="C898" s="59" t="s">
        <v>3796</v>
      </c>
      <c r="D898" s="91">
        <v>4</v>
      </c>
      <c r="E898" s="59" t="s">
        <v>4443</v>
      </c>
      <c r="F898" s="30">
        <f t="shared" si="52"/>
        <v>274.72700000000003</v>
      </c>
      <c r="G898" s="24">
        <f t="shared" si="53"/>
        <v>54.342500000000001</v>
      </c>
      <c r="H898" s="31"/>
      <c r="I898" s="30"/>
      <c r="J898" s="24">
        <f t="shared" si="54"/>
        <v>212.61500000000001</v>
      </c>
      <c r="K898" s="31"/>
      <c r="L898" s="30"/>
      <c r="M898" s="98">
        <v>4.5199999999999996</v>
      </c>
      <c r="N898" s="98">
        <v>104.16500000000001</v>
      </c>
      <c r="O898" s="98">
        <v>26.279</v>
      </c>
      <c r="P898" s="98">
        <v>100.123</v>
      </c>
      <c r="Q898" s="98">
        <v>35.744999999999997</v>
      </c>
      <c r="R898" s="98">
        <v>688.31299999999999</v>
      </c>
    </row>
    <row r="899" spans="1:18" x14ac:dyDescent="0.25">
      <c r="A899" s="59" t="s">
        <v>3779</v>
      </c>
      <c r="B899" s="59" t="s">
        <v>1527</v>
      </c>
      <c r="C899" s="59" t="s">
        <v>3849</v>
      </c>
      <c r="D899" s="91">
        <v>13</v>
      </c>
      <c r="E899" s="59" t="s">
        <v>6282</v>
      </c>
      <c r="F899" s="30">
        <f t="shared" si="52"/>
        <v>273.07533333333339</v>
      </c>
      <c r="G899" s="24">
        <f t="shared" si="53"/>
        <v>129.4915</v>
      </c>
      <c r="H899" s="31"/>
      <c r="I899" s="30"/>
      <c r="J899" s="24">
        <f t="shared" si="54"/>
        <v>244.88524999999998</v>
      </c>
      <c r="K899" s="31"/>
      <c r="L899" s="30"/>
      <c r="M899" s="98">
        <v>156.51</v>
      </c>
      <c r="N899" s="98">
        <v>102.473</v>
      </c>
      <c r="O899" s="98">
        <v>160.315</v>
      </c>
      <c r="P899" s="98">
        <v>250.95500000000001</v>
      </c>
      <c r="Q899" s="98">
        <v>278.322</v>
      </c>
      <c r="R899" s="98">
        <v>289.94900000000001</v>
      </c>
    </row>
    <row r="900" spans="1:18" x14ac:dyDescent="0.25">
      <c r="A900" s="59" t="s">
        <v>3779</v>
      </c>
      <c r="B900" s="59" t="s">
        <v>237</v>
      </c>
      <c r="C900" s="59" t="s">
        <v>3863</v>
      </c>
      <c r="D900" s="91">
        <v>16</v>
      </c>
      <c r="E900" s="59" t="s">
        <v>7369</v>
      </c>
      <c r="F900" s="30">
        <f t="shared" si="52"/>
        <v>271.60566666666665</v>
      </c>
      <c r="G900" s="24">
        <f t="shared" si="53"/>
        <v>63.756</v>
      </c>
      <c r="H900" s="31"/>
      <c r="I900" s="30"/>
      <c r="J900" s="24">
        <f t="shared" si="54"/>
        <v>239.28674999999998</v>
      </c>
      <c r="K900" s="31"/>
      <c r="L900" s="30"/>
      <c r="M900" s="98">
        <v>38.659999999999997</v>
      </c>
      <c r="N900" s="98">
        <v>88.852000000000004</v>
      </c>
      <c r="O900" s="98">
        <v>142.33000000000001</v>
      </c>
      <c r="P900" s="98">
        <v>125.023</v>
      </c>
      <c r="Q900" s="98">
        <v>485.29599999999999</v>
      </c>
      <c r="R900" s="98">
        <v>204.49799999999999</v>
      </c>
    </row>
    <row r="901" spans="1:18" x14ac:dyDescent="0.25">
      <c r="A901" s="59" t="s">
        <v>3779</v>
      </c>
      <c r="B901" s="59" t="s">
        <v>166</v>
      </c>
      <c r="C901" s="59" t="s">
        <v>3865</v>
      </c>
      <c r="D901" s="91">
        <v>17</v>
      </c>
      <c r="E901" s="59" t="s">
        <v>7503</v>
      </c>
      <c r="F901" s="30">
        <f t="shared" si="52"/>
        <v>271.57033333333334</v>
      </c>
      <c r="G901" s="24">
        <f t="shared" si="53"/>
        <v>243.79849999999999</v>
      </c>
      <c r="H901" s="31"/>
      <c r="I901" s="30"/>
      <c r="J901" s="24">
        <f t="shared" si="54"/>
        <v>266.42349999999999</v>
      </c>
      <c r="K901" s="31"/>
      <c r="L901" s="30"/>
      <c r="M901" s="98">
        <v>160.97999999999999</v>
      </c>
      <c r="N901" s="98">
        <v>326.61700000000002</v>
      </c>
      <c r="O901" s="98">
        <v>250.983</v>
      </c>
      <c r="P901" s="98">
        <v>256.16199999999998</v>
      </c>
      <c r="Q901" s="98">
        <v>268.07400000000001</v>
      </c>
      <c r="R901" s="98">
        <v>290.47500000000002</v>
      </c>
    </row>
    <row r="902" spans="1:18" x14ac:dyDescent="0.25">
      <c r="A902" s="59" t="s">
        <v>3779</v>
      </c>
      <c r="B902" s="59" t="s">
        <v>1735</v>
      </c>
      <c r="C902" s="59" t="s">
        <v>3873</v>
      </c>
      <c r="D902" s="91">
        <v>20</v>
      </c>
      <c r="E902" s="59" t="s">
        <v>7781</v>
      </c>
      <c r="F902" s="30">
        <f t="shared" si="52"/>
        <v>271.48133333333334</v>
      </c>
      <c r="G902" s="24">
        <f t="shared" si="53"/>
        <v>167.13799999999998</v>
      </c>
      <c r="H902" s="31"/>
      <c r="I902" s="30"/>
      <c r="J902" s="24">
        <f t="shared" si="54"/>
        <v>244.58499999999998</v>
      </c>
      <c r="K902" s="31"/>
      <c r="L902" s="30"/>
      <c r="M902" s="98">
        <v>193.54</v>
      </c>
      <c r="N902" s="98">
        <v>140.73599999999999</v>
      </c>
      <c r="O902" s="98">
        <v>163.89599999999999</v>
      </c>
      <c r="P902" s="98">
        <v>236.47399999999999</v>
      </c>
      <c r="Q902" s="98">
        <v>234.49199999999999</v>
      </c>
      <c r="R902" s="98">
        <v>343.47800000000001</v>
      </c>
    </row>
    <row r="903" spans="1:18" x14ac:dyDescent="0.25">
      <c r="A903" s="59" t="s">
        <v>3779</v>
      </c>
      <c r="B903" s="59" t="s">
        <v>2996</v>
      </c>
      <c r="C903" s="59" t="s">
        <v>3862</v>
      </c>
      <c r="D903" s="91">
        <v>16</v>
      </c>
      <c r="E903" s="59" t="s">
        <v>6976</v>
      </c>
      <c r="F903" s="30">
        <f t="shared" si="52"/>
        <v>271.02966666666663</v>
      </c>
      <c r="G903" s="24">
        <f t="shared" si="53"/>
        <v>45.241</v>
      </c>
      <c r="H903" s="31"/>
      <c r="I903" s="30"/>
      <c r="J903" s="24">
        <f t="shared" si="54"/>
        <v>211.62649999999999</v>
      </c>
      <c r="K903" s="31"/>
      <c r="L903" s="30"/>
      <c r="M903" s="98">
        <v>14.66</v>
      </c>
      <c r="N903" s="98">
        <v>75.822000000000003</v>
      </c>
      <c r="O903" s="98">
        <v>33.417000000000002</v>
      </c>
      <c r="P903" s="98">
        <v>5.827</v>
      </c>
      <c r="Q903" s="98">
        <v>807.26199999999994</v>
      </c>
      <c r="R903" s="98" t="s">
        <v>4078</v>
      </c>
    </row>
    <row r="904" spans="1:18" x14ac:dyDescent="0.25">
      <c r="A904" s="59" t="s">
        <v>3779</v>
      </c>
      <c r="B904" s="59" t="s">
        <v>1015</v>
      </c>
      <c r="C904" s="59" t="s">
        <v>3791</v>
      </c>
      <c r="D904" s="91">
        <v>2</v>
      </c>
      <c r="E904" s="59" t="s">
        <v>4377</v>
      </c>
      <c r="F904" s="30">
        <f t="shared" si="52"/>
        <v>268.58300000000003</v>
      </c>
      <c r="G904" s="24">
        <f t="shared" si="53"/>
        <v>202.64600000000002</v>
      </c>
      <c r="H904" s="31"/>
      <c r="I904" s="30"/>
      <c r="J904" s="24">
        <f t="shared" si="54"/>
        <v>250.70350000000002</v>
      </c>
      <c r="K904" s="31"/>
      <c r="L904" s="30"/>
      <c r="M904" s="98">
        <v>195.29</v>
      </c>
      <c r="N904" s="98">
        <v>210.00200000000001</v>
      </c>
      <c r="O904" s="98">
        <v>197.065</v>
      </c>
      <c r="P904" s="98">
        <v>302.79599999999999</v>
      </c>
      <c r="Q904" s="98">
        <v>294.95400000000001</v>
      </c>
      <c r="R904" s="98">
        <v>207.999</v>
      </c>
    </row>
    <row r="905" spans="1:18" x14ac:dyDescent="0.25">
      <c r="A905" s="59" t="s">
        <v>3779</v>
      </c>
      <c r="B905" s="59" t="s">
        <v>821</v>
      </c>
      <c r="C905" s="59" t="s">
        <v>3823</v>
      </c>
      <c r="D905" s="91">
        <v>9</v>
      </c>
      <c r="E905" s="59" t="s">
        <v>5380</v>
      </c>
      <c r="F905" s="30">
        <f t="shared" si="52"/>
        <v>267.23200000000003</v>
      </c>
      <c r="G905" s="24">
        <f t="shared" si="53"/>
        <v>293.36900000000003</v>
      </c>
      <c r="H905" s="31"/>
      <c r="I905" s="30"/>
      <c r="J905" s="24">
        <f t="shared" si="54"/>
        <v>257.33325000000002</v>
      </c>
      <c r="K905" s="31"/>
      <c r="L905" s="30"/>
      <c r="M905" s="98">
        <v>67.48</v>
      </c>
      <c r="N905" s="98">
        <v>519.25800000000004</v>
      </c>
      <c r="O905" s="98">
        <v>227.637</v>
      </c>
      <c r="P905" s="98">
        <v>234.96100000000001</v>
      </c>
      <c r="Q905" s="98">
        <v>338.60300000000001</v>
      </c>
      <c r="R905" s="98">
        <v>228.13200000000001</v>
      </c>
    </row>
    <row r="906" spans="1:18" x14ac:dyDescent="0.25">
      <c r="A906" s="59" t="s">
        <v>3779</v>
      </c>
      <c r="B906" s="59" t="s">
        <v>1932</v>
      </c>
      <c r="C906" s="59" t="s">
        <v>3861</v>
      </c>
      <c r="D906" s="91">
        <v>15</v>
      </c>
      <c r="E906" s="59" t="s">
        <v>6754</v>
      </c>
      <c r="F906" s="30">
        <f t="shared" si="52"/>
        <v>267.20166666666665</v>
      </c>
      <c r="G906" s="24">
        <f t="shared" si="53"/>
        <v>265.36250000000001</v>
      </c>
      <c r="H906" s="31"/>
      <c r="I906" s="30"/>
      <c r="J906" s="24">
        <f t="shared" si="54"/>
        <v>261.74950000000001</v>
      </c>
      <c r="K906" s="31"/>
      <c r="L906" s="30"/>
      <c r="M906" s="98">
        <v>217.74</v>
      </c>
      <c r="N906" s="98">
        <v>312.98500000000001</v>
      </c>
      <c r="O906" s="98">
        <v>245.393</v>
      </c>
      <c r="P906" s="98">
        <v>235.90899999999999</v>
      </c>
      <c r="Q906" s="98">
        <v>228.90899999999999</v>
      </c>
      <c r="R906" s="98">
        <v>336.78699999999998</v>
      </c>
    </row>
    <row r="907" spans="1:18" x14ac:dyDescent="0.25">
      <c r="A907" s="59" t="s">
        <v>3779</v>
      </c>
      <c r="B907" s="59" t="s">
        <v>2132</v>
      </c>
      <c r="C907" s="59" t="s">
        <v>3786</v>
      </c>
      <c r="D907" s="91">
        <v>2</v>
      </c>
      <c r="E907" s="59" t="s">
        <v>4225</v>
      </c>
      <c r="F907" s="30">
        <f t="shared" si="52"/>
        <v>267.08</v>
      </c>
      <c r="G907" s="24">
        <f t="shared" si="53"/>
        <v>15.331</v>
      </c>
      <c r="H907" s="31"/>
      <c r="I907" s="30"/>
      <c r="J907" s="24">
        <f t="shared" si="54"/>
        <v>210.03975000000003</v>
      </c>
      <c r="K907" s="31"/>
      <c r="L907" s="30"/>
      <c r="M907" s="98">
        <v>18.18</v>
      </c>
      <c r="N907" s="98">
        <v>12.481999999999999</v>
      </c>
      <c r="O907" s="98">
        <v>38.918999999999997</v>
      </c>
      <c r="P907" s="98">
        <v>39.975000000000001</v>
      </c>
      <c r="Q907" s="98">
        <v>181.464</v>
      </c>
      <c r="R907" s="98">
        <v>579.80100000000004</v>
      </c>
    </row>
    <row r="908" spans="1:18" x14ac:dyDescent="0.25">
      <c r="A908" s="59" t="s">
        <v>3779</v>
      </c>
      <c r="B908" s="59" t="s">
        <v>1695</v>
      </c>
      <c r="C908" s="59" t="s">
        <v>3841</v>
      </c>
      <c r="D908" s="91">
        <v>11</v>
      </c>
      <c r="E908" s="59" t="s">
        <v>6034</v>
      </c>
      <c r="F908" s="30">
        <f t="shared" si="52"/>
        <v>266.99833333333333</v>
      </c>
      <c r="G908" s="24">
        <f t="shared" si="53"/>
        <v>213.4365</v>
      </c>
      <c r="H908" s="31"/>
      <c r="I908" s="30"/>
      <c r="J908" s="24">
        <f t="shared" si="54"/>
        <v>267.27824999999996</v>
      </c>
      <c r="K908" s="31"/>
      <c r="L908" s="30"/>
      <c r="M908" s="98">
        <v>185.54</v>
      </c>
      <c r="N908" s="98">
        <v>241.333</v>
      </c>
      <c r="O908" s="98">
        <v>268.11799999999999</v>
      </c>
      <c r="P908" s="98">
        <v>305.517</v>
      </c>
      <c r="Q908" s="98">
        <v>243.75299999999999</v>
      </c>
      <c r="R908" s="98">
        <v>251.72499999999999</v>
      </c>
    </row>
    <row r="909" spans="1:18" x14ac:dyDescent="0.25">
      <c r="A909" s="59" t="s">
        <v>3779</v>
      </c>
      <c r="B909" s="59" t="s">
        <v>1419</v>
      </c>
      <c r="C909" s="59" t="s">
        <v>3808</v>
      </c>
      <c r="D909" s="91">
        <v>6</v>
      </c>
      <c r="E909" s="59" t="s">
        <v>4885</v>
      </c>
      <c r="F909" s="30">
        <f t="shared" si="52"/>
        <v>266.95999999999998</v>
      </c>
      <c r="G909" s="24">
        <f t="shared" si="53"/>
        <v>246.80849999999998</v>
      </c>
      <c r="H909" s="31"/>
      <c r="I909" s="30"/>
      <c r="J909" s="24">
        <f t="shared" si="54"/>
        <v>246.45024999999998</v>
      </c>
      <c r="K909" s="31"/>
      <c r="L909" s="30"/>
      <c r="M909" s="98">
        <v>158.08000000000001</v>
      </c>
      <c r="N909" s="98">
        <v>335.53699999999998</v>
      </c>
      <c r="O909" s="98">
        <v>184.92099999999999</v>
      </c>
      <c r="P909" s="98">
        <v>159.446</v>
      </c>
      <c r="Q909" s="98">
        <v>451.13499999999999</v>
      </c>
      <c r="R909" s="98">
        <v>190.29900000000001</v>
      </c>
    </row>
    <row r="910" spans="1:18" x14ac:dyDescent="0.25">
      <c r="A910" s="59" t="s">
        <v>3779</v>
      </c>
      <c r="B910" s="59" t="s">
        <v>2271</v>
      </c>
      <c r="C910" s="59" t="s">
        <v>3804</v>
      </c>
      <c r="D910" s="91">
        <v>5</v>
      </c>
      <c r="E910" s="59" t="s">
        <v>4609</v>
      </c>
      <c r="F910" s="30">
        <f t="shared" si="52"/>
        <v>266.91133333333329</v>
      </c>
      <c r="G910" s="24">
        <f t="shared" si="53"/>
        <v>469.81799999999998</v>
      </c>
      <c r="H910" s="31"/>
      <c r="I910" s="30"/>
      <c r="J910" s="24">
        <f t="shared" si="54"/>
        <v>273.07000000000005</v>
      </c>
      <c r="K910" s="31"/>
      <c r="L910" s="30"/>
      <c r="M910" s="98">
        <v>712.73</v>
      </c>
      <c r="N910" s="98">
        <v>226.90600000000001</v>
      </c>
      <c r="O910" s="98">
        <v>291.54599999999999</v>
      </c>
      <c r="P910" s="98">
        <v>251.85599999999999</v>
      </c>
      <c r="Q910" s="98">
        <v>237.63200000000001</v>
      </c>
      <c r="R910" s="98">
        <v>311.24599999999998</v>
      </c>
    </row>
    <row r="911" spans="1:18" x14ac:dyDescent="0.25">
      <c r="A911" s="59" t="s">
        <v>3779</v>
      </c>
      <c r="B911" s="59" t="s">
        <v>3168</v>
      </c>
      <c r="C911" s="59" t="s">
        <v>3862</v>
      </c>
      <c r="D911" s="91">
        <v>16</v>
      </c>
      <c r="E911" s="59" t="s">
        <v>6993</v>
      </c>
      <c r="F911" s="30">
        <f t="shared" si="52"/>
        <v>266.76733333333334</v>
      </c>
      <c r="G911" s="24">
        <f t="shared" si="53"/>
        <v>1.6924999999999999</v>
      </c>
      <c r="H911" s="31"/>
      <c r="I911" s="30"/>
      <c r="J911" s="24">
        <f t="shared" si="54"/>
        <v>200.07550000000001</v>
      </c>
      <c r="K911" s="31"/>
      <c r="L911" s="30"/>
      <c r="M911" s="98" t="s">
        <v>4078</v>
      </c>
      <c r="N911" s="98">
        <v>3.3849999999999998</v>
      </c>
      <c r="O911" s="98" t="s">
        <v>4078</v>
      </c>
      <c r="P911" s="98">
        <v>792.17600000000004</v>
      </c>
      <c r="Q911" s="98">
        <v>8.1259999999999994</v>
      </c>
      <c r="R911" s="98" t="s">
        <v>4078</v>
      </c>
    </row>
    <row r="912" spans="1:18" x14ac:dyDescent="0.25">
      <c r="A912" s="59" t="s">
        <v>3779</v>
      </c>
      <c r="B912" s="59" t="s">
        <v>1788</v>
      </c>
      <c r="C912" s="59" t="s">
        <v>3807</v>
      </c>
      <c r="D912" s="91">
        <v>6</v>
      </c>
      <c r="E912" s="59" t="s">
        <v>4678</v>
      </c>
      <c r="F912" s="30">
        <f t="shared" si="52"/>
        <v>266.10933333333332</v>
      </c>
      <c r="G912" s="24">
        <f t="shared" si="53"/>
        <v>54.533500000000004</v>
      </c>
      <c r="H912" s="31"/>
      <c r="I912" s="30"/>
      <c r="J912" s="24">
        <f t="shared" si="54"/>
        <v>267.15999999999997</v>
      </c>
      <c r="K912" s="31"/>
      <c r="L912" s="30"/>
      <c r="M912" s="98">
        <v>45.55</v>
      </c>
      <c r="N912" s="98">
        <v>63.517000000000003</v>
      </c>
      <c r="O912" s="98">
        <v>270.31200000000001</v>
      </c>
      <c r="P912" s="98">
        <v>115.447</v>
      </c>
      <c r="Q912" s="98">
        <v>254.001</v>
      </c>
      <c r="R912" s="98">
        <v>428.88</v>
      </c>
    </row>
    <row r="913" spans="1:18" x14ac:dyDescent="0.25">
      <c r="A913" s="59" t="s">
        <v>3779</v>
      </c>
      <c r="B913" s="59" t="s">
        <v>284</v>
      </c>
      <c r="C913" s="59" t="s">
        <v>3862</v>
      </c>
      <c r="D913" s="91">
        <v>16</v>
      </c>
      <c r="E913" s="59" t="s">
        <v>6865</v>
      </c>
      <c r="F913" s="30">
        <f t="shared" si="52"/>
        <v>265.83233333333334</v>
      </c>
      <c r="G913" s="24">
        <f t="shared" si="53"/>
        <v>114.608</v>
      </c>
      <c r="H913" s="31"/>
      <c r="I913" s="30"/>
      <c r="J913" s="24">
        <f t="shared" si="54"/>
        <v>239.37324999999998</v>
      </c>
      <c r="K913" s="31"/>
      <c r="L913" s="30"/>
      <c r="M913" s="98">
        <v>137.82</v>
      </c>
      <c r="N913" s="98">
        <v>91.396000000000001</v>
      </c>
      <c r="O913" s="98">
        <v>159.99600000000001</v>
      </c>
      <c r="P913" s="98">
        <v>167.89099999999999</v>
      </c>
      <c r="Q913" s="98">
        <v>281.75900000000001</v>
      </c>
      <c r="R913" s="98">
        <v>347.84699999999998</v>
      </c>
    </row>
    <row r="914" spans="1:18" x14ac:dyDescent="0.25">
      <c r="A914" s="59" t="s">
        <v>3779</v>
      </c>
      <c r="B914" s="59" t="s">
        <v>370</v>
      </c>
      <c r="C914" s="59" t="s">
        <v>3849</v>
      </c>
      <c r="D914" s="91">
        <v>13</v>
      </c>
      <c r="E914" s="59" t="s">
        <v>6271</v>
      </c>
      <c r="F914" s="30">
        <f t="shared" si="52"/>
        <v>264.77266666666668</v>
      </c>
      <c r="G914" s="24">
        <f t="shared" si="53"/>
        <v>146.9015</v>
      </c>
      <c r="H914" s="31"/>
      <c r="I914" s="30"/>
      <c r="J914" s="24">
        <f t="shared" si="54"/>
        <v>234.79249999999999</v>
      </c>
      <c r="K914" s="31"/>
      <c r="L914" s="30"/>
      <c r="M914" s="98">
        <v>237.81</v>
      </c>
      <c r="N914" s="98">
        <v>55.993000000000002</v>
      </c>
      <c r="O914" s="98">
        <v>144.852</v>
      </c>
      <c r="P914" s="98">
        <v>302.72199999999998</v>
      </c>
      <c r="Q914" s="98">
        <v>241.851</v>
      </c>
      <c r="R914" s="98">
        <v>249.745</v>
      </c>
    </row>
    <row r="915" spans="1:18" x14ac:dyDescent="0.25">
      <c r="A915" s="59" t="s">
        <v>3779</v>
      </c>
      <c r="B915" s="59" t="s">
        <v>2150</v>
      </c>
      <c r="C915" s="59" t="s">
        <v>3841</v>
      </c>
      <c r="D915" s="91">
        <v>11</v>
      </c>
      <c r="E915" s="59" t="s">
        <v>6076</v>
      </c>
      <c r="F915" s="30">
        <f t="shared" si="52"/>
        <v>263.166</v>
      </c>
      <c r="G915" s="24">
        <f t="shared" si="53"/>
        <v>80.896999999999991</v>
      </c>
      <c r="H915" s="31"/>
      <c r="I915" s="30"/>
      <c r="J915" s="24">
        <f t="shared" si="54"/>
        <v>214.80975000000001</v>
      </c>
      <c r="K915" s="31"/>
      <c r="L915" s="30"/>
      <c r="M915" s="98">
        <v>91.09</v>
      </c>
      <c r="N915" s="98">
        <v>70.703999999999994</v>
      </c>
      <c r="O915" s="98">
        <v>69.741</v>
      </c>
      <c r="P915" s="98">
        <v>43.078000000000003</v>
      </c>
      <c r="Q915" s="98">
        <v>96.77</v>
      </c>
      <c r="R915" s="98">
        <v>649.65</v>
      </c>
    </row>
    <row r="916" spans="1:18" x14ac:dyDescent="0.25">
      <c r="A916" s="59" t="s">
        <v>3779</v>
      </c>
      <c r="B916" s="59" t="s">
        <v>2541</v>
      </c>
      <c r="C916" s="59" t="s">
        <v>3863</v>
      </c>
      <c r="D916" s="91">
        <v>16</v>
      </c>
      <c r="E916" s="59" t="s">
        <v>7315</v>
      </c>
      <c r="F916" s="30">
        <f t="shared" si="52"/>
        <v>262.50366666666667</v>
      </c>
      <c r="G916" s="24">
        <f t="shared" si="53"/>
        <v>395.488</v>
      </c>
      <c r="H916" s="31"/>
      <c r="I916" s="30"/>
      <c r="J916" s="24">
        <f t="shared" si="54"/>
        <v>398.85174999999992</v>
      </c>
      <c r="K916" s="31"/>
      <c r="L916" s="30"/>
      <c r="M916" s="98">
        <v>159.47</v>
      </c>
      <c r="N916" s="98">
        <v>631.50599999999997</v>
      </c>
      <c r="O916" s="98">
        <v>807.89599999999996</v>
      </c>
      <c r="P916" s="98">
        <v>562.72400000000005</v>
      </c>
      <c r="Q916" s="98">
        <v>45.253</v>
      </c>
      <c r="R916" s="98">
        <v>179.53399999999999</v>
      </c>
    </row>
    <row r="917" spans="1:18" x14ac:dyDescent="0.25">
      <c r="A917" s="59" t="s">
        <v>3779</v>
      </c>
      <c r="B917" s="59" t="s">
        <v>1193</v>
      </c>
      <c r="C917" s="59" t="s">
        <v>3827</v>
      </c>
      <c r="D917" s="91">
        <v>10</v>
      </c>
      <c r="E917" s="59" t="s">
        <v>5483</v>
      </c>
      <c r="F917" s="30">
        <f t="shared" si="52"/>
        <v>262.16266666666667</v>
      </c>
      <c r="G917" s="24">
        <f t="shared" si="53"/>
        <v>201.2045</v>
      </c>
      <c r="H917" s="31"/>
      <c r="I917" s="30"/>
      <c r="J917" s="24">
        <f t="shared" si="54"/>
        <v>221.20699999999999</v>
      </c>
      <c r="K917" s="31"/>
      <c r="L917" s="30"/>
      <c r="M917" s="98">
        <v>304.47000000000003</v>
      </c>
      <c r="N917" s="98">
        <v>97.938999999999993</v>
      </c>
      <c r="O917" s="98">
        <v>98.34</v>
      </c>
      <c r="P917" s="98">
        <v>134.114</v>
      </c>
      <c r="Q917" s="98">
        <v>375.42599999999999</v>
      </c>
      <c r="R917" s="98">
        <v>276.94799999999998</v>
      </c>
    </row>
    <row r="918" spans="1:18" x14ac:dyDescent="0.25">
      <c r="A918" s="59" t="s">
        <v>3779</v>
      </c>
      <c r="B918" s="59" t="s">
        <v>429</v>
      </c>
      <c r="C918" s="59" t="s">
        <v>3842</v>
      </c>
      <c r="D918" s="91">
        <v>11</v>
      </c>
      <c r="E918" s="59" t="s">
        <v>6140</v>
      </c>
      <c r="F918" s="30">
        <f t="shared" si="52"/>
        <v>261.78199999999998</v>
      </c>
      <c r="G918" s="24">
        <f t="shared" si="53"/>
        <v>190.16749999999999</v>
      </c>
      <c r="H918" s="31"/>
      <c r="I918" s="30"/>
      <c r="J918" s="24">
        <f t="shared" si="54"/>
        <v>252.26900000000001</v>
      </c>
      <c r="K918" s="31"/>
      <c r="L918" s="30"/>
      <c r="M918" s="98">
        <v>227.32</v>
      </c>
      <c r="N918" s="98">
        <v>153.01499999999999</v>
      </c>
      <c r="O918" s="98">
        <v>223.73</v>
      </c>
      <c r="P918" s="98">
        <v>278.06900000000002</v>
      </c>
      <c r="Q918" s="98">
        <v>334.17099999999999</v>
      </c>
      <c r="R918" s="98">
        <v>173.10599999999999</v>
      </c>
    </row>
    <row r="919" spans="1:18" x14ac:dyDescent="0.25">
      <c r="A919" s="59" t="s">
        <v>3779</v>
      </c>
      <c r="B919" s="59" t="s">
        <v>646</v>
      </c>
      <c r="C919" s="59" t="s">
        <v>3817</v>
      </c>
      <c r="D919" s="91">
        <v>6</v>
      </c>
      <c r="E919" s="59" t="s">
        <v>5133</v>
      </c>
      <c r="F919" s="30">
        <f t="shared" si="52"/>
        <v>261.33033333333333</v>
      </c>
      <c r="G919" s="24">
        <f t="shared" si="53"/>
        <v>26.77</v>
      </c>
      <c r="H919" s="31"/>
      <c r="I919" s="30"/>
      <c r="J919" s="24">
        <f t="shared" si="54"/>
        <v>214.41749999999999</v>
      </c>
      <c r="K919" s="31"/>
      <c r="L919" s="30"/>
      <c r="M919" s="98">
        <v>53.54</v>
      </c>
      <c r="N919" s="98" t="s">
        <v>4078</v>
      </c>
      <c r="O919" s="98">
        <v>73.679000000000002</v>
      </c>
      <c r="P919" s="98">
        <v>14.561</v>
      </c>
      <c r="Q919" s="98">
        <v>91.721999999999994</v>
      </c>
      <c r="R919" s="98">
        <v>677.70799999999997</v>
      </c>
    </row>
    <row r="920" spans="1:18" x14ac:dyDescent="0.25">
      <c r="A920" s="59" t="s">
        <v>3779</v>
      </c>
      <c r="B920" s="59" t="s">
        <v>531</v>
      </c>
      <c r="C920" s="59" t="s">
        <v>3813</v>
      </c>
      <c r="D920" s="91">
        <v>6</v>
      </c>
      <c r="E920" s="59" t="s">
        <v>5035</v>
      </c>
      <c r="F920" s="30">
        <f t="shared" si="52"/>
        <v>261.125</v>
      </c>
      <c r="G920" s="24">
        <f t="shared" si="53"/>
        <v>45.707000000000001</v>
      </c>
      <c r="H920" s="31"/>
      <c r="I920" s="30"/>
      <c r="J920" s="24">
        <f t="shared" si="54"/>
        <v>275.52800000000002</v>
      </c>
      <c r="K920" s="31"/>
      <c r="L920" s="30"/>
      <c r="M920" s="98">
        <v>62.45</v>
      </c>
      <c r="N920" s="98">
        <v>28.963999999999999</v>
      </c>
      <c r="O920" s="98">
        <v>318.73700000000002</v>
      </c>
      <c r="P920" s="98">
        <v>321.70100000000002</v>
      </c>
      <c r="Q920" s="98">
        <v>277.92899999999997</v>
      </c>
      <c r="R920" s="98">
        <v>183.745</v>
      </c>
    </row>
    <row r="921" spans="1:18" x14ac:dyDescent="0.25">
      <c r="A921" s="59" t="s">
        <v>3779</v>
      </c>
      <c r="B921" s="59" t="s">
        <v>739</v>
      </c>
      <c r="C921" s="59" t="s">
        <v>3839</v>
      </c>
      <c r="D921" s="91">
        <v>11</v>
      </c>
      <c r="E921" s="59" t="s">
        <v>5877</v>
      </c>
      <c r="F921" s="30">
        <f t="shared" si="52"/>
        <v>260.19133333333338</v>
      </c>
      <c r="G921" s="24">
        <f t="shared" si="53"/>
        <v>85.579499999999996</v>
      </c>
      <c r="H921" s="31"/>
      <c r="I921" s="30"/>
      <c r="J921" s="24">
        <f t="shared" si="54"/>
        <v>202.44049999999999</v>
      </c>
      <c r="K921" s="31"/>
      <c r="L921" s="30"/>
      <c r="M921" s="98">
        <v>60.9</v>
      </c>
      <c r="N921" s="98">
        <v>110.259</v>
      </c>
      <c r="O921" s="98">
        <v>29.187999999999999</v>
      </c>
      <c r="P921" s="98">
        <v>91.045000000000002</v>
      </c>
      <c r="Q921" s="98">
        <v>257.42099999999999</v>
      </c>
      <c r="R921" s="98">
        <v>432.108</v>
      </c>
    </row>
    <row r="922" spans="1:18" x14ac:dyDescent="0.25">
      <c r="A922" s="59" t="s">
        <v>3779</v>
      </c>
      <c r="B922" s="59" t="s">
        <v>2287</v>
      </c>
      <c r="C922" s="59" t="s">
        <v>3846</v>
      </c>
      <c r="D922" s="91">
        <v>12</v>
      </c>
      <c r="E922" s="59" t="s">
        <v>6186</v>
      </c>
      <c r="F922" s="30">
        <f t="shared" si="52"/>
        <v>260.16466666666673</v>
      </c>
      <c r="G922" s="24">
        <f t="shared" si="53"/>
        <v>282.00700000000001</v>
      </c>
      <c r="H922" s="31"/>
      <c r="I922" s="30"/>
      <c r="J922" s="24">
        <f t="shared" si="54"/>
        <v>258.16825</v>
      </c>
      <c r="K922" s="31"/>
      <c r="L922" s="30"/>
      <c r="M922" s="98">
        <v>350.46</v>
      </c>
      <c r="N922" s="98">
        <v>213.554</v>
      </c>
      <c r="O922" s="98">
        <v>252.179</v>
      </c>
      <c r="P922" s="98">
        <v>285.69600000000003</v>
      </c>
      <c r="Q922" s="98">
        <v>282.05</v>
      </c>
      <c r="R922" s="98">
        <v>212.74799999999999</v>
      </c>
    </row>
    <row r="923" spans="1:18" x14ac:dyDescent="0.25">
      <c r="A923" s="59" t="s">
        <v>3779</v>
      </c>
      <c r="B923" s="59" t="s">
        <v>1054</v>
      </c>
      <c r="C923" s="59" t="s">
        <v>3861</v>
      </c>
      <c r="D923" s="91">
        <v>15</v>
      </c>
      <c r="E923" s="59" t="s">
        <v>6726</v>
      </c>
      <c r="F923" s="30">
        <f t="shared" si="52"/>
        <v>259.49966666666666</v>
      </c>
      <c r="G923" s="24">
        <f t="shared" si="53"/>
        <v>182.727</v>
      </c>
      <c r="H923" s="31"/>
      <c r="I923" s="30"/>
      <c r="J923" s="24">
        <f t="shared" si="54"/>
        <v>281.06975</v>
      </c>
      <c r="K923" s="31"/>
      <c r="L923" s="30"/>
      <c r="M923" s="98">
        <v>182.56</v>
      </c>
      <c r="N923" s="98">
        <v>182.89400000000001</v>
      </c>
      <c r="O923" s="98">
        <v>345.78</v>
      </c>
      <c r="P923" s="98">
        <v>347.24099999999999</v>
      </c>
      <c r="Q923" s="98">
        <v>211.46299999999999</v>
      </c>
      <c r="R923" s="98">
        <v>219.79499999999999</v>
      </c>
    </row>
    <row r="924" spans="1:18" x14ac:dyDescent="0.25">
      <c r="A924" s="59" t="s">
        <v>3779</v>
      </c>
      <c r="B924" s="59" t="s">
        <v>392</v>
      </c>
      <c r="C924" s="59" t="s">
        <v>3851</v>
      </c>
      <c r="D924" s="91">
        <v>15</v>
      </c>
      <c r="E924" s="59" t="s">
        <v>6374</v>
      </c>
      <c r="F924" s="30">
        <f t="shared" si="52"/>
        <v>259.47466666666668</v>
      </c>
      <c r="G924" s="24">
        <f t="shared" si="53"/>
        <v>196.01900000000001</v>
      </c>
      <c r="H924" s="31"/>
      <c r="I924" s="30"/>
      <c r="J924" s="24">
        <f t="shared" si="54"/>
        <v>305.22675000000004</v>
      </c>
      <c r="K924" s="31"/>
      <c r="L924" s="30"/>
      <c r="M924" s="98">
        <v>342.07</v>
      </c>
      <c r="N924" s="98">
        <v>49.968000000000004</v>
      </c>
      <c r="O924" s="98">
        <v>442.483</v>
      </c>
      <c r="P924" s="98">
        <v>280.524</v>
      </c>
      <c r="Q924" s="98">
        <v>497.9</v>
      </c>
      <c r="R924" s="98" t="s">
        <v>4078</v>
      </c>
    </row>
    <row r="925" spans="1:18" x14ac:dyDescent="0.25">
      <c r="A925" s="59" t="s">
        <v>3779</v>
      </c>
      <c r="B925" s="59" t="s">
        <v>1707</v>
      </c>
      <c r="C925" s="59" t="s">
        <v>3862</v>
      </c>
      <c r="D925" s="91">
        <v>16</v>
      </c>
      <c r="E925" s="59" t="s">
        <v>6884</v>
      </c>
      <c r="F925" s="30">
        <f t="shared" si="52"/>
        <v>259.21299999999997</v>
      </c>
      <c r="G925" s="24">
        <f t="shared" si="53"/>
        <v>212.53100000000001</v>
      </c>
      <c r="H925" s="31"/>
      <c r="I925" s="30"/>
      <c r="J925" s="24">
        <f t="shared" si="54"/>
        <v>295.51149999999996</v>
      </c>
      <c r="K925" s="31"/>
      <c r="L925" s="30"/>
      <c r="M925" s="98">
        <v>309.82</v>
      </c>
      <c r="N925" s="98">
        <v>115.242</v>
      </c>
      <c r="O925" s="98">
        <v>404.40699999999998</v>
      </c>
      <c r="P925" s="98">
        <v>223.779</v>
      </c>
      <c r="Q925" s="98">
        <v>359.65600000000001</v>
      </c>
      <c r="R925" s="98">
        <v>194.20400000000001</v>
      </c>
    </row>
    <row r="926" spans="1:18" x14ac:dyDescent="0.25">
      <c r="A926" s="59" t="s">
        <v>3779</v>
      </c>
      <c r="B926" s="59" t="s">
        <v>1358</v>
      </c>
      <c r="C926" s="59" t="s">
        <v>3799</v>
      </c>
      <c r="D926" s="91">
        <v>4</v>
      </c>
      <c r="E926" s="59" t="s">
        <v>4500</v>
      </c>
      <c r="F926" s="30">
        <f t="shared" si="52"/>
        <v>258.8193333333333</v>
      </c>
      <c r="G926" s="24">
        <f t="shared" si="53"/>
        <v>245.86449999999999</v>
      </c>
      <c r="H926" s="31"/>
      <c r="I926" s="30"/>
      <c r="J926" s="24">
        <f t="shared" si="54"/>
        <v>236.17349999999999</v>
      </c>
      <c r="K926" s="31"/>
      <c r="L926" s="30"/>
      <c r="M926" s="98">
        <v>252.23</v>
      </c>
      <c r="N926" s="98">
        <v>239.499</v>
      </c>
      <c r="O926" s="98">
        <v>168.23599999999999</v>
      </c>
      <c r="P926" s="98">
        <v>200.09299999999999</v>
      </c>
      <c r="Q926" s="98">
        <v>201.19399999999999</v>
      </c>
      <c r="R926" s="98">
        <v>375.17099999999999</v>
      </c>
    </row>
    <row r="927" spans="1:18" x14ac:dyDescent="0.25">
      <c r="A927" s="59" t="s">
        <v>3779</v>
      </c>
      <c r="B927" s="59" t="s">
        <v>2588</v>
      </c>
      <c r="C927" s="59" t="s">
        <v>3818</v>
      </c>
      <c r="D927" s="91">
        <v>7</v>
      </c>
      <c r="E927" s="59" t="s">
        <v>5151</v>
      </c>
      <c r="F927" s="30">
        <f t="shared" si="52"/>
        <v>258.57300000000004</v>
      </c>
      <c r="G927" s="24">
        <f t="shared" si="53"/>
        <v>257.517</v>
      </c>
      <c r="H927" s="31"/>
      <c r="I927" s="30"/>
      <c r="J927" s="24">
        <f t="shared" si="54"/>
        <v>218.11875000000001</v>
      </c>
      <c r="K927" s="31"/>
      <c r="L927" s="30"/>
      <c r="M927" s="98">
        <v>210.72</v>
      </c>
      <c r="N927" s="98">
        <v>304.31400000000002</v>
      </c>
      <c r="O927" s="98">
        <v>96.756</v>
      </c>
      <c r="P927" s="98">
        <v>362.61200000000002</v>
      </c>
      <c r="Q927" s="98">
        <v>229.81700000000001</v>
      </c>
      <c r="R927" s="98">
        <v>183.29</v>
      </c>
    </row>
    <row r="928" spans="1:18" x14ac:dyDescent="0.25">
      <c r="A928" s="59" t="s">
        <v>3779</v>
      </c>
      <c r="B928" s="59" t="s">
        <v>906</v>
      </c>
      <c r="C928" s="59" t="s">
        <v>3873</v>
      </c>
      <c r="D928" s="91">
        <v>20</v>
      </c>
      <c r="E928" s="59" t="s">
        <v>7797</v>
      </c>
      <c r="F928" s="30">
        <f t="shared" ref="F928:F991" si="55">SUM(P928:R928)/3</f>
        <v>258.30866666666662</v>
      </c>
      <c r="G928" s="24">
        <f t="shared" ref="G928:G991" si="56">SUM(M928:N928)/2</f>
        <v>174.28899999999999</v>
      </c>
      <c r="H928" s="31"/>
      <c r="I928" s="30"/>
      <c r="J928" s="24">
        <f t="shared" ref="J928:J991" si="57">SUM(O928:R928)/4</f>
        <v>239.5985</v>
      </c>
      <c r="K928" s="31"/>
      <c r="L928" s="30"/>
      <c r="M928" s="98">
        <v>228.74</v>
      </c>
      <c r="N928" s="98">
        <v>119.83799999999999</v>
      </c>
      <c r="O928" s="98">
        <v>183.46799999999999</v>
      </c>
      <c r="P928" s="98">
        <v>224.46100000000001</v>
      </c>
      <c r="Q928" s="98">
        <v>253.601</v>
      </c>
      <c r="R928" s="98">
        <v>296.86399999999998</v>
      </c>
    </row>
    <row r="929" spans="1:18" x14ac:dyDescent="0.25">
      <c r="A929" s="59" t="s">
        <v>3779</v>
      </c>
      <c r="B929" s="59" t="s">
        <v>2723</v>
      </c>
      <c r="C929" s="59" t="s">
        <v>3816</v>
      </c>
      <c r="D929" s="91">
        <v>6</v>
      </c>
      <c r="E929" s="59" t="s">
        <v>5093</v>
      </c>
      <c r="F929" s="30">
        <f t="shared" si="55"/>
        <v>258.25766666666664</v>
      </c>
      <c r="G929" s="24">
        <f t="shared" si="56"/>
        <v>342.74</v>
      </c>
      <c r="H929" s="31"/>
      <c r="I929" s="30"/>
      <c r="J929" s="24">
        <f t="shared" si="57"/>
        <v>310.95375000000001</v>
      </c>
      <c r="K929" s="31"/>
      <c r="L929" s="30"/>
      <c r="M929" s="98">
        <v>377.68</v>
      </c>
      <c r="N929" s="98">
        <v>307.8</v>
      </c>
      <c r="O929" s="98">
        <v>469.04199999999997</v>
      </c>
      <c r="P929" s="98">
        <v>341.125</v>
      </c>
      <c r="Q929" s="98">
        <v>235.84299999999999</v>
      </c>
      <c r="R929" s="98">
        <v>197.80500000000001</v>
      </c>
    </row>
    <row r="930" spans="1:18" x14ac:dyDescent="0.25">
      <c r="A930" s="59" t="s">
        <v>3779</v>
      </c>
      <c r="B930" s="59" t="s">
        <v>1518</v>
      </c>
      <c r="C930" s="59" t="s">
        <v>3868</v>
      </c>
      <c r="D930" s="91">
        <v>18</v>
      </c>
      <c r="E930" s="59" t="s">
        <v>7635</v>
      </c>
      <c r="F930" s="30">
        <f t="shared" si="55"/>
        <v>257.04900000000004</v>
      </c>
      <c r="G930" s="24">
        <f t="shared" si="56"/>
        <v>21.159500000000001</v>
      </c>
      <c r="H930" s="31"/>
      <c r="I930" s="30"/>
      <c r="J930" s="24">
        <f t="shared" si="57"/>
        <v>206.95775</v>
      </c>
      <c r="K930" s="31"/>
      <c r="L930" s="30"/>
      <c r="M930" s="98">
        <v>23.05</v>
      </c>
      <c r="N930" s="98">
        <v>19.268999999999998</v>
      </c>
      <c r="O930" s="98">
        <v>56.683999999999997</v>
      </c>
      <c r="P930" s="98">
        <v>631.649</v>
      </c>
      <c r="Q930" s="98">
        <v>95.114000000000004</v>
      </c>
      <c r="R930" s="98">
        <v>44.384</v>
      </c>
    </row>
    <row r="931" spans="1:18" x14ac:dyDescent="0.25">
      <c r="A931" s="59" t="s">
        <v>3779</v>
      </c>
      <c r="B931" s="59" t="s">
        <v>2777</v>
      </c>
      <c r="C931" s="59" t="s">
        <v>3833</v>
      </c>
      <c r="D931" s="91">
        <v>11</v>
      </c>
      <c r="E931" s="59" t="s">
        <v>5661</v>
      </c>
      <c r="F931" s="30">
        <f t="shared" si="55"/>
        <v>256.93933333333331</v>
      </c>
      <c r="G931" s="24">
        <f t="shared" si="56"/>
        <v>42.024999999999999</v>
      </c>
      <c r="H931" s="31"/>
      <c r="I931" s="30"/>
      <c r="J931" s="24">
        <f t="shared" si="57"/>
        <v>205.49925000000002</v>
      </c>
      <c r="K931" s="31"/>
      <c r="L931" s="30"/>
      <c r="M931" s="98">
        <v>84.05</v>
      </c>
      <c r="N931" s="98" t="s">
        <v>4078</v>
      </c>
      <c r="O931" s="98">
        <v>51.179000000000002</v>
      </c>
      <c r="P931" s="98">
        <v>25.681000000000001</v>
      </c>
      <c r="Q931" s="98">
        <v>411.24599999999998</v>
      </c>
      <c r="R931" s="98">
        <v>333.89100000000002</v>
      </c>
    </row>
    <row r="932" spans="1:18" x14ac:dyDescent="0.25">
      <c r="A932" s="59" t="s">
        <v>3779</v>
      </c>
      <c r="B932" s="59" t="s">
        <v>2980</v>
      </c>
      <c r="C932" s="59" t="s">
        <v>3862</v>
      </c>
      <c r="D932" s="91">
        <v>16</v>
      </c>
      <c r="E932" s="59" t="s">
        <v>7161</v>
      </c>
      <c r="F932" s="30">
        <f t="shared" si="55"/>
        <v>256.69633333333331</v>
      </c>
      <c r="G932" s="24">
        <f t="shared" si="56"/>
        <v>1274.3885</v>
      </c>
      <c r="H932" s="31"/>
      <c r="I932" s="30"/>
      <c r="J932" s="24">
        <f t="shared" si="57"/>
        <v>205.47874999999999</v>
      </c>
      <c r="K932" s="31"/>
      <c r="L932" s="30"/>
      <c r="M932" s="98">
        <v>1101.25</v>
      </c>
      <c r="N932" s="98">
        <v>1447.527</v>
      </c>
      <c r="O932" s="98">
        <v>51.826000000000001</v>
      </c>
      <c r="P932" s="98">
        <v>236.17699999999999</v>
      </c>
      <c r="Q932" s="98">
        <v>297.54399999999998</v>
      </c>
      <c r="R932" s="98">
        <v>236.36799999999999</v>
      </c>
    </row>
    <row r="933" spans="1:18" x14ac:dyDescent="0.25">
      <c r="A933" s="59" t="s">
        <v>3779</v>
      </c>
      <c r="B933" s="59" t="s">
        <v>581</v>
      </c>
      <c r="C933" s="59" t="s">
        <v>3863</v>
      </c>
      <c r="D933" s="91">
        <v>16</v>
      </c>
      <c r="E933" s="59" t="s">
        <v>7415</v>
      </c>
      <c r="F933" s="30">
        <f t="shared" si="55"/>
        <v>256.20766666666668</v>
      </c>
      <c r="G933" s="24">
        <f t="shared" si="56"/>
        <v>57.698</v>
      </c>
      <c r="H933" s="31"/>
      <c r="I933" s="30"/>
      <c r="J933" s="24">
        <f t="shared" si="57"/>
        <v>201.67425</v>
      </c>
      <c r="K933" s="31"/>
      <c r="L933" s="30"/>
      <c r="M933" s="98">
        <v>95.48</v>
      </c>
      <c r="N933" s="98">
        <v>19.916</v>
      </c>
      <c r="O933" s="98">
        <v>38.073999999999998</v>
      </c>
      <c r="P933" s="98">
        <v>122.541</v>
      </c>
      <c r="Q933" s="98">
        <v>342.12200000000001</v>
      </c>
      <c r="R933" s="98">
        <v>303.95999999999998</v>
      </c>
    </row>
    <row r="934" spans="1:18" x14ac:dyDescent="0.25">
      <c r="A934" s="59" t="s">
        <v>3779</v>
      </c>
      <c r="B934" s="59" t="s">
        <v>1746</v>
      </c>
      <c r="C934" s="59" t="s">
        <v>3808</v>
      </c>
      <c r="D934" s="91">
        <v>6</v>
      </c>
      <c r="E934" s="59" t="s">
        <v>4884</v>
      </c>
      <c r="F934" s="30">
        <f t="shared" si="55"/>
        <v>256.09499999999997</v>
      </c>
      <c r="G934" s="24">
        <f t="shared" si="56"/>
        <v>155.13</v>
      </c>
      <c r="H934" s="31"/>
      <c r="I934" s="30"/>
      <c r="J934" s="24">
        <f t="shared" si="57"/>
        <v>248.5</v>
      </c>
      <c r="K934" s="31"/>
      <c r="L934" s="30"/>
      <c r="M934" s="98">
        <v>186.05</v>
      </c>
      <c r="N934" s="98">
        <v>124.21</v>
      </c>
      <c r="O934" s="98">
        <v>225.715</v>
      </c>
      <c r="P934" s="98">
        <v>189.709</v>
      </c>
      <c r="Q934" s="98">
        <v>234.12299999999999</v>
      </c>
      <c r="R934" s="98">
        <v>344.45299999999997</v>
      </c>
    </row>
    <row r="935" spans="1:18" x14ac:dyDescent="0.25">
      <c r="A935" s="59" t="s">
        <v>3779</v>
      </c>
      <c r="B935" s="59" t="s">
        <v>2437</v>
      </c>
      <c r="C935" s="59" t="s">
        <v>3862</v>
      </c>
      <c r="D935" s="91">
        <v>16</v>
      </c>
      <c r="E935" s="59" t="s">
        <v>7078</v>
      </c>
      <c r="F935" s="30">
        <f t="shared" si="55"/>
        <v>255.47800000000004</v>
      </c>
      <c r="G935" s="24">
        <f t="shared" si="56"/>
        <v>26.837</v>
      </c>
      <c r="H935" s="31"/>
      <c r="I935" s="30"/>
      <c r="J935" s="24">
        <f t="shared" si="57"/>
        <v>195.75725</v>
      </c>
      <c r="K935" s="31"/>
      <c r="L935" s="30"/>
      <c r="M935" s="98" t="s">
        <v>4078</v>
      </c>
      <c r="N935" s="98">
        <v>53.673999999999999</v>
      </c>
      <c r="O935" s="98">
        <v>16.594999999999999</v>
      </c>
      <c r="P935" s="98">
        <v>24.893000000000001</v>
      </c>
      <c r="Q935" s="98">
        <v>203.053</v>
      </c>
      <c r="R935" s="98">
        <v>538.48800000000006</v>
      </c>
    </row>
    <row r="936" spans="1:18" x14ac:dyDescent="0.25">
      <c r="A936" s="59" t="s">
        <v>3779</v>
      </c>
      <c r="B936" s="59" t="s">
        <v>1616</v>
      </c>
      <c r="C936" s="59" t="s">
        <v>3840</v>
      </c>
      <c r="D936" s="91">
        <v>11</v>
      </c>
      <c r="E936" s="59" t="s">
        <v>5937</v>
      </c>
      <c r="F936" s="30">
        <f t="shared" si="55"/>
        <v>254.91900000000001</v>
      </c>
      <c r="G936" s="24">
        <f t="shared" si="56"/>
        <v>132.172</v>
      </c>
      <c r="H936" s="31"/>
      <c r="I936" s="30"/>
      <c r="J936" s="24">
        <f t="shared" si="57"/>
        <v>231.47575000000001</v>
      </c>
      <c r="K936" s="31"/>
      <c r="L936" s="30"/>
      <c r="M936" s="98">
        <v>105.75</v>
      </c>
      <c r="N936" s="98">
        <v>158.59399999999999</v>
      </c>
      <c r="O936" s="98">
        <v>161.14599999999999</v>
      </c>
      <c r="P936" s="98">
        <v>219.37899999999999</v>
      </c>
      <c r="Q936" s="98">
        <v>202.11699999999999</v>
      </c>
      <c r="R936" s="98">
        <v>343.26100000000002</v>
      </c>
    </row>
    <row r="937" spans="1:18" x14ac:dyDescent="0.25">
      <c r="A937" s="59" t="s">
        <v>3779</v>
      </c>
      <c r="B937" s="59" t="s">
        <v>70</v>
      </c>
      <c r="C937" s="59" t="s">
        <v>3790</v>
      </c>
      <c r="D937" s="91">
        <v>2</v>
      </c>
      <c r="E937" s="59" t="s">
        <v>4342</v>
      </c>
      <c r="F937" s="30">
        <f t="shared" si="55"/>
        <v>254.70100000000002</v>
      </c>
      <c r="G937" s="24">
        <f t="shared" si="56"/>
        <v>318.38549999999998</v>
      </c>
      <c r="H937" s="31"/>
      <c r="I937" s="30"/>
      <c r="J937" s="24">
        <f t="shared" si="57"/>
        <v>271.76</v>
      </c>
      <c r="K937" s="31"/>
      <c r="L937" s="30"/>
      <c r="M937" s="98">
        <v>342.38</v>
      </c>
      <c r="N937" s="98">
        <v>294.39100000000002</v>
      </c>
      <c r="O937" s="98">
        <v>322.93700000000001</v>
      </c>
      <c r="P937" s="98">
        <v>25.78</v>
      </c>
      <c r="Q937" s="98">
        <v>207.60400000000001</v>
      </c>
      <c r="R937" s="98">
        <v>530.71900000000005</v>
      </c>
    </row>
    <row r="938" spans="1:18" x14ac:dyDescent="0.25">
      <c r="A938" s="59" t="s">
        <v>3779</v>
      </c>
      <c r="B938" s="59" t="s">
        <v>1495</v>
      </c>
      <c r="C938" s="59" t="s">
        <v>3821</v>
      </c>
      <c r="D938" s="91">
        <v>8</v>
      </c>
      <c r="E938" s="59" t="s">
        <v>5355</v>
      </c>
      <c r="F938" s="30">
        <f t="shared" si="55"/>
        <v>254.56566666666666</v>
      </c>
      <c r="G938" s="24">
        <f t="shared" si="56"/>
        <v>69.6965</v>
      </c>
      <c r="H938" s="31"/>
      <c r="I938" s="30"/>
      <c r="J938" s="24">
        <f t="shared" si="57"/>
        <v>204.28424999999999</v>
      </c>
      <c r="K938" s="31"/>
      <c r="L938" s="30"/>
      <c r="M938" s="98">
        <v>27.68</v>
      </c>
      <c r="N938" s="98">
        <v>111.71299999999999</v>
      </c>
      <c r="O938" s="98">
        <v>53.44</v>
      </c>
      <c r="P938" s="98">
        <v>75.956000000000003</v>
      </c>
      <c r="Q938" s="98">
        <v>163.154</v>
      </c>
      <c r="R938" s="98">
        <v>524.58699999999999</v>
      </c>
    </row>
    <row r="939" spans="1:18" x14ac:dyDescent="0.25">
      <c r="A939" s="59" t="s">
        <v>3779</v>
      </c>
      <c r="B939" s="59" t="s">
        <v>808</v>
      </c>
      <c r="C939" s="59" t="s">
        <v>3847</v>
      </c>
      <c r="D939" s="91">
        <v>13</v>
      </c>
      <c r="E939" s="59" t="s">
        <v>6215</v>
      </c>
      <c r="F939" s="30">
        <f t="shared" si="55"/>
        <v>254.51499999999999</v>
      </c>
      <c r="G939" s="24">
        <f t="shared" si="56"/>
        <v>34.482500000000002</v>
      </c>
      <c r="H939" s="31"/>
      <c r="I939" s="30"/>
      <c r="J939" s="24">
        <f t="shared" si="57"/>
        <v>217.82524999999998</v>
      </c>
      <c r="K939" s="31"/>
      <c r="L939" s="30"/>
      <c r="M939" s="98">
        <v>33.76</v>
      </c>
      <c r="N939" s="98">
        <v>35.204999999999998</v>
      </c>
      <c r="O939" s="98">
        <v>107.756</v>
      </c>
      <c r="P939" s="98">
        <v>458.07</v>
      </c>
      <c r="Q939" s="98">
        <v>175.49299999999999</v>
      </c>
      <c r="R939" s="98">
        <v>129.982</v>
      </c>
    </row>
    <row r="940" spans="1:18" x14ac:dyDescent="0.25">
      <c r="A940" s="59" t="s">
        <v>3779</v>
      </c>
      <c r="B940" s="59" t="s">
        <v>2126</v>
      </c>
      <c r="C940" s="59" t="s">
        <v>3862</v>
      </c>
      <c r="D940" s="91">
        <v>16</v>
      </c>
      <c r="E940" s="59" t="s">
        <v>7151</v>
      </c>
      <c r="F940" s="30">
        <f t="shared" si="55"/>
        <v>253.82066666666665</v>
      </c>
      <c r="G940" s="24">
        <f t="shared" si="56"/>
        <v>94.924499999999995</v>
      </c>
      <c r="H940" s="31"/>
      <c r="I940" s="30"/>
      <c r="J940" s="24">
        <f t="shared" si="57"/>
        <v>526.77375000000006</v>
      </c>
      <c r="K940" s="31"/>
      <c r="L940" s="30"/>
      <c r="M940" s="98" t="s">
        <v>4078</v>
      </c>
      <c r="N940" s="98">
        <v>189.84899999999999</v>
      </c>
      <c r="O940" s="98">
        <v>1345.633</v>
      </c>
      <c r="P940" s="98">
        <v>147.47</v>
      </c>
      <c r="Q940" s="98">
        <v>95.617999999999995</v>
      </c>
      <c r="R940" s="98">
        <v>518.37400000000002</v>
      </c>
    </row>
    <row r="941" spans="1:18" x14ac:dyDescent="0.25">
      <c r="A941" s="59" t="s">
        <v>3779</v>
      </c>
      <c r="B941" s="59" t="s">
        <v>1191</v>
      </c>
      <c r="C941" s="59" t="s">
        <v>3868</v>
      </c>
      <c r="D941" s="91">
        <v>18</v>
      </c>
      <c r="E941" s="59" t="s">
        <v>7568</v>
      </c>
      <c r="F941" s="30">
        <f t="shared" si="55"/>
        <v>253.03966666666665</v>
      </c>
      <c r="G941" s="24">
        <f t="shared" si="56"/>
        <v>59.444500000000005</v>
      </c>
      <c r="H941" s="31"/>
      <c r="I941" s="30"/>
      <c r="J941" s="24">
        <f t="shared" si="57"/>
        <v>248.8415</v>
      </c>
      <c r="K941" s="31"/>
      <c r="L941" s="30"/>
      <c r="M941" s="98">
        <v>83.17</v>
      </c>
      <c r="N941" s="98">
        <v>35.719000000000001</v>
      </c>
      <c r="O941" s="98">
        <v>236.24700000000001</v>
      </c>
      <c r="P941" s="98">
        <v>285.553</v>
      </c>
      <c r="Q941" s="98">
        <v>229.52699999999999</v>
      </c>
      <c r="R941" s="98">
        <v>244.03899999999999</v>
      </c>
    </row>
    <row r="942" spans="1:18" x14ac:dyDescent="0.25">
      <c r="A942" s="59" t="s">
        <v>3779</v>
      </c>
      <c r="B942" s="59" t="s">
        <v>93</v>
      </c>
      <c r="C942" s="59" t="s">
        <v>3862</v>
      </c>
      <c r="D942" s="91">
        <v>16</v>
      </c>
      <c r="E942" s="59" t="s">
        <v>6929</v>
      </c>
      <c r="F942" s="30">
        <f t="shared" si="55"/>
        <v>252.20000000000002</v>
      </c>
      <c r="G942" s="24">
        <f t="shared" si="56"/>
        <v>271.64400000000001</v>
      </c>
      <c r="H942" s="31"/>
      <c r="I942" s="30"/>
      <c r="J942" s="24">
        <f t="shared" si="57"/>
        <v>272.96199999999999</v>
      </c>
      <c r="K942" s="31"/>
      <c r="L942" s="30"/>
      <c r="M942" s="98">
        <v>97.13</v>
      </c>
      <c r="N942" s="98">
        <v>446.15800000000002</v>
      </c>
      <c r="O942" s="98">
        <v>335.24799999999999</v>
      </c>
      <c r="P942" s="98">
        <v>299.10000000000002</v>
      </c>
      <c r="Q942" s="98">
        <v>231.91300000000001</v>
      </c>
      <c r="R942" s="98">
        <v>225.58699999999999</v>
      </c>
    </row>
    <row r="943" spans="1:18" x14ac:dyDescent="0.25">
      <c r="A943" s="59" t="s">
        <v>3779</v>
      </c>
      <c r="B943" s="59" t="s">
        <v>2293</v>
      </c>
      <c r="C943" s="59" t="s">
        <v>3862</v>
      </c>
      <c r="D943" s="91">
        <v>16</v>
      </c>
      <c r="E943" s="59" t="s">
        <v>7094</v>
      </c>
      <c r="F943" s="30">
        <f t="shared" si="55"/>
        <v>251.48633333333336</v>
      </c>
      <c r="G943" s="24">
        <f t="shared" si="56"/>
        <v>1124.1025</v>
      </c>
      <c r="H943" s="31"/>
      <c r="I943" s="30"/>
      <c r="J943" s="24">
        <f t="shared" si="57"/>
        <v>265.58550000000002</v>
      </c>
      <c r="K943" s="31"/>
      <c r="L943" s="30"/>
      <c r="M943" s="98">
        <v>1000.1</v>
      </c>
      <c r="N943" s="98">
        <v>1248.105</v>
      </c>
      <c r="O943" s="98">
        <v>307.88299999999998</v>
      </c>
      <c r="P943" s="98">
        <v>178.33600000000001</v>
      </c>
      <c r="Q943" s="98">
        <v>258.04899999999998</v>
      </c>
      <c r="R943" s="98">
        <v>318.07400000000001</v>
      </c>
    </row>
    <row r="944" spans="1:18" x14ac:dyDescent="0.25">
      <c r="A944" s="59" t="s">
        <v>3779</v>
      </c>
      <c r="B944" s="59" t="s">
        <v>520</v>
      </c>
      <c r="C944" s="59" t="s">
        <v>3786</v>
      </c>
      <c r="D944" s="91">
        <v>2</v>
      </c>
      <c r="E944" s="59" t="s">
        <v>4220</v>
      </c>
      <c r="F944" s="30">
        <f t="shared" si="55"/>
        <v>251.43833333333336</v>
      </c>
      <c r="G944" s="24">
        <f t="shared" si="56"/>
        <v>55.299500000000002</v>
      </c>
      <c r="H944" s="31"/>
      <c r="I944" s="30"/>
      <c r="J944" s="24">
        <f t="shared" si="57"/>
        <v>211.90899999999999</v>
      </c>
      <c r="K944" s="31"/>
      <c r="L944" s="30"/>
      <c r="M944" s="98">
        <v>41.11</v>
      </c>
      <c r="N944" s="98">
        <v>69.489000000000004</v>
      </c>
      <c r="O944" s="98">
        <v>93.320999999999998</v>
      </c>
      <c r="P944" s="98">
        <v>46.104999999999997</v>
      </c>
      <c r="Q944" s="98">
        <v>96.87</v>
      </c>
      <c r="R944" s="98">
        <v>611.34</v>
      </c>
    </row>
    <row r="945" spans="1:18" x14ac:dyDescent="0.25">
      <c r="A945" s="59" t="s">
        <v>3779</v>
      </c>
      <c r="B945" s="59" t="s">
        <v>188</v>
      </c>
      <c r="C945" s="59" t="s">
        <v>3852</v>
      </c>
      <c r="D945" s="91">
        <v>15</v>
      </c>
      <c r="E945" s="59" t="s">
        <v>6470</v>
      </c>
      <c r="F945" s="30">
        <f t="shared" si="55"/>
        <v>250.84266666666667</v>
      </c>
      <c r="G945" s="24">
        <f t="shared" si="56"/>
        <v>728.57799999999997</v>
      </c>
      <c r="H945" s="31"/>
      <c r="I945" s="30"/>
      <c r="J945" s="24">
        <f t="shared" si="57"/>
        <v>211.65174999999999</v>
      </c>
      <c r="K945" s="31"/>
      <c r="L945" s="30"/>
      <c r="M945" s="98">
        <v>1206.68</v>
      </c>
      <c r="N945" s="98">
        <v>250.476</v>
      </c>
      <c r="O945" s="98">
        <v>94.078999999999994</v>
      </c>
      <c r="P945" s="98">
        <v>177.494</v>
      </c>
      <c r="Q945" s="98">
        <v>302.64699999999999</v>
      </c>
      <c r="R945" s="98">
        <v>272.387</v>
      </c>
    </row>
    <row r="946" spans="1:18" x14ac:dyDescent="0.25">
      <c r="A946" s="59" t="s">
        <v>3779</v>
      </c>
      <c r="B946" s="59" t="s">
        <v>1446</v>
      </c>
      <c r="C946" s="59" t="s">
        <v>3841</v>
      </c>
      <c r="D946" s="91">
        <v>11</v>
      </c>
      <c r="E946" s="59" t="s">
        <v>6072</v>
      </c>
      <c r="F946" s="30">
        <f t="shared" si="55"/>
        <v>250.77599999999998</v>
      </c>
      <c r="G946" s="24">
        <f t="shared" si="56"/>
        <v>51.039500000000004</v>
      </c>
      <c r="H946" s="31"/>
      <c r="I946" s="30"/>
      <c r="J946" s="24">
        <f t="shared" si="57"/>
        <v>202.792</v>
      </c>
      <c r="K946" s="31"/>
      <c r="L946" s="30"/>
      <c r="M946" s="98">
        <v>51.45</v>
      </c>
      <c r="N946" s="98">
        <v>50.628999999999998</v>
      </c>
      <c r="O946" s="98">
        <v>58.84</v>
      </c>
      <c r="P946" s="98">
        <v>143.98699999999999</v>
      </c>
      <c r="Q946" s="98">
        <v>42.481000000000002</v>
      </c>
      <c r="R946" s="98">
        <v>565.86</v>
      </c>
    </row>
    <row r="947" spans="1:18" x14ac:dyDescent="0.25">
      <c r="A947" s="59" t="s">
        <v>3779</v>
      </c>
      <c r="B947" s="59" t="s">
        <v>2779</v>
      </c>
      <c r="C947" s="59" t="s">
        <v>3823</v>
      </c>
      <c r="D947" s="91">
        <v>9</v>
      </c>
      <c r="E947" s="59" t="s">
        <v>5414</v>
      </c>
      <c r="F947" s="30">
        <f t="shared" si="55"/>
        <v>250.35766666666666</v>
      </c>
      <c r="G947" s="24">
        <f t="shared" si="56"/>
        <v>256.18450000000001</v>
      </c>
      <c r="H947" s="31"/>
      <c r="I947" s="30"/>
      <c r="J947" s="24">
        <f t="shared" si="57"/>
        <v>301.83199999999999</v>
      </c>
      <c r="K947" s="31"/>
      <c r="L947" s="30"/>
      <c r="M947" s="98">
        <v>199.33</v>
      </c>
      <c r="N947" s="98">
        <v>313.03899999999999</v>
      </c>
      <c r="O947" s="98">
        <v>456.255</v>
      </c>
      <c r="P947" s="98">
        <v>341.77</v>
      </c>
      <c r="Q947" s="98">
        <v>271.59500000000003</v>
      </c>
      <c r="R947" s="98">
        <v>137.708</v>
      </c>
    </row>
    <row r="948" spans="1:18" x14ac:dyDescent="0.25">
      <c r="A948" s="59" t="s">
        <v>3779</v>
      </c>
      <c r="B948" s="59" t="s">
        <v>2378</v>
      </c>
      <c r="C948" s="59" t="s">
        <v>3781</v>
      </c>
      <c r="D948" s="91">
        <v>1</v>
      </c>
      <c r="E948" s="59" t="s">
        <v>7830</v>
      </c>
      <c r="F948" s="30">
        <f t="shared" si="55"/>
        <v>249.44233333333332</v>
      </c>
      <c r="G948" s="24">
        <f t="shared" si="56"/>
        <v>681.02649999999994</v>
      </c>
      <c r="H948" s="31"/>
      <c r="I948" s="30"/>
      <c r="J948" s="24">
        <f t="shared" si="57"/>
        <v>327.0985</v>
      </c>
      <c r="K948" s="31"/>
      <c r="L948" s="30"/>
      <c r="M948" s="98">
        <v>1214.01</v>
      </c>
      <c r="N948" s="98">
        <v>148.04300000000001</v>
      </c>
      <c r="O948" s="98">
        <v>560.06700000000001</v>
      </c>
      <c r="P948" s="98">
        <v>65.337999999999994</v>
      </c>
      <c r="Q948" s="98">
        <v>88.305000000000007</v>
      </c>
      <c r="R948" s="98">
        <v>594.68399999999997</v>
      </c>
    </row>
    <row r="949" spans="1:18" x14ac:dyDescent="0.25">
      <c r="A949" s="59" t="s">
        <v>3779</v>
      </c>
      <c r="B949" s="59" t="s">
        <v>577</v>
      </c>
      <c r="C949" s="59" t="s">
        <v>3863</v>
      </c>
      <c r="D949" s="91">
        <v>16</v>
      </c>
      <c r="E949" s="59" t="s">
        <v>7246</v>
      </c>
      <c r="F949" s="30">
        <f t="shared" si="55"/>
        <v>249.15366666666668</v>
      </c>
      <c r="G949" s="24">
        <f t="shared" si="56"/>
        <v>15.775499999999999</v>
      </c>
      <c r="H949" s="31"/>
      <c r="I949" s="30"/>
      <c r="J949" s="24">
        <f t="shared" si="57"/>
        <v>218.65025000000003</v>
      </c>
      <c r="K949" s="31"/>
      <c r="L949" s="30"/>
      <c r="M949" s="98">
        <v>0.08</v>
      </c>
      <c r="N949" s="98">
        <v>31.471</v>
      </c>
      <c r="O949" s="98">
        <v>127.14</v>
      </c>
      <c r="P949" s="98">
        <v>388.57900000000001</v>
      </c>
      <c r="Q949" s="98">
        <v>136.904</v>
      </c>
      <c r="R949" s="98">
        <v>221.97800000000001</v>
      </c>
    </row>
    <row r="950" spans="1:18" x14ac:dyDescent="0.25">
      <c r="A950" s="59" t="s">
        <v>3779</v>
      </c>
      <c r="B950" s="59" t="s">
        <v>1861</v>
      </c>
      <c r="C950" s="59" t="s">
        <v>3841</v>
      </c>
      <c r="D950" s="91">
        <v>11</v>
      </c>
      <c r="E950" s="59" t="s">
        <v>6060</v>
      </c>
      <c r="F950" s="30">
        <f t="shared" si="55"/>
        <v>248.01300000000001</v>
      </c>
      <c r="G950" s="24">
        <f t="shared" si="56"/>
        <v>238.39749999999998</v>
      </c>
      <c r="H950" s="31"/>
      <c r="I950" s="30"/>
      <c r="J950" s="24">
        <f t="shared" si="57"/>
        <v>246.7405</v>
      </c>
      <c r="K950" s="31"/>
      <c r="L950" s="30"/>
      <c r="M950" s="98">
        <v>92.85</v>
      </c>
      <c r="N950" s="98">
        <v>383.94499999999999</v>
      </c>
      <c r="O950" s="98">
        <v>242.923</v>
      </c>
      <c r="P950" s="98">
        <v>73.56</v>
      </c>
      <c r="Q950" s="98">
        <v>197.25399999999999</v>
      </c>
      <c r="R950" s="98">
        <v>473.22500000000002</v>
      </c>
    </row>
    <row r="951" spans="1:18" x14ac:dyDescent="0.25">
      <c r="A951" s="59" t="s">
        <v>3779</v>
      </c>
      <c r="B951" s="59" t="s">
        <v>622</v>
      </c>
      <c r="C951" s="59" t="s">
        <v>3860</v>
      </c>
      <c r="D951" s="91">
        <v>15</v>
      </c>
      <c r="E951" s="59" t="s">
        <v>6701</v>
      </c>
      <c r="F951" s="30">
        <f t="shared" si="55"/>
        <v>247.876</v>
      </c>
      <c r="G951" s="24">
        <f t="shared" si="56"/>
        <v>124.6225</v>
      </c>
      <c r="H951" s="31"/>
      <c r="I951" s="30"/>
      <c r="J951" s="24">
        <f t="shared" si="57"/>
        <v>245.26300000000001</v>
      </c>
      <c r="K951" s="31"/>
      <c r="L951" s="30"/>
      <c r="M951" s="98">
        <v>105.7</v>
      </c>
      <c r="N951" s="98">
        <v>143.54499999999999</v>
      </c>
      <c r="O951" s="98">
        <v>237.42400000000001</v>
      </c>
      <c r="P951" s="98">
        <v>201.91200000000001</v>
      </c>
      <c r="Q951" s="98">
        <v>250.56800000000001</v>
      </c>
      <c r="R951" s="98">
        <v>291.14800000000002</v>
      </c>
    </row>
    <row r="952" spans="1:18" x14ac:dyDescent="0.25">
      <c r="A952" s="59" t="s">
        <v>3779</v>
      </c>
      <c r="B952" s="59" t="s">
        <v>726</v>
      </c>
      <c r="C952" s="59" t="s">
        <v>3861</v>
      </c>
      <c r="D952" s="91">
        <v>15</v>
      </c>
      <c r="E952" s="59" t="s">
        <v>6741</v>
      </c>
      <c r="F952" s="30">
        <f t="shared" si="55"/>
        <v>247.8116666666667</v>
      </c>
      <c r="G952" s="24">
        <f t="shared" si="56"/>
        <v>193.47399999999999</v>
      </c>
      <c r="H952" s="31"/>
      <c r="I952" s="30"/>
      <c r="J952" s="24">
        <f t="shared" si="57"/>
        <v>276.51325000000003</v>
      </c>
      <c r="K952" s="31"/>
      <c r="L952" s="30"/>
      <c r="M952" s="98">
        <v>196.5</v>
      </c>
      <c r="N952" s="98">
        <v>190.44800000000001</v>
      </c>
      <c r="O952" s="98">
        <v>362.61799999999999</v>
      </c>
      <c r="P952" s="98">
        <v>290.68900000000002</v>
      </c>
      <c r="Q952" s="98">
        <v>281.24</v>
      </c>
      <c r="R952" s="98">
        <v>171.506</v>
      </c>
    </row>
    <row r="953" spans="1:18" x14ac:dyDescent="0.25">
      <c r="A953" s="59" t="s">
        <v>3779</v>
      </c>
      <c r="B953" s="59" t="s">
        <v>1245</v>
      </c>
      <c r="C953" s="59" t="s">
        <v>3809</v>
      </c>
      <c r="D953" s="91">
        <v>6</v>
      </c>
      <c r="E953" s="59" t="s">
        <v>4919</v>
      </c>
      <c r="F953" s="30">
        <f t="shared" si="55"/>
        <v>247.10633333333331</v>
      </c>
      <c r="G953" s="24">
        <f t="shared" si="56"/>
        <v>130.9785</v>
      </c>
      <c r="H953" s="31"/>
      <c r="I953" s="30"/>
      <c r="J953" s="24">
        <f t="shared" si="57"/>
        <v>190.0145</v>
      </c>
      <c r="K953" s="31"/>
      <c r="L953" s="30"/>
      <c r="M953" s="98">
        <v>163.72999999999999</v>
      </c>
      <c r="N953" s="98">
        <v>98.227000000000004</v>
      </c>
      <c r="O953" s="98">
        <v>18.739000000000001</v>
      </c>
      <c r="P953" s="98">
        <v>145.35499999999999</v>
      </c>
      <c r="Q953" s="98">
        <v>217.21600000000001</v>
      </c>
      <c r="R953" s="98">
        <v>378.74799999999999</v>
      </c>
    </row>
    <row r="954" spans="1:18" x14ac:dyDescent="0.25">
      <c r="A954" s="59" t="s">
        <v>3779</v>
      </c>
      <c r="B954" s="59" t="s">
        <v>2827</v>
      </c>
      <c r="C954" s="59" t="s">
        <v>3869</v>
      </c>
      <c r="D954" s="91">
        <v>18</v>
      </c>
      <c r="E954" s="59" t="s">
        <v>7674</v>
      </c>
      <c r="F954" s="30">
        <f t="shared" si="55"/>
        <v>246.96133333333333</v>
      </c>
      <c r="G954" s="24">
        <f t="shared" si="56"/>
        <v>61.006500000000003</v>
      </c>
      <c r="H954" s="31"/>
      <c r="I954" s="30"/>
      <c r="J954" s="24">
        <f t="shared" si="57"/>
        <v>191.31550000000001</v>
      </c>
      <c r="K954" s="31"/>
      <c r="L954" s="30"/>
      <c r="M954" s="98">
        <v>89.08</v>
      </c>
      <c r="N954" s="98">
        <v>32.933</v>
      </c>
      <c r="O954" s="98">
        <v>24.378</v>
      </c>
      <c r="P954" s="98">
        <v>62.503</v>
      </c>
      <c r="Q954" s="98">
        <v>118.003</v>
      </c>
      <c r="R954" s="98">
        <v>560.37800000000004</v>
      </c>
    </row>
    <row r="955" spans="1:18" x14ac:dyDescent="0.25">
      <c r="A955" s="59" t="s">
        <v>3779</v>
      </c>
      <c r="B955" s="59" t="s">
        <v>3591</v>
      </c>
      <c r="C955" s="59" t="s">
        <v>3863</v>
      </c>
      <c r="D955" s="91">
        <v>16</v>
      </c>
      <c r="E955" s="59" t="s">
        <v>7318</v>
      </c>
      <c r="F955" s="30">
        <f t="shared" si="55"/>
        <v>246.80766666666668</v>
      </c>
      <c r="G955" s="24">
        <f t="shared" si="56"/>
        <v>380.59000000000003</v>
      </c>
      <c r="H955" s="31"/>
      <c r="I955" s="30"/>
      <c r="J955" s="24">
        <f t="shared" si="57"/>
        <v>236.60475000000002</v>
      </c>
      <c r="K955" s="31"/>
      <c r="L955" s="30"/>
      <c r="M955" s="98">
        <v>554.71</v>
      </c>
      <c r="N955" s="98">
        <v>206.47</v>
      </c>
      <c r="O955" s="98">
        <v>205.99600000000001</v>
      </c>
      <c r="P955" s="98">
        <v>311.70800000000003</v>
      </c>
      <c r="Q955" s="98">
        <v>296.36799999999999</v>
      </c>
      <c r="R955" s="98">
        <v>132.34700000000001</v>
      </c>
    </row>
    <row r="956" spans="1:18" x14ac:dyDescent="0.25">
      <c r="A956" s="59" t="s">
        <v>3779</v>
      </c>
      <c r="B956" s="59" t="s">
        <v>2285</v>
      </c>
      <c r="C956" s="59" t="s">
        <v>3871</v>
      </c>
      <c r="D956" s="91">
        <v>20</v>
      </c>
      <c r="E956" s="59" t="s">
        <v>7722</v>
      </c>
      <c r="F956" s="30">
        <f t="shared" si="55"/>
        <v>246.76900000000001</v>
      </c>
      <c r="G956" s="24">
        <f t="shared" si="56"/>
        <v>98.645499999999998</v>
      </c>
      <c r="H956" s="31"/>
      <c r="I956" s="30"/>
      <c r="J956" s="24">
        <f t="shared" si="57"/>
        <v>218.26024999999998</v>
      </c>
      <c r="K956" s="31"/>
      <c r="L956" s="30"/>
      <c r="M956" s="98">
        <v>55.16</v>
      </c>
      <c r="N956" s="98">
        <v>142.131</v>
      </c>
      <c r="O956" s="98">
        <v>132.73400000000001</v>
      </c>
      <c r="P956" s="98">
        <v>140</v>
      </c>
      <c r="Q956" s="98">
        <v>340.39299999999997</v>
      </c>
      <c r="R956" s="98">
        <v>259.91399999999999</v>
      </c>
    </row>
    <row r="957" spans="1:18" x14ac:dyDescent="0.25">
      <c r="A957" s="59" t="s">
        <v>3779</v>
      </c>
      <c r="B957" s="59" t="s">
        <v>1347</v>
      </c>
      <c r="C957" s="59" t="s">
        <v>3860</v>
      </c>
      <c r="D957" s="91">
        <v>15</v>
      </c>
      <c r="E957" s="59" t="s">
        <v>6706</v>
      </c>
      <c r="F957" s="30">
        <f t="shared" si="55"/>
        <v>246.15966666666668</v>
      </c>
      <c r="G957" s="24">
        <f t="shared" si="56"/>
        <v>168.78800000000001</v>
      </c>
      <c r="H957" s="31"/>
      <c r="I957" s="30"/>
      <c r="J957" s="24">
        <f t="shared" si="57"/>
        <v>234.55699999999999</v>
      </c>
      <c r="K957" s="31"/>
      <c r="L957" s="30"/>
      <c r="M957" s="98">
        <v>169.84</v>
      </c>
      <c r="N957" s="98">
        <v>167.73599999999999</v>
      </c>
      <c r="O957" s="98">
        <v>199.749</v>
      </c>
      <c r="P957" s="98">
        <v>248.11699999999999</v>
      </c>
      <c r="Q957" s="98">
        <v>233.089</v>
      </c>
      <c r="R957" s="98">
        <v>257.27300000000002</v>
      </c>
    </row>
    <row r="958" spans="1:18" x14ac:dyDescent="0.25">
      <c r="A958" s="59" t="s">
        <v>3779</v>
      </c>
      <c r="B958" s="59" t="s">
        <v>1131</v>
      </c>
      <c r="C958" s="59" t="s">
        <v>3868</v>
      </c>
      <c r="D958" s="91">
        <v>18</v>
      </c>
      <c r="E958" s="59" t="s">
        <v>7628</v>
      </c>
      <c r="F958" s="30">
        <f t="shared" si="55"/>
        <v>245.97399999999996</v>
      </c>
      <c r="G958" s="24">
        <f t="shared" si="56"/>
        <v>6.9375</v>
      </c>
      <c r="H958" s="31"/>
      <c r="I958" s="30"/>
      <c r="J958" s="24">
        <f t="shared" si="57"/>
        <v>233.08674999999999</v>
      </c>
      <c r="K958" s="31"/>
      <c r="L958" s="30"/>
      <c r="M958" s="98">
        <v>6.16</v>
      </c>
      <c r="N958" s="98">
        <v>7.7149999999999999</v>
      </c>
      <c r="O958" s="98">
        <v>194.42500000000001</v>
      </c>
      <c r="P958" s="98">
        <v>270.60399999999998</v>
      </c>
      <c r="Q958" s="98">
        <v>314.65800000000002</v>
      </c>
      <c r="R958" s="98">
        <v>152.66</v>
      </c>
    </row>
    <row r="959" spans="1:18" x14ac:dyDescent="0.25">
      <c r="A959" s="59" t="s">
        <v>3779</v>
      </c>
      <c r="B959" s="59" t="s">
        <v>2806</v>
      </c>
      <c r="C959" s="59" t="s">
        <v>3831</v>
      </c>
      <c r="D959" s="91">
        <v>11</v>
      </c>
      <c r="E959" s="59" t="s">
        <v>5573</v>
      </c>
      <c r="F959" s="30">
        <f t="shared" si="55"/>
        <v>245.20366666666666</v>
      </c>
      <c r="G959" s="24">
        <f t="shared" si="56"/>
        <v>383.41</v>
      </c>
      <c r="H959" s="31"/>
      <c r="I959" s="30"/>
      <c r="J959" s="24">
        <f t="shared" si="57"/>
        <v>403.12675000000002</v>
      </c>
      <c r="K959" s="31"/>
      <c r="L959" s="30"/>
      <c r="M959" s="98">
        <v>610.95000000000005</v>
      </c>
      <c r="N959" s="98">
        <v>155.87</v>
      </c>
      <c r="O959" s="98">
        <v>876.89599999999996</v>
      </c>
      <c r="P959" s="98">
        <v>247.96199999999999</v>
      </c>
      <c r="Q959" s="98">
        <v>449.34399999999999</v>
      </c>
      <c r="R959" s="98">
        <v>38.305</v>
      </c>
    </row>
    <row r="960" spans="1:18" x14ac:dyDescent="0.25">
      <c r="A960" s="59" t="s">
        <v>3779</v>
      </c>
      <c r="B960" s="59" t="s">
        <v>420</v>
      </c>
      <c r="C960" s="59" t="s">
        <v>3862</v>
      </c>
      <c r="D960" s="91">
        <v>16</v>
      </c>
      <c r="E960" s="59" t="s">
        <v>6960</v>
      </c>
      <c r="F960" s="30">
        <f t="shared" si="55"/>
        <v>245.09399999999997</v>
      </c>
      <c r="G960" s="24">
        <f t="shared" si="56"/>
        <v>265.25350000000003</v>
      </c>
      <c r="H960" s="31"/>
      <c r="I960" s="30"/>
      <c r="J960" s="24">
        <f t="shared" si="57"/>
        <v>212.21300000000002</v>
      </c>
      <c r="K960" s="31"/>
      <c r="L960" s="30"/>
      <c r="M960" s="98">
        <v>250.37</v>
      </c>
      <c r="N960" s="98">
        <v>280.137</v>
      </c>
      <c r="O960" s="98">
        <v>113.57</v>
      </c>
      <c r="P960" s="98">
        <v>154.761</v>
      </c>
      <c r="Q960" s="98">
        <v>493.31200000000001</v>
      </c>
      <c r="R960" s="98">
        <v>87.209000000000003</v>
      </c>
    </row>
    <row r="961" spans="1:18" x14ac:dyDescent="0.25">
      <c r="A961" s="59" t="s">
        <v>3779</v>
      </c>
      <c r="B961" s="59" t="s">
        <v>1240</v>
      </c>
      <c r="C961" s="59" t="s">
        <v>3868</v>
      </c>
      <c r="D961" s="91">
        <v>18</v>
      </c>
      <c r="E961" s="59" t="s">
        <v>7577</v>
      </c>
      <c r="F961" s="30">
        <f t="shared" si="55"/>
        <v>244.84066666666664</v>
      </c>
      <c r="G961" s="24">
        <f t="shared" si="56"/>
        <v>129.971</v>
      </c>
      <c r="H961" s="31"/>
      <c r="I961" s="30"/>
      <c r="J961" s="24">
        <f t="shared" si="57"/>
        <v>231.56625000000003</v>
      </c>
      <c r="K961" s="31"/>
      <c r="L961" s="30"/>
      <c r="M961" s="98">
        <v>141.21</v>
      </c>
      <c r="N961" s="98">
        <v>118.732</v>
      </c>
      <c r="O961" s="98">
        <v>191.74299999999999</v>
      </c>
      <c r="P961" s="98">
        <v>110.782</v>
      </c>
      <c r="Q961" s="98">
        <v>309.78199999999998</v>
      </c>
      <c r="R961" s="98">
        <v>313.95800000000003</v>
      </c>
    </row>
    <row r="962" spans="1:18" x14ac:dyDescent="0.25">
      <c r="A962" s="59" t="s">
        <v>3779</v>
      </c>
      <c r="B962" s="59" t="s">
        <v>2933</v>
      </c>
      <c r="C962" s="59" t="s">
        <v>3804</v>
      </c>
      <c r="D962" s="91">
        <v>5</v>
      </c>
      <c r="E962" s="59" t="s">
        <v>4604</v>
      </c>
      <c r="F962" s="30">
        <f t="shared" si="55"/>
        <v>244.50966666666667</v>
      </c>
      <c r="G962" s="24">
        <f t="shared" si="56"/>
        <v>12.0755</v>
      </c>
      <c r="H962" s="31"/>
      <c r="I962" s="30"/>
      <c r="J962" s="24">
        <f t="shared" si="57"/>
        <v>257.18450000000001</v>
      </c>
      <c r="K962" s="31"/>
      <c r="L962" s="30"/>
      <c r="M962" s="98">
        <v>17.149999999999999</v>
      </c>
      <c r="N962" s="98">
        <v>7.0010000000000003</v>
      </c>
      <c r="O962" s="98">
        <v>295.209</v>
      </c>
      <c r="P962" s="98">
        <v>144.47200000000001</v>
      </c>
      <c r="Q962" s="98">
        <v>223.47</v>
      </c>
      <c r="R962" s="98">
        <v>365.58699999999999</v>
      </c>
    </row>
    <row r="963" spans="1:18" x14ac:dyDescent="0.25">
      <c r="A963" s="59" t="s">
        <v>3779</v>
      </c>
      <c r="B963" s="59" t="s">
        <v>2561</v>
      </c>
      <c r="C963" s="59" t="s">
        <v>3860</v>
      </c>
      <c r="D963" s="91">
        <v>15</v>
      </c>
      <c r="E963" s="59" t="s">
        <v>6694</v>
      </c>
      <c r="F963" s="30">
        <f t="shared" si="55"/>
        <v>243.58566666666664</v>
      </c>
      <c r="G963" s="24">
        <f t="shared" si="56"/>
        <v>80.724999999999994</v>
      </c>
      <c r="H963" s="31"/>
      <c r="I963" s="30"/>
      <c r="J963" s="24">
        <f t="shared" si="57"/>
        <v>205.35299999999998</v>
      </c>
      <c r="K963" s="31"/>
      <c r="L963" s="30"/>
      <c r="M963" s="98">
        <v>30.35</v>
      </c>
      <c r="N963" s="98">
        <v>131.1</v>
      </c>
      <c r="O963" s="98">
        <v>90.655000000000001</v>
      </c>
      <c r="P963" s="98">
        <v>191.78700000000001</v>
      </c>
      <c r="Q963" s="98">
        <v>293.70400000000001</v>
      </c>
      <c r="R963" s="98">
        <v>245.26599999999999</v>
      </c>
    </row>
    <row r="964" spans="1:18" x14ac:dyDescent="0.25">
      <c r="A964" s="59" t="s">
        <v>3779</v>
      </c>
      <c r="B964" s="59" t="s">
        <v>2728</v>
      </c>
      <c r="C964" s="59" t="s">
        <v>3839</v>
      </c>
      <c r="D964" s="91">
        <v>11</v>
      </c>
      <c r="E964" s="59" t="s">
        <v>5872</v>
      </c>
      <c r="F964" s="30">
        <f t="shared" si="55"/>
        <v>243.07399999999998</v>
      </c>
      <c r="G964" s="24">
        <f t="shared" si="56"/>
        <v>139.125</v>
      </c>
      <c r="H964" s="31"/>
      <c r="I964" s="30"/>
      <c r="J964" s="24">
        <f t="shared" si="57"/>
        <v>211.4025</v>
      </c>
      <c r="K964" s="31"/>
      <c r="L964" s="30"/>
      <c r="M964" s="98">
        <v>104.78</v>
      </c>
      <c r="N964" s="98">
        <v>173.47</v>
      </c>
      <c r="O964" s="98">
        <v>116.38800000000001</v>
      </c>
      <c r="P964" s="98">
        <v>152.55699999999999</v>
      </c>
      <c r="Q964" s="98">
        <v>123.504</v>
      </c>
      <c r="R964" s="98">
        <v>453.161</v>
      </c>
    </row>
    <row r="965" spans="1:18" x14ac:dyDescent="0.25">
      <c r="A965" s="59" t="s">
        <v>3779</v>
      </c>
      <c r="B965" s="59" t="s">
        <v>957</v>
      </c>
      <c r="C965" s="59" t="s">
        <v>3871</v>
      </c>
      <c r="D965" s="91">
        <v>20</v>
      </c>
      <c r="E965" s="59" t="s">
        <v>7724</v>
      </c>
      <c r="F965" s="30">
        <f t="shared" si="55"/>
        <v>242.58199999999997</v>
      </c>
      <c r="G965" s="24">
        <f t="shared" si="56"/>
        <v>665.39200000000005</v>
      </c>
      <c r="H965" s="31"/>
      <c r="I965" s="30"/>
      <c r="J965" s="24">
        <f t="shared" si="57"/>
        <v>249.65825000000001</v>
      </c>
      <c r="K965" s="31"/>
      <c r="L965" s="30"/>
      <c r="M965" s="98">
        <v>849.62</v>
      </c>
      <c r="N965" s="98">
        <v>481.16399999999999</v>
      </c>
      <c r="O965" s="98">
        <v>270.887</v>
      </c>
      <c r="P965" s="98">
        <v>348.661</v>
      </c>
      <c r="Q965" s="98">
        <v>176.15899999999999</v>
      </c>
      <c r="R965" s="98">
        <v>202.92599999999999</v>
      </c>
    </row>
    <row r="966" spans="1:18" x14ac:dyDescent="0.25">
      <c r="A966" s="59" t="s">
        <v>3779</v>
      </c>
      <c r="B966" s="59" t="s">
        <v>409</v>
      </c>
      <c r="C966" s="59" t="s">
        <v>3862</v>
      </c>
      <c r="D966" s="91">
        <v>16</v>
      </c>
      <c r="E966" s="59" t="s">
        <v>6887</v>
      </c>
      <c r="F966" s="30">
        <f t="shared" si="55"/>
        <v>242.24533333333332</v>
      </c>
      <c r="G966" s="24">
        <f t="shared" si="56"/>
        <v>93.293000000000006</v>
      </c>
      <c r="H966" s="31"/>
      <c r="I966" s="30"/>
      <c r="J966" s="24">
        <f t="shared" si="57"/>
        <v>193.97525000000002</v>
      </c>
      <c r="K966" s="31"/>
      <c r="L966" s="30"/>
      <c r="M966" s="98">
        <v>100.46</v>
      </c>
      <c r="N966" s="98">
        <v>86.126000000000005</v>
      </c>
      <c r="O966" s="98">
        <v>49.164999999999999</v>
      </c>
      <c r="P966" s="98">
        <v>85.364999999999995</v>
      </c>
      <c r="Q966" s="98">
        <v>160.416</v>
      </c>
      <c r="R966" s="98">
        <v>480.95499999999998</v>
      </c>
    </row>
    <row r="967" spans="1:18" x14ac:dyDescent="0.25">
      <c r="A967" s="59" t="s">
        <v>3779</v>
      </c>
      <c r="B967" s="59" t="s">
        <v>3601</v>
      </c>
      <c r="C967" s="59" t="s">
        <v>3788</v>
      </c>
      <c r="D967" s="91">
        <v>2</v>
      </c>
      <c r="E967" s="59" t="s">
        <v>4309</v>
      </c>
      <c r="F967" s="30">
        <f t="shared" si="55"/>
        <v>242.09799999999998</v>
      </c>
      <c r="G967" s="24">
        <f t="shared" si="56"/>
        <v>291.17450000000002</v>
      </c>
      <c r="H967" s="31"/>
      <c r="I967" s="30"/>
      <c r="J967" s="24">
        <f t="shared" si="57"/>
        <v>181.5735</v>
      </c>
      <c r="K967" s="31"/>
      <c r="L967" s="30"/>
      <c r="M967" s="98">
        <v>302.66000000000003</v>
      </c>
      <c r="N967" s="98">
        <v>279.68900000000002</v>
      </c>
      <c r="O967" s="98" t="s">
        <v>4078</v>
      </c>
      <c r="P967" s="98">
        <v>288.56700000000001</v>
      </c>
      <c r="Q967" s="98">
        <v>437.72699999999998</v>
      </c>
      <c r="R967" s="98" t="s">
        <v>4078</v>
      </c>
    </row>
    <row r="968" spans="1:18" x14ac:dyDescent="0.25">
      <c r="A968" s="59" t="s">
        <v>3779</v>
      </c>
      <c r="B968" s="59" t="s">
        <v>2892</v>
      </c>
      <c r="C968" s="59" t="s">
        <v>3816</v>
      </c>
      <c r="D968" s="91">
        <v>6</v>
      </c>
      <c r="E968" s="59" t="s">
        <v>5090</v>
      </c>
      <c r="F968" s="30">
        <f t="shared" si="55"/>
        <v>241.63333333333333</v>
      </c>
      <c r="G968" s="24">
        <f t="shared" si="56"/>
        <v>187.983</v>
      </c>
      <c r="H968" s="31"/>
      <c r="I968" s="30"/>
      <c r="J968" s="24">
        <f t="shared" si="57"/>
        <v>318.66849999999999</v>
      </c>
      <c r="K968" s="31"/>
      <c r="L968" s="30"/>
      <c r="M968" s="98">
        <v>98.55</v>
      </c>
      <c r="N968" s="98">
        <v>277.416</v>
      </c>
      <c r="O968" s="98">
        <v>549.774</v>
      </c>
      <c r="P968" s="98">
        <v>331.71600000000001</v>
      </c>
      <c r="Q968" s="98">
        <v>144.53899999999999</v>
      </c>
      <c r="R968" s="98">
        <v>248.64500000000001</v>
      </c>
    </row>
    <row r="969" spans="1:18" x14ac:dyDescent="0.25">
      <c r="A969" s="59" t="s">
        <v>3779</v>
      </c>
      <c r="B969" s="59" t="s">
        <v>3543</v>
      </c>
      <c r="C969" s="59" t="s">
        <v>3827</v>
      </c>
      <c r="D969" s="91">
        <v>10</v>
      </c>
      <c r="E969" s="59" t="s">
        <v>5534</v>
      </c>
      <c r="F969" s="30">
        <f t="shared" si="55"/>
        <v>241.57466666666664</v>
      </c>
      <c r="G969" s="24">
        <f t="shared" si="56"/>
        <v>32.627499999999998</v>
      </c>
      <c r="H969" s="31"/>
      <c r="I969" s="30"/>
      <c r="J969" s="24">
        <f t="shared" si="57"/>
        <v>192.08249999999998</v>
      </c>
      <c r="K969" s="31"/>
      <c r="L969" s="30"/>
      <c r="M969" s="98">
        <v>31.65</v>
      </c>
      <c r="N969" s="98">
        <v>33.604999999999997</v>
      </c>
      <c r="O969" s="98">
        <v>43.606000000000002</v>
      </c>
      <c r="P969" s="98">
        <v>161.17099999999999</v>
      </c>
      <c r="Q969" s="98">
        <v>306.65100000000001</v>
      </c>
      <c r="R969" s="98">
        <v>256.90199999999999</v>
      </c>
    </row>
    <row r="970" spans="1:18" x14ac:dyDescent="0.25">
      <c r="A970" s="59" t="s">
        <v>3779</v>
      </c>
      <c r="B970" s="59" t="s">
        <v>2513</v>
      </c>
      <c r="C970" s="59" t="s">
        <v>3865</v>
      </c>
      <c r="D970" s="91">
        <v>17</v>
      </c>
      <c r="E970" s="59" t="s">
        <v>7488</v>
      </c>
      <c r="F970" s="30">
        <f t="shared" si="55"/>
        <v>240.88133333333334</v>
      </c>
      <c r="G970" s="24">
        <f t="shared" si="56"/>
        <v>52.1935</v>
      </c>
      <c r="H970" s="31"/>
      <c r="I970" s="30"/>
      <c r="J970" s="24">
        <f t="shared" si="57"/>
        <v>203.24299999999999</v>
      </c>
      <c r="K970" s="31"/>
      <c r="L970" s="30"/>
      <c r="M970" s="98">
        <v>21.77</v>
      </c>
      <c r="N970" s="98">
        <v>82.617000000000004</v>
      </c>
      <c r="O970" s="98">
        <v>90.328000000000003</v>
      </c>
      <c r="P970" s="98">
        <v>336.53399999999999</v>
      </c>
      <c r="Q970" s="98">
        <v>144.982</v>
      </c>
      <c r="R970" s="98">
        <v>241.12799999999999</v>
      </c>
    </row>
    <row r="971" spans="1:18" x14ac:dyDescent="0.25">
      <c r="A971" s="59" t="s">
        <v>3779</v>
      </c>
      <c r="B971" s="59" t="s">
        <v>7980</v>
      </c>
      <c r="C971" s="59" t="s">
        <v>3839</v>
      </c>
      <c r="D971" s="91">
        <v>11</v>
      </c>
      <c r="E971" s="59" t="s">
        <v>7981</v>
      </c>
      <c r="F971" s="30">
        <f t="shared" si="55"/>
        <v>239.52933333333331</v>
      </c>
      <c r="G971" s="24">
        <f t="shared" si="56"/>
        <v>153.0685</v>
      </c>
      <c r="H971" s="31"/>
      <c r="I971" s="30"/>
      <c r="J971" s="24">
        <f t="shared" si="57"/>
        <v>187.84300000000002</v>
      </c>
      <c r="K971" s="31"/>
      <c r="L971" s="30"/>
      <c r="M971" s="98">
        <v>226.32</v>
      </c>
      <c r="N971" s="98">
        <v>79.816999999999993</v>
      </c>
      <c r="O971" s="98">
        <v>32.783999999999999</v>
      </c>
      <c r="P971" s="98">
        <v>122.233</v>
      </c>
      <c r="Q971" s="98">
        <v>460.92</v>
      </c>
      <c r="R971" s="98">
        <v>135.435</v>
      </c>
    </row>
    <row r="972" spans="1:18" x14ac:dyDescent="0.25">
      <c r="A972" s="59" t="s">
        <v>3779</v>
      </c>
      <c r="B972" s="59" t="s">
        <v>504</v>
      </c>
      <c r="C972" s="59" t="s">
        <v>3855</v>
      </c>
      <c r="D972" s="91">
        <v>15</v>
      </c>
      <c r="E972" s="59" t="s">
        <v>6618</v>
      </c>
      <c r="F972" s="30">
        <f t="shared" si="55"/>
        <v>238.51966666666667</v>
      </c>
      <c r="G972" s="24">
        <f t="shared" si="56"/>
        <v>375.29250000000002</v>
      </c>
      <c r="H972" s="31"/>
      <c r="I972" s="30"/>
      <c r="J972" s="24">
        <f t="shared" si="57"/>
        <v>217.38175000000001</v>
      </c>
      <c r="K972" s="31"/>
      <c r="L972" s="30"/>
      <c r="M972" s="98">
        <v>558.03</v>
      </c>
      <c r="N972" s="98">
        <v>192.55500000000001</v>
      </c>
      <c r="O972" s="98">
        <v>153.96799999999999</v>
      </c>
      <c r="P972" s="98">
        <v>171.74799999999999</v>
      </c>
      <c r="Q972" s="98">
        <v>276.37400000000002</v>
      </c>
      <c r="R972" s="98">
        <v>267.43700000000001</v>
      </c>
    </row>
    <row r="973" spans="1:18" x14ac:dyDescent="0.25">
      <c r="A973" s="59" t="s">
        <v>3779</v>
      </c>
      <c r="B973" s="59" t="s">
        <v>590</v>
      </c>
      <c r="C973" s="59" t="s">
        <v>3827</v>
      </c>
      <c r="D973" s="91">
        <v>10</v>
      </c>
      <c r="E973" s="59" t="s">
        <v>5522</v>
      </c>
      <c r="F973" s="30">
        <f t="shared" si="55"/>
        <v>238.02333333333331</v>
      </c>
      <c r="G973" s="24">
        <f t="shared" si="56"/>
        <v>509.79250000000002</v>
      </c>
      <c r="H973" s="31"/>
      <c r="I973" s="30"/>
      <c r="J973" s="24">
        <f t="shared" si="57"/>
        <v>294.92075</v>
      </c>
      <c r="K973" s="31"/>
      <c r="L973" s="30"/>
      <c r="M973" s="98">
        <v>350.16</v>
      </c>
      <c r="N973" s="98">
        <v>669.42499999999995</v>
      </c>
      <c r="O973" s="98">
        <v>465.613</v>
      </c>
      <c r="P973" s="98">
        <v>250.61699999999999</v>
      </c>
      <c r="Q973" s="98">
        <v>220.10499999999999</v>
      </c>
      <c r="R973" s="98">
        <v>243.34800000000001</v>
      </c>
    </row>
    <row r="974" spans="1:18" x14ac:dyDescent="0.25">
      <c r="A974" s="59" t="s">
        <v>3779</v>
      </c>
      <c r="B974" s="59" t="s">
        <v>2750</v>
      </c>
      <c r="C974" s="59" t="s">
        <v>3851</v>
      </c>
      <c r="D974" s="91">
        <v>15</v>
      </c>
      <c r="E974" s="59" t="s">
        <v>6414</v>
      </c>
      <c r="F974" s="30">
        <f t="shared" si="55"/>
        <v>237.74133333333336</v>
      </c>
      <c r="G974" s="24">
        <f t="shared" si="56"/>
        <v>0</v>
      </c>
      <c r="H974" s="31"/>
      <c r="I974" s="30"/>
      <c r="J974" s="24">
        <f t="shared" si="57"/>
        <v>178.30600000000001</v>
      </c>
      <c r="K974" s="31"/>
      <c r="L974" s="30"/>
      <c r="M974" s="98" t="s">
        <v>4078</v>
      </c>
      <c r="N974" s="98" t="s">
        <v>4078</v>
      </c>
      <c r="O974" s="98" t="s">
        <v>4078</v>
      </c>
      <c r="P974" s="98" t="s">
        <v>4078</v>
      </c>
      <c r="Q974" s="98">
        <v>292.79000000000002</v>
      </c>
      <c r="R974" s="98">
        <v>420.43400000000003</v>
      </c>
    </row>
    <row r="975" spans="1:18" x14ac:dyDescent="0.25">
      <c r="A975" s="59" t="s">
        <v>3779</v>
      </c>
      <c r="B975" s="59" t="s">
        <v>927</v>
      </c>
      <c r="C975" s="59" t="s">
        <v>3873</v>
      </c>
      <c r="D975" s="91">
        <v>20</v>
      </c>
      <c r="E975" s="59" t="s">
        <v>7780</v>
      </c>
      <c r="F975" s="30">
        <f t="shared" si="55"/>
        <v>237.679</v>
      </c>
      <c r="G975" s="24">
        <f t="shared" si="56"/>
        <v>225.036</v>
      </c>
      <c r="H975" s="31"/>
      <c r="I975" s="30"/>
      <c r="J975" s="24">
        <f t="shared" si="57"/>
        <v>262.81200000000001</v>
      </c>
      <c r="K975" s="31"/>
      <c r="L975" s="30"/>
      <c r="M975" s="98">
        <v>221.38</v>
      </c>
      <c r="N975" s="98">
        <v>228.69200000000001</v>
      </c>
      <c r="O975" s="98">
        <v>338.21100000000001</v>
      </c>
      <c r="P975" s="98">
        <v>317.988</v>
      </c>
      <c r="Q975" s="98">
        <v>112.33499999999999</v>
      </c>
      <c r="R975" s="98">
        <v>282.714</v>
      </c>
    </row>
    <row r="976" spans="1:18" x14ac:dyDescent="0.25">
      <c r="A976" s="59" t="s">
        <v>3779</v>
      </c>
      <c r="B976" s="59" t="s">
        <v>363</v>
      </c>
      <c r="C976" s="59" t="s">
        <v>3862</v>
      </c>
      <c r="D976" s="91">
        <v>16</v>
      </c>
      <c r="E976" s="59" t="s">
        <v>6953</v>
      </c>
      <c r="F976" s="30">
        <f t="shared" si="55"/>
        <v>237.65366666666668</v>
      </c>
      <c r="G976" s="24">
        <f t="shared" si="56"/>
        <v>65.265000000000001</v>
      </c>
      <c r="H976" s="31"/>
      <c r="I976" s="30"/>
      <c r="J976" s="24">
        <f t="shared" si="57"/>
        <v>187.62875</v>
      </c>
      <c r="K976" s="31"/>
      <c r="L976" s="30"/>
      <c r="M976" s="98">
        <v>103.92</v>
      </c>
      <c r="N976" s="98">
        <v>26.61</v>
      </c>
      <c r="O976" s="98">
        <v>37.554000000000002</v>
      </c>
      <c r="P976" s="98">
        <v>226.09</v>
      </c>
      <c r="Q976" s="98">
        <v>200.505</v>
      </c>
      <c r="R976" s="98">
        <v>286.36599999999999</v>
      </c>
    </row>
    <row r="977" spans="1:18" x14ac:dyDescent="0.25">
      <c r="A977" s="59" t="s">
        <v>3779</v>
      </c>
      <c r="B977" s="59" t="s">
        <v>1525</v>
      </c>
      <c r="C977" s="59" t="s">
        <v>3868</v>
      </c>
      <c r="D977" s="91">
        <v>18</v>
      </c>
      <c r="E977" s="59" t="s">
        <v>7598</v>
      </c>
      <c r="F977" s="30">
        <f t="shared" si="55"/>
        <v>237.63699999999997</v>
      </c>
      <c r="G977" s="24">
        <f t="shared" si="56"/>
        <v>248.59800000000001</v>
      </c>
      <c r="H977" s="31"/>
      <c r="I977" s="30"/>
      <c r="J977" s="24">
        <f t="shared" si="57"/>
        <v>190.58474999999999</v>
      </c>
      <c r="K977" s="31"/>
      <c r="L977" s="30"/>
      <c r="M977" s="98">
        <v>184.81</v>
      </c>
      <c r="N977" s="98">
        <v>312.38600000000002</v>
      </c>
      <c r="O977" s="98">
        <v>49.427999999999997</v>
      </c>
      <c r="P977" s="98" t="s">
        <v>4078</v>
      </c>
      <c r="Q977" s="98">
        <v>131.71700000000001</v>
      </c>
      <c r="R977" s="98">
        <v>581.19399999999996</v>
      </c>
    </row>
    <row r="978" spans="1:18" x14ac:dyDescent="0.25">
      <c r="A978" s="59" t="s">
        <v>3779</v>
      </c>
      <c r="B978" s="59" t="s">
        <v>74</v>
      </c>
      <c r="C978" s="59" t="s">
        <v>3807</v>
      </c>
      <c r="D978" s="91">
        <v>6</v>
      </c>
      <c r="E978" s="59" t="s">
        <v>4671</v>
      </c>
      <c r="F978" s="30">
        <f t="shared" si="55"/>
        <v>237.45700000000002</v>
      </c>
      <c r="G978" s="24">
        <f t="shared" si="56"/>
        <v>223.62100000000001</v>
      </c>
      <c r="H978" s="31"/>
      <c r="I978" s="30"/>
      <c r="J978" s="24">
        <f t="shared" si="57"/>
        <v>215.5915</v>
      </c>
      <c r="K978" s="31"/>
      <c r="L978" s="30"/>
      <c r="M978" s="98">
        <v>136.30000000000001</v>
      </c>
      <c r="N978" s="98">
        <v>310.94200000000001</v>
      </c>
      <c r="O978" s="98">
        <v>149.995</v>
      </c>
      <c r="P978" s="98">
        <v>322.60300000000001</v>
      </c>
      <c r="Q978" s="98">
        <v>208.08699999999999</v>
      </c>
      <c r="R978" s="98">
        <v>181.68100000000001</v>
      </c>
    </row>
    <row r="979" spans="1:18" x14ac:dyDescent="0.25">
      <c r="A979" s="59" t="s">
        <v>3779</v>
      </c>
      <c r="B979" s="59" t="s">
        <v>1184</v>
      </c>
      <c r="C979" s="59" t="s">
        <v>3862</v>
      </c>
      <c r="D979" s="91">
        <v>16</v>
      </c>
      <c r="E979" s="59" t="s">
        <v>6829</v>
      </c>
      <c r="F979" s="30">
        <f t="shared" si="55"/>
        <v>237.34633333333329</v>
      </c>
      <c r="G979" s="24">
        <f t="shared" si="56"/>
        <v>8.6449999999999996</v>
      </c>
      <c r="H979" s="31"/>
      <c r="I979" s="30"/>
      <c r="J979" s="24">
        <f t="shared" si="57"/>
        <v>178.16899999999998</v>
      </c>
      <c r="K979" s="31"/>
      <c r="L979" s="30"/>
      <c r="M979" s="98" t="s">
        <v>4078</v>
      </c>
      <c r="N979" s="98">
        <v>17.29</v>
      </c>
      <c r="O979" s="98">
        <v>0.63700000000000001</v>
      </c>
      <c r="P979" s="98">
        <v>8.9250000000000007</v>
      </c>
      <c r="Q979" s="98">
        <v>692.94399999999996</v>
      </c>
      <c r="R979" s="98">
        <v>10.17</v>
      </c>
    </row>
    <row r="980" spans="1:18" x14ac:dyDescent="0.25">
      <c r="A980" s="59" t="s">
        <v>3779</v>
      </c>
      <c r="B980" s="59" t="s">
        <v>231</v>
      </c>
      <c r="C980" s="59" t="s">
        <v>3868</v>
      </c>
      <c r="D980" s="91">
        <v>18</v>
      </c>
      <c r="E980" s="59" t="s">
        <v>7645</v>
      </c>
      <c r="F980" s="30">
        <f t="shared" si="55"/>
        <v>236.184</v>
      </c>
      <c r="G980" s="24">
        <f t="shared" si="56"/>
        <v>291.685</v>
      </c>
      <c r="H980" s="31"/>
      <c r="I980" s="30"/>
      <c r="J980" s="24">
        <f t="shared" si="57"/>
        <v>230.691</v>
      </c>
      <c r="K980" s="31"/>
      <c r="L980" s="30"/>
      <c r="M980" s="98">
        <v>284.31</v>
      </c>
      <c r="N980" s="98">
        <v>299.06</v>
      </c>
      <c r="O980" s="98">
        <v>214.21199999999999</v>
      </c>
      <c r="P980" s="98">
        <v>184.196</v>
      </c>
      <c r="Q980" s="98">
        <v>326.03800000000001</v>
      </c>
      <c r="R980" s="98">
        <v>198.31800000000001</v>
      </c>
    </row>
    <row r="981" spans="1:18" x14ac:dyDescent="0.25">
      <c r="A981" s="59" t="s">
        <v>3779</v>
      </c>
      <c r="B981" s="59" t="s">
        <v>544</v>
      </c>
      <c r="C981" s="59" t="s">
        <v>3863</v>
      </c>
      <c r="D981" s="91">
        <v>16</v>
      </c>
      <c r="E981" s="59" t="s">
        <v>7203</v>
      </c>
      <c r="F981" s="30">
        <f t="shared" si="55"/>
        <v>236.13133333333334</v>
      </c>
      <c r="G981" s="24">
        <f t="shared" si="56"/>
        <v>169.333</v>
      </c>
      <c r="H981" s="31"/>
      <c r="I981" s="30"/>
      <c r="J981" s="24">
        <f t="shared" si="57"/>
        <v>191.81650000000002</v>
      </c>
      <c r="K981" s="31"/>
      <c r="L981" s="30"/>
      <c r="M981" s="98">
        <v>251.62</v>
      </c>
      <c r="N981" s="98">
        <v>87.046000000000006</v>
      </c>
      <c r="O981" s="98">
        <v>58.872</v>
      </c>
      <c r="P981" s="98">
        <v>75.498999999999995</v>
      </c>
      <c r="Q981" s="98">
        <v>133.18100000000001</v>
      </c>
      <c r="R981" s="98">
        <v>499.714</v>
      </c>
    </row>
    <row r="982" spans="1:18" x14ac:dyDescent="0.25">
      <c r="A982" s="59" t="s">
        <v>3779</v>
      </c>
      <c r="B982" s="59" t="s">
        <v>867</v>
      </c>
      <c r="C982" s="59" t="s">
        <v>3851</v>
      </c>
      <c r="D982" s="91">
        <v>15</v>
      </c>
      <c r="E982" s="59" t="s">
        <v>6399</v>
      </c>
      <c r="F982" s="30">
        <f t="shared" si="55"/>
        <v>236.00866666666664</v>
      </c>
      <c r="G982" s="24">
        <f t="shared" si="56"/>
        <v>116.2465</v>
      </c>
      <c r="H982" s="31"/>
      <c r="I982" s="30"/>
      <c r="J982" s="24">
        <f t="shared" si="57"/>
        <v>247.03099999999998</v>
      </c>
      <c r="K982" s="31"/>
      <c r="L982" s="30"/>
      <c r="M982" s="98">
        <v>20.53</v>
      </c>
      <c r="N982" s="98">
        <v>211.96299999999999</v>
      </c>
      <c r="O982" s="98">
        <v>280.09800000000001</v>
      </c>
      <c r="P982" s="98">
        <v>640.62699999999995</v>
      </c>
      <c r="Q982" s="98">
        <v>67.399000000000001</v>
      </c>
      <c r="R982" s="98" t="s">
        <v>4078</v>
      </c>
    </row>
    <row r="983" spans="1:18" x14ac:dyDescent="0.25">
      <c r="A983" s="59" t="s">
        <v>3779</v>
      </c>
      <c r="B983" s="59" t="s">
        <v>1752</v>
      </c>
      <c r="C983" s="59" t="s">
        <v>3828</v>
      </c>
      <c r="D983" s="91">
        <v>10</v>
      </c>
      <c r="E983" s="59" t="s">
        <v>5553</v>
      </c>
      <c r="F983" s="30">
        <f t="shared" si="55"/>
        <v>234.91833333333332</v>
      </c>
      <c r="G983" s="24">
        <f t="shared" si="56"/>
        <v>107.07650000000001</v>
      </c>
      <c r="H983" s="31"/>
      <c r="I983" s="30"/>
      <c r="J983" s="24">
        <f t="shared" si="57"/>
        <v>216.31375</v>
      </c>
      <c r="K983" s="31"/>
      <c r="L983" s="30"/>
      <c r="M983" s="98">
        <v>125.39</v>
      </c>
      <c r="N983" s="98">
        <v>88.763000000000005</v>
      </c>
      <c r="O983" s="98">
        <v>160.5</v>
      </c>
      <c r="P983" s="98">
        <v>177.33600000000001</v>
      </c>
      <c r="Q983" s="98">
        <v>245.86500000000001</v>
      </c>
      <c r="R983" s="98">
        <v>281.55399999999997</v>
      </c>
    </row>
    <row r="984" spans="1:18" x14ac:dyDescent="0.25">
      <c r="A984" s="59" t="s">
        <v>3779</v>
      </c>
      <c r="B984" s="59" t="s">
        <v>3739</v>
      </c>
      <c r="C984" s="59" t="s">
        <v>3863</v>
      </c>
      <c r="D984" s="91">
        <v>16</v>
      </c>
      <c r="E984" s="59" t="s">
        <v>7339</v>
      </c>
      <c r="F984" s="30">
        <f t="shared" si="55"/>
        <v>234.88866666666664</v>
      </c>
      <c r="G984" s="24">
        <f t="shared" si="56"/>
        <v>228.358</v>
      </c>
      <c r="H984" s="31"/>
      <c r="I984" s="30"/>
      <c r="J984" s="24">
        <f t="shared" si="57"/>
        <v>237.87674999999999</v>
      </c>
      <c r="K984" s="31"/>
      <c r="L984" s="30"/>
      <c r="M984" s="98">
        <v>309.95999999999998</v>
      </c>
      <c r="N984" s="98">
        <v>146.756</v>
      </c>
      <c r="O984" s="98">
        <v>246.84100000000001</v>
      </c>
      <c r="P984" s="98">
        <v>312.79399999999998</v>
      </c>
      <c r="Q984" s="98">
        <v>192.67500000000001</v>
      </c>
      <c r="R984" s="98">
        <v>199.197</v>
      </c>
    </row>
    <row r="985" spans="1:18" x14ac:dyDescent="0.25">
      <c r="A985" s="59" t="s">
        <v>3779</v>
      </c>
      <c r="B985" s="59" t="s">
        <v>1264</v>
      </c>
      <c r="C985" s="59" t="s">
        <v>3818</v>
      </c>
      <c r="D985" s="91">
        <v>7</v>
      </c>
      <c r="E985" s="59" t="s">
        <v>5181</v>
      </c>
      <c r="F985" s="30">
        <f t="shared" si="55"/>
        <v>234.65233333333333</v>
      </c>
      <c r="G985" s="24">
        <f t="shared" si="56"/>
        <v>37.200000000000003</v>
      </c>
      <c r="H985" s="31"/>
      <c r="I985" s="30"/>
      <c r="J985" s="24">
        <f t="shared" si="57"/>
        <v>205.9485</v>
      </c>
      <c r="K985" s="31"/>
      <c r="L985" s="30"/>
      <c r="M985" s="98">
        <v>74.400000000000006</v>
      </c>
      <c r="N985" s="98" t="s">
        <v>4078</v>
      </c>
      <c r="O985" s="98">
        <v>119.837</v>
      </c>
      <c r="P985" s="98">
        <v>265.04000000000002</v>
      </c>
      <c r="Q985" s="98">
        <v>207.99700000000001</v>
      </c>
      <c r="R985" s="98">
        <v>230.92</v>
      </c>
    </row>
    <row r="986" spans="1:18" x14ac:dyDescent="0.25">
      <c r="A986" s="59" t="s">
        <v>3779</v>
      </c>
      <c r="B986" s="59" t="s">
        <v>1200</v>
      </c>
      <c r="C986" s="59" t="s">
        <v>3868</v>
      </c>
      <c r="D986" s="91">
        <v>18</v>
      </c>
      <c r="E986" s="59" t="s">
        <v>7583</v>
      </c>
      <c r="F986" s="30">
        <f t="shared" si="55"/>
        <v>234.07199999999997</v>
      </c>
      <c r="G986" s="24">
        <f t="shared" si="56"/>
        <v>148.8775</v>
      </c>
      <c r="H986" s="31"/>
      <c r="I986" s="30"/>
      <c r="J986" s="24">
        <f t="shared" si="57"/>
        <v>327.92474999999996</v>
      </c>
      <c r="K986" s="31"/>
      <c r="L986" s="30"/>
      <c r="M986" s="98">
        <v>200.51</v>
      </c>
      <c r="N986" s="98">
        <v>97.245000000000005</v>
      </c>
      <c r="O986" s="98">
        <v>609.48299999999995</v>
      </c>
      <c r="P986" s="98">
        <v>173.816</v>
      </c>
      <c r="Q986" s="98">
        <v>281.67599999999999</v>
      </c>
      <c r="R986" s="98">
        <v>246.72399999999999</v>
      </c>
    </row>
    <row r="987" spans="1:18" x14ac:dyDescent="0.25">
      <c r="A987" s="59" t="s">
        <v>3779</v>
      </c>
      <c r="B987" s="59" t="s">
        <v>1188</v>
      </c>
      <c r="C987" s="59" t="s">
        <v>3862</v>
      </c>
      <c r="D987" s="91">
        <v>16</v>
      </c>
      <c r="E987" s="59" t="s">
        <v>6881</v>
      </c>
      <c r="F987" s="30">
        <f t="shared" si="55"/>
        <v>233.52666666666667</v>
      </c>
      <c r="G987" s="24">
        <f t="shared" si="56"/>
        <v>142.12299999999999</v>
      </c>
      <c r="H987" s="31"/>
      <c r="I987" s="30"/>
      <c r="J987" s="24">
        <f t="shared" si="57"/>
        <v>194.37625</v>
      </c>
      <c r="K987" s="31"/>
      <c r="L987" s="30"/>
      <c r="M987" s="98">
        <v>42.66</v>
      </c>
      <c r="N987" s="98">
        <v>241.58600000000001</v>
      </c>
      <c r="O987" s="98">
        <v>76.924999999999997</v>
      </c>
      <c r="P987" s="98">
        <v>252.624</v>
      </c>
      <c r="Q987" s="98">
        <v>237.227</v>
      </c>
      <c r="R987" s="98">
        <v>210.72900000000001</v>
      </c>
    </row>
    <row r="988" spans="1:18" x14ac:dyDescent="0.25">
      <c r="A988" s="59" t="s">
        <v>3779</v>
      </c>
      <c r="B988" s="59" t="s">
        <v>2038</v>
      </c>
      <c r="C988" s="59" t="s">
        <v>3863</v>
      </c>
      <c r="D988" s="91">
        <v>16</v>
      </c>
      <c r="E988" s="59" t="s">
        <v>7290</v>
      </c>
      <c r="F988" s="30">
        <f t="shared" si="55"/>
        <v>231.84966666666665</v>
      </c>
      <c r="G988" s="24">
        <f t="shared" si="56"/>
        <v>139.97800000000001</v>
      </c>
      <c r="H988" s="31"/>
      <c r="I988" s="30"/>
      <c r="J988" s="24">
        <f t="shared" si="57"/>
        <v>238.1035</v>
      </c>
      <c r="K988" s="31"/>
      <c r="L988" s="30"/>
      <c r="M988" s="98">
        <v>86.32</v>
      </c>
      <c r="N988" s="98">
        <v>193.636</v>
      </c>
      <c r="O988" s="98">
        <v>256.86500000000001</v>
      </c>
      <c r="P988" s="98">
        <v>228.57499999999999</v>
      </c>
      <c r="Q988" s="98">
        <v>242.822</v>
      </c>
      <c r="R988" s="98">
        <v>224.15199999999999</v>
      </c>
    </row>
    <row r="989" spans="1:18" x14ac:dyDescent="0.25">
      <c r="A989" s="59" t="s">
        <v>3779</v>
      </c>
      <c r="B989" s="59" t="s">
        <v>1963</v>
      </c>
      <c r="C989" s="59" t="s">
        <v>3821</v>
      </c>
      <c r="D989" s="91">
        <v>8</v>
      </c>
      <c r="E989" s="59" t="s">
        <v>5350</v>
      </c>
      <c r="F989" s="30">
        <f t="shared" si="55"/>
        <v>231.66066666666666</v>
      </c>
      <c r="G989" s="24">
        <f t="shared" si="56"/>
        <v>22.086500000000001</v>
      </c>
      <c r="H989" s="31"/>
      <c r="I989" s="30"/>
      <c r="J989" s="24">
        <f t="shared" si="57"/>
        <v>203.07650000000001</v>
      </c>
      <c r="K989" s="31"/>
      <c r="L989" s="30"/>
      <c r="M989" s="98">
        <v>8.58</v>
      </c>
      <c r="N989" s="98">
        <v>35.593000000000004</v>
      </c>
      <c r="O989" s="98">
        <v>117.324</v>
      </c>
      <c r="P989" s="98">
        <v>160.34100000000001</v>
      </c>
      <c r="Q989" s="98">
        <v>307.54500000000002</v>
      </c>
      <c r="R989" s="98">
        <v>227.096</v>
      </c>
    </row>
    <row r="990" spans="1:18" x14ac:dyDescent="0.25">
      <c r="A990" s="59" t="s">
        <v>3779</v>
      </c>
      <c r="B990" s="59" t="s">
        <v>777</v>
      </c>
      <c r="C990" s="59" t="s">
        <v>3820</v>
      </c>
      <c r="D990" s="91">
        <v>8</v>
      </c>
      <c r="E990" s="59" t="s">
        <v>5342</v>
      </c>
      <c r="F990" s="30">
        <f t="shared" si="55"/>
        <v>231.41233333333332</v>
      </c>
      <c r="G990" s="24">
        <f t="shared" si="56"/>
        <v>327.5865</v>
      </c>
      <c r="H990" s="31"/>
      <c r="I990" s="30"/>
      <c r="J990" s="24">
        <f t="shared" si="57"/>
        <v>222.64250000000001</v>
      </c>
      <c r="K990" s="31"/>
      <c r="L990" s="30"/>
      <c r="M990" s="98">
        <v>307.58999999999997</v>
      </c>
      <c r="N990" s="98">
        <v>347.58300000000003</v>
      </c>
      <c r="O990" s="98">
        <v>196.333</v>
      </c>
      <c r="P990" s="98">
        <v>277.82</v>
      </c>
      <c r="Q990" s="98">
        <v>305.58499999999998</v>
      </c>
      <c r="R990" s="98">
        <v>110.83199999999999</v>
      </c>
    </row>
    <row r="991" spans="1:18" x14ac:dyDescent="0.25">
      <c r="A991" s="59" t="s">
        <v>3779</v>
      </c>
      <c r="B991" s="59" t="s">
        <v>3358</v>
      </c>
      <c r="C991" s="59" t="s">
        <v>3787</v>
      </c>
      <c r="D991" s="91">
        <v>2</v>
      </c>
      <c r="E991" s="59" t="s">
        <v>4255</v>
      </c>
      <c r="F991" s="30">
        <f t="shared" si="55"/>
        <v>230.53266666666664</v>
      </c>
      <c r="G991" s="24">
        <f t="shared" si="56"/>
        <v>53.167499999999997</v>
      </c>
      <c r="H991" s="31"/>
      <c r="I991" s="30"/>
      <c r="J991" s="24">
        <f t="shared" si="57"/>
        <v>183.05275</v>
      </c>
      <c r="K991" s="31"/>
      <c r="L991" s="30"/>
      <c r="M991" s="98">
        <v>47.3</v>
      </c>
      <c r="N991" s="98">
        <v>59.034999999999997</v>
      </c>
      <c r="O991" s="98">
        <v>40.613</v>
      </c>
      <c r="P991" s="98">
        <v>192.041</v>
      </c>
      <c r="Q991" s="98">
        <v>185.37200000000001</v>
      </c>
      <c r="R991" s="98">
        <v>314.185</v>
      </c>
    </row>
    <row r="992" spans="1:18" x14ac:dyDescent="0.25">
      <c r="A992" s="59" t="s">
        <v>3779</v>
      </c>
      <c r="B992" s="59" t="s">
        <v>3033</v>
      </c>
      <c r="C992" s="59" t="s">
        <v>3862</v>
      </c>
      <c r="D992" s="91">
        <v>16</v>
      </c>
      <c r="E992" s="59" t="s">
        <v>6946</v>
      </c>
      <c r="F992" s="30">
        <f t="shared" ref="F992:F1055" si="58">SUM(P992:R992)/3</f>
        <v>230.29533333333333</v>
      </c>
      <c r="G992" s="24">
        <f t="shared" ref="G992:G1055" si="59">SUM(M992:N992)/2</f>
        <v>19.039000000000001</v>
      </c>
      <c r="H992" s="31"/>
      <c r="I992" s="30"/>
      <c r="J992" s="24">
        <f t="shared" ref="J992:J1055" si="60">SUM(O992:R992)/4</f>
        <v>447.48075</v>
      </c>
      <c r="K992" s="31"/>
      <c r="L992" s="30"/>
      <c r="M992" s="98">
        <v>24.85</v>
      </c>
      <c r="N992" s="98">
        <v>13.228</v>
      </c>
      <c r="O992" s="98">
        <v>1099.037</v>
      </c>
      <c r="P992" s="98">
        <v>186.43299999999999</v>
      </c>
      <c r="Q992" s="98">
        <v>39.176000000000002</v>
      </c>
      <c r="R992" s="98">
        <v>465.27699999999999</v>
      </c>
    </row>
    <row r="993" spans="1:18" x14ac:dyDescent="0.25">
      <c r="A993" s="59" t="s">
        <v>3779</v>
      </c>
      <c r="B993" s="59" t="s">
        <v>368</v>
      </c>
      <c r="C993" s="59" t="s">
        <v>3811</v>
      </c>
      <c r="D993" s="91">
        <v>6</v>
      </c>
      <c r="E993" s="59" t="s">
        <v>4990</v>
      </c>
      <c r="F993" s="30">
        <f t="shared" si="58"/>
        <v>229.696</v>
      </c>
      <c r="G993" s="24">
        <f t="shared" si="59"/>
        <v>395.4905</v>
      </c>
      <c r="H993" s="31"/>
      <c r="I993" s="30"/>
      <c r="J993" s="24">
        <f t="shared" si="60"/>
        <v>186.09074999999999</v>
      </c>
      <c r="K993" s="31"/>
      <c r="L993" s="30"/>
      <c r="M993" s="98">
        <v>639.9</v>
      </c>
      <c r="N993" s="98">
        <v>151.08099999999999</v>
      </c>
      <c r="O993" s="98">
        <v>55.274999999999999</v>
      </c>
      <c r="P993" s="98">
        <v>171.23599999999999</v>
      </c>
      <c r="Q993" s="98">
        <v>289.274</v>
      </c>
      <c r="R993" s="98">
        <v>228.578</v>
      </c>
    </row>
    <row r="994" spans="1:18" x14ac:dyDescent="0.25">
      <c r="A994" s="59" t="s">
        <v>3779</v>
      </c>
      <c r="B994" s="59" t="s">
        <v>1770</v>
      </c>
      <c r="C994" s="59" t="s">
        <v>3819</v>
      </c>
      <c r="D994" s="91">
        <v>7</v>
      </c>
      <c r="E994" s="59" t="s">
        <v>5279</v>
      </c>
      <c r="F994" s="30">
        <f t="shared" si="58"/>
        <v>229.53133333333335</v>
      </c>
      <c r="G994" s="24">
        <f t="shared" si="59"/>
        <v>247.93700000000001</v>
      </c>
      <c r="H994" s="31"/>
      <c r="I994" s="30"/>
      <c r="J994" s="24">
        <f t="shared" si="60"/>
        <v>214.95550000000003</v>
      </c>
      <c r="K994" s="31"/>
      <c r="L994" s="30"/>
      <c r="M994" s="98">
        <v>269.77</v>
      </c>
      <c r="N994" s="98">
        <v>226.10400000000001</v>
      </c>
      <c r="O994" s="98">
        <v>171.22800000000001</v>
      </c>
      <c r="P994" s="98">
        <v>235.00200000000001</v>
      </c>
      <c r="Q994" s="98">
        <v>234.54599999999999</v>
      </c>
      <c r="R994" s="98">
        <v>219.04599999999999</v>
      </c>
    </row>
    <row r="995" spans="1:18" x14ac:dyDescent="0.25">
      <c r="A995" s="59" t="s">
        <v>3779</v>
      </c>
      <c r="B995" s="59" t="s">
        <v>1420</v>
      </c>
      <c r="C995" s="59" t="s">
        <v>3862</v>
      </c>
      <c r="D995" s="91">
        <v>16</v>
      </c>
      <c r="E995" s="59" t="s">
        <v>6928</v>
      </c>
      <c r="F995" s="30">
        <f t="shared" si="58"/>
        <v>227.86266666666668</v>
      </c>
      <c r="G995" s="24">
        <f t="shared" si="59"/>
        <v>217.029</v>
      </c>
      <c r="H995" s="31"/>
      <c r="I995" s="30"/>
      <c r="J995" s="24">
        <f t="shared" si="60"/>
        <v>245.83</v>
      </c>
      <c r="K995" s="31"/>
      <c r="L995" s="30"/>
      <c r="M995" s="98">
        <v>224.58</v>
      </c>
      <c r="N995" s="98">
        <v>209.47800000000001</v>
      </c>
      <c r="O995" s="98">
        <v>299.73200000000003</v>
      </c>
      <c r="P995" s="98">
        <v>268.66000000000003</v>
      </c>
      <c r="Q995" s="98">
        <v>162.89099999999999</v>
      </c>
      <c r="R995" s="98">
        <v>252.03700000000001</v>
      </c>
    </row>
    <row r="996" spans="1:18" x14ac:dyDescent="0.25">
      <c r="A996" s="59" t="s">
        <v>3779</v>
      </c>
      <c r="B996" s="59" t="s">
        <v>1667</v>
      </c>
      <c r="C996" s="59" t="s">
        <v>3872</v>
      </c>
      <c r="D996" s="91">
        <v>20</v>
      </c>
      <c r="E996" s="59" t="s">
        <v>7766</v>
      </c>
      <c r="F996" s="30">
        <f t="shared" si="58"/>
        <v>226.53733333333335</v>
      </c>
      <c r="G996" s="24">
        <f t="shared" si="59"/>
        <v>133.553</v>
      </c>
      <c r="H996" s="31"/>
      <c r="I996" s="30"/>
      <c r="J996" s="24">
        <f t="shared" si="60"/>
        <v>211.334</v>
      </c>
      <c r="K996" s="31"/>
      <c r="L996" s="30"/>
      <c r="M996" s="98">
        <v>91.89</v>
      </c>
      <c r="N996" s="98">
        <v>175.21600000000001</v>
      </c>
      <c r="O996" s="98">
        <v>165.72399999999999</v>
      </c>
      <c r="P996" s="98">
        <v>243.08500000000001</v>
      </c>
      <c r="Q996" s="98">
        <v>172.726</v>
      </c>
      <c r="R996" s="98">
        <v>263.80099999999999</v>
      </c>
    </row>
    <row r="997" spans="1:18" x14ac:dyDescent="0.25">
      <c r="A997" s="59" t="s">
        <v>3779</v>
      </c>
      <c r="B997" s="59" t="s">
        <v>3688</v>
      </c>
      <c r="C997" s="59" t="s">
        <v>3788</v>
      </c>
      <c r="D997" s="91">
        <v>2</v>
      </c>
      <c r="E997" s="59" t="s">
        <v>4319</v>
      </c>
      <c r="F997" s="30">
        <f t="shared" si="58"/>
        <v>226.24266666666665</v>
      </c>
      <c r="G997" s="24">
        <f t="shared" si="59"/>
        <v>255.29900000000001</v>
      </c>
      <c r="H997" s="31"/>
      <c r="I997" s="30"/>
      <c r="J997" s="24">
        <f t="shared" si="60"/>
        <v>174.13050000000001</v>
      </c>
      <c r="K997" s="31"/>
      <c r="L997" s="30"/>
      <c r="M997" s="98">
        <v>358.98</v>
      </c>
      <c r="N997" s="98">
        <v>151.61799999999999</v>
      </c>
      <c r="O997" s="98">
        <v>17.794</v>
      </c>
      <c r="P997" s="98">
        <v>220.89699999999999</v>
      </c>
      <c r="Q997" s="98">
        <v>457.61500000000001</v>
      </c>
      <c r="R997" s="98">
        <v>0.216</v>
      </c>
    </row>
    <row r="998" spans="1:18" x14ac:dyDescent="0.25">
      <c r="A998" s="59" t="s">
        <v>3779</v>
      </c>
      <c r="B998" s="59" t="s">
        <v>120</v>
      </c>
      <c r="C998" s="59" t="s">
        <v>3827</v>
      </c>
      <c r="D998" s="91">
        <v>10</v>
      </c>
      <c r="E998" s="59" t="s">
        <v>5443</v>
      </c>
      <c r="F998" s="30">
        <f t="shared" si="58"/>
        <v>225.20833333333334</v>
      </c>
      <c r="G998" s="24">
        <f t="shared" si="59"/>
        <v>122.90100000000001</v>
      </c>
      <c r="H998" s="31"/>
      <c r="I998" s="30"/>
      <c r="J998" s="24">
        <f t="shared" si="60"/>
        <v>169.69675000000001</v>
      </c>
      <c r="K998" s="31"/>
      <c r="L998" s="30"/>
      <c r="M998" s="98">
        <v>181.03</v>
      </c>
      <c r="N998" s="98">
        <v>64.772000000000006</v>
      </c>
      <c r="O998" s="98">
        <v>3.1619999999999999</v>
      </c>
      <c r="P998" s="98">
        <v>305.32799999999997</v>
      </c>
      <c r="Q998" s="98">
        <v>58.295000000000002</v>
      </c>
      <c r="R998" s="98">
        <v>312.00200000000001</v>
      </c>
    </row>
    <row r="999" spans="1:18" x14ac:dyDescent="0.25">
      <c r="A999" s="59" t="s">
        <v>3779</v>
      </c>
      <c r="B999" s="59" t="s">
        <v>729</v>
      </c>
      <c r="C999" s="59" t="s">
        <v>3862</v>
      </c>
      <c r="D999" s="91">
        <v>16</v>
      </c>
      <c r="E999" s="59" t="s">
        <v>6837</v>
      </c>
      <c r="F999" s="30">
        <f t="shared" si="58"/>
        <v>224.75399999999999</v>
      </c>
      <c r="G999" s="24">
        <f t="shared" si="59"/>
        <v>177.35799999999998</v>
      </c>
      <c r="H999" s="31"/>
      <c r="I999" s="30"/>
      <c r="J999" s="24">
        <f t="shared" si="60"/>
        <v>224.15799999999999</v>
      </c>
      <c r="K999" s="31"/>
      <c r="L999" s="30"/>
      <c r="M999" s="98">
        <v>306.27999999999997</v>
      </c>
      <c r="N999" s="98">
        <v>48.436</v>
      </c>
      <c r="O999" s="98">
        <v>222.37</v>
      </c>
      <c r="P999" s="98">
        <v>62.65</v>
      </c>
      <c r="Q999" s="98">
        <v>368.94799999999998</v>
      </c>
      <c r="R999" s="98">
        <v>242.66399999999999</v>
      </c>
    </row>
    <row r="1000" spans="1:18" x14ac:dyDescent="0.25">
      <c r="A1000" s="59" t="s">
        <v>3779</v>
      </c>
      <c r="B1000" s="59" t="s">
        <v>301</v>
      </c>
      <c r="C1000" s="59" t="s">
        <v>3823</v>
      </c>
      <c r="D1000" s="91">
        <v>9</v>
      </c>
      <c r="E1000" s="59" t="s">
        <v>5383</v>
      </c>
      <c r="F1000" s="30">
        <f t="shared" si="58"/>
        <v>223.98099999999999</v>
      </c>
      <c r="G1000" s="24">
        <f t="shared" si="59"/>
        <v>330.00349999999997</v>
      </c>
      <c r="H1000" s="31"/>
      <c r="I1000" s="30"/>
      <c r="J1000" s="24">
        <f t="shared" si="60"/>
        <v>217.3175</v>
      </c>
      <c r="K1000" s="31"/>
      <c r="L1000" s="30"/>
      <c r="M1000" s="98" t="s">
        <v>4078</v>
      </c>
      <c r="N1000" s="98">
        <v>660.00699999999995</v>
      </c>
      <c r="O1000" s="98">
        <v>197.327</v>
      </c>
      <c r="P1000" s="98">
        <v>304.90100000000001</v>
      </c>
      <c r="Q1000" s="98">
        <v>237.505</v>
      </c>
      <c r="R1000" s="98">
        <v>129.53700000000001</v>
      </c>
    </row>
    <row r="1001" spans="1:18" x14ac:dyDescent="0.25">
      <c r="A1001" s="59" t="s">
        <v>3779</v>
      </c>
      <c r="B1001" s="59" t="s">
        <v>516</v>
      </c>
      <c r="C1001" s="59" t="s">
        <v>3811</v>
      </c>
      <c r="D1001" s="91">
        <v>6</v>
      </c>
      <c r="E1001" s="59" t="s">
        <v>4995</v>
      </c>
      <c r="F1001" s="30">
        <f t="shared" si="58"/>
        <v>223.83166666666668</v>
      </c>
      <c r="G1001" s="24">
        <f t="shared" si="59"/>
        <v>54.436999999999998</v>
      </c>
      <c r="H1001" s="31"/>
      <c r="I1001" s="30"/>
      <c r="J1001" s="24">
        <f t="shared" si="60"/>
        <v>205.68450000000001</v>
      </c>
      <c r="K1001" s="31"/>
      <c r="L1001" s="30"/>
      <c r="M1001" s="98">
        <v>35.770000000000003</v>
      </c>
      <c r="N1001" s="98">
        <v>73.103999999999999</v>
      </c>
      <c r="O1001" s="98">
        <v>151.24299999999999</v>
      </c>
      <c r="P1001" s="98">
        <v>188.65899999999999</v>
      </c>
      <c r="Q1001" s="98">
        <v>227.964</v>
      </c>
      <c r="R1001" s="98">
        <v>254.87200000000001</v>
      </c>
    </row>
    <row r="1002" spans="1:18" x14ac:dyDescent="0.25">
      <c r="A1002" s="59" t="s">
        <v>3779</v>
      </c>
      <c r="B1002" s="59" t="s">
        <v>388</v>
      </c>
      <c r="C1002" s="59" t="s">
        <v>3813</v>
      </c>
      <c r="D1002" s="91">
        <v>6</v>
      </c>
      <c r="E1002" s="59" t="s">
        <v>5048</v>
      </c>
      <c r="F1002" s="30">
        <f t="shared" si="58"/>
        <v>223.78800000000001</v>
      </c>
      <c r="G1002" s="24">
        <f t="shared" si="59"/>
        <v>86.811499999999995</v>
      </c>
      <c r="H1002" s="31"/>
      <c r="I1002" s="30"/>
      <c r="J1002" s="24">
        <f t="shared" si="60"/>
        <v>222.36824999999999</v>
      </c>
      <c r="K1002" s="31"/>
      <c r="L1002" s="30"/>
      <c r="M1002" s="98">
        <v>55.99</v>
      </c>
      <c r="N1002" s="98">
        <v>117.633</v>
      </c>
      <c r="O1002" s="98">
        <v>218.10900000000001</v>
      </c>
      <c r="P1002" s="98">
        <v>140.22399999999999</v>
      </c>
      <c r="Q1002" s="98">
        <v>242.208</v>
      </c>
      <c r="R1002" s="98">
        <v>288.93200000000002</v>
      </c>
    </row>
    <row r="1003" spans="1:18" x14ac:dyDescent="0.25">
      <c r="A1003" s="59" t="s">
        <v>3779</v>
      </c>
      <c r="B1003" s="59" t="s">
        <v>940</v>
      </c>
      <c r="C1003" s="59" t="s">
        <v>3827</v>
      </c>
      <c r="D1003" s="91">
        <v>10</v>
      </c>
      <c r="E1003" s="59" t="s">
        <v>5501</v>
      </c>
      <c r="F1003" s="30">
        <f t="shared" si="58"/>
        <v>222.24799999999996</v>
      </c>
      <c r="G1003" s="24">
        <f t="shared" si="59"/>
        <v>92.863</v>
      </c>
      <c r="H1003" s="31"/>
      <c r="I1003" s="30"/>
      <c r="J1003" s="24">
        <f t="shared" si="60"/>
        <v>174.81025</v>
      </c>
      <c r="K1003" s="31"/>
      <c r="L1003" s="30"/>
      <c r="M1003" s="98">
        <v>153.34</v>
      </c>
      <c r="N1003" s="98">
        <v>32.386000000000003</v>
      </c>
      <c r="O1003" s="98">
        <v>32.497</v>
      </c>
      <c r="P1003" s="98">
        <v>196.298</v>
      </c>
      <c r="Q1003" s="98">
        <v>207.97200000000001</v>
      </c>
      <c r="R1003" s="98">
        <v>262.47399999999999</v>
      </c>
    </row>
    <row r="1004" spans="1:18" x14ac:dyDescent="0.25">
      <c r="A1004" s="59" t="s">
        <v>3779</v>
      </c>
      <c r="B1004" s="59" t="s">
        <v>1467</v>
      </c>
      <c r="C1004" s="59" t="s">
        <v>3860</v>
      </c>
      <c r="D1004" s="91">
        <v>15</v>
      </c>
      <c r="E1004" s="59" t="s">
        <v>6681</v>
      </c>
      <c r="F1004" s="30">
        <f t="shared" si="58"/>
        <v>221.39433333333332</v>
      </c>
      <c r="G1004" s="24">
        <f t="shared" si="59"/>
        <v>111.7595</v>
      </c>
      <c r="H1004" s="31"/>
      <c r="I1004" s="30"/>
      <c r="J1004" s="24">
        <f t="shared" si="60"/>
        <v>188.024</v>
      </c>
      <c r="K1004" s="31"/>
      <c r="L1004" s="30"/>
      <c r="M1004" s="98">
        <v>106.07</v>
      </c>
      <c r="N1004" s="98">
        <v>117.449</v>
      </c>
      <c r="O1004" s="98">
        <v>87.912999999999997</v>
      </c>
      <c r="P1004" s="98">
        <v>282.19499999999999</v>
      </c>
      <c r="Q1004" s="98">
        <v>270.48899999999998</v>
      </c>
      <c r="R1004" s="98">
        <v>111.499</v>
      </c>
    </row>
    <row r="1005" spans="1:18" x14ac:dyDescent="0.25">
      <c r="A1005" s="59" t="s">
        <v>3779</v>
      </c>
      <c r="B1005" s="59" t="s">
        <v>1362</v>
      </c>
      <c r="C1005" s="59" t="s">
        <v>3840</v>
      </c>
      <c r="D1005" s="91">
        <v>11</v>
      </c>
      <c r="E1005" s="59" t="s">
        <v>5908</v>
      </c>
      <c r="F1005" s="30">
        <f t="shared" si="58"/>
        <v>221.33199999999999</v>
      </c>
      <c r="G1005" s="24">
        <f t="shared" si="59"/>
        <v>11.3505</v>
      </c>
      <c r="H1005" s="31"/>
      <c r="I1005" s="30"/>
      <c r="J1005" s="24">
        <f t="shared" si="60"/>
        <v>179.29000000000002</v>
      </c>
      <c r="K1005" s="31"/>
      <c r="L1005" s="30"/>
      <c r="M1005" s="98">
        <v>12.76</v>
      </c>
      <c r="N1005" s="98">
        <v>9.9410000000000007</v>
      </c>
      <c r="O1005" s="98">
        <v>53.164000000000001</v>
      </c>
      <c r="P1005" s="98">
        <v>29.084</v>
      </c>
      <c r="Q1005" s="98">
        <v>72.869</v>
      </c>
      <c r="R1005" s="98">
        <v>562.04300000000001</v>
      </c>
    </row>
    <row r="1006" spans="1:18" x14ac:dyDescent="0.25">
      <c r="A1006" s="59" t="s">
        <v>3779</v>
      </c>
      <c r="B1006" s="59" t="s">
        <v>1976</v>
      </c>
      <c r="C1006" s="59" t="s">
        <v>3862</v>
      </c>
      <c r="D1006" s="91">
        <v>16</v>
      </c>
      <c r="E1006" s="59" t="s">
        <v>7027</v>
      </c>
      <c r="F1006" s="30">
        <f t="shared" si="58"/>
        <v>220.16733333333332</v>
      </c>
      <c r="G1006" s="24">
        <f t="shared" si="59"/>
        <v>438.20150000000001</v>
      </c>
      <c r="H1006" s="31"/>
      <c r="I1006" s="30"/>
      <c r="J1006" s="24">
        <f t="shared" si="60"/>
        <v>207.83324999999999</v>
      </c>
      <c r="K1006" s="31"/>
      <c r="L1006" s="30"/>
      <c r="M1006" s="98">
        <v>37.65</v>
      </c>
      <c r="N1006" s="98">
        <v>838.75300000000004</v>
      </c>
      <c r="O1006" s="98">
        <v>170.83099999999999</v>
      </c>
      <c r="P1006" s="98">
        <v>106.789</v>
      </c>
      <c r="Q1006" s="98">
        <v>441.20299999999997</v>
      </c>
      <c r="R1006" s="98">
        <v>112.51</v>
      </c>
    </row>
    <row r="1007" spans="1:18" x14ac:dyDescent="0.25">
      <c r="A1007" s="59" t="s">
        <v>3779</v>
      </c>
      <c r="B1007" s="59" t="s">
        <v>1946</v>
      </c>
      <c r="C1007" s="59" t="s">
        <v>3862</v>
      </c>
      <c r="D1007" s="91">
        <v>16</v>
      </c>
      <c r="E1007" s="59" t="s">
        <v>7159</v>
      </c>
      <c r="F1007" s="30">
        <f t="shared" si="58"/>
        <v>219.691</v>
      </c>
      <c r="G1007" s="24">
        <f t="shared" si="59"/>
        <v>96.888000000000005</v>
      </c>
      <c r="H1007" s="31"/>
      <c r="I1007" s="30"/>
      <c r="J1007" s="24">
        <f t="shared" si="60"/>
        <v>186.38525000000001</v>
      </c>
      <c r="K1007" s="31"/>
      <c r="L1007" s="30"/>
      <c r="M1007" s="98">
        <v>151.13</v>
      </c>
      <c r="N1007" s="98">
        <v>42.646000000000001</v>
      </c>
      <c r="O1007" s="98">
        <v>86.468000000000004</v>
      </c>
      <c r="P1007" s="98">
        <v>582.61500000000001</v>
      </c>
      <c r="Q1007" s="98">
        <v>41.790999999999997</v>
      </c>
      <c r="R1007" s="98">
        <v>34.667000000000002</v>
      </c>
    </row>
    <row r="1008" spans="1:18" x14ac:dyDescent="0.25">
      <c r="A1008" s="59" t="s">
        <v>3779</v>
      </c>
      <c r="B1008" s="59" t="s">
        <v>2336</v>
      </c>
      <c r="C1008" s="59" t="s">
        <v>3862</v>
      </c>
      <c r="D1008" s="91">
        <v>16</v>
      </c>
      <c r="E1008" s="59" t="s">
        <v>6952</v>
      </c>
      <c r="F1008" s="30">
        <f t="shared" si="58"/>
        <v>219.596</v>
      </c>
      <c r="G1008" s="24">
        <f t="shared" si="59"/>
        <v>97.741000000000014</v>
      </c>
      <c r="H1008" s="31"/>
      <c r="I1008" s="30"/>
      <c r="J1008" s="24">
        <f t="shared" si="60"/>
        <v>209.15750000000003</v>
      </c>
      <c r="K1008" s="31"/>
      <c r="L1008" s="30"/>
      <c r="M1008" s="98">
        <v>129.74</v>
      </c>
      <c r="N1008" s="98">
        <v>65.742000000000004</v>
      </c>
      <c r="O1008" s="98">
        <v>177.84200000000001</v>
      </c>
      <c r="P1008" s="98">
        <v>77.477999999999994</v>
      </c>
      <c r="Q1008" s="98">
        <v>508.96600000000001</v>
      </c>
      <c r="R1008" s="98">
        <v>72.343999999999994</v>
      </c>
    </row>
    <row r="1009" spans="1:18" x14ac:dyDescent="0.25">
      <c r="A1009" s="59" t="s">
        <v>3779</v>
      </c>
      <c r="B1009" s="59" t="s">
        <v>333</v>
      </c>
      <c r="C1009" s="59" t="s">
        <v>3863</v>
      </c>
      <c r="D1009" s="91">
        <v>16</v>
      </c>
      <c r="E1009" s="59" t="s">
        <v>7346</v>
      </c>
      <c r="F1009" s="30">
        <f t="shared" si="58"/>
        <v>219.32766666666666</v>
      </c>
      <c r="G1009" s="24">
        <f t="shared" si="59"/>
        <v>102.598</v>
      </c>
      <c r="H1009" s="31"/>
      <c r="I1009" s="30"/>
      <c r="J1009" s="24">
        <f t="shared" si="60"/>
        <v>185.10275000000001</v>
      </c>
      <c r="K1009" s="31"/>
      <c r="L1009" s="30"/>
      <c r="M1009" s="98">
        <v>99.77</v>
      </c>
      <c r="N1009" s="98">
        <v>105.426</v>
      </c>
      <c r="O1009" s="98">
        <v>82.427999999999997</v>
      </c>
      <c r="P1009" s="98">
        <v>150.43799999999999</v>
      </c>
      <c r="Q1009" s="98">
        <v>341.40300000000002</v>
      </c>
      <c r="R1009" s="98">
        <v>166.142</v>
      </c>
    </row>
    <row r="1010" spans="1:18" x14ac:dyDescent="0.25">
      <c r="A1010" s="59" t="s">
        <v>3779</v>
      </c>
      <c r="B1010" s="59" t="s">
        <v>589</v>
      </c>
      <c r="C1010" s="59" t="s">
        <v>3862</v>
      </c>
      <c r="D1010" s="91">
        <v>16</v>
      </c>
      <c r="E1010" s="59" t="s">
        <v>7180</v>
      </c>
      <c r="F1010" s="30">
        <f t="shared" si="58"/>
        <v>218.92499999999998</v>
      </c>
      <c r="G1010" s="24">
        <f t="shared" si="59"/>
        <v>103.20650000000001</v>
      </c>
      <c r="H1010" s="31"/>
      <c r="I1010" s="30"/>
      <c r="J1010" s="24">
        <f t="shared" si="60"/>
        <v>205.35175000000001</v>
      </c>
      <c r="K1010" s="31"/>
      <c r="L1010" s="30"/>
      <c r="M1010" s="98">
        <v>69.72</v>
      </c>
      <c r="N1010" s="98">
        <v>136.69300000000001</v>
      </c>
      <c r="O1010" s="98">
        <v>164.63200000000001</v>
      </c>
      <c r="P1010" s="98">
        <v>247.089</v>
      </c>
      <c r="Q1010" s="98">
        <v>150.31100000000001</v>
      </c>
      <c r="R1010" s="98">
        <v>259.375</v>
      </c>
    </row>
    <row r="1011" spans="1:18" x14ac:dyDescent="0.25">
      <c r="A1011" s="59" t="s">
        <v>3779</v>
      </c>
      <c r="B1011" s="59" t="s">
        <v>1312</v>
      </c>
      <c r="C1011" s="59" t="s">
        <v>3871</v>
      </c>
      <c r="D1011" s="91">
        <v>20</v>
      </c>
      <c r="E1011" s="59" t="s">
        <v>7746</v>
      </c>
      <c r="F1011" s="30">
        <f t="shared" si="58"/>
        <v>218.27066666666667</v>
      </c>
      <c r="G1011" s="24">
        <f t="shared" si="59"/>
        <v>118.17750000000001</v>
      </c>
      <c r="H1011" s="31"/>
      <c r="I1011" s="30"/>
      <c r="J1011" s="24">
        <f t="shared" si="60"/>
        <v>216.43775000000002</v>
      </c>
      <c r="K1011" s="31"/>
      <c r="L1011" s="30"/>
      <c r="M1011" s="98">
        <v>112.89</v>
      </c>
      <c r="N1011" s="98">
        <v>123.465</v>
      </c>
      <c r="O1011" s="98">
        <v>210.93899999999999</v>
      </c>
      <c r="P1011" s="98">
        <v>233.90600000000001</v>
      </c>
      <c r="Q1011" s="98">
        <v>285.14299999999997</v>
      </c>
      <c r="R1011" s="98">
        <v>135.76300000000001</v>
      </c>
    </row>
    <row r="1012" spans="1:18" x14ac:dyDescent="0.25">
      <c r="A1012" s="59" t="s">
        <v>3779</v>
      </c>
      <c r="B1012" s="59" t="s">
        <v>1801</v>
      </c>
      <c r="C1012" s="59" t="s">
        <v>3811</v>
      </c>
      <c r="D1012" s="91">
        <v>6</v>
      </c>
      <c r="E1012" s="59" t="s">
        <v>4975</v>
      </c>
      <c r="F1012" s="30">
        <f t="shared" si="58"/>
        <v>218.01233333333334</v>
      </c>
      <c r="G1012" s="24">
        <f t="shared" si="59"/>
        <v>58.164000000000001</v>
      </c>
      <c r="H1012" s="31"/>
      <c r="I1012" s="30"/>
      <c r="J1012" s="24">
        <f t="shared" si="60"/>
        <v>196.64875000000001</v>
      </c>
      <c r="K1012" s="31"/>
      <c r="L1012" s="30"/>
      <c r="M1012" s="98">
        <v>85.12</v>
      </c>
      <c r="N1012" s="98">
        <v>31.207999999999998</v>
      </c>
      <c r="O1012" s="98">
        <v>132.55799999999999</v>
      </c>
      <c r="P1012" s="98">
        <v>281.69200000000001</v>
      </c>
      <c r="Q1012" s="98">
        <v>195.01300000000001</v>
      </c>
      <c r="R1012" s="98">
        <v>177.33199999999999</v>
      </c>
    </row>
    <row r="1013" spans="1:18" x14ac:dyDescent="0.25">
      <c r="A1013" s="59" t="s">
        <v>3779</v>
      </c>
      <c r="B1013" s="59" t="s">
        <v>2146</v>
      </c>
      <c r="C1013" s="59" t="s">
        <v>3840</v>
      </c>
      <c r="D1013" s="91">
        <v>11</v>
      </c>
      <c r="E1013" s="59" t="s">
        <v>5884</v>
      </c>
      <c r="F1013" s="30">
        <f t="shared" si="58"/>
        <v>217.94666666666663</v>
      </c>
      <c r="G1013" s="24">
        <f t="shared" si="59"/>
        <v>125.46899999999999</v>
      </c>
      <c r="H1013" s="31"/>
      <c r="I1013" s="30"/>
      <c r="J1013" s="24">
        <f t="shared" si="60"/>
        <v>227.98474999999996</v>
      </c>
      <c r="K1013" s="31"/>
      <c r="L1013" s="30"/>
      <c r="M1013" s="98">
        <v>103.51</v>
      </c>
      <c r="N1013" s="98">
        <v>147.428</v>
      </c>
      <c r="O1013" s="98">
        <v>258.09899999999999</v>
      </c>
      <c r="P1013" s="98">
        <v>224.67599999999999</v>
      </c>
      <c r="Q1013" s="98">
        <v>214.95</v>
      </c>
      <c r="R1013" s="98">
        <v>214.214</v>
      </c>
    </row>
    <row r="1014" spans="1:18" x14ac:dyDescent="0.25">
      <c r="A1014" s="59" t="s">
        <v>3779</v>
      </c>
      <c r="B1014" s="59" t="s">
        <v>1000</v>
      </c>
      <c r="C1014" s="59" t="s">
        <v>3850</v>
      </c>
      <c r="D1014" s="91">
        <v>14</v>
      </c>
      <c r="E1014" s="59" t="s">
        <v>6336</v>
      </c>
      <c r="F1014" s="30">
        <f t="shared" si="58"/>
        <v>217.13400000000001</v>
      </c>
      <c r="G1014" s="24">
        <f t="shared" si="59"/>
        <v>120.0535</v>
      </c>
      <c r="H1014" s="31"/>
      <c r="I1014" s="30"/>
      <c r="J1014" s="24">
        <f t="shared" si="60"/>
        <v>195.02974999999998</v>
      </c>
      <c r="K1014" s="31"/>
      <c r="L1014" s="30"/>
      <c r="M1014" s="98">
        <v>116.57</v>
      </c>
      <c r="N1014" s="98">
        <v>123.53700000000001</v>
      </c>
      <c r="O1014" s="98">
        <v>128.71700000000001</v>
      </c>
      <c r="P1014" s="98">
        <v>179.82599999999999</v>
      </c>
      <c r="Q1014" s="98">
        <v>204.34700000000001</v>
      </c>
      <c r="R1014" s="98">
        <v>267.22899999999998</v>
      </c>
    </row>
    <row r="1015" spans="1:18" x14ac:dyDescent="0.25">
      <c r="A1015" s="59" t="s">
        <v>3779</v>
      </c>
      <c r="B1015" s="59" t="s">
        <v>1389</v>
      </c>
      <c r="C1015" s="59" t="s">
        <v>3841</v>
      </c>
      <c r="D1015" s="91">
        <v>11</v>
      </c>
      <c r="E1015" s="59" t="s">
        <v>6005</v>
      </c>
      <c r="F1015" s="30">
        <f t="shared" si="58"/>
        <v>216.79533333333333</v>
      </c>
      <c r="G1015" s="24">
        <f t="shared" si="59"/>
        <v>230.8775</v>
      </c>
      <c r="H1015" s="31"/>
      <c r="I1015" s="30"/>
      <c r="J1015" s="24">
        <f t="shared" si="60"/>
        <v>200.93</v>
      </c>
      <c r="K1015" s="31"/>
      <c r="L1015" s="30"/>
      <c r="M1015" s="98">
        <v>194.04</v>
      </c>
      <c r="N1015" s="98">
        <v>267.71499999999997</v>
      </c>
      <c r="O1015" s="98">
        <v>153.334</v>
      </c>
      <c r="P1015" s="98">
        <v>257.98700000000002</v>
      </c>
      <c r="Q1015" s="98">
        <v>163.01300000000001</v>
      </c>
      <c r="R1015" s="98">
        <v>229.386</v>
      </c>
    </row>
    <row r="1016" spans="1:18" x14ac:dyDescent="0.25">
      <c r="A1016" s="59" t="s">
        <v>3779</v>
      </c>
      <c r="B1016" s="59" t="s">
        <v>2522</v>
      </c>
      <c r="C1016" s="59" t="s">
        <v>3823</v>
      </c>
      <c r="D1016" s="91">
        <v>9</v>
      </c>
      <c r="E1016" s="59" t="s">
        <v>5404</v>
      </c>
      <c r="F1016" s="30">
        <f t="shared" si="58"/>
        <v>216.54666666666671</v>
      </c>
      <c r="G1016" s="24">
        <f t="shared" si="59"/>
        <v>127.239</v>
      </c>
      <c r="H1016" s="31"/>
      <c r="I1016" s="30"/>
      <c r="J1016" s="24">
        <f t="shared" si="60"/>
        <v>215.48475000000002</v>
      </c>
      <c r="K1016" s="31"/>
      <c r="L1016" s="30"/>
      <c r="M1016" s="98">
        <v>48.46</v>
      </c>
      <c r="N1016" s="98">
        <v>206.018</v>
      </c>
      <c r="O1016" s="98">
        <v>212.29900000000001</v>
      </c>
      <c r="P1016" s="98">
        <v>122.06</v>
      </c>
      <c r="Q1016" s="98">
        <v>175.39500000000001</v>
      </c>
      <c r="R1016" s="98">
        <v>352.185</v>
      </c>
    </row>
    <row r="1017" spans="1:18" x14ac:dyDescent="0.25">
      <c r="A1017" s="59" t="s">
        <v>3779</v>
      </c>
      <c r="B1017" s="59" t="s">
        <v>584</v>
      </c>
      <c r="C1017" s="59" t="s">
        <v>3817</v>
      </c>
      <c r="D1017" s="91">
        <v>6</v>
      </c>
      <c r="E1017" s="59" t="s">
        <v>5126</v>
      </c>
      <c r="F1017" s="30">
        <f t="shared" si="58"/>
        <v>216.54299999999998</v>
      </c>
      <c r="G1017" s="24">
        <f t="shared" si="59"/>
        <v>93.122500000000002</v>
      </c>
      <c r="H1017" s="31"/>
      <c r="I1017" s="30"/>
      <c r="J1017" s="24">
        <f t="shared" si="60"/>
        <v>183.0575</v>
      </c>
      <c r="K1017" s="31"/>
      <c r="L1017" s="30"/>
      <c r="M1017" s="98">
        <v>155.88</v>
      </c>
      <c r="N1017" s="98">
        <v>30.364999999999998</v>
      </c>
      <c r="O1017" s="98">
        <v>82.600999999999999</v>
      </c>
      <c r="P1017" s="98">
        <v>100.587</v>
      </c>
      <c r="Q1017" s="98">
        <v>252.61799999999999</v>
      </c>
      <c r="R1017" s="98">
        <v>296.42399999999998</v>
      </c>
    </row>
    <row r="1018" spans="1:18" x14ac:dyDescent="0.25">
      <c r="A1018" s="59" t="s">
        <v>3779</v>
      </c>
      <c r="B1018" s="59" t="s">
        <v>2398</v>
      </c>
      <c r="C1018" s="59" t="s">
        <v>3794</v>
      </c>
      <c r="D1018" s="91">
        <v>3</v>
      </c>
      <c r="E1018" s="59" t="s">
        <v>4396</v>
      </c>
      <c r="F1018" s="30">
        <f t="shared" si="58"/>
        <v>215.29999999999998</v>
      </c>
      <c r="G1018" s="24">
        <f t="shared" si="59"/>
        <v>1498.2825</v>
      </c>
      <c r="H1018" s="31"/>
      <c r="I1018" s="30"/>
      <c r="J1018" s="24">
        <f t="shared" si="60"/>
        <v>222.75624999999999</v>
      </c>
      <c r="K1018" s="31"/>
      <c r="L1018" s="30"/>
      <c r="M1018" s="98">
        <v>1131.29</v>
      </c>
      <c r="N1018" s="98">
        <v>1865.2750000000001</v>
      </c>
      <c r="O1018" s="98">
        <v>245.125</v>
      </c>
      <c r="P1018" s="98">
        <v>574.47699999999998</v>
      </c>
      <c r="Q1018" s="98" t="s">
        <v>4078</v>
      </c>
      <c r="R1018" s="98">
        <v>71.423000000000002</v>
      </c>
    </row>
    <row r="1019" spans="1:18" x14ac:dyDescent="0.25">
      <c r="A1019" s="59" t="s">
        <v>3779</v>
      </c>
      <c r="B1019" s="59" t="s">
        <v>1870</v>
      </c>
      <c r="C1019" s="59" t="s">
        <v>3847</v>
      </c>
      <c r="D1019" s="91">
        <v>13</v>
      </c>
      <c r="E1019" s="59" t="s">
        <v>6210</v>
      </c>
      <c r="F1019" s="30">
        <f t="shared" si="58"/>
        <v>214.77566666666667</v>
      </c>
      <c r="G1019" s="24">
        <f t="shared" si="59"/>
        <v>105.22450000000001</v>
      </c>
      <c r="H1019" s="31"/>
      <c r="I1019" s="30"/>
      <c r="J1019" s="24">
        <f t="shared" si="60"/>
        <v>196.92499999999998</v>
      </c>
      <c r="K1019" s="31"/>
      <c r="L1019" s="30"/>
      <c r="M1019" s="98">
        <v>104.72</v>
      </c>
      <c r="N1019" s="98">
        <v>105.729</v>
      </c>
      <c r="O1019" s="98">
        <v>143.37299999999999</v>
      </c>
      <c r="P1019" s="98">
        <v>222.226</v>
      </c>
      <c r="Q1019" s="98">
        <v>286.30599999999998</v>
      </c>
      <c r="R1019" s="98">
        <v>135.79499999999999</v>
      </c>
    </row>
    <row r="1020" spans="1:18" x14ac:dyDescent="0.25">
      <c r="A1020" s="59" t="s">
        <v>3779</v>
      </c>
      <c r="B1020" s="59" t="s">
        <v>2946</v>
      </c>
      <c r="C1020" s="59" t="s">
        <v>3806</v>
      </c>
      <c r="D1020" s="91">
        <v>5</v>
      </c>
      <c r="E1020" s="59" t="s">
        <v>4641</v>
      </c>
      <c r="F1020" s="30">
        <f t="shared" si="58"/>
        <v>214.31299999999999</v>
      </c>
      <c r="G1020" s="24">
        <f t="shared" si="59"/>
        <v>90.4435</v>
      </c>
      <c r="H1020" s="31"/>
      <c r="I1020" s="30"/>
      <c r="J1020" s="24">
        <f t="shared" si="60"/>
        <v>213.31300000000002</v>
      </c>
      <c r="K1020" s="31"/>
      <c r="L1020" s="30"/>
      <c r="M1020" s="98">
        <v>40.630000000000003</v>
      </c>
      <c r="N1020" s="98">
        <v>140.25700000000001</v>
      </c>
      <c r="O1020" s="98">
        <v>210.31299999999999</v>
      </c>
      <c r="P1020" s="98">
        <v>179.78899999999999</v>
      </c>
      <c r="Q1020" s="98">
        <v>262.24200000000002</v>
      </c>
      <c r="R1020" s="98">
        <v>200.90799999999999</v>
      </c>
    </row>
    <row r="1021" spans="1:18" x14ac:dyDescent="0.25">
      <c r="A1021" s="59" t="s">
        <v>3779</v>
      </c>
      <c r="B1021" s="59" t="s">
        <v>760</v>
      </c>
      <c r="C1021" s="59" t="s">
        <v>3861</v>
      </c>
      <c r="D1021" s="91">
        <v>15</v>
      </c>
      <c r="E1021" s="59" t="s">
        <v>6757</v>
      </c>
      <c r="F1021" s="30">
        <f t="shared" si="58"/>
        <v>213.97</v>
      </c>
      <c r="G1021" s="24">
        <f t="shared" si="59"/>
        <v>48.702500000000001</v>
      </c>
      <c r="H1021" s="31"/>
      <c r="I1021" s="30"/>
      <c r="J1021" s="24">
        <f t="shared" si="60"/>
        <v>233.83250000000001</v>
      </c>
      <c r="K1021" s="31"/>
      <c r="L1021" s="30"/>
      <c r="M1021" s="98">
        <v>40.56</v>
      </c>
      <c r="N1021" s="98">
        <v>56.844999999999999</v>
      </c>
      <c r="O1021" s="98">
        <v>293.42</v>
      </c>
      <c r="P1021" s="98">
        <v>245.57499999999999</v>
      </c>
      <c r="Q1021" s="98">
        <v>163.81200000000001</v>
      </c>
      <c r="R1021" s="98">
        <v>232.523</v>
      </c>
    </row>
    <row r="1022" spans="1:18" x14ac:dyDescent="0.25">
      <c r="A1022" s="59" t="s">
        <v>3779</v>
      </c>
      <c r="B1022" s="59" t="s">
        <v>2598</v>
      </c>
      <c r="C1022" s="59" t="s">
        <v>3788</v>
      </c>
      <c r="D1022" s="91">
        <v>2</v>
      </c>
      <c r="E1022" s="59" t="s">
        <v>4324</v>
      </c>
      <c r="F1022" s="30">
        <f t="shared" si="58"/>
        <v>212.11433333333335</v>
      </c>
      <c r="G1022" s="24">
        <f t="shared" si="59"/>
        <v>54.707499999999996</v>
      </c>
      <c r="H1022" s="31"/>
      <c r="I1022" s="30"/>
      <c r="J1022" s="24">
        <f t="shared" si="60"/>
        <v>159.96775000000002</v>
      </c>
      <c r="K1022" s="31"/>
      <c r="L1022" s="30"/>
      <c r="M1022" s="98">
        <v>53.8</v>
      </c>
      <c r="N1022" s="98">
        <v>55.615000000000002</v>
      </c>
      <c r="O1022" s="98">
        <v>3.528</v>
      </c>
      <c r="P1022" s="98">
        <v>88.658000000000001</v>
      </c>
      <c r="Q1022" s="98">
        <v>322.19200000000001</v>
      </c>
      <c r="R1022" s="98">
        <v>225.49299999999999</v>
      </c>
    </row>
    <row r="1023" spans="1:18" x14ac:dyDescent="0.25">
      <c r="A1023" s="59" t="s">
        <v>3779</v>
      </c>
      <c r="B1023" s="59" t="s">
        <v>877</v>
      </c>
      <c r="C1023" s="59" t="s">
        <v>3871</v>
      </c>
      <c r="D1023" s="91">
        <v>20</v>
      </c>
      <c r="E1023" s="59" t="s">
        <v>7717</v>
      </c>
      <c r="F1023" s="30">
        <f t="shared" si="58"/>
        <v>212.11299999999997</v>
      </c>
      <c r="G1023" s="24">
        <f t="shared" si="59"/>
        <v>78.495000000000005</v>
      </c>
      <c r="H1023" s="31"/>
      <c r="I1023" s="30"/>
      <c r="J1023" s="24">
        <f t="shared" si="60"/>
        <v>193.26075</v>
      </c>
      <c r="K1023" s="31"/>
      <c r="L1023" s="30"/>
      <c r="M1023" s="98">
        <v>90.89</v>
      </c>
      <c r="N1023" s="98">
        <v>66.099999999999994</v>
      </c>
      <c r="O1023" s="98">
        <v>136.70400000000001</v>
      </c>
      <c r="P1023" s="98">
        <v>204.845</v>
      </c>
      <c r="Q1023" s="98">
        <v>264.19900000000001</v>
      </c>
      <c r="R1023" s="98">
        <v>167.29499999999999</v>
      </c>
    </row>
    <row r="1024" spans="1:18" x14ac:dyDescent="0.25">
      <c r="A1024" s="59" t="s">
        <v>3779</v>
      </c>
      <c r="B1024" s="59" t="s">
        <v>1997</v>
      </c>
      <c r="C1024" s="59" t="s">
        <v>3865</v>
      </c>
      <c r="D1024" s="91">
        <v>17</v>
      </c>
      <c r="E1024" s="59" t="s">
        <v>7499</v>
      </c>
      <c r="F1024" s="30">
        <f t="shared" si="58"/>
        <v>212.08033333333333</v>
      </c>
      <c r="G1024" s="24">
        <f t="shared" si="59"/>
        <v>51.54</v>
      </c>
      <c r="H1024" s="31"/>
      <c r="I1024" s="30"/>
      <c r="J1024" s="24">
        <f t="shared" si="60"/>
        <v>193.08224999999999</v>
      </c>
      <c r="K1024" s="31"/>
      <c r="L1024" s="30"/>
      <c r="M1024" s="98">
        <v>29.47</v>
      </c>
      <c r="N1024" s="98">
        <v>73.61</v>
      </c>
      <c r="O1024" s="98">
        <v>136.08799999999999</v>
      </c>
      <c r="P1024" s="98">
        <v>194.45500000000001</v>
      </c>
      <c r="Q1024" s="98">
        <v>267.76600000000002</v>
      </c>
      <c r="R1024" s="98">
        <v>174.02</v>
      </c>
    </row>
    <row r="1025" spans="1:18" x14ac:dyDescent="0.25">
      <c r="A1025" s="59" t="s">
        <v>3779</v>
      </c>
      <c r="B1025" s="59" t="s">
        <v>2699</v>
      </c>
      <c r="C1025" s="59" t="s">
        <v>3781</v>
      </c>
      <c r="D1025" s="91">
        <v>1</v>
      </c>
      <c r="E1025" s="59" t="s">
        <v>4133</v>
      </c>
      <c r="F1025" s="30">
        <f t="shared" si="58"/>
        <v>210.761</v>
      </c>
      <c r="G1025" s="24">
        <f t="shared" si="59"/>
        <v>42.288499999999999</v>
      </c>
      <c r="H1025" s="31"/>
      <c r="I1025" s="30"/>
      <c r="J1025" s="24">
        <f t="shared" si="60"/>
        <v>160.26824999999999</v>
      </c>
      <c r="K1025" s="31"/>
      <c r="L1025" s="30"/>
      <c r="M1025" s="98">
        <v>75.47</v>
      </c>
      <c r="N1025" s="98">
        <v>9.1069999999999993</v>
      </c>
      <c r="O1025" s="98">
        <v>8.7899999999999991</v>
      </c>
      <c r="P1025" s="98">
        <v>138.102</v>
      </c>
      <c r="Q1025" s="98">
        <v>287.041</v>
      </c>
      <c r="R1025" s="98">
        <v>207.14</v>
      </c>
    </row>
    <row r="1026" spans="1:18" x14ac:dyDescent="0.25">
      <c r="A1026" s="59" t="s">
        <v>3779</v>
      </c>
      <c r="B1026" s="59" t="s">
        <v>210</v>
      </c>
      <c r="C1026" s="59" t="s">
        <v>3783</v>
      </c>
      <c r="D1026" s="91">
        <v>1</v>
      </c>
      <c r="E1026" s="59" t="s">
        <v>4156</v>
      </c>
      <c r="F1026" s="30">
        <f t="shared" si="58"/>
        <v>210.49766666666667</v>
      </c>
      <c r="G1026" s="24">
        <f t="shared" si="59"/>
        <v>28.47</v>
      </c>
      <c r="H1026" s="31"/>
      <c r="I1026" s="30"/>
      <c r="J1026" s="24">
        <f t="shared" si="60"/>
        <v>187.71950000000001</v>
      </c>
      <c r="K1026" s="31"/>
      <c r="L1026" s="30"/>
      <c r="M1026" s="98">
        <v>9.44</v>
      </c>
      <c r="N1026" s="98">
        <v>47.5</v>
      </c>
      <c r="O1026" s="98">
        <v>119.38500000000001</v>
      </c>
      <c r="P1026" s="98">
        <v>133.37299999999999</v>
      </c>
      <c r="Q1026" s="98">
        <v>269.99900000000002</v>
      </c>
      <c r="R1026" s="98">
        <v>228.12100000000001</v>
      </c>
    </row>
    <row r="1027" spans="1:18" x14ac:dyDescent="0.25">
      <c r="A1027" s="59" t="s">
        <v>3779</v>
      </c>
      <c r="B1027" s="59" t="s">
        <v>1945</v>
      </c>
      <c r="C1027" s="59" t="s">
        <v>3862</v>
      </c>
      <c r="D1027" s="91">
        <v>16</v>
      </c>
      <c r="E1027" s="59" t="s">
        <v>6768</v>
      </c>
      <c r="F1027" s="30">
        <f t="shared" si="58"/>
        <v>209.27633333333335</v>
      </c>
      <c r="G1027" s="24">
        <f t="shared" si="59"/>
        <v>234.245</v>
      </c>
      <c r="H1027" s="31"/>
      <c r="I1027" s="30"/>
      <c r="J1027" s="24">
        <f t="shared" si="60"/>
        <v>231.56074999999998</v>
      </c>
      <c r="K1027" s="31"/>
      <c r="L1027" s="30"/>
      <c r="M1027" s="98">
        <v>271.25</v>
      </c>
      <c r="N1027" s="98">
        <v>197.24</v>
      </c>
      <c r="O1027" s="98">
        <v>298.41399999999999</v>
      </c>
      <c r="P1027" s="98">
        <v>286.22000000000003</v>
      </c>
      <c r="Q1027" s="98">
        <v>149.233</v>
      </c>
      <c r="R1027" s="98">
        <v>192.376</v>
      </c>
    </row>
    <row r="1028" spans="1:18" x14ac:dyDescent="0.25">
      <c r="A1028" s="59" t="s">
        <v>3779</v>
      </c>
      <c r="B1028" s="59" t="s">
        <v>1659</v>
      </c>
      <c r="C1028" s="59" t="s">
        <v>3868</v>
      </c>
      <c r="D1028" s="91">
        <v>18</v>
      </c>
      <c r="E1028" s="59" t="s">
        <v>7605</v>
      </c>
      <c r="F1028" s="30">
        <f t="shared" si="58"/>
        <v>207.85800000000003</v>
      </c>
      <c r="G1028" s="24">
        <f t="shared" si="59"/>
        <v>148.53050000000002</v>
      </c>
      <c r="H1028" s="31"/>
      <c r="I1028" s="30"/>
      <c r="J1028" s="24">
        <f t="shared" si="60"/>
        <v>230.79924999999997</v>
      </c>
      <c r="K1028" s="31"/>
      <c r="L1028" s="30"/>
      <c r="M1028" s="98">
        <v>119.85</v>
      </c>
      <c r="N1028" s="98">
        <v>177.21100000000001</v>
      </c>
      <c r="O1028" s="98">
        <v>299.62299999999999</v>
      </c>
      <c r="P1028" s="98">
        <v>129.24600000000001</v>
      </c>
      <c r="Q1028" s="98">
        <v>237.37299999999999</v>
      </c>
      <c r="R1028" s="98">
        <v>256.95499999999998</v>
      </c>
    </row>
    <row r="1029" spans="1:18" x14ac:dyDescent="0.25">
      <c r="A1029" s="59" t="s">
        <v>3779</v>
      </c>
      <c r="B1029" s="59" t="s">
        <v>944</v>
      </c>
      <c r="C1029" s="59" t="s">
        <v>3786</v>
      </c>
      <c r="D1029" s="91">
        <v>2</v>
      </c>
      <c r="E1029" s="59" t="s">
        <v>4235</v>
      </c>
      <c r="F1029" s="30">
        <f t="shared" si="58"/>
        <v>207.82566666666665</v>
      </c>
      <c r="G1029" s="24">
        <f t="shared" si="59"/>
        <v>201.63900000000001</v>
      </c>
      <c r="H1029" s="31"/>
      <c r="I1029" s="30"/>
      <c r="J1029" s="24">
        <f t="shared" si="60"/>
        <v>167.88374999999999</v>
      </c>
      <c r="K1029" s="31"/>
      <c r="L1029" s="30"/>
      <c r="M1029" s="98">
        <v>264.5</v>
      </c>
      <c r="N1029" s="98">
        <v>138.77799999999999</v>
      </c>
      <c r="O1029" s="98">
        <v>48.058</v>
      </c>
      <c r="P1029" s="98">
        <v>327.29300000000001</v>
      </c>
      <c r="Q1029" s="98">
        <v>152.245</v>
      </c>
      <c r="R1029" s="98">
        <v>143.93899999999999</v>
      </c>
    </row>
    <row r="1030" spans="1:18" x14ac:dyDescent="0.25">
      <c r="A1030" s="59" t="s">
        <v>3779</v>
      </c>
      <c r="B1030" s="59" t="s">
        <v>69</v>
      </c>
      <c r="C1030" s="59" t="s">
        <v>3852</v>
      </c>
      <c r="D1030" s="91">
        <v>15</v>
      </c>
      <c r="E1030" s="59" t="s">
        <v>6474</v>
      </c>
      <c r="F1030" s="30">
        <f t="shared" si="58"/>
        <v>207.59933333333333</v>
      </c>
      <c r="G1030" s="24">
        <f t="shared" si="59"/>
        <v>115.01649999999999</v>
      </c>
      <c r="H1030" s="31"/>
      <c r="I1030" s="30"/>
      <c r="J1030" s="24">
        <f t="shared" si="60"/>
        <v>192.68675000000002</v>
      </c>
      <c r="K1030" s="31"/>
      <c r="L1030" s="30"/>
      <c r="M1030" s="98">
        <v>211.57</v>
      </c>
      <c r="N1030" s="98">
        <v>18.463000000000001</v>
      </c>
      <c r="O1030" s="98">
        <v>147.94900000000001</v>
      </c>
      <c r="P1030" s="98">
        <v>30.026</v>
      </c>
      <c r="Q1030" s="98">
        <v>471.11500000000001</v>
      </c>
      <c r="R1030" s="98">
        <v>121.657</v>
      </c>
    </row>
    <row r="1031" spans="1:18" x14ac:dyDescent="0.25">
      <c r="A1031" s="59" t="s">
        <v>3779</v>
      </c>
      <c r="B1031" s="59" t="s">
        <v>588</v>
      </c>
      <c r="C1031" s="59" t="s">
        <v>3861</v>
      </c>
      <c r="D1031" s="91">
        <v>15</v>
      </c>
      <c r="E1031" s="59" t="s">
        <v>6758</v>
      </c>
      <c r="F1031" s="30">
        <f t="shared" si="58"/>
        <v>207.44166666666669</v>
      </c>
      <c r="G1031" s="24">
        <f t="shared" si="59"/>
        <v>150.70249999999999</v>
      </c>
      <c r="H1031" s="31"/>
      <c r="I1031" s="30"/>
      <c r="J1031" s="24">
        <f t="shared" si="60"/>
        <v>213.03925000000001</v>
      </c>
      <c r="K1031" s="31"/>
      <c r="L1031" s="30"/>
      <c r="M1031" s="98">
        <v>148.66</v>
      </c>
      <c r="N1031" s="98">
        <v>152.745</v>
      </c>
      <c r="O1031" s="98">
        <v>229.83199999999999</v>
      </c>
      <c r="P1031" s="98">
        <v>249.13800000000001</v>
      </c>
      <c r="Q1031" s="98">
        <v>225.131</v>
      </c>
      <c r="R1031" s="98">
        <v>148.05600000000001</v>
      </c>
    </row>
    <row r="1032" spans="1:18" x14ac:dyDescent="0.25">
      <c r="A1032" s="59" t="s">
        <v>3779</v>
      </c>
      <c r="B1032" s="59" t="s">
        <v>1226</v>
      </c>
      <c r="C1032" s="59" t="s">
        <v>3860</v>
      </c>
      <c r="D1032" s="91">
        <v>15</v>
      </c>
      <c r="E1032" s="59" t="s">
        <v>6707</v>
      </c>
      <c r="F1032" s="30">
        <f t="shared" si="58"/>
        <v>207.43566666666666</v>
      </c>
      <c r="G1032" s="24">
        <f t="shared" si="59"/>
        <v>174.01150000000001</v>
      </c>
      <c r="H1032" s="31"/>
      <c r="I1032" s="30"/>
      <c r="J1032" s="24">
        <f t="shared" si="60"/>
        <v>215.25450000000001</v>
      </c>
      <c r="K1032" s="31"/>
      <c r="L1032" s="30"/>
      <c r="M1032" s="98">
        <v>214.9</v>
      </c>
      <c r="N1032" s="98">
        <v>133.12299999999999</v>
      </c>
      <c r="O1032" s="98">
        <v>238.71100000000001</v>
      </c>
      <c r="P1032" s="98">
        <v>271.35300000000001</v>
      </c>
      <c r="Q1032" s="98">
        <v>185.14500000000001</v>
      </c>
      <c r="R1032" s="98">
        <v>165.809</v>
      </c>
    </row>
    <row r="1033" spans="1:18" x14ac:dyDescent="0.25">
      <c r="A1033" s="59" t="s">
        <v>3779</v>
      </c>
      <c r="B1033" s="59" t="s">
        <v>214</v>
      </c>
      <c r="C1033" s="59" t="s">
        <v>3852</v>
      </c>
      <c r="D1033" s="91">
        <v>15</v>
      </c>
      <c r="E1033" s="59" t="s">
        <v>6476</v>
      </c>
      <c r="F1033" s="30">
        <f t="shared" si="58"/>
        <v>206.59200000000001</v>
      </c>
      <c r="G1033" s="24">
        <f t="shared" si="59"/>
        <v>219.4195</v>
      </c>
      <c r="H1033" s="31"/>
      <c r="I1033" s="30"/>
      <c r="J1033" s="24">
        <f t="shared" si="60"/>
        <v>188.30500000000001</v>
      </c>
      <c r="K1033" s="31"/>
      <c r="L1033" s="30"/>
      <c r="M1033" s="98">
        <v>3.68</v>
      </c>
      <c r="N1033" s="98">
        <v>435.15899999999999</v>
      </c>
      <c r="O1033" s="98">
        <v>133.44399999999999</v>
      </c>
      <c r="P1033" s="98">
        <v>328.65800000000002</v>
      </c>
      <c r="Q1033" s="98">
        <v>78.701999999999998</v>
      </c>
      <c r="R1033" s="98">
        <v>212.416</v>
      </c>
    </row>
    <row r="1034" spans="1:18" x14ac:dyDescent="0.25">
      <c r="A1034" s="59" t="s">
        <v>3779</v>
      </c>
      <c r="B1034" s="59" t="s">
        <v>1048</v>
      </c>
      <c r="C1034" s="59" t="s">
        <v>3818</v>
      </c>
      <c r="D1034" s="91">
        <v>7</v>
      </c>
      <c r="E1034" s="59" t="s">
        <v>5257</v>
      </c>
      <c r="F1034" s="30">
        <f t="shared" si="58"/>
        <v>205.88899999999998</v>
      </c>
      <c r="G1034" s="24">
        <f t="shared" si="59"/>
        <v>73.364499999999992</v>
      </c>
      <c r="H1034" s="31"/>
      <c r="I1034" s="30"/>
      <c r="J1034" s="24">
        <f t="shared" si="60"/>
        <v>189.25450000000001</v>
      </c>
      <c r="K1034" s="31"/>
      <c r="L1034" s="30"/>
      <c r="M1034" s="98">
        <v>61.16</v>
      </c>
      <c r="N1034" s="98">
        <v>85.569000000000003</v>
      </c>
      <c r="O1034" s="98">
        <v>139.351</v>
      </c>
      <c r="P1034" s="98">
        <v>333.39699999999999</v>
      </c>
      <c r="Q1034" s="98">
        <v>146.33000000000001</v>
      </c>
      <c r="R1034" s="98">
        <v>137.94</v>
      </c>
    </row>
    <row r="1035" spans="1:18" x14ac:dyDescent="0.25">
      <c r="A1035" s="59" t="s">
        <v>3779</v>
      </c>
      <c r="B1035" s="59" t="s">
        <v>1539</v>
      </c>
      <c r="C1035" s="59" t="s">
        <v>3853</v>
      </c>
      <c r="D1035" s="91">
        <v>15</v>
      </c>
      <c r="E1035" s="59" t="s">
        <v>6573</v>
      </c>
      <c r="F1035" s="30">
        <f t="shared" si="58"/>
        <v>202.73266666666669</v>
      </c>
      <c r="G1035" s="24">
        <f t="shared" si="59"/>
        <v>103.59350000000001</v>
      </c>
      <c r="H1035" s="31"/>
      <c r="I1035" s="30"/>
      <c r="J1035" s="24">
        <f t="shared" si="60"/>
        <v>171.34924999999998</v>
      </c>
      <c r="K1035" s="31"/>
      <c r="L1035" s="30"/>
      <c r="M1035" s="98">
        <v>121.92</v>
      </c>
      <c r="N1035" s="98">
        <v>85.266999999999996</v>
      </c>
      <c r="O1035" s="98">
        <v>77.198999999999998</v>
      </c>
      <c r="P1035" s="98">
        <v>209.405</v>
      </c>
      <c r="Q1035" s="98">
        <v>259.166</v>
      </c>
      <c r="R1035" s="98">
        <v>139.62700000000001</v>
      </c>
    </row>
    <row r="1036" spans="1:18" x14ac:dyDescent="0.25">
      <c r="A1036" s="59" t="s">
        <v>3779</v>
      </c>
      <c r="B1036" s="59" t="s">
        <v>1097</v>
      </c>
      <c r="C1036" s="59" t="s">
        <v>3842</v>
      </c>
      <c r="D1036" s="91">
        <v>11</v>
      </c>
      <c r="E1036" s="59" t="s">
        <v>6142</v>
      </c>
      <c r="F1036" s="30">
        <f t="shared" si="58"/>
        <v>202.70500000000001</v>
      </c>
      <c r="G1036" s="24">
        <f t="shared" si="59"/>
        <v>91.634500000000003</v>
      </c>
      <c r="H1036" s="31"/>
      <c r="I1036" s="30"/>
      <c r="J1036" s="24">
        <f t="shared" si="60"/>
        <v>184.64224999999999</v>
      </c>
      <c r="K1036" s="31"/>
      <c r="L1036" s="30"/>
      <c r="M1036" s="98">
        <v>77.41</v>
      </c>
      <c r="N1036" s="98">
        <v>105.85899999999999</v>
      </c>
      <c r="O1036" s="98">
        <v>130.45400000000001</v>
      </c>
      <c r="P1036" s="98">
        <v>129.58699999999999</v>
      </c>
      <c r="Q1036" s="98">
        <v>69.680000000000007</v>
      </c>
      <c r="R1036" s="98">
        <v>408.84800000000001</v>
      </c>
    </row>
    <row r="1037" spans="1:18" x14ac:dyDescent="0.25">
      <c r="A1037" s="59" t="s">
        <v>3779</v>
      </c>
      <c r="B1037" s="59" t="s">
        <v>3070</v>
      </c>
      <c r="C1037" s="59" t="s">
        <v>3837</v>
      </c>
      <c r="D1037" s="91">
        <v>11</v>
      </c>
      <c r="E1037" s="59" t="s">
        <v>5812</v>
      </c>
      <c r="F1037" s="30">
        <f t="shared" si="58"/>
        <v>202.23433333333332</v>
      </c>
      <c r="G1037" s="24">
        <f t="shared" si="59"/>
        <v>191.22200000000001</v>
      </c>
      <c r="H1037" s="31"/>
      <c r="I1037" s="30"/>
      <c r="J1037" s="24">
        <f t="shared" si="60"/>
        <v>203.87225000000001</v>
      </c>
      <c r="K1037" s="31"/>
      <c r="L1037" s="30"/>
      <c r="M1037" s="98">
        <v>213.24</v>
      </c>
      <c r="N1037" s="98">
        <v>169.20400000000001</v>
      </c>
      <c r="O1037" s="98">
        <v>208.786</v>
      </c>
      <c r="P1037" s="98">
        <v>172.44</v>
      </c>
      <c r="Q1037" s="98">
        <v>194.54400000000001</v>
      </c>
      <c r="R1037" s="98">
        <v>239.71899999999999</v>
      </c>
    </row>
    <row r="1038" spans="1:18" x14ac:dyDescent="0.25">
      <c r="A1038" s="59" t="s">
        <v>3779</v>
      </c>
      <c r="B1038" s="59" t="s">
        <v>672</v>
      </c>
      <c r="C1038" s="59" t="s">
        <v>3865</v>
      </c>
      <c r="D1038" s="91">
        <v>17</v>
      </c>
      <c r="E1038" s="59" t="s">
        <v>7458</v>
      </c>
      <c r="F1038" s="30">
        <f t="shared" si="58"/>
        <v>201.91900000000001</v>
      </c>
      <c r="G1038" s="24">
        <f t="shared" si="59"/>
        <v>270.19349999999997</v>
      </c>
      <c r="H1038" s="31"/>
      <c r="I1038" s="30"/>
      <c r="J1038" s="24">
        <f t="shared" si="60"/>
        <v>175.53925000000004</v>
      </c>
      <c r="K1038" s="31"/>
      <c r="L1038" s="30"/>
      <c r="M1038" s="98">
        <v>113.68</v>
      </c>
      <c r="N1038" s="98">
        <v>426.70699999999999</v>
      </c>
      <c r="O1038" s="98">
        <v>96.4</v>
      </c>
      <c r="P1038" s="98">
        <v>24.347000000000001</v>
      </c>
      <c r="Q1038" s="98">
        <v>469.87400000000002</v>
      </c>
      <c r="R1038" s="98">
        <v>111.536</v>
      </c>
    </row>
    <row r="1039" spans="1:18" x14ac:dyDescent="0.25">
      <c r="A1039" s="59" t="s">
        <v>3779</v>
      </c>
      <c r="B1039" s="59" t="s">
        <v>1703</v>
      </c>
      <c r="C1039" s="59" t="s">
        <v>3855</v>
      </c>
      <c r="D1039" s="91">
        <v>15</v>
      </c>
      <c r="E1039" s="59" t="s">
        <v>6625</v>
      </c>
      <c r="F1039" s="30">
        <f t="shared" si="58"/>
        <v>201.34833333333333</v>
      </c>
      <c r="G1039" s="24">
        <f t="shared" si="59"/>
        <v>72.350499999999997</v>
      </c>
      <c r="H1039" s="31"/>
      <c r="I1039" s="30"/>
      <c r="J1039" s="24">
        <f t="shared" si="60"/>
        <v>173.76325</v>
      </c>
      <c r="K1039" s="31"/>
      <c r="L1039" s="30"/>
      <c r="M1039" s="98">
        <v>142.47999999999999</v>
      </c>
      <c r="N1039" s="98">
        <v>2.2210000000000001</v>
      </c>
      <c r="O1039" s="98">
        <v>91.007999999999996</v>
      </c>
      <c r="P1039" s="98">
        <v>603.39</v>
      </c>
      <c r="Q1039" s="98" t="s">
        <v>4078</v>
      </c>
      <c r="R1039" s="98">
        <v>0.65500000000000003</v>
      </c>
    </row>
    <row r="1040" spans="1:18" x14ac:dyDescent="0.25">
      <c r="A1040" s="59" t="s">
        <v>3779</v>
      </c>
      <c r="B1040" s="59" t="s">
        <v>2200</v>
      </c>
      <c r="C1040" s="59" t="s">
        <v>3840</v>
      </c>
      <c r="D1040" s="91">
        <v>11</v>
      </c>
      <c r="E1040" s="59" t="s">
        <v>5963</v>
      </c>
      <c r="F1040" s="30">
        <f t="shared" si="58"/>
        <v>200.41866666666667</v>
      </c>
      <c r="G1040" s="24">
        <f t="shared" si="59"/>
        <v>67.067000000000007</v>
      </c>
      <c r="H1040" s="31"/>
      <c r="I1040" s="30"/>
      <c r="J1040" s="24">
        <f t="shared" si="60"/>
        <v>174.39049999999997</v>
      </c>
      <c r="K1040" s="31"/>
      <c r="L1040" s="30"/>
      <c r="M1040" s="98">
        <v>58.3</v>
      </c>
      <c r="N1040" s="98">
        <v>75.834000000000003</v>
      </c>
      <c r="O1040" s="98">
        <v>96.305999999999997</v>
      </c>
      <c r="P1040" s="98">
        <v>92.298000000000002</v>
      </c>
      <c r="Q1040" s="98">
        <v>24.277000000000001</v>
      </c>
      <c r="R1040" s="98">
        <v>484.68099999999998</v>
      </c>
    </row>
    <row r="1041" spans="1:18" x14ac:dyDescent="0.25">
      <c r="A1041" s="59" t="s">
        <v>3779</v>
      </c>
      <c r="B1041" s="59" t="s">
        <v>7866</v>
      </c>
      <c r="C1041" s="59" t="s">
        <v>3839</v>
      </c>
      <c r="D1041" s="91">
        <v>11</v>
      </c>
      <c r="E1041" s="59" t="s">
        <v>7867</v>
      </c>
      <c r="F1041" s="30">
        <f t="shared" si="58"/>
        <v>199.99366666666666</v>
      </c>
      <c r="G1041" s="24">
        <f t="shared" si="59"/>
        <v>22.59</v>
      </c>
      <c r="H1041" s="31"/>
      <c r="I1041" s="30"/>
      <c r="J1041" s="24">
        <f t="shared" si="60"/>
        <v>149.99525</v>
      </c>
      <c r="K1041" s="31"/>
      <c r="L1041" s="30"/>
      <c r="M1041" s="98">
        <v>45.18</v>
      </c>
      <c r="N1041" s="98" t="s">
        <v>4078</v>
      </c>
      <c r="O1041" s="98" t="s">
        <v>4078</v>
      </c>
      <c r="P1041" s="98">
        <v>58.698</v>
      </c>
      <c r="Q1041" s="98">
        <v>144.92699999999999</v>
      </c>
      <c r="R1041" s="98">
        <v>396.35599999999999</v>
      </c>
    </row>
    <row r="1042" spans="1:18" x14ac:dyDescent="0.25">
      <c r="A1042" s="59" t="s">
        <v>3779</v>
      </c>
      <c r="B1042" s="59" t="s">
        <v>3495</v>
      </c>
      <c r="C1042" s="59" t="s">
        <v>3794</v>
      </c>
      <c r="D1042" s="91">
        <v>3</v>
      </c>
      <c r="E1042" s="59" t="s">
        <v>4409</v>
      </c>
      <c r="F1042" s="30">
        <f t="shared" si="58"/>
        <v>199.76433333333333</v>
      </c>
      <c r="G1042" s="24">
        <f t="shared" si="59"/>
        <v>509.95600000000002</v>
      </c>
      <c r="H1042" s="31"/>
      <c r="I1042" s="30"/>
      <c r="J1042" s="24">
        <f t="shared" si="60"/>
        <v>187.48325</v>
      </c>
      <c r="K1042" s="31"/>
      <c r="L1042" s="30"/>
      <c r="M1042" s="98">
        <v>732.2</v>
      </c>
      <c r="N1042" s="98">
        <v>287.71199999999999</v>
      </c>
      <c r="O1042" s="98">
        <v>150.63999999999999</v>
      </c>
      <c r="P1042" s="98">
        <v>83.753</v>
      </c>
      <c r="Q1042" s="98">
        <v>203.898</v>
      </c>
      <c r="R1042" s="98">
        <v>311.642</v>
      </c>
    </row>
    <row r="1043" spans="1:18" x14ac:dyDescent="0.25">
      <c r="A1043" s="59" t="s">
        <v>3779</v>
      </c>
      <c r="B1043" s="59" t="s">
        <v>2494</v>
      </c>
      <c r="C1043" s="59" t="s">
        <v>3852</v>
      </c>
      <c r="D1043" s="91">
        <v>15</v>
      </c>
      <c r="E1043" s="59" t="s">
        <v>6542</v>
      </c>
      <c r="F1043" s="30">
        <f t="shared" si="58"/>
        <v>197.74166666666665</v>
      </c>
      <c r="G1043" s="24">
        <f t="shared" si="59"/>
        <v>76.385000000000005</v>
      </c>
      <c r="H1043" s="31"/>
      <c r="I1043" s="30"/>
      <c r="J1043" s="24">
        <f t="shared" si="60"/>
        <v>162.661</v>
      </c>
      <c r="K1043" s="31"/>
      <c r="L1043" s="30"/>
      <c r="M1043" s="98">
        <v>46.93</v>
      </c>
      <c r="N1043" s="98">
        <v>105.84</v>
      </c>
      <c r="O1043" s="98">
        <v>57.418999999999997</v>
      </c>
      <c r="P1043" s="98">
        <v>106.947</v>
      </c>
      <c r="Q1043" s="98">
        <v>198.809</v>
      </c>
      <c r="R1043" s="98">
        <v>287.46899999999999</v>
      </c>
    </row>
    <row r="1044" spans="1:18" x14ac:dyDescent="0.25">
      <c r="A1044" s="59" t="s">
        <v>3779</v>
      </c>
      <c r="B1044" s="59" t="s">
        <v>1660</v>
      </c>
      <c r="C1044" s="59" t="s">
        <v>3863</v>
      </c>
      <c r="D1044" s="91">
        <v>16</v>
      </c>
      <c r="E1044" s="59" t="s">
        <v>7331</v>
      </c>
      <c r="F1044" s="30">
        <f t="shared" si="58"/>
        <v>197.62733333333335</v>
      </c>
      <c r="G1044" s="24">
        <f t="shared" si="59"/>
        <v>121.56400000000001</v>
      </c>
      <c r="H1044" s="31"/>
      <c r="I1044" s="30"/>
      <c r="J1044" s="24">
        <f t="shared" si="60"/>
        <v>169.37799999999999</v>
      </c>
      <c r="K1044" s="31"/>
      <c r="L1044" s="30"/>
      <c r="M1044" s="98">
        <v>103.59</v>
      </c>
      <c r="N1044" s="98">
        <v>139.53800000000001</v>
      </c>
      <c r="O1044" s="98">
        <v>84.63</v>
      </c>
      <c r="P1044" s="98">
        <v>184.69800000000001</v>
      </c>
      <c r="Q1044" s="98">
        <v>168.79499999999999</v>
      </c>
      <c r="R1044" s="98">
        <v>239.38900000000001</v>
      </c>
    </row>
    <row r="1045" spans="1:18" x14ac:dyDescent="0.25">
      <c r="A1045" s="59" t="s">
        <v>3779</v>
      </c>
      <c r="B1045" s="59" t="s">
        <v>312</v>
      </c>
      <c r="C1045" s="59" t="s">
        <v>3783</v>
      </c>
      <c r="D1045" s="91">
        <v>1</v>
      </c>
      <c r="E1045" s="59" t="s">
        <v>4174</v>
      </c>
      <c r="F1045" s="30">
        <f t="shared" si="58"/>
        <v>196.89200000000002</v>
      </c>
      <c r="G1045" s="24">
        <f t="shared" si="59"/>
        <v>123.20699999999999</v>
      </c>
      <c r="H1045" s="31"/>
      <c r="I1045" s="30"/>
      <c r="J1045" s="24">
        <f t="shared" si="60"/>
        <v>147.66900000000001</v>
      </c>
      <c r="K1045" s="31"/>
      <c r="L1045" s="30"/>
      <c r="M1045" s="98">
        <v>163.38999999999999</v>
      </c>
      <c r="N1045" s="98">
        <v>83.024000000000001</v>
      </c>
      <c r="O1045" s="98" t="s">
        <v>4078</v>
      </c>
      <c r="P1045" s="98">
        <v>193.047</v>
      </c>
      <c r="Q1045" s="98">
        <v>204.61600000000001</v>
      </c>
      <c r="R1045" s="98">
        <v>193.01300000000001</v>
      </c>
    </row>
    <row r="1046" spans="1:18" x14ac:dyDescent="0.25">
      <c r="A1046" s="59" t="s">
        <v>3779</v>
      </c>
      <c r="B1046" s="59" t="s">
        <v>1922</v>
      </c>
      <c r="C1046" s="59" t="s">
        <v>3854</v>
      </c>
      <c r="D1046" s="91">
        <v>15</v>
      </c>
      <c r="E1046" s="59" t="s">
        <v>6597</v>
      </c>
      <c r="F1046" s="30">
        <f t="shared" si="58"/>
        <v>196.43700000000001</v>
      </c>
      <c r="G1046" s="24">
        <f t="shared" si="59"/>
        <v>32.914999999999999</v>
      </c>
      <c r="H1046" s="31"/>
      <c r="I1046" s="30"/>
      <c r="J1046" s="24">
        <f t="shared" si="60"/>
        <v>169.01525000000001</v>
      </c>
      <c r="K1046" s="31"/>
      <c r="L1046" s="30"/>
      <c r="M1046" s="98">
        <v>15.79</v>
      </c>
      <c r="N1046" s="98">
        <v>50.04</v>
      </c>
      <c r="O1046" s="98">
        <v>86.75</v>
      </c>
      <c r="P1046" s="98">
        <v>86.977000000000004</v>
      </c>
      <c r="Q1046" s="98">
        <v>178.71700000000001</v>
      </c>
      <c r="R1046" s="98">
        <v>323.61700000000002</v>
      </c>
    </row>
    <row r="1047" spans="1:18" x14ac:dyDescent="0.25">
      <c r="A1047" s="59" t="s">
        <v>3779</v>
      </c>
      <c r="B1047" s="59" t="s">
        <v>1423</v>
      </c>
      <c r="C1047" s="59" t="s">
        <v>3862</v>
      </c>
      <c r="D1047" s="91">
        <v>16</v>
      </c>
      <c r="E1047" s="59" t="s">
        <v>6948</v>
      </c>
      <c r="F1047" s="30">
        <f t="shared" si="58"/>
        <v>195.89700000000002</v>
      </c>
      <c r="G1047" s="24">
        <f t="shared" si="59"/>
        <v>68.965499999999992</v>
      </c>
      <c r="H1047" s="31"/>
      <c r="I1047" s="30"/>
      <c r="J1047" s="24">
        <f t="shared" si="60"/>
        <v>187.23775000000001</v>
      </c>
      <c r="K1047" s="31"/>
      <c r="L1047" s="30"/>
      <c r="M1047" s="98">
        <v>43.86</v>
      </c>
      <c r="N1047" s="98">
        <v>94.070999999999998</v>
      </c>
      <c r="O1047" s="98">
        <v>161.26</v>
      </c>
      <c r="P1047" s="98">
        <v>127.941</v>
      </c>
      <c r="Q1047" s="98">
        <v>359.459</v>
      </c>
      <c r="R1047" s="98">
        <v>100.291</v>
      </c>
    </row>
    <row r="1048" spans="1:18" x14ac:dyDescent="0.25">
      <c r="A1048" s="59" t="s">
        <v>3779</v>
      </c>
      <c r="B1048" s="59" t="s">
        <v>1317</v>
      </c>
      <c r="C1048" s="59" t="s">
        <v>3816</v>
      </c>
      <c r="D1048" s="91">
        <v>6</v>
      </c>
      <c r="E1048" s="59" t="s">
        <v>5095</v>
      </c>
      <c r="F1048" s="30">
        <f t="shared" si="58"/>
        <v>194.50866666666664</v>
      </c>
      <c r="G1048" s="24">
        <f t="shared" si="59"/>
        <v>149.261</v>
      </c>
      <c r="H1048" s="31"/>
      <c r="I1048" s="30"/>
      <c r="J1048" s="24">
        <f t="shared" si="60"/>
        <v>193.36349999999999</v>
      </c>
      <c r="K1048" s="31"/>
      <c r="L1048" s="30"/>
      <c r="M1048" s="98">
        <v>105.28</v>
      </c>
      <c r="N1048" s="98">
        <v>193.24199999999999</v>
      </c>
      <c r="O1048" s="98">
        <v>189.928</v>
      </c>
      <c r="P1048" s="98">
        <v>193.762</v>
      </c>
      <c r="Q1048" s="98">
        <v>209.55600000000001</v>
      </c>
      <c r="R1048" s="98">
        <v>180.208</v>
      </c>
    </row>
    <row r="1049" spans="1:18" x14ac:dyDescent="0.25">
      <c r="A1049" s="59" t="s">
        <v>3779</v>
      </c>
      <c r="B1049" s="59" t="s">
        <v>1608</v>
      </c>
      <c r="C1049" s="59" t="s">
        <v>3807</v>
      </c>
      <c r="D1049" s="91">
        <v>6</v>
      </c>
      <c r="E1049" s="59" t="s">
        <v>4714</v>
      </c>
      <c r="F1049" s="30">
        <f t="shared" si="58"/>
        <v>194.30399999999997</v>
      </c>
      <c r="G1049" s="24">
        <f t="shared" si="59"/>
        <v>126.96899999999999</v>
      </c>
      <c r="H1049" s="31"/>
      <c r="I1049" s="30"/>
      <c r="J1049" s="24">
        <f t="shared" si="60"/>
        <v>185.48325</v>
      </c>
      <c r="K1049" s="31"/>
      <c r="L1049" s="30"/>
      <c r="M1049" s="98">
        <v>103.14</v>
      </c>
      <c r="N1049" s="98">
        <v>150.798</v>
      </c>
      <c r="O1049" s="98">
        <v>159.02099999999999</v>
      </c>
      <c r="P1049" s="98">
        <v>281.64299999999997</v>
      </c>
      <c r="Q1049" s="98">
        <v>224.63399999999999</v>
      </c>
      <c r="R1049" s="98">
        <v>76.635000000000005</v>
      </c>
    </row>
    <row r="1050" spans="1:18" x14ac:dyDescent="0.25">
      <c r="A1050" s="59" t="s">
        <v>3779</v>
      </c>
      <c r="B1050" s="59" t="s">
        <v>1598</v>
      </c>
      <c r="C1050" s="59" t="s">
        <v>3862</v>
      </c>
      <c r="D1050" s="91">
        <v>16</v>
      </c>
      <c r="E1050" s="59" t="s">
        <v>6816</v>
      </c>
      <c r="F1050" s="30">
        <f t="shared" si="58"/>
        <v>193.95100000000002</v>
      </c>
      <c r="G1050" s="24">
        <f t="shared" si="59"/>
        <v>158.8605</v>
      </c>
      <c r="H1050" s="31"/>
      <c r="I1050" s="30"/>
      <c r="J1050" s="24">
        <f t="shared" si="60"/>
        <v>167.69024999999999</v>
      </c>
      <c r="K1050" s="31"/>
      <c r="L1050" s="30"/>
      <c r="M1050" s="98">
        <v>81.31</v>
      </c>
      <c r="N1050" s="98">
        <v>236.411</v>
      </c>
      <c r="O1050" s="98">
        <v>88.908000000000001</v>
      </c>
      <c r="P1050" s="98">
        <v>18.321999999999999</v>
      </c>
      <c r="Q1050" s="98">
        <v>234.39699999999999</v>
      </c>
      <c r="R1050" s="98">
        <v>329.13400000000001</v>
      </c>
    </row>
    <row r="1051" spans="1:18" x14ac:dyDescent="0.25">
      <c r="A1051" s="59" t="s">
        <v>3779</v>
      </c>
      <c r="B1051" s="59" t="s">
        <v>121</v>
      </c>
      <c r="C1051" s="59" t="s">
        <v>3862</v>
      </c>
      <c r="D1051" s="91">
        <v>16</v>
      </c>
      <c r="E1051" s="59" t="s">
        <v>7135</v>
      </c>
      <c r="F1051" s="30">
        <f t="shared" si="58"/>
        <v>193.79166666666666</v>
      </c>
      <c r="G1051" s="24">
        <f t="shared" si="59"/>
        <v>2.3290000000000002</v>
      </c>
      <c r="H1051" s="31"/>
      <c r="I1051" s="30"/>
      <c r="J1051" s="24">
        <f t="shared" si="60"/>
        <v>151.84350000000001</v>
      </c>
      <c r="K1051" s="31"/>
      <c r="L1051" s="30"/>
      <c r="M1051" s="98">
        <v>3.66</v>
      </c>
      <c r="N1051" s="98">
        <v>0.998</v>
      </c>
      <c r="O1051" s="98">
        <v>25.998999999999999</v>
      </c>
      <c r="P1051" s="98">
        <v>520.22699999999998</v>
      </c>
      <c r="Q1051" s="98">
        <v>32.384999999999998</v>
      </c>
      <c r="R1051" s="98">
        <v>28.763000000000002</v>
      </c>
    </row>
    <row r="1052" spans="1:18" x14ac:dyDescent="0.25">
      <c r="A1052" s="59" t="s">
        <v>3779</v>
      </c>
      <c r="B1052" s="59" t="s">
        <v>2354</v>
      </c>
      <c r="C1052" s="59" t="s">
        <v>3847</v>
      </c>
      <c r="D1052" s="91">
        <v>13</v>
      </c>
      <c r="E1052" s="59" t="s">
        <v>6207</v>
      </c>
      <c r="F1052" s="30">
        <f t="shared" si="58"/>
        <v>193.14966666666669</v>
      </c>
      <c r="G1052" s="24">
        <f t="shared" si="59"/>
        <v>199.55449999999999</v>
      </c>
      <c r="H1052" s="31"/>
      <c r="I1052" s="30"/>
      <c r="J1052" s="24">
        <f t="shared" si="60"/>
        <v>192.01</v>
      </c>
      <c r="K1052" s="31"/>
      <c r="L1052" s="30"/>
      <c r="M1052" s="98">
        <v>122.69</v>
      </c>
      <c r="N1052" s="98">
        <v>276.41899999999998</v>
      </c>
      <c r="O1052" s="98">
        <v>188.59100000000001</v>
      </c>
      <c r="P1052" s="98">
        <v>94.415000000000006</v>
      </c>
      <c r="Q1052" s="98">
        <v>234.21600000000001</v>
      </c>
      <c r="R1052" s="98">
        <v>250.81800000000001</v>
      </c>
    </row>
    <row r="1053" spans="1:18" x14ac:dyDescent="0.25">
      <c r="A1053" s="59" t="s">
        <v>3779</v>
      </c>
      <c r="B1053" s="59" t="s">
        <v>1217</v>
      </c>
      <c r="C1053" s="59" t="s">
        <v>3841</v>
      </c>
      <c r="D1053" s="91">
        <v>11</v>
      </c>
      <c r="E1053" s="59" t="s">
        <v>6041</v>
      </c>
      <c r="F1053" s="30">
        <f t="shared" si="58"/>
        <v>192.29133333333334</v>
      </c>
      <c r="G1053" s="24">
        <f t="shared" si="59"/>
        <v>77.625500000000002</v>
      </c>
      <c r="H1053" s="31"/>
      <c r="I1053" s="30"/>
      <c r="J1053" s="24">
        <f t="shared" si="60"/>
        <v>178.88675000000001</v>
      </c>
      <c r="K1053" s="31"/>
      <c r="L1053" s="30"/>
      <c r="M1053" s="98">
        <v>33.54</v>
      </c>
      <c r="N1053" s="98">
        <v>121.711</v>
      </c>
      <c r="O1053" s="98">
        <v>138.673</v>
      </c>
      <c r="P1053" s="98">
        <v>125.111</v>
      </c>
      <c r="Q1053" s="98">
        <v>79.367000000000004</v>
      </c>
      <c r="R1053" s="98">
        <v>372.39600000000002</v>
      </c>
    </row>
    <row r="1054" spans="1:18" x14ac:dyDescent="0.25">
      <c r="A1054" s="59" t="s">
        <v>3779</v>
      </c>
      <c r="B1054" s="59" t="s">
        <v>42</v>
      </c>
      <c r="C1054" s="59" t="s">
        <v>3862</v>
      </c>
      <c r="D1054" s="91">
        <v>16</v>
      </c>
      <c r="E1054" s="59" t="s">
        <v>6780</v>
      </c>
      <c r="F1054" s="30">
        <f t="shared" si="58"/>
        <v>191.86666666666667</v>
      </c>
      <c r="G1054" s="24">
        <f t="shared" si="59"/>
        <v>52.878500000000003</v>
      </c>
      <c r="H1054" s="31"/>
      <c r="I1054" s="30"/>
      <c r="J1054" s="24">
        <f t="shared" si="60"/>
        <v>197.2</v>
      </c>
      <c r="K1054" s="31"/>
      <c r="L1054" s="30"/>
      <c r="M1054" s="98">
        <v>51.46</v>
      </c>
      <c r="N1054" s="98">
        <v>54.296999999999997</v>
      </c>
      <c r="O1054" s="98">
        <v>213.2</v>
      </c>
      <c r="P1054" s="98">
        <v>212.70500000000001</v>
      </c>
      <c r="Q1054" s="98">
        <v>178.67400000000001</v>
      </c>
      <c r="R1054" s="98">
        <v>184.221</v>
      </c>
    </row>
    <row r="1055" spans="1:18" x14ac:dyDescent="0.25">
      <c r="A1055" s="59" t="s">
        <v>3779</v>
      </c>
      <c r="B1055" s="59" t="s">
        <v>3469</v>
      </c>
      <c r="C1055" s="59" t="s">
        <v>3814</v>
      </c>
      <c r="D1055" s="91">
        <v>6</v>
      </c>
      <c r="E1055" s="59" t="s">
        <v>5057</v>
      </c>
      <c r="F1055" s="30">
        <f t="shared" si="58"/>
        <v>191.29033333333334</v>
      </c>
      <c r="G1055" s="24">
        <f t="shared" si="59"/>
        <v>104.1495</v>
      </c>
      <c r="H1055" s="31"/>
      <c r="I1055" s="30"/>
      <c r="J1055" s="24">
        <f t="shared" si="60"/>
        <v>186.21825000000001</v>
      </c>
      <c r="K1055" s="31"/>
      <c r="L1055" s="30"/>
      <c r="M1055" s="98">
        <v>28.59</v>
      </c>
      <c r="N1055" s="98">
        <v>179.709</v>
      </c>
      <c r="O1055" s="98">
        <v>171.00200000000001</v>
      </c>
      <c r="P1055" s="98">
        <v>124.13</v>
      </c>
      <c r="Q1055" s="98">
        <v>237.90600000000001</v>
      </c>
      <c r="R1055" s="98">
        <v>211.83500000000001</v>
      </c>
    </row>
    <row r="1056" spans="1:18" x14ac:dyDescent="0.25">
      <c r="A1056" s="59" t="s">
        <v>3779</v>
      </c>
      <c r="B1056" s="59" t="s">
        <v>1897</v>
      </c>
      <c r="C1056" s="59" t="s">
        <v>3872</v>
      </c>
      <c r="D1056" s="91">
        <v>20</v>
      </c>
      <c r="E1056" s="59" t="s">
        <v>7775</v>
      </c>
      <c r="F1056" s="30">
        <f t="shared" ref="F1056:F1119" si="61">SUM(P1056:R1056)/3</f>
        <v>190.45366666666666</v>
      </c>
      <c r="G1056" s="24">
        <f t="shared" ref="G1056:G1119" si="62">SUM(M1056:N1056)/2</f>
        <v>93.247500000000002</v>
      </c>
      <c r="H1056" s="31"/>
      <c r="I1056" s="30"/>
      <c r="J1056" s="24">
        <f t="shared" ref="J1056:J1119" si="63">SUM(O1056:R1056)/4</f>
        <v>153.42824999999999</v>
      </c>
      <c r="K1056" s="31"/>
      <c r="L1056" s="30"/>
      <c r="M1056" s="98">
        <v>64.72</v>
      </c>
      <c r="N1056" s="98">
        <v>121.77500000000001</v>
      </c>
      <c r="O1056" s="98">
        <v>42.351999999999997</v>
      </c>
      <c r="P1056" s="98">
        <v>229.07599999999999</v>
      </c>
      <c r="Q1056" s="98">
        <v>205.69800000000001</v>
      </c>
      <c r="R1056" s="98">
        <v>136.58699999999999</v>
      </c>
    </row>
    <row r="1057" spans="1:18" x14ac:dyDescent="0.25">
      <c r="A1057" s="59" t="s">
        <v>3779</v>
      </c>
      <c r="B1057" s="59" t="s">
        <v>915</v>
      </c>
      <c r="C1057" s="59" t="s">
        <v>3857</v>
      </c>
      <c r="D1057" s="91">
        <v>15</v>
      </c>
      <c r="E1057" s="59" t="s">
        <v>6644</v>
      </c>
      <c r="F1057" s="30">
        <f t="shared" si="61"/>
        <v>190.17699999999999</v>
      </c>
      <c r="G1057" s="24">
        <f t="shared" si="62"/>
        <v>46.474499999999999</v>
      </c>
      <c r="H1057" s="31"/>
      <c r="I1057" s="30"/>
      <c r="J1057" s="24">
        <f t="shared" si="63"/>
        <v>174.52225000000001</v>
      </c>
      <c r="K1057" s="31"/>
      <c r="L1057" s="30"/>
      <c r="M1057" s="98">
        <v>19.72</v>
      </c>
      <c r="N1057" s="98">
        <v>73.228999999999999</v>
      </c>
      <c r="O1057" s="98">
        <v>127.55800000000001</v>
      </c>
      <c r="P1057" s="98">
        <v>247.96799999999999</v>
      </c>
      <c r="Q1057" s="98">
        <v>192.89400000000001</v>
      </c>
      <c r="R1057" s="98">
        <v>129.66900000000001</v>
      </c>
    </row>
    <row r="1058" spans="1:18" x14ac:dyDescent="0.25">
      <c r="A1058" s="59" t="s">
        <v>3779</v>
      </c>
      <c r="B1058" s="59" t="s">
        <v>1183</v>
      </c>
      <c r="C1058" s="59" t="s">
        <v>3868</v>
      </c>
      <c r="D1058" s="91">
        <v>18</v>
      </c>
      <c r="E1058" s="59" t="s">
        <v>7575</v>
      </c>
      <c r="F1058" s="30">
        <f t="shared" si="61"/>
        <v>189.97866666666664</v>
      </c>
      <c r="G1058" s="24">
        <f t="shared" si="62"/>
        <v>3379.627</v>
      </c>
      <c r="H1058" s="31"/>
      <c r="I1058" s="30"/>
      <c r="J1058" s="24">
        <f t="shared" si="63"/>
        <v>185.70825000000002</v>
      </c>
      <c r="K1058" s="31"/>
      <c r="L1058" s="30"/>
      <c r="M1058" s="98">
        <v>6687.88</v>
      </c>
      <c r="N1058" s="98">
        <v>71.373999999999995</v>
      </c>
      <c r="O1058" s="98">
        <v>172.89699999999999</v>
      </c>
      <c r="P1058" s="98">
        <v>165.06899999999999</v>
      </c>
      <c r="Q1058" s="98">
        <v>225.268</v>
      </c>
      <c r="R1058" s="98">
        <v>179.59899999999999</v>
      </c>
    </row>
    <row r="1059" spans="1:18" x14ac:dyDescent="0.25">
      <c r="A1059" s="59" t="s">
        <v>3779</v>
      </c>
      <c r="B1059" s="59" t="s">
        <v>3593</v>
      </c>
      <c r="C1059" s="59" t="s">
        <v>3835</v>
      </c>
      <c r="D1059" s="91">
        <v>11</v>
      </c>
      <c r="E1059" s="59" t="s">
        <v>5750</v>
      </c>
      <c r="F1059" s="30">
        <f t="shared" si="61"/>
        <v>188.68533333333335</v>
      </c>
      <c r="G1059" s="24">
        <f t="shared" si="62"/>
        <v>275.82550000000003</v>
      </c>
      <c r="H1059" s="31"/>
      <c r="I1059" s="30"/>
      <c r="J1059" s="24">
        <f t="shared" si="63"/>
        <v>239.67099999999999</v>
      </c>
      <c r="K1059" s="31"/>
      <c r="L1059" s="30"/>
      <c r="M1059" s="98">
        <v>230.93</v>
      </c>
      <c r="N1059" s="98">
        <v>320.721</v>
      </c>
      <c r="O1059" s="98">
        <v>392.62799999999999</v>
      </c>
      <c r="P1059" s="98">
        <v>218.62700000000001</v>
      </c>
      <c r="Q1059" s="98">
        <v>347.42899999999997</v>
      </c>
      <c r="R1059" s="98" t="s">
        <v>4078</v>
      </c>
    </row>
    <row r="1060" spans="1:18" x14ac:dyDescent="0.25">
      <c r="A1060" s="59" t="s">
        <v>3779</v>
      </c>
      <c r="B1060" s="59" t="s">
        <v>1890</v>
      </c>
      <c r="C1060" s="59" t="s">
        <v>3862</v>
      </c>
      <c r="D1060" s="91">
        <v>16</v>
      </c>
      <c r="E1060" s="59" t="s">
        <v>7031</v>
      </c>
      <c r="F1060" s="30">
        <f t="shared" si="61"/>
        <v>188.327</v>
      </c>
      <c r="G1060" s="24">
        <f t="shared" si="62"/>
        <v>284.28399999999999</v>
      </c>
      <c r="H1060" s="31"/>
      <c r="I1060" s="30"/>
      <c r="J1060" s="24">
        <f t="shared" si="63"/>
        <v>190.51124999999999</v>
      </c>
      <c r="K1060" s="31"/>
      <c r="L1060" s="30"/>
      <c r="M1060" s="98">
        <v>125.16</v>
      </c>
      <c r="N1060" s="98">
        <v>443.40800000000002</v>
      </c>
      <c r="O1060" s="98">
        <v>197.06399999999999</v>
      </c>
      <c r="P1060" s="98">
        <v>303.26</v>
      </c>
      <c r="Q1060" s="98">
        <v>127.31699999999999</v>
      </c>
      <c r="R1060" s="98">
        <v>134.404</v>
      </c>
    </row>
    <row r="1061" spans="1:18" x14ac:dyDescent="0.25">
      <c r="A1061" s="59" t="s">
        <v>3779</v>
      </c>
      <c r="B1061" s="59" t="s">
        <v>1737</v>
      </c>
      <c r="C1061" s="59" t="s">
        <v>3786</v>
      </c>
      <c r="D1061" s="91">
        <v>2</v>
      </c>
      <c r="E1061" s="59" t="s">
        <v>4234</v>
      </c>
      <c r="F1061" s="30">
        <f t="shared" si="61"/>
        <v>188.12300000000002</v>
      </c>
      <c r="G1061" s="24">
        <f t="shared" si="62"/>
        <v>131.5675</v>
      </c>
      <c r="H1061" s="31"/>
      <c r="I1061" s="30"/>
      <c r="J1061" s="24">
        <f t="shared" si="63"/>
        <v>150.34975</v>
      </c>
      <c r="K1061" s="31"/>
      <c r="L1061" s="30"/>
      <c r="M1061" s="98">
        <v>167.41</v>
      </c>
      <c r="N1061" s="98">
        <v>95.724999999999994</v>
      </c>
      <c r="O1061" s="98">
        <v>37.03</v>
      </c>
      <c r="P1061" s="98">
        <v>134.035</v>
      </c>
      <c r="Q1061" s="98">
        <v>219.989</v>
      </c>
      <c r="R1061" s="98">
        <v>210.345</v>
      </c>
    </row>
    <row r="1062" spans="1:18" x14ac:dyDescent="0.25">
      <c r="A1062" s="59" t="s">
        <v>3779</v>
      </c>
      <c r="B1062" s="59" t="s">
        <v>1754</v>
      </c>
      <c r="C1062" s="59" t="s">
        <v>3812</v>
      </c>
      <c r="D1062" s="91">
        <v>6</v>
      </c>
      <c r="E1062" s="59" t="s">
        <v>5021</v>
      </c>
      <c r="F1062" s="30">
        <f t="shared" si="61"/>
        <v>186.93700000000001</v>
      </c>
      <c r="G1062" s="24">
        <f t="shared" si="62"/>
        <v>198.71949999999998</v>
      </c>
      <c r="H1062" s="31"/>
      <c r="I1062" s="30"/>
      <c r="J1062" s="24">
        <f t="shared" si="63"/>
        <v>142.22774999999999</v>
      </c>
      <c r="K1062" s="31"/>
      <c r="L1062" s="30"/>
      <c r="M1062" s="98">
        <v>397.27</v>
      </c>
      <c r="N1062" s="98">
        <v>0.16900000000000001</v>
      </c>
      <c r="O1062" s="98">
        <v>8.1</v>
      </c>
      <c r="P1062" s="98">
        <v>67.665000000000006</v>
      </c>
      <c r="Q1062" s="98">
        <v>343.99599999999998</v>
      </c>
      <c r="R1062" s="98">
        <v>149.15</v>
      </c>
    </row>
    <row r="1063" spans="1:18" x14ac:dyDescent="0.25">
      <c r="A1063" s="59" t="s">
        <v>3779</v>
      </c>
      <c r="B1063" s="59" t="s">
        <v>1888</v>
      </c>
      <c r="C1063" s="59" t="s">
        <v>3835</v>
      </c>
      <c r="D1063" s="91">
        <v>11</v>
      </c>
      <c r="E1063" s="59" t="s">
        <v>5760</v>
      </c>
      <c r="F1063" s="30">
        <f t="shared" si="61"/>
        <v>186.38033333333331</v>
      </c>
      <c r="G1063" s="24">
        <f t="shared" si="62"/>
        <v>66.890500000000003</v>
      </c>
      <c r="H1063" s="31"/>
      <c r="I1063" s="30"/>
      <c r="J1063" s="24">
        <f t="shared" si="63"/>
        <v>157.79575</v>
      </c>
      <c r="K1063" s="31"/>
      <c r="L1063" s="30"/>
      <c r="M1063" s="98">
        <v>61.86</v>
      </c>
      <c r="N1063" s="98">
        <v>71.921000000000006</v>
      </c>
      <c r="O1063" s="98">
        <v>72.042000000000002</v>
      </c>
      <c r="P1063" s="98">
        <v>166.42699999999999</v>
      </c>
      <c r="Q1063" s="98">
        <v>151.494</v>
      </c>
      <c r="R1063" s="98">
        <v>241.22</v>
      </c>
    </row>
    <row r="1064" spans="1:18" x14ac:dyDescent="0.25">
      <c r="A1064" s="59" t="s">
        <v>3779</v>
      </c>
      <c r="B1064" s="59" t="s">
        <v>1611</v>
      </c>
      <c r="C1064" s="59" t="s">
        <v>3860</v>
      </c>
      <c r="D1064" s="91">
        <v>15</v>
      </c>
      <c r="E1064" s="59" t="s">
        <v>6673</v>
      </c>
      <c r="F1064" s="30">
        <f t="shared" si="61"/>
        <v>186.23066666666668</v>
      </c>
      <c r="G1064" s="24">
        <f t="shared" si="62"/>
        <v>268.572</v>
      </c>
      <c r="H1064" s="31"/>
      <c r="I1064" s="30"/>
      <c r="J1064" s="24">
        <f t="shared" si="63"/>
        <v>209.93524999999997</v>
      </c>
      <c r="K1064" s="31"/>
      <c r="L1064" s="30"/>
      <c r="M1064" s="98">
        <v>240.41</v>
      </c>
      <c r="N1064" s="98">
        <v>296.73399999999998</v>
      </c>
      <c r="O1064" s="98">
        <v>281.04899999999998</v>
      </c>
      <c r="P1064" s="98">
        <v>198.66499999999999</v>
      </c>
      <c r="Q1064" s="98">
        <v>224.541</v>
      </c>
      <c r="R1064" s="98">
        <v>135.48599999999999</v>
      </c>
    </row>
    <row r="1065" spans="1:18" x14ac:dyDescent="0.25">
      <c r="A1065" s="59" t="s">
        <v>3779</v>
      </c>
      <c r="B1065" s="59" t="s">
        <v>2306</v>
      </c>
      <c r="C1065" s="59" t="s">
        <v>3817</v>
      </c>
      <c r="D1065" s="91">
        <v>6</v>
      </c>
      <c r="E1065" s="59" t="s">
        <v>5122</v>
      </c>
      <c r="F1065" s="30">
        <f t="shared" si="61"/>
        <v>185.75033333333332</v>
      </c>
      <c r="G1065" s="24">
        <f t="shared" si="62"/>
        <v>30.125499999999999</v>
      </c>
      <c r="H1065" s="31"/>
      <c r="I1065" s="30"/>
      <c r="J1065" s="24">
        <f t="shared" si="63"/>
        <v>159.09375</v>
      </c>
      <c r="K1065" s="31"/>
      <c r="L1065" s="30"/>
      <c r="M1065" s="98">
        <v>56.57</v>
      </c>
      <c r="N1065" s="98">
        <v>3.681</v>
      </c>
      <c r="O1065" s="98">
        <v>79.123999999999995</v>
      </c>
      <c r="P1065" s="98">
        <v>146.893</v>
      </c>
      <c r="Q1065" s="98">
        <v>255.67699999999999</v>
      </c>
      <c r="R1065" s="98">
        <v>154.68100000000001</v>
      </c>
    </row>
    <row r="1066" spans="1:18" x14ac:dyDescent="0.25">
      <c r="A1066" s="59" t="s">
        <v>3779</v>
      </c>
      <c r="B1066" s="59" t="s">
        <v>924</v>
      </c>
      <c r="C1066" s="59" t="s">
        <v>3868</v>
      </c>
      <c r="D1066" s="91">
        <v>18</v>
      </c>
      <c r="E1066" s="59" t="s">
        <v>7624</v>
      </c>
      <c r="F1066" s="30">
        <f t="shared" si="61"/>
        <v>185.70333333333335</v>
      </c>
      <c r="G1066" s="24">
        <f t="shared" si="62"/>
        <v>116.1215</v>
      </c>
      <c r="H1066" s="31"/>
      <c r="I1066" s="30"/>
      <c r="J1066" s="24">
        <f t="shared" si="63"/>
        <v>162.68799999999999</v>
      </c>
      <c r="K1066" s="31"/>
      <c r="L1066" s="30"/>
      <c r="M1066" s="98">
        <v>137.25</v>
      </c>
      <c r="N1066" s="98">
        <v>94.992999999999995</v>
      </c>
      <c r="O1066" s="98">
        <v>93.641999999999996</v>
      </c>
      <c r="P1066" s="98">
        <v>127.041</v>
      </c>
      <c r="Q1066" s="98">
        <v>220.08799999999999</v>
      </c>
      <c r="R1066" s="98">
        <v>209.98099999999999</v>
      </c>
    </row>
    <row r="1067" spans="1:18" x14ac:dyDescent="0.25">
      <c r="A1067" s="59" t="s">
        <v>3779</v>
      </c>
      <c r="B1067" s="59" t="s">
        <v>1592</v>
      </c>
      <c r="C1067" s="59" t="s">
        <v>3873</v>
      </c>
      <c r="D1067" s="91">
        <v>20</v>
      </c>
      <c r="E1067" s="59" t="s">
        <v>7808</v>
      </c>
      <c r="F1067" s="30">
        <f t="shared" si="61"/>
        <v>184.82066666666665</v>
      </c>
      <c r="G1067" s="24">
        <f t="shared" si="62"/>
        <v>83.254000000000005</v>
      </c>
      <c r="H1067" s="31"/>
      <c r="I1067" s="30"/>
      <c r="J1067" s="24">
        <f t="shared" si="63"/>
        <v>175.82724999999999</v>
      </c>
      <c r="K1067" s="31"/>
      <c r="L1067" s="30"/>
      <c r="M1067" s="98">
        <v>113.67</v>
      </c>
      <c r="N1067" s="98">
        <v>52.838000000000001</v>
      </c>
      <c r="O1067" s="98">
        <v>148.84700000000001</v>
      </c>
      <c r="P1067" s="98">
        <v>194.71199999999999</v>
      </c>
      <c r="Q1067" s="98">
        <v>223.18299999999999</v>
      </c>
      <c r="R1067" s="98">
        <v>136.56700000000001</v>
      </c>
    </row>
    <row r="1068" spans="1:18" x14ac:dyDescent="0.25">
      <c r="A1068" s="59" t="s">
        <v>3779</v>
      </c>
      <c r="B1068" s="59" t="s">
        <v>1210</v>
      </c>
      <c r="C1068" s="59" t="s">
        <v>3817</v>
      </c>
      <c r="D1068" s="91">
        <v>6</v>
      </c>
      <c r="E1068" s="59" t="s">
        <v>5118</v>
      </c>
      <c r="F1068" s="30">
        <f t="shared" si="61"/>
        <v>184.70233333333329</v>
      </c>
      <c r="G1068" s="24">
        <f t="shared" si="62"/>
        <v>48.661499999999997</v>
      </c>
      <c r="H1068" s="31"/>
      <c r="I1068" s="30"/>
      <c r="J1068" s="24">
        <f t="shared" si="63"/>
        <v>223.85549999999998</v>
      </c>
      <c r="K1068" s="31"/>
      <c r="L1068" s="30"/>
      <c r="M1068" s="98">
        <v>5.1100000000000003</v>
      </c>
      <c r="N1068" s="98">
        <v>92.212999999999994</v>
      </c>
      <c r="O1068" s="98">
        <v>341.315</v>
      </c>
      <c r="P1068" s="98">
        <v>256.20499999999998</v>
      </c>
      <c r="Q1068" s="98">
        <v>285.42399999999998</v>
      </c>
      <c r="R1068" s="98">
        <v>12.478</v>
      </c>
    </row>
    <row r="1069" spans="1:18" x14ac:dyDescent="0.25">
      <c r="A1069" s="59" t="s">
        <v>3779</v>
      </c>
      <c r="B1069" s="59" t="s">
        <v>545</v>
      </c>
      <c r="C1069" s="59" t="s">
        <v>3849</v>
      </c>
      <c r="D1069" s="91">
        <v>13</v>
      </c>
      <c r="E1069" s="59" t="s">
        <v>6283</v>
      </c>
      <c r="F1069" s="30">
        <f t="shared" si="61"/>
        <v>183.55966666666669</v>
      </c>
      <c r="G1069" s="24">
        <f t="shared" si="62"/>
        <v>129.58449999999999</v>
      </c>
      <c r="H1069" s="31"/>
      <c r="I1069" s="30"/>
      <c r="J1069" s="24">
        <f t="shared" si="63"/>
        <v>241.74925000000002</v>
      </c>
      <c r="K1069" s="31"/>
      <c r="L1069" s="30"/>
      <c r="M1069" s="98">
        <v>184.03</v>
      </c>
      <c r="N1069" s="98">
        <v>75.138999999999996</v>
      </c>
      <c r="O1069" s="98">
        <v>416.31799999999998</v>
      </c>
      <c r="P1069" s="98">
        <v>246.62299999999999</v>
      </c>
      <c r="Q1069" s="98">
        <v>143.66900000000001</v>
      </c>
      <c r="R1069" s="98">
        <v>160.387</v>
      </c>
    </row>
    <row r="1070" spans="1:18" x14ac:dyDescent="0.25">
      <c r="A1070" s="59" t="s">
        <v>3779</v>
      </c>
      <c r="B1070" s="59" t="s">
        <v>2573</v>
      </c>
      <c r="C1070" s="59" t="s">
        <v>3808</v>
      </c>
      <c r="D1070" s="91">
        <v>6</v>
      </c>
      <c r="E1070" s="59" t="s">
        <v>4874</v>
      </c>
      <c r="F1070" s="30">
        <f t="shared" si="61"/>
        <v>183.51733333333334</v>
      </c>
      <c r="G1070" s="24">
        <f t="shared" si="62"/>
        <v>164.37</v>
      </c>
      <c r="H1070" s="31"/>
      <c r="I1070" s="30"/>
      <c r="J1070" s="24">
        <f t="shared" si="63"/>
        <v>213.554</v>
      </c>
      <c r="K1070" s="31"/>
      <c r="L1070" s="30"/>
      <c r="M1070" s="98">
        <v>204.8</v>
      </c>
      <c r="N1070" s="98">
        <v>123.94</v>
      </c>
      <c r="O1070" s="98">
        <v>303.66399999999999</v>
      </c>
      <c r="P1070" s="98">
        <v>196.08699999999999</v>
      </c>
      <c r="Q1070" s="98">
        <v>231.51400000000001</v>
      </c>
      <c r="R1070" s="98">
        <v>122.95099999999999</v>
      </c>
    </row>
    <row r="1071" spans="1:18" x14ac:dyDescent="0.25">
      <c r="A1071" s="59" t="s">
        <v>3779</v>
      </c>
      <c r="B1071" s="59" t="s">
        <v>498</v>
      </c>
      <c r="C1071" s="59" t="s">
        <v>3863</v>
      </c>
      <c r="D1071" s="91">
        <v>16</v>
      </c>
      <c r="E1071" s="59" t="s">
        <v>7225</v>
      </c>
      <c r="F1071" s="30">
        <f t="shared" si="61"/>
        <v>183.35599999999999</v>
      </c>
      <c r="G1071" s="24">
        <f t="shared" si="62"/>
        <v>0</v>
      </c>
      <c r="H1071" s="31"/>
      <c r="I1071" s="30"/>
      <c r="J1071" s="24">
        <f t="shared" si="63"/>
        <v>137.517</v>
      </c>
      <c r="K1071" s="31"/>
      <c r="L1071" s="30"/>
      <c r="M1071" s="98" t="s">
        <v>4078</v>
      </c>
      <c r="N1071" s="98" t="s">
        <v>4078</v>
      </c>
      <c r="O1071" s="98" t="s">
        <v>4078</v>
      </c>
      <c r="P1071" s="98">
        <v>199.89699999999999</v>
      </c>
      <c r="Q1071" s="98">
        <v>289.79399999999998</v>
      </c>
      <c r="R1071" s="98">
        <v>60.377000000000002</v>
      </c>
    </row>
    <row r="1072" spans="1:18" x14ac:dyDescent="0.25">
      <c r="A1072" s="59" t="s">
        <v>3779</v>
      </c>
      <c r="B1072" s="59" t="s">
        <v>752</v>
      </c>
      <c r="C1072" s="59" t="s">
        <v>3841</v>
      </c>
      <c r="D1072" s="91">
        <v>11</v>
      </c>
      <c r="E1072" s="59" t="s">
        <v>6036</v>
      </c>
      <c r="F1072" s="30">
        <f t="shared" si="61"/>
        <v>183.00133333333335</v>
      </c>
      <c r="G1072" s="24">
        <f t="shared" si="62"/>
        <v>67.591499999999996</v>
      </c>
      <c r="H1072" s="31"/>
      <c r="I1072" s="30"/>
      <c r="J1072" s="24">
        <f t="shared" si="63"/>
        <v>179.761</v>
      </c>
      <c r="K1072" s="31"/>
      <c r="L1072" s="30"/>
      <c r="M1072" s="98">
        <v>93</v>
      </c>
      <c r="N1072" s="98">
        <v>42.183</v>
      </c>
      <c r="O1072" s="98">
        <v>170.04</v>
      </c>
      <c r="P1072" s="98">
        <v>108.07599999999999</v>
      </c>
      <c r="Q1072" s="98">
        <v>268.04000000000002</v>
      </c>
      <c r="R1072" s="98">
        <v>172.88800000000001</v>
      </c>
    </row>
    <row r="1073" spans="1:18" x14ac:dyDescent="0.25">
      <c r="A1073" s="59" t="s">
        <v>3779</v>
      </c>
      <c r="B1073" s="59" t="s">
        <v>1441</v>
      </c>
      <c r="C1073" s="59" t="s">
        <v>3862</v>
      </c>
      <c r="D1073" s="91">
        <v>16</v>
      </c>
      <c r="E1073" s="59" t="s">
        <v>6822</v>
      </c>
      <c r="F1073" s="30">
        <f t="shared" si="61"/>
        <v>182.84733333333335</v>
      </c>
      <c r="G1073" s="24">
        <f t="shared" si="62"/>
        <v>64.412000000000006</v>
      </c>
      <c r="H1073" s="31"/>
      <c r="I1073" s="30"/>
      <c r="J1073" s="24">
        <f t="shared" si="63"/>
        <v>167.21199999999999</v>
      </c>
      <c r="K1073" s="31"/>
      <c r="L1073" s="30"/>
      <c r="M1073" s="98">
        <v>74.010000000000005</v>
      </c>
      <c r="N1073" s="98">
        <v>54.814</v>
      </c>
      <c r="O1073" s="98">
        <v>120.306</v>
      </c>
      <c r="P1073" s="98">
        <v>245.94900000000001</v>
      </c>
      <c r="Q1073" s="98">
        <v>183.69900000000001</v>
      </c>
      <c r="R1073" s="98">
        <v>118.89400000000001</v>
      </c>
    </row>
    <row r="1074" spans="1:18" x14ac:dyDescent="0.25">
      <c r="A1074" s="59" t="s">
        <v>3779</v>
      </c>
      <c r="B1074" s="59" t="s">
        <v>2577</v>
      </c>
      <c r="C1074" s="59" t="s">
        <v>3862</v>
      </c>
      <c r="D1074" s="91">
        <v>16</v>
      </c>
      <c r="E1074" s="59" t="s">
        <v>6977</v>
      </c>
      <c r="F1074" s="30">
        <f t="shared" si="61"/>
        <v>181.80966666666666</v>
      </c>
      <c r="G1074" s="24">
        <f t="shared" si="62"/>
        <v>22.630500000000001</v>
      </c>
      <c r="H1074" s="31"/>
      <c r="I1074" s="30"/>
      <c r="J1074" s="24">
        <f t="shared" si="63"/>
        <v>210.93925000000002</v>
      </c>
      <c r="K1074" s="31"/>
      <c r="L1074" s="30"/>
      <c r="M1074" s="98">
        <v>44.36</v>
      </c>
      <c r="N1074" s="98">
        <v>0.90100000000000002</v>
      </c>
      <c r="O1074" s="98">
        <v>298.32799999999997</v>
      </c>
      <c r="P1074" s="98">
        <v>26.917000000000002</v>
      </c>
      <c r="Q1074" s="98">
        <v>10.672000000000001</v>
      </c>
      <c r="R1074" s="98">
        <v>507.84</v>
      </c>
    </row>
    <row r="1075" spans="1:18" x14ac:dyDescent="0.25">
      <c r="A1075" s="59" t="s">
        <v>3779</v>
      </c>
      <c r="B1075" s="59" t="s">
        <v>1728</v>
      </c>
      <c r="C1075" s="59" t="s">
        <v>3823</v>
      </c>
      <c r="D1075" s="91">
        <v>9</v>
      </c>
      <c r="E1075" s="59" t="s">
        <v>5405</v>
      </c>
      <c r="F1075" s="30">
        <f t="shared" si="61"/>
        <v>181.12133333333335</v>
      </c>
      <c r="G1075" s="24">
        <f t="shared" si="62"/>
        <v>300.8245</v>
      </c>
      <c r="H1075" s="31"/>
      <c r="I1075" s="30"/>
      <c r="J1075" s="24">
        <f t="shared" si="63"/>
        <v>196.4545</v>
      </c>
      <c r="K1075" s="31"/>
      <c r="L1075" s="30"/>
      <c r="M1075" s="98">
        <v>282.25</v>
      </c>
      <c r="N1075" s="98">
        <v>319.399</v>
      </c>
      <c r="O1075" s="98">
        <v>242.45400000000001</v>
      </c>
      <c r="P1075" s="98">
        <v>181.45099999999999</v>
      </c>
      <c r="Q1075" s="98">
        <v>152.36699999999999</v>
      </c>
      <c r="R1075" s="98">
        <v>209.54599999999999</v>
      </c>
    </row>
    <row r="1076" spans="1:18" x14ac:dyDescent="0.25">
      <c r="A1076" s="59" t="s">
        <v>3779</v>
      </c>
      <c r="B1076" s="59" t="s">
        <v>1530</v>
      </c>
      <c r="C1076" s="59" t="s">
        <v>3839</v>
      </c>
      <c r="D1076" s="91">
        <v>11</v>
      </c>
      <c r="E1076" s="59" t="s">
        <v>5866</v>
      </c>
      <c r="F1076" s="30">
        <f t="shared" si="61"/>
        <v>180.92633333333333</v>
      </c>
      <c r="G1076" s="24">
        <f t="shared" si="62"/>
        <v>2.085</v>
      </c>
      <c r="H1076" s="31"/>
      <c r="I1076" s="30"/>
      <c r="J1076" s="24">
        <f t="shared" si="63"/>
        <v>135.69475</v>
      </c>
      <c r="K1076" s="31"/>
      <c r="L1076" s="30"/>
      <c r="M1076" s="98">
        <v>4.17</v>
      </c>
      <c r="N1076" s="98" t="s">
        <v>4078</v>
      </c>
      <c r="O1076" s="98" t="s">
        <v>4078</v>
      </c>
      <c r="P1076" s="98">
        <v>146.41800000000001</v>
      </c>
      <c r="Q1076" s="98">
        <v>111.371</v>
      </c>
      <c r="R1076" s="98">
        <v>284.99</v>
      </c>
    </row>
    <row r="1077" spans="1:18" x14ac:dyDescent="0.25">
      <c r="A1077" s="59" t="s">
        <v>3779</v>
      </c>
      <c r="B1077" s="59" t="s">
        <v>835</v>
      </c>
      <c r="C1077" s="59" t="s">
        <v>3818</v>
      </c>
      <c r="D1077" s="91">
        <v>7</v>
      </c>
      <c r="E1077" s="59" t="s">
        <v>5255</v>
      </c>
      <c r="F1077" s="30">
        <f t="shared" si="61"/>
        <v>180.52066666666667</v>
      </c>
      <c r="G1077" s="24">
        <f t="shared" si="62"/>
        <v>203.83749999999998</v>
      </c>
      <c r="H1077" s="31"/>
      <c r="I1077" s="30"/>
      <c r="J1077" s="24">
        <f t="shared" si="63"/>
        <v>194.48349999999999</v>
      </c>
      <c r="K1077" s="31"/>
      <c r="L1077" s="30"/>
      <c r="M1077" s="98">
        <v>142.16999999999999</v>
      </c>
      <c r="N1077" s="98">
        <v>265.505</v>
      </c>
      <c r="O1077" s="98">
        <v>236.37200000000001</v>
      </c>
      <c r="P1077" s="98">
        <v>196.119</v>
      </c>
      <c r="Q1077" s="98">
        <v>173.59299999999999</v>
      </c>
      <c r="R1077" s="98">
        <v>171.85</v>
      </c>
    </row>
    <row r="1078" spans="1:18" x14ac:dyDescent="0.25">
      <c r="A1078" s="59" t="s">
        <v>3779</v>
      </c>
      <c r="B1078" s="59" t="s">
        <v>2422</v>
      </c>
      <c r="C1078" s="59" t="s">
        <v>3833</v>
      </c>
      <c r="D1078" s="91">
        <v>11</v>
      </c>
      <c r="E1078" s="59" t="s">
        <v>5664</v>
      </c>
      <c r="F1078" s="30">
        <f t="shared" si="61"/>
        <v>179.97633333333332</v>
      </c>
      <c r="G1078" s="24">
        <f t="shared" si="62"/>
        <v>91.344499999999996</v>
      </c>
      <c r="H1078" s="31"/>
      <c r="I1078" s="30"/>
      <c r="J1078" s="24">
        <f t="shared" si="63"/>
        <v>158.77549999999999</v>
      </c>
      <c r="K1078" s="31"/>
      <c r="L1078" s="30"/>
      <c r="M1078" s="98">
        <v>110.61</v>
      </c>
      <c r="N1078" s="98">
        <v>72.078999999999994</v>
      </c>
      <c r="O1078" s="98">
        <v>95.173000000000002</v>
      </c>
      <c r="P1078" s="98">
        <v>139.22800000000001</v>
      </c>
      <c r="Q1078" s="98">
        <v>149.273</v>
      </c>
      <c r="R1078" s="98">
        <v>251.428</v>
      </c>
    </row>
    <row r="1079" spans="1:18" x14ac:dyDescent="0.25">
      <c r="A1079" s="59" t="s">
        <v>3779</v>
      </c>
      <c r="B1079" s="59" t="s">
        <v>1499</v>
      </c>
      <c r="C1079" s="59" t="s">
        <v>3853</v>
      </c>
      <c r="D1079" s="91">
        <v>15</v>
      </c>
      <c r="E1079" s="59" t="s">
        <v>6558</v>
      </c>
      <c r="F1079" s="30">
        <f t="shared" si="61"/>
        <v>179.94066666666666</v>
      </c>
      <c r="G1079" s="24">
        <f t="shared" si="62"/>
        <v>177.72050000000002</v>
      </c>
      <c r="H1079" s="31"/>
      <c r="I1079" s="30"/>
      <c r="J1079" s="24">
        <f t="shared" si="63"/>
        <v>146.58525</v>
      </c>
      <c r="K1079" s="31"/>
      <c r="L1079" s="30"/>
      <c r="M1079" s="98">
        <v>272.68</v>
      </c>
      <c r="N1079" s="98">
        <v>82.760999999999996</v>
      </c>
      <c r="O1079" s="98">
        <v>46.518999999999998</v>
      </c>
      <c r="P1079" s="98">
        <v>52.917000000000002</v>
      </c>
      <c r="Q1079" s="98">
        <v>179.655</v>
      </c>
      <c r="R1079" s="98">
        <v>307.25</v>
      </c>
    </row>
    <row r="1080" spans="1:18" x14ac:dyDescent="0.25">
      <c r="A1080" s="59" t="s">
        <v>3779</v>
      </c>
      <c r="B1080" s="59" t="s">
        <v>1335</v>
      </c>
      <c r="C1080" s="59" t="s">
        <v>3842</v>
      </c>
      <c r="D1080" s="91">
        <v>11</v>
      </c>
      <c r="E1080" s="59" t="s">
        <v>6102</v>
      </c>
      <c r="F1080" s="30">
        <f t="shared" si="61"/>
        <v>179.73599999999999</v>
      </c>
      <c r="G1080" s="24">
        <f t="shared" si="62"/>
        <v>59.804999999999993</v>
      </c>
      <c r="H1080" s="31"/>
      <c r="I1080" s="30"/>
      <c r="J1080" s="24">
        <f t="shared" si="63"/>
        <v>142.90424999999999</v>
      </c>
      <c r="K1080" s="31"/>
      <c r="L1080" s="30"/>
      <c r="M1080" s="98">
        <v>69.63</v>
      </c>
      <c r="N1080" s="98">
        <v>49.98</v>
      </c>
      <c r="O1080" s="98">
        <v>32.408999999999999</v>
      </c>
      <c r="P1080" s="98">
        <v>123.261</v>
      </c>
      <c r="Q1080" s="98">
        <v>219.76499999999999</v>
      </c>
      <c r="R1080" s="98">
        <v>196.18199999999999</v>
      </c>
    </row>
    <row r="1081" spans="1:18" x14ac:dyDescent="0.25">
      <c r="A1081" s="59" t="s">
        <v>3779</v>
      </c>
      <c r="B1081" s="59" t="s">
        <v>389</v>
      </c>
      <c r="C1081" s="59" t="s">
        <v>3799</v>
      </c>
      <c r="D1081" s="91">
        <v>4</v>
      </c>
      <c r="E1081" s="59" t="s">
        <v>4509</v>
      </c>
      <c r="F1081" s="30">
        <f t="shared" si="61"/>
        <v>179.14266666666666</v>
      </c>
      <c r="G1081" s="24">
        <f t="shared" si="62"/>
        <v>381.70349999999996</v>
      </c>
      <c r="H1081" s="31"/>
      <c r="I1081" s="30"/>
      <c r="J1081" s="24">
        <f t="shared" si="63"/>
        <v>226.59450000000001</v>
      </c>
      <c r="K1081" s="31"/>
      <c r="L1081" s="30"/>
      <c r="M1081" s="98">
        <v>362.99</v>
      </c>
      <c r="N1081" s="98">
        <v>400.41699999999997</v>
      </c>
      <c r="O1081" s="98">
        <v>368.95</v>
      </c>
      <c r="P1081" s="98">
        <v>264.47500000000002</v>
      </c>
      <c r="Q1081" s="98">
        <v>191.142</v>
      </c>
      <c r="R1081" s="98">
        <v>81.811000000000007</v>
      </c>
    </row>
    <row r="1082" spans="1:18" x14ac:dyDescent="0.25">
      <c r="A1082" s="59" t="s">
        <v>3779</v>
      </c>
      <c r="B1082" s="59" t="s">
        <v>2330</v>
      </c>
      <c r="C1082" s="59" t="s">
        <v>3841</v>
      </c>
      <c r="D1082" s="91">
        <v>11</v>
      </c>
      <c r="E1082" s="59" t="s">
        <v>5998</v>
      </c>
      <c r="F1082" s="30">
        <f t="shared" si="61"/>
        <v>179.08666666666667</v>
      </c>
      <c r="G1082" s="24">
        <f t="shared" si="62"/>
        <v>65.618499999999997</v>
      </c>
      <c r="H1082" s="31"/>
      <c r="I1082" s="30"/>
      <c r="J1082" s="24">
        <f t="shared" si="63"/>
        <v>162.26349999999999</v>
      </c>
      <c r="K1082" s="31"/>
      <c r="L1082" s="30"/>
      <c r="M1082" s="98">
        <v>39.020000000000003</v>
      </c>
      <c r="N1082" s="98">
        <v>92.216999999999999</v>
      </c>
      <c r="O1082" s="98">
        <v>111.794</v>
      </c>
      <c r="P1082" s="98">
        <v>149.34700000000001</v>
      </c>
      <c r="Q1082" s="98">
        <v>253.66200000000001</v>
      </c>
      <c r="R1082" s="98">
        <v>134.251</v>
      </c>
    </row>
    <row r="1083" spans="1:18" x14ac:dyDescent="0.25">
      <c r="A1083" s="59" t="s">
        <v>3779</v>
      </c>
      <c r="B1083" s="59" t="s">
        <v>2256</v>
      </c>
      <c r="C1083" s="59" t="s">
        <v>3823</v>
      </c>
      <c r="D1083" s="91">
        <v>9</v>
      </c>
      <c r="E1083" s="59" t="s">
        <v>5409</v>
      </c>
      <c r="F1083" s="30">
        <f t="shared" si="61"/>
        <v>178.90533333333335</v>
      </c>
      <c r="G1083" s="24">
        <f t="shared" si="62"/>
        <v>356.69650000000001</v>
      </c>
      <c r="H1083" s="31"/>
      <c r="I1083" s="30"/>
      <c r="J1083" s="24">
        <f t="shared" si="63"/>
        <v>168.83775</v>
      </c>
      <c r="K1083" s="31"/>
      <c r="L1083" s="30"/>
      <c r="M1083" s="98">
        <v>223.96</v>
      </c>
      <c r="N1083" s="98">
        <v>489.43299999999999</v>
      </c>
      <c r="O1083" s="98">
        <v>138.63499999999999</v>
      </c>
      <c r="P1083" s="98">
        <v>168.34299999999999</v>
      </c>
      <c r="Q1083" s="98">
        <v>189.91200000000001</v>
      </c>
      <c r="R1083" s="98">
        <v>178.46100000000001</v>
      </c>
    </row>
    <row r="1084" spans="1:18" x14ac:dyDescent="0.25">
      <c r="A1084" s="59" t="s">
        <v>3779</v>
      </c>
      <c r="B1084" s="59" t="s">
        <v>351</v>
      </c>
      <c r="C1084" s="59" t="s">
        <v>3813</v>
      </c>
      <c r="D1084" s="91">
        <v>6</v>
      </c>
      <c r="E1084" s="59" t="s">
        <v>5053</v>
      </c>
      <c r="F1084" s="30">
        <f t="shared" si="61"/>
        <v>178.51533333333336</v>
      </c>
      <c r="G1084" s="24">
        <f t="shared" si="62"/>
        <v>161.45350000000002</v>
      </c>
      <c r="H1084" s="31"/>
      <c r="I1084" s="30"/>
      <c r="J1084" s="24">
        <f t="shared" si="63"/>
        <v>172.46525</v>
      </c>
      <c r="K1084" s="31"/>
      <c r="L1084" s="30"/>
      <c r="M1084" s="98">
        <v>172.46</v>
      </c>
      <c r="N1084" s="98">
        <v>150.447</v>
      </c>
      <c r="O1084" s="98">
        <v>154.315</v>
      </c>
      <c r="P1084" s="98">
        <v>94.16</v>
      </c>
      <c r="Q1084" s="98">
        <v>173.62100000000001</v>
      </c>
      <c r="R1084" s="98">
        <v>267.76499999999999</v>
      </c>
    </row>
    <row r="1085" spans="1:18" x14ac:dyDescent="0.25">
      <c r="A1085" s="59" t="s">
        <v>3779</v>
      </c>
      <c r="B1085" s="59" t="s">
        <v>612</v>
      </c>
      <c r="C1085" s="59" t="s">
        <v>3847</v>
      </c>
      <c r="D1085" s="91">
        <v>13</v>
      </c>
      <c r="E1085" s="59" t="s">
        <v>6205</v>
      </c>
      <c r="F1085" s="30">
        <f t="shared" si="61"/>
        <v>178.48833333333334</v>
      </c>
      <c r="G1085" s="24">
        <f t="shared" si="62"/>
        <v>169.11</v>
      </c>
      <c r="H1085" s="31"/>
      <c r="I1085" s="30"/>
      <c r="J1085" s="24">
        <f t="shared" si="63"/>
        <v>213.23</v>
      </c>
      <c r="K1085" s="31"/>
      <c r="L1085" s="30"/>
      <c r="M1085" s="98">
        <v>158.77000000000001</v>
      </c>
      <c r="N1085" s="98">
        <v>179.45</v>
      </c>
      <c r="O1085" s="98">
        <v>317.45499999999998</v>
      </c>
      <c r="P1085" s="98">
        <v>238.72</v>
      </c>
      <c r="Q1085" s="98">
        <v>185.875</v>
      </c>
      <c r="R1085" s="98">
        <v>110.87</v>
      </c>
    </row>
    <row r="1086" spans="1:18" x14ac:dyDescent="0.25">
      <c r="A1086" s="59" t="s">
        <v>3779</v>
      </c>
      <c r="B1086" s="59" t="s">
        <v>1351</v>
      </c>
      <c r="C1086" s="59" t="s">
        <v>3851</v>
      </c>
      <c r="D1086" s="91">
        <v>15</v>
      </c>
      <c r="E1086" s="59" t="s">
        <v>6412</v>
      </c>
      <c r="F1086" s="30">
        <f t="shared" si="61"/>
        <v>177.501</v>
      </c>
      <c r="G1086" s="24">
        <f t="shared" si="62"/>
        <v>189.06200000000001</v>
      </c>
      <c r="H1086" s="31"/>
      <c r="I1086" s="30"/>
      <c r="J1086" s="24">
        <f t="shared" si="63"/>
        <v>166.04625000000001</v>
      </c>
      <c r="K1086" s="31"/>
      <c r="L1086" s="30"/>
      <c r="M1086" s="98">
        <v>192.37</v>
      </c>
      <c r="N1086" s="98">
        <v>185.75399999999999</v>
      </c>
      <c r="O1086" s="98">
        <v>131.68199999999999</v>
      </c>
      <c r="P1086" s="98">
        <v>208.78399999999999</v>
      </c>
      <c r="Q1086" s="98">
        <v>260.63900000000001</v>
      </c>
      <c r="R1086" s="98">
        <v>63.08</v>
      </c>
    </row>
    <row r="1087" spans="1:18" x14ac:dyDescent="0.25">
      <c r="A1087" s="59" t="s">
        <v>3779</v>
      </c>
      <c r="B1087" s="59" t="s">
        <v>1225</v>
      </c>
      <c r="C1087" s="59" t="s">
        <v>3821</v>
      </c>
      <c r="D1087" s="91">
        <v>8</v>
      </c>
      <c r="E1087" s="59" t="s">
        <v>5365</v>
      </c>
      <c r="F1087" s="30">
        <f t="shared" si="61"/>
        <v>177.024</v>
      </c>
      <c r="G1087" s="24">
        <f t="shared" si="62"/>
        <v>73.581500000000005</v>
      </c>
      <c r="H1087" s="31"/>
      <c r="I1087" s="30"/>
      <c r="J1087" s="24">
        <f t="shared" si="63"/>
        <v>174.5215</v>
      </c>
      <c r="K1087" s="31"/>
      <c r="L1087" s="30"/>
      <c r="M1087" s="98">
        <v>48.5</v>
      </c>
      <c r="N1087" s="98">
        <v>98.662999999999997</v>
      </c>
      <c r="O1087" s="98">
        <v>167.01400000000001</v>
      </c>
      <c r="P1087" s="98">
        <v>157.95599999999999</v>
      </c>
      <c r="Q1087" s="98">
        <v>201.654</v>
      </c>
      <c r="R1087" s="98">
        <v>171.46199999999999</v>
      </c>
    </row>
    <row r="1088" spans="1:18" x14ac:dyDescent="0.25">
      <c r="A1088" s="59" t="s">
        <v>3779</v>
      </c>
      <c r="B1088" s="59" t="s">
        <v>1363</v>
      </c>
      <c r="C1088" s="59" t="s">
        <v>3842</v>
      </c>
      <c r="D1088" s="91">
        <v>11</v>
      </c>
      <c r="E1088" s="59" t="s">
        <v>6114</v>
      </c>
      <c r="F1088" s="30">
        <f t="shared" si="61"/>
        <v>176.316</v>
      </c>
      <c r="G1088" s="24">
        <f t="shared" si="62"/>
        <v>31.013500000000001</v>
      </c>
      <c r="H1088" s="31"/>
      <c r="I1088" s="30"/>
      <c r="J1088" s="24">
        <f t="shared" si="63"/>
        <v>140.22050000000002</v>
      </c>
      <c r="K1088" s="31"/>
      <c r="L1088" s="30"/>
      <c r="M1088" s="98">
        <v>20.96</v>
      </c>
      <c r="N1088" s="98">
        <v>41.067</v>
      </c>
      <c r="O1088" s="98">
        <v>31.934000000000001</v>
      </c>
      <c r="P1088" s="98">
        <v>114.556</v>
      </c>
      <c r="Q1088" s="98">
        <v>179.572</v>
      </c>
      <c r="R1088" s="98">
        <v>234.82</v>
      </c>
    </row>
    <row r="1089" spans="1:18" x14ac:dyDescent="0.25">
      <c r="A1089" s="59" t="s">
        <v>3779</v>
      </c>
      <c r="B1089" s="59" t="s">
        <v>1309</v>
      </c>
      <c r="C1089" s="59" t="s">
        <v>3862</v>
      </c>
      <c r="D1089" s="91">
        <v>16</v>
      </c>
      <c r="E1089" s="59" t="s">
        <v>6951</v>
      </c>
      <c r="F1089" s="30">
        <f t="shared" si="61"/>
        <v>174.52866666666668</v>
      </c>
      <c r="G1089" s="24">
        <f t="shared" si="62"/>
        <v>0</v>
      </c>
      <c r="H1089" s="31"/>
      <c r="I1089" s="30"/>
      <c r="J1089" s="24">
        <f t="shared" si="63"/>
        <v>130.8965</v>
      </c>
      <c r="K1089" s="31"/>
      <c r="L1089" s="30"/>
      <c r="M1089" s="98" t="s">
        <v>4078</v>
      </c>
      <c r="N1089" s="98" t="s">
        <v>4078</v>
      </c>
      <c r="O1089" s="98" t="s">
        <v>4078</v>
      </c>
      <c r="P1089" s="98">
        <v>520.99800000000005</v>
      </c>
      <c r="Q1089" s="98">
        <v>2.5880000000000001</v>
      </c>
      <c r="R1089" s="98" t="s">
        <v>4078</v>
      </c>
    </row>
    <row r="1090" spans="1:18" x14ac:dyDescent="0.25">
      <c r="A1090" s="59" t="s">
        <v>3779</v>
      </c>
      <c r="B1090" s="59" t="s">
        <v>1600</v>
      </c>
      <c r="C1090" s="59" t="s">
        <v>3862</v>
      </c>
      <c r="D1090" s="91">
        <v>16</v>
      </c>
      <c r="E1090" s="59" t="s">
        <v>7101</v>
      </c>
      <c r="F1090" s="30">
        <f t="shared" si="61"/>
        <v>174.04666666666665</v>
      </c>
      <c r="G1090" s="24">
        <f t="shared" si="62"/>
        <v>197.01599999999999</v>
      </c>
      <c r="H1090" s="31"/>
      <c r="I1090" s="30"/>
      <c r="J1090" s="24">
        <f t="shared" si="63"/>
        <v>320.80924999999996</v>
      </c>
      <c r="K1090" s="31"/>
      <c r="L1090" s="30"/>
      <c r="M1090" s="98">
        <v>145.63999999999999</v>
      </c>
      <c r="N1090" s="98">
        <v>248.392</v>
      </c>
      <c r="O1090" s="98">
        <v>761.09699999999998</v>
      </c>
      <c r="P1090" s="98">
        <v>136.589</v>
      </c>
      <c r="Q1090" s="98">
        <v>256.91500000000002</v>
      </c>
      <c r="R1090" s="98">
        <v>128.636</v>
      </c>
    </row>
    <row r="1091" spans="1:18" x14ac:dyDescent="0.25">
      <c r="A1091" s="59" t="s">
        <v>3779</v>
      </c>
      <c r="B1091" s="59" t="s">
        <v>1564</v>
      </c>
      <c r="C1091" s="59" t="s">
        <v>3827</v>
      </c>
      <c r="D1091" s="91">
        <v>10</v>
      </c>
      <c r="E1091" s="59" t="s">
        <v>5535</v>
      </c>
      <c r="F1091" s="30">
        <f t="shared" si="61"/>
        <v>173.80166666666665</v>
      </c>
      <c r="G1091" s="24">
        <f t="shared" si="62"/>
        <v>68.798000000000002</v>
      </c>
      <c r="H1091" s="31"/>
      <c r="I1091" s="30"/>
      <c r="J1091" s="24">
        <f t="shared" si="63"/>
        <v>169.14075</v>
      </c>
      <c r="K1091" s="31"/>
      <c r="L1091" s="30"/>
      <c r="M1091" s="98">
        <v>77.92</v>
      </c>
      <c r="N1091" s="98">
        <v>59.676000000000002</v>
      </c>
      <c r="O1091" s="98">
        <v>155.15799999999999</v>
      </c>
      <c r="P1091" s="98">
        <v>132.333</v>
      </c>
      <c r="Q1091" s="98">
        <v>117.464</v>
      </c>
      <c r="R1091" s="98">
        <v>271.608</v>
      </c>
    </row>
    <row r="1092" spans="1:18" x14ac:dyDescent="0.25">
      <c r="A1092" s="59" t="s">
        <v>3779</v>
      </c>
      <c r="B1092" s="59" t="s">
        <v>1843</v>
      </c>
      <c r="C1092" s="59" t="s">
        <v>3852</v>
      </c>
      <c r="D1092" s="91">
        <v>15</v>
      </c>
      <c r="E1092" s="59" t="s">
        <v>6525</v>
      </c>
      <c r="F1092" s="30">
        <f t="shared" si="61"/>
        <v>173.27666666666667</v>
      </c>
      <c r="G1092" s="24">
        <f t="shared" si="62"/>
        <v>656.96499999999992</v>
      </c>
      <c r="H1092" s="31"/>
      <c r="I1092" s="30"/>
      <c r="J1092" s="24">
        <f t="shared" si="63"/>
        <v>161.54124999999999</v>
      </c>
      <c r="K1092" s="31"/>
      <c r="L1092" s="30"/>
      <c r="M1092" s="98">
        <v>736.14</v>
      </c>
      <c r="N1092" s="98">
        <v>577.79</v>
      </c>
      <c r="O1092" s="98">
        <v>126.33499999999999</v>
      </c>
      <c r="P1092" s="98">
        <v>214.23400000000001</v>
      </c>
      <c r="Q1092" s="98">
        <v>189.97</v>
      </c>
      <c r="R1092" s="98">
        <v>115.626</v>
      </c>
    </row>
    <row r="1093" spans="1:18" x14ac:dyDescent="0.25">
      <c r="A1093" s="59" t="s">
        <v>3779</v>
      </c>
      <c r="B1093" s="59" t="s">
        <v>1977</v>
      </c>
      <c r="C1093" s="59" t="s">
        <v>3868</v>
      </c>
      <c r="D1093" s="91">
        <v>18</v>
      </c>
      <c r="E1093" s="59" t="s">
        <v>7513</v>
      </c>
      <c r="F1093" s="30">
        <f t="shared" si="61"/>
        <v>172.64733333333334</v>
      </c>
      <c r="G1093" s="24">
        <f t="shared" si="62"/>
        <v>308.88650000000001</v>
      </c>
      <c r="H1093" s="31"/>
      <c r="I1093" s="30"/>
      <c r="J1093" s="24">
        <f t="shared" si="63"/>
        <v>228.01624999999996</v>
      </c>
      <c r="K1093" s="31"/>
      <c r="L1093" s="30"/>
      <c r="M1093" s="98">
        <v>251.91</v>
      </c>
      <c r="N1093" s="98">
        <v>365.863</v>
      </c>
      <c r="O1093" s="98">
        <v>394.12299999999999</v>
      </c>
      <c r="P1093" s="98">
        <v>236.024</v>
      </c>
      <c r="Q1093" s="98">
        <v>130.49299999999999</v>
      </c>
      <c r="R1093" s="98">
        <v>151.42500000000001</v>
      </c>
    </row>
    <row r="1094" spans="1:18" x14ac:dyDescent="0.25">
      <c r="A1094" s="59" t="s">
        <v>3779</v>
      </c>
      <c r="B1094" s="59" t="s">
        <v>1647</v>
      </c>
      <c r="C1094" s="59" t="s">
        <v>3849</v>
      </c>
      <c r="D1094" s="91">
        <v>13</v>
      </c>
      <c r="E1094" s="59" t="s">
        <v>6309</v>
      </c>
      <c r="F1094" s="30">
        <f t="shared" si="61"/>
        <v>172.59833333333333</v>
      </c>
      <c r="G1094" s="24">
        <f t="shared" si="62"/>
        <v>98.9435</v>
      </c>
      <c r="H1094" s="31"/>
      <c r="I1094" s="30"/>
      <c r="J1094" s="24">
        <f t="shared" si="63"/>
        <v>171.11850000000001</v>
      </c>
      <c r="K1094" s="31"/>
      <c r="L1094" s="30"/>
      <c r="M1094" s="98">
        <v>124.78</v>
      </c>
      <c r="N1094" s="98">
        <v>73.106999999999999</v>
      </c>
      <c r="O1094" s="98">
        <v>166.679</v>
      </c>
      <c r="P1094" s="98">
        <v>163.20400000000001</v>
      </c>
      <c r="Q1094" s="98">
        <v>187.739</v>
      </c>
      <c r="R1094" s="98">
        <v>166.852</v>
      </c>
    </row>
    <row r="1095" spans="1:18" x14ac:dyDescent="0.25">
      <c r="A1095" s="59" t="s">
        <v>3779</v>
      </c>
      <c r="B1095" s="59" t="s">
        <v>2000</v>
      </c>
      <c r="C1095" s="59" t="s">
        <v>3840</v>
      </c>
      <c r="D1095" s="91">
        <v>11</v>
      </c>
      <c r="E1095" s="59" t="s">
        <v>5939</v>
      </c>
      <c r="F1095" s="30">
        <f t="shared" si="61"/>
        <v>171.703</v>
      </c>
      <c r="G1095" s="24">
        <f t="shared" si="62"/>
        <v>35.270000000000003</v>
      </c>
      <c r="H1095" s="31"/>
      <c r="I1095" s="30"/>
      <c r="J1095" s="24">
        <f t="shared" si="63"/>
        <v>146.31950000000001</v>
      </c>
      <c r="K1095" s="31"/>
      <c r="L1095" s="30"/>
      <c r="M1095" s="98">
        <v>48.78</v>
      </c>
      <c r="N1095" s="98">
        <v>21.76</v>
      </c>
      <c r="O1095" s="98">
        <v>70.168999999999997</v>
      </c>
      <c r="P1095" s="98">
        <v>96.941000000000003</v>
      </c>
      <c r="Q1095" s="98">
        <v>109.91800000000001</v>
      </c>
      <c r="R1095" s="98">
        <v>308.25</v>
      </c>
    </row>
    <row r="1096" spans="1:18" x14ac:dyDescent="0.25">
      <c r="A1096" s="59" t="s">
        <v>3779</v>
      </c>
      <c r="B1096" s="59" t="s">
        <v>3748</v>
      </c>
      <c r="C1096" s="59" t="s">
        <v>3844</v>
      </c>
      <c r="D1096" s="91">
        <v>12</v>
      </c>
      <c r="E1096" s="59" t="s">
        <v>6174</v>
      </c>
      <c r="F1096" s="30">
        <f t="shared" si="61"/>
        <v>171.60166666666666</v>
      </c>
      <c r="G1096" s="24">
        <f t="shared" si="62"/>
        <v>134.09550000000002</v>
      </c>
      <c r="H1096" s="31"/>
      <c r="I1096" s="30"/>
      <c r="J1096" s="24">
        <f t="shared" si="63"/>
        <v>159.47475</v>
      </c>
      <c r="K1096" s="31"/>
      <c r="L1096" s="30"/>
      <c r="M1096" s="98">
        <v>90</v>
      </c>
      <c r="N1096" s="98">
        <v>178.191</v>
      </c>
      <c r="O1096" s="98">
        <v>123.09399999999999</v>
      </c>
      <c r="P1096" s="98">
        <v>230.28</v>
      </c>
      <c r="Q1096" s="98">
        <v>182.36699999999999</v>
      </c>
      <c r="R1096" s="98">
        <v>102.158</v>
      </c>
    </row>
    <row r="1097" spans="1:18" x14ac:dyDescent="0.25">
      <c r="A1097" s="59" t="s">
        <v>3779</v>
      </c>
      <c r="B1097" s="59" t="s">
        <v>1577</v>
      </c>
      <c r="C1097" s="59" t="s">
        <v>3873</v>
      </c>
      <c r="D1097" s="91">
        <v>20</v>
      </c>
      <c r="E1097" s="59" t="s">
        <v>7783</v>
      </c>
      <c r="F1097" s="30">
        <f t="shared" si="61"/>
        <v>171.48933333333332</v>
      </c>
      <c r="G1097" s="24">
        <f t="shared" si="62"/>
        <v>152.8115</v>
      </c>
      <c r="H1097" s="31"/>
      <c r="I1097" s="30"/>
      <c r="J1097" s="24">
        <f t="shared" si="63"/>
        <v>159.83699999999999</v>
      </c>
      <c r="K1097" s="31"/>
      <c r="L1097" s="30"/>
      <c r="M1097" s="98">
        <v>187.73</v>
      </c>
      <c r="N1097" s="98">
        <v>117.893</v>
      </c>
      <c r="O1097" s="98">
        <v>124.88</v>
      </c>
      <c r="P1097" s="98">
        <v>156.501</v>
      </c>
      <c r="Q1097" s="98">
        <v>176.25</v>
      </c>
      <c r="R1097" s="98">
        <v>181.71700000000001</v>
      </c>
    </row>
    <row r="1098" spans="1:18" x14ac:dyDescent="0.25">
      <c r="A1098" s="59" t="s">
        <v>3779</v>
      </c>
      <c r="B1098" s="59" t="s">
        <v>1812</v>
      </c>
      <c r="C1098" s="59" t="s">
        <v>3849</v>
      </c>
      <c r="D1098" s="91">
        <v>13</v>
      </c>
      <c r="E1098" s="59" t="s">
        <v>6305</v>
      </c>
      <c r="F1098" s="30">
        <f t="shared" si="61"/>
        <v>171.26233333333334</v>
      </c>
      <c r="G1098" s="24">
        <f t="shared" si="62"/>
        <v>201.55799999999999</v>
      </c>
      <c r="H1098" s="31"/>
      <c r="I1098" s="30"/>
      <c r="J1098" s="24">
        <f t="shared" si="63"/>
        <v>163.69375000000002</v>
      </c>
      <c r="K1098" s="31"/>
      <c r="L1098" s="30"/>
      <c r="M1098" s="98">
        <v>173.46</v>
      </c>
      <c r="N1098" s="98">
        <v>229.65600000000001</v>
      </c>
      <c r="O1098" s="98">
        <v>140.988</v>
      </c>
      <c r="P1098" s="98">
        <v>179.87200000000001</v>
      </c>
      <c r="Q1098" s="98">
        <v>213.858</v>
      </c>
      <c r="R1098" s="98">
        <v>120.057</v>
      </c>
    </row>
    <row r="1099" spans="1:18" x14ac:dyDescent="0.25">
      <c r="A1099" s="59" t="s">
        <v>3779</v>
      </c>
      <c r="B1099" s="59" t="s">
        <v>2343</v>
      </c>
      <c r="C1099" s="59" t="s">
        <v>3799</v>
      </c>
      <c r="D1099" s="91">
        <v>4</v>
      </c>
      <c r="E1099" s="59" t="s">
        <v>4492</v>
      </c>
      <c r="F1099" s="30">
        <f t="shared" si="61"/>
        <v>171.20500000000001</v>
      </c>
      <c r="G1099" s="24">
        <f t="shared" si="62"/>
        <v>8.7859999999999996</v>
      </c>
      <c r="H1099" s="31"/>
      <c r="I1099" s="30"/>
      <c r="J1099" s="24">
        <f t="shared" si="63"/>
        <v>128.81075000000001</v>
      </c>
      <c r="K1099" s="31"/>
      <c r="L1099" s="30"/>
      <c r="M1099" s="98">
        <v>14.22</v>
      </c>
      <c r="N1099" s="98">
        <v>3.3519999999999999</v>
      </c>
      <c r="O1099" s="98">
        <v>1.6279999999999999</v>
      </c>
      <c r="P1099" s="98">
        <v>89.858999999999995</v>
      </c>
      <c r="Q1099" s="98">
        <v>250.21899999999999</v>
      </c>
      <c r="R1099" s="98">
        <v>173.53700000000001</v>
      </c>
    </row>
    <row r="1100" spans="1:18" x14ac:dyDescent="0.25">
      <c r="A1100" s="59" t="s">
        <v>3779</v>
      </c>
      <c r="B1100" s="59" t="s">
        <v>486</v>
      </c>
      <c r="C1100" s="59" t="s">
        <v>3827</v>
      </c>
      <c r="D1100" s="91">
        <v>10</v>
      </c>
      <c r="E1100" s="59" t="s">
        <v>5523</v>
      </c>
      <c r="F1100" s="30">
        <f t="shared" si="61"/>
        <v>170.86599999999999</v>
      </c>
      <c r="G1100" s="24">
        <f t="shared" si="62"/>
        <v>261.31799999999998</v>
      </c>
      <c r="H1100" s="31"/>
      <c r="I1100" s="30"/>
      <c r="J1100" s="24">
        <f t="shared" si="63"/>
        <v>147.64999999999998</v>
      </c>
      <c r="K1100" s="31"/>
      <c r="L1100" s="30"/>
      <c r="M1100" s="98">
        <v>368.88</v>
      </c>
      <c r="N1100" s="98">
        <v>153.756</v>
      </c>
      <c r="O1100" s="98">
        <v>78.001999999999995</v>
      </c>
      <c r="P1100" s="98">
        <v>116.182</v>
      </c>
      <c r="Q1100" s="98">
        <v>253.303</v>
      </c>
      <c r="R1100" s="98">
        <v>143.113</v>
      </c>
    </row>
    <row r="1101" spans="1:18" x14ac:dyDescent="0.25">
      <c r="A1101" s="59" t="s">
        <v>3779</v>
      </c>
      <c r="B1101" s="59" t="s">
        <v>2557</v>
      </c>
      <c r="C1101" s="59" t="s">
        <v>3819</v>
      </c>
      <c r="D1101" s="91">
        <v>7</v>
      </c>
      <c r="E1101" s="59" t="s">
        <v>5295</v>
      </c>
      <c r="F1101" s="30">
        <f t="shared" si="61"/>
        <v>170.45133333333334</v>
      </c>
      <c r="G1101" s="24">
        <f t="shared" si="62"/>
        <v>78.343000000000004</v>
      </c>
      <c r="H1101" s="31"/>
      <c r="I1101" s="30"/>
      <c r="J1101" s="24">
        <f t="shared" si="63"/>
        <v>148.38849999999999</v>
      </c>
      <c r="K1101" s="31"/>
      <c r="L1101" s="30"/>
      <c r="M1101" s="98">
        <v>61.6</v>
      </c>
      <c r="N1101" s="98">
        <v>95.085999999999999</v>
      </c>
      <c r="O1101" s="98">
        <v>82.2</v>
      </c>
      <c r="P1101" s="98">
        <v>123.98399999999999</v>
      </c>
      <c r="Q1101" s="98">
        <v>177.703</v>
      </c>
      <c r="R1101" s="98">
        <v>209.667</v>
      </c>
    </row>
    <row r="1102" spans="1:18" x14ac:dyDescent="0.25">
      <c r="A1102" s="59" t="s">
        <v>3779</v>
      </c>
      <c r="B1102" s="59" t="s">
        <v>1366</v>
      </c>
      <c r="C1102" s="59" t="s">
        <v>3819</v>
      </c>
      <c r="D1102" s="91">
        <v>7</v>
      </c>
      <c r="E1102" s="59" t="s">
        <v>5287</v>
      </c>
      <c r="F1102" s="30">
        <f t="shared" si="61"/>
        <v>170.40233333333333</v>
      </c>
      <c r="G1102" s="24">
        <f t="shared" si="62"/>
        <v>105.5445</v>
      </c>
      <c r="H1102" s="31"/>
      <c r="I1102" s="30"/>
      <c r="J1102" s="24">
        <f t="shared" si="63"/>
        <v>164.29275000000001</v>
      </c>
      <c r="K1102" s="31"/>
      <c r="L1102" s="30"/>
      <c r="M1102" s="98">
        <v>127.26</v>
      </c>
      <c r="N1102" s="98">
        <v>83.828999999999994</v>
      </c>
      <c r="O1102" s="98">
        <v>145.964</v>
      </c>
      <c r="P1102" s="98">
        <v>153.85300000000001</v>
      </c>
      <c r="Q1102" s="98">
        <v>162.904</v>
      </c>
      <c r="R1102" s="98">
        <v>194.45</v>
      </c>
    </row>
    <row r="1103" spans="1:18" x14ac:dyDescent="0.25">
      <c r="A1103" s="59" t="s">
        <v>3779</v>
      </c>
      <c r="B1103" s="59" t="s">
        <v>1175</v>
      </c>
      <c r="C1103" s="59" t="s">
        <v>3862</v>
      </c>
      <c r="D1103" s="91">
        <v>16</v>
      </c>
      <c r="E1103" s="59" t="s">
        <v>6888</v>
      </c>
      <c r="F1103" s="30">
        <f t="shared" si="61"/>
        <v>170.25866666666664</v>
      </c>
      <c r="G1103" s="24">
        <f t="shared" si="62"/>
        <v>46.496499999999997</v>
      </c>
      <c r="H1103" s="31"/>
      <c r="I1103" s="30"/>
      <c r="J1103" s="24">
        <f t="shared" si="63"/>
        <v>128.55500000000001</v>
      </c>
      <c r="K1103" s="31"/>
      <c r="L1103" s="30"/>
      <c r="M1103" s="98">
        <v>66.599999999999994</v>
      </c>
      <c r="N1103" s="98">
        <v>26.393000000000001</v>
      </c>
      <c r="O1103" s="98">
        <v>3.444</v>
      </c>
      <c r="P1103" s="98">
        <v>100.041</v>
      </c>
      <c r="Q1103" s="98">
        <v>246.321</v>
      </c>
      <c r="R1103" s="98">
        <v>164.41399999999999</v>
      </c>
    </row>
    <row r="1104" spans="1:18" x14ac:dyDescent="0.25">
      <c r="A1104" s="59" t="s">
        <v>3779</v>
      </c>
      <c r="B1104" s="59" t="s">
        <v>305</v>
      </c>
      <c r="C1104" s="59" t="s">
        <v>3865</v>
      </c>
      <c r="D1104" s="91">
        <v>17</v>
      </c>
      <c r="E1104" s="59" t="s">
        <v>7476</v>
      </c>
      <c r="F1104" s="30">
        <f t="shared" si="61"/>
        <v>168.845</v>
      </c>
      <c r="G1104" s="24">
        <f t="shared" si="62"/>
        <v>69.160499999999999</v>
      </c>
      <c r="H1104" s="31"/>
      <c r="I1104" s="30"/>
      <c r="J1104" s="24">
        <f t="shared" si="63"/>
        <v>149.12425000000002</v>
      </c>
      <c r="K1104" s="31"/>
      <c r="L1104" s="30"/>
      <c r="M1104" s="98">
        <v>52.4</v>
      </c>
      <c r="N1104" s="98">
        <v>85.921000000000006</v>
      </c>
      <c r="O1104" s="98">
        <v>89.962000000000003</v>
      </c>
      <c r="P1104" s="98">
        <v>142.62100000000001</v>
      </c>
      <c r="Q1104" s="98">
        <v>204.16900000000001</v>
      </c>
      <c r="R1104" s="98">
        <v>159.745</v>
      </c>
    </row>
    <row r="1105" spans="1:18" x14ac:dyDescent="0.25">
      <c r="A1105" s="59" t="s">
        <v>3779</v>
      </c>
      <c r="B1105" s="59" t="s">
        <v>3193</v>
      </c>
      <c r="C1105" s="59" t="s">
        <v>3836</v>
      </c>
      <c r="D1105" s="91">
        <v>11</v>
      </c>
      <c r="E1105" s="59" t="s">
        <v>5788</v>
      </c>
      <c r="F1105" s="30">
        <f t="shared" si="61"/>
        <v>168.309</v>
      </c>
      <c r="G1105" s="24">
        <f t="shared" si="62"/>
        <v>1270.6595</v>
      </c>
      <c r="H1105" s="31"/>
      <c r="I1105" s="30"/>
      <c r="J1105" s="24">
        <f t="shared" si="63"/>
        <v>392.64499999999998</v>
      </c>
      <c r="K1105" s="31"/>
      <c r="L1105" s="30"/>
      <c r="M1105" s="98">
        <v>1810.04</v>
      </c>
      <c r="N1105" s="98">
        <v>731.279</v>
      </c>
      <c r="O1105" s="98">
        <v>1065.653</v>
      </c>
      <c r="P1105" s="98">
        <v>131.00299999999999</v>
      </c>
      <c r="Q1105" s="98">
        <v>168.35400000000001</v>
      </c>
      <c r="R1105" s="98">
        <v>205.57</v>
      </c>
    </row>
    <row r="1106" spans="1:18" x14ac:dyDescent="0.25">
      <c r="A1106" s="59" t="s">
        <v>3779</v>
      </c>
      <c r="B1106" s="59" t="s">
        <v>2021</v>
      </c>
      <c r="C1106" s="59" t="s">
        <v>3835</v>
      </c>
      <c r="D1106" s="91">
        <v>11</v>
      </c>
      <c r="E1106" s="59" t="s">
        <v>5751</v>
      </c>
      <c r="F1106" s="30">
        <f t="shared" si="61"/>
        <v>167.64366666666669</v>
      </c>
      <c r="G1106" s="24">
        <f t="shared" si="62"/>
        <v>398.64150000000001</v>
      </c>
      <c r="H1106" s="31"/>
      <c r="I1106" s="30"/>
      <c r="J1106" s="24">
        <f t="shared" si="63"/>
        <v>243.40899999999999</v>
      </c>
      <c r="K1106" s="31"/>
      <c r="L1106" s="30"/>
      <c r="M1106" s="98">
        <v>265.11</v>
      </c>
      <c r="N1106" s="98">
        <v>532.173</v>
      </c>
      <c r="O1106" s="98">
        <v>470.70499999999998</v>
      </c>
      <c r="P1106" s="98">
        <v>233.815</v>
      </c>
      <c r="Q1106" s="98">
        <v>91.492000000000004</v>
      </c>
      <c r="R1106" s="98">
        <v>177.624</v>
      </c>
    </row>
    <row r="1107" spans="1:18" x14ac:dyDescent="0.25">
      <c r="A1107" s="59" t="s">
        <v>3779</v>
      </c>
      <c r="B1107" s="59" t="s">
        <v>2270</v>
      </c>
      <c r="C1107" s="59" t="s">
        <v>3862</v>
      </c>
      <c r="D1107" s="91">
        <v>16</v>
      </c>
      <c r="E1107" s="59" t="s">
        <v>7022</v>
      </c>
      <c r="F1107" s="30">
        <f t="shared" si="61"/>
        <v>167.256</v>
      </c>
      <c r="G1107" s="24">
        <f t="shared" si="62"/>
        <v>28.000500000000002</v>
      </c>
      <c r="H1107" s="31"/>
      <c r="I1107" s="30"/>
      <c r="J1107" s="24">
        <f t="shared" si="63"/>
        <v>157.79974999999999</v>
      </c>
      <c r="K1107" s="31"/>
      <c r="L1107" s="30"/>
      <c r="M1107" s="98">
        <v>50.34</v>
      </c>
      <c r="N1107" s="98">
        <v>5.6609999999999996</v>
      </c>
      <c r="O1107" s="98">
        <v>129.43100000000001</v>
      </c>
      <c r="P1107" s="98">
        <v>205.48599999999999</v>
      </c>
      <c r="Q1107" s="98">
        <v>198.304</v>
      </c>
      <c r="R1107" s="98">
        <v>97.977999999999994</v>
      </c>
    </row>
    <row r="1108" spans="1:18" x14ac:dyDescent="0.25">
      <c r="A1108" s="59" t="s">
        <v>3779</v>
      </c>
      <c r="B1108" s="59" t="s">
        <v>854</v>
      </c>
      <c r="C1108" s="59" t="s">
        <v>3868</v>
      </c>
      <c r="D1108" s="91">
        <v>18</v>
      </c>
      <c r="E1108" s="59" t="s">
        <v>7622</v>
      </c>
      <c r="F1108" s="30">
        <f t="shared" si="61"/>
        <v>167.13633333333334</v>
      </c>
      <c r="G1108" s="24">
        <f t="shared" si="62"/>
        <v>355.48149999999998</v>
      </c>
      <c r="H1108" s="31"/>
      <c r="I1108" s="30"/>
      <c r="J1108" s="24">
        <f t="shared" si="63"/>
        <v>131.70375000000001</v>
      </c>
      <c r="K1108" s="31"/>
      <c r="L1108" s="30"/>
      <c r="M1108" s="98">
        <v>328.38</v>
      </c>
      <c r="N1108" s="98">
        <v>382.58300000000003</v>
      </c>
      <c r="O1108" s="98">
        <v>25.405999999999999</v>
      </c>
      <c r="P1108" s="98">
        <v>184.91</v>
      </c>
      <c r="Q1108" s="98">
        <v>91.650999999999996</v>
      </c>
      <c r="R1108" s="98">
        <v>224.84800000000001</v>
      </c>
    </row>
    <row r="1109" spans="1:18" x14ac:dyDescent="0.25">
      <c r="A1109" s="59" t="s">
        <v>3779</v>
      </c>
      <c r="B1109" s="59" t="s">
        <v>2367</v>
      </c>
      <c r="C1109" s="59" t="s">
        <v>3840</v>
      </c>
      <c r="D1109" s="91">
        <v>11</v>
      </c>
      <c r="E1109" s="59" t="s">
        <v>5943</v>
      </c>
      <c r="F1109" s="30">
        <f t="shared" si="61"/>
        <v>166.83866666666668</v>
      </c>
      <c r="G1109" s="24">
        <f t="shared" si="62"/>
        <v>83.3035</v>
      </c>
      <c r="H1109" s="31"/>
      <c r="I1109" s="30"/>
      <c r="J1109" s="24">
        <f t="shared" si="63"/>
        <v>143.64675</v>
      </c>
      <c r="K1109" s="31"/>
      <c r="L1109" s="30"/>
      <c r="M1109" s="98">
        <v>104.74</v>
      </c>
      <c r="N1109" s="98">
        <v>61.866999999999997</v>
      </c>
      <c r="O1109" s="98">
        <v>74.070999999999998</v>
      </c>
      <c r="P1109" s="98">
        <v>188.458</v>
      </c>
      <c r="Q1109" s="98">
        <v>158.791</v>
      </c>
      <c r="R1109" s="98">
        <v>153.267</v>
      </c>
    </row>
    <row r="1110" spans="1:18" x14ac:dyDescent="0.25">
      <c r="A1110" s="59" t="s">
        <v>3779</v>
      </c>
      <c r="B1110" s="59" t="s">
        <v>3649</v>
      </c>
      <c r="C1110" s="59" t="s">
        <v>3788</v>
      </c>
      <c r="D1110" s="91">
        <v>2</v>
      </c>
      <c r="E1110" s="59" t="s">
        <v>4311</v>
      </c>
      <c r="F1110" s="30">
        <f t="shared" si="61"/>
        <v>165.52233333333334</v>
      </c>
      <c r="G1110" s="24">
        <f t="shared" si="62"/>
        <v>82.390500000000003</v>
      </c>
      <c r="H1110" s="31"/>
      <c r="I1110" s="30"/>
      <c r="J1110" s="24">
        <f t="shared" si="63"/>
        <v>124.14175</v>
      </c>
      <c r="K1110" s="31"/>
      <c r="L1110" s="30"/>
      <c r="M1110" s="98">
        <v>89.78</v>
      </c>
      <c r="N1110" s="98">
        <v>75.001000000000005</v>
      </c>
      <c r="O1110" s="98" t="s">
        <v>4078</v>
      </c>
      <c r="P1110" s="98">
        <v>109.86799999999999</v>
      </c>
      <c r="Q1110" s="98">
        <v>153.04400000000001</v>
      </c>
      <c r="R1110" s="98">
        <v>233.655</v>
      </c>
    </row>
    <row r="1111" spans="1:18" x14ac:dyDescent="0.25">
      <c r="A1111" s="59" t="s">
        <v>3779</v>
      </c>
      <c r="B1111" s="59" t="s">
        <v>2011</v>
      </c>
      <c r="C1111" s="59" t="s">
        <v>3862</v>
      </c>
      <c r="D1111" s="91">
        <v>16</v>
      </c>
      <c r="E1111" s="59" t="s">
        <v>6975</v>
      </c>
      <c r="F1111" s="30">
        <f t="shared" si="61"/>
        <v>165.43233333333333</v>
      </c>
      <c r="G1111" s="24">
        <f t="shared" si="62"/>
        <v>71.778999999999996</v>
      </c>
      <c r="H1111" s="31"/>
      <c r="I1111" s="30"/>
      <c r="J1111" s="24">
        <f t="shared" si="63"/>
        <v>163.11075</v>
      </c>
      <c r="K1111" s="31"/>
      <c r="L1111" s="30"/>
      <c r="M1111" s="98">
        <v>67.12</v>
      </c>
      <c r="N1111" s="98">
        <v>76.438000000000002</v>
      </c>
      <c r="O1111" s="98">
        <v>156.14599999999999</v>
      </c>
      <c r="P1111" s="98">
        <v>161.773</v>
      </c>
      <c r="Q1111" s="98">
        <v>215.316</v>
      </c>
      <c r="R1111" s="98">
        <v>119.208</v>
      </c>
    </row>
    <row r="1112" spans="1:18" x14ac:dyDescent="0.25">
      <c r="A1112" s="59" t="s">
        <v>3779</v>
      </c>
      <c r="B1112" s="59" t="s">
        <v>2976</v>
      </c>
      <c r="C1112" s="59" t="s">
        <v>3831</v>
      </c>
      <c r="D1112" s="91">
        <v>11</v>
      </c>
      <c r="E1112" s="59" t="s">
        <v>5577</v>
      </c>
      <c r="F1112" s="30">
        <f t="shared" si="61"/>
        <v>164.71366666666668</v>
      </c>
      <c r="G1112" s="24">
        <f t="shared" si="62"/>
        <v>1001.5260000000001</v>
      </c>
      <c r="H1112" s="31"/>
      <c r="I1112" s="30"/>
      <c r="J1112" s="24">
        <f t="shared" si="63"/>
        <v>380.44775000000004</v>
      </c>
      <c r="K1112" s="31"/>
      <c r="L1112" s="30"/>
      <c r="M1112" s="98">
        <v>1074.73</v>
      </c>
      <c r="N1112" s="98">
        <v>928.322</v>
      </c>
      <c r="O1112" s="98">
        <v>1027.6500000000001</v>
      </c>
      <c r="P1112" s="98">
        <v>263.21300000000002</v>
      </c>
      <c r="Q1112" s="98">
        <v>218.41900000000001</v>
      </c>
      <c r="R1112" s="98">
        <v>12.509</v>
      </c>
    </row>
    <row r="1113" spans="1:18" x14ac:dyDescent="0.25">
      <c r="A1113" s="59" t="s">
        <v>3779</v>
      </c>
      <c r="B1113" s="59" t="s">
        <v>2676</v>
      </c>
      <c r="C1113" s="59" t="s">
        <v>3833</v>
      </c>
      <c r="D1113" s="91">
        <v>11</v>
      </c>
      <c r="E1113" s="59" t="s">
        <v>5662</v>
      </c>
      <c r="F1113" s="30">
        <f t="shared" si="61"/>
        <v>163.44500000000002</v>
      </c>
      <c r="G1113" s="24">
        <f t="shared" si="62"/>
        <v>178.43349999999998</v>
      </c>
      <c r="H1113" s="31"/>
      <c r="I1113" s="30"/>
      <c r="J1113" s="24">
        <f t="shared" si="63"/>
        <v>168.36875000000001</v>
      </c>
      <c r="K1113" s="31"/>
      <c r="L1113" s="30"/>
      <c r="M1113" s="98">
        <v>161.72</v>
      </c>
      <c r="N1113" s="98">
        <v>195.14699999999999</v>
      </c>
      <c r="O1113" s="98">
        <v>183.14</v>
      </c>
      <c r="P1113" s="98">
        <v>167.715</v>
      </c>
      <c r="Q1113" s="98">
        <v>191.13800000000001</v>
      </c>
      <c r="R1113" s="98">
        <v>131.482</v>
      </c>
    </row>
    <row r="1114" spans="1:18" x14ac:dyDescent="0.25">
      <c r="A1114" s="59" t="s">
        <v>3779</v>
      </c>
      <c r="B1114" s="59" t="s">
        <v>654</v>
      </c>
      <c r="C1114" s="59" t="s">
        <v>3862</v>
      </c>
      <c r="D1114" s="91">
        <v>16</v>
      </c>
      <c r="E1114" s="59" t="s">
        <v>6812</v>
      </c>
      <c r="F1114" s="30">
        <f t="shared" si="61"/>
        <v>163.01066666666668</v>
      </c>
      <c r="G1114" s="24">
        <f t="shared" si="62"/>
        <v>34.07</v>
      </c>
      <c r="H1114" s="31"/>
      <c r="I1114" s="30"/>
      <c r="J1114" s="24">
        <f t="shared" si="63"/>
        <v>139.70150000000001</v>
      </c>
      <c r="K1114" s="31"/>
      <c r="L1114" s="30"/>
      <c r="M1114" s="98">
        <v>40.549999999999997</v>
      </c>
      <c r="N1114" s="98">
        <v>27.59</v>
      </c>
      <c r="O1114" s="98">
        <v>69.774000000000001</v>
      </c>
      <c r="P1114" s="98">
        <v>102.575</v>
      </c>
      <c r="Q1114" s="98">
        <v>250.64500000000001</v>
      </c>
      <c r="R1114" s="98">
        <v>135.81200000000001</v>
      </c>
    </row>
    <row r="1115" spans="1:18" x14ac:dyDescent="0.25">
      <c r="A1115" s="59" t="s">
        <v>3779</v>
      </c>
      <c r="B1115" s="59" t="s">
        <v>2596</v>
      </c>
      <c r="C1115" s="59" t="s">
        <v>3835</v>
      </c>
      <c r="D1115" s="91">
        <v>11</v>
      </c>
      <c r="E1115" s="59" t="s">
        <v>5764</v>
      </c>
      <c r="F1115" s="30">
        <f t="shared" si="61"/>
        <v>162.76133333333334</v>
      </c>
      <c r="G1115" s="24">
        <f t="shared" si="62"/>
        <v>49.057000000000002</v>
      </c>
      <c r="H1115" s="31"/>
      <c r="I1115" s="30"/>
      <c r="J1115" s="24">
        <f t="shared" si="63"/>
        <v>156.40374999999997</v>
      </c>
      <c r="K1115" s="31"/>
      <c r="L1115" s="30"/>
      <c r="M1115" s="98">
        <v>39.17</v>
      </c>
      <c r="N1115" s="98">
        <v>58.944000000000003</v>
      </c>
      <c r="O1115" s="98">
        <v>137.33099999999999</v>
      </c>
      <c r="P1115" s="98">
        <v>251.65199999999999</v>
      </c>
      <c r="Q1115" s="98">
        <v>53.476999999999997</v>
      </c>
      <c r="R1115" s="98">
        <v>183.155</v>
      </c>
    </row>
    <row r="1116" spans="1:18" x14ac:dyDescent="0.25">
      <c r="A1116" s="59" t="s">
        <v>3779</v>
      </c>
      <c r="B1116" s="59" t="s">
        <v>2548</v>
      </c>
      <c r="C1116" s="59" t="s">
        <v>3860</v>
      </c>
      <c r="D1116" s="91">
        <v>15</v>
      </c>
      <c r="E1116" s="59" t="s">
        <v>6710</v>
      </c>
      <c r="F1116" s="30">
        <f t="shared" si="61"/>
        <v>162.64266666666666</v>
      </c>
      <c r="G1116" s="24">
        <f t="shared" si="62"/>
        <v>112.70650000000001</v>
      </c>
      <c r="H1116" s="31"/>
      <c r="I1116" s="30"/>
      <c r="J1116" s="24">
        <f t="shared" si="63"/>
        <v>145.98675</v>
      </c>
      <c r="K1116" s="31"/>
      <c r="L1116" s="30"/>
      <c r="M1116" s="98">
        <v>176.03</v>
      </c>
      <c r="N1116" s="98">
        <v>49.383000000000003</v>
      </c>
      <c r="O1116" s="98">
        <v>96.019000000000005</v>
      </c>
      <c r="P1116" s="98">
        <v>190.19800000000001</v>
      </c>
      <c r="Q1116" s="98">
        <v>133.11000000000001</v>
      </c>
      <c r="R1116" s="98">
        <v>164.62</v>
      </c>
    </row>
    <row r="1117" spans="1:18" x14ac:dyDescent="0.25">
      <c r="A1117" s="59" t="s">
        <v>3779</v>
      </c>
      <c r="B1117" s="59" t="s">
        <v>326</v>
      </c>
      <c r="C1117" s="59" t="s">
        <v>3863</v>
      </c>
      <c r="D1117" s="91">
        <v>16</v>
      </c>
      <c r="E1117" s="59" t="s">
        <v>7243</v>
      </c>
      <c r="F1117" s="30">
        <f t="shared" si="61"/>
        <v>162.57133333333334</v>
      </c>
      <c r="G1117" s="24">
        <f t="shared" si="62"/>
        <v>139.99350000000001</v>
      </c>
      <c r="H1117" s="31"/>
      <c r="I1117" s="30"/>
      <c r="J1117" s="24">
        <f t="shared" si="63"/>
        <v>156.36175000000003</v>
      </c>
      <c r="K1117" s="31"/>
      <c r="L1117" s="30"/>
      <c r="M1117" s="98">
        <v>150.02000000000001</v>
      </c>
      <c r="N1117" s="98">
        <v>129.96700000000001</v>
      </c>
      <c r="O1117" s="98">
        <v>137.733</v>
      </c>
      <c r="P1117" s="98">
        <v>138.93899999999999</v>
      </c>
      <c r="Q1117" s="98">
        <v>256.66199999999998</v>
      </c>
      <c r="R1117" s="98">
        <v>92.113</v>
      </c>
    </row>
    <row r="1118" spans="1:18" x14ac:dyDescent="0.25">
      <c r="A1118" s="59" t="s">
        <v>3779</v>
      </c>
      <c r="B1118" s="59" t="s">
        <v>1899</v>
      </c>
      <c r="C1118" s="59" t="s">
        <v>3842</v>
      </c>
      <c r="D1118" s="91">
        <v>11</v>
      </c>
      <c r="E1118" s="59" t="s">
        <v>6117</v>
      </c>
      <c r="F1118" s="30">
        <f t="shared" si="61"/>
        <v>162.27666666666667</v>
      </c>
      <c r="G1118" s="24">
        <f t="shared" si="62"/>
        <v>262.83499999999998</v>
      </c>
      <c r="H1118" s="31"/>
      <c r="I1118" s="30"/>
      <c r="J1118" s="24">
        <f t="shared" si="63"/>
        <v>197.072</v>
      </c>
      <c r="K1118" s="31"/>
      <c r="L1118" s="30"/>
      <c r="M1118" s="98">
        <v>138.54</v>
      </c>
      <c r="N1118" s="98">
        <v>387.13</v>
      </c>
      <c r="O1118" s="98">
        <v>301.45800000000003</v>
      </c>
      <c r="P1118" s="98">
        <v>224.37700000000001</v>
      </c>
      <c r="Q1118" s="98">
        <v>114.90300000000001</v>
      </c>
      <c r="R1118" s="98">
        <v>147.55000000000001</v>
      </c>
    </row>
    <row r="1119" spans="1:18" x14ac:dyDescent="0.25">
      <c r="A1119" s="59" t="s">
        <v>3779</v>
      </c>
      <c r="B1119" s="59" t="s">
        <v>2441</v>
      </c>
      <c r="C1119" s="59" t="s">
        <v>3861</v>
      </c>
      <c r="D1119" s="91">
        <v>15</v>
      </c>
      <c r="E1119" s="59" t="s">
        <v>6743</v>
      </c>
      <c r="F1119" s="30">
        <f t="shared" si="61"/>
        <v>162.06800000000001</v>
      </c>
      <c r="G1119" s="24">
        <f t="shared" si="62"/>
        <v>246.0865</v>
      </c>
      <c r="H1119" s="31"/>
      <c r="I1119" s="30"/>
      <c r="J1119" s="24">
        <f t="shared" si="63"/>
        <v>188.31774999999999</v>
      </c>
      <c r="K1119" s="31"/>
      <c r="L1119" s="30"/>
      <c r="M1119" s="98">
        <v>158.62</v>
      </c>
      <c r="N1119" s="98">
        <v>333.553</v>
      </c>
      <c r="O1119" s="98">
        <v>267.06700000000001</v>
      </c>
      <c r="P1119" s="98">
        <v>112.98099999999999</v>
      </c>
      <c r="Q1119" s="98">
        <v>222.774</v>
      </c>
      <c r="R1119" s="98">
        <v>150.44900000000001</v>
      </c>
    </row>
    <row r="1120" spans="1:18" x14ac:dyDescent="0.25">
      <c r="A1120" s="59" t="s">
        <v>3779</v>
      </c>
      <c r="B1120" s="59" t="s">
        <v>669</v>
      </c>
      <c r="C1120" s="59" t="s">
        <v>3863</v>
      </c>
      <c r="D1120" s="91">
        <v>16</v>
      </c>
      <c r="E1120" s="59" t="s">
        <v>7345</v>
      </c>
      <c r="F1120" s="30">
        <f t="shared" ref="F1120:F1183" si="64">SUM(P1120:R1120)/3</f>
        <v>161.41133333333335</v>
      </c>
      <c r="G1120" s="24">
        <f t="shared" ref="G1120:G1183" si="65">SUM(M1120:N1120)/2</f>
        <v>38.298000000000002</v>
      </c>
      <c r="H1120" s="31"/>
      <c r="I1120" s="30"/>
      <c r="J1120" s="24">
        <f t="shared" ref="J1120:J1183" si="66">SUM(O1120:R1120)/4</f>
        <v>139.28899999999999</v>
      </c>
      <c r="K1120" s="31"/>
      <c r="L1120" s="30"/>
      <c r="M1120" s="98">
        <v>42.57</v>
      </c>
      <c r="N1120" s="98">
        <v>34.026000000000003</v>
      </c>
      <c r="O1120" s="98">
        <v>72.921999999999997</v>
      </c>
      <c r="P1120" s="98">
        <v>203.69</v>
      </c>
      <c r="Q1120" s="98">
        <v>146.22300000000001</v>
      </c>
      <c r="R1120" s="98">
        <v>134.321</v>
      </c>
    </row>
    <row r="1121" spans="1:18" x14ac:dyDescent="0.25">
      <c r="A1121" s="59" t="s">
        <v>3779</v>
      </c>
      <c r="B1121" s="59" t="s">
        <v>2210</v>
      </c>
      <c r="C1121" s="59" t="s">
        <v>3868</v>
      </c>
      <c r="D1121" s="91">
        <v>18</v>
      </c>
      <c r="E1121" s="59" t="s">
        <v>7620</v>
      </c>
      <c r="F1121" s="30">
        <f t="shared" si="64"/>
        <v>160.60533333333333</v>
      </c>
      <c r="G1121" s="24">
        <f t="shared" si="65"/>
        <v>7.7569999999999997</v>
      </c>
      <c r="H1121" s="31"/>
      <c r="I1121" s="30"/>
      <c r="J1121" s="24">
        <f t="shared" si="66"/>
        <v>120.45400000000001</v>
      </c>
      <c r="K1121" s="31"/>
      <c r="L1121" s="30"/>
      <c r="M1121" s="98" t="s">
        <v>4078</v>
      </c>
      <c r="N1121" s="98">
        <v>15.513999999999999</v>
      </c>
      <c r="O1121" s="98" t="s">
        <v>4078</v>
      </c>
      <c r="P1121" s="98">
        <v>19.853000000000002</v>
      </c>
      <c r="Q1121" s="98">
        <v>135.23699999999999</v>
      </c>
      <c r="R1121" s="98">
        <v>326.726</v>
      </c>
    </row>
    <row r="1122" spans="1:18" x14ac:dyDescent="0.25">
      <c r="A1122" s="59" t="s">
        <v>3779</v>
      </c>
      <c r="B1122" s="59" t="s">
        <v>152</v>
      </c>
      <c r="C1122" s="59" t="s">
        <v>3862</v>
      </c>
      <c r="D1122" s="91">
        <v>16</v>
      </c>
      <c r="E1122" s="59" t="s">
        <v>7195</v>
      </c>
      <c r="F1122" s="30">
        <f t="shared" si="64"/>
        <v>160.37100000000001</v>
      </c>
      <c r="G1122" s="24">
        <f t="shared" si="65"/>
        <v>109.65950000000001</v>
      </c>
      <c r="H1122" s="31"/>
      <c r="I1122" s="30"/>
      <c r="J1122" s="24">
        <f t="shared" si="66"/>
        <v>161.13200000000001</v>
      </c>
      <c r="K1122" s="31"/>
      <c r="L1122" s="30"/>
      <c r="M1122" s="98">
        <v>106.64</v>
      </c>
      <c r="N1122" s="98">
        <v>112.679</v>
      </c>
      <c r="O1122" s="98">
        <v>163.41499999999999</v>
      </c>
      <c r="P1122" s="98">
        <v>79.204999999999998</v>
      </c>
      <c r="Q1122" s="98">
        <v>243.28700000000001</v>
      </c>
      <c r="R1122" s="98">
        <v>158.62100000000001</v>
      </c>
    </row>
    <row r="1123" spans="1:18" x14ac:dyDescent="0.25">
      <c r="A1123" s="59" t="s">
        <v>3779</v>
      </c>
      <c r="B1123" s="59" t="s">
        <v>997</v>
      </c>
      <c r="C1123" s="59" t="s">
        <v>3862</v>
      </c>
      <c r="D1123" s="91">
        <v>16</v>
      </c>
      <c r="E1123" s="59" t="s">
        <v>7100</v>
      </c>
      <c r="F1123" s="30">
        <f t="shared" si="64"/>
        <v>160.36533333333333</v>
      </c>
      <c r="G1123" s="24">
        <f t="shared" si="65"/>
        <v>132.50749999999999</v>
      </c>
      <c r="H1123" s="31"/>
      <c r="I1123" s="30"/>
      <c r="J1123" s="24">
        <f t="shared" si="66"/>
        <v>187.61850000000001</v>
      </c>
      <c r="K1123" s="31"/>
      <c r="L1123" s="30"/>
      <c r="M1123" s="98">
        <v>118.05</v>
      </c>
      <c r="N1123" s="98">
        <v>146.965</v>
      </c>
      <c r="O1123" s="98">
        <v>269.37799999999999</v>
      </c>
      <c r="P1123" s="98">
        <v>196.23699999999999</v>
      </c>
      <c r="Q1123" s="98">
        <v>156.36000000000001</v>
      </c>
      <c r="R1123" s="98">
        <v>128.499</v>
      </c>
    </row>
    <row r="1124" spans="1:18" x14ac:dyDescent="0.25">
      <c r="A1124" s="59" t="s">
        <v>3779</v>
      </c>
      <c r="B1124" s="59" t="s">
        <v>1157</v>
      </c>
      <c r="C1124" s="59" t="s">
        <v>3810</v>
      </c>
      <c r="D1124" s="91">
        <v>6</v>
      </c>
      <c r="E1124" s="59" t="s">
        <v>4946</v>
      </c>
      <c r="F1124" s="30">
        <f t="shared" si="64"/>
        <v>160.20033333333333</v>
      </c>
      <c r="G1124" s="24">
        <f t="shared" si="65"/>
        <v>0</v>
      </c>
      <c r="H1124" s="31"/>
      <c r="I1124" s="30"/>
      <c r="J1124" s="24">
        <f t="shared" si="66"/>
        <v>120.15025</v>
      </c>
      <c r="K1124" s="31"/>
      <c r="L1124" s="30"/>
      <c r="M1124" s="98" t="s">
        <v>4078</v>
      </c>
      <c r="N1124" s="98" t="s">
        <v>4078</v>
      </c>
      <c r="O1124" s="98" t="s">
        <v>4078</v>
      </c>
      <c r="P1124" s="98" t="s">
        <v>4078</v>
      </c>
      <c r="Q1124" s="98">
        <v>11.381</v>
      </c>
      <c r="R1124" s="98">
        <v>469.22</v>
      </c>
    </row>
    <row r="1125" spans="1:18" x14ac:dyDescent="0.25">
      <c r="A1125" s="59" t="s">
        <v>3779</v>
      </c>
      <c r="B1125" s="59" t="s">
        <v>1405</v>
      </c>
      <c r="C1125" s="59" t="s">
        <v>3862</v>
      </c>
      <c r="D1125" s="91">
        <v>16</v>
      </c>
      <c r="E1125" s="59" t="s">
        <v>6860</v>
      </c>
      <c r="F1125" s="30">
        <f t="shared" si="64"/>
        <v>159.76866666666669</v>
      </c>
      <c r="G1125" s="24">
        <f t="shared" si="65"/>
        <v>93.981500000000011</v>
      </c>
      <c r="H1125" s="31"/>
      <c r="I1125" s="30"/>
      <c r="J1125" s="24">
        <f t="shared" si="66"/>
        <v>158.36949999999999</v>
      </c>
      <c r="K1125" s="31"/>
      <c r="L1125" s="30"/>
      <c r="M1125" s="98">
        <v>85.53</v>
      </c>
      <c r="N1125" s="98">
        <v>102.43300000000001</v>
      </c>
      <c r="O1125" s="98">
        <v>154.172</v>
      </c>
      <c r="P1125" s="98">
        <v>132.203</v>
      </c>
      <c r="Q1125" s="98">
        <v>188.80099999999999</v>
      </c>
      <c r="R1125" s="98">
        <v>158.30199999999999</v>
      </c>
    </row>
    <row r="1126" spans="1:18" x14ac:dyDescent="0.25">
      <c r="A1126" s="59" t="s">
        <v>3779</v>
      </c>
      <c r="B1126" s="59" t="s">
        <v>2366</v>
      </c>
      <c r="C1126" s="59" t="s">
        <v>3787</v>
      </c>
      <c r="D1126" s="91">
        <v>2</v>
      </c>
      <c r="E1126" s="59" t="s">
        <v>4247</v>
      </c>
      <c r="F1126" s="30">
        <f t="shared" si="64"/>
        <v>159.30866666666665</v>
      </c>
      <c r="G1126" s="24">
        <f t="shared" si="65"/>
        <v>26.054499999999997</v>
      </c>
      <c r="H1126" s="31"/>
      <c r="I1126" s="30"/>
      <c r="J1126" s="24">
        <f t="shared" si="66"/>
        <v>119.4815</v>
      </c>
      <c r="K1126" s="31"/>
      <c r="L1126" s="30"/>
      <c r="M1126" s="98">
        <v>44.87</v>
      </c>
      <c r="N1126" s="98">
        <v>7.2389999999999999</v>
      </c>
      <c r="O1126" s="98" t="s">
        <v>4078</v>
      </c>
      <c r="P1126" s="98">
        <v>31.568000000000001</v>
      </c>
      <c r="Q1126" s="98">
        <v>188.56899999999999</v>
      </c>
      <c r="R1126" s="98">
        <v>257.78899999999999</v>
      </c>
    </row>
    <row r="1127" spans="1:18" x14ac:dyDescent="0.25">
      <c r="A1127" s="59" t="s">
        <v>3779</v>
      </c>
      <c r="B1127" s="59" t="s">
        <v>830</v>
      </c>
      <c r="C1127" s="59" t="s">
        <v>3861</v>
      </c>
      <c r="D1127" s="91">
        <v>15</v>
      </c>
      <c r="E1127" s="59" t="s">
        <v>6736</v>
      </c>
      <c r="F1127" s="30">
        <f t="shared" si="64"/>
        <v>158.92033333333333</v>
      </c>
      <c r="G1127" s="24">
        <f t="shared" si="65"/>
        <v>83.993500000000012</v>
      </c>
      <c r="H1127" s="31"/>
      <c r="I1127" s="30"/>
      <c r="J1127" s="24">
        <f t="shared" si="66"/>
        <v>133.73099999999999</v>
      </c>
      <c r="K1127" s="31"/>
      <c r="L1127" s="30"/>
      <c r="M1127" s="98">
        <v>97.15</v>
      </c>
      <c r="N1127" s="98">
        <v>70.837000000000003</v>
      </c>
      <c r="O1127" s="98">
        <v>58.162999999999997</v>
      </c>
      <c r="P1127" s="98">
        <v>145.66300000000001</v>
      </c>
      <c r="Q1127" s="98">
        <v>106.416</v>
      </c>
      <c r="R1127" s="98">
        <v>224.68199999999999</v>
      </c>
    </row>
    <row r="1128" spans="1:18" x14ac:dyDescent="0.25">
      <c r="A1128" s="59" t="s">
        <v>3779</v>
      </c>
      <c r="B1128" s="59" t="s">
        <v>1841</v>
      </c>
      <c r="C1128" s="59" t="s">
        <v>3862</v>
      </c>
      <c r="D1128" s="91">
        <v>16</v>
      </c>
      <c r="E1128" s="59" t="s">
        <v>7113</v>
      </c>
      <c r="F1128" s="30">
        <f t="shared" si="64"/>
        <v>158.67433333333335</v>
      </c>
      <c r="G1128" s="24">
        <f t="shared" si="65"/>
        <v>70.019499999999994</v>
      </c>
      <c r="H1128" s="31"/>
      <c r="I1128" s="30"/>
      <c r="J1128" s="24">
        <f t="shared" si="66"/>
        <v>145.98624999999998</v>
      </c>
      <c r="K1128" s="31"/>
      <c r="L1128" s="30"/>
      <c r="M1128" s="98">
        <v>60.58</v>
      </c>
      <c r="N1128" s="98">
        <v>79.459000000000003</v>
      </c>
      <c r="O1128" s="98">
        <v>107.922</v>
      </c>
      <c r="P1128" s="98">
        <v>83.143000000000001</v>
      </c>
      <c r="Q1128" s="98">
        <v>198.06700000000001</v>
      </c>
      <c r="R1128" s="98">
        <v>194.81299999999999</v>
      </c>
    </row>
    <row r="1129" spans="1:18" x14ac:dyDescent="0.25">
      <c r="A1129" s="59" t="s">
        <v>3779</v>
      </c>
      <c r="B1129" s="59" t="s">
        <v>736</v>
      </c>
      <c r="C1129" s="59" t="s">
        <v>3811</v>
      </c>
      <c r="D1129" s="91">
        <v>6</v>
      </c>
      <c r="E1129" s="59" t="s">
        <v>4987</v>
      </c>
      <c r="F1129" s="30">
        <f t="shared" si="64"/>
        <v>157.87733333333333</v>
      </c>
      <c r="G1129" s="24">
        <f t="shared" si="65"/>
        <v>272.47800000000001</v>
      </c>
      <c r="H1129" s="31"/>
      <c r="I1129" s="30"/>
      <c r="J1129" s="24">
        <f t="shared" si="66"/>
        <v>150.53074999999998</v>
      </c>
      <c r="K1129" s="31"/>
      <c r="L1129" s="30"/>
      <c r="M1129" s="98">
        <v>397.26</v>
      </c>
      <c r="N1129" s="98">
        <v>147.696</v>
      </c>
      <c r="O1129" s="98">
        <v>128.49100000000001</v>
      </c>
      <c r="P1129" s="98">
        <v>221.874</v>
      </c>
      <c r="Q1129" s="98">
        <v>103.21299999999999</v>
      </c>
      <c r="R1129" s="98">
        <v>148.54499999999999</v>
      </c>
    </row>
    <row r="1130" spans="1:18" x14ac:dyDescent="0.25">
      <c r="A1130" s="59" t="s">
        <v>3779</v>
      </c>
      <c r="B1130" s="59" t="s">
        <v>2429</v>
      </c>
      <c r="C1130" s="59" t="s">
        <v>3818</v>
      </c>
      <c r="D1130" s="91">
        <v>7</v>
      </c>
      <c r="E1130" s="59" t="s">
        <v>5229</v>
      </c>
      <c r="F1130" s="30">
        <f t="shared" si="64"/>
        <v>157.82900000000001</v>
      </c>
      <c r="G1130" s="24">
        <f t="shared" si="65"/>
        <v>0.87649999999999995</v>
      </c>
      <c r="H1130" s="31"/>
      <c r="I1130" s="30"/>
      <c r="J1130" s="24">
        <f t="shared" si="66"/>
        <v>118.38850000000001</v>
      </c>
      <c r="K1130" s="31"/>
      <c r="L1130" s="30"/>
      <c r="M1130" s="98">
        <v>1.45</v>
      </c>
      <c r="N1130" s="98">
        <v>0.30299999999999999</v>
      </c>
      <c r="O1130" s="98">
        <v>6.7000000000000004E-2</v>
      </c>
      <c r="P1130" s="98">
        <v>2.7469999999999999</v>
      </c>
      <c r="Q1130" s="98">
        <v>69.89</v>
      </c>
      <c r="R1130" s="98">
        <v>400.85</v>
      </c>
    </row>
    <row r="1131" spans="1:18" x14ac:dyDescent="0.25">
      <c r="A1131" s="59" t="s">
        <v>3779</v>
      </c>
      <c r="B1131" s="59" t="s">
        <v>1462</v>
      </c>
      <c r="C1131" s="59" t="s">
        <v>3862</v>
      </c>
      <c r="D1131" s="91">
        <v>16</v>
      </c>
      <c r="E1131" s="59" t="s">
        <v>7177</v>
      </c>
      <c r="F1131" s="30">
        <f t="shared" si="64"/>
        <v>157.33766666666665</v>
      </c>
      <c r="G1131" s="24">
        <f t="shared" si="65"/>
        <v>195.24700000000001</v>
      </c>
      <c r="H1131" s="31"/>
      <c r="I1131" s="30"/>
      <c r="J1131" s="24">
        <f t="shared" si="66"/>
        <v>139.04599999999999</v>
      </c>
      <c r="K1131" s="31"/>
      <c r="L1131" s="30"/>
      <c r="M1131" s="98">
        <v>302.41000000000003</v>
      </c>
      <c r="N1131" s="98">
        <v>88.084000000000003</v>
      </c>
      <c r="O1131" s="98">
        <v>84.171000000000006</v>
      </c>
      <c r="P1131" s="98">
        <v>155.55699999999999</v>
      </c>
      <c r="Q1131" s="98">
        <v>141.92500000000001</v>
      </c>
      <c r="R1131" s="98">
        <v>174.53100000000001</v>
      </c>
    </row>
    <row r="1132" spans="1:18" x14ac:dyDescent="0.25">
      <c r="A1132" s="59" t="s">
        <v>3779</v>
      </c>
      <c r="B1132" s="59" t="s">
        <v>98</v>
      </c>
      <c r="C1132" s="59" t="s">
        <v>3787</v>
      </c>
      <c r="D1132" s="91">
        <v>2</v>
      </c>
      <c r="E1132" s="59" t="s">
        <v>4273</v>
      </c>
      <c r="F1132" s="30">
        <f t="shared" si="64"/>
        <v>157.17766666666665</v>
      </c>
      <c r="G1132" s="24">
        <f t="shared" si="65"/>
        <v>299.43099999999998</v>
      </c>
      <c r="H1132" s="31"/>
      <c r="I1132" s="30"/>
      <c r="J1132" s="24">
        <f t="shared" si="66"/>
        <v>173.87375</v>
      </c>
      <c r="K1132" s="31"/>
      <c r="L1132" s="30"/>
      <c r="M1132" s="98">
        <v>103.64</v>
      </c>
      <c r="N1132" s="98">
        <v>495.22199999999998</v>
      </c>
      <c r="O1132" s="98">
        <v>223.96199999999999</v>
      </c>
      <c r="P1132" s="98">
        <v>278.76799999999997</v>
      </c>
      <c r="Q1132" s="98">
        <v>86.064999999999998</v>
      </c>
      <c r="R1132" s="98">
        <v>106.7</v>
      </c>
    </row>
    <row r="1133" spans="1:18" x14ac:dyDescent="0.25">
      <c r="A1133" s="59" t="s">
        <v>3779</v>
      </c>
      <c r="B1133" s="59" t="s">
        <v>2917</v>
      </c>
      <c r="C1133" s="59" t="s">
        <v>3794</v>
      </c>
      <c r="D1133" s="91">
        <v>3</v>
      </c>
      <c r="E1133" s="59" t="s">
        <v>4395</v>
      </c>
      <c r="F1133" s="30">
        <f t="shared" si="64"/>
        <v>157.09866666666667</v>
      </c>
      <c r="G1133" s="24">
        <f t="shared" si="65"/>
        <v>6.5650000000000004</v>
      </c>
      <c r="H1133" s="31"/>
      <c r="I1133" s="30"/>
      <c r="J1133" s="24">
        <f t="shared" si="66"/>
        <v>193.02474999999998</v>
      </c>
      <c r="K1133" s="31"/>
      <c r="L1133" s="30"/>
      <c r="M1133" s="98">
        <v>13.13</v>
      </c>
      <c r="N1133" s="98" t="s">
        <v>4078</v>
      </c>
      <c r="O1133" s="98">
        <v>300.803</v>
      </c>
      <c r="P1133" s="98">
        <v>471.29599999999999</v>
      </c>
      <c r="Q1133" s="98" t="s">
        <v>4078</v>
      </c>
      <c r="R1133" s="98" t="s">
        <v>4078</v>
      </c>
    </row>
    <row r="1134" spans="1:18" x14ac:dyDescent="0.25">
      <c r="A1134" s="59" t="s">
        <v>3779</v>
      </c>
      <c r="B1134" s="59" t="s">
        <v>2654</v>
      </c>
      <c r="C1134" s="59" t="s">
        <v>3862</v>
      </c>
      <c r="D1134" s="91">
        <v>16</v>
      </c>
      <c r="E1134" s="59" t="s">
        <v>7155</v>
      </c>
      <c r="F1134" s="30">
        <f t="shared" si="64"/>
        <v>156.10400000000001</v>
      </c>
      <c r="G1134" s="24">
        <f t="shared" si="65"/>
        <v>303.21800000000002</v>
      </c>
      <c r="H1134" s="31"/>
      <c r="I1134" s="30"/>
      <c r="J1134" s="24">
        <f t="shared" si="66"/>
        <v>184.01299999999998</v>
      </c>
      <c r="K1134" s="31"/>
      <c r="L1134" s="30"/>
      <c r="M1134" s="98">
        <v>68.25</v>
      </c>
      <c r="N1134" s="98">
        <v>538.18600000000004</v>
      </c>
      <c r="O1134" s="98">
        <v>267.74</v>
      </c>
      <c r="P1134" s="98">
        <v>253.21299999999999</v>
      </c>
      <c r="Q1134" s="98">
        <v>81.131</v>
      </c>
      <c r="R1134" s="98">
        <v>133.96799999999999</v>
      </c>
    </row>
    <row r="1135" spans="1:18" x14ac:dyDescent="0.25">
      <c r="A1135" s="59" t="s">
        <v>3779</v>
      </c>
      <c r="B1135" s="59" t="s">
        <v>2762</v>
      </c>
      <c r="C1135" s="59" t="s">
        <v>3787</v>
      </c>
      <c r="D1135" s="91">
        <v>2</v>
      </c>
      <c r="E1135" s="59" t="s">
        <v>4248</v>
      </c>
      <c r="F1135" s="30">
        <f t="shared" si="64"/>
        <v>155.75299999999999</v>
      </c>
      <c r="G1135" s="24">
        <f t="shared" si="65"/>
        <v>144.70850000000002</v>
      </c>
      <c r="H1135" s="31"/>
      <c r="I1135" s="30"/>
      <c r="J1135" s="24">
        <f t="shared" si="66"/>
        <v>157.45699999999999</v>
      </c>
      <c r="K1135" s="31"/>
      <c r="L1135" s="30"/>
      <c r="M1135" s="98">
        <v>106.65</v>
      </c>
      <c r="N1135" s="98">
        <v>182.767</v>
      </c>
      <c r="O1135" s="98">
        <v>162.56899999999999</v>
      </c>
      <c r="P1135" s="98">
        <v>117.83499999999999</v>
      </c>
      <c r="Q1135" s="98">
        <v>147.16399999999999</v>
      </c>
      <c r="R1135" s="98">
        <v>202.26</v>
      </c>
    </row>
    <row r="1136" spans="1:18" x14ac:dyDescent="0.25">
      <c r="A1136" s="59" t="s">
        <v>3779</v>
      </c>
      <c r="B1136" s="59" t="s">
        <v>1822</v>
      </c>
      <c r="C1136" s="59" t="s">
        <v>3819</v>
      </c>
      <c r="D1136" s="91">
        <v>7</v>
      </c>
      <c r="E1136" s="59" t="s">
        <v>5276</v>
      </c>
      <c r="F1136" s="30">
        <f t="shared" si="64"/>
        <v>155.751</v>
      </c>
      <c r="G1136" s="24">
        <f t="shared" si="65"/>
        <v>23.939</v>
      </c>
      <c r="H1136" s="31"/>
      <c r="I1136" s="30"/>
      <c r="J1136" s="24">
        <f t="shared" si="66"/>
        <v>125.88125000000001</v>
      </c>
      <c r="K1136" s="31"/>
      <c r="L1136" s="30"/>
      <c r="M1136" s="98">
        <v>32.200000000000003</v>
      </c>
      <c r="N1136" s="98">
        <v>15.678000000000001</v>
      </c>
      <c r="O1136" s="98">
        <v>36.271999999999998</v>
      </c>
      <c r="P1136" s="98">
        <v>57.212000000000003</v>
      </c>
      <c r="Q1136" s="98">
        <v>118.008</v>
      </c>
      <c r="R1136" s="98">
        <v>292.03300000000002</v>
      </c>
    </row>
    <row r="1137" spans="1:18" x14ac:dyDescent="0.25">
      <c r="A1137" s="59" t="s">
        <v>3779</v>
      </c>
      <c r="B1137" s="59" t="s">
        <v>2817</v>
      </c>
      <c r="C1137" s="59" t="s">
        <v>3841</v>
      </c>
      <c r="D1137" s="91">
        <v>11</v>
      </c>
      <c r="E1137" s="59" t="s">
        <v>6052</v>
      </c>
      <c r="F1137" s="30">
        <f t="shared" si="64"/>
        <v>155.72866666666667</v>
      </c>
      <c r="G1137" s="24">
        <f t="shared" si="65"/>
        <v>307.32150000000001</v>
      </c>
      <c r="H1137" s="31"/>
      <c r="I1137" s="30"/>
      <c r="J1137" s="24">
        <f t="shared" si="66"/>
        <v>174.34275</v>
      </c>
      <c r="K1137" s="31"/>
      <c r="L1137" s="30"/>
      <c r="M1137" s="98">
        <v>209.21</v>
      </c>
      <c r="N1137" s="98">
        <v>405.43299999999999</v>
      </c>
      <c r="O1137" s="98">
        <v>230.185</v>
      </c>
      <c r="P1137" s="98">
        <v>93.06</v>
      </c>
      <c r="Q1137" s="98">
        <v>158.74100000000001</v>
      </c>
      <c r="R1137" s="98">
        <v>215.38499999999999</v>
      </c>
    </row>
    <row r="1138" spans="1:18" x14ac:dyDescent="0.25">
      <c r="A1138" s="59" t="s">
        <v>3779</v>
      </c>
      <c r="B1138" s="59" t="s">
        <v>3268</v>
      </c>
      <c r="C1138" s="59" t="s">
        <v>3808</v>
      </c>
      <c r="D1138" s="91">
        <v>6</v>
      </c>
      <c r="E1138" s="59" t="s">
        <v>4869</v>
      </c>
      <c r="F1138" s="30">
        <f t="shared" si="64"/>
        <v>155.24699999999999</v>
      </c>
      <c r="G1138" s="24">
        <f t="shared" si="65"/>
        <v>60.348500000000001</v>
      </c>
      <c r="H1138" s="31"/>
      <c r="I1138" s="30"/>
      <c r="J1138" s="24">
        <f t="shared" si="66"/>
        <v>148.994</v>
      </c>
      <c r="K1138" s="31"/>
      <c r="L1138" s="30"/>
      <c r="M1138" s="98">
        <v>45.59</v>
      </c>
      <c r="N1138" s="98">
        <v>75.106999999999999</v>
      </c>
      <c r="O1138" s="98">
        <v>130.23500000000001</v>
      </c>
      <c r="P1138" s="98">
        <v>168.83699999999999</v>
      </c>
      <c r="Q1138" s="98">
        <v>142.096</v>
      </c>
      <c r="R1138" s="98">
        <v>154.80799999999999</v>
      </c>
    </row>
    <row r="1139" spans="1:18" x14ac:dyDescent="0.25">
      <c r="A1139" s="59" t="s">
        <v>3779</v>
      </c>
      <c r="B1139" s="59" t="s">
        <v>257</v>
      </c>
      <c r="C1139" s="59" t="s">
        <v>3809</v>
      </c>
      <c r="D1139" s="91">
        <v>6</v>
      </c>
      <c r="E1139" s="59" t="s">
        <v>4918</v>
      </c>
      <c r="F1139" s="30">
        <f t="shared" si="64"/>
        <v>154.79900000000001</v>
      </c>
      <c r="G1139" s="24">
        <f t="shared" si="65"/>
        <v>0</v>
      </c>
      <c r="H1139" s="31"/>
      <c r="I1139" s="30"/>
      <c r="J1139" s="24">
        <f t="shared" si="66"/>
        <v>131.99600000000001</v>
      </c>
      <c r="K1139" s="31"/>
      <c r="L1139" s="30"/>
      <c r="M1139" s="98" t="s">
        <v>4078</v>
      </c>
      <c r="N1139" s="98" t="s">
        <v>4078</v>
      </c>
      <c r="O1139" s="98">
        <v>63.587000000000003</v>
      </c>
      <c r="P1139" s="98" t="s">
        <v>4078</v>
      </c>
      <c r="Q1139" s="98">
        <v>370.28300000000002</v>
      </c>
      <c r="R1139" s="98">
        <v>94.114000000000004</v>
      </c>
    </row>
    <row r="1140" spans="1:18" x14ac:dyDescent="0.25">
      <c r="A1140" s="59" t="s">
        <v>3779</v>
      </c>
      <c r="B1140" s="59" t="s">
        <v>1606</v>
      </c>
      <c r="C1140" s="59" t="s">
        <v>3818</v>
      </c>
      <c r="D1140" s="91">
        <v>7</v>
      </c>
      <c r="E1140" s="59" t="s">
        <v>5237</v>
      </c>
      <c r="F1140" s="30">
        <f t="shared" si="64"/>
        <v>154.76900000000001</v>
      </c>
      <c r="G1140" s="24">
        <f t="shared" si="65"/>
        <v>144.40299999999999</v>
      </c>
      <c r="H1140" s="31"/>
      <c r="I1140" s="30"/>
      <c r="J1140" s="24">
        <f t="shared" si="66"/>
        <v>138.404</v>
      </c>
      <c r="K1140" s="31"/>
      <c r="L1140" s="30"/>
      <c r="M1140" s="98">
        <v>59.96</v>
      </c>
      <c r="N1140" s="98">
        <v>228.846</v>
      </c>
      <c r="O1140" s="98">
        <v>89.308999999999997</v>
      </c>
      <c r="P1140" s="98">
        <v>154.58199999999999</v>
      </c>
      <c r="Q1140" s="98">
        <v>89.768000000000001</v>
      </c>
      <c r="R1140" s="98">
        <v>219.95699999999999</v>
      </c>
    </row>
    <row r="1141" spans="1:18" x14ac:dyDescent="0.25">
      <c r="A1141" s="59" t="s">
        <v>3779</v>
      </c>
      <c r="B1141" s="59" t="s">
        <v>2326</v>
      </c>
      <c r="C1141" s="59" t="s">
        <v>3873</v>
      </c>
      <c r="D1141" s="91">
        <v>20</v>
      </c>
      <c r="E1141" s="59" t="s">
        <v>7818</v>
      </c>
      <c r="F1141" s="30">
        <f t="shared" si="64"/>
        <v>153.90733333333333</v>
      </c>
      <c r="G1141" s="24">
        <f t="shared" si="65"/>
        <v>150.691</v>
      </c>
      <c r="H1141" s="31"/>
      <c r="I1141" s="30"/>
      <c r="J1141" s="24">
        <f t="shared" si="66"/>
        <v>156.44575</v>
      </c>
      <c r="K1141" s="31"/>
      <c r="L1141" s="30"/>
      <c r="M1141" s="98">
        <v>153.97</v>
      </c>
      <c r="N1141" s="98">
        <v>147.41200000000001</v>
      </c>
      <c r="O1141" s="98">
        <v>164.06100000000001</v>
      </c>
      <c r="P1141" s="98">
        <v>155.678</v>
      </c>
      <c r="Q1141" s="98">
        <v>150.155</v>
      </c>
      <c r="R1141" s="98">
        <v>155.88900000000001</v>
      </c>
    </row>
    <row r="1142" spans="1:18" x14ac:dyDescent="0.25">
      <c r="A1142" s="59" t="s">
        <v>3779</v>
      </c>
      <c r="B1142" s="59" t="s">
        <v>892</v>
      </c>
      <c r="C1142" s="59" t="s">
        <v>3836</v>
      </c>
      <c r="D1142" s="91">
        <v>11</v>
      </c>
      <c r="E1142" s="59" t="s">
        <v>5796</v>
      </c>
      <c r="F1142" s="30">
        <f t="shared" si="64"/>
        <v>153.47300000000001</v>
      </c>
      <c r="G1142" s="24">
        <f t="shared" si="65"/>
        <v>232.97550000000001</v>
      </c>
      <c r="H1142" s="31"/>
      <c r="I1142" s="30"/>
      <c r="J1142" s="24">
        <f t="shared" si="66"/>
        <v>129.00549999999998</v>
      </c>
      <c r="K1142" s="31"/>
      <c r="L1142" s="30"/>
      <c r="M1142" s="98">
        <v>185.81</v>
      </c>
      <c r="N1142" s="98">
        <v>280.14100000000002</v>
      </c>
      <c r="O1142" s="98">
        <v>55.603000000000002</v>
      </c>
      <c r="P1142" s="98">
        <v>141.167</v>
      </c>
      <c r="Q1142" s="98">
        <v>207.25</v>
      </c>
      <c r="R1142" s="98">
        <v>112.002</v>
      </c>
    </row>
    <row r="1143" spans="1:18" x14ac:dyDescent="0.25">
      <c r="A1143" s="59" t="s">
        <v>3779</v>
      </c>
      <c r="B1143" s="59" t="s">
        <v>1643</v>
      </c>
      <c r="C1143" s="59" t="s">
        <v>3863</v>
      </c>
      <c r="D1143" s="91">
        <v>16</v>
      </c>
      <c r="E1143" s="59" t="s">
        <v>7306</v>
      </c>
      <c r="F1143" s="30">
        <f t="shared" si="64"/>
        <v>152.98866666666666</v>
      </c>
      <c r="G1143" s="24">
        <f t="shared" si="65"/>
        <v>76.905500000000004</v>
      </c>
      <c r="H1143" s="31"/>
      <c r="I1143" s="30"/>
      <c r="J1143" s="24">
        <f t="shared" si="66"/>
        <v>130.88249999999999</v>
      </c>
      <c r="K1143" s="31"/>
      <c r="L1143" s="30"/>
      <c r="M1143" s="98">
        <v>99.47</v>
      </c>
      <c r="N1143" s="98">
        <v>54.341000000000001</v>
      </c>
      <c r="O1143" s="98">
        <v>64.563999999999993</v>
      </c>
      <c r="P1143" s="98">
        <v>115.84099999999999</v>
      </c>
      <c r="Q1143" s="98">
        <v>123.3</v>
      </c>
      <c r="R1143" s="98">
        <v>219.82499999999999</v>
      </c>
    </row>
    <row r="1144" spans="1:18" x14ac:dyDescent="0.25">
      <c r="A1144" s="59" t="s">
        <v>3779</v>
      </c>
      <c r="B1144" s="59" t="s">
        <v>1374</v>
      </c>
      <c r="C1144" s="59" t="s">
        <v>3862</v>
      </c>
      <c r="D1144" s="91">
        <v>16</v>
      </c>
      <c r="E1144" s="59" t="s">
        <v>6843</v>
      </c>
      <c r="F1144" s="30">
        <f t="shared" si="64"/>
        <v>152.202</v>
      </c>
      <c r="G1144" s="24">
        <f t="shared" si="65"/>
        <v>107.3135</v>
      </c>
      <c r="H1144" s="31"/>
      <c r="I1144" s="30"/>
      <c r="J1144" s="24">
        <f t="shared" si="66"/>
        <v>177.00149999999999</v>
      </c>
      <c r="K1144" s="31"/>
      <c r="L1144" s="30"/>
      <c r="M1144" s="98">
        <v>102.34</v>
      </c>
      <c r="N1144" s="98">
        <v>112.28700000000001</v>
      </c>
      <c r="O1144" s="98">
        <v>251.4</v>
      </c>
      <c r="P1144" s="98">
        <v>185.36199999999999</v>
      </c>
      <c r="Q1144" s="98">
        <v>122.904</v>
      </c>
      <c r="R1144" s="98">
        <v>148.34</v>
      </c>
    </row>
    <row r="1145" spans="1:18" x14ac:dyDescent="0.25">
      <c r="A1145" s="59" t="s">
        <v>3779</v>
      </c>
      <c r="B1145" s="59" t="s">
        <v>822</v>
      </c>
      <c r="C1145" s="59" t="s">
        <v>3818</v>
      </c>
      <c r="D1145" s="91">
        <v>7</v>
      </c>
      <c r="E1145" s="59" t="s">
        <v>5241</v>
      </c>
      <c r="F1145" s="30">
        <f t="shared" si="64"/>
        <v>152.15966666666665</v>
      </c>
      <c r="G1145" s="24">
        <f t="shared" si="65"/>
        <v>80.572500000000005</v>
      </c>
      <c r="H1145" s="31"/>
      <c r="I1145" s="30"/>
      <c r="J1145" s="24">
        <f t="shared" si="66"/>
        <v>137.143</v>
      </c>
      <c r="K1145" s="31"/>
      <c r="L1145" s="30"/>
      <c r="M1145" s="98">
        <v>89.37</v>
      </c>
      <c r="N1145" s="98">
        <v>71.775000000000006</v>
      </c>
      <c r="O1145" s="98">
        <v>92.093000000000004</v>
      </c>
      <c r="P1145" s="98">
        <v>115.95</v>
      </c>
      <c r="Q1145" s="98">
        <v>139.113</v>
      </c>
      <c r="R1145" s="98">
        <v>201.416</v>
      </c>
    </row>
    <row r="1146" spans="1:18" x14ac:dyDescent="0.25">
      <c r="A1146" s="59" t="s">
        <v>3779</v>
      </c>
      <c r="B1146" s="59" t="s">
        <v>861</v>
      </c>
      <c r="C1146" s="59" t="s">
        <v>3863</v>
      </c>
      <c r="D1146" s="91">
        <v>16</v>
      </c>
      <c r="E1146" s="59" t="s">
        <v>7308</v>
      </c>
      <c r="F1146" s="30">
        <f t="shared" si="64"/>
        <v>152.12766666666667</v>
      </c>
      <c r="G1146" s="24">
        <f t="shared" si="65"/>
        <v>87.282499999999999</v>
      </c>
      <c r="H1146" s="31"/>
      <c r="I1146" s="30"/>
      <c r="J1146" s="24">
        <f t="shared" si="66"/>
        <v>143.00800000000001</v>
      </c>
      <c r="K1146" s="31"/>
      <c r="L1146" s="30"/>
      <c r="M1146" s="98">
        <v>77.41</v>
      </c>
      <c r="N1146" s="98">
        <v>97.155000000000001</v>
      </c>
      <c r="O1146" s="98">
        <v>115.649</v>
      </c>
      <c r="P1146" s="98">
        <v>108.34</v>
      </c>
      <c r="Q1146" s="98">
        <v>107.53</v>
      </c>
      <c r="R1146" s="98">
        <v>240.51300000000001</v>
      </c>
    </row>
    <row r="1147" spans="1:18" x14ac:dyDescent="0.25">
      <c r="A1147" s="59" t="s">
        <v>3779</v>
      </c>
      <c r="B1147" s="59" t="s">
        <v>1270</v>
      </c>
      <c r="C1147" s="59" t="s">
        <v>3845</v>
      </c>
      <c r="D1147" s="91">
        <v>12</v>
      </c>
      <c r="E1147" s="59" t="s">
        <v>6179</v>
      </c>
      <c r="F1147" s="30">
        <f t="shared" si="64"/>
        <v>152.02099999999999</v>
      </c>
      <c r="G1147" s="24">
        <f t="shared" si="65"/>
        <v>34.783000000000001</v>
      </c>
      <c r="H1147" s="31"/>
      <c r="I1147" s="30"/>
      <c r="J1147" s="24">
        <f t="shared" si="66"/>
        <v>132.886</v>
      </c>
      <c r="K1147" s="31"/>
      <c r="L1147" s="30"/>
      <c r="M1147" s="98">
        <v>48.49</v>
      </c>
      <c r="N1147" s="98">
        <v>21.076000000000001</v>
      </c>
      <c r="O1147" s="98">
        <v>75.480999999999995</v>
      </c>
      <c r="P1147" s="98">
        <v>117.84699999999999</v>
      </c>
      <c r="Q1147" s="98">
        <v>183.72399999999999</v>
      </c>
      <c r="R1147" s="98">
        <v>154.49199999999999</v>
      </c>
    </row>
    <row r="1148" spans="1:18" x14ac:dyDescent="0.25">
      <c r="A1148" s="59" t="s">
        <v>3779</v>
      </c>
      <c r="B1148" s="59" t="s">
        <v>1860</v>
      </c>
      <c r="C1148" s="59" t="s">
        <v>3817</v>
      </c>
      <c r="D1148" s="91">
        <v>6</v>
      </c>
      <c r="E1148" s="59" t="s">
        <v>5139</v>
      </c>
      <c r="F1148" s="30">
        <f t="shared" si="64"/>
        <v>151.99066666666667</v>
      </c>
      <c r="G1148" s="24">
        <f t="shared" si="65"/>
        <v>629.07249999999999</v>
      </c>
      <c r="H1148" s="31"/>
      <c r="I1148" s="30"/>
      <c r="J1148" s="24">
        <f t="shared" si="66"/>
        <v>366.13575000000003</v>
      </c>
      <c r="K1148" s="31"/>
      <c r="L1148" s="30"/>
      <c r="M1148" s="98">
        <v>416.25</v>
      </c>
      <c r="N1148" s="98">
        <v>841.89499999999998</v>
      </c>
      <c r="O1148" s="98">
        <v>1008.571</v>
      </c>
      <c r="P1148" s="98" t="s">
        <v>4078</v>
      </c>
      <c r="Q1148" s="98">
        <v>175.119</v>
      </c>
      <c r="R1148" s="98">
        <v>280.85300000000001</v>
      </c>
    </row>
    <row r="1149" spans="1:18" x14ac:dyDescent="0.25">
      <c r="A1149" s="59" t="s">
        <v>3779</v>
      </c>
      <c r="B1149" s="59" t="s">
        <v>902</v>
      </c>
      <c r="C1149" s="59" t="s">
        <v>3852</v>
      </c>
      <c r="D1149" s="91">
        <v>15</v>
      </c>
      <c r="E1149" s="59" t="s">
        <v>6521</v>
      </c>
      <c r="F1149" s="30">
        <f t="shared" si="64"/>
        <v>151.41766666666666</v>
      </c>
      <c r="G1149" s="24">
        <f t="shared" si="65"/>
        <v>37.795000000000002</v>
      </c>
      <c r="H1149" s="31"/>
      <c r="I1149" s="30"/>
      <c r="J1149" s="24">
        <f t="shared" si="66"/>
        <v>128.06574999999998</v>
      </c>
      <c r="K1149" s="31"/>
      <c r="L1149" s="30"/>
      <c r="M1149" s="98">
        <v>38.299999999999997</v>
      </c>
      <c r="N1149" s="98">
        <v>37.29</v>
      </c>
      <c r="O1149" s="98">
        <v>58.01</v>
      </c>
      <c r="P1149" s="98">
        <v>89.125</v>
      </c>
      <c r="Q1149" s="98">
        <v>91.022000000000006</v>
      </c>
      <c r="R1149" s="98">
        <v>274.10599999999999</v>
      </c>
    </row>
    <row r="1150" spans="1:18" x14ac:dyDescent="0.25">
      <c r="A1150" s="59" t="s">
        <v>3779</v>
      </c>
      <c r="B1150" s="59" t="s">
        <v>1751</v>
      </c>
      <c r="C1150" s="59" t="s">
        <v>3868</v>
      </c>
      <c r="D1150" s="91">
        <v>18</v>
      </c>
      <c r="E1150" s="59" t="s">
        <v>7590</v>
      </c>
      <c r="F1150" s="30">
        <f t="shared" si="64"/>
        <v>151.2893333333333</v>
      </c>
      <c r="G1150" s="24">
        <f t="shared" si="65"/>
        <v>1085.152</v>
      </c>
      <c r="H1150" s="31"/>
      <c r="I1150" s="30"/>
      <c r="J1150" s="24">
        <f t="shared" si="66"/>
        <v>179.42</v>
      </c>
      <c r="K1150" s="31"/>
      <c r="L1150" s="30"/>
      <c r="M1150" s="98">
        <v>2070.0100000000002</v>
      </c>
      <c r="N1150" s="98">
        <v>100.294</v>
      </c>
      <c r="O1150" s="98">
        <v>263.81200000000001</v>
      </c>
      <c r="P1150" s="98">
        <v>128.988</v>
      </c>
      <c r="Q1150" s="98">
        <v>180.893</v>
      </c>
      <c r="R1150" s="98">
        <v>143.98699999999999</v>
      </c>
    </row>
    <row r="1151" spans="1:18" x14ac:dyDescent="0.25">
      <c r="A1151" s="59" t="s">
        <v>3779</v>
      </c>
      <c r="B1151" s="59" t="s">
        <v>1509</v>
      </c>
      <c r="C1151" s="59" t="s">
        <v>3849</v>
      </c>
      <c r="D1151" s="91">
        <v>13</v>
      </c>
      <c r="E1151" s="59" t="s">
        <v>6313</v>
      </c>
      <c r="F1151" s="30">
        <f t="shared" si="64"/>
        <v>151.12300000000002</v>
      </c>
      <c r="G1151" s="24">
        <f t="shared" si="65"/>
        <v>80.922499999999999</v>
      </c>
      <c r="H1151" s="31"/>
      <c r="I1151" s="30"/>
      <c r="J1151" s="24">
        <f t="shared" si="66"/>
        <v>147.76150000000001</v>
      </c>
      <c r="K1151" s="31"/>
      <c r="L1151" s="30"/>
      <c r="M1151" s="98">
        <v>51.01</v>
      </c>
      <c r="N1151" s="98">
        <v>110.83499999999999</v>
      </c>
      <c r="O1151" s="98">
        <v>137.67699999999999</v>
      </c>
      <c r="P1151" s="98">
        <v>129.92400000000001</v>
      </c>
      <c r="Q1151" s="98">
        <v>128.12700000000001</v>
      </c>
      <c r="R1151" s="98">
        <v>195.31800000000001</v>
      </c>
    </row>
    <row r="1152" spans="1:18" x14ac:dyDescent="0.25">
      <c r="A1152" s="59" t="s">
        <v>3779</v>
      </c>
      <c r="B1152" s="59" t="s">
        <v>2517</v>
      </c>
      <c r="C1152" s="59" t="s">
        <v>3827</v>
      </c>
      <c r="D1152" s="91">
        <v>10</v>
      </c>
      <c r="E1152" s="59" t="s">
        <v>5487</v>
      </c>
      <c r="F1152" s="30">
        <f t="shared" si="64"/>
        <v>151.10333333333332</v>
      </c>
      <c r="G1152" s="24">
        <f t="shared" si="65"/>
        <v>1.0549999999999999</v>
      </c>
      <c r="H1152" s="31"/>
      <c r="I1152" s="30"/>
      <c r="J1152" s="24">
        <f t="shared" si="66"/>
        <v>124.67999999999999</v>
      </c>
      <c r="K1152" s="31"/>
      <c r="L1152" s="30"/>
      <c r="M1152" s="98">
        <v>2.11</v>
      </c>
      <c r="N1152" s="98" t="s">
        <v>4078</v>
      </c>
      <c r="O1152" s="98">
        <v>45.41</v>
      </c>
      <c r="P1152" s="98">
        <v>74.683999999999997</v>
      </c>
      <c r="Q1152" s="98">
        <v>102.63</v>
      </c>
      <c r="R1152" s="98">
        <v>275.99599999999998</v>
      </c>
    </row>
    <row r="1153" spans="1:18" x14ac:dyDescent="0.25">
      <c r="A1153" s="59" t="s">
        <v>3779</v>
      </c>
      <c r="B1153" s="59" t="s">
        <v>44</v>
      </c>
      <c r="C1153" s="59" t="s">
        <v>3871</v>
      </c>
      <c r="D1153" s="91">
        <v>20</v>
      </c>
      <c r="E1153" s="59" t="s">
        <v>7721</v>
      </c>
      <c r="F1153" s="30">
        <f t="shared" si="64"/>
        <v>150.80733333333333</v>
      </c>
      <c r="G1153" s="24">
        <f t="shared" si="65"/>
        <v>58.134</v>
      </c>
      <c r="H1153" s="31"/>
      <c r="I1153" s="30"/>
      <c r="J1153" s="24">
        <f t="shared" si="66"/>
        <v>144.49924999999999</v>
      </c>
      <c r="K1153" s="31"/>
      <c r="L1153" s="30"/>
      <c r="M1153" s="98">
        <v>78.150000000000006</v>
      </c>
      <c r="N1153" s="98">
        <v>38.118000000000002</v>
      </c>
      <c r="O1153" s="98">
        <v>125.575</v>
      </c>
      <c r="P1153" s="98">
        <v>70.352999999999994</v>
      </c>
      <c r="Q1153" s="98">
        <v>178.67099999999999</v>
      </c>
      <c r="R1153" s="98">
        <v>203.398</v>
      </c>
    </row>
    <row r="1154" spans="1:18" x14ac:dyDescent="0.25">
      <c r="A1154" s="59" t="s">
        <v>3779</v>
      </c>
      <c r="B1154" s="59" t="s">
        <v>2793</v>
      </c>
      <c r="C1154" s="59" t="s">
        <v>3841</v>
      </c>
      <c r="D1154" s="91">
        <v>11</v>
      </c>
      <c r="E1154" s="59" t="s">
        <v>6054</v>
      </c>
      <c r="F1154" s="30">
        <f t="shared" si="64"/>
        <v>150.79433333333336</v>
      </c>
      <c r="G1154" s="24">
        <f t="shared" si="65"/>
        <v>71.597499999999997</v>
      </c>
      <c r="H1154" s="31"/>
      <c r="I1154" s="30"/>
      <c r="J1154" s="24">
        <f t="shared" si="66"/>
        <v>141.23050000000001</v>
      </c>
      <c r="K1154" s="31"/>
      <c r="L1154" s="30"/>
      <c r="M1154" s="98">
        <v>71.52</v>
      </c>
      <c r="N1154" s="98">
        <v>71.674999999999997</v>
      </c>
      <c r="O1154" s="98">
        <v>112.539</v>
      </c>
      <c r="P1154" s="98">
        <v>59.994</v>
      </c>
      <c r="Q1154" s="98">
        <v>93.95</v>
      </c>
      <c r="R1154" s="98">
        <v>298.43900000000002</v>
      </c>
    </row>
    <row r="1155" spans="1:18" x14ac:dyDescent="0.25">
      <c r="A1155" s="59" t="s">
        <v>3779</v>
      </c>
      <c r="B1155" s="59" t="s">
        <v>1471</v>
      </c>
      <c r="C1155" s="59" t="s">
        <v>3862</v>
      </c>
      <c r="D1155" s="91">
        <v>16</v>
      </c>
      <c r="E1155" s="59" t="s">
        <v>6831</v>
      </c>
      <c r="F1155" s="30">
        <f t="shared" si="64"/>
        <v>150.44</v>
      </c>
      <c r="G1155" s="24">
        <f t="shared" si="65"/>
        <v>17.885999999999999</v>
      </c>
      <c r="H1155" s="31"/>
      <c r="I1155" s="30"/>
      <c r="J1155" s="24">
        <f t="shared" si="66"/>
        <v>143.93275</v>
      </c>
      <c r="K1155" s="31"/>
      <c r="L1155" s="30"/>
      <c r="M1155" s="98" t="s">
        <v>4078</v>
      </c>
      <c r="N1155" s="98">
        <v>35.771999999999998</v>
      </c>
      <c r="O1155" s="98">
        <v>124.411</v>
      </c>
      <c r="P1155" s="98">
        <v>168.31899999999999</v>
      </c>
      <c r="Q1155" s="98">
        <v>214.42</v>
      </c>
      <c r="R1155" s="98">
        <v>68.581000000000003</v>
      </c>
    </row>
    <row r="1156" spans="1:18" x14ac:dyDescent="0.25">
      <c r="A1156" s="59" t="s">
        <v>3779</v>
      </c>
      <c r="B1156" s="59" t="s">
        <v>46</v>
      </c>
      <c r="C1156" s="59" t="s">
        <v>3864</v>
      </c>
      <c r="D1156" s="91">
        <v>17</v>
      </c>
      <c r="E1156" s="59" t="s">
        <v>7437</v>
      </c>
      <c r="F1156" s="30">
        <f t="shared" si="64"/>
        <v>150.43033333333335</v>
      </c>
      <c r="G1156" s="24">
        <f t="shared" si="65"/>
        <v>64.504500000000007</v>
      </c>
      <c r="H1156" s="31"/>
      <c r="I1156" s="30"/>
      <c r="J1156" s="24">
        <f t="shared" si="66"/>
        <v>136.22575000000001</v>
      </c>
      <c r="K1156" s="31"/>
      <c r="L1156" s="30"/>
      <c r="M1156" s="98">
        <v>17.22</v>
      </c>
      <c r="N1156" s="98">
        <v>111.789</v>
      </c>
      <c r="O1156" s="98">
        <v>93.611999999999995</v>
      </c>
      <c r="P1156" s="98">
        <v>98.628</v>
      </c>
      <c r="Q1156" s="98">
        <v>139.76300000000001</v>
      </c>
      <c r="R1156" s="98">
        <v>212.9</v>
      </c>
    </row>
    <row r="1157" spans="1:18" x14ac:dyDescent="0.25">
      <c r="A1157" s="59" t="s">
        <v>3779</v>
      </c>
      <c r="B1157" s="59" t="s">
        <v>3231</v>
      </c>
      <c r="C1157" s="59" t="s">
        <v>3816</v>
      </c>
      <c r="D1157" s="91">
        <v>6</v>
      </c>
      <c r="E1157" s="59" t="s">
        <v>5082</v>
      </c>
      <c r="F1157" s="30">
        <f t="shared" si="64"/>
        <v>150.07300000000001</v>
      </c>
      <c r="G1157" s="24">
        <f t="shared" si="65"/>
        <v>406.64150000000001</v>
      </c>
      <c r="H1157" s="31"/>
      <c r="I1157" s="30"/>
      <c r="J1157" s="24">
        <f t="shared" si="66"/>
        <v>191.27250000000001</v>
      </c>
      <c r="K1157" s="31"/>
      <c r="L1157" s="30"/>
      <c r="M1157" s="98">
        <v>293.14</v>
      </c>
      <c r="N1157" s="98">
        <v>520.14300000000003</v>
      </c>
      <c r="O1157" s="98">
        <v>314.87099999999998</v>
      </c>
      <c r="P1157" s="98">
        <v>278.57900000000001</v>
      </c>
      <c r="Q1157" s="98">
        <v>106.47</v>
      </c>
      <c r="R1157" s="98">
        <v>65.17</v>
      </c>
    </row>
    <row r="1158" spans="1:18" x14ac:dyDescent="0.25">
      <c r="A1158" s="59" t="s">
        <v>3779</v>
      </c>
      <c r="B1158" s="59" t="s">
        <v>433</v>
      </c>
      <c r="C1158" s="59" t="s">
        <v>3809</v>
      </c>
      <c r="D1158" s="91">
        <v>6</v>
      </c>
      <c r="E1158" s="59" t="s">
        <v>4934</v>
      </c>
      <c r="F1158" s="30">
        <f t="shared" si="64"/>
        <v>150.05933333333334</v>
      </c>
      <c r="G1158" s="24">
        <f t="shared" si="65"/>
        <v>59.849500000000006</v>
      </c>
      <c r="H1158" s="31"/>
      <c r="I1158" s="30"/>
      <c r="J1158" s="24">
        <f t="shared" si="66"/>
        <v>175.62149999999997</v>
      </c>
      <c r="K1158" s="31"/>
      <c r="L1158" s="30"/>
      <c r="M1158" s="98">
        <v>69.900000000000006</v>
      </c>
      <c r="N1158" s="98">
        <v>49.798999999999999</v>
      </c>
      <c r="O1158" s="98">
        <v>252.30799999999999</v>
      </c>
      <c r="P1158" s="98">
        <v>80.275000000000006</v>
      </c>
      <c r="Q1158" s="98">
        <v>65.067999999999998</v>
      </c>
      <c r="R1158" s="98">
        <v>304.83499999999998</v>
      </c>
    </row>
    <row r="1159" spans="1:18" x14ac:dyDescent="0.25">
      <c r="A1159" s="59" t="s">
        <v>3779</v>
      </c>
      <c r="B1159" s="59" t="s">
        <v>1665</v>
      </c>
      <c r="C1159" s="59" t="s">
        <v>3868</v>
      </c>
      <c r="D1159" s="91">
        <v>18</v>
      </c>
      <c r="E1159" s="59" t="s">
        <v>7609</v>
      </c>
      <c r="F1159" s="30">
        <f t="shared" si="64"/>
        <v>150.03066666666666</v>
      </c>
      <c r="G1159" s="24">
        <f t="shared" si="65"/>
        <v>60.113500000000002</v>
      </c>
      <c r="H1159" s="31"/>
      <c r="I1159" s="30"/>
      <c r="J1159" s="24">
        <f t="shared" si="66"/>
        <v>124.28249999999998</v>
      </c>
      <c r="K1159" s="31"/>
      <c r="L1159" s="30"/>
      <c r="M1159" s="98">
        <v>88.9</v>
      </c>
      <c r="N1159" s="98">
        <v>31.327000000000002</v>
      </c>
      <c r="O1159" s="98">
        <v>47.037999999999997</v>
      </c>
      <c r="P1159" s="98">
        <v>115.66200000000001</v>
      </c>
      <c r="Q1159" s="98">
        <v>278.00599999999997</v>
      </c>
      <c r="R1159" s="98">
        <v>56.423999999999999</v>
      </c>
    </row>
    <row r="1160" spans="1:18" x14ac:dyDescent="0.25">
      <c r="A1160" s="59" t="s">
        <v>3779</v>
      </c>
      <c r="B1160" s="59" t="s">
        <v>3419</v>
      </c>
      <c r="C1160" s="59" t="s">
        <v>3807</v>
      </c>
      <c r="D1160" s="91">
        <v>6</v>
      </c>
      <c r="E1160" s="59" t="s">
        <v>4708</v>
      </c>
      <c r="F1160" s="30">
        <f t="shared" si="64"/>
        <v>149.97966666666667</v>
      </c>
      <c r="G1160" s="24">
        <f t="shared" si="65"/>
        <v>49.991500000000002</v>
      </c>
      <c r="H1160" s="31"/>
      <c r="I1160" s="30"/>
      <c r="J1160" s="24">
        <f t="shared" si="66"/>
        <v>141.25975</v>
      </c>
      <c r="K1160" s="31"/>
      <c r="L1160" s="30"/>
      <c r="M1160" s="98">
        <v>38.119999999999997</v>
      </c>
      <c r="N1160" s="98">
        <v>61.863</v>
      </c>
      <c r="O1160" s="98">
        <v>115.1</v>
      </c>
      <c r="P1160" s="98">
        <v>178.48500000000001</v>
      </c>
      <c r="Q1160" s="98">
        <v>103.057</v>
      </c>
      <c r="R1160" s="98">
        <v>168.39699999999999</v>
      </c>
    </row>
    <row r="1161" spans="1:18" x14ac:dyDescent="0.25">
      <c r="A1161" s="59" t="s">
        <v>3779</v>
      </c>
      <c r="B1161" s="59" t="s">
        <v>2497</v>
      </c>
      <c r="C1161" s="59" t="s">
        <v>3858</v>
      </c>
      <c r="D1161" s="91">
        <v>15</v>
      </c>
      <c r="E1161" s="59" t="s">
        <v>6648</v>
      </c>
      <c r="F1161" s="30">
        <f t="shared" si="64"/>
        <v>149.95566666666664</v>
      </c>
      <c r="G1161" s="24">
        <f t="shared" si="65"/>
        <v>33.942500000000003</v>
      </c>
      <c r="H1161" s="31"/>
      <c r="I1161" s="30"/>
      <c r="J1161" s="24">
        <f t="shared" si="66"/>
        <v>122.99175</v>
      </c>
      <c r="K1161" s="31"/>
      <c r="L1161" s="30"/>
      <c r="M1161" s="98">
        <v>20.49</v>
      </c>
      <c r="N1161" s="98">
        <v>47.395000000000003</v>
      </c>
      <c r="O1161" s="98">
        <v>42.1</v>
      </c>
      <c r="P1161" s="98">
        <v>22.678000000000001</v>
      </c>
      <c r="Q1161" s="98">
        <v>97.477000000000004</v>
      </c>
      <c r="R1161" s="98">
        <v>329.71199999999999</v>
      </c>
    </row>
    <row r="1162" spans="1:18" x14ac:dyDescent="0.25">
      <c r="A1162" s="59" t="s">
        <v>3779</v>
      </c>
      <c r="B1162" s="59" t="s">
        <v>532</v>
      </c>
      <c r="C1162" s="59" t="s">
        <v>3862</v>
      </c>
      <c r="D1162" s="91">
        <v>16</v>
      </c>
      <c r="E1162" s="59" t="s">
        <v>7199</v>
      </c>
      <c r="F1162" s="30">
        <f t="shared" si="64"/>
        <v>149.51</v>
      </c>
      <c r="G1162" s="24">
        <f t="shared" si="65"/>
        <v>166.53399999999999</v>
      </c>
      <c r="H1162" s="31"/>
      <c r="I1162" s="30"/>
      <c r="J1162" s="24">
        <f t="shared" si="66"/>
        <v>143.57849999999999</v>
      </c>
      <c r="K1162" s="31"/>
      <c r="L1162" s="30"/>
      <c r="M1162" s="98">
        <v>208.19</v>
      </c>
      <c r="N1162" s="98">
        <v>124.878</v>
      </c>
      <c r="O1162" s="98">
        <v>125.78400000000001</v>
      </c>
      <c r="P1162" s="98">
        <v>140.44399999999999</v>
      </c>
      <c r="Q1162" s="98">
        <v>129.43100000000001</v>
      </c>
      <c r="R1162" s="98">
        <v>178.655</v>
      </c>
    </row>
    <row r="1163" spans="1:18" x14ac:dyDescent="0.25">
      <c r="A1163" s="59" t="s">
        <v>3779</v>
      </c>
      <c r="B1163" s="59" t="s">
        <v>1190</v>
      </c>
      <c r="C1163" s="59" t="s">
        <v>3862</v>
      </c>
      <c r="D1163" s="91">
        <v>16</v>
      </c>
      <c r="E1163" s="59" t="s">
        <v>7107</v>
      </c>
      <c r="F1163" s="30">
        <f t="shared" si="64"/>
        <v>149.14666666666668</v>
      </c>
      <c r="G1163" s="24">
        <f t="shared" si="65"/>
        <v>63.3795</v>
      </c>
      <c r="H1163" s="31"/>
      <c r="I1163" s="30"/>
      <c r="J1163" s="24">
        <f t="shared" si="66"/>
        <v>136.25324999999998</v>
      </c>
      <c r="K1163" s="31"/>
      <c r="L1163" s="30"/>
      <c r="M1163" s="98">
        <v>53.55</v>
      </c>
      <c r="N1163" s="98">
        <v>73.209000000000003</v>
      </c>
      <c r="O1163" s="98">
        <v>97.572999999999993</v>
      </c>
      <c r="P1163" s="98">
        <v>150.15600000000001</v>
      </c>
      <c r="Q1163" s="98">
        <v>171.43600000000001</v>
      </c>
      <c r="R1163" s="98">
        <v>125.848</v>
      </c>
    </row>
    <row r="1164" spans="1:18" x14ac:dyDescent="0.25">
      <c r="A1164" s="59" t="s">
        <v>3779</v>
      </c>
      <c r="B1164" s="59" t="s">
        <v>2446</v>
      </c>
      <c r="C1164" s="59" t="s">
        <v>3786</v>
      </c>
      <c r="D1164" s="91">
        <v>2</v>
      </c>
      <c r="E1164" s="59" t="s">
        <v>4242</v>
      </c>
      <c r="F1164" s="30">
        <f t="shared" si="64"/>
        <v>148.71633333333332</v>
      </c>
      <c r="G1164" s="24">
        <f t="shared" si="65"/>
        <v>405.10050000000001</v>
      </c>
      <c r="H1164" s="31"/>
      <c r="I1164" s="30"/>
      <c r="J1164" s="24">
        <f t="shared" si="66"/>
        <v>120.44024999999999</v>
      </c>
      <c r="K1164" s="31"/>
      <c r="L1164" s="30"/>
      <c r="M1164" s="98">
        <v>510.75</v>
      </c>
      <c r="N1164" s="98">
        <v>299.45100000000002</v>
      </c>
      <c r="O1164" s="98">
        <v>35.612000000000002</v>
      </c>
      <c r="P1164" s="98">
        <v>221.90799999999999</v>
      </c>
      <c r="Q1164" s="98">
        <v>94.887</v>
      </c>
      <c r="R1164" s="98">
        <v>129.35400000000001</v>
      </c>
    </row>
    <row r="1165" spans="1:18" x14ac:dyDescent="0.25">
      <c r="A1165" s="59" t="s">
        <v>3779</v>
      </c>
      <c r="B1165" s="59" t="s">
        <v>1285</v>
      </c>
      <c r="C1165" s="59" t="s">
        <v>3862</v>
      </c>
      <c r="D1165" s="91">
        <v>16</v>
      </c>
      <c r="E1165" s="59" t="s">
        <v>7097</v>
      </c>
      <c r="F1165" s="30">
        <f t="shared" si="64"/>
        <v>148.40066666666667</v>
      </c>
      <c r="G1165" s="24">
        <f t="shared" si="65"/>
        <v>146.60900000000001</v>
      </c>
      <c r="H1165" s="31"/>
      <c r="I1165" s="30"/>
      <c r="J1165" s="24">
        <f t="shared" si="66"/>
        <v>131.96700000000001</v>
      </c>
      <c r="K1165" s="31"/>
      <c r="L1165" s="30"/>
      <c r="M1165" s="98">
        <v>67.08</v>
      </c>
      <c r="N1165" s="98">
        <v>226.13800000000001</v>
      </c>
      <c r="O1165" s="98">
        <v>82.665999999999997</v>
      </c>
      <c r="P1165" s="98">
        <v>41.395000000000003</v>
      </c>
      <c r="Q1165" s="98">
        <v>226.76300000000001</v>
      </c>
      <c r="R1165" s="98">
        <v>177.04400000000001</v>
      </c>
    </row>
    <row r="1166" spans="1:18" x14ac:dyDescent="0.25">
      <c r="A1166" s="59" t="s">
        <v>3779</v>
      </c>
      <c r="B1166" s="59" t="s">
        <v>1276</v>
      </c>
      <c r="C1166" s="59" t="s">
        <v>3808</v>
      </c>
      <c r="D1166" s="91">
        <v>6</v>
      </c>
      <c r="E1166" s="59" t="s">
        <v>4876</v>
      </c>
      <c r="F1166" s="30">
        <f t="shared" si="64"/>
        <v>148.035</v>
      </c>
      <c r="G1166" s="24">
        <f t="shared" si="65"/>
        <v>81.140500000000003</v>
      </c>
      <c r="H1166" s="31"/>
      <c r="I1166" s="30"/>
      <c r="J1166" s="24">
        <f t="shared" si="66"/>
        <v>151.00624999999999</v>
      </c>
      <c r="K1166" s="31"/>
      <c r="L1166" s="30"/>
      <c r="M1166" s="98">
        <v>73.83</v>
      </c>
      <c r="N1166" s="98">
        <v>88.450999999999993</v>
      </c>
      <c r="O1166" s="98">
        <v>159.91999999999999</v>
      </c>
      <c r="P1166" s="98">
        <v>176.809</v>
      </c>
      <c r="Q1166" s="98">
        <v>118.712</v>
      </c>
      <c r="R1166" s="98">
        <v>148.584</v>
      </c>
    </row>
    <row r="1167" spans="1:18" x14ac:dyDescent="0.25">
      <c r="A1167" s="59" t="s">
        <v>3779</v>
      </c>
      <c r="B1167" s="59" t="s">
        <v>971</v>
      </c>
      <c r="C1167" s="59" t="s">
        <v>3868</v>
      </c>
      <c r="D1167" s="91">
        <v>18</v>
      </c>
      <c r="E1167" s="59" t="s">
        <v>7639</v>
      </c>
      <c r="F1167" s="30">
        <f t="shared" si="64"/>
        <v>147.94233333333332</v>
      </c>
      <c r="G1167" s="24">
        <f t="shared" si="65"/>
        <v>31.958500000000001</v>
      </c>
      <c r="H1167" s="31"/>
      <c r="I1167" s="30"/>
      <c r="J1167" s="24">
        <f t="shared" si="66"/>
        <v>122.94874999999999</v>
      </c>
      <c r="K1167" s="31"/>
      <c r="L1167" s="30"/>
      <c r="M1167" s="98">
        <v>33.21</v>
      </c>
      <c r="N1167" s="98">
        <v>30.707000000000001</v>
      </c>
      <c r="O1167" s="98">
        <v>47.968000000000004</v>
      </c>
      <c r="P1167" s="98">
        <v>25.821999999999999</v>
      </c>
      <c r="Q1167" s="98">
        <v>244.684</v>
      </c>
      <c r="R1167" s="98">
        <v>173.321</v>
      </c>
    </row>
    <row r="1168" spans="1:18" x14ac:dyDescent="0.25">
      <c r="A1168" s="59" t="s">
        <v>3779</v>
      </c>
      <c r="B1168" s="59" t="s">
        <v>1123</v>
      </c>
      <c r="C1168" s="59" t="s">
        <v>3862</v>
      </c>
      <c r="D1168" s="91">
        <v>16</v>
      </c>
      <c r="E1168" s="59" t="s">
        <v>6848</v>
      </c>
      <c r="F1168" s="30">
        <f t="shared" si="64"/>
        <v>147.88400000000001</v>
      </c>
      <c r="G1168" s="24">
        <f t="shared" si="65"/>
        <v>23.751999999999999</v>
      </c>
      <c r="H1168" s="31"/>
      <c r="I1168" s="30"/>
      <c r="J1168" s="24">
        <f t="shared" si="66"/>
        <v>116.56425000000002</v>
      </c>
      <c r="K1168" s="31"/>
      <c r="L1168" s="30"/>
      <c r="M1168" s="98">
        <v>35.15</v>
      </c>
      <c r="N1168" s="98">
        <v>12.353999999999999</v>
      </c>
      <c r="O1168" s="98">
        <v>22.605</v>
      </c>
      <c r="P1168" s="98">
        <v>15.384</v>
      </c>
      <c r="Q1168" s="98">
        <v>223.28399999999999</v>
      </c>
      <c r="R1168" s="98">
        <v>204.98400000000001</v>
      </c>
    </row>
    <row r="1169" spans="1:18" x14ac:dyDescent="0.25">
      <c r="A1169" s="59" t="s">
        <v>3779</v>
      </c>
      <c r="B1169" s="59" t="s">
        <v>2402</v>
      </c>
      <c r="C1169" s="59" t="s">
        <v>3841</v>
      </c>
      <c r="D1169" s="91">
        <v>11</v>
      </c>
      <c r="E1169" s="59" t="s">
        <v>6048</v>
      </c>
      <c r="F1169" s="30">
        <f t="shared" si="64"/>
        <v>147.59966666666665</v>
      </c>
      <c r="G1169" s="24">
        <f t="shared" si="65"/>
        <v>92.234999999999999</v>
      </c>
      <c r="H1169" s="31"/>
      <c r="I1169" s="30"/>
      <c r="J1169" s="24">
        <f t="shared" si="66"/>
        <v>130.83525</v>
      </c>
      <c r="K1169" s="31"/>
      <c r="L1169" s="30"/>
      <c r="M1169" s="98">
        <v>74.599999999999994</v>
      </c>
      <c r="N1169" s="98">
        <v>109.87</v>
      </c>
      <c r="O1169" s="98">
        <v>80.542000000000002</v>
      </c>
      <c r="P1169" s="98">
        <v>76.796999999999997</v>
      </c>
      <c r="Q1169" s="98">
        <v>113.21</v>
      </c>
      <c r="R1169" s="98">
        <v>252.792</v>
      </c>
    </row>
    <row r="1170" spans="1:18" x14ac:dyDescent="0.25">
      <c r="A1170" s="59" t="s">
        <v>3779</v>
      </c>
      <c r="B1170" s="59" t="s">
        <v>1291</v>
      </c>
      <c r="C1170" s="59" t="s">
        <v>3862</v>
      </c>
      <c r="D1170" s="91">
        <v>16</v>
      </c>
      <c r="E1170" s="59" t="s">
        <v>6804</v>
      </c>
      <c r="F1170" s="30">
        <f t="shared" si="64"/>
        <v>147.511</v>
      </c>
      <c r="G1170" s="24">
        <f t="shared" si="65"/>
        <v>79.772999999999996</v>
      </c>
      <c r="H1170" s="31"/>
      <c r="I1170" s="30"/>
      <c r="J1170" s="24">
        <f t="shared" si="66"/>
        <v>129.42625000000001</v>
      </c>
      <c r="K1170" s="31"/>
      <c r="L1170" s="30"/>
      <c r="M1170" s="98">
        <v>87.79</v>
      </c>
      <c r="N1170" s="98">
        <v>71.756</v>
      </c>
      <c r="O1170" s="98">
        <v>75.171999999999997</v>
      </c>
      <c r="P1170" s="98">
        <v>221.828</v>
      </c>
      <c r="Q1170" s="98">
        <v>158.096</v>
      </c>
      <c r="R1170" s="98">
        <v>62.609000000000002</v>
      </c>
    </row>
    <row r="1171" spans="1:18" x14ac:dyDescent="0.25">
      <c r="A1171" s="59" t="s">
        <v>3779</v>
      </c>
      <c r="B1171" s="59" t="s">
        <v>889</v>
      </c>
      <c r="C1171" s="59" t="s">
        <v>3868</v>
      </c>
      <c r="D1171" s="91">
        <v>18</v>
      </c>
      <c r="E1171" s="59" t="s">
        <v>7600</v>
      </c>
      <c r="F1171" s="30">
        <f t="shared" si="64"/>
        <v>147.14666666666668</v>
      </c>
      <c r="G1171" s="24">
        <f t="shared" si="65"/>
        <v>108.246</v>
      </c>
      <c r="H1171" s="31"/>
      <c r="I1171" s="30"/>
      <c r="J1171" s="24">
        <f t="shared" si="66"/>
        <v>173.92499999999998</v>
      </c>
      <c r="K1171" s="31"/>
      <c r="L1171" s="30"/>
      <c r="M1171" s="98">
        <v>167.98</v>
      </c>
      <c r="N1171" s="98">
        <v>48.512</v>
      </c>
      <c r="O1171" s="98">
        <v>254.26</v>
      </c>
      <c r="P1171" s="98">
        <v>186.905</v>
      </c>
      <c r="Q1171" s="98">
        <v>91.221999999999994</v>
      </c>
      <c r="R1171" s="98">
        <v>163.31299999999999</v>
      </c>
    </row>
    <row r="1172" spans="1:18" x14ac:dyDescent="0.25">
      <c r="A1172" s="59" t="s">
        <v>3779</v>
      </c>
      <c r="B1172" s="59" t="s">
        <v>956</v>
      </c>
      <c r="C1172" s="59" t="s">
        <v>3821</v>
      </c>
      <c r="D1172" s="91">
        <v>8</v>
      </c>
      <c r="E1172" s="59" t="s">
        <v>5353</v>
      </c>
      <c r="F1172" s="30">
        <f t="shared" si="64"/>
        <v>147.02133333333333</v>
      </c>
      <c r="G1172" s="24">
        <f t="shared" si="65"/>
        <v>65.528000000000006</v>
      </c>
      <c r="H1172" s="31"/>
      <c r="I1172" s="30"/>
      <c r="J1172" s="24">
        <f t="shared" si="66"/>
        <v>141.61075000000002</v>
      </c>
      <c r="K1172" s="31"/>
      <c r="L1172" s="30"/>
      <c r="M1172" s="98">
        <v>21.51</v>
      </c>
      <c r="N1172" s="98">
        <v>109.54600000000001</v>
      </c>
      <c r="O1172" s="98">
        <v>125.379</v>
      </c>
      <c r="P1172" s="98">
        <v>81.915999999999997</v>
      </c>
      <c r="Q1172" s="98">
        <v>155.81800000000001</v>
      </c>
      <c r="R1172" s="98">
        <v>203.33</v>
      </c>
    </row>
    <row r="1173" spans="1:18" x14ac:dyDescent="0.25">
      <c r="A1173" s="59" t="s">
        <v>3779</v>
      </c>
      <c r="B1173" s="59" t="s">
        <v>1519</v>
      </c>
      <c r="C1173" s="59" t="s">
        <v>3862</v>
      </c>
      <c r="D1173" s="91">
        <v>16</v>
      </c>
      <c r="E1173" s="59" t="s">
        <v>7016</v>
      </c>
      <c r="F1173" s="30">
        <f t="shared" si="64"/>
        <v>146.65366666666668</v>
      </c>
      <c r="G1173" s="24">
        <f t="shared" si="65"/>
        <v>123.97450000000001</v>
      </c>
      <c r="H1173" s="31"/>
      <c r="I1173" s="30"/>
      <c r="J1173" s="24">
        <f t="shared" si="66"/>
        <v>126.75699999999999</v>
      </c>
      <c r="K1173" s="31"/>
      <c r="L1173" s="30"/>
      <c r="M1173" s="98">
        <v>142.55000000000001</v>
      </c>
      <c r="N1173" s="98">
        <v>105.399</v>
      </c>
      <c r="O1173" s="98">
        <v>67.066999999999993</v>
      </c>
      <c r="P1173" s="98">
        <v>122.157</v>
      </c>
      <c r="Q1173" s="98">
        <v>136.91200000000001</v>
      </c>
      <c r="R1173" s="98">
        <v>180.892</v>
      </c>
    </row>
    <row r="1174" spans="1:18" x14ac:dyDescent="0.25">
      <c r="A1174" s="59" t="s">
        <v>3779</v>
      </c>
      <c r="B1174" s="59" t="s">
        <v>160</v>
      </c>
      <c r="C1174" s="59" t="s">
        <v>3817</v>
      </c>
      <c r="D1174" s="91">
        <v>6</v>
      </c>
      <c r="E1174" s="59" t="s">
        <v>5103</v>
      </c>
      <c r="F1174" s="30">
        <f t="shared" si="64"/>
        <v>146.39633333333333</v>
      </c>
      <c r="G1174" s="24">
        <f t="shared" si="65"/>
        <v>45.484499999999997</v>
      </c>
      <c r="H1174" s="31"/>
      <c r="I1174" s="30"/>
      <c r="J1174" s="24">
        <f t="shared" si="66"/>
        <v>136.04124999999999</v>
      </c>
      <c r="K1174" s="31"/>
      <c r="L1174" s="30"/>
      <c r="M1174" s="98">
        <v>50.28</v>
      </c>
      <c r="N1174" s="98">
        <v>40.689</v>
      </c>
      <c r="O1174" s="98">
        <v>104.976</v>
      </c>
      <c r="P1174" s="98">
        <v>127.93300000000001</v>
      </c>
      <c r="Q1174" s="98">
        <v>141.13</v>
      </c>
      <c r="R1174" s="98">
        <v>170.126</v>
      </c>
    </row>
    <row r="1175" spans="1:18" x14ac:dyDescent="0.25">
      <c r="A1175" s="59" t="s">
        <v>3779</v>
      </c>
      <c r="B1175" s="59" t="s">
        <v>1915</v>
      </c>
      <c r="C1175" s="59" t="s">
        <v>3869</v>
      </c>
      <c r="D1175" s="91">
        <v>18</v>
      </c>
      <c r="E1175" s="59" t="s">
        <v>7661</v>
      </c>
      <c r="F1175" s="30">
        <f t="shared" si="64"/>
        <v>145.994</v>
      </c>
      <c r="G1175" s="24">
        <f t="shared" si="65"/>
        <v>81.515000000000001</v>
      </c>
      <c r="H1175" s="31"/>
      <c r="I1175" s="30"/>
      <c r="J1175" s="24">
        <f t="shared" si="66"/>
        <v>162.23950000000002</v>
      </c>
      <c r="K1175" s="31"/>
      <c r="L1175" s="30"/>
      <c r="M1175" s="98">
        <v>88.63</v>
      </c>
      <c r="N1175" s="98">
        <v>74.400000000000006</v>
      </c>
      <c r="O1175" s="98">
        <v>210.976</v>
      </c>
      <c r="P1175" s="98">
        <v>93.715000000000003</v>
      </c>
      <c r="Q1175" s="98">
        <v>256.072</v>
      </c>
      <c r="R1175" s="98">
        <v>88.194999999999993</v>
      </c>
    </row>
    <row r="1176" spans="1:18" x14ac:dyDescent="0.25">
      <c r="A1176" s="59" t="s">
        <v>3779</v>
      </c>
      <c r="B1176" s="59" t="s">
        <v>1675</v>
      </c>
      <c r="C1176" s="59" t="s">
        <v>3817</v>
      </c>
      <c r="D1176" s="91">
        <v>6</v>
      </c>
      <c r="E1176" s="59" t="s">
        <v>5105</v>
      </c>
      <c r="F1176" s="30">
        <f t="shared" si="64"/>
        <v>145.59733333333335</v>
      </c>
      <c r="G1176" s="24">
        <f t="shared" si="65"/>
        <v>129.27850000000001</v>
      </c>
      <c r="H1176" s="31"/>
      <c r="I1176" s="30"/>
      <c r="J1176" s="24">
        <f t="shared" si="66"/>
        <v>149.01425</v>
      </c>
      <c r="K1176" s="31"/>
      <c r="L1176" s="30"/>
      <c r="M1176" s="98">
        <v>139.83000000000001</v>
      </c>
      <c r="N1176" s="98">
        <v>118.727</v>
      </c>
      <c r="O1176" s="98">
        <v>159.26499999999999</v>
      </c>
      <c r="P1176" s="98">
        <v>169.96600000000001</v>
      </c>
      <c r="Q1176" s="98">
        <v>125.688</v>
      </c>
      <c r="R1176" s="98">
        <v>141.13800000000001</v>
      </c>
    </row>
    <row r="1177" spans="1:18" x14ac:dyDescent="0.25">
      <c r="A1177" s="59" t="s">
        <v>3779</v>
      </c>
      <c r="B1177" s="59" t="s">
        <v>2273</v>
      </c>
      <c r="C1177" s="59" t="s">
        <v>3861</v>
      </c>
      <c r="D1177" s="91">
        <v>15</v>
      </c>
      <c r="E1177" s="59" t="s">
        <v>6734</v>
      </c>
      <c r="F1177" s="30">
        <f t="shared" si="64"/>
        <v>145.14400000000001</v>
      </c>
      <c r="G1177" s="24">
        <f t="shared" si="65"/>
        <v>86.730999999999995</v>
      </c>
      <c r="H1177" s="31"/>
      <c r="I1177" s="30"/>
      <c r="J1177" s="24">
        <f t="shared" si="66"/>
        <v>134.107</v>
      </c>
      <c r="K1177" s="31"/>
      <c r="L1177" s="30"/>
      <c r="M1177" s="98">
        <v>130.66</v>
      </c>
      <c r="N1177" s="98">
        <v>42.802</v>
      </c>
      <c r="O1177" s="98">
        <v>100.996</v>
      </c>
      <c r="P1177" s="98">
        <v>99.912000000000006</v>
      </c>
      <c r="Q1177" s="98">
        <v>165.16800000000001</v>
      </c>
      <c r="R1177" s="98">
        <v>170.352</v>
      </c>
    </row>
    <row r="1178" spans="1:18" x14ac:dyDescent="0.25">
      <c r="A1178" s="59" t="s">
        <v>3779</v>
      </c>
      <c r="B1178" s="59" t="s">
        <v>173</v>
      </c>
      <c r="C1178" s="59" t="s">
        <v>3865</v>
      </c>
      <c r="D1178" s="91">
        <v>17</v>
      </c>
      <c r="E1178" s="59" t="s">
        <v>7471</v>
      </c>
      <c r="F1178" s="30">
        <f t="shared" si="64"/>
        <v>143.90433333333331</v>
      </c>
      <c r="G1178" s="24">
        <f t="shared" si="65"/>
        <v>51.5565</v>
      </c>
      <c r="H1178" s="31"/>
      <c r="I1178" s="30"/>
      <c r="J1178" s="24">
        <f t="shared" si="66"/>
        <v>143.77250000000001</v>
      </c>
      <c r="K1178" s="31"/>
      <c r="L1178" s="30"/>
      <c r="M1178" s="98">
        <v>69.709999999999994</v>
      </c>
      <c r="N1178" s="98">
        <v>33.402999999999999</v>
      </c>
      <c r="O1178" s="98">
        <v>143.37700000000001</v>
      </c>
      <c r="P1178" s="98">
        <v>59.109000000000002</v>
      </c>
      <c r="Q1178" s="98">
        <v>167.96299999999999</v>
      </c>
      <c r="R1178" s="98">
        <v>204.64099999999999</v>
      </c>
    </row>
    <row r="1179" spans="1:18" x14ac:dyDescent="0.25">
      <c r="A1179" s="59" t="s">
        <v>3779</v>
      </c>
      <c r="B1179" s="59" t="s">
        <v>1026</v>
      </c>
      <c r="C1179" s="59" t="s">
        <v>3797</v>
      </c>
      <c r="D1179" s="91">
        <v>4</v>
      </c>
      <c r="E1179" s="59" t="s">
        <v>4455</v>
      </c>
      <c r="F1179" s="30">
        <f t="shared" si="64"/>
        <v>143.77599999999998</v>
      </c>
      <c r="G1179" s="24">
        <f t="shared" si="65"/>
        <v>52.282499999999999</v>
      </c>
      <c r="H1179" s="31"/>
      <c r="I1179" s="30"/>
      <c r="J1179" s="24">
        <f t="shared" si="66"/>
        <v>123.31425</v>
      </c>
      <c r="K1179" s="31"/>
      <c r="L1179" s="30"/>
      <c r="M1179" s="98">
        <v>98.57</v>
      </c>
      <c r="N1179" s="98">
        <v>5.9950000000000001</v>
      </c>
      <c r="O1179" s="98">
        <v>61.929000000000002</v>
      </c>
      <c r="P1179" s="98">
        <v>75.97</v>
      </c>
      <c r="Q1179" s="98">
        <v>148.78800000000001</v>
      </c>
      <c r="R1179" s="98">
        <v>206.57</v>
      </c>
    </row>
    <row r="1180" spans="1:18" x14ac:dyDescent="0.25">
      <c r="A1180" s="59" t="s">
        <v>3779</v>
      </c>
      <c r="B1180" s="59" t="s">
        <v>980</v>
      </c>
      <c r="C1180" s="59" t="s">
        <v>3823</v>
      </c>
      <c r="D1180" s="91">
        <v>9</v>
      </c>
      <c r="E1180" s="59" t="s">
        <v>5418</v>
      </c>
      <c r="F1180" s="30">
        <f t="shared" si="64"/>
        <v>143.41866666666667</v>
      </c>
      <c r="G1180" s="24">
        <f t="shared" si="65"/>
        <v>191.82650000000001</v>
      </c>
      <c r="H1180" s="31"/>
      <c r="I1180" s="30"/>
      <c r="J1180" s="24">
        <f t="shared" si="66"/>
        <v>152.99175</v>
      </c>
      <c r="K1180" s="31"/>
      <c r="L1180" s="30"/>
      <c r="M1180" s="98">
        <v>215.42</v>
      </c>
      <c r="N1180" s="98">
        <v>168.233</v>
      </c>
      <c r="O1180" s="98">
        <v>181.71100000000001</v>
      </c>
      <c r="P1180" s="98">
        <v>175.785</v>
      </c>
      <c r="Q1180" s="98">
        <v>109.121</v>
      </c>
      <c r="R1180" s="98">
        <v>145.35</v>
      </c>
    </row>
    <row r="1181" spans="1:18" x14ac:dyDescent="0.25">
      <c r="A1181" s="59" t="s">
        <v>3779</v>
      </c>
      <c r="B1181" s="59" t="s">
        <v>1247</v>
      </c>
      <c r="C1181" s="59" t="s">
        <v>3862</v>
      </c>
      <c r="D1181" s="91">
        <v>16</v>
      </c>
      <c r="E1181" s="59" t="s">
        <v>7099</v>
      </c>
      <c r="F1181" s="30">
        <f t="shared" si="64"/>
        <v>143.28966666666668</v>
      </c>
      <c r="G1181" s="24">
        <f t="shared" si="65"/>
        <v>97.094499999999996</v>
      </c>
      <c r="H1181" s="31"/>
      <c r="I1181" s="30"/>
      <c r="J1181" s="24">
        <f t="shared" si="66"/>
        <v>121.89350000000002</v>
      </c>
      <c r="K1181" s="31"/>
      <c r="L1181" s="30"/>
      <c r="M1181" s="98">
        <v>148.19999999999999</v>
      </c>
      <c r="N1181" s="98">
        <v>45.988999999999997</v>
      </c>
      <c r="O1181" s="98">
        <v>57.704999999999998</v>
      </c>
      <c r="P1181" s="98">
        <v>92.432000000000002</v>
      </c>
      <c r="Q1181" s="98">
        <v>206.49600000000001</v>
      </c>
      <c r="R1181" s="98">
        <v>130.941</v>
      </c>
    </row>
    <row r="1182" spans="1:18" x14ac:dyDescent="0.25">
      <c r="A1182" s="59" t="s">
        <v>3779</v>
      </c>
      <c r="B1182" s="59" t="s">
        <v>632</v>
      </c>
      <c r="C1182" s="59" t="s">
        <v>3862</v>
      </c>
      <c r="D1182" s="91">
        <v>16</v>
      </c>
      <c r="E1182" s="59" t="s">
        <v>6850</v>
      </c>
      <c r="F1182" s="30">
        <f t="shared" si="64"/>
        <v>143.04866666666666</v>
      </c>
      <c r="G1182" s="24">
        <f t="shared" si="65"/>
        <v>53.216499999999996</v>
      </c>
      <c r="H1182" s="31"/>
      <c r="I1182" s="30"/>
      <c r="J1182" s="24">
        <f t="shared" si="66"/>
        <v>121.49225000000001</v>
      </c>
      <c r="K1182" s="31"/>
      <c r="L1182" s="30"/>
      <c r="M1182" s="98">
        <v>43.22</v>
      </c>
      <c r="N1182" s="98">
        <v>63.213000000000001</v>
      </c>
      <c r="O1182" s="98">
        <v>56.823</v>
      </c>
      <c r="P1182" s="98">
        <v>67.738</v>
      </c>
      <c r="Q1182" s="98">
        <v>111.575</v>
      </c>
      <c r="R1182" s="98">
        <v>249.833</v>
      </c>
    </row>
    <row r="1183" spans="1:18" x14ac:dyDescent="0.25">
      <c r="A1183" s="59" t="s">
        <v>3779</v>
      </c>
      <c r="B1183" s="59" t="s">
        <v>2113</v>
      </c>
      <c r="C1183" s="59" t="s">
        <v>3861</v>
      </c>
      <c r="D1183" s="91">
        <v>15</v>
      </c>
      <c r="E1183" s="59" t="s">
        <v>6731</v>
      </c>
      <c r="F1183" s="30">
        <f t="shared" si="64"/>
        <v>142.51400000000001</v>
      </c>
      <c r="G1183" s="24">
        <f t="shared" si="65"/>
        <v>110.92250000000001</v>
      </c>
      <c r="H1183" s="31"/>
      <c r="I1183" s="30"/>
      <c r="J1183" s="24">
        <f t="shared" si="66"/>
        <v>124.38724999999999</v>
      </c>
      <c r="K1183" s="31"/>
      <c r="L1183" s="30"/>
      <c r="M1183" s="98">
        <v>144.71</v>
      </c>
      <c r="N1183" s="98">
        <v>77.135000000000005</v>
      </c>
      <c r="O1183" s="98">
        <v>70.007000000000005</v>
      </c>
      <c r="P1183" s="98">
        <v>203.024</v>
      </c>
      <c r="Q1183" s="98">
        <v>143.334</v>
      </c>
      <c r="R1183" s="98">
        <v>81.183999999999997</v>
      </c>
    </row>
    <row r="1184" spans="1:18" x14ac:dyDescent="0.25">
      <c r="A1184" s="59" t="s">
        <v>3779</v>
      </c>
      <c r="B1184" s="59" t="s">
        <v>2562</v>
      </c>
      <c r="C1184" s="59" t="s">
        <v>3799</v>
      </c>
      <c r="D1184" s="91">
        <v>4</v>
      </c>
      <c r="E1184" s="59" t="s">
        <v>4482</v>
      </c>
      <c r="F1184" s="30">
        <f t="shared" ref="F1184:F1247" si="67">SUM(P1184:R1184)/3</f>
        <v>142.46233333333333</v>
      </c>
      <c r="G1184" s="24">
        <f t="shared" ref="G1184:G1247" si="68">SUM(M1184:N1184)/2</f>
        <v>152.4905</v>
      </c>
      <c r="H1184" s="31"/>
      <c r="I1184" s="30"/>
      <c r="J1184" s="24">
        <f t="shared" ref="J1184:J1247" si="69">SUM(O1184:R1184)/4</f>
        <v>181.60675000000001</v>
      </c>
      <c r="K1184" s="31"/>
      <c r="L1184" s="30"/>
      <c r="M1184" s="98">
        <v>75.59</v>
      </c>
      <c r="N1184" s="98">
        <v>229.39099999999999</v>
      </c>
      <c r="O1184" s="98">
        <v>299.04000000000002</v>
      </c>
      <c r="P1184" s="98">
        <v>159.35</v>
      </c>
      <c r="Q1184" s="98">
        <v>92.677999999999997</v>
      </c>
      <c r="R1184" s="98">
        <v>175.35900000000001</v>
      </c>
    </row>
    <row r="1185" spans="1:18" x14ac:dyDescent="0.25">
      <c r="A1185" s="59" t="s">
        <v>3779</v>
      </c>
      <c r="B1185" s="59" t="s">
        <v>2987</v>
      </c>
      <c r="C1185" s="59" t="s">
        <v>3868</v>
      </c>
      <c r="D1185" s="91">
        <v>18</v>
      </c>
      <c r="E1185" s="59" t="s">
        <v>7536</v>
      </c>
      <c r="F1185" s="30">
        <f t="shared" si="67"/>
        <v>142.27033333333335</v>
      </c>
      <c r="G1185" s="24">
        <f t="shared" si="68"/>
        <v>6.6224999999999996</v>
      </c>
      <c r="H1185" s="31"/>
      <c r="I1185" s="30"/>
      <c r="J1185" s="24">
        <f t="shared" si="69"/>
        <v>108.10675000000001</v>
      </c>
      <c r="K1185" s="31"/>
      <c r="L1185" s="30"/>
      <c r="M1185" s="98">
        <v>10.54</v>
      </c>
      <c r="N1185" s="98">
        <v>2.7050000000000001</v>
      </c>
      <c r="O1185" s="98">
        <v>5.6159999999999997</v>
      </c>
      <c r="P1185" s="98">
        <v>12.872999999999999</v>
      </c>
      <c r="Q1185" s="98">
        <v>105.51</v>
      </c>
      <c r="R1185" s="98">
        <v>308.428</v>
      </c>
    </row>
    <row r="1186" spans="1:18" x14ac:dyDescent="0.25">
      <c r="A1186" s="59" t="s">
        <v>3779</v>
      </c>
      <c r="B1186" s="59" t="s">
        <v>246</v>
      </c>
      <c r="C1186" s="59" t="s">
        <v>3862</v>
      </c>
      <c r="D1186" s="91">
        <v>16</v>
      </c>
      <c r="E1186" s="59" t="s">
        <v>7194</v>
      </c>
      <c r="F1186" s="30">
        <f t="shared" si="67"/>
        <v>141.49</v>
      </c>
      <c r="G1186" s="24">
        <f t="shared" si="68"/>
        <v>88.567999999999998</v>
      </c>
      <c r="H1186" s="31"/>
      <c r="I1186" s="30"/>
      <c r="J1186" s="24">
        <f t="shared" si="69"/>
        <v>133.45500000000001</v>
      </c>
      <c r="K1186" s="31"/>
      <c r="L1186" s="30"/>
      <c r="M1186" s="98">
        <v>129.34</v>
      </c>
      <c r="N1186" s="98">
        <v>47.795999999999999</v>
      </c>
      <c r="O1186" s="98">
        <v>109.35</v>
      </c>
      <c r="P1186" s="98">
        <v>128.15600000000001</v>
      </c>
      <c r="Q1186" s="98">
        <v>150.02600000000001</v>
      </c>
      <c r="R1186" s="98">
        <v>146.28800000000001</v>
      </c>
    </row>
    <row r="1187" spans="1:18" x14ac:dyDescent="0.25">
      <c r="A1187" s="59" t="s">
        <v>3779</v>
      </c>
      <c r="B1187" s="59" t="s">
        <v>2189</v>
      </c>
      <c r="C1187" s="59" t="s">
        <v>3855</v>
      </c>
      <c r="D1187" s="91">
        <v>15</v>
      </c>
      <c r="E1187" s="59" t="s">
        <v>6624</v>
      </c>
      <c r="F1187" s="30">
        <f t="shared" si="67"/>
        <v>141.04400000000001</v>
      </c>
      <c r="G1187" s="24">
        <f t="shared" si="68"/>
        <v>137.512</v>
      </c>
      <c r="H1187" s="31"/>
      <c r="I1187" s="30"/>
      <c r="J1187" s="24">
        <f t="shared" si="69"/>
        <v>119.813</v>
      </c>
      <c r="K1187" s="31"/>
      <c r="L1187" s="30"/>
      <c r="M1187" s="98">
        <v>8.89</v>
      </c>
      <c r="N1187" s="98">
        <v>266.13400000000001</v>
      </c>
      <c r="O1187" s="98">
        <v>56.12</v>
      </c>
      <c r="P1187" s="98">
        <v>35.125999999999998</v>
      </c>
      <c r="Q1187" s="98">
        <v>1.762</v>
      </c>
      <c r="R1187" s="98">
        <v>386.24400000000003</v>
      </c>
    </row>
    <row r="1188" spans="1:18" x14ac:dyDescent="0.25">
      <c r="A1188" s="59" t="s">
        <v>3779</v>
      </c>
      <c r="B1188" s="59" t="s">
        <v>118</v>
      </c>
      <c r="C1188" s="59" t="s">
        <v>3865</v>
      </c>
      <c r="D1188" s="91">
        <v>17</v>
      </c>
      <c r="E1188" s="59" t="s">
        <v>7470</v>
      </c>
      <c r="F1188" s="30">
        <f t="shared" si="67"/>
        <v>140.90266666666668</v>
      </c>
      <c r="G1188" s="24">
        <f t="shared" si="68"/>
        <v>17.313499999999998</v>
      </c>
      <c r="H1188" s="31"/>
      <c r="I1188" s="30"/>
      <c r="J1188" s="24">
        <f t="shared" si="69"/>
        <v>117.452</v>
      </c>
      <c r="K1188" s="31"/>
      <c r="L1188" s="30"/>
      <c r="M1188" s="98">
        <v>13.57</v>
      </c>
      <c r="N1188" s="98">
        <v>21.056999999999999</v>
      </c>
      <c r="O1188" s="98">
        <v>47.1</v>
      </c>
      <c r="P1188" s="98">
        <v>161.65299999999999</v>
      </c>
      <c r="Q1188" s="98">
        <v>148.26900000000001</v>
      </c>
      <c r="R1188" s="98">
        <v>112.786</v>
      </c>
    </row>
    <row r="1189" spans="1:18" x14ac:dyDescent="0.25">
      <c r="A1189" s="59" t="s">
        <v>3779</v>
      </c>
      <c r="B1189" s="59" t="s">
        <v>7872</v>
      </c>
      <c r="C1189" s="59" t="s">
        <v>3839</v>
      </c>
      <c r="D1189" s="91">
        <v>11</v>
      </c>
      <c r="E1189" s="59" t="s">
        <v>7873</v>
      </c>
      <c r="F1189" s="30">
        <f t="shared" si="67"/>
        <v>140.74066666666667</v>
      </c>
      <c r="G1189" s="24">
        <f t="shared" si="68"/>
        <v>127.0425</v>
      </c>
      <c r="H1189" s="31"/>
      <c r="I1189" s="30"/>
      <c r="J1189" s="24">
        <f t="shared" si="69"/>
        <v>115.92450000000001</v>
      </c>
      <c r="K1189" s="31"/>
      <c r="L1189" s="30"/>
      <c r="M1189" s="98">
        <v>145.65</v>
      </c>
      <c r="N1189" s="98">
        <v>108.435</v>
      </c>
      <c r="O1189" s="98">
        <v>41.475999999999999</v>
      </c>
      <c r="P1189" s="98">
        <v>47.412999999999997</v>
      </c>
      <c r="Q1189" s="98">
        <v>116.827</v>
      </c>
      <c r="R1189" s="98">
        <v>257.98200000000003</v>
      </c>
    </row>
    <row r="1190" spans="1:18" x14ac:dyDescent="0.25">
      <c r="A1190" s="59" t="s">
        <v>3779</v>
      </c>
      <c r="B1190" s="59" t="s">
        <v>390</v>
      </c>
      <c r="C1190" s="59" t="s">
        <v>3827</v>
      </c>
      <c r="D1190" s="91">
        <v>10</v>
      </c>
      <c r="E1190" s="59" t="s">
        <v>5528</v>
      </c>
      <c r="F1190" s="30">
        <f t="shared" si="67"/>
        <v>140.72200000000001</v>
      </c>
      <c r="G1190" s="24">
        <f t="shared" si="68"/>
        <v>54.710999999999999</v>
      </c>
      <c r="H1190" s="31"/>
      <c r="I1190" s="30"/>
      <c r="J1190" s="24">
        <f t="shared" si="69"/>
        <v>127.08099999999999</v>
      </c>
      <c r="K1190" s="31"/>
      <c r="L1190" s="30"/>
      <c r="M1190" s="98">
        <v>68.97</v>
      </c>
      <c r="N1190" s="98">
        <v>40.451999999999998</v>
      </c>
      <c r="O1190" s="98">
        <v>86.158000000000001</v>
      </c>
      <c r="P1190" s="98">
        <v>121.194</v>
      </c>
      <c r="Q1190" s="98">
        <v>101.88</v>
      </c>
      <c r="R1190" s="98">
        <v>199.09200000000001</v>
      </c>
    </row>
    <row r="1191" spans="1:18" x14ac:dyDescent="0.25">
      <c r="A1191" s="59" t="s">
        <v>3779</v>
      </c>
      <c r="B1191" s="59" t="s">
        <v>3259</v>
      </c>
      <c r="C1191" s="59" t="s">
        <v>3868</v>
      </c>
      <c r="D1191" s="91">
        <v>18</v>
      </c>
      <c r="E1191" s="59" t="s">
        <v>7602</v>
      </c>
      <c r="F1191" s="30">
        <f t="shared" si="67"/>
        <v>140.66733333333335</v>
      </c>
      <c r="G1191" s="24">
        <f t="shared" si="68"/>
        <v>23.828500000000002</v>
      </c>
      <c r="H1191" s="31"/>
      <c r="I1191" s="30"/>
      <c r="J1191" s="24">
        <f t="shared" si="69"/>
        <v>125.87224999999999</v>
      </c>
      <c r="K1191" s="31"/>
      <c r="L1191" s="30"/>
      <c r="M1191" s="98">
        <v>47.1</v>
      </c>
      <c r="N1191" s="98">
        <v>0.55700000000000005</v>
      </c>
      <c r="O1191" s="98">
        <v>81.486999999999995</v>
      </c>
      <c r="P1191" s="98">
        <v>67.260999999999996</v>
      </c>
      <c r="Q1191" s="98">
        <v>232.172</v>
      </c>
      <c r="R1191" s="98">
        <v>122.569</v>
      </c>
    </row>
    <row r="1192" spans="1:18" x14ac:dyDescent="0.25">
      <c r="A1192" s="59" t="s">
        <v>3779</v>
      </c>
      <c r="B1192" s="59" t="s">
        <v>2379</v>
      </c>
      <c r="C1192" s="59" t="s">
        <v>3861</v>
      </c>
      <c r="D1192" s="91">
        <v>15</v>
      </c>
      <c r="E1192" s="59" t="s">
        <v>6728</v>
      </c>
      <c r="F1192" s="30">
        <f t="shared" si="67"/>
        <v>140.63533333333331</v>
      </c>
      <c r="G1192" s="24">
        <f t="shared" si="68"/>
        <v>64.724999999999994</v>
      </c>
      <c r="H1192" s="31"/>
      <c r="I1192" s="30"/>
      <c r="J1192" s="24">
        <f t="shared" si="69"/>
        <v>131.90074999999999</v>
      </c>
      <c r="K1192" s="31"/>
      <c r="L1192" s="30"/>
      <c r="M1192" s="98">
        <v>62.5</v>
      </c>
      <c r="N1192" s="98">
        <v>66.95</v>
      </c>
      <c r="O1192" s="98">
        <v>105.697</v>
      </c>
      <c r="P1192" s="98">
        <v>132.55199999999999</v>
      </c>
      <c r="Q1192" s="98">
        <v>115.07899999999999</v>
      </c>
      <c r="R1192" s="98">
        <v>174.27500000000001</v>
      </c>
    </row>
    <row r="1193" spans="1:18" x14ac:dyDescent="0.25">
      <c r="A1193" s="59" t="s">
        <v>3779</v>
      </c>
      <c r="B1193" s="59" t="s">
        <v>1177</v>
      </c>
      <c r="C1193" s="59" t="s">
        <v>3843</v>
      </c>
      <c r="D1193" s="91">
        <v>12</v>
      </c>
      <c r="E1193" s="59" t="s">
        <v>6151</v>
      </c>
      <c r="F1193" s="30">
        <f t="shared" si="67"/>
        <v>140.56566666666666</v>
      </c>
      <c r="G1193" s="24">
        <f t="shared" si="68"/>
        <v>121.37650000000001</v>
      </c>
      <c r="H1193" s="31"/>
      <c r="I1193" s="30"/>
      <c r="J1193" s="24">
        <f t="shared" si="69"/>
        <v>127.27950000000001</v>
      </c>
      <c r="K1193" s="31"/>
      <c r="L1193" s="30"/>
      <c r="M1193" s="98">
        <v>132.52000000000001</v>
      </c>
      <c r="N1193" s="98">
        <v>110.233</v>
      </c>
      <c r="O1193" s="98">
        <v>87.421000000000006</v>
      </c>
      <c r="P1193" s="98">
        <v>136.72200000000001</v>
      </c>
      <c r="Q1193" s="98">
        <v>114.822</v>
      </c>
      <c r="R1193" s="98">
        <v>170.15299999999999</v>
      </c>
    </row>
    <row r="1194" spans="1:18" x14ac:dyDescent="0.25">
      <c r="A1194" s="59" t="s">
        <v>3779</v>
      </c>
      <c r="B1194" s="59" t="s">
        <v>2231</v>
      </c>
      <c r="C1194" s="59" t="s">
        <v>3808</v>
      </c>
      <c r="D1194" s="91">
        <v>6</v>
      </c>
      <c r="E1194" s="59" t="s">
        <v>4820</v>
      </c>
      <c r="F1194" s="30">
        <f t="shared" si="67"/>
        <v>139.34466666666665</v>
      </c>
      <c r="G1194" s="24">
        <f t="shared" si="68"/>
        <v>88.233500000000006</v>
      </c>
      <c r="H1194" s="31"/>
      <c r="I1194" s="30"/>
      <c r="J1194" s="24">
        <f t="shared" si="69"/>
        <v>121.00500000000001</v>
      </c>
      <c r="K1194" s="31"/>
      <c r="L1194" s="30"/>
      <c r="M1194" s="98">
        <v>33.369999999999997</v>
      </c>
      <c r="N1194" s="98">
        <v>143.09700000000001</v>
      </c>
      <c r="O1194" s="98">
        <v>65.986000000000004</v>
      </c>
      <c r="P1194" s="98">
        <v>64.78</v>
      </c>
      <c r="Q1194" s="98">
        <v>184.929</v>
      </c>
      <c r="R1194" s="98">
        <v>168.32499999999999</v>
      </c>
    </row>
    <row r="1195" spans="1:18" x14ac:dyDescent="0.25">
      <c r="A1195" s="59" t="s">
        <v>3779</v>
      </c>
      <c r="B1195" s="59" t="s">
        <v>883</v>
      </c>
      <c r="C1195" s="59" t="s">
        <v>3861</v>
      </c>
      <c r="D1195" s="91">
        <v>15</v>
      </c>
      <c r="E1195" s="59" t="s">
        <v>6735</v>
      </c>
      <c r="F1195" s="30">
        <f t="shared" si="67"/>
        <v>139.28166666666667</v>
      </c>
      <c r="G1195" s="24">
        <f t="shared" si="68"/>
        <v>54.116999999999997</v>
      </c>
      <c r="H1195" s="31"/>
      <c r="I1195" s="30"/>
      <c r="J1195" s="24">
        <f t="shared" si="69"/>
        <v>128.57075</v>
      </c>
      <c r="K1195" s="31"/>
      <c r="L1195" s="30"/>
      <c r="M1195" s="98">
        <v>59.01</v>
      </c>
      <c r="N1195" s="98">
        <v>49.223999999999997</v>
      </c>
      <c r="O1195" s="98">
        <v>96.438000000000002</v>
      </c>
      <c r="P1195" s="98">
        <v>141.53700000000001</v>
      </c>
      <c r="Q1195" s="98">
        <v>163.54</v>
      </c>
      <c r="R1195" s="98">
        <v>112.768</v>
      </c>
    </row>
    <row r="1196" spans="1:18" x14ac:dyDescent="0.25">
      <c r="A1196" s="59" t="s">
        <v>3779</v>
      </c>
      <c r="B1196" s="59" t="s">
        <v>2305</v>
      </c>
      <c r="C1196" s="59" t="s">
        <v>3862</v>
      </c>
      <c r="D1196" s="91">
        <v>16</v>
      </c>
      <c r="E1196" s="59" t="s">
        <v>7021</v>
      </c>
      <c r="F1196" s="30">
        <f t="shared" si="67"/>
        <v>139.267</v>
      </c>
      <c r="G1196" s="24">
        <f t="shared" si="68"/>
        <v>131.52449999999999</v>
      </c>
      <c r="H1196" s="31"/>
      <c r="I1196" s="30"/>
      <c r="J1196" s="24">
        <f t="shared" si="69"/>
        <v>116.369</v>
      </c>
      <c r="K1196" s="31"/>
      <c r="L1196" s="30"/>
      <c r="M1196" s="98">
        <v>78.19</v>
      </c>
      <c r="N1196" s="98">
        <v>184.85900000000001</v>
      </c>
      <c r="O1196" s="98">
        <v>47.674999999999997</v>
      </c>
      <c r="P1196" s="98">
        <v>229.90899999999999</v>
      </c>
      <c r="Q1196" s="98">
        <v>116.563</v>
      </c>
      <c r="R1196" s="98">
        <v>71.328999999999994</v>
      </c>
    </row>
    <row r="1197" spans="1:18" x14ac:dyDescent="0.25">
      <c r="A1197" s="59" t="s">
        <v>3779</v>
      </c>
      <c r="B1197" s="59" t="s">
        <v>984</v>
      </c>
      <c r="C1197" s="59" t="s">
        <v>3862</v>
      </c>
      <c r="D1197" s="91">
        <v>16</v>
      </c>
      <c r="E1197" s="59" t="s">
        <v>6893</v>
      </c>
      <c r="F1197" s="30">
        <f t="shared" si="67"/>
        <v>138.66966666666667</v>
      </c>
      <c r="G1197" s="24">
        <f t="shared" si="68"/>
        <v>36.22</v>
      </c>
      <c r="H1197" s="31"/>
      <c r="I1197" s="30"/>
      <c r="J1197" s="24">
        <f t="shared" si="69"/>
        <v>115.84650000000001</v>
      </c>
      <c r="K1197" s="31"/>
      <c r="L1197" s="30"/>
      <c r="M1197" s="98">
        <v>40.18</v>
      </c>
      <c r="N1197" s="98">
        <v>32.26</v>
      </c>
      <c r="O1197" s="98">
        <v>47.377000000000002</v>
      </c>
      <c r="P1197" s="98">
        <v>101.703</v>
      </c>
      <c r="Q1197" s="98">
        <v>91.494</v>
      </c>
      <c r="R1197" s="98">
        <v>222.81200000000001</v>
      </c>
    </row>
    <row r="1198" spans="1:18" x14ac:dyDescent="0.25">
      <c r="A1198" s="59" t="s">
        <v>3779</v>
      </c>
      <c r="B1198" s="59" t="s">
        <v>876</v>
      </c>
      <c r="C1198" s="59" t="s">
        <v>3862</v>
      </c>
      <c r="D1198" s="91">
        <v>16</v>
      </c>
      <c r="E1198" s="59" t="s">
        <v>6947</v>
      </c>
      <c r="F1198" s="30">
        <f t="shared" si="67"/>
        <v>138.11366666666666</v>
      </c>
      <c r="G1198" s="24">
        <f t="shared" si="68"/>
        <v>11.055</v>
      </c>
      <c r="H1198" s="31"/>
      <c r="I1198" s="30"/>
      <c r="J1198" s="24">
        <f t="shared" si="69"/>
        <v>136.471</v>
      </c>
      <c r="K1198" s="31"/>
      <c r="L1198" s="30"/>
      <c r="M1198" s="98">
        <v>22.11</v>
      </c>
      <c r="N1198" s="98" t="s">
        <v>4078</v>
      </c>
      <c r="O1198" s="98">
        <v>131.54300000000001</v>
      </c>
      <c r="P1198" s="98">
        <v>284.887</v>
      </c>
      <c r="Q1198" s="98">
        <v>68.432000000000002</v>
      </c>
      <c r="R1198" s="98">
        <v>61.021999999999998</v>
      </c>
    </row>
    <row r="1199" spans="1:18" x14ac:dyDescent="0.25">
      <c r="A1199" s="59" t="s">
        <v>3779</v>
      </c>
      <c r="B1199" s="59" t="s">
        <v>2171</v>
      </c>
      <c r="C1199" s="59" t="s">
        <v>3813</v>
      </c>
      <c r="D1199" s="91">
        <v>6</v>
      </c>
      <c r="E1199" s="59" t="s">
        <v>5051</v>
      </c>
      <c r="F1199" s="30">
        <f t="shared" si="67"/>
        <v>136.99066666666667</v>
      </c>
      <c r="G1199" s="24">
        <f t="shared" si="68"/>
        <v>103.7385</v>
      </c>
      <c r="H1199" s="31"/>
      <c r="I1199" s="30"/>
      <c r="J1199" s="24">
        <f t="shared" si="69"/>
        <v>137.83175</v>
      </c>
      <c r="K1199" s="31"/>
      <c r="L1199" s="30"/>
      <c r="M1199" s="98">
        <v>77.349999999999994</v>
      </c>
      <c r="N1199" s="98">
        <v>130.12700000000001</v>
      </c>
      <c r="O1199" s="98">
        <v>140.35499999999999</v>
      </c>
      <c r="P1199" s="98">
        <v>137.965</v>
      </c>
      <c r="Q1199" s="98">
        <v>161.977</v>
      </c>
      <c r="R1199" s="98">
        <v>111.03</v>
      </c>
    </row>
    <row r="1200" spans="1:18" x14ac:dyDescent="0.25">
      <c r="A1200" s="59" t="s">
        <v>3779</v>
      </c>
      <c r="B1200" s="59" t="s">
        <v>423</v>
      </c>
      <c r="C1200" s="59" t="s">
        <v>3865</v>
      </c>
      <c r="D1200" s="91">
        <v>17</v>
      </c>
      <c r="E1200" s="59" t="s">
        <v>7505</v>
      </c>
      <c r="F1200" s="30">
        <f t="shared" si="67"/>
        <v>136.95399999999998</v>
      </c>
      <c r="G1200" s="24">
        <f t="shared" si="68"/>
        <v>124.88149999999999</v>
      </c>
      <c r="H1200" s="31"/>
      <c r="I1200" s="30"/>
      <c r="J1200" s="24">
        <f t="shared" si="69"/>
        <v>121.863</v>
      </c>
      <c r="K1200" s="31"/>
      <c r="L1200" s="30"/>
      <c r="M1200" s="98">
        <v>120.58</v>
      </c>
      <c r="N1200" s="98">
        <v>129.18299999999999</v>
      </c>
      <c r="O1200" s="98">
        <v>76.59</v>
      </c>
      <c r="P1200" s="98">
        <v>164.23400000000001</v>
      </c>
      <c r="Q1200" s="98">
        <v>69.355999999999995</v>
      </c>
      <c r="R1200" s="98">
        <v>177.27199999999999</v>
      </c>
    </row>
    <row r="1201" spans="1:18" x14ac:dyDescent="0.25">
      <c r="A1201" s="59" t="s">
        <v>3779</v>
      </c>
      <c r="B1201" s="59" t="s">
        <v>2731</v>
      </c>
      <c r="C1201" s="59" t="s">
        <v>3827</v>
      </c>
      <c r="D1201" s="91">
        <v>10</v>
      </c>
      <c r="E1201" s="59" t="s">
        <v>5499</v>
      </c>
      <c r="F1201" s="30">
        <f t="shared" si="67"/>
        <v>136.78733333333335</v>
      </c>
      <c r="G1201" s="24">
        <f t="shared" si="68"/>
        <v>251.34300000000002</v>
      </c>
      <c r="H1201" s="31"/>
      <c r="I1201" s="30"/>
      <c r="J1201" s="24">
        <f t="shared" si="69"/>
        <v>124.08225</v>
      </c>
      <c r="K1201" s="31"/>
      <c r="L1201" s="30"/>
      <c r="M1201" s="98">
        <v>485.29</v>
      </c>
      <c r="N1201" s="98">
        <v>17.396000000000001</v>
      </c>
      <c r="O1201" s="98">
        <v>85.966999999999999</v>
      </c>
      <c r="P1201" s="98">
        <v>318.995</v>
      </c>
      <c r="Q1201" s="98">
        <v>76.052999999999997</v>
      </c>
      <c r="R1201" s="98">
        <v>15.314</v>
      </c>
    </row>
    <row r="1202" spans="1:18" x14ac:dyDescent="0.25">
      <c r="A1202" s="59" t="s">
        <v>3779</v>
      </c>
      <c r="B1202" s="59" t="s">
        <v>1185</v>
      </c>
      <c r="C1202" s="59" t="s">
        <v>3831</v>
      </c>
      <c r="D1202" s="91">
        <v>11</v>
      </c>
      <c r="E1202" s="59" t="s">
        <v>5587</v>
      </c>
      <c r="F1202" s="30">
        <f t="shared" si="67"/>
        <v>136.52833333333334</v>
      </c>
      <c r="G1202" s="24">
        <f t="shared" si="68"/>
        <v>5.76</v>
      </c>
      <c r="H1202" s="31"/>
      <c r="I1202" s="30"/>
      <c r="J1202" s="24">
        <f t="shared" si="69"/>
        <v>102.39624999999999</v>
      </c>
      <c r="K1202" s="31"/>
      <c r="L1202" s="30"/>
      <c r="M1202" s="98">
        <v>11.52</v>
      </c>
      <c r="N1202" s="98" t="s">
        <v>4078</v>
      </c>
      <c r="O1202" s="98" t="s">
        <v>4078</v>
      </c>
      <c r="P1202" s="98" t="s">
        <v>4078</v>
      </c>
      <c r="Q1202" s="98">
        <v>409.58499999999998</v>
      </c>
      <c r="R1202" s="98" t="s">
        <v>4078</v>
      </c>
    </row>
    <row r="1203" spans="1:18" x14ac:dyDescent="0.25">
      <c r="A1203" s="59" t="s">
        <v>3779</v>
      </c>
      <c r="B1203" s="59" t="s">
        <v>2761</v>
      </c>
      <c r="C1203" s="59" t="s">
        <v>3849</v>
      </c>
      <c r="D1203" s="91">
        <v>13</v>
      </c>
      <c r="E1203" s="59" t="s">
        <v>6298</v>
      </c>
      <c r="F1203" s="30">
        <f t="shared" si="67"/>
        <v>136.19666666666669</v>
      </c>
      <c r="G1203" s="24">
        <f t="shared" si="68"/>
        <v>14.243500000000001</v>
      </c>
      <c r="H1203" s="31"/>
      <c r="I1203" s="30"/>
      <c r="J1203" s="24">
        <f t="shared" si="69"/>
        <v>102.72325000000001</v>
      </c>
      <c r="K1203" s="31"/>
      <c r="L1203" s="30"/>
      <c r="M1203" s="98">
        <v>28.37</v>
      </c>
      <c r="N1203" s="98">
        <v>0.11700000000000001</v>
      </c>
      <c r="O1203" s="98">
        <v>2.3029999999999999</v>
      </c>
      <c r="P1203" s="98">
        <v>72.710999999999999</v>
      </c>
      <c r="Q1203" s="98">
        <v>168.733</v>
      </c>
      <c r="R1203" s="98">
        <v>167.14599999999999</v>
      </c>
    </row>
    <row r="1204" spans="1:18" x14ac:dyDescent="0.25">
      <c r="A1204" s="59" t="s">
        <v>3779</v>
      </c>
      <c r="B1204" s="59" t="s">
        <v>2894</v>
      </c>
      <c r="C1204" s="59" t="s">
        <v>3835</v>
      </c>
      <c r="D1204" s="91">
        <v>11</v>
      </c>
      <c r="E1204" s="59" t="s">
        <v>5752</v>
      </c>
      <c r="F1204" s="30">
        <f t="shared" si="67"/>
        <v>136.10600000000002</v>
      </c>
      <c r="G1204" s="24">
        <f t="shared" si="68"/>
        <v>433.73950000000002</v>
      </c>
      <c r="H1204" s="31"/>
      <c r="I1204" s="30"/>
      <c r="J1204" s="24">
        <f t="shared" si="69"/>
        <v>179.37049999999999</v>
      </c>
      <c r="K1204" s="31"/>
      <c r="L1204" s="30"/>
      <c r="M1204" s="98">
        <v>530.1</v>
      </c>
      <c r="N1204" s="98">
        <v>337.37900000000002</v>
      </c>
      <c r="O1204" s="98">
        <v>309.16399999999999</v>
      </c>
      <c r="P1204" s="98">
        <v>304.98500000000001</v>
      </c>
      <c r="Q1204" s="98">
        <v>14.372</v>
      </c>
      <c r="R1204" s="98">
        <v>88.960999999999999</v>
      </c>
    </row>
    <row r="1205" spans="1:18" x14ac:dyDescent="0.25">
      <c r="A1205" s="59" t="s">
        <v>3779</v>
      </c>
      <c r="B1205" s="59" t="s">
        <v>1763</v>
      </c>
      <c r="C1205" s="59" t="s">
        <v>3840</v>
      </c>
      <c r="D1205" s="91">
        <v>11</v>
      </c>
      <c r="E1205" s="59" t="s">
        <v>5927</v>
      </c>
      <c r="F1205" s="30">
        <f t="shared" si="67"/>
        <v>135.87733333333333</v>
      </c>
      <c r="G1205" s="24">
        <f t="shared" si="68"/>
        <v>39.046499999999995</v>
      </c>
      <c r="H1205" s="31"/>
      <c r="I1205" s="30"/>
      <c r="J1205" s="24">
        <f t="shared" si="69"/>
        <v>116.72375000000001</v>
      </c>
      <c r="K1205" s="31"/>
      <c r="L1205" s="30"/>
      <c r="M1205" s="98">
        <v>39.58</v>
      </c>
      <c r="N1205" s="98">
        <v>38.512999999999998</v>
      </c>
      <c r="O1205" s="98">
        <v>59.262999999999998</v>
      </c>
      <c r="P1205" s="98">
        <v>138.79400000000001</v>
      </c>
      <c r="Q1205" s="98">
        <v>157.01900000000001</v>
      </c>
      <c r="R1205" s="98">
        <v>111.819</v>
      </c>
    </row>
    <row r="1206" spans="1:18" x14ac:dyDescent="0.25">
      <c r="A1206" s="59" t="s">
        <v>3779</v>
      </c>
      <c r="B1206" s="59" t="s">
        <v>707</v>
      </c>
      <c r="C1206" s="59" t="s">
        <v>3847</v>
      </c>
      <c r="D1206" s="91">
        <v>13</v>
      </c>
      <c r="E1206" s="59" t="s">
        <v>6231</v>
      </c>
      <c r="F1206" s="30">
        <f t="shared" si="67"/>
        <v>135.05100000000002</v>
      </c>
      <c r="G1206" s="24">
        <f t="shared" si="68"/>
        <v>24.665500000000002</v>
      </c>
      <c r="H1206" s="31"/>
      <c r="I1206" s="30"/>
      <c r="J1206" s="24">
        <f t="shared" si="69"/>
        <v>106.8035</v>
      </c>
      <c r="K1206" s="31"/>
      <c r="L1206" s="30"/>
      <c r="M1206" s="98">
        <v>23.07</v>
      </c>
      <c r="N1206" s="98">
        <v>26.260999999999999</v>
      </c>
      <c r="O1206" s="98">
        <v>22.061</v>
      </c>
      <c r="P1206" s="98">
        <v>29.306999999999999</v>
      </c>
      <c r="Q1206" s="98">
        <v>48.722999999999999</v>
      </c>
      <c r="R1206" s="98">
        <v>327.12299999999999</v>
      </c>
    </row>
    <row r="1207" spans="1:18" x14ac:dyDescent="0.25">
      <c r="A1207" s="59" t="s">
        <v>3779</v>
      </c>
      <c r="B1207" s="59" t="s">
        <v>3705</v>
      </c>
      <c r="C1207" s="59" t="s">
        <v>3833</v>
      </c>
      <c r="D1207" s="91">
        <v>11</v>
      </c>
      <c r="E1207" s="59" t="s">
        <v>5633</v>
      </c>
      <c r="F1207" s="30">
        <f t="shared" si="67"/>
        <v>135.00533333333337</v>
      </c>
      <c r="G1207" s="24">
        <f t="shared" si="68"/>
        <v>32.923499999999997</v>
      </c>
      <c r="H1207" s="31"/>
      <c r="I1207" s="30"/>
      <c r="J1207" s="24">
        <f t="shared" si="69"/>
        <v>142.59300000000002</v>
      </c>
      <c r="K1207" s="31"/>
      <c r="L1207" s="30"/>
      <c r="M1207" s="98">
        <v>7.19</v>
      </c>
      <c r="N1207" s="98">
        <v>58.656999999999996</v>
      </c>
      <c r="O1207" s="98">
        <v>165.35599999999999</v>
      </c>
      <c r="P1207" s="98">
        <v>131.28800000000001</v>
      </c>
      <c r="Q1207" s="98">
        <v>140.88300000000001</v>
      </c>
      <c r="R1207" s="98">
        <v>132.845</v>
      </c>
    </row>
    <row r="1208" spans="1:18" x14ac:dyDescent="0.25">
      <c r="A1208" s="59" t="s">
        <v>3779</v>
      </c>
      <c r="B1208" s="59" t="s">
        <v>2133</v>
      </c>
      <c r="C1208" s="59" t="s">
        <v>3862</v>
      </c>
      <c r="D1208" s="91">
        <v>16</v>
      </c>
      <c r="E1208" s="59" t="s">
        <v>7171</v>
      </c>
      <c r="F1208" s="30">
        <f t="shared" si="67"/>
        <v>134.84233333333333</v>
      </c>
      <c r="G1208" s="24">
        <f t="shared" si="68"/>
        <v>11.6995</v>
      </c>
      <c r="H1208" s="31"/>
      <c r="I1208" s="30"/>
      <c r="J1208" s="24">
        <f t="shared" si="69"/>
        <v>103.7975</v>
      </c>
      <c r="K1208" s="31"/>
      <c r="L1208" s="30"/>
      <c r="M1208" s="98">
        <v>19.71</v>
      </c>
      <c r="N1208" s="98">
        <v>3.6890000000000001</v>
      </c>
      <c r="O1208" s="98">
        <v>10.663</v>
      </c>
      <c r="P1208" s="98">
        <v>41.356000000000002</v>
      </c>
      <c r="Q1208" s="98">
        <v>249.72800000000001</v>
      </c>
      <c r="R1208" s="98">
        <v>113.443</v>
      </c>
    </row>
    <row r="1209" spans="1:18" x14ac:dyDescent="0.25">
      <c r="A1209" s="59" t="s">
        <v>3779</v>
      </c>
      <c r="B1209" s="59" t="s">
        <v>2936</v>
      </c>
      <c r="C1209" s="59" t="s">
        <v>3840</v>
      </c>
      <c r="D1209" s="91">
        <v>11</v>
      </c>
      <c r="E1209" s="59" t="s">
        <v>5900</v>
      </c>
      <c r="F1209" s="30">
        <f t="shared" si="67"/>
        <v>134.36066666666667</v>
      </c>
      <c r="G1209" s="24">
        <f t="shared" si="68"/>
        <v>63.028999999999996</v>
      </c>
      <c r="H1209" s="31"/>
      <c r="I1209" s="30"/>
      <c r="J1209" s="24">
        <f t="shared" si="69"/>
        <v>146.0575</v>
      </c>
      <c r="K1209" s="31"/>
      <c r="L1209" s="30"/>
      <c r="M1209" s="98">
        <v>57.63</v>
      </c>
      <c r="N1209" s="98">
        <v>68.427999999999997</v>
      </c>
      <c r="O1209" s="98">
        <v>181.148</v>
      </c>
      <c r="P1209" s="98">
        <v>118.735</v>
      </c>
      <c r="Q1209" s="98">
        <v>168.816</v>
      </c>
      <c r="R1209" s="98">
        <v>115.53100000000001</v>
      </c>
    </row>
    <row r="1210" spans="1:18" x14ac:dyDescent="0.25">
      <c r="A1210" s="59" t="s">
        <v>3779</v>
      </c>
      <c r="B1210" s="59" t="s">
        <v>3640</v>
      </c>
      <c r="C1210" s="59" t="s">
        <v>3833</v>
      </c>
      <c r="D1210" s="91">
        <v>11</v>
      </c>
      <c r="E1210" s="59" t="s">
        <v>5651</v>
      </c>
      <c r="F1210" s="30">
        <f t="shared" si="67"/>
        <v>134.19933333333333</v>
      </c>
      <c r="G1210" s="24">
        <f t="shared" si="68"/>
        <v>129.7595</v>
      </c>
      <c r="H1210" s="31"/>
      <c r="I1210" s="30"/>
      <c r="J1210" s="24">
        <f t="shared" si="69"/>
        <v>103.9935</v>
      </c>
      <c r="K1210" s="31"/>
      <c r="L1210" s="30"/>
      <c r="M1210" s="98">
        <v>118.07</v>
      </c>
      <c r="N1210" s="98">
        <v>141.44900000000001</v>
      </c>
      <c r="O1210" s="98">
        <v>13.375999999999999</v>
      </c>
      <c r="P1210" s="98">
        <v>29.055</v>
      </c>
      <c r="Q1210" s="98">
        <v>114.863</v>
      </c>
      <c r="R1210" s="98">
        <v>258.68</v>
      </c>
    </row>
    <row r="1211" spans="1:18" x14ac:dyDescent="0.25">
      <c r="A1211" s="59" t="s">
        <v>3779</v>
      </c>
      <c r="B1211" s="59" t="s">
        <v>853</v>
      </c>
      <c r="C1211" s="59" t="s">
        <v>3852</v>
      </c>
      <c r="D1211" s="91">
        <v>15</v>
      </c>
      <c r="E1211" s="59" t="s">
        <v>6482</v>
      </c>
      <c r="F1211" s="30">
        <f t="shared" si="67"/>
        <v>134.1866666666667</v>
      </c>
      <c r="G1211" s="24">
        <f t="shared" si="68"/>
        <v>81.732500000000002</v>
      </c>
      <c r="H1211" s="31"/>
      <c r="I1211" s="30"/>
      <c r="J1211" s="24">
        <f t="shared" si="69"/>
        <v>128.41125</v>
      </c>
      <c r="K1211" s="31"/>
      <c r="L1211" s="30"/>
      <c r="M1211" s="98">
        <v>86.01</v>
      </c>
      <c r="N1211" s="98">
        <v>77.454999999999998</v>
      </c>
      <c r="O1211" s="98">
        <v>111.08499999999999</v>
      </c>
      <c r="P1211" s="98">
        <v>131.58000000000001</v>
      </c>
      <c r="Q1211" s="98">
        <v>79.841999999999999</v>
      </c>
      <c r="R1211" s="98">
        <v>191.13800000000001</v>
      </c>
    </row>
    <row r="1212" spans="1:18" x14ac:dyDescent="0.25">
      <c r="A1212" s="59" t="s">
        <v>3779</v>
      </c>
      <c r="B1212" s="59" t="s">
        <v>1944</v>
      </c>
      <c r="C1212" s="59" t="s">
        <v>3818</v>
      </c>
      <c r="D1212" s="91">
        <v>7</v>
      </c>
      <c r="E1212" s="59" t="s">
        <v>5244</v>
      </c>
      <c r="F1212" s="30">
        <f t="shared" si="67"/>
        <v>134.08900000000003</v>
      </c>
      <c r="G1212" s="24">
        <f t="shared" si="68"/>
        <v>30.783999999999999</v>
      </c>
      <c r="H1212" s="31"/>
      <c r="I1212" s="30"/>
      <c r="J1212" s="24">
        <f t="shared" si="69"/>
        <v>111.95700000000001</v>
      </c>
      <c r="K1212" s="31"/>
      <c r="L1212" s="30"/>
      <c r="M1212" s="98">
        <v>42.44</v>
      </c>
      <c r="N1212" s="98">
        <v>19.128</v>
      </c>
      <c r="O1212" s="98">
        <v>45.561</v>
      </c>
      <c r="P1212" s="98">
        <v>88.114000000000004</v>
      </c>
      <c r="Q1212" s="98">
        <v>136.10300000000001</v>
      </c>
      <c r="R1212" s="98">
        <v>178.05</v>
      </c>
    </row>
    <row r="1213" spans="1:18" x14ac:dyDescent="0.25">
      <c r="A1213" s="59" t="s">
        <v>3779</v>
      </c>
      <c r="B1213" s="59" t="s">
        <v>2401</v>
      </c>
      <c r="C1213" s="59" t="s">
        <v>3860</v>
      </c>
      <c r="D1213" s="91">
        <v>15</v>
      </c>
      <c r="E1213" s="59" t="s">
        <v>6719</v>
      </c>
      <c r="F1213" s="30">
        <f t="shared" si="67"/>
        <v>133.20533333333333</v>
      </c>
      <c r="G1213" s="24">
        <f t="shared" si="68"/>
        <v>40.625500000000002</v>
      </c>
      <c r="H1213" s="31"/>
      <c r="I1213" s="30"/>
      <c r="J1213" s="24">
        <f t="shared" si="69"/>
        <v>129.79474999999999</v>
      </c>
      <c r="K1213" s="31"/>
      <c r="L1213" s="30"/>
      <c r="M1213" s="98">
        <v>45.22</v>
      </c>
      <c r="N1213" s="98">
        <v>36.030999999999999</v>
      </c>
      <c r="O1213" s="98">
        <v>119.563</v>
      </c>
      <c r="P1213" s="98">
        <v>89.765000000000001</v>
      </c>
      <c r="Q1213" s="98">
        <v>193.33600000000001</v>
      </c>
      <c r="R1213" s="98">
        <v>116.515</v>
      </c>
    </row>
    <row r="1214" spans="1:18" x14ac:dyDescent="0.25">
      <c r="A1214" s="59" t="s">
        <v>3779</v>
      </c>
      <c r="B1214" s="59" t="s">
        <v>687</v>
      </c>
      <c r="C1214" s="59" t="s">
        <v>3851</v>
      </c>
      <c r="D1214" s="91">
        <v>15</v>
      </c>
      <c r="E1214" s="59" t="s">
        <v>6417</v>
      </c>
      <c r="F1214" s="30">
        <f t="shared" si="67"/>
        <v>132.74933333333334</v>
      </c>
      <c r="G1214" s="24">
        <f t="shared" si="68"/>
        <v>225.69199999999998</v>
      </c>
      <c r="H1214" s="31"/>
      <c r="I1214" s="30"/>
      <c r="J1214" s="24">
        <f t="shared" si="69"/>
        <v>113.059</v>
      </c>
      <c r="K1214" s="31"/>
      <c r="L1214" s="30"/>
      <c r="M1214" s="98">
        <v>64.02</v>
      </c>
      <c r="N1214" s="98">
        <v>387.36399999999998</v>
      </c>
      <c r="O1214" s="98">
        <v>53.988</v>
      </c>
      <c r="P1214" s="98">
        <v>177.892</v>
      </c>
      <c r="Q1214" s="98">
        <v>104.889</v>
      </c>
      <c r="R1214" s="98">
        <v>115.467</v>
      </c>
    </row>
    <row r="1215" spans="1:18" x14ac:dyDescent="0.25">
      <c r="A1215" s="59" t="s">
        <v>3779</v>
      </c>
      <c r="B1215" s="59" t="s">
        <v>3629</v>
      </c>
      <c r="C1215" s="59" t="s">
        <v>3799</v>
      </c>
      <c r="D1215" s="91">
        <v>4</v>
      </c>
      <c r="E1215" s="59" t="s">
        <v>4483</v>
      </c>
      <c r="F1215" s="30">
        <f t="shared" si="67"/>
        <v>132.66499999999999</v>
      </c>
      <c r="G1215" s="24">
        <f t="shared" si="68"/>
        <v>89.918499999999995</v>
      </c>
      <c r="H1215" s="31"/>
      <c r="I1215" s="30"/>
      <c r="J1215" s="24">
        <f t="shared" si="69"/>
        <v>125.15474999999999</v>
      </c>
      <c r="K1215" s="31"/>
      <c r="L1215" s="30"/>
      <c r="M1215" s="98">
        <v>116.05</v>
      </c>
      <c r="N1215" s="98">
        <v>63.786999999999999</v>
      </c>
      <c r="O1215" s="98">
        <v>102.624</v>
      </c>
      <c r="P1215" s="98">
        <v>184.74799999999999</v>
      </c>
      <c r="Q1215" s="98">
        <v>152.875</v>
      </c>
      <c r="R1215" s="98">
        <v>60.372</v>
      </c>
    </row>
    <row r="1216" spans="1:18" x14ac:dyDescent="0.25">
      <c r="A1216" s="59" t="s">
        <v>3779</v>
      </c>
      <c r="B1216" s="59" t="s">
        <v>1510</v>
      </c>
      <c r="C1216" s="59" t="s">
        <v>3827</v>
      </c>
      <c r="D1216" s="91">
        <v>10</v>
      </c>
      <c r="E1216" s="59" t="s">
        <v>5485</v>
      </c>
      <c r="F1216" s="30">
        <f t="shared" si="67"/>
        <v>132.65966666666665</v>
      </c>
      <c r="G1216" s="24">
        <f t="shared" si="68"/>
        <v>294.66650000000004</v>
      </c>
      <c r="H1216" s="31"/>
      <c r="I1216" s="30"/>
      <c r="J1216" s="24">
        <f t="shared" si="69"/>
        <v>125.35125000000001</v>
      </c>
      <c r="K1216" s="31"/>
      <c r="L1216" s="30"/>
      <c r="M1216" s="98">
        <v>341.72</v>
      </c>
      <c r="N1216" s="98">
        <v>247.613</v>
      </c>
      <c r="O1216" s="98">
        <v>103.426</v>
      </c>
      <c r="P1216" s="98">
        <v>178.315</v>
      </c>
      <c r="Q1216" s="98">
        <v>218.249</v>
      </c>
      <c r="R1216" s="98">
        <v>1.415</v>
      </c>
    </row>
    <row r="1217" spans="1:18" x14ac:dyDescent="0.25">
      <c r="A1217" s="59" t="s">
        <v>3779</v>
      </c>
      <c r="B1217" s="59" t="s">
        <v>2487</v>
      </c>
      <c r="C1217" s="59" t="s">
        <v>3840</v>
      </c>
      <c r="D1217" s="91">
        <v>11</v>
      </c>
      <c r="E1217" s="59" t="s">
        <v>5899</v>
      </c>
      <c r="F1217" s="30">
        <f t="shared" si="67"/>
        <v>132.30966666666666</v>
      </c>
      <c r="G1217" s="24">
        <f t="shared" si="68"/>
        <v>18.4695</v>
      </c>
      <c r="H1217" s="31"/>
      <c r="I1217" s="30"/>
      <c r="J1217" s="24">
        <f t="shared" si="69"/>
        <v>111.913</v>
      </c>
      <c r="K1217" s="31"/>
      <c r="L1217" s="30"/>
      <c r="M1217" s="98">
        <v>17.510000000000002</v>
      </c>
      <c r="N1217" s="98">
        <v>19.428999999999998</v>
      </c>
      <c r="O1217" s="98">
        <v>50.722999999999999</v>
      </c>
      <c r="P1217" s="98">
        <v>3.1829999999999998</v>
      </c>
      <c r="Q1217" s="98">
        <v>3.524</v>
      </c>
      <c r="R1217" s="98">
        <v>390.22199999999998</v>
      </c>
    </row>
    <row r="1218" spans="1:18" x14ac:dyDescent="0.25">
      <c r="A1218" s="59" t="s">
        <v>3779</v>
      </c>
      <c r="B1218" s="59" t="s">
        <v>3562</v>
      </c>
      <c r="C1218" s="59" t="s">
        <v>3863</v>
      </c>
      <c r="D1218" s="91">
        <v>16</v>
      </c>
      <c r="E1218" s="59" t="s">
        <v>7319</v>
      </c>
      <c r="F1218" s="30">
        <f t="shared" si="67"/>
        <v>131.38900000000001</v>
      </c>
      <c r="G1218" s="24">
        <f t="shared" si="68"/>
        <v>38.917500000000004</v>
      </c>
      <c r="H1218" s="31"/>
      <c r="I1218" s="30"/>
      <c r="J1218" s="24">
        <f t="shared" si="69"/>
        <v>131.46875</v>
      </c>
      <c r="K1218" s="31"/>
      <c r="L1218" s="30"/>
      <c r="M1218" s="98">
        <v>42.78</v>
      </c>
      <c r="N1218" s="98">
        <v>35.055</v>
      </c>
      <c r="O1218" s="98">
        <v>131.708</v>
      </c>
      <c r="P1218" s="98">
        <v>69.840999999999994</v>
      </c>
      <c r="Q1218" s="98">
        <v>72.093000000000004</v>
      </c>
      <c r="R1218" s="98">
        <v>252.233</v>
      </c>
    </row>
    <row r="1219" spans="1:18" x14ac:dyDescent="0.25">
      <c r="A1219" s="59" t="s">
        <v>3779</v>
      </c>
      <c r="B1219" s="59" t="s">
        <v>2915</v>
      </c>
      <c r="C1219" s="59" t="s">
        <v>3807</v>
      </c>
      <c r="D1219" s="91">
        <v>6</v>
      </c>
      <c r="E1219" s="59" t="s">
        <v>4673</v>
      </c>
      <c r="F1219" s="30">
        <f t="shared" si="67"/>
        <v>131.17966666666666</v>
      </c>
      <c r="G1219" s="24">
        <f t="shared" si="68"/>
        <v>108.66200000000001</v>
      </c>
      <c r="H1219" s="31"/>
      <c r="I1219" s="30"/>
      <c r="J1219" s="24">
        <f t="shared" si="69"/>
        <v>162.17375000000001</v>
      </c>
      <c r="K1219" s="31"/>
      <c r="L1219" s="30"/>
      <c r="M1219" s="98">
        <v>165.63</v>
      </c>
      <c r="N1219" s="98">
        <v>51.694000000000003</v>
      </c>
      <c r="O1219" s="98">
        <v>255.15600000000001</v>
      </c>
      <c r="P1219" s="98">
        <v>158.077</v>
      </c>
      <c r="Q1219" s="98">
        <v>125.146</v>
      </c>
      <c r="R1219" s="98">
        <v>110.316</v>
      </c>
    </row>
    <row r="1220" spans="1:18" x14ac:dyDescent="0.25">
      <c r="A1220" s="59" t="s">
        <v>3779</v>
      </c>
      <c r="B1220" s="59" t="s">
        <v>3025</v>
      </c>
      <c r="C1220" s="59" t="s">
        <v>3862</v>
      </c>
      <c r="D1220" s="91">
        <v>16</v>
      </c>
      <c r="E1220" s="59" t="s">
        <v>7049</v>
      </c>
      <c r="F1220" s="30">
        <f t="shared" si="67"/>
        <v>131.03299999999999</v>
      </c>
      <c r="G1220" s="24">
        <f t="shared" si="68"/>
        <v>58.459000000000003</v>
      </c>
      <c r="H1220" s="31"/>
      <c r="I1220" s="30"/>
      <c r="J1220" s="24">
        <f t="shared" si="69"/>
        <v>139.17949999999999</v>
      </c>
      <c r="K1220" s="31"/>
      <c r="L1220" s="30"/>
      <c r="M1220" s="98">
        <v>92.42</v>
      </c>
      <c r="N1220" s="98">
        <v>24.498000000000001</v>
      </c>
      <c r="O1220" s="98">
        <v>163.619</v>
      </c>
      <c r="P1220" s="98">
        <v>120.267</v>
      </c>
      <c r="Q1220" s="98">
        <v>87.506</v>
      </c>
      <c r="R1220" s="98">
        <v>185.32599999999999</v>
      </c>
    </row>
    <row r="1221" spans="1:18" x14ac:dyDescent="0.25">
      <c r="A1221" s="59" t="s">
        <v>3779</v>
      </c>
      <c r="B1221" s="59" t="s">
        <v>616</v>
      </c>
      <c r="C1221" s="59" t="s">
        <v>3863</v>
      </c>
      <c r="D1221" s="91">
        <v>16</v>
      </c>
      <c r="E1221" s="59" t="s">
        <v>7298</v>
      </c>
      <c r="F1221" s="30">
        <f t="shared" si="67"/>
        <v>130.93100000000001</v>
      </c>
      <c r="G1221" s="24">
        <f t="shared" si="68"/>
        <v>52.956000000000003</v>
      </c>
      <c r="H1221" s="31"/>
      <c r="I1221" s="30"/>
      <c r="J1221" s="24">
        <f t="shared" si="69"/>
        <v>128.63175000000001</v>
      </c>
      <c r="K1221" s="31"/>
      <c r="L1221" s="30"/>
      <c r="M1221" s="98">
        <v>58.33</v>
      </c>
      <c r="N1221" s="98">
        <v>47.582000000000001</v>
      </c>
      <c r="O1221" s="98">
        <v>121.73399999999999</v>
      </c>
      <c r="P1221" s="98">
        <v>88.117000000000004</v>
      </c>
      <c r="Q1221" s="98">
        <v>120.571</v>
      </c>
      <c r="R1221" s="98">
        <v>184.10499999999999</v>
      </c>
    </row>
    <row r="1222" spans="1:18" x14ac:dyDescent="0.25">
      <c r="A1222" s="59" t="s">
        <v>3779</v>
      </c>
      <c r="B1222" s="59" t="s">
        <v>1213</v>
      </c>
      <c r="C1222" s="59" t="s">
        <v>3849</v>
      </c>
      <c r="D1222" s="91">
        <v>13</v>
      </c>
      <c r="E1222" s="59" t="s">
        <v>6315</v>
      </c>
      <c r="F1222" s="30">
        <f t="shared" si="67"/>
        <v>129.73533333333333</v>
      </c>
      <c r="G1222" s="24">
        <f t="shared" si="68"/>
        <v>116.7885</v>
      </c>
      <c r="H1222" s="31"/>
      <c r="I1222" s="30"/>
      <c r="J1222" s="24">
        <f t="shared" si="69"/>
        <v>122.36449999999999</v>
      </c>
      <c r="K1222" s="31"/>
      <c r="L1222" s="30"/>
      <c r="M1222" s="98">
        <v>123.15</v>
      </c>
      <c r="N1222" s="98">
        <v>110.42700000000001</v>
      </c>
      <c r="O1222" s="98">
        <v>100.252</v>
      </c>
      <c r="P1222" s="98">
        <v>114.77500000000001</v>
      </c>
      <c r="Q1222" s="98">
        <v>122.303</v>
      </c>
      <c r="R1222" s="98">
        <v>152.12799999999999</v>
      </c>
    </row>
    <row r="1223" spans="1:18" x14ac:dyDescent="0.25">
      <c r="A1223" s="59" t="s">
        <v>3779</v>
      </c>
      <c r="B1223" s="59" t="s">
        <v>238</v>
      </c>
      <c r="C1223" s="59" t="s">
        <v>3791</v>
      </c>
      <c r="D1223" s="91">
        <v>2</v>
      </c>
      <c r="E1223" s="59" t="s">
        <v>4374</v>
      </c>
      <c r="F1223" s="30">
        <f t="shared" si="67"/>
        <v>129.55033333333333</v>
      </c>
      <c r="G1223" s="24">
        <f t="shared" si="68"/>
        <v>46.442999999999998</v>
      </c>
      <c r="H1223" s="31"/>
      <c r="I1223" s="30"/>
      <c r="J1223" s="24">
        <f t="shared" si="69"/>
        <v>110.47200000000001</v>
      </c>
      <c r="K1223" s="31"/>
      <c r="L1223" s="30"/>
      <c r="M1223" s="98">
        <v>56.46</v>
      </c>
      <c r="N1223" s="98">
        <v>36.426000000000002</v>
      </c>
      <c r="O1223" s="98">
        <v>53.237000000000002</v>
      </c>
      <c r="P1223" s="98">
        <v>62.939</v>
      </c>
      <c r="Q1223" s="98">
        <v>109.795</v>
      </c>
      <c r="R1223" s="98">
        <v>215.917</v>
      </c>
    </row>
    <row r="1224" spans="1:18" x14ac:dyDescent="0.25">
      <c r="A1224" s="59" t="s">
        <v>3779</v>
      </c>
      <c r="B1224" s="59" t="s">
        <v>2372</v>
      </c>
      <c r="C1224" s="59" t="s">
        <v>3821</v>
      </c>
      <c r="D1224" s="91">
        <v>8</v>
      </c>
      <c r="E1224" s="59" t="s">
        <v>5357</v>
      </c>
      <c r="F1224" s="30">
        <f t="shared" si="67"/>
        <v>129.476</v>
      </c>
      <c r="G1224" s="24">
        <f t="shared" si="68"/>
        <v>67.06450000000001</v>
      </c>
      <c r="H1224" s="31"/>
      <c r="I1224" s="30"/>
      <c r="J1224" s="24">
        <f t="shared" si="69"/>
        <v>114.041</v>
      </c>
      <c r="K1224" s="31"/>
      <c r="L1224" s="30"/>
      <c r="M1224" s="98">
        <v>58.47</v>
      </c>
      <c r="N1224" s="98">
        <v>75.659000000000006</v>
      </c>
      <c r="O1224" s="98">
        <v>67.736000000000004</v>
      </c>
      <c r="P1224" s="98">
        <v>87.54</v>
      </c>
      <c r="Q1224" s="98">
        <v>126.072</v>
      </c>
      <c r="R1224" s="98">
        <v>174.816</v>
      </c>
    </row>
    <row r="1225" spans="1:18" x14ac:dyDescent="0.25">
      <c r="A1225" s="59" t="s">
        <v>3779</v>
      </c>
      <c r="B1225" s="59" t="s">
        <v>2138</v>
      </c>
      <c r="C1225" s="59" t="s">
        <v>3808</v>
      </c>
      <c r="D1225" s="91">
        <v>6</v>
      </c>
      <c r="E1225" s="59" t="s">
        <v>4865</v>
      </c>
      <c r="F1225" s="30">
        <f t="shared" si="67"/>
        <v>129.26666666666668</v>
      </c>
      <c r="G1225" s="24">
        <f t="shared" si="68"/>
        <v>0.93</v>
      </c>
      <c r="H1225" s="31"/>
      <c r="I1225" s="30"/>
      <c r="J1225" s="24">
        <f t="shared" si="69"/>
        <v>96.95</v>
      </c>
      <c r="K1225" s="31"/>
      <c r="L1225" s="30"/>
      <c r="M1225" s="98">
        <v>1.86</v>
      </c>
      <c r="N1225" s="98" t="s">
        <v>4078</v>
      </c>
      <c r="O1225" s="98" t="s">
        <v>4078</v>
      </c>
      <c r="P1225" s="98">
        <v>101.98</v>
      </c>
      <c r="Q1225" s="98">
        <v>210.792</v>
      </c>
      <c r="R1225" s="98">
        <v>75.028000000000006</v>
      </c>
    </row>
    <row r="1226" spans="1:18" x14ac:dyDescent="0.25">
      <c r="A1226" s="59" t="s">
        <v>3779</v>
      </c>
      <c r="B1226" s="59" t="s">
        <v>1956</v>
      </c>
      <c r="C1226" s="59" t="s">
        <v>3873</v>
      </c>
      <c r="D1226" s="91">
        <v>20</v>
      </c>
      <c r="E1226" s="59" t="s">
        <v>7821</v>
      </c>
      <c r="F1226" s="30">
        <f t="shared" si="67"/>
        <v>129.20833333333334</v>
      </c>
      <c r="G1226" s="24">
        <f t="shared" si="68"/>
        <v>27.756499999999999</v>
      </c>
      <c r="H1226" s="31"/>
      <c r="I1226" s="30"/>
      <c r="J1226" s="24">
        <f t="shared" si="69"/>
        <v>104.92925</v>
      </c>
      <c r="K1226" s="31"/>
      <c r="L1226" s="30"/>
      <c r="M1226" s="98">
        <v>23.86</v>
      </c>
      <c r="N1226" s="98">
        <v>31.652999999999999</v>
      </c>
      <c r="O1226" s="98">
        <v>32.091999999999999</v>
      </c>
      <c r="P1226" s="98">
        <v>198.51599999999999</v>
      </c>
      <c r="Q1226" s="98">
        <v>111.884</v>
      </c>
      <c r="R1226" s="98">
        <v>77.224999999999994</v>
      </c>
    </row>
    <row r="1227" spans="1:18" x14ac:dyDescent="0.25">
      <c r="A1227" s="59" t="s">
        <v>3779</v>
      </c>
      <c r="B1227" s="59" t="s">
        <v>666</v>
      </c>
      <c r="C1227" s="59" t="s">
        <v>3812</v>
      </c>
      <c r="D1227" s="91">
        <v>6</v>
      </c>
      <c r="E1227" s="59" t="s">
        <v>5028</v>
      </c>
      <c r="F1227" s="30">
        <f t="shared" si="67"/>
        <v>129.10366666666667</v>
      </c>
      <c r="G1227" s="24">
        <f t="shared" si="68"/>
        <v>174.505</v>
      </c>
      <c r="H1227" s="31"/>
      <c r="I1227" s="30"/>
      <c r="J1227" s="24">
        <f t="shared" si="69"/>
        <v>154.58799999999999</v>
      </c>
      <c r="K1227" s="31"/>
      <c r="L1227" s="30"/>
      <c r="M1227" s="98">
        <v>107.82</v>
      </c>
      <c r="N1227" s="98">
        <v>241.19</v>
      </c>
      <c r="O1227" s="98">
        <v>231.041</v>
      </c>
      <c r="P1227" s="98">
        <v>120.88500000000001</v>
      </c>
      <c r="Q1227" s="98">
        <v>137.92699999999999</v>
      </c>
      <c r="R1227" s="98">
        <v>128.499</v>
      </c>
    </row>
    <row r="1228" spans="1:18" x14ac:dyDescent="0.25">
      <c r="A1228" s="59" t="s">
        <v>3779</v>
      </c>
      <c r="B1228" s="59" t="s">
        <v>2935</v>
      </c>
      <c r="C1228" s="59" t="s">
        <v>3842</v>
      </c>
      <c r="D1228" s="91">
        <v>11</v>
      </c>
      <c r="E1228" s="59" t="s">
        <v>6112</v>
      </c>
      <c r="F1228" s="30">
        <f t="shared" si="67"/>
        <v>128.80133333333333</v>
      </c>
      <c r="G1228" s="24">
        <f t="shared" si="68"/>
        <v>81.383499999999998</v>
      </c>
      <c r="H1228" s="31"/>
      <c r="I1228" s="30"/>
      <c r="J1228" s="24">
        <f t="shared" si="69"/>
        <v>148.53775000000002</v>
      </c>
      <c r="K1228" s="31"/>
      <c r="L1228" s="30"/>
      <c r="M1228" s="98">
        <v>79.12</v>
      </c>
      <c r="N1228" s="98">
        <v>83.647000000000006</v>
      </c>
      <c r="O1228" s="98">
        <v>207.74700000000001</v>
      </c>
      <c r="P1228" s="98">
        <v>164.61500000000001</v>
      </c>
      <c r="Q1228" s="98">
        <v>193.44</v>
      </c>
      <c r="R1228" s="98">
        <v>28.349</v>
      </c>
    </row>
    <row r="1229" spans="1:18" x14ac:dyDescent="0.25">
      <c r="A1229" s="59" t="s">
        <v>3779</v>
      </c>
      <c r="B1229" s="59" t="s">
        <v>2847</v>
      </c>
      <c r="C1229" s="59" t="s">
        <v>3862</v>
      </c>
      <c r="D1229" s="91">
        <v>16</v>
      </c>
      <c r="E1229" s="59" t="s">
        <v>7072</v>
      </c>
      <c r="F1229" s="30">
        <f t="shared" si="67"/>
        <v>128.58033333333336</v>
      </c>
      <c r="G1229" s="24">
        <f t="shared" si="68"/>
        <v>306.30950000000001</v>
      </c>
      <c r="H1229" s="31"/>
      <c r="I1229" s="30"/>
      <c r="J1229" s="24">
        <f t="shared" si="69"/>
        <v>112.37025000000001</v>
      </c>
      <c r="K1229" s="31"/>
      <c r="L1229" s="30"/>
      <c r="M1229" s="98">
        <v>1.1100000000000001</v>
      </c>
      <c r="N1229" s="98">
        <v>611.50900000000001</v>
      </c>
      <c r="O1229" s="98">
        <v>63.74</v>
      </c>
      <c r="P1229" s="98">
        <v>168.565</v>
      </c>
      <c r="Q1229" s="98">
        <v>109.583</v>
      </c>
      <c r="R1229" s="98">
        <v>107.593</v>
      </c>
    </row>
    <row r="1230" spans="1:18" x14ac:dyDescent="0.25">
      <c r="A1230" s="59" t="s">
        <v>3779</v>
      </c>
      <c r="B1230" s="59" t="s">
        <v>2191</v>
      </c>
      <c r="C1230" s="59" t="s">
        <v>3862</v>
      </c>
      <c r="D1230" s="91">
        <v>16</v>
      </c>
      <c r="E1230" s="59" t="s">
        <v>7070</v>
      </c>
      <c r="F1230" s="30">
        <f t="shared" si="67"/>
        <v>128.20233333333331</v>
      </c>
      <c r="G1230" s="24">
        <f t="shared" si="68"/>
        <v>46.311</v>
      </c>
      <c r="H1230" s="31"/>
      <c r="I1230" s="30"/>
      <c r="J1230" s="24">
        <f t="shared" si="69"/>
        <v>98.442999999999998</v>
      </c>
      <c r="K1230" s="31"/>
      <c r="L1230" s="30"/>
      <c r="M1230" s="98">
        <v>35.03</v>
      </c>
      <c r="N1230" s="98">
        <v>57.591999999999999</v>
      </c>
      <c r="O1230" s="98">
        <v>9.1649999999999991</v>
      </c>
      <c r="P1230" s="98">
        <v>1.899</v>
      </c>
      <c r="Q1230" s="98">
        <v>28.619</v>
      </c>
      <c r="R1230" s="98">
        <v>354.089</v>
      </c>
    </row>
    <row r="1231" spans="1:18" x14ac:dyDescent="0.25">
      <c r="A1231" s="59" t="s">
        <v>3779</v>
      </c>
      <c r="B1231" s="59" t="s">
        <v>2069</v>
      </c>
      <c r="C1231" s="59" t="s">
        <v>3811</v>
      </c>
      <c r="D1231" s="91">
        <v>6</v>
      </c>
      <c r="E1231" s="59" t="s">
        <v>4978</v>
      </c>
      <c r="F1231" s="30">
        <f t="shared" si="67"/>
        <v>127.78566666666667</v>
      </c>
      <c r="G1231" s="24">
        <f t="shared" si="68"/>
        <v>82.412499999999994</v>
      </c>
      <c r="H1231" s="31"/>
      <c r="I1231" s="30"/>
      <c r="J1231" s="24">
        <f t="shared" si="69"/>
        <v>118.1645</v>
      </c>
      <c r="K1231" s="31"/>
      <c r="L1231" s="30"/>
      <c r="M1231" s="98">
        <v>29.08</v>
      </c>
      <c r="N1231" s="98">
        <v>135.745</v>
      </c>
      <c r="O1231" s="98">
        <v>89.301000000000002</v>
      </c>
      <c r="P1231" s="98">
        <v>108.211</v>
      </c>
      <c r="Q1231" s="98">
        <v>261.91800000000001</v>
      </c>
      <c r="R1231" s="98">
        <v>13.228</v>
      </c>
    </row>
    <row r="1232" spans="1:18" x14ac:dyDescent="0.25">
      <c r="A1232" s="59" t="s">
        <v>3779</v>
      </c>
      <c r="B1232" s="59" t="s">
        <v>1884</v>
      </c>
      <c r="C1232" s="59" t="s">
        <v>3819</v>
      </c>
      <c r="D1232" s="91">
        <v>7</v>
      </c>
      <c r="E1232" s="59" t="s">
        <v>5316</v>
      </c>
      <c r="F1232" s="30">
        <f t="shared" si="67"/>
        <v>127.74066666666668</v>
      </c>
      <c r="G1232" s="24">
        <f t="shared" si="68"/>
        <v>167.91300000000001</v>
      </c>
      <c r="H1232" s="31"/>
      <c r="I1232" s="30"/>
      <c r="J1232" s="24">
        <f t="shared" si="69"/>
        <v>124.03400000000001</v>
      </c>
      <c r="K1232" s="31"/>
      <c r="L1232" s="30"/>
      <c r="M1232" s="98">
        <v>200.09</v>
      </c>
      <c r="N1232" s="98">
        <v>135.73599999999999</v>
      </c>
      <c r="O1232" s="98">
        <v>112.914</v>
      </c>
      <c r="P1232" s="98">
        <v>120.69499999999999</v>
      </c>
      <c r="Q1232" s="98">
        <v>159.97200000000001</v>
      </c>
      <c r="R1232" s="98">
        <v>102.55500000000001</v>
      </c>
    </row>
    <row r="1233" spans="1:18" x14ac:dyDescent="0.25">
      <c r="A1233" s="59" t="s">
        <v>3779</v>
      </c>
      <c r="B1233" s="59" t="s">
        <v>7840</v>
      </c>
      <c r="C1233" s="59" t="s">
        <v>3781</v>
      </c>
      <c r="D1233" s="91">
        <v>1</v>
      </c>
      <c r="E1233" s="59" t="s">
        <v>7841</v>
      </c>
      <c r="F1233" s="30">
        <f t="shared" si="67"/>
        <v>127.628</v>
      </c>
      <c r="G1233" s="24">
        <f t="shared" si="68"/>
        <v>110.873</v>
      </c>
      <c r="H1233" s="31"/>
      <c r="I1233" s="30"/>
      <c r="J1233" s="24">
        <f t="shared" si="69"/>
        <v>95.721000000000004</v>
      </c>
      <c r="K1233" s="31"/>
      <c r="L1233" s="30"/>
      <c r="M1233" s="98">
        <v>3.94</v>
      </c>
      <c r="N1233" s="98">
        <v>217.80600000000001</v>
      </c>
      <c r="O1233" s="98" t="s">
        <v>4078</v>
      </c>
      <c r="P1233" s="98">
        <v>138.416</v>
      </c>
      <c r="Q1233" s="98">
        <v>86.680999999999997</v>
      </c>
      <c r="R1233" s="98">
        <v>157.78700000000001</v>
      </c>
    </row>
    <row r="1234" spans="1:18" x14ac:dyDescent="0.25">
      <c r="A1234" s="59" t="s">
        <v>3779</v>
      </c>
      <c r="B1234" s="59" t="s">
        <v>620</v>
      </c>
      <c r="C1234" s="59" t="s">
        <v>3819</v>
      </c>
      <c r="D1234" s="91">
        <v>7</v>
      </c>
      <c r="E1234" s="59" t="s">
        <v>5300</v>
      </c>
      <c r="F1234" s="30">
        <f t="shared" si="67"/>
        <v>127.08266666666668</v>
      </c>
      <c r="G1234" s="24">
        <f t="shared" si="68"/>
        <v>76.9345</v>
      </c>
      <c r="H1234" s="31"/>
      <c r="I1234" s="30"/>
      <c r="J1234" s="24">
        <f t="shared" si="69"/>
        <v>124.8485</v>
      </c>
      <c r="K1234" s="31"/>
      <c r="L1234" s="30"/>
      <c r="M1234" s="98">
        <v>78.05</v>
      </c>
      <c r="N1234" s="98">
        <v>75.819000000000003</v>
      </c>
      <c r="O1234" s="98">
        <v>118.146</v>
      </c>
      <c r="P1234" s="98">
        <v>66.313000000000002</v>
      </c>
      <c r="Q1234" s="98">
        <v>114.446</v>
      </c>
      <c r="R1234" s="98">
        <v>200.489</v>
      </c>
    </row>
    <row r="1235" spans="1:18" x14ac:dyDescent="0.25">
      <c r="A1235" s="59" t="s">
        <v>3779</v>
      </c>
      <c r="B1235" s="59" t="s">
        <v>379</v>
      </c>
      <c r="C1235" s="59" t="s">
        <v>3835</v>
      </c>
      <c r="D1235" s="91">
        <v>11</v>
      </c>
      <c r="E1235" s="59" t="s">
        <v>5761</v>
      </c>
      <c r="F1235" s="30">
        <f t="shared" si="67"/>
        <v>127.06766666666665</v>
      </c>
      <c r="G1235" s="24">
        <f t="shared" si="68"/>
        <v>24.953500000000002</v>
      </c>
      <c r="H1235" s="31"/>
      <c r="I1235" s="30"/>
      <c r="J1235" s="24">
        <f t="shared" si="69"/>
        <v>100.56125</v>
      </c>
      <c r="K1235" s="31"/>
      <c r="L1235" s="30"/>
      <c r="M1235" s="98">
        <v>10.06</v>
      </c>
      <c r="N1235" s="98">
        <v>39.847000000000001</v>
      </c>
      <c r="O1235" s="98">
        <v>21.042000000000002</v>
      </c>
      <c r="P1235" s="98">
        <v>84.897000000000006</v>
      </c>
      <c r="Q1235" s="98">
        <v>241.87299999999999</v>
      </c>
      <c r="R1235" s="98">
        <v>54.433</v>
      </c>
    </row>
    <row r="1236" spans="1:18" x14ac:dyDescent="0.25">
      <c r="A1236" s="59" t="s">
        <v>3779</v>
      </c>
      <c r="B1236" s="59" t="s">
        <v>500</v>
      </c>
      <c r="C1236" s="59" t="s">
        <v>3868</v>
      </c>
      <c r="D1236" s="91">
        <v>18</v>
      </c>
      <c r="E1236" s="59" t="s">
        <v>7617</v>
      </c>
      <c r="F1236" s="30">
        <f t="shared" si="67"/>
        <v>126.88166666666666</v>
      </c>
      <c r="G1236" s="24">
        <f t="shared" si="68"/>
        <v>61.950999999999993</v>
      </c>
      <c r="H1236" s="31"/>
      <c r="I1236" s="30"/>
      <c r="J1236" s="24">
        <f t="shared" si="69"/>
        <v>105.66025</v>
      </c>
      <c r="K1236" s="31"/>
      <c r="L1236" s="30"/>
      <c r="M1236" s="98">
        <v>47.76</v>
      </c>
      <c r="N1236" s="98">
        <v>76.141999999999996</v>
      </c>
      <c r="O1236" s="98">
        <v>41.996000000000002</v>
      </c>
      <c r="P1236" s="98">
        <v>58.250999999999998</v>
      </c>
      <c r="Q1236" s="98">
        <v>242.21899999999999</v>
      </c>
      <c r="R1236" s="98">
        <v>80.174999999999997</v>
      </c>
    </row>
    <row r="1237" spans="1:18" x14ac:dyDescent="0.25">
      <c r="A1237" s="59" t="s">
        <v>3779</v>
      </c>
      <c r="B1237" s="59" t="s">
        <v>864</v>
      </c>
      <c r="C1237" s="59" t="s">
        <v>3843</v>
      </c>
      <c r="D1237" s="91">
        <v>12</v>
      </c>
      <c r="E1237" s="59" t="s">
        <v>6149</v>
      </c>
      <c r="F1237" s="30">
        <f t="shared" si="67"/>
        <v>126.71733333333331</v>
      </c>
      <c r="G1237" s="24">
        <f t="shared" si="68"/>
        <v>322.13350000000003</v>
      </c>
      <c r="H1237" s="31"/>
      <c r="I1237" s="30"/>
      <c r="J1237" s="24">
        <f t="shared" si="69"/>
        <v>117.87474999999999</v>
      </c>
      <c r="K1237" s="31"/>
      <c r="L1237" s="30"/>
      <c r="M1237" s="98">
        <v>193.97</v>
      </c>
      <c r="N1237" s="98">
        <v>450.29700000000003</v>
      </c>
      <c r="O1237" s="98">
        <v>91.346999999999994</v>
      </c>
      <c r="P1237" s="98">
        <v>75.792000000000002</v>
      </c>
      <c r="Q1237" s="98">
        <v>267.78699999999998</v>
      </c>
      <c r="R1237" s="98">
        <v>36.573</v>
      </c>
    </row>
    <row r="1238" spans="1:18" x14ac:dyDescent="0.25">
      <c r="A1238" s="59" t="s">
        <v>3779</v>
      </c>
      <c r="B1238" s="59" t="s">
        <v>2600</v>
      </c>
      <c r="C1238" s="59" t="s">
        <v>3827</v>
      </c>
      <c r="D1238" s="91">
        <v>10</v>
      </c>
      <c r="E1238" s="59" t="s">
        <v>5503</v>
      </c>
      <c r="F1238" s="30">
        <f t="shared" si="67"/>
        <v>126.709</v>
      </c>
      <c r="G1238" s="24">
        <f t="shared" si="68"/>
        <v>13.657499999999999</v>
      </c>
      <c r="H1238" s="31"/>
      <c r="I1238" s="30"/>
      <c r="J1238" s="24">
        <f t="shared" si="69"/>
        <v>107.32650000000001</v>
      </c>
      <c r="K1238" s="31"/>
      <c r="L1238" s="30"/>
      <c r="M1238" s="98">
        <v>4.0599999999999996</v>
      </c>
      <c r="N1238" s="98">
        <v>23.254999999999999</v>
      </c>
      <c r="O1238" s="98">
        <v>49.179000000000002</v>
      </c>
      <c r="P1238" s="98">
        <v>81.760000000000005</v>
      </c>
      <c r="Q1238" s="98">
        <v>110.045</v>
      </c>
      <c r="R1238" s="98">
        <v>188.322</v>
      </c>
    </row>
    <row r="1239" spans="1:18" x14ac:dyDescent="0.25">
      <c r="A1239" s="59" t="s">
        <v>3779</v>
      </c>
      <c r="B1239" s="59" t="s">
        <v>1476</v>
      </c>
      <c r="C1239" s="59" t="s">
        <v>3840</v>
      </c>
      <c r="D1239" s="91">
        <v>11</v>
      </c>
      <c r="E1239" s="59" t="s">
        <v>5880</v>
      </c>
      <c r="F1239" s="30">
        <f t="shared" si="67"/>
        <v>126.581</v>
      </c>
      <c r="G1239" s="24">
        <f t="shared" si="68"/>
        <v>130.286</v>
      </c>
      <c r="H1239" s="31"/>
      <c r="I1239" s="30"/>
      <c r="J1239" s="24">
        <f t="shared" si="69"/>
        <v>129.91624999999999</v>
      </c>
      <c r="K1239" s="31"/>
      <c r="L1239" s="30"/>
      <c r="M1239" s="98">
        <v>109.45</v>
      </c>
      <c r="N1239" s="98">
        <v>151.12200000000001</v>
      </c>
      <c r="O1239" s="98">
        <v>139.922</v>
      </c>
      <c r="P1239" s="98">
        <v>140.57499999999999</v>
      </c>
      <c r="Q1239" s="98">
        <v>72.064999999999998</v>
      </c>
      <c r="R1239" s="98">
        <v>167.10300000000001</v>
      </c>
    </row>
    <row r="1240" spans="1:18" x14ac:dyDescent="0.25">
      <c r="A1240" s="59" t="s">
        <v>3779</v>
      </c>
      <c r="B1240" s="59" t="s">
        <v>1635</v>
      </c>
      <c r="C1240" s="59" t="s">
        <v>3833</v>
      </c>
      <c r="D1240" s="91">
        <v>11</v>
      </c>
      <c r="E1240" s="59" t="s">
        <v>5653</v>
      </c>
      <c r="F1240" s="30">
        <f t="shared" si="67"/>
        <v>126.51433333333334</v>
      </c>
      <c r="G1240" s="24">
        <f t="shared" si="68"/>
        <v>196.18199999999999</v>
      </c>
      <c r="H1240" s="31"/>
      <c r="I1240" s="30"/>
      <c r="J1240" s="24">
        <f t="shared" si="69"/>
        <v>124.95925</v>
      </c>
      <c r="K1240" s="31"/>
      <c r="L1240" s="30"/>
      <c r="M1240" s="98">
        <v>229.45</v>
      </c>
      <c r="N1240" s="98">
        <v>162.91399999999999</v>
      </c>
      <c r="O1240" s="98">
        <v>120.294</v>
      </c>
      <c r="P1240" s="98">
        <v>57.74</v>
      </c>
      <c r="Q1240" s="98">
        <v>182.999</v>
      </c>
      <c r="R1240" s="98">
        <v>138.804</v>
      </c>
    </row>
    <row r="1241" spans="1:18" x14ac:dyDescent="0.25">
      <c r="A1241" s="59" t="s">
        <v>3779</v>
      </c>
      <c r="B1241" s="59" t="s">
        <v>1868</v>
      </c>
      <c r="C1241" s="59" t="s">
        <v>3862</v>
      </c>
      <c r="D1241" s="91">
        <v>16</v>
      </c>
      <c r="E1241" s="59" t="s">
        <v>7026</v>
      </c>
      <c r="F1241" s="30">
        <f t="shared" si="67"/>
        <v>126.50666666666667</v>
      </c>
      <c r="G1241" s="24">
        <f t="shared" si="68"/>
        <v>189.196</v>
      </c>
      <c r="H1241" s="31"/>
      <c r="I1241" s="30"/>
      <c r="J1241" s="24">
        <f t="shared" si="69"/>
        <v>159.14974999999998</v>
      </c>
      <c r="K1241" s="31"/>
      <c r="L1241" s="30"/>
      <c r="M1241" s="98">
        <v>41.81</v>
      </c>
      <c r="N1241" s="98">
        <v>336.58199999999999</v>
      </c>
      <c r="O1241" s="98">
        <v>257.07900000000001</v>
      </c>
      <c r="P1241" s="98">
        <v>162.84100000000001</v>
      </c>
      <c r="Q1241" s="98">
        <v>125.994</v>
      </c>
      <c r="R1241" s="98">
        <v>90.685000000000002</v>
      </c>
    </row>
    <row r="1242" spans="1:18" x14ac:dyDescent="0.25">
      <c r="A1242" s="59" t="s">
        <v>3779</v>
      </c>
      <c r="B1242" s="59" t="s">
        <v>1625</v>
      </c>
      <c r="C1242" s="59" t="s">
        <v>3840</v>
      </c>
      <c r="D1242" s="91">
        <v>11</v>
      </c>
      <c r="E1242" s="59" t="s">
        <v>5886</v>
      </c>
      <c r="F1242" s="30">
        <f t="shared" si="67"/>
        <v>125.50133333333333</v>
      </c>
      <c r="G1242" s="24">
        <f t="shared" si="68"/>
        <v>1.6639999999999999</v>
      </c>
      <c r="H1242" s="31"/>
      <c r="I1242" s="30"/>
      <c r="J1242" s="24">
        <f t="shared" si="69"/>
        <v>105.17775</v>
      </c>
      <c r="K1242" s="31"/>
      <c r="L1242" s="30"/>
      <c r="M1242" s="98">
        <v>2.69</v>
      </c>
      <c r="N1242" s="98">
        <v>0.63800000000000001</v>
      </c>
      <c r="O1242" s="98">
        <v>44.207000000000001</v>
      </c>
      <c r="P1242" s="98">
        <v>0.28100000000000003</v>
      </c>
      <c r="Q1242" s="98">
        <v>15.62</v>
      </c>
      <c r="R1242" s="98">
        <v>360.60300000000001</v>
      </c>
    </row>
    <row r="1243" spans="1:18" x14ac:dyDescent="0.25">
      <c r="A1243" s="59" t="s">
        <v>3779</v>
      </c>
      <c r="B1243" s="59" t="s">
        <v>1587</v>
      </c>
      <c r="C1243" s="59" t="s">
        <v>3863</v>
      </c>
      <c r="D1243" s="91">
        <v>16</v>
      </c>
      <c r="E1243" s="59" t="s">
        <v>7280</v>
      </c>
      <c r="F1243" s="30">
        <f t="shared" si="67"/>
        <v>124.71966666666667</v>
      </c>
      <c r="G1243" s="24">
        <f t="shared" si="68"/>
        <v>65.099999999999994</v>
      </c>
      <c r="H1243" s="31"/>
      <c r="I1243" s="30"/>
      <c r="J1243" s="24">
        <f t="shared" si="69"/>
        <v>146.15174999999999</v>
      </c>
      <c r="K1243" s="31"/>
      <c r="L1243" s="30"/>
      <c r="M1243" s="98">
        <v>91.59</v>
      </c>
      <c r="N1243" s="98">
        <v>38.61</v>
      </c>
      <c r="O1243" s="98">
        <v>210.44800000000001</v>
      </c>
      <c r="P1243" s="98">
        <v>127.51900000000001</v>
      </c>
      <c r="Q1243" s="98">
        <v>110.437</v>
      </c>
      <c r="R1243" s="98">
        <v>136.203</v>
      </c>
    </row>
    <row r="1244" spans="1:18" x14ac:dyDescent="0.25">
      <c r="A1244" s="59" t="s">
        <v>3779</v>
      </c>
      <c r="B1244" s="59" t="s">
        <v>1470</v>
      </c>
      <c r="C1244" s="59" t="s">
        <v>3844</v>
      </c>
      <c r="D1244" s="91">
        <v>12</v>
      </c>
      <c r="E1244" s="59" t="s">
        <v>6177</v>
      </c>
      <c r="F1244" s="30">
        <f t="shared" si="67"/>
        <v>124.40466666666669</v>
      </c>
      <c r="G1244" s="24">
        <f t="shared" si="68"/>
        <v>132.31049999999999</v>
      </c>
      <c r="H1244" s="31"/>
      <c r="I1244" s="30"/>
      <c r="J1244" s="24">
        <f t="shared" si="69"/>
        <v>116.04900000000001</v>
      </c>
      <c r="K1244" s="31"/>
      <c r="L1244" s="30"/>
      <c r="M1244" s="98">
        <v>100.45</v>
      </c>
      <c r="N1244" s="98">
        <v>164.17099999999999</v>
      </c>
      <c r="O1244" s="98">
        <v>90.981999999999999</v>
      </c>
      <c r="P1244" s="98">
        <v>125.175</v>
      </c>
      <c r="Q1244" s="98">
        <v>75.858000000000004</v>
      </c>
      <c r="R1244" s="98">
        <v>172.18100000000001</v>
      </c>
    </row>
    <row r="1245" spans="1:18" x14ac:dyDescent="0.25">
      <c r="A1245" s="59" t="s">
        <v>3779</v>
      </c>
      <c r="B1245" s="59" t="s">
        <v>3172</v>
      </c>
      <c r="C1245" s="59" t="s">
        <v>3841</v>
      </c>
      <c r="D1245" s="91">
        <v>11</v>
      </c>
      <c r="E1245" s="59" t="s">
        <v>5997</v>
      </c>
      <c r="F1245" s="30">
        <f t="shared" si="67"/>
        <v>124.38533333333334</v>
      </c>
      <c r="G1245" s="24">
        <f t="shared" si="68"/>
        <v>173.00149999999999</v>
      </c>
      <c r="H1245" s="31"/>
      <c r="I1245" s="30"/>
      <c r="J1245" s="24">
        <f t="shared" si="69"/>
        <v>136.80775</v>
      </c>
      <c r="K1245" s="31"/>
      <c r="L1245" s="30"/>
      <c r="M1245" s="98">
        <v>130.5</v>
      </c>
      <c r="N1245" s="98">
        <v>215.50299999999999</v>
      </c>
      <c r="O1245" s="98">
        <v>174.07499999999999</v>
      </c>
      <c r="P1245" s="98">
        <v>92.744</v>
      </c>
      <c r="Q1245" s="98">
        <v>168.99600000000001</v>
      </c>
      <c r="R1245" s="98">
        <v>111.416</v>
      </c>
    </row>
    <row r="1246" spans="1:18" x14ac:dyDescent="0.25">
      <c r="A1246" s="59" t="s">
        <v>3779</v>
      </c>
      <c r="B1246" s="59" t="s">
        <v>1951</v>
      </c>
      <c r="C1246" s="59" t="s">
        <v>3848</v>
      </c>
      <c r="D1246" s="91">
        <v>13</v>
      </c>
      <c r="E1246" s="59" t="s">
        <v>6243</v>
      </c>
      <c r="F1246" s="30">
        <f t="shared" si="67"/>
        <v>124.139</v>
      </c>
      <c r="G1246" s="24">
        <f t="shared" si="68"/>
        <v>730.97950000000003</v>
      </c>
      <c r="H1246" s="31"/>
      <c r="I1246" s="30"/>
      <c r="J1246" s="24">
        <f t="shared" si="69"/>
        <v>174.71324999999999</v>
      </c>
      <c r="K1246" s="31"/>
      <c r="L1246" s="30"/>
      <c r="M1246" s="98">
        <v>514.61</v>
      </c>
      <c r="N1246" s="98">
        <v>947.34900000000005</v>
      </c>
      <c r="O1246" s="98">
        <v>326.43599999999998</v>
      </c>
      <c r="P1246" s="98">
        <v>161.006</v>
      </c>
      <c r="Q1246" s="98">
        <v>163.31899999999999</v>
      </c>
      <c r="R1246" s="98">
        <v>48.091999999999999</v>
      </c>
    </row>
    <row r="1247" spans="1:18" x14ac:dyDescent="0.25">
      <c r="A1247" s="59" t="s">
        <v>3779</v>
      </c>
      <c r="B1247" s="59" t="s">
        <v>245</v>
      </c>
      <c r="C1247" s="59" t="s">
        <v>3862</v>
      </c>
      <c r="D1247" s="91">
        <v>16</v>
      </c>
      <c r="E1247" s="59" t="s">
        <v>7192</v>
      </c>
      <c r="F1247" s="30">
        <f t="shared" si="67"/>
        <v>123.59133333333334</v>
      </c>
      <c r="G1247" s="24">
        <f t="shared" si="68"/>
        <v>64.4375</v>
      </c>
      <c r="H1247" s="31"/>
      <c r="I1247" s="30"/>
      <c r="J1247" s="24">
        <f t="shared" si="69"/>
        <v>113.61849999999998</v>
      </c>
      <c r="K1247" s="31"/>
      <c r="L1247" s="30"/>
      <c r="M1247" s="98">
        <v>84.5</v>
      </c>
      <c r="N1247" s="98">
        <v>44.375</v>
      </c>
      <c r="O1247" s="98">
        <v>83.7</v>
      </c>
      <c r="P1247" s="98">
        <v>117.919</v>
      </c>
      <c r="Q1247" s="98">
        <v>159.87799999999999</v>
      </c>
      <c r="R1247" s="98">
        <v>92.977000000000004</v>
      </c>
    </row>
    <row r="1248" spans="1:18" x14ac:dyDescent="0.25">
      <c r="A1248" s="59" t="s">
        <v>3779</v>
      </c>
      <c r="B1248" s="59" t="s">
        <v>2027</v>
      </c>
      <c r="C1248" s="59" t="s">
        <v>3873</v>
      </c>
      <c r="D1248" s="91">
        <v>20</v>
      </c>
      <c r="E1248" s="59" t="s">
        <v>7807</v>
      </c>
      <c r="F1248" s="30">
        <f t="shared" ref="F1248:F1311" si="70">SUM(P1248:R1248)/3</f>
        <v>123.27033333333333</v>
      </c>
      <c r="G1248" s="24">
        <f t="shared" ref="G1248:G1311" si="71">SUM(M1248:N1248)/2</f>
        <v>116.5235</v>
      </c>
      <c r="H1248" s="31"/>
      <c r="I1248" s="30"/>
      <c r="J1248" s="24">
        <f t="shared" ref="J1248:J1311" si="72">SUM(O1248:R1248)/4</f>
        <v>110.57125000000001</v>
      </c>
      <c r="K1248" s="31"/>
      <c r="L1248" s="30"/>
      <c r="M1248" s="98">
        <v>106.56</v>
      </c>
      <c r="N1248" s="98">
        <v>126.48699999999999</v>
      </c>
      <c r="O1248" s="98">
        <v>72.474000000000004</v>
      </c>
      <c r="P1248" s="98">
        <v>167.864</v>
      </c>
      <c r="Q1248" s="98">
        <v>110.916</v>
      </c>
      <c r="R1248" s="98">
        <v>91.031000000000006</v>
      </c>
    </row>
    <row r="1249" spans="1:18" x14ac:dyDescent="0.25">
      <c r="A1249" s="59" t="s">
        <v>3779</v>
      </c>
      <c r="B1249" s="59" t="s">
        <v>628</v>
      </c>
      <c r="C1249" s="59" t="s">
        <v>3863</v>
      </c>
      <c r="D1249" s="91">
        <v>16</v>
      </c>
      <c r="E1249" s="59" t="s">
        <v>7403</v>
      </c>
      <c r="F1249" s="30">
        <f t="shared" si="70"/>
        <v>123.24266666666666</v>
      </c>
      <c r="G1249" s="24">
        <f t="shared" si="71"/>
        <v>6.4004999999999992</v>
      </c>
      <c r="H1249" s="31"/>
      <c r="I1249" s="30"/>
      <c r="J1249" s="24">
        <f t="shared" si="72"/>
        <v>117.40175000000001</v>
      </c>
      <c r="K1249" s="31"/>
      <c r="L1249" s="30"/>
      <c r="M1249" s="98">
        <v>8.44</v>
      </c>
      <c r="N1249" s="98">
        <v>4.3609999999999998</v>
      </c>
      <c r="O1249" s="98">
        <v>99.879000000000005</v>
      </c>
      <c r="P1249" s="98">
        <v>39.781999999999996</v>
      </c>
      <c r="Q1249" s="98">
        <v>202.429</v>
      </c>
      <c r="R1249" s="98">
        <v>127.517</v>
      </c>
    </row>
    <row r="1250" spans="1:18" x14ac:dyDescent="0.25">
      <c r="A1250" s="59" t="s">
        <v>3779</v>
      </c>
      <c r="B1250" s="59" t="s">
        <v>945</v>
      </c>
      <c r="C1250" s="59" t="s">
        <v>3821</v>
      </c>
      <c r="D1250" s="91">
        <v>8</v>
      </c>
      <c r="E1250" s="59" t="s">
        <v>5361</v>
      </c>
      <c r="F1250" s="30">
        <f t="shared" si="70"/>
        <v>123.12399999999998</v>
      </c>
      <c r="G1250" s="24">
        <f t="shared" si="71"/>
        <v>33.57</v>
      </c>
      <c r="H1250" s="31"/>
      <c r="I1250" s="30"/>
      <c r="J1250" s="24">
        <f t="shared" si="72"/>
        <v>102.05175</v>
      </c>
      <c r="K1250" s="31"/>
      <c r="L1250" s="30"/>
      <c r="M1250" s="98">
        <v>27.33</v>
      </c>
      <c r="N1250" s="98">
        <v>39.81</v>
      </c>
      <c r="O1250" s="98">
        <v>38.835000000000001</v>
      </c>
      <c r="P1250" s="98">
        <v>46.48</v>
      </c>
      <c r="Q1250" s="98">
        <v>61.902999999999999</v>
      </c>
      <c r="R1250" s="98">
        <v>260.98899999999998</v>
      </c>
    </row>
    <row r="1251" spans="1:18" x14ac:dyDescent="0.25">
      <c r="A1251" s="59" t="s">
        <v>3779</v>
      </c>
      <c r="B1251" s="59" t="s">
        <v>1909</v>
      </c>
      <c r="C1251" s="59" t="s">
        <v>3873</v>
      </c>
      <c r="D1251" s="91">
        <v>20</v>
      </c>
      <c r="E1251" s="59" t="s">
        <v>7784</v>
      </c>
      <c r="F1251" s="30">
        <f t="shared" si="70"/>
        <v>122.90500000000002</v>
      </c>
      <c r="G1251" s="24">
        <f t="shared" si="71"/>
        <v>99.170999999999992</v>
      </c>
      <c r="H1251" s="31"/>
      <c r="I1251" s="30"/>
      <c r="J1251" s="24">
        <f t="shared" si="72"/>
        <v>112.98825000000001</v>
      </c>
      <c r="K1251" s="31"/>
      <c r="L1251" s="30"/>
      <c r="M1251" s="98">
        <v>96.17</v>
      </c>
      <c r="N1251" s="98">
        <v>102.172</v>
      </c>
      <c r="O1251" s="98">
        <v>83.238</v>
      </c>
      <c r="P1251" s="98">
        <v>138.90100000000001</v>
      </c>
      <c r="Q1251" s="98">
        <v>139.89400000000001</v>
      </c>
      <c r="R1251" s="98">
        <v>89.92</v>
      </c>
    </row>
    <row r="1252" spans="1:18" x14ac:dyDescent="0.25">
      <c r="A1252" s="59" t="s">
        <v>3779</v>
      </c>
      <c r="B1252" s="59" t="s">
        <v>437</v>
      </c>
      <c r="C1252" s="59" t="s">
        <v>3862</v>
      </c>
      <c r="D1252" s="91">
        <v>16</v>
      </c>
      <c r="E1252" s="59" t="s">
        <v>7189</v>
      </c>
      <c r="F1252" s="30">
        <f t="shared" si="70"/>
        <v>121.91366666666669</v>
      </c>
      <c r="G1252" s="24">
        <f t="shared" si="71"/>
        <v>65.143500000000003</v>
      </c>
      <c r="H1252" s="31"/>
      <c r="I1252" s="30"/>
      <c r="J1252" s="24">
        <f t="shared" si="72"/>
        <v>113.93600000000001</v>
      </c>
      <c r="K1252" s="31"/>
      <c r="L1252" s="30"/>
      <c r="M1252" s="98">
        <v>58.78</v>
      </c>
      <c r="N1252" s="98">
        <v>71.507000000000005</v>
      </c>
      <c r="O1252" s="98">
        <v>90.003</v>
      </c>
      <c r="P1252" s="98">
        <v>85.52</v>
      </c>
      <c r="Q1252" s="98">
        <v>154.44300000000001</v>
      </c>
      <c r="R1252" s="98">
        <v>125.77800000000001</v>
      </c>
    </row>
    <row r="1253" spans="1:18" x14ac:dyDescent="0.25">
      <c r="A1253" s="59" t="s">
        <v>3779</v>
      </c>
      <c r="B1253" s="59" t="s">
        <v>1918</v>
      </c>
      <c r="C1253" s="59" t="s">
        <v>3851</v>
      </c>
      <c r="D1253" s="91">
        <v>15</v>
      </c>
      <c r="E1253" s="59" t="s">
        <v>6415</v>
      </c>
      <c r="F1253" s="30">
        <f t="shared" si="70"/>
        <v>121.25766666666668</v>
      </c>
      <c r="G1253" s="24">
        <f t="shared" si="71"/>
        <v>403.77600000000001</v>
      </c>
      <c r="H1253" s="31"/>
      <c r="I1253" s="30"/>
      <c r="J1253" s="24">
        <f t="shared" si="72"/>
        <v>112.24600000000001</v>
      </c>
      <c r="K1253" s="31"/>
      <c r="L1253" s="30"/>
      <c r="M1253" s="98">
        <v>401.99</v>
      </c>
      <c r="N1253" s="98">
        <v>405.56200000000001</v>
      </c>
      <c r="O1253" s="98">
        <v>85.210999999999999</v>
      </c>
      <c r="P1253" s="98">
        <v>53.31</v>
      </c>
      <c r="Q1253" s="98">
        <v>133.69200000000001</v>
      </c>
      <c r="R1253" s="98">
        <v>176.77099999999999</v>
      </c>
    </row>
    <row r="1254" spans="1:18" x14ac:dyDescent="0.25">
      <c r="A1254" s="59" t="s">
        <v>3779</v>
      </c>
      <c r="B1254" s="59" t="s">
        <v>2619</v>
      </c>
      <c r="C1254" s="59" t="s">
        <v>3860</v>
      </c>
      <c r="D1254" s="91">
        <v>15</v>
      </c>
      <c r="E1254" s="59" t="s">
        <v>6669</v>
      </c>
      <c r="F1254" s="30">
        <f t="shared" si="70"/>
        <v>119.91133333333335</v>
      </c>
      <c r="G1254" s="24">
        <f t="shared" si="71"/>
        <v>98.266500000000008</v>
      </c>
      <c r="H1254" s="31"/>
      <c r="I1254" s="30"/>
      <c r="J1254" s="24">
        <f t="shared" si="72"/>
        <v>107.23325</v>
      </c>
      <c r="K1254" s="31"/>
      <c r="L1254" s="30"/>
      <c r="M1254" s="98">
        <v>126.05</v>
      </c>
      <c r="N1254" s="98">
        <v>70.483000000000004</v>
      </c>
      <c r="O1254" s="98">
        <v>69.198999999999998</v>
      </c>
      <c r="P1254" s="98">
        <v>80.887</v>
      </c>
      <c r="Q1254" s="98">
        <v>118.021</v>
      </c>
      <c r="R1254" s="98">
        <v>160.82599999999999</v>
      </c>
    </row>
    <row r="1255" spans="1:18" x14ac:dyDescent="0.25">
      <c r="A1255" s="59" t="s">
        <v>3779</v>
      </c>
      <c r="B1255" s="59" t="s">
        <v>860</v>
      </c>
      <c r="C1255" s="59" t="s">
        <v>3872</v>
      </c>
      <c r="D1255" s="91">
        <v>20</v>
      </c>
      <c r="E1255" s="59" t="s">
        <v>7770</v>
      </c>
      <c r="F1255" s="30">
        <f t="shared" si="70"/>
        <v>119.70666666666666</v>
      </c>
      <c r="G1255" s="24">
        <f t="shared" si="71"/>
        <v>164.63049999999998</v>
      </c>
      <c r="H1255" s="31"/>
      <c r="I1255" s="30"/>
      <c r="J1255" s="24">
        <f t="shared" si="72"/>
        <v>122.31874999999999</v>
      </c>
      <c r="K1255" s="31"/>
      <c r="L1255" s="30"/>
      <c r="M1255" s="98">
        <v>200.6</v>
      </c>
      <c r="N1255" s="98">
        <v>128.661</v>
      </c>
      <c r="O1255" s="98">
        <v>130.155</v>
      </c>
      <c r="P1255" s="98">
        <v>179.77799999999999</v>
      </c>
      <c r="Q1255" s="98">
        <v>106.027</v>
      </c>
      <c r="R1255" s="98">
        <v>73.314999999999998</v>
      </c>
    </row>
    <row r="1256" spans="1:18" x14ac:dyDescent="0.25">
      <c r="A1256" s="59" t="s">
        <v>3779</v>
      </c>
      <c r="B1256" s="59" t="s">
        <v>1391</v>
      </c>
      <c r="C1256" s="59" t="s">
        <v>3868</v>
      </c>
      <c r="D1256" s="91">
        <v>18</v>
      </c>
      <c r="E1256" s="59" t="s">
        <v>7551</v>
      </c>
      <c r="F1256" s="30">
        <f t="shared" si="70"/>
        <v>119.41666666666667</v>
      </c>
      <c r="G1256" s="24">
        <f t="shared" si="71"/>
        <v>373.62350000000004</v>
      </c>
      <c r="H1256" s="31"/>
      <c r="I1256" s="30"/>
      <c r="J1256" s="24">
        <f t="shared" si="72"/>
        <v>127.7055</v>
      </c>
      <c r="K1256" s="31"/>
      <c r="L1256" s="30"/>
      <c r="M1256" s="98">
        <v>355.3</v>
      </c>
      <c r="N1256" s="98">
        <v>391.947</v>
      </c>
      <c r="O1256" s="98">
        <v>152.572</v>
      </c>
      <c r="P1256" s="98">
        <v>78.106999999999999</v>
      </c>
      <c r="Q1256" s="98">
        <v>115.039</v>
      </c>
      <c r="R1256" s="98">
        <v>165.10400000000001</v>
      </c>
    </row>
    <row r="1257" spans="1:18" x14ac:dyDescent="0.25">
      <c r="A1257" s="59" t="s">
        <v>3779</v>
      </c>
      <c r="B1257" s="59" t="s">
        <v>1124</v>
      </c>
      <c r="C1257" s="59" t="s">
        <v>3788</v>
      </c>
      <c r="D1257" s="91">
        <v>2</v>
      </c>
      <c r="E1257" s="59" t="s">
        <v>4300</v>
      </c>
      <c r="F1257" s="30">
        <f t="shared" si="70"/>
        <v>119.07966666666665</v>
      </c>
      <c r="G1257" s="24">
        <f t="shared" si="71"/>
        <v>21.170499999999997</v>
      </c>
      <c r="H1257" s="31"/>
      <c r="I1257" s="30"/>
      <c r="J1257" s="24">
        <f t="shared" si="72"/>
        <v>93.367500000000007</v>
      </c>
      <c r="K1257" s="31"/>
      <c r="L1257" s="30"/>
      <c r="M1257" s="98">
        <v>23.15</v>
      </c>
      <c r="N1257" s="98">
        <v>19.190999999999999</v>
      </c>
      <c r="O1257" s="98">
        <v>16.231000000000002</v>
      </c>
      <c r="P1257" s="98">
        <v>12.634</v>
      </c>
      <c r="Q1257" s="98">
        <v>90.69</v>
      </c>
      <c r="R1257" s="98">
        <v>253.91499999999999</v>
      </c>
    </row>
    <row r="1258" spans="1:18" x14ac:dyDescent="0.25">
      <c r="A1258" s="59" t="s">
        <v>3779</v>
      </c>
      <c r="B1258" s="59" t="s">
        <v>356</v>
      </c>
      <c r="C1258" s="59" t="s">
        <v>3789</v>
      </c>
      <c r="D1258" s="91">
        <v>2</v>
      </c>
      <c r="E1258" s="59" t="s">
        <v>4093</v>
      </c>
      <c r="F1258" s="30">
        <f t="shared" si="70"/>
        <v>118.964</v>
      </c>
      <c r="G1258" s="24">
        <f t="shared" si="71"/>
        <v>0</v>
      </c>
      <c r="H1258" s="31"/>
      <c r="I1258" s="30"/>
      <c r="J1258" s="24">
        <f t="shared" si="72"/>
        <v>89.222999999999999</v>
      </c>
      <c r="K1258" s="31"/>
      <c r="L1258" s="30"/>
      <c r="M1258" s="98" t="s">
        <v>4078</v>
      </c>
      <c r="N1258" s="98" t="s">
        <v>4078</v>
      </c>
      <c r="O1258" s="98" t="s">
        <v>4078</v>
      </c>
      <c r="P1258" s="98">
        <v>31.835000000000001</v>
      </c>
      <c r="Q1258" s="98" t="s">
        <v>4078</v>
      </c>
      <c r="R1258" s="98">
        <v>325.05700000000002</v>
      </c>
    </row>
    <row r="1259" spans="1:18" x14ac:dyDescent="0.25">
      <c r="A1259" s="59" t="s">
        <v>3779</v>
      </c>
      <c r="B1259" s="59" t="s">
        <v>1345</v>
      </c>
      <c r="C1259" s="59" t="s">
        <v>3841</v>
      </c>
      <c r="D1259" s="91">
        <v>11</v>
      </c>
      <c r="E1259" s="59" t="s">
        <v>6030</v>
      </c>
      <c r="F1259" s="30">
        <f t="shared" si="70"/>
        <v>118.83199999999999</v>
      </c>
      <c r="G1259" s="24">
        <f t="shared" si="71"/>
        <v>106.33449999999999</v>
      </c>
      <c r="H1259" s="31"/>
      <c r="I1259" s="30"/>
      <c r="J1259" s="24">
        <f t="shared" si="72"/>
        <v>114.31</v>
      </c>
      <c r="K1259" s="31"/>
      <c r="L1259" s="30"/>
      <c r="M1259" s="98">
        <v>117.7</v>
      </c>
      <c r="N1259" s="98">
        <v>94.968999999999994</v>
      </c>
      <c r="O1259" s="98">
        <v>100.744</v>
      </c>
      <c r="P1259" s="98">
        <v>128.934</v>
      </c>
      <c r="Q1259" s="98">
        <v>147.84200000000001</v>
      </c>
      <c r="R1259" s="98">
        <v>79.72</v>
      </c>
    </row>
    <row r="1260" spans="1:18" x14ac:dyDescent="0.25">
      <c r="A1260" s="59" t="s">
        <v>3779</v>
      </c>
      <c r="B1260" s="59" t="s">
        <v>81</v>
      </c>
      <c r="C1260" s="59" t="s">
        <v>3801</v>
      </c>
      <c r="D1260" s="91">
        <v>4</v>
      </c>
      <c r="E1260" s="59" t="s">
        <v>4553</v>
      </c>
      <c r="F1260" s="30">
        <f t="shared" si="70"/>
        <v>118.28666666666668</v>
      </c>
      <c r="G1260" s="24">
        <f t="shared" si="71"/>
        <v>96.454999999999998</v>
      </c>
      <c r="H1260" s="31"/>
      <c r="I1260" s="30"/>
      <c r="J1260" s="24">
        <f t="shared" si="72"/>
        <v>96.603250000000003</v>
      </c>
      <c r="K1260" s="31"/>
      <c r="L1260" s="30"/>
      <c r="M1260" s="98">
        <v>97.81</v>
      </c>
      <c r="N1260" s="98">
        <v>95.1</v>
      </c>
      <c r="O1260" s="98">
        <v>31.553000000000001</v>
      </c>
      <c r="P1260" s="98">
        <v>42.137999999999998</v>
      </c>
      <c r="Q1260" s="98">
        <v>94.906000000000006</v>
      </c>
      <c r="R1260" s="98">
        <v>217.816</v>
      </c>
    </row>
    <row r="1261" spans="1:18" x14ac:dyDescent="0.25">
      <c r="A1261" s="59" t="s">
        <v>3779</v>
      </c>
      <c r="B1261" s="59" t="s">
        <v>2871</v>
      </c>
      <c r="C1261" s="59" t="s">
        <v>3833</v>
      </c>
      <c r="D1261" s="91">
        <v>11</v>
      </c>
      <c r="E1261" s="59" t="s">
        <v>5656</v>
      </c>
      <c r="F1261" s="30">
        <f t="shared" si="70"/>
        <v>118.12</v>
      </c>
      <c r="G1261" s="24">
        <f t="shared" si="71"/>
        <v>215.25099999999998</v>
      </c>
      <c r="H1261" s="31"/>
      <c r="I1261" s="30"/>
      <c r="J1261" s="24">
        <f t="shared" si="72"/>
        <v>130.54524999999998</v>
      </c>
      <c r="K1261" s="31"/>
      <c r="L1261" s="30"/>
      <c r="M1261" s="98">
        <v>129.53</v>
      </c>
      <c r="N1261" s="98">
        <v>300.97199999999998</v>
      </c>
      <c r="O1261" s="98">
        <v>167.821</v>
      </c>
      <c r="P1261" s="98">
        <v>107.483</v>
      </c>
      <c r="Q1261" s="98">
        <v>214.49299999999999</v>
      </c>
      <c r="R1261" s="98">
        <v>32.384</v>
      </c>
    </row>
    <row r="1262" spans="1:18" x14ac:dyDescent="0.25">
      <c r="A1262" s="59" t="s">
        <v>3779</v>
      </c>
      <c r="B1262" s="59" t="s">
        <v>2551</v>
      </c>
      <c r="C1262" s="59" t="s">
        <v>3824</v>
      </c>
      <c r="D1262" s="91">
        <v>9</v>
      </c>
      <c r="E1262" s="59" t="s">
        <v>5425</v>
      </c>
      <c r="F1262" s="30">
        <f t="shared" si="70"/>
        <v>118.09933333333333</v>
      </c>
      <c r="G1262" s="24">
        <f t="shared" si="71"/>
        <v>177.6935</v>
      </c>
      <c r="H1262" s="31"/>
      <c r="I1262" s="30"/>
      <c r="J1262" s="24">
        <f t="shared" si="72"/>
        <v>107.21824999999998</v>
      </c>
      <c r="K1262" s="31"/>
      <c r="L1262" s="30"/>
      <c r="M1262" s="98">
        <v>203.84</v>
      </c>
      <c r="N1262" s="98">
        <v>151.547</v>
      </c>
      <c r="O1262" s="98">
        <v>74.575000000000003</v>
      </c>
      <c r="P1262" s="98">
        <v>85.834000000000003</v>
      </c>
      <c r="Q1262" s="98">
        <v>126.431</v>
      </c>
      <c r="R1262" s="98">
        <v>142.03299999999999</v>
      </c>
    </row>
    <row r="1263" spans="1:18" x14ac:dyDescent="0.25">
      <c r="A1263" s="59" t="s">
        <v>3779</v>
      </c>
      <c r="B1263" s="59" t="s">
        <v>2268</v>
      </c>
      <c r="C1263" s="59" t="s">
        <v>3817</v>
      </c>
      <c r="D1263" s="91">
        <v>6</v>
      </c>
      <c r="E1263" s="59" t="s">
        <v>5144</v>
      </c>
      <c r="F1263" s="30">
        <f t="shared" si="70"/>
        <v>118.08533333333332</v>
      </c>
      <c r="G1263" s="24">
        <f t="shared" si="71"/>
        <v>13.881499999999999</v>
      </c>
      <c r="H1263" s="31"/>
      <c r="I1263" s="30"/>
      <c r="J1263" s="24">
        <f t="shared" si="72"/>
        <v>92.5625</v>
      </c>
      <c r="K1263" s="31"/>
      <c r="L1263" s="30"/>
      <c r="M1263" s="98">
        <v>15.63</v>
      </c>
      <c r="N1263" s="98">
        <v>12.132999999999999</v>
      </c>
      <c r="O1263" s="98">
        <v>15.994</v>
      </c>
      <c r="P1263" s="98">
        <v>58.896000000000001</v>
      </c>
      <c r="Q1263" s="98">
        <v>129.44399999999999</v>
      </c>
      <c r="R1263" s="98">
        <v>165.916</v>
      </c>
    </row>
    <row r="1264" spans="1:18" x14ac:dyDescent="0.25">
      <c r="A1264" s="59" t="s">
        <v>3779</v>
      </c>
      <c r="B1264" s="59" t="s">
        <v>7949</v>
      </c>
      <c r="C1264" s="59" t="s">
        <v>3808</v>
      </c>
      <c r="D1264" s="91">
        <v>6</v>
      </c>
      <c r="E1264" s="59" t="s">
        <v>7950</v>
      </c>
      <c r="F1264" s="30">
        <f t="shared" si="70"/>
        <v>117.95</v>
      </c>
      <c r="G1264" s="24">
        <f t="shared" si="71"/>
        <v>0</v>
      </c>
      <c r="H1264" s="31"/>
      <c r="I1264" s="30"/>
      <c r="J1264" s="24">
        <f t="shared" si="72"/>
        <v>104.078</v>
      </c>
      <c r="K1264" s="31"/>
      <c r="L1264" s="30"/>
      <c r="M1264" s="98" t="s">
        <v>4078</v>
      </c>
      <c r="N1264" s="98" t="s">
        <v>4078</v>
      </c>
      <c r="O1264" s="98">
        <v>62.462000000000003</v>
      </c>
      <c r="P1264" s="98">
        <v>178.31899999999999</v>
      </c>
      <c r="Q1264" s="98">
        <v>175.53100000000001</v>
      </c>
      <c r="R1264" s="98" t="s">
        <v>4078</v>
      </c>
    </row>
    <row r="1265" spans="1:18" x14ac:dyDescent="0.25">
      <c r="A1265" s="59" t="s">
        <v>3779</v>
      </c>
      <c r="B1265" s="59" t="s">
        <v>786</v>
      </c>
      <c r="C1265" s="59" t="s">
        <v>3860</v>
      </c>
      <c r="D1265" s="91">
        <v>15</v>
      </c>
      <c r="E1265" s="59" t="s">
        <v>6697</v>
      </c>
      <c r="F1265" s="30">
        <f t="shared" si="70"/>
        <v>117.64466666666665</v>
      </c>
      <c r="G1265" s="24">
        <f t="shared" si="71"/>
        <v>55.057000000000002</v>
      </c>
      <c r="H1265" s="31"/>
      <c r="I1265" s="30"/>
      <c r="J1265" s="24">
        <f t="shared" si="72"/>
        <v>114.24075000000001</v>
      </c>
      <c r="K1265" s="31"/>
      <c r="L1265" s="30"/>
      <c r="M1265" s="98">
        <v>64.28</v>
      </c>
      <c r="N1265" s="98">
        <v>45.834000000000003</v>
      </c>
      <c r="O1265" s="98">
        <v>104.029</v>
      </c>
      <c r="P1265" s="98">
        <v>105.24299999999999</v>
      </c>
      <c r="Q1265" s="98">
        <v>128.77500000000001</v>
      </c>
      <c r="R1265" s="98">
        <v>118.916</v>
      </c>
    </row>
    <row r="1266" spans="1:18" x14ac:dyDescent="0.25">
      <c r="A1266" s="59" t="s">
        <v>3779</v>
      </c>
      <c r="B1266" s="59" t="s">
        <v>2688</v>
      </c>
      <c r="C1266" s="59" t="s">
        <v>3840</v>
      </c>
      <c r="D1266" s="91">
        <v>11</v>
      </c>
      <c r="E1266" s="59" t="s">
        <v>5930</v>
      </c>
      <c r="F1266" s="30">
        <f t="shared" si="70"/>
        <v>117.42466666666667</v>
      </c>
      <c r="G1266" s="24">
        <f t="shared" si="71"/>
        <v>18.7425</v>
      </c>
      <c r="H1266" s="31"/>
      <c r="I1266" s="30"/>
      <c r="J1266" s="24">
        <f t="shared" si="72"/>
        <v>109.88425000000001</v>
      </c>
      <c r="K1266" s="31"/>
      <c r="L1266" s="30"/>
      <c r="M1266" s="98">
        <v>32.11</v>
      </c>
      <c r="N1266" s="98">
        <v>5.375</v>
      </c>
      <c r="O1266" s="98">
        <v>87.263000000000005</v>
      </c>
      <c r="P1266" s="98">
        <v>9.17</v>
      </c>
      <c r="Q1266" s="98">
        <v>124.70399999999999</v>
      </c>
      <c r="R1266" s="98">
        <v>218.4</v>
      </c>
    </row>
    <row r="1267" spans="1:18" x14ac:dyDescent="0.25">
      <c r="A1267" s="59" t="s">
        <v>3779</v>
      </c>
      <c r="B1267" s="59" t="s">
        <v>322</v>
      </c>
      <c r="C1267" s="59" t="s">
        <v>3863</v>
      </c>
      <c r="D1267" s="91">
        <v>16</v>
      </c>
      <c r="E1267" s="59" t="s">
        <v>7341</v>
      </c>
      <c r="F1267" s="30">
        <f t="shared" si="70"/>
        <v>117.35233333333333</v>
      </c>
      <c r="G1267" s="24">
        <f t="shared" si="71"/>
        <v>72.627499999999998</v>
      </c>
      <c r="H1267" s="31"/>
      <c r="I1267" s="30"/>
      <c r="J1267" s="24">
        <f t="shared" si="72"/>
        <v>124.97975</v>
      </c>
      <c r="K1267" s="31"/>
      <c r="L1267" s="30"/>
      <c r="M1267" s="98">
        <v>98</v>
      </c>
      <c r="N1267" s="98">
        <v>47.255000000000003</v>
      </c>
      <c r="O1267" s="98">
        <v>147.86199999999999</v>
      </c>
      <c r="P1267" s="98">
        <v>121.19499999999999</v>
      </c>
      <c r="Q1267" s="98">
        <v>70.980999999999995</v>
      </c>
      <c r="R1267" s="98">
        <v>159.881</v>
      </c>
    </row>
    <row r="1268" spans="1:18" x14ac:dyDescent="0.25">
      <c r="A1268" s="59" t="s">
        <v>3779</v>
      </c>
      <c r="B1268" s="59" t="s">
        <v>2110</v>
      </c>
      <c r="C1268" s="59" t="s">
        <v>3868</v>
      </c>
      <c r="D1268" s="91">
        <v>18</v>
      </c>
      <c r="E1268" s="59" t="s">
        <v>7554</v>
      </c>
      <c r="F1268" s="30">
        <f t="shared" si="70"/>
        <v>116.60333333333334</v>
      </c>
      <c r="G1268" s="24">
        <f t="shared" si="71"/>
        <v>76.130499999999998</v>
      </c>
      <c r="H1268" s="31"/>
      <c r="I1268" s="30"/>
      <c r="J1268" s="24">
        <f t="shared" si="72"/>
        <v>150.89224999999999</v>
      </c>
      <c r="K1268" s="31"/>
      <c r="L1268" s="30"/>
      <c r="M1268" s="98">
        <v>28.22</v>
      </c>
      <c r="N1268" s="98">
        <v>124.041</v>
      </c>
      <c r="O1268" s="98">
        <v>253.75899999999999</v>
      </c>
      <c r="P1268" s="98">
        <v>63.57</v>
      </c>
      <c r="Q1268" s="98">
        <v>190.709</v>
      </c>
      <c r="R1268" s="98">
        <v>95.531000000000006</v>
      </c>
    </row>
    <row r="1269" spans="1:18" x14ac:dyDescent="0.25">
      <c r="A1269" s="59" t="s">
        <v>3779</v>
      </c>
      <c r="B1269" s="59" t="s">
        <v>2048</v>
      </c>
      <c r="C1269" s="59" t="s">
        <v>3813</v>
      </c>
      <c r="D1269" s="91">
        <v>6</v>
      </c>
      <c r="E1269" s="59" t="s">
        <v>5050</v>
      </c>
      <c r="F1269" s="30">
        <f t="shared" si="70"/>
        <v>116.31933333333335</v>
      </c>
      <c r="G1269" s="24">
        <f t="shared" si="71"/>
        <v>29.032000000000004</v>
      </c>
      <c r="H1269" s="31"/>
      <c r="I1269" s="30"/>
      <c r="J1269" s="24">
        <f t="shared" si="72"/>
        <v>102.7675</v>
      </c>
      <c r="K1269" s="31"/>
      <c r="L1269" s="30"/>
      <c r="M1269" s="98">
        <v>16.55</v>
      </c>
      <c r="N1269" s="98">
        <v>41.514000000000003</v>
      </c>
      <c r="O1269" s="98">
        <v>62.112000000000002</v>
      </c>
      <c r="P1269" s="98">
        <v>191.749</v>
      </c>
      <c r="Q1269" s="98">
        <v>93.486000000000004</v>
      </c>
      <c r="R1269" s="98">
        <v>63.722999999999999</v>
      </c>
    </row>
    <row r="1270" spans="1:18" x14ac:dyDescent="0.25">
      <c r="A1270" s="59" t="s">
        <v>3779</v>
      </c>
      <c r="B1270" s="59" t="s">
        <v>2183</v>
      </c>
      <c r="C1270" s="59" t="s">
        <v>3837</v>
      </c>
      <c r="D1270" s="91">
        <v>11</v>
      </c>
      <c r="E1270" s="59" t="s">
        <v>5825</v>
      </c>
      <c r="F1270" s="30">
        <f t="shared" si="70"/>
        <v>116.21566666666666</v>
      </c>
      <c r="G1270" s="24">
        <f t="shared" si="71"/>
        <v>175.96350000000001</v>
      </c>
      <c r="H1270" s="31"/>
      <c r="I1270" s="30"/>
      <c r="J1270" s="24">
        <f t="shared" si="72"/>
        <v>102.51849999999999</v>
      </c>
      <c r="K1270" s="31"/>
      <c r="L1270" s="30"/>
      <c r="M1270" s="98">
        <v>169.09</v>
      </c>
      <c r="N1270" s="98">
        <v>182.83699999999999</v>
      </c>
      <c r="O1270" s="98">
        <v>61.427</v>
      </c>
      <c r="P1270" s="98">
        <v>65.575999999999993</v>
      </c>
      <c r="Q1270" s="98">
        <v>233.80699999999999</v>
      </c>
      <c r="R1270" s="98">
        <v>49.264000000000003</v>
      </c>
    </row>
    <row r="1271" spans="1:18" x14ac:dyDescent="0.25">
      <c r="A1271" s="59" t="s">
        <v>3779</v>
      </c>
      <c r="B1271" s="59" t="s">
        <v>653</v>
      </c>
      <c r="C1271" s="59" t="s">
        <v>3863</v>
      </c>
      <c r="D1271" s="91">
        <v>16</v>
      </c>
      <c r="E1271" s="59" t="s">
        <v>7416</v>
      </c>
      <c r="F1271" s="30">
        <f t="shared" si="70"/>
        <v>115.91699999999999</v>
      </c>
      <c r="G1271" s="24">
        <f t="shared" si="71"/>
        <v>0.98450000000000004</v>
      </c>
      <c r="H1271" s="31"/>
      <c r="I1271" s="30"/>
      <c r="J1271" s="24">
        <f t="shared" si="72"/>
        <v>86.937749999999994</v>
      </c>
      <c r="K1271" s="31"/>
      <c r="L1271" s="30"/>
      <c r="M1271" s="98">
        <v>0.52</v>
      </c>
      <c r="N1271" s="98">
        <v>1.4490000000000001</v>
      </c>
      <c r="O1271" s="98" t="s">
        <v>4078</v>
      </c>
      <c r="P1271" s="98">
        <v>31.184999999999999</v>
      </c>
      <c r="Q1271" s="98">
        <v>150.81100000000001</v>
      </c>
      <c r="R1271" s="98">
        <v>165.755</v>
      </c>
    </row>
    <row r="1272" spans="1:18" x14ac:dyDescent="0.25">
      <c r="A1272" s="59" t="s">
        <v>3779</v>
      </c>
      <c r="B1272" s="59" t="s">
        <v>1375</v>
      </c>
      <c r="C1272" s="59" t="s">
        <v>3860</v>
      </c>
      <c r="D1272" s="91">
        <v>15</v>
      </c>
      <c r="E1272" s="59" t="s">
        <v>6675</v>
      </c>
      <c r="F1272" s="30">
        <f t="shared" si="70"/>
        <v>115.65066666666667</v>
      </c>
      <c r="G1272" s="24">
        <f t="shared" si="71"/>
        <v>55.936</v>
      </c>
      <c r="H1272" s="31"/>
      <c r="I1272" s="30"/>
      <c r="J1272" s="24">
        <f t="shared" si="72"/>
        <v>108.43475000000001</v>
      </c>
      <c r="K1272" s="31"/>
      <c r="L1272" s="30"/>
      <c r="M1272" s="98">
        <v>64.72</v>
      </c>
      <c r="N1272" s="98">
        <v>47.152000000000001</v>
      </c>
      <c r="O1272" s="98">
        <v>86.787000000000006</v>
      </c>
      <c r="P1272" s="98">
        <v>83.584000000000003</v>
      </c>
      <c r="Q1272" s="98">
        <v>113.611</v>
      </c>
      <c r="R1272" s="98">
        <v>149.75700000000001</v>
      </c>
    </row>
    <row r="1273" spans="1:18" x14ac:dyDescent="0.25">
      <c r="A1273" s="59" t="s">
        <v>3779</v>
      </c>
      <c r="B1273" s="59" t="s">
        <v>1035</v>
      </c>
      <c r="C1273" s="59" t="s">
        <v>3862</v>
      </c>
      <c r="D1273" s="91">
        <v>16</v>
      </c>
      <c r="E1273" s="59" t="s">
        <v>7160</v>
      </c>
      <c r="F1273" s="30">
        <f t="shared" si="70"/>
        <v>115.58866666666667</v>
      </c>
      <c r="G1273" s="24">
        <f t="shared" si="71"/>
        <v>9.1069999999999993</v>
      </c>
      <c r="H1273" s="31"/>
      <c r="I1273" s="30"/>
      <c r="J1273" s="24">
        <f t="shared" si="72"/>
        <v>87.86975000000001</v>
      </c>
      <c r="K1273" s="31"/>
      <c r="L1273" s="30"/>
      <c r="M1273" s="98">
        <v>16.38</v>
      </c>
      <c r="N1273" s="98">
        <v>1.8340000000000001</v>
      </c>
      <c r="O1273" s="98">
        <v>4.7130000000000001</v>
      </c>
      <c r="P1273" s="98">
        <v>311.64499999999998</v>
      </c>
      <c r="Q1273" s="98">
        <v>11.172000000000001</v>
      </c>
      <c r="R1273" s="98">
        <v>23.949000000000002</v>
      </c>
    </row>
    <row r="1274" spans="1:18" x14ac:dyDescent="0.25">
      <c r="A1274" s="59" t="s">
        <v>3779</v>
      </c>
      <c r="B1274" s="59" t="s">
        <v>1007</v>
      </c>
      <c r="C1274" s="59" t="s">
        <v>3872</v>
      </c>
      <c r="D1274" s="91">
        <v>20</v>
      </c>
      <c r="E1274" s="59" t="s">
        <v>7751</v>
      </c>
      <c r="F1274" s="30">
        <f t="shared" si="70"/>
        <v>115.58033333333333</v>
      </c>
      <c r="G1274" s="24">
        <f t="shared" si="71"/>
        <v>33.08</v>
      </c>
      <c r="H1274" s="31"/>
      <c r="I1274" s="30"/>
      <c r="J1274" s="24">
        <f t="shared" si="72"/>
        <v>91.588499999999996</v>
      </c>
      <c r="K1274" s="31"/>
      <c r="L1274" s="30"/>
      <c r="M1274" s="98">
        <v>58.75</v>
      </c>
      <c r="N1274" s="98">
        <v>7.41</v>
      </c>
      <c r="O1274" s="98">
        <v>19.613</v>
      </c>
      <c r="P1274" s="98">
        <v>43.079000000000001</v>
      </c>
      <c r="Q1274" s="98">
        <v>80.221999999999994</v>
      </c>
      <c r="R1274" s="98">
        <v>223.44</v>
      </c>
    </row>
    <row r="1275" spans="1:18" x14ac:dyDescent="0.25">
      <c r="A1275" s="59" t="s">
        <v>3779</v>
      </c>
      <c r="B1275" s="59" t="s">
        <v>2156</v>
      </c>
      <c r="C1275" s="59" t="s">
        <v>3787</v>
      </c>
      <c r="D1275" s="91">
        <v>2</v>
      </c>
      <c r="E1275" s="59" t="s">
        <v>4256</v>
      </c>
      <c r="F1275" s="30">
        <f t="shared" si="70"/>
        <v>115.54466666666667</v>
      </c>
      <c r="G1275" s="24">
        <f t="shared" si="71"/>
        <v>33.036999999999999</v>
      </c>
      <c r="H1275" s="31"/>
      <c r="I1275" s="30"/>
      <c r="J1275" s="24">
        <f t="shared" si="72"/>
        <v>146.11350000000002</v>
      </c>
      <c r="K1275" s="31"/>
      <c r="L1275" s="30"/>
      <c r="M1275" s="98">
        <v>6.3</v>
      </c>
      <c r="N1275" s="98">
        <v>59.774000000000001</v>
      </c>
      <c r="O1275" s="98">
        <v>237.82</v>
      </c>
      <c r="P1275" s="98">
        <v>93.117000000000004</v>
      </c>
      <c r="Q1275" s="98">
        <v>162.85900000000001</v>
      </c>
      <c r="R1275" s="98">
        <v>90.658000000000001</v>
      </c>
    </row>
    <row r="1276" spans="1:18" x14ac:dyDescent="0.25">
      <c r="A1276" s="59" t="s">
        <v>3779</v>
      </c>
      <c r="B1276" s="59" t="s">
        <v>306</v>
      </c>
      <c r="C1276" s="59" t="s">
        <v>3818</v>
      </c>
      <c r="D1276" s="91">
        <v>7</v>
      </c>
      <c r="E1276" s="59" t="s">
        <v>5211</v>
      </c>
      <c r="F1276" s="30">
        <f t="shared" si="70"/>
        <v>115.44199999999999</v>
      </c>
      <c r="G1276" s="24">
        <f t="shared" si="71"/>
        <v>74.325500000000005</v>
      </c>
      <c r="H1276" s="31"/>
      <c r="I1276" s="30"/>
      <c r="J1276" s="24">
        <f t="shared" si="72"/>
        <v>122.05475</v>
      </c>
      <c r="K1276" s="31"/>
      <c r="L1276" s="30"/>
      <c r="M1276" s="98">
        <v>35.6</v>
      </c>
      <c r="N1276" s="98">
        <v>113.051</v>
      </c>
      <c r="O1276" s="98">
        <v>141.893</v>
      </c>
      <c r="P1276" s="98">
        <v>65.686999999999998</v>
      </c>
      <c r="Q1276" s="98">
        <v>139.33799999999999</v>
      </c>
      <c r="R1276" s="98">
        <v>141.30099999999999</v>
      </c>
    </row>
    <row r="1277" spans="1:18" x14ac:dyDescent="0.25">
      <c r="A1277" s="59" t="s">
        <v>3779</v>
      </c>
      <c r="B1277" s="59" t="s">
        <v>1356</v>
      </c>
      <c r="C1277" s="59" t="s">
        <v>3873</v>
      </c>
      <c r="D1277" s="91">
        <v>20</v>
      </c>
      <c r="E1277" s="59" t="s">
        <v>7820</v>
      </c>
      <c r="F1277" s="30">
        <f t="shared" si="70"/>
        <v>115.28666666666668</v>
      </c>
      <c r="G1277" s="24">
        <f t="shared" si="71"/>
        <v>55.025500000000001</v>
      </c>
      <c r="H1277" s="31"/>
      <c r="I1277" s="30"/>
      <c r="J1277" s="24">
        <f t="shared" si="72"/>
        <v>129.14574999999999</v>
      </c>
      <c r="K1277" s="31"/>
      <c r="L1277" s="30"/>
      <c r="M1277" s="98">
        <v>57.47</v>
      </c>
      <c r="N1277" s="98">
        <v>52.581000000000003</v>
      </c>
      <c r="O1277" s="98">
        <v>170.72300000000001</v>
      </c>
      <c r="P1277" s="98">
        <v>104.858</v>
      </c>
      <c r="Q1277" s="98">
        <v>157.53899999999999</v>
      </c>
      <c r="R1277" s="98">
        <v>83.462999999999994</v>
      </c>
    </row>
    <row r="1278" spans="1:18" x14ac:dyDescent="0.25">
      <c r="A1278" s="59" t="s">
        <v>3779</v>
      </c>
      <c r="B1278" s="59" t="s">
        <v>2278</v>
      </c>
      <c r="C1278" s="59" t="s">
        <v>3803</v>
      </c>
      <c r="D1278" s="91">
        <v>4</v>
      </c>
      <c r="E1278" s="59" t="s">
        <v>4574</v>
      </c>
      <c r="F1278" s="30">
        <f t="shared" si="70"/>
        <v>115.27166666666666</v>
      </c>
      <c r="G1278" s="24">
        <f t="shared" si="71"/>
        <v>7.6150000000000002</v>
      </c>
      <c r="H1278" s="31"/>
      <c r="I1278" s="30"/>
      <c r="J1278" s="24">
        <f t="shared" si="72"/>
        <v>93.159750000000003</v>
      </c>
      <c r="K1278" s="31"/>
      <c r="L1278" s="30"/>
      <c r="M1278" s="98">
        <v>15.23</v>
      </c>
      <c r="N1278" s="98" t="s">
        <v>4078</v>
      </c>
      <c r="O1278" s="98">
        <v>26.824000000000002</v>
      </c>
      <c r="P1278" s="98">
        <v>256.62200000000001</v>
      </c>
      <c r="Q1278" s="98">
        <v>59.01</v>
      </c>
      <c r="R1278" s="98">
        <v>30.183</v>
      </c>
    </row>
    <row r="1279" spans="1:18" x14ac:dyDescent="0.25">
      <c r="A1279" s="59" t="s">
        <v>3779</v>
      </c>
      <c r="B1279" s="59" t="s">
        <v>2993</v>
      </c>
      <c r="C1279" s="59" t="s">
        <v>3795</v>
      </c>
      <c r="D1279" s="91">
        <v>4</v>
      </c>
      <c r="E1279" s="59" t="s">
        <v>4423</v>
      </c>
      <c r="F1279" s="30">
        <f t="shared" si="70"/>
        <v>115.26133333333333</v>
      </c>
      <c r="G1279" s="24">
        <f t="shared" si="71"/>
        <v>6.68</v>
      </c>
      <c r="H1279" s="31"/>
      <c r="I1279" s="30"/>
      <c r="J1279" s="24">
        <f t="shared" si="72"/>
        <v>89.57974999999999</v>
      </c>
      <c r="K1279" s="31"/>
      <c r="L1279" s="30"/>
      <c r="M1279" s="98">
        <v>11.29</v>
      </c>
      <c r="N1279" s="98">
        <v>2.0699999999999998</v>
      </c>
      <c r="O1279" s="98">
        <v>12.535</v>
      </c>
      <c r="P1279" s="98">
        <v>9.9019999999999992</v>
      </c>
      <c r="Q1279" s="98">
        <v>1.4850000000000001</v>
      </c>
      <c r="R1279" s="98">
        <v>334.39699999999999</v>
      </c>
    </row>
    <row r="1280" spans="1:18" x14ac:dyDescent="0.25">
      <c r="A1280" s="59" t="s">
        <v>3779</v>
      </c>
      <c r="B1280" s="59" t="s">
        <v>2143</v>
      </c>
      <c r="C1280" s="59" t="s">
        <v>3868</v>
      </c>
      <c r="D1280" s="91">
        <v>18</v>
      </c>
      <c r="E1280" s="59" t="s">
        <v>7573</v>
      </c>
      <c r="F1280" s="30">
        <f t="shared" si="70"/>
        <v>115.18133333333333</v>
      </c>
      <c r="G1280" s="24">
        <f t="shared" si="71"/>
        <v>90.944500000000005</v>
      </c>
      <c r="H1280" s="31"/>
      <c r="I1280" s="30"/>
      <c r="J1280" s="24">
        <f t="shared" si="72"/>
        <v>99.818249999999992</v>
      </c>
      <c r="K1280" s="31"/>
      <c r="L1280" s="30"/>
      <c r="M1280" s="98">
        <v>82.77</v>
      </c>
      <c r="N1280" s="98">
        <v>99.119</v>
      </c>
      <c r="O1280" s="98">
        <v>53.728999999999999</v>
      </c>
      <c r="P1280" s="98">
        <v>98.456999999999994</v>
      </c>
      <c r="Q1280" s="98">
        <v>116.67100000000001</v>
      </c>
      <c r="R1280" s="98">
        <v>130.416</v>
      </c>
    </row>
    <row r="1281" spans="1:18" x14ac:dyDescent="0.25">
      <c r="A1281" s="59" t="s">
        <v>3779</v>
      </c>
      <c r="B1281" s="59" t="s">
        <v>1639</v>
      </c>
      <c r="C1281" s="59" t="s">
        <v>3842</v>
      </c>
      <c r="D1281" s="91">
        <v>11</v>
      </c>
      <c r="E1281" s="59" t="s">
        <v>6104</v>
      </c>
      <c r="F1281" s="30">
        <f t="shared" si="70"/>
        <v>114.73233333333333</v>
      </c>
      <c r="G1281" s="24">
        <f t="shared" si="71"/>
        <v>45.648000000000003</v>
      </c>
      <c r="H1281" s="31"/>
      <c r="I1281" s="30"/>
      <c r="J1281" s="24">
        <f t="shared" si="72"/>
        <v>109.095</v>
      </c>
      <c r="K1281" s="31"/>
      <c r="L1281" s="30"/>
      <c r="M1281" s="98">
        <v>41.77</v>
      </c>
      <c r="N1281" s="98">
        <v>49.526000000000003</v>
      </c>
      <c r="O1281" s="98">
        <v>92.183000000000007</v>
      </c>
      <c r="P1281" s="98">
        <v>103.99</v>
      </c>
      <c r="Q1281" s="98">
        <v>62.567</v>
      </c>
      <c r="R1281" s="98">
        <v>177.64</v>
      </c>
    </row>
    <row r="1282" spans="1:18" x14ac:dyDescent="0.25">
      <c r="A1282" s="59" t="s">
        <v>3779</v>
      </c>
      <c r="B1282" s="59" t="s">
        <v>1874</v>
      </c>
      <c r="C1282" s="59" t="s">
        <v>3841</v>
      </c>
      <c r="D1282" s="91">
        <v>11</v>
      </c>
      <c r="E1282" s="59" t="s">
        <v>6045</v>
      </c>
      <c r="F1282" s="30">
        <f t="shared" si="70"/>
        <v>114.72366666666666</v>
      </c>
      <c r="G1282" s="24">
        <f t="shared" si="71"/>
        <v>55.529499999999999</v>
      </c>
      <c r="H1282" s="31"/>
      <c r="I1282" s="30"/>
      <c r="J1282" s="24">
        <f t="shared" si="72"/>
        <v>113.79425000000001</v>
      </c>
      <c r="K1282" s="31"/>
      <c r="L1282" s="30"/>
      <c r="M1282" s="98">
        <v>48.56</v>
      </c>
      <c r="N1282" s="98">
        <v>62.499000000000002</v>
      </c>
      <c r="O1282" s="98">
        <v>111.006</v>
      </c>
      <c r="P1282" s="98">
        <v>91.787000000000006</v>
      </c>
      <c r="Q1282" s="98">
        <v>119.422</v>
      </c>
      <c r="R1282" s="98">
        <v>132.96199999999999</v>
      </c>
    </row>
    <row r="1283" spans="1:18" x14ac:dyDescent="0.25">
      <c r="A1283" s="59" t="s">
        <v>3779</v>
      </c>
      <c r="B1283" s="59" t="s">
        <v>694</v>
      </c>
      <c r="C1283" s="59" t="s">
        <v>3852</v>
      </c>
      <c r="D1283" s="91">
        <v>15</v>
      </c>
      <c r="E1283" s="59" t="s">
        <v>6509</v>
      </c>
      <c r="F1283" s="30">
        <f t="shared" si="70"/>
        <v>114.42266666666667</v>
      </c>
      <c r="G1283" s="24">
        <f t="shared" si="71"/>
        <v>72.488</v>
      </c>
      <c r="H1283" s="31"/>
      <c r="I1283" s="30"/>
      <c r="J1283" s="24">
        <f t="shared" si="72"/>
        <v>102.22899999999998</v>
      </c>
      <c r="K1283" s="31"/>
      <c r="L1283" s="30"/>
      <c r="M1283" s="98">
        <v>56.06</v>
      </c>
      <c r="N1283" s="98">
        <v>88.915999999999997</v>
      </c>
      <c r="O1283" s="98">
        <v>65.647999999999996</v>
      </c>
      <c r="P1283" s="98">
        <v>126.405</v>
      </c>
      <c r="Q1283" s="98">
        <v>114.511</v>
      </c>
      <c r="R1283" s="98">
        <v>102.352</v>
      </c>
    </row>
    <row r="1284" spans="1:18" x14ac:dyDescent="0.25">
      <c r="A1284" s="59" t="s">
        <v>3779</v>
      </c>
      <c r="B1284" s="59" t="s">
        <v>2109</v>
      </c>
      <c r="C1284" s="59" t="s">
        <v>3807</v>
      </c>
      <c r="D1284" s="91">
        <v>6</v>
      </c>
      <c r="E1284" s="59" t="s">
        <v>4690</v>
      </c>
      <c r="F1284" s="30">
        <f t="shared" si="70"/>
        <v>114.06733333333334</v>
      </c>
      <c r="G1284" s="24">
        <f t="shared" si="71"/>
        <v>98.190500000000014</v>
      </c>
      <c r="H1284" s="31"/>
      <c r="I1284" s="30"/>
      <c r="J1284" s="24">
        <f t="shared" si="72"/>
        <v>104.24699999999999</v>
      </c>
      <c r="K1284" s="31"/>
      <c r="L1284" s="30"/>
      <c r="M1284" s="98">
        <v>62.92</v>
      </c>
      <c r="N1284" s="98">
        <v>133.46100000000001</v>
      </c>
      <c r="O1284" s="98">
        <v>74.786000000000001</v>
      </c>
      <c r="P1284" s="98">
        <v>115.22</v>
      </c>
      <c r="Q1284" s="98">
        <v>169.125</v>
      </c>
      <c r="R1284" s="98">
        <v>57.856999999999999</v>
      </c>
    </row>
    <row r="1285" spans="1:18" x14ac:dyDescent="0.25">
      <c r="A1285" s="59" t="s">
        <v>3779</v>
      </c>
      <c r="B1285" s="59" t="s">
        <v>1854</v>
      </c>
      <c r="C1285" s="59" t="s">
        <v>3820</v>
      </c>
      <c r="D1285" s="91">
        <v>8</v>
      </c>
      <c r="E1285" s="59" t="s">
        <v>5347</v>
      </c>
      <c r="F1285" s="30">
        <f t="shared" si="70"/>
        <v>113.88133333333333</v>
      </c>
      <c r="G1285" s="24">
        <f t="shared" si="71"/>
        <v>17.971499999999999</v>
      </c>
      <c r="H1285" s="31"/>
      <c r="I1285" s="30"/>
      <c r="J1285" s="24">
        <f t="shared" si="72"/>
        <v>102.77775</v>
      </c>
      <c r="K1285" s="31"/>
      <c r="L1285" s="30"/>
      <c r="M1285" s="98">
        <v>4.1100000000000003</v>
      </c>
      <c r="N1285" s="98">
        <v>31.832999999999998</v>
      </c>
      <c r="O1285" s="98">
        <v>69.466999999999999</v>
      </c>
      <c r="P1285" s="98">
        <v>93.022000000000006</v>
      </c>
      <c r="Q1285" s="98">
        <v>133.339</v>
      </c>
      <c r="R1285" s="98">
        <v>115.283</v>
      </c>
    </row>
    <row r="1286" spans="1:18" x14ac:dyDescent="0.25">
      <c r="A1286" s="59" t="s">
        <v>3779</v>
      </c>
      <c r="B1286" s="59" t="s">
        <v>1148</v>
      </c>
      <c r="C1286" s="59" t="s">
        <v>3851</v>
      </c>
      <c r="D1286" s="91">
        <v>15</v>
      </c>
      <c r="E1286" s="59" t="s">
        <v>6381</v>
      </c>
      <c r="F1286" s="30">
        <f t="shared" si="70"/>
        <v>113.83933333333334</v>
      </c>
      <c r="G1286" s="24">
        <f t="shared" si="71"/>
        <v>52.817499999999995</v>
      </c>
      <c r="H1286" s="31"/>
      <c r="I1286" s="30"/>
      <c r="J1286" s="24">
        <f t="shared" si="72"/>
        <v>95.499750000000006</v>
      </c>
      <c r="K1286" s="31"/>
      <c r="L1286" s="30"/>
      <c r="M1286" s="98">
        <v>44.75</v>
      </c>
      <c r="N1286" s="98">
        <v>60.884999999999998</v>
      </c>
      <c r="O1286" s="98">
        <v>40.481000000000002</v>
      </c>
      <c r="P1286" s="98">
        <v>107.64700000000001</v>
      </c>
      <c r="Q1286" s="98">
        <v>73.442999999999998</v>
      </c>
      <c r="R1286" s="98">
        <v>160.428</v>
      </c>
    </row>
    <row r="1287" spans="1:18" x14ac:dyDescent="0.25">
      <c r="A1287" s="59" t="s">
        <v>3779</v>
      </c>
      <c r="B1287" s="59" t="s">
        <v>2912</v>
      </c>
      <c r="C1287" s="59" t="s">
        <v>3819</v>
      </c>
      <c r="D1287" s="91">
        <v>7</v>
      </c>
      <c r="E1287" s="59" t="s">
        <v>5271</v>
      </c>
      <c r="F1287" s="30">
        <f t="shared" si="70"/>
        <v>113.12166666666667</v>
      </c>
      <c r="G1287" s="24">
        <f t="shared" si="71"/>
        <v>45.561</v>
      </c>
      <c r="H1287" s="31"/>
      <c r="I1287" s="30"/>
      <c r="J1287" s="24">
        <f t="shared" si="72"/>
        <v>104.05800000000002</v>
      </c>
      <c r="K1287" s="31"/>
      <c r="L1287" s="30"/>
      <c r="M1287" s="98" t="s">
        <v>4078</v>
      </c>
      <c r="N1287" s="98">
        <v>91.122</v>
      </c>
      <c r="O1287" s="98">
        <v>76.867000000000004</v>
      </c>
      <c r="P1287" s="98">
        <v>72.798000000000002</v>
      </c>
      <c r="Q1287" s="98">
        <v>177.24100000000001</v>
      </c>
      <c r="R1287" s="98">
        <v>89.325999999999993</v>
      </c>
    </row>
    <row r="1288" spans="1:18" x14ac:dyDescent="0.25">
      <c r="A1288" s="59" t="s">
        <v>3779</v>
      </c>
      <c r="B1288" s="59" t="s">
        <v>3278</v>
      </c>
      <c r="C1288" s="59" t="s">
        <v>3834</v>
      </c>
      <c r="D1288" s="91">
        <v>11</v>
      </c>
      <c r="E1288" s="59" t="s">
        <v>5706</v>
      </c>
      <c r="F1288" s="30">
        <f t="shared" si="70"/>
        <v>112.687</v>
      </c>
      <c r="G1288" s="24">
        <f t="shared" si="71"/>
        <v>105.505</v>
      </c>
      <c r="H1288" s="31"/>
      <c r="I1288" s="30"/>
      <c r="J1288" s="24">
        <f t="shared" si="72"/>
        <v>88.499999999999986</v>
      </c>
      <c r="K1288" s="31"/>
      <c r="L1288" s="30"/>
      <c r="M1288" s="98">
        <v>161.78</v>
      </c>
      <c r="N1288" s="98">
        <v>49.23</v>
      </c>
      <c r="O1288" s="98">
        <v>15.939</v>
      </c>
      <c r="P1288" s="98">
        <v>66.367999999999995</v>
      </c>
      <c r="Q1288" s="98">
        <v>177.166</v>
      </c>
      <c r="R1288" s="98">
        <v>94.527000000000001</v>
      </c>
    </row>
    <row r="1289" spans="1:18" x14ac:dyDescent="0.25">
      <c r="A1289" s="59" t="s">
        <v>3779</v>
      </c>
      <c r="B1289" s="59" t="s">
        <v>1879</v>
      </c>
      <c r="C1289" s="59" t="s">
        <v>3847</v>
      </c>
      <c r="D1289" s="91">
        <v>13</v>
      </c>
      <c r="E1289" s="59" t="s">
        <v>6194</v>
      </c>
      <c r="F1289" s="30">
        <f t="shared" si="70"/>
        <v>112.42466666666667</v>
      </c>
      <c r="G1289" s="24">
        <f t="shared" si="71"/>
        <v>4.8325000000000005</v>
      </c>
      <c r="H1289" s="31"/>
      <c r="I1289" s="30"/>
      <c r="J1289" s="24">
        <f t="shared" si="72"/>
        <v>86.10799999999999</v>
      </c>
      <c r="K1289" s="31"/>
      <c r="L1289" s="30"/>
      <c r="M1289" s="98">
        <v>8.0500000000000007</v>
      </c>
      <c r="N1289" s="98">
        <v>1.615</v>
      </c>
      <c r="O1289" s="98">
        <v>7.1580000000000004</v>
      </c>
      <c r="P1289" s="98">
        <v>230.27099999999999</v>
      </c>
      <c r="Q1289" s="98">
        <v>51.628</v>
      </c>
      <c r="R1289" s="98">
        <v>55.375</v>
      </c>
    </row>
    <row r="1290" spans="1:18" x14ac:dyDescent="0.25">
      <c r="A1290" s="59" t="s">
        <v>3779</v>
      </c>
      <c r="B1290" s="59" t="s">
        <v>1137</v>
      </c>
      <c r="C1290" s="59" t="s">
        <v>3863</v>
      </c>
      <c r="D1290" s="91">
        <v>16</v>
      </c>
      <c r="E1290" s="59" t="s">
        <v>7366</v>
      </c>
      <c r="F1290" s="30">
        <f t="shared" si="70"/>
        <v>112.32766666666667</v>
      </c>
      <c r="G1290" s="24">
        <f t="shared" si="71"/>
        <v>12.3855</v>
      </c>
      <c r="H1290" s="31"/>
      <c r="I1290" s="30"/>
      <c r="J1290" s="24">
        <f t="shared" si="72"/>
        <v>100.401</v>
      </c>
      <c r="K1290" s="31"/>
      <c r="L1290" s="30"/>
      <c r="M1290" s="98">
        <v>18.77</v>
      </c>
      <c r="N1290" s="98">
        <v>6.0010000000000003</v>
      </c>
      <c r="O1290" s="98">
        <v>64.620999999999995</v>
      </c>
      <c r="P1290" s="98">
        <v>105.10899999999999</v>
      </c>
      <c r="Q1290" s="98">
        <v>166.20599999999999</v>
      </c>
      <c r="R1290" s="98">
        <v>65.668000000000006</v>
      </c>
    </row>
    <row r="1291" spans="1:18" x14ac:dyDescent="0.25">
      <c r="A1291" s="59" t="s">
        <v>3779</v>
      </c>
      <c r="B1291" s="59" t="s">
        <v>3019</v>
      </c>
      <c r="C1291" s="59" t="s">
        <v>3787</v>
      </c>
      <c r="D1291" s="91">
        <v>2</v>
      </c>
      <c r="E1291" s="59" t="s">
        <v>4084</v>
      </c>
      <c r="F1291" s="30">
        <f t="shared" si="70"/>
        <v>112.20866666666666</v>
      </c>
      <c r="G1291" s="24">
        <f t="shared" si="71"/>
        <v>39.917000000000002</v>
      </c>
      <c r="H1291" s="31"/>
      <c r="I1291" s="30"/>
      <c r="J1291" s="24">
        <f t="shared" si="72"/>
        <v>84.502749999999992</v>
      </c>
      <c r="K1291" s="31"/>
      <c r="L1291" s="30"/>
      <c r="M1291" s="98">
        <v>57.87</v>
      </c>
      <c r="N1291" s="98">
        <v>21.963999999999999</v>
      </c>
      <c r="O1291" s="98">
        <v>1.385</v>
      </c>
      <c r="P1291" s="98">
        <v>40.773000000000003</v>
      </c>
      <c r="Q1291" s="98">
        <v>149.63300000000001</v>
      </c>
      <c r="R1291" s="98">
        <v>146.22</v>
      </c>
    </row>
    <row r="1292" spans="1:18" x14ac:dyDescent="0.25">
      <c r="A1292" s="59" t="s">
        <v>3779</v>
      </c>
      <c r="B1292" s="59" t="s">
        <v>2034</v>
      </c>
      <c r="C1292" s="59" t="s">
        <v>3842</v>
      </c>
      <c r="D1292" s="91">
        <v>11</v>
      </c>
      <c r="E1292" s="59" t="s">
        <v>6094</v>
      </c>
      <c r="F1292" s="30">
        <f t="shared" si="70"/>
        <v>112.01633333333332</v>
      </c>
      <c r="G1292" s="24">
        <f t="shared" si="71"/>
        <v>36.872</v>
      </c>
      <c r="H1292" s="31"/>
      <c r="I1292" s="30"/>
      <c r="J1292" s="24">
        <f t="shared" si="72"/>
        <v>92.334000000000003</v>
      </c>
      <c r="K1292" s="31"/>
      <c r="L1292" s="30"/>
      <c r="M1292" s="98">
        <v>15.28</v>
      </c>
      <c r="N1292" s="98">
        <v>58.463999999999999</v>
      </c>
      <c r="O1292" s="98">
        <v>33.286999999999999</v>
      </c>
      <c r="P1292" s="98">
        <v>41.930999999999997</v>
      </c>
      <c r="Q1292" s="98">
        <v>130.386</v>
      </c>
      <c r="R1292" s="98">
        <v>163.732</v>
      </c>
    </row>
    <row r="1293" spans="1:18" x14ac:dyDescent="0.25">
      <c r="A1293" s="59" t="s">
        <v>3779</v>
      </c>
      <c r="B1293" s="59" t="s">
        <v>1380</v>
      </c>
      <c r="C1293" s="59" t="s">
        <v>3818</v>
      </c>
      <c r="D1293" s="91">
        <v>7</v>
      </c>
      <c r="E1293" s="59" t="s">
        <v>5156</v>
      </c>
      <c r="F1293" s="30">
        <f t="shared" si="70"/>
        <v>112.00533333333334</v>
      </c>
      <c r="G1293" s="24">
        <f t="shared" si="71"/>
        <v>28.689</v>
      </c>
      <c r="H1293" s="31"/>
      <c r="I1293" s="30"/>
      <c r="J1293" s="24">
        <f t="shared" si="72"/>
        <v>104.00175</v>
      </c>
      <c r="K1293" s="31"/>
      <c r="L1293" s="30"/>
      <c r="M1293" s="98" t="s">
        <v>4078</v>
      </c>
      <c r="N1293" s="98">
        <v>57.378</v>
      </c>
      <c r="O1293" s="98">
        <v>79.991</v>
      </c>
      <c r="P1293" s="98">
        <v>3.677</v>
      </c>
      <c r="Q1293" s="98">
        <v>332.339</v>
      </c>
      <c r="R1293" s="98" t="s">
        <v>4078</v>
      </c>
    </row>
    <row r="1294" spans="1:18" x14ac:dyDescent="0.25">
      <c r="A1294" s="59" t="s">
        <v>3779</v>
      </c>
      <c r="B1294" s="59" t="s">
        <v>2566</v>
      </c>
      <c r="C1294" s="59" t="s">
        <v>3837</v>
      </c>
      <c r="D1294" s="91">
        <v>11</v>
      </c>
      <c r="E1294" s="59" t="s">
        <v>5818</v>
      </c>
      <c r="F1294" s="30">
        <f t="shared" si="70"/>
        <v>111.83033333333333</v>
      </c>
      <c r="G1294" s="24">
        <f t="shared" si="71"/>
        <v>41.468000000000004</v>
      </c>
      <c r="H1294" s="31"/>
      <c r="I1294" s="30"/>
      <c r="J1294" s="24">
        <f t="shared" si="72"/>
        <v>97.964499999999987</v>
      </c>
      <c r="K1294" s="31"/>
      <c r="L1294" s="30"/>
      <c r="M1294" s="98">
        <v>36.68</v>
      </c>
      <c r="N1294" s="98">
        <v>46.256</v>
      </c>
      <c r="O1294" s="98">
        <v>56.366999999999997</v>
      </c>
      <c r="P1294" s="98">
        <v>67.438999999999993</v>
      </c>
      <c r="Q1294" s="98">
        <v>103.51300000000001</v>
      </c>
      <c r="R1294" s="98">
        <v>164.53899999999999</v>
      </c>
    </row>
    <row r="1295" spans="1:18" x14ac:dyDescent="0.25">
      <c r="A1295" s="59" t="s">
        <v>3779</v>
      </c>
      <c r="B1295" s="59" t="s">
        <v>1102</v>
      </c>
      <c r="C1295" s="59" t="s">
        <v>3868</v>
      </c>
      <c r="D1295" s="91">
        <v>18</v>
      </c>
      <c r="E1295" s="59" t="s">
        <v>7524</v>
      </c>
      <c r="F1295" s="30">
        <f t="shared" si="70"/>
        <v>111.47000000000001</v>
      </c>
      <c r="G1295" s="24">
        <f t="shared" si="71"/>
        <v>36.965999999999994</v>
      </c>
      <c r="H1295" s="31"/>
      <c r="I1295" s="30"/>
      <c r="J1295" s="24">
        <f t="shared" si="72"/>
        <v>110.75775</v>
      </c>
      <c r="K1295" s="31"/>
      <c r="L1295" s="30"/>
      <c r="M1295" s="98">
        <v>34.619999999999997</v>
      </c>
      <c r="N1295" s="98">
        <v>39.311999999999998</v>
      </c>
      <c r="O1295" s="98">
        <v>108.621</v>
      </c>
      <c r="P1295" s="98">
        <v>110.78100000000001</v>
      </c>
      <c r="Q1295" s="98">
        <v>102.627</v>
      </c>
      <c r="R1295" s="98">
        <v>121.002</v>
      </c>
    </row>
    <row r="1296" spans="1:18" x14ac:dyDescent="0.25">
      <c r="A1296" s="59" t="s">
        <v>3779</v>
      </c>
      <c r="B1296" s="59" t="s">
        <v>916</v>
      </c>
      <c r="C1296" s="59" t="s">
        <v>3862</v>
      </c>
      <c r="D1296" s="91">
        <v>16</v>
      </c>
      <c r="E1296" s="59" t="s">
        <v>6880</v>
      </c>
      <c r="F1296" s="30">
        <f t="shared" si="70"/>
        <v>111.08633333333334</v>
      </c>
      <c r="G1296" s="24">
        <f t="shared" si="71"/>
        <v>33.667499999999997</v>
      </c>
      <c r="H1296" s="31"/>
      <c r="I1296" s="30"/>
      <c r="J1296" s="24">
        <f t="shared" si="72"/>
        <v>83.737249999999989</v>
      </c>
      <c r="K1296" s="31"/>
      <c r="L1296" s="30"/>
      <c r="M1296" s="98">
        <v>2.85</v>
      </c>
      <c r="N1296" s="98">
        <v>64.484999999999999</v>
      </c>
      <c r="O1296" s="98">
        <v>1.69</v>
      </c>
      <c r="P1296" s="98">
        <v>211.48</v>
      </c>
      <c r="Q1296" s="98">
        <v>2.028</v>
      </c>
      <c r="R1296" s="98">
        <v>119.751</v>
      </c>
    </row>
    <row r="1297" spans="1:18" x14ac:dyDescent="0.25">
      <c r="A1297" s="59" t="s">
        <v>3779</v>
      </c>
      <c r="B1297" s="59" t="s">
        <v>2751</v>
      </c>
      <c r="C1297" s="59" t="s">
        <v>3853</v>
      </c>
      <c r="D1297" s="91">
        <v>15</v>
      </c>
      <c r="E1297" s="59" t="s">
        <v>6582</v>
      </c>
      <c r="F1297" s="30">
        <f t="shared" si="70"/>
        <v>110.16833333333334</v>
      </c>
      <c r="G1297" s="24">
        <f t="shared" si="71"/>
        <v>190.81700000000001</v>
      </c>
      <c r="H1297" s="31"/>
      <c r="I1297" s="30"/>
      <c r="J1297" s="24">
        <f t="shared" si="72"/>
        <v>125.705</v>
      </c>
      <c r="K1297" s="31"/>
      <c r="L1297" s="30"/>
      <c r="M1297" s="98">
        <v>243.57</v>
      </c>
      <c r="N1297" s="98">
        <v>138.06399999999999</v>
      </c>
      <c r="O1297" s="98">
        <v>172.315</v>
      </c>
      <c r="P1297" s="98">
        <v>85.840999999999994</v>
      </c>
      <c r="Q1297" s="98">
        <v>122.628</v>
      </c>
      <c r="R1297" s="98">
        <v>122.036</v>
      </c>
    </row>
    <row r="1298" spans="1:18" x14ac:dyDescent="0.25">
      <c r="A1298" s="59" t="s">
        <v>3779</v>
      </c>
      <c r="B1298" s="59" t="s">
        <v>1819</v>
      </c>
      <c r="C1298" s="59" t="s">
        <v>3825</v>
      </c>
      <c r="D1298" s="91">
        <v>9</v>
      </c>
      <c r="E1298" s="59" t="s">
        <v>5428</v>
      </c>
      <c r="F1298" s="30">
        <f t="shared" si="70"/>
        <v>110.11099999999999</v>
      </c>
      <c r="G1298" s="24">
        <f t="shared" si="71"/>
        <v>72.94</v>
      </c>
      <c r="H1298" s="31"/>
      <c r="I1298" s="30"/>
      <c r="J1298" s="24">
        <f t="shared" si="72"/>
        <v>90.948000000000008</v>
      </c>
      <c r="K1298" s="31"/>
      <c r="L1298" s="30"/>
      <c r="M1298" s="98">
        <v>145.26</v>
      </c>
      <c r="N1298" s="98">
        <v>0.62</v>
      </c>
      <c r="O1298" s="98">
        <v>33.459000000000003</v>
      </c>
      <c r="P1298" s="98">
        <v>23.033000000000001</v>
      </c>
      <c r="Q1298" s="98">
        <v>191.02500000000001</v>
      </c>
      <c r="R1298" s="98">
        <v>116.27500000000001</v>
      </c>
    </row>
    <row r="1299" spans="1:18" x14ac:dyDescent="0.25">
      <c r="A1299" s="59" t="s">
        <v>3779</v>
      </c>
      <c r="B1299" s="59" t="s">
        <v>2310</v>
      </c>
      <c r="C1299" s="59" t="s">
        <v>3790</v>
      </c>
      <c r="D1299" s="91">
        <v>2</v>
      </c>
      <c r="E1299" s="59" t="s">
        <v>4347</v>
      </c>
      <c r="F1299" s="30">
        <f t="shared" si="70"/>
        <v>109.96433333333334</v>
      </c>
      <c r="G1299" s="24">
        <f t="shared" si="71"/>
        <v>97.974999999999994</v>
      </c>
      <c r="H1299" s="31"/>
      <c r="I1299" s="30"/>
      <c r="J1299" s="24">
        <f t="shared" si="72"/>
        <v>92.882999999999996</v>
      </c>
      <c r="K1299" s="31"/>
      <c r="L1299" s="30"/>
      <c r="M1299" s="98">
        <v>75.69</v>
      </c>
      <c r="N1299" s="98">
        <v>120.26</v>
      </c>
      <c r="O1299" s="98">
        <v>41.639000000000003</v>
      </c>
      <c r="P1299" s="98">
        <v>64.927999999999997</v>
      </c>
      <c r="Q1299" s="98">
        <v>162.94300000000001</v>
      </c>
      <c r="R1299" s="98">
        <v>102.02200000000001</v>
      </c>
    </row>
    <row r="1300" spans="1:18" x14ac:dyDescent="0.25">
      <c r="A1300" s="59" t="s">
        <v>3779</v>
      </c>
      <c r="B1300" s="59" t="s">
        <v>493</v>
      </c>
      <c r="C1300" s="59" t="s">
        <v>3800</v>
      </c>
      <c r="D1300" s="91">
        <v>4</v>
      </c>
      <c r="E1300" s="59" t="s">
        <v>4532</v>
      </c>
      <c r="F1300" s="30">
        <f t="shared" si="70"/>
        <v>109.38600000000001</v>
      </c>
      <c r="G1300" s="24">
        <f t="shared" si="71"/>
        <v>99.792000000000002</v>
      </c>
      <c r="H1300" s="31"/>
      <c r="I1300" s="30"/>
      <c r="J1300" s="24">
        <f t="shared" si="72"/>
        <v>90.807000000000002</v>
      </c>
      <c r="K1300" s="31"/>
      <c r="L1300" s="30"/>
      <c r="M1300" s="98">
        <v>64.7</v>
      </c>
      <c r="N1300" s="98">
        <v>134.88399999999999</v>
      </c>
      <c r="O1300" s="98">
        <v>35.07</v>
      </c>
      <c r="P1300" s="98">
        <v>73.983999999999995</v>
      </c>
      <c r="Q1300" s="98">
        <v>143.80699999999999</v>
      </c>
      <c r="R1300" s="98">
        <v>110.367</v>
      </c>
    </row>
    <row r="1301" spans="1:18" x14ac:dyDescent="0.25">
      <c r="A1301" s="59" t="s">
        <v>3779</v>
      </c>
      <c r="B1301" s="59" t="s">
        <v>1071</v>
      </c>
      <c r="C1301" s="59" t="s">
        <v>3840</v>
      </c>
      <c r="D1301" s="91">
        <v>11</v>
      </c>
      <c r="E1301" s="59" t="s">
        <v>5953</v>
      </c>
      <c r="F1301" s="30">
        <f t="shared" si="70"/>
        <v>109.235</v>
      </c>
      <c r="G1301" s="24">
        <f t="shared" si="71"/>
        <v>43.237499999999997</v>
      </c>
      <c r="H1301" s="31"/>
      <c r="I1301" s="30"/>
      <c r="J1301" s="24">
        <f t="shared" si="72"/>
        <v>88.905749999999998</v>
      </c>
      <c r="K1301" s="31"/>
      <c r="L1301" s="30"/>
      <c r="M1301" s="98">
        <v>34.69</v>
      </c>
      <c r="N1301" s="98">
        <v>51.784999999999997</v>
      </c>
      <c r="O1301" s="98">
        <v>27.917999999999999</v>
      </c>
      <c r="P1301" s="98">
        <v>24.266999999999999</v>
      </c>
      <c r="Q1301" s="98">
        <v>50.545000000000002</v>
      </c>
      <c r="R1301" s="98">
        <v>252.893</v>
      </c>
    </row>
    <row r="1302" spans="1:18" x14ac:dyDescent="0.25">
      <c r="A1302" s="59" t="s">
        <v>3779</v>
      </c>
      <c r="B1302" s="59" t="s">
        <v>281</v>
      </c>
      <c r="C1302" s="59" t="s">
        <v>3806</v>
      </c>
      <c r="D1302" s="91">
        <v>5</v>
      </c>
      <c r="E1302" s="59" t="s">
        <v>4655</v>
      </c>
      <c r="F1302" s="30">
        <f t="shared" si="70"/>
        <v>109.12166666666667</v>
      </c>
      <c r="G1302" s="24">
        <f t="shared" si="71"/>
        <v>72.420999999999992</v>
      </c>
      <c r="H1302" s="31"/>
      <c r="I1302" s="30"/>
      <c r="J1302" s="24">
        <f t="shared" si="72"/>
        <v>92.05125000000001</v>
      </c>
      <c r="K1302" s="31"/>
      <c r="L1302" s="30"/>
      <c r="M1302" s="98">
        <v>86.07</v>
      </c>
      <c r="N1302" s="98">
        <v>58.771999999999998</v>
      </c>
      <c r="O1302" s="98">
        <v>40.840000000000003</v>
      </c>
      <c r="P1302" s="98">
        <v>52.918999999999997</v>
      </c>
      <c r="Q1302" s="98">
        <v>65.963999999999999</v>
      </c>
      <c r="R1302" s="98">
        <v>208.482</v>
      </c>
    </row>
    <row r="1303" spans="1:18" x14ac:dyDescent="0.25">
      <c r="A1303" s="59" t="s">
        <v>3779</v>
      </c>
      <c r="B1303" s="59" t="s">
        <v>195</v>
      </c>
      <c r="C1303" s="59" t="s">
        <v>3862</v>
      </c>
      <c r="D1303" s="91">
        <v>16</v>
      </c>
      <c r="E1303" s="59" t="s">
        <v>6913</v>
      </c>
      <c r="F1303" s="30">
        <f t="shared" si="70"/>
        <v>108.76666666666667</v>
      </c>
      <c r="G1303" s="24">
        <f t="shared" si="71"/>
        <v>0</v>
      </c>
      <c r="H1303" s="31"/>
      <c r="I1303" s="30"/>
      <c r="J1303" s="24">
        <f t="shared" si="72"/>
        <v>149.27449999999999</v>
      </c>
      <c r="K1303" s="31"/>
      <c r="L1303" s="30"/>
      <c r="M1303" s="98" t="s">
        <v>4078</v>
      </c>
      <c r="N1303" s="98" t="s">
        <v>4078</v>
      </c>
      <c r="O1303" s="98">
        <v>270.798</v>
      </c>
      <c r="P1303" s="98">
        <v>208.33799999999999</v>
      </c>
      <c r="Q1303" s="98">
        <v>107.587</v>
      </c>
      <c r="R1303" s="98">
        <v>10.375</v>
      </c>
    </row>
    <row r="1304" spans="1:18" x14ac:dyDescent="0.25">
      <c r="A1304" s="59" t="s">
        <v>3779</v>
      </c>
      <c r="B1304" s="59" t="s">
        <v>3598</v>
      </c>
      <c r="C1304" s="59" t="s">
        <v>3780</v>
      </c>
      <c r="D1304" s="91">
        <v>1</v>
      </c>
      <c r="E1304" s="59" t="s">
        <v>4098</v>
      </c>
      <c r="F1304" s="30">
        <f t="shared" si="70"/>
        <v>108.68433333333333</v>
      </c>
      <c r="G1304" s="24">
        <f t="shared" si="71"/>
        <v>6.0644999999999998</v>
      </c>
      <c r="H1304" s="31"/>
      <c r="I1304" s="30"/>
      <c r="J1304" s="24">
        <f t="shared" si="72"/>
        <v>81.513249999999999</v>
      </c>
      <c r="K1304" s="31"/>
      <c r="L1304" s="30"/>
      <c r="M1304" s="98">
        <v>12.1</v>
      </c>
      <c r="N1304" s="98">
        <v>2.9000000000000001E-2</v>
      </c>
      <c r="O1304" s="98" t="s">
        <v>4078</v>
      </c>
      <c r="P1304" s="98">
        <v>212.18</v>
      </c>
      <c r="Q1304" s="98">
        <v>110.867</v>
      </c>
      <c r="R1304" s="98">
        <v>3.0059999999999998</v>
      </c>
    </row>
    <row r="1305" spans="1:18" x14ac:dyDescent="0.25">
      <c r="A1305" s="59" t="s">
        <v>3779</v>
      </c>
      <c r="B1305" s="59" t="s">
        <v>1263</v>
      </c>
      <c r="C1305" s="59" t="s">
        <v>3862</v>
      </c>
      <c r="D1305" s="91">
        <v>16</v>
      </c>
      <c r="E1305" s="59" t="s">
        <v>7015</v>
      </c>
      <c r="F1305" s="30">
        <f t="shared" si="70"/>
        <v>108.66533333333332</v>
      </c>
      <c r="G1305" s="24">
        <f t="shared" si="71"/>
        <v>282.68950000000001</v>
      </c>
      <c r="H1305" s="31"/>
      <c r="I1305" s="30"/>
      <c r="J1305" s="24">
        <f t="shared" si="72"/>
        <v>137.733</v>
      </c>
      <c r="K1305" s="31"/>
      <c r="L1305" s="30"/>
      <c r="M1305" s="98">
        <v>260.93</v>
      </c>
      <c r="N1305" s="98">
        <v>304.44900000000001</v>
      </c>
      <c r="O1305" s="98">
        <v>224.93600000000001</v>
      </c>
      <c r="P1305" s="98">
        <v>40.822000000000003</v>
      </c>
      <c r="Q1305" s="98">
        <v>228.251</v>
      </c>
      <c r="R1305" s="98">
        <v>56.923000000000002</v>
      </c>
    </row>
    <row r="1306" spans="1:18" x14ac:dyDescent="0.25">
      <c r="A1306" s="59" t="s">
        <v>3779</v>
      </c>
      <c r="B1306" s="59" t="s">
        <v>1636</v>
      </c>
      <c r="C1306" s="59" t="s">
        <v>3849</v>
      </c>
      <c r="D1306" s="91">
        <v>13</v>
      </c>
      <c r="E1306" s="59" t="s">
        <v>6280</v>
      </c>
      <c r="F1306" s="30">
        <f t="shared" si="70"/>
        <v>108.63733333333334</v>
      </c>
      <c r="G1306" s="24">
        <f t="shared" si="71"/>
        <v>55.025000000000006</v>
      </c>
      <c r="H1306" s="31"/>
      <c r="I1306" s="30"/>
      <c r="J1306" s="24">
        <f t="shared" si="72"/>
        <v>105.31375</v>
      </c>
      <c r="K1306" s="31"/>
      <c r="L1306" s="30"/>
      <c r="M1306" s="98">
        <v>55.95</v>
      </c>
      <c r="N1306" s="98">
        <v>54.1</v>
      </c>
      <c r="O1306" s="98">
        <v>95.343000000000004</v>
      </c>
      <c r="P1306" s="98">
        <v>96.430999999999997</v>
      </c>
      <c r="Q1306" s="98">
        <v>93.045000000000002</v>
      </c>
      <c r="R1306" s="98">
        <v>136.43600000000001</v>
      </c>
    </row>
    <row r="1307" spans="1:18" x14ac:dyDescent="0.25">
      <c r="A1307" s="59" t="s">
        <v>3779</v>
      </c>
      <c r="B1307" s="59" t="s">
        <v>2465</v>
      </c>
      <c r="C1307" s="59" t="s">
        <v>3808</v>
      </c>
      <c r="D1307" s="91">
        <v>6</v>
      </c>
      <c r="E1307" s="59" t="s">
        <v>4812</v>
      </c>
      <c r="F1307" s="30">
        <f t="shared" si="70"/>
        <v>108.44666666666667</v>
      </c>
      <c r="G1307" s="24">
        <f t="shared" si="71"/>
        <v>35.354500000000002</v>
      </c>
      <c r="H1307" s="31"/>
      <c r="I1307" s="30"/>
      <c r="J1307" s="24">
        <f t="shared" si="72"/>
        <v>93.814750000000004</v>
      </c>
      <c r="K1307" s="31"/>
      <c r="L1307" s="30"/>
      <c r="M1307" s="98" t="s">
        <v>4078</v>
      </c>
      <c r="N1307" s="98">
        <v>70.709000000000003</v>
      </c>
      <c r="O1307" s="98">
        <v>49.918999999999997</v>
      </c>
      <c r="P1307" s="98">
        <v>94.254000000000005</v>
      </c>
      <c r="Q1307" s="98">
        <v>129.05500000000001</v>
      </c>
      <c r="R1307" s="98">
        <v>102.03100000000001</v>
      </c>
    </row>
    <row r="1308" spans="1:18" x14ac:dyDescent="0.25">
      <c r="A1308" s="59" t="s">
        <v>3779</v>
      </c>
      <c r="B1308" s="59" t="s">
        <v>1094</v>
      </c>
      <c r="C1308" s="59" t="s">
        <v>3863</v>
      </c>
      <c r="D1308" s="91">
        <v>16</v>
      </c>
      <c r="E1308" s="59" t="s">
        <v>7271</v>
      </c>
      <c r="F1308" s="30">
        <f t="shared" si="70"/>
        <v>108.22366666666666</v>
      </c>
      <c r="G1308" s="24">
        <f t="shared" si="71"/>
        <v>56.111000000000004</v>
      </c>
      <c r="H1308" s="31"/>
      <c r="I1308" s="30"/>
      <c r="J1308" s="24">
        <f t="shared" si="72"/>
        <v>103.899</v>
      </c>
      <c r="K1308" s="31"/>
      <c r="L1308" s="30"/>
      <c r="M1308" s="98">
        <v>53.02</v>
      </c>
      <c r="N1308" s="98">
        <v>59.201999999999998</v>
      </c>
      <c r="O1308" s="98">
        <v>90.924999999999997</v>
      </c>
      <c r="P1308" s="98">
        <v>63.469000000000001</v>
      </c>
      <c r="Q1308" s="98">
        <v>120.476</v>
      </c>
      <c r="R1308" s="98">
        <v>140.726</v>
      </c>
    </row>
    <row r="1309" spans="1:18" x14ac:dyDescent="0.25">
      <c r="A1309" s="59" t="s">
        <v>3779</v>
      </c>
      <c r="B1309" s="59" t="s">
        <v>1583</v>
      </c>
      <c r="C1309" s="59" t="s">
        <v>3787</v>
      </c>
      <c r="D1309" s="91">
        <v>2</v>
      </c>
      <c r="E1309" s="59" t="s">
        <v>4271</v>
      </c>
      <c r="F1309" s="30">
        <f t="shared" si="70"/>
        <v>108.08133333333335</v>
      </c>
      <c r="G1309" s="24">
        <f t="shared" si="71"/>
        <v>0</v>
      </c>
      <c r="H1309" s="31"/>
      <c r="I1309" s="30"/>
      <c r="J1309" s="24">
        <f t="shared" si="72"/>
        <v>81.061000000000007</v>
      </c>
      <c r="K1309" s="31"/>
      <c r="L1309" s="30"/>
      <c r="M1309" s="98" t="s">
        <v>4078</v>
      </c>
      <c r="N1309" s="98" t="s">
        <v>4078</v>
      </c>
      <c r="O1309" s="98" t="s">
        <v>4078</v>
      </c>
      <c r="P1309" s="98">
        <v>204.65</v>
      </c>
      <c r="Q1309" s="98">
        <v>37.905999999999999</v>
      </c>
      <c r="R1309" s="98">
        <v>81.688000000000002</v>
      </c>
    </row>
    <row r="1310" spans="1:18" x14ac:dyDescent="0.25">
      <c r="A1310" s="59" t="s">
        <v>3779</v>
      </c>
      <c r="B1310" s="59" t="s">
        <v>638</v>
      </c>
      <c r="C1310" s="59" t="s">
        <v>3828</v>
      </c>
      <c r="D1310" s="91">
        <v>10</v>
      </c>
      <c r="E1310" s="59" t="s">
        <v>5541</v>
      </c>
      <c r="F1310" s="30">
        <f t="shared" si="70"/>
        <v>107.37633333333333</v>
      </c>
      <c r="G1310" s="24">
        <f t="shared" si="71"/>
        <v>0.96900000000000008</v>
      </c>
      <c r="H1310" s="31"/>
      <c r="I1310" s="30"/>
      <c r="J1310" s="24">
        <f t="shared" si="72"/>
        <v>81.070999999999998</v>
      </c>
      <c r="K1310" s="31"/>
      <c r="L1310" s="30"/>
      <c r="M1310" s="98">
        <v>1.35</v>
      </c>
      <c r="N1310" s="98">
        <v>0.58799999999999997</v>
      </c>
      <c r="O1310" s="98">
        <v>2.1549999999999998</v>
      </c>
      <c r="P1310" s="98">
        <v>38.683999999999997</v>
      </c>
      <c r="Q1310" s="98">
        <v>73.983000000000004</v>
      </c>
      <c r="R1310" s="98">
        <v>209.46199999999999</v>
      </c>
    </row>
    <row r="1311" spans="1:18" x14ac:dyDescent="0.25">
      <c r="A1311" s="59" t="s">
        <v>3779</v>
      </c>
      <c r="B1311" s="59" t="s">
        <v>3514</v>
      </c>
      <c r="C1311" s="59" t="s">
        <v>3808</v>
      </c>
      <c r="D1311" s="91">
        <v>6</v>
      </c>
      <c r="E1311" s="59" t="s">
        <v>4895</v>
      </c>
      <c r="F1311" s="30">
        <f t="shared" si="70"/>
        <v>107.08666666666666</v>
      </c>
      <c r="G1311" s="24">
        <f t="shared" si="71"/>
        <v>0</v>
      </c>
      <c r="H1311" s="31"/>
      <c r="I1311" s="30"/>
      <c r="J1311" s="24">
        <f t="shared" si="72"/>
        <v>80.314999999999998</v>
      </c>
      <c r="K1311" s="31"/>
      <c r="L1311" s="30"/>
      <c r="M1311" s="98" t="s">
        <v>4078</v>
      </c>
      <c r="N1311" s="98" t="s">
        <v>4078</v>
      </c>
      <c r="O1311" s="98" t="s">
        <v>4078</v>
      </c>
      <c r="P1311" s="98" t="s">
        <v>4078</v>
      </c>
      <c r="Q1311" s="98">
        <v>6.2089999999999996</v>
      </c>
      <c r="R1311" s="98">
        <v>315.05099999999999</v>
      </c>
    </row>
    <row r="1312" spans="1:18" x14ac:dyDescent="0.25">
      <c r="A1312" s="59" t="s">
        <v>3779</v>
      </c>
      <c r="B1312" s="59" t="s">
        <v>1536</v>
      </c>
      <c r="C1312" s="59" t="s">
        <v>3863</v>
      </c>
      <c r="D1312" s="91">
        <v>16</v>
      </c>
      <c r="E1312" s="59" t="s">
        <v>7368</v>
      </c>
      <c r="F1312" s="30">
        <f t="shared" ref="F1312:F1375" si="73">SUM(P1312:R1312)/3</f>
        <v>107.05333333333333</v>
      </c>
      <c r="G1312" s="24">
        <f t="shared" ref="G1312:G1375" si="74">SUM(M1312:N1312)/2</f>
        <v>60.207999999999998</v>
      </c>
      <c r="H1312" s="31"/>
      <c r="I1312" s="30"/>
      <c r="J1312" s="24">
        <f t="shared" ref="J1312:J1375" si="75">SUM(O1312:R1312)/4</f>
        <v>101.67325</v>
      </c>
      <c r="K1312" s="31"/>
      <c r="L1312" s="30"/>
      <c r="M1312" s="98">
        <v>64.08</v>
      </c>
      <c r="N1312" s="98">
        <v>56.335999999999999</v>
      </c>
      <c r="O1312" s="98">
        <v>85.533000000000001</v>
      </c>
      <c r="P1312" s="98">
        <v>158.297</v>
      </c>
      <c r="Q1312" s="98">
        <v>59.308</v>
      </c>
      <c r="R1312" s="98">
        <v>103.55500000000001</v>
      </c>
    </row>
    <row r="1313" spans="1:18" x14ac:dyDescent="0.25">
      <c r="A1313" s="59" t="s">
        <v>3779</v>
      </c>
      <c r="B1313" s="59" t="s">
        <v>1689</v>
      </c>
      <c r="C1313" s="59" t="s">
        <v>3840</v>
      </c>
      <c r="D1313" s="91">
        <v>11</v>
      </c>
      <c r="E1313" s="59" t="s">
        <v>5920</v>
      </c>
      <c r="F1313" s="30">
        <f t="shared" si="73"/>
        <v>106.593</v>
      </c>
      <c r="G1313" s="24">
        <f t="shared" si="74"/>
        <v>98.282499999999999</v>
      </c>
      <c r="H1313" s="31"/>
      <c r="I1313" s="30"/>
      <c r="J1313" s="24">
        <f t="shared" si="75"/>
        <v>99.091250000000002</v>
      </c>
      <c r="K1313" s="31"/>
      <c r="L1313" s="30"/>
      <c r="M1313" s="98">
        <v>75.2</v>
      </c>
      <c r="N1313" s="98">
        <v>121.36499999999999</v>
      </c>
      <c r="O1313" s="98">
        <v>76.585999999999999</v>
      </c>
      <c r="P1313" s="98">
        <v>66.974999999999994</v>
      </c>
      <c r="Q1313" s="98">
        <v>28.106999999999999</v>
      </c>
      <c r="R1313" s="98">
        <v>224.697</v>
      </c>
    </row>
    <row r="1314" spans="1:18" x14ac:dyDescent="0.25">
      <c r="A1314" s="59" t="s">
        <v>3779</v>
      </c>
      <c r="B1314" s="59" t="s">
        <v>3270</v>
      </c>
      <c r="C1314" s="59" t="s">
        <v>3833</v>
      </c>
      <c r="D1314" s="91">
        <v>11</v>
      </c>
      <c r="E1314" s="59" t="s">
        <v>5641</v>
      </c>
      <c r="F1314" s="30">
        <f t="shared" si="73"/>
        <v>106.26033333333332</v>
      </c>
      <c r="G1314" s="24">
        <f t="shared" si="74"/>
        <v>117.66399999999999</v>
      </c>
      <c r="H1314" s="31"/>
      <c r="I1314" s="30"/>
      <c r="J1314" s="24">
        <f t="shared" si="75"/>
        <v>108.39224999999999</v>
      </c>
      <c r="K1314" s="31"/>
      <c r="L1314" s="30"/>
      <c r="M1314" s="98">
        <v>109.1</v>
      </c>
      <c r="N1314" s="98">
        <v>126.22799999999999</v>
      </c>
      <c r="O1314" s="98">
        <v>114.788</v>
      </c>
      <c r="P1314" s="98">
        <v>60.813000000000002</v>
      </c>
      <c r="Q1314" s="98">
        <v>102.411</v>
      </c>
      <c r="R1314" s="98">
        <v>155.55699999999999</v>
      </c>
    </row>
    <row r="1315" spans="1:18" x14ac:dyDescent="0.25">
      <c r="A1315" s="59" t="s">
        <v>3779</v>
      </c>
      <c r="B1315" s="59" t="s">
        <v>1790</v>
      </c>
      <c r="C1315" s="59" t="s">
        <v>3841</v>
      </c>
      <c r="D1315" s="91">
        <v>11</v>
      </c>
      <c r="E1315" s="59" t="s">
        <v>5984</v>
      </c>
      <c r="F1315" s="30">
        <f t="shared" si="73"/>
        <v>106.188</v>
      </c>
      <c r="G1315" s="24">
        <f t="shared" si="74"/>
        <v>68.17</v>
      </c>
      <c r="H1315" s="31"/>
      <c r="I1315" s="30"/>
      <c r="J1315" s="24">
        <f t="shared" si="75"/>
        <v>98.662499999999994</v>
      </c>
      <c r="K1315" s="31"/>
      <c r="L1315" s="30"/>
      <c r="M1315" s="98">
        <v>76.06</v>
      </c>
      <c r="N1315" s="98">
        <v>60.28</v>
      </c>
      <c r="O1315" s="98">
        <v>76.085999999999999</v>
      </c>
      <c r="P1315" s="98">
        <v>105.821</v>
      </c>
      <c r="Q1315" s="98">
        <v>133.23500000000001</v>
      </c>
      <c r="R1315" s="98">
        <v>79.507999999999996</v>
      </c>
    </row>
    <row r="1316" spans="1:18" x14ac:dyDescent="0.25">
      <c r="A1316" s="59" t="s">
        <v>3779</v>
      </c>
      <c r="B1316" s="59" t="s">
        <v>310</v>
      </c>
      <c r="C1316" s="59" t="s">
        <v>3862</v>
      </c>
      <c r="D1316" s="91">
        <v>16</v>
      </c>
      <c r="E1316" s="59" t="s">
        <v>6885</v>
      </c>
      <c r="F1316" s="30">
        <f t="shared" si="73"/>
        <v>105.86866666666667</v>
      </c>
      <c r="G1316" s="24">
        <f t="shared" si="74"/>
        <v>58.730499999999999</v>
      </c>
      <c r="H1316" s="31"/>
      <c r="I1316" s="30"/>
      <c r="J1316" s="24">
        <f t="shared" si="75"/>
        <v>100.65350000000001</v>
      </c>
      <c r="K1316" s="31"/>
      <c r="L1316" s="30"/>
      <c r="M1316" s="98">
        <v>69.3</v>
      </c>
      <c r="N1316" s="98">
        <v>48.161000000000001</v>
      </c>
      <c r="O1316" s="98">
        <v>85.007999999999996</v>
      </c>
      <c r="P1316" s="98">
        <v>63.784999999999997</v>
      </c>
      <c r="Q1316" s="98">
        <v>158.52199999999999</v>
      </c>
      <c r="R1316" s="98">
        <v>95.299000000000007</v>
      </c>
    </row>
    <row r="1317" spans="1:18" x14ac:dyDescent="0.25">
      <c r="A1317" s="59" t="s">
        <v>3779</v>
      </c>
      <c r="B1317" s="59" t="s">
        <v>473</v>
      </c>
      <c r="C1317" s="59" t="s">
        <v>3852</v>
      </c>
      <c r="D1317" s="91">
        <v>15</v>
      </c>
      <c r="E1317" s="59" t="s">
        <v>6489</v>
      </c>
      <c r="F1317" s="30">
        <f t="shared" si="73"/>
        <v>105.47333333333331</v>
      </c>
      <c r="G1317" s="24">
        <f t="shared" si="74"/>
        <v>84.890999999999991</v>
      </c>
      <c r="H1317" s="31"/>
      <c r="I1317" s="30"/>
      <c r="J1317" s="24">
        <f t="shared" si="75"/>
        <v>106.01949999999999</v>
      </c>
      <c r="K1317" s="31"/>
      <c r="L1317" s="30"/>
      <c r="M1317" s="98">
        <v>62.69</v>
      </c>
      <c r="N1317" s="98">
        <v>107.092</v>
      </c>
      <c r="O1317" s="98">
        <v>107.658</v>
      </c>
      <c r="P1317" s="98">
        <v>58.371000000000002</v>
      </c>
      <c r="Q1317" s="98">
        <v>123.877</v>
      </c>
      <c r="R1317" s="98">
        <v>134.172</v>
      </c>
    </row>
    <row r="1318" spans="1:18" x14ac:dyDescent="0.25">
      <c r="A1318" s="59" t="s">
        <v>3779</v>
      </c>
      <c r="B1318" s="59" t="s">
        <v>2251</v>
      </c>
      <c r="C1318" s="59" t="s">
        <v>3827</v>
      </c>
      <c r="D1318" s="91">
        <v>10</v>
      </c>
      <c r="E1318" s="59" t="s">
        <v>5496</v>
      </c>
      <c r="F1318" s="30">
        <f t="shared" si="73"/>
        <v>105.46433333333334</v>
      </c>
      <c r="G1318" s="24">
        <f t="shared" si="74"/>
        <v>84.774500000000003</v>
      </c>
      <c r="H1318" s="31"/>
      <c r="I1318" s="30"/>
      <c r="J1318" s="24">
        <f t="shared" si="75"/>
        <v>92.841999999999999</v>
      </c>
      <c r="K1318" s="31"/>
      <c r="L1318" s="30"/>
      <c r="M1318" s="98">
        <v>122.55</v>
      </c>
      <c r="N1318" s="98">
        <v>46.999000000000002</v>
      </c>
      <c r="O1318" s="98">
        <v>54.975000000000001</v>
      </c>
      <c r="P1318" s="98">
        <v>91.911000000000001</v>
      </c>
      <c r="Q1318" s="98">
        <v>139.357</v>
      </c>
      <c r="R1318" s="98">
        <v>85.125</v>
      </c>
    </row>
    <row r="1319" spans="1:18" x14ac:dyDescent="0.25">
      <c r="A1319" s="59" t="s">
        <v>3779</v>
      </c>
      <c r="B1319" s="59" t="s">
        <v>1299</v>
      </c>
      <c r="C1319" s="59" t="s">
        <v>3873</v>
      </c>
      <c r="D1319" s="91">
        <v>20</v>
      </c>
      <c r="E1319" s="59" t="s">
        <v>7779</v>
      </c>
      <c r="F1319" s="30">
        <f t="shared" si="73"/>
        <v>105.34400000000001</v>
      </c>
      <c r="G1319" s="24">
        <f t="shared" si="74"/>
        <v>158.92700000000002</v>
      </c>
      <c r="H1319" s="31"/>
      <c r="I1319" s="30"/>
      <c r="J1319" s="24">
        <f t="shared" si="75"/>
        <v>110.0735</v>
      </c>
      <c r="K1319" s="31"/>
      <c r="L1319" s="30"/>
      <c r="M1319" s="98">
        <v>199.49</v>
      </c>
      <c r="N1319" s="98">
        <v>118.364</v>
      </c>
      <c r="O1319" s="98">
        <v>124.262</v>
      </c>
      <c r="P1319" s="98">
        <v>121.208</v>
      </c>
      <c r="Q1319" s="98">
        <v>77.039000000000001</v>
      </c>
      <c r="R1319" s="98">
        <v>117.785</v>
      </c>
    </row>
    <row r="1320" spans="1:18" x14ac:dyDescent="0.25">
      <c r="A1320" s="59" t="s">
        <v>3779</v>
      </c>
      <c r="B1320" s="59" t="s">
        <v>1950</v>
      </c>
      <c r="C1320" s="59" t="s">
        <v>3831</v>
      </c>
      <c r="D1320" s="91">
        <v>11</v>
      </c>
      <c r="E1320" s="59" t="s">
        <v>5596</v>
      </c>
      <c r="F1320" s="30">
        <f t="shared" si="73"/>
        <v>105.277</v>
      </c>
      <c r="G1320" s="24">
        <f t="shared" si="74"/>
        <v>17.232499999999998</v>
      </c>
      <c r="H1320" s="31"/>
      <c r="I1320" s="30"/>
      <c r="J1320" s="24">
        <f t="shared" si="75"/>
        <v>79.315750000000008</v>
      </c>
      <c r="K1320" s="31"/>
      <c r="L1320" s="30"/>
      <c r="M1320" s="98">
        <v>33.01</v>
      </c>
      <c r="N1320" s="98">
        <v>1.4550000000000001</v>
      </c>
      <c r="O1320" s="98">
        <v>1.4319999999999999</v>
      </c>
      <c r="P1320" s="98">
        <v>51.158999999999999</v>
      </c>
      <c r="Q1320" s="98">
        <v>138.02199999999999</v>
      </c>
      <c r="R1320" s="98">
        <v>126.65</v>
      </c>
    </row>
    <row r="1321" spans="1:18" x14ac:dyDescent="0.25">
      <c r="A1321" s="59" t="s">
        <v>3779</v>
      </c>
      <c r="B1321" s="59" t="s">
        <v>3665</v>
      </c>
      <c r="C1321" s="59" t="s">
        <v>3840</v>
      </c>
      <c r="D1321" s="91">
        <v>11</v>
      </c>
      <c r="E1321" s="59" t="s">
        <v>5967</v>
      </c>
      <c r="F1321" s="30">
        <f t="shared" si="73"/>
        <v>104.85866666666668</v>
      </c>
      <c r="G1321" s="24">
        <f t="shared" si="74"/>
        <v>41.588999999999999</v>
      </c>
      <c r="H1321" s="31"/>
      <c r="I1321" s="30"/>
      <c r="J1321" s="24">
        <f t="shared" si="75"/>
        <v>98.407499999999999</v>
      </c>
      <c r="K1321" s="31"/>
      <c r="L1321" s="30"/>
      <c r="M1321" s="98">
        <v>4.2699999999999996</v>
      </c>
      <c r="N1321" s="98">
        <v>78.908000000000001</v>
      </c>
      <c r="O1321" s="98">
        <v>79.054000000000002</v>
      </c>
      <c r="P1321" s="98">
        <v>57.27</v>
      </c>
      <c r="Q1321" s="98">
        <v>119.131</v>
      </c>
      <c r="R1321" s="98">
        <v>138.17500000000001</v>
      </c>
    </row>
    <row r="1322" spans="1:18" x14ac:dyDescent="0.25">
      <c r="A1322" s="59" t="s">
        <v>3779</v>
      </c>
      <c r="B1322" s="59" t="s">
        <v>1211</v>
      </c>
      <c r="C1322" s="59" t="s">
        <v>3862</v>
      </c>
      <c r="D1322" s="91">
        <v>16</v>
      </c>
      <c r="E1322" s="59" t="s">
        <v>6906</v>
      </c>
      <c r="F1322" s="30">
        <f t="shared" si="73"/>
        <v>104.286</v>
      </c>
      <c r="G1322" s="24">
        <f t="shared" si="74"/>
        <v>9.6020000000000003</v>
      </c>
      <c r="H1322" s="31"/>
      <c r="I1322" s="30"/>
      <c r="J1322" s="24">
        <f t="shared" si="75"/>
        <v>89.118499999999997</v>
      </c>
      <c r="K1322" s="31"/>
      <c r="L1322" s="30"/>
      <c r="M1322" s="98">
        <v>6.73</v>
      </c>
      <c r="N1322" s="98">
        <v>12.474</v>
      </c>
      <c r="O1322" s="98">
        <v>43.616</v>
      </c>
      <c r="P1322" s="98" t="s">
        <v>4078</v>
      </c>
      <c r="Q1322" s="98">
        <v>311.084</v>
      </c>
      <c r="R1322" s="98">
        <v>1.774</v>
      </c>
    </row>
    <row r="1323" spans="1:18" x14ac:dyDescent="0.25">
      <c r="A1323" s="59" t="s">
        <v>3779</v>
      </c>
      <c r="B1323" s="59" t="s">
        <v>3232</v>
      </c>
      <c r="C1323" s="59" t="s">
        <v>3804</v>
      </c>
      <c r="D1323" s="91">
        <v>5</v>
      </c>
      <c r="E1323" s="59" t="s">
        <v>4588</v>
      </c>
      <c r="F1323" s="30">
        <f t="shared" si="73"/>
        <v>103.83033333333333</v>
      </c>
      <c r="G1323" s="24">
        <f t="shared" si="74"/>
        <v>25.804000000000002</v>
      </c>
      <c r="H1323" s="31"/>
      <c r="I1323" s="30"/>
      <c r="J1323" s="24">
        <f t="shared" si="75"/>
        <v>85.092749999999995</v>
      </c>
      <c r="K1323" s="31"/>
      <c r="L1323" s="30"/>
      <c r="M1323" s="98">
        <v>29.55</v>
      </c>
      <c r="N1323" s="98">
        <v>22.058</v>
      </c>
      <c r="O1323" s="98">
        <v>28.88</v>
      </c>
      <c r="P1323" s="98">
        <v>84.581999999999994</v>
      </c>
      <c r="Q1323" s="98">
        <v>45.292999999999999</v>
      </c>
      <c r="R1323" s="98">
        <v>181.61600000000001</v>
      </c>
    </row>
    <row r="1324" spans="1:18" x14ac:dyDescent="0.25">
      <c r="A1324" s="59" t="s">
        <v>3779</v>
      </c>
      <c r="B1324" s="59" t="s">
        <v>2026</v>
      </c>
      <c r="C1324" s="59" t="s">
        <v>3818</v>
      </c>
      <c r="D1324" s="91">
        <v>7</v>
      </c>
      <c r="E1324" s="59" t="s">
        <v>5197</v>
      </c>
      <c r="F1324" s="30">
        <f t="shared" si="73"/>
        <v>103.60633333333334</v>
      </c>
      <c r="G1324" s="24">
        <f t="shared" si="74"/>
        <v>20.593</v>
      </c>
      <c r="H1324" s="31"/>
      <c r="I1324" s="30"/>
      <c r="J1324" s="24">
        <f t="shared" si="75"/>
        <v>86.798249999999996</v>
      </c>
      <c r="K1324" s="31"/>
      <c r="L1324" s="30"/>
      <c r="M1324" s="98">
        <v>22.32</v>
      </c>
      <c r="N1324" s="98">
        <v>18.866</v>
      </c>
      <c r="O1324" s="98">
        <v>36.374000000000002</v>
      </c>
      <c r="P1324" s="98">
        <v>123.13200000000001</v>
      </c>
      <c r="Q1324" s="98">
        <v>107.947</v>
      </c>
      <c r="R1324" s="98">
        <v>79.739999999999995</v>
      </c>
    </row>
    <row r="1325" spans="1:18" x14ac:dyDescent="0.25">
      <c r="A1325" s="59" t="s">
        <v>3779</v>
      </c>
      <c r="B1325" s="59" t="s">
        <v>3676</v>
      </c>
      <c r="C1325" s="59" t="s">
        <v>3799</v>
      </c>
      <c r="D1325" s="91">
        <v>4</v>
      </c>
      <c r="E1325" s="59" t="s">
        <v>4508</v>
      </c>
      <c r="F1325" s="30">
        <f t="shared" si="73"/>
        <v>103.21600000000001</v>
      </c>
      <c r="G1325" s="24">
        <f t="shared" si="74"/>
        <v>75.920500000000004</v>
      </c>
      <c r="H1325" s="31"/>
      <c r="I1325" s="30"/>
      <c r="J1325" s="24">
        <f t="shared" si="75"/>
        <v>118.901</v>
      </c>
      <c r="K1325" s="31"/>
      <c r="L1325" s="30"/>
      <c r="M1325" s="98">
        <v>84.9</v>
      </c>
      <c r="N1325" s="98">
        <v>66.941000000000003</v>
      </c>
      <c r="O1325" s="98">
        <v>165.95599999999999</v>
      </c>
      <c r="P1325" s="98">
        <v>131.595</v>
      </c>
      <c r="Q1325" s="98">
        <v>178.053</v>
      </c>
      <c r="R1325" s="98" t="s">
        <v>4078</v>
      </c>
    </row>
    <row r="1326" spans="1:18" x14ac:dyDescent="0.25">
      <c r="A1326" s="59" t="s">
        <v>3779</v>
      </c>
      <c r="B1326" s="59" t="s">
        <v>1461</v>
      </c>
      <c r="C1326" s="59" t="s">
        <v>3853</v>
      </c>
      <c r="D1326" s="91">
        <v>15</v>
      </c>
      <c r="E1326" s="59" t="s">
        <v>6572</v>
      </c>
      <c r="F1326" s="30">
        <f t="shared" si="73"/>
        <v>102.73599999999999</v>
      </c>
      <c r="G1326" s="24">
        <f t="shared" si="74"/>
        <v>34.202500000000001</v>
      </c>
      <c r="H1326" s="31"/>
      <c r="I1326" s="30"/>
      <c r="J1326" s="24">
        <f t="shared" si="75"/>
        <v>79.072749999999999</v>
      </c>
      <c r="K1326" s="31"/>
      <c r="L1326" s="30"/>
      <c r="M1326" s="98">
        <v>35.46</v>
      </c>
      <c r="N1326" s="98">
        <v>32.945</v>
      </c>
      <c r="O1326" s="98">
        <v>8.0830000000000002</v>
      </c>
      <c r="P1326" s="98">
        <v>110.217</v>
      </c>
      <c r="Q1326" s="98">
        <v>95.334000000000003</v>
      </c>
      <c r="R1326" s="98">
        <v>102.657</v>
      </c>
    </row>
    <row r="1327" spans="1:18" x14ac:dyDescent="0.25">
      <c r="A1327" s="59" t="s">
        <v>3779</v>
      </c>
      <c r="B1327" s="59" t="s">
        <v>2274</v>
      </c>
      <c r="C1327" s="59" t="s">
        <v>3860</v>
      </c>
      <c r="D1327" s="91">
        <v>15</v>
      </c>
      <c r="E1327" s="59" t="s">
        <v>6718</v>
      </c>
      <c r="F1327" s="30">
        <f t="shared" si="73"/>
        <v>102.64100000000001</v>
      </c>
      <c r="G1327" s="24">
        <f t="shared" si="74"/>
        <v>95.774000000000001</v>
      </c>
      <c r="H1327" s="31"/>
      <c r="I1327" s="30"/>
      <c r="J1327" s="24">
        <f t="shared" si="75"/>
        <v>104.77525</v>
      </c>
      <c r="K1327" s="31"/>
      <c r="L1327" s="30"/>
      <c r="M1327" s="98">
        <v>106.37</v>
      </c>
      <c r="N1327" s="98">
        <v>85.177999999999997</v>
      </c>
      <c r="O1327" s="98">
        <v>111.178</v>
      </c>
      <c r="P1327" s="98">
        <v>104.21899999999999</v>
      </c>
      <c r="Q1327" s="98">
        <v>98.454999999999998</v>
      </c>
      <c r="R1327" s="98">
        <v>105.249</v>
      </c>
    </row>
    <row r="1328" spans="1:18" x14ac:dyDescent="0.25">
      <c r="A1328" s="59" t="s">
        <v>3779</v>
      </c>
      <c r="B1328" s="59" t="s">
        <v>551</v>
      </c>
      <c r="C1328" s="59" t="s">
        <v>3827</v>
      </c>
      <c r="D1328" s="91">
        <v>10</v>
      </c>
      <c r="E1328" s="59" t="s">
        <v>5529</v>
      </c>
      <c r="F1328" s="30">
        <f t="shared" si="73"/>
        <v>102.44166666666666</v>
      </c>
      <c r="G1328" s="24">
        <f t="shared" si="74"/>
        <v>35.155999999999999</v>
      </c>
      <c r="H1328" s="31"/>
      <c r="I1328" s="30"/>
      <c r="J1328" s="24">
        <f t="shared" si="75"/>
        <v>87.253500000000003</v>
      </c>
      <c r="K1328" s="31"/>
      <c r="L1328" s="30"/>
      <c r="M1328" s="98">
        <v>26.31</v>
      </c>
      <c r="N1328" s="98">
        <v>44.002000000000002</v>
      </c>
      <c r="O1328" s="98">
        <v>41.689</v>
      </c>
      <c r="P1328" s="98">
        <v>124.94199999999999</v>
      </c>
      <c r="Q1328" s="98">
        <v>71.700999999999993</v>
      </c>
      <c r="R1328" s="98">
        <v>110.682</v>
      </c>
    </row>
    <row r="1329" spans="1:18" x14ac:dyDescent="0.25">
      <c r="A1329" s="59" t="s">
        <v>3779</v>
      </c>
      <c r="B1329" s="59" t="s">
        <v>3545</v>
      </c>
      <c r="C1329" s="59" t="s">
        <v>3843</v>
      </c>
      <c r="D1329" s="91">
        <v>12</v>
      </c>
      <c r="E1329" s="59" t="s">
        <v>6170</v>
      </c>
      <c r="F1329" s="30">
        <f t="shared" si="73"/>
        <v>102.20733333333334</v>
      </c>
      <c r="G1329" s="24">
        <f t="shared" si="74"/>
        <v>85.658000000000001</v>
      </c>
      <c r="H1329" s="31"/>
      <c r="I1329" s="30"/>
      <c r="J1329" s="24">
        <f t="shared" si="75"/>
        <v>104.346</v>
      </c>
      <c r="K1329" s="31"/>
      <c r="L1329" s="30"/>
      <c r="M1329" s="98">
        <v>69.95</v>
      </c>
      <c r="N1329" s="98">
        <v>101.366</v>
      </c>
      <c r="O1329" s="98">
        <v>110.762</v>
      </c>
      <c r="P1329" s="98">
        <v>168.11600000000001</v>
      </c>
      <c r="Q1329" s="98">
        <v>138.506</v>
      </c>
      <c r="R1329" s="98" t="s">
        <v>4078</v>
      </c>
    </row>
    <row r="1330" spans="1:18" x14ac:dyDescent="0.25">
      <c r="A1330" s="59" t="s">
        <v>3779</v>
      </c>
      <c r="B1330" s="59" t="s">
        <v>1771</v>
      </c>
      <c r="C1330" s="59" t="s">
        <v>3827</v>
      </c>
      <c r="D1330" s="91">
        <v>10</v>
      </c>
      <c r="E1330" s="59" t="s">
        <v>5497</v>
      </c>
      <c r="F1330" s="30">
        <f t="shared" si="73"/>
        <v>102.00600000000001</v>
      </c>
      <c r="G1330" s="24">
        <f t="shared" si="74"/>
        <v>104.041</v>
      </c>
      <c r="H1330" s="31"/>
      <c r="I1330" s="30"/>
      <c r="J1330" s="24">
        <f t="shared" si="75"/>
        <v>140.78199999999998</v>
      </c>
      <c r="K1330" s="31"/>
      <c r="L1330" s="30"/>
      <c r="M1330" s="98">
        <v>146.16</v>
      </c>
      <c r="N1330" s="98">
        <v>61.921999999999997</v>
      </c>
      <c r="O1330" s="98">
        <v>257.11</v>
      </c>
      <c r="P1330" s="98">
        <v>50.63</v>
      </c>
      <c r="Q1330" s="98">
        <v>130.732</v>
      </c>
      <c r="R1330" s="98">
        <v>124.65600000000001</v>
      </c>
    </row>
    <row r="1331" spans="1:18" x14ac:dyDescent="0.25">
      <c r="A1331" s="59" t="s">
        <v>3779</v>
      </c>
      <c r="B1331" s="59" t="s">
        <v>1146</v>
      </c>
      <c r="C1331" s="59" t="s">
        <v>3809</v>
      </c>
      <c r="D1331" s="91">
        <v>6</v>
      </c>
      <c r="E1331" s="59" t="s">
        <v>4930</v>
      </c>
      <c r="F1331" s="30">
        <f t="shared" si="73"/>
        <v>101.66633333333333</v>
      </c>
      <c r="G1331" s="24">
        <f t="shared" si="74"/>
        <v>3.0049999999999999</v>
      </c>
      <c r="H1331" s="31"/>
      <c r="I1331" s="30"/>
      <c r="J1331" s="24">
        <f t="shared" si="75"/>
        <v>82.578749999999999</v>
      </c>
      <c r="K1331" s="31"/>
      <c r="L1331" s="30"/>
      <c r="M1331" s="98">
        <v>6.01</v>
      </c>
      <c r="N1331" s="98" t="s">
        <v>4078</v>
      </c>
      <c r="O1331" s="98">
        <v>25.315999999999999</v>
      </c>
      <c r="P1331" s="98">
        <v>3.4910000000000001</v>
      </c>
      <c r="Q1331" s="98" t="s">
        <v>4078</v>
      </c>
      <c r="R1331" s="98">
        <v>301.50799999999998</v>
      </c>
    </row>
    <row r="1332" spans="1:18" x14ac:dyDescent="0.25">
      <c r="A1332" s="59" t="s">
        <v>3779</v>
      </c>
      <c r="B1332" s="59" t="s">
        <v>3280</v>
      </c>
      <c r="C1332" s="59" t="s">
        <v>3873</v>
      </c>
      <c r="D1332" s="91">
        <v>20</v>
      </c>
      <c r="E1332" s="59" t="s">
        <v>7778</v>
      </c>
      <c r="F1332" s="30">
        <f t="shared" si="73"/>
        <v>101.55566666666668</v>
      </c>
      <c r="G1332" s="24">
        <f t="shared" si="74"/>
        <v>58.503</v>
      </c>
      <c r="H1332" s="31"/>
      <c r="I1332" s="30"/>
      <c r="J1332" s="24">
        <f t="shared" si="75"/>
        <v>82.29249999999999</v>
      </c>
      <c r="K1332" s="31"/>
      <c r="L1332" s="30"/>
      <c r="M1332" s="98">
        <v>90.74</v>
      </c>
      <c r="N1332" s="98">
        <v>26.265999999999998</v>
      </c>
      <c r="O1332" s="98">
        <v>24.503</v>
      </c>
      <c r="P1332" s="98">
        <v>53.488999999999997</v>
      </c>
      <c r="Q1332" s="98">
        <v>116.721</v>
      </c>
      <c r="R1332" s="98">
        <v>134.45699999999999</v>
      </c>
    </row>
    <row r="1333" spans="1:18" x14ac:dyDescent="0.25">
      <c r="A1333" s="59" t="s">
        <v>3779</v>
      </c>
      <c r="B1333" s="59" t="s">
        <v>2627</v>
      </c>
      <c r="C1333" s="59" t="s">
        <v>3862</v>
      </c>
      <c r="D1333" s="91">
        <v>16</v>
      </c>
      <c r="E1333" s="59" t="s">
        <v>7073</v>
      </c>
      <c r="F1333" s="30">
        <f t="shared" si="73"/>
        <v>101.52499999999999</v>
      </c>
      <c r="G1333" s="24">
        <f t="shared" si="74"/>
        <v>3.8515000000000001</v>
      </c>
      <c r="H1333" s="31"/>
      <c r="I1333" s="30"/>
      <c r="J1333" s="24">
        <f t="shared" si="75"/>
        <v>79.771249999999995</v>
      </c>
      <c r="K1333" s="31"/>
      <c r="L1333" s="30"/>
      <c r="M1333" s="98">
        <v>7.65</v>
      </c>
      <c r="N1333" s="98">
        <v>5.2999999999999999E-2</v>
      </c>
      <c r="O1333" s="98">
        <v>14.51</v>
      </c>
      <c r="P1333" s="98">
        <v>41.661000000000001</v>
      </c>
      <c r="Q1333" s="98">
        <v>169.714</v>
      </c>
      <c r="R1333" s="98">
        <v>93.2</v>
      </c>
    </row>
    <row r="1334" spans="1:18" x14ac:dyDescent="0.25">
      <c r="A1334" s="59" t="s">
        <v>3779</v>
      </c>
      <c r="B1334" s="59" t="s">
        <v>1966</v>
      </c>
      <c r="C1334" s="59" t="s">
        <v>3840</v>
      </c>
      <c r="D1334" s="91">
        <v>11</v>
      </c>
      <c r="E1334" s="59" t="s">
        <v>5914</v>
      </c>
      <c r="F1334" s="30">
        <f t="shared" si="73"/>
        <v>101.45</v>
      </c>
      <c r="G1334" s="24">
        <f t="shared" si="74"/>
        <v>40.152000000000001</v>
      </c>
      <c r="H1334" s="31"/>
      <c r="I1334" s="30"/>
      <c r="J1334" s="24">
        <f t="shared" si="75"/>
        <v>90.572000000000003</v>
      </c>
      <c r="K1334" s="31"/>
      <c r="L1334" s="30"/>
      <c r="M1334" s="98">
        <v>37.659999999999997</v>
      </c>
      <c r="N1334" s="98">
        <v>42.643999999999998</v>
      </c>
      <c r="O1334" s="98">
        <v>57.938000000000002</v>
      </c>
      <c r="P1334" s="98">
        <v>64.680000000000007</v>
      </c>
      <c r="Q1334" s="98">
        <v>47.887999999999998</v>
      </c>
      <c r="R1334" s="98">
        <v>191.78200000000001</v>
      </c>
    </row>
    <row r="1335" spans="1:18" x14ac:dyDescent="0.25">
      <c r="A1335" s="59" t="s">
        <v>3779</v>
      </c>
      <c r="B1335" s="59" t="s">
        <v>1602</v>
      </c>
      <c r="C1335" s="59" t="s">
        <v>3869</v>
      </c>
      <c r="D1335" s="91">
        <v>18</v>
      </c>
      <c r="E1335" s="59" t="s">
        <v>7659</v>
      </c>
      <c r="F1335" s="30">
        <f t="shared" si="73"/>
        <v>101.44800000000002</v>
      </c>
      <c r="G1335" s="24">
        <f t="shared" si="74"/>
        <v>95.756</v>
      </c>
      <c r="H1335" s="31"/>
      <c r="I1335" s="30"/>
      <c r="J1335" s="24">
        <f t="shared" si="75"/>
        <v>88.397500000000008</v>
      </c>
      <c r="K1335" s="31"/>
      <c r="L1335" s="30"/>
      <c r="M1335" s="98">
        <v>120.79</v>
      </c>
      <c r="N1335" s="98">
        <v>70.721999999999994</v>
      </c>
      <c r="O1335" s="98">
        <v>49.246000000000002</v>
      </c>
      <c r="P1335" s="98">
        <v>77.602000000000004</v>
      </c>
      <c r="Q1335" s="98">
        <v>98.138000000000005</v>
      </c>
      <c r="R1335" s="98">
        <v>128.60400000000001</v>
      </c>
    </row>
    <row r="1336" spans="1:18" x14ac:dyDescent="0.25">
      <c r="A1336" s="59" t="s">
        <v>3779</v>
      </c>
      <c r="B1336" s="59" t="s">
        <v>3353</v>
      </c>
      <c r="C1336" s="59" t="s">
        <v>3868</v>
      </c>
      <c r="D1336" s="91">
        <v>18</v>
      </c>
      <c r="E1336" s="59" t="s">
        <v>7552</v>
      </c>
      <c r="F1336" s="30">
        <f t="shared" si="73"/>
        <v>101.43433333333333</v>
      </c>
      <c r="G1336" s="24">
        <f t="shared" si="74"/>
        <v>53.397500000000001</v>
      </c>
      <c r="H1336" s="31"/>
      <c r="I1336" s="30"/>
      <c r="J1336" s="24">
        <f t="shared" si="75"/>
        <v>96.289999999999992</v>
      </c>
      <c r="K1336" s="31"/>
      <c r="L1336" s="30"/>
      <c r="M1336" s="98">
        <v>2.77</v>
      </c>
      <c r="N1336" s="98">
        <v>104.02500000000001</v>
      </c>
      <c r="O1336" s="98">
        <v>80.856999999999999</v>
      </c>
      <c r="P1336" s="98">
        <v>35.834000000000003</v>
      </c>
      <c r="Q1336" s="98">
        <v>21.492000000000001</v>
      </c>
      <c r="R1336" s="98">
        <v>246.977</v>
      </c>
    </row>
    <row r="1337" spans="1:18" x14ac:dyDescent="0.25">
      <c r="A1337" s="59" t="s">
        <v>3779</v>
      </c>
      <c r="B1337" s="59" t="s">
        <v>1887</v>
      </c>
      <c r="C1337" s="59" t="s">
        <v>3862</v>
      </c>
      <c r="D1337" s="91">
        <v>16</v>
      </c>
      <c r="E1337" s="59" t="s">
        <v>7086</v>
      </c>
      <c r="F1337" s="30">
        <f t="shared" si="73"/>
        <v>101.35333333333334</v>
      </c>
      <c r="G1337" s="24">
        <f t="shared" si="74"/>
        <v>17.3065</v>
      </c>
      <c r="H1337" s="31"/>
      <c r="I1337" s="30"/>
      <c r="J1337" s="24">
        <f t="shared" si="75"/>
        <v>78.996250000000003</v>
      </c>
      <c r="K1337" s="31"/>
      <c r="L1337" s="30"/>
      <c r="M1337" s="98">
        <v>12.31</v>
      </c>
      <c r="N1337" s="98">
        <v>22.303000000000001</v>
      </c>
      <c r="O1337" s="98">
        <v>11.925000000000001</v>
      </c>
      <c r="P1337" s="98">
        <v>14.938000000000001</v>
      </c>
      <c r="Q1337" s="98">
        <v>126.169</v>
      </c>
      <c r="R1337" s="98">
        <v>162.953</v>
      </c>
    </row>
    <row r="1338" spans="1:18" x14ac:dyDescent="0.25">
      <c r="A1338" s="59" t="s">
        <v>3779</v>
      </c>
      <c r="B1338" s="59" t="s">
        <v>3196</v>
      </c>
      <c r="C1338" s="59" t="s">
        <v>3835</v>
      </c>
      <c r="D1338" s="91">
        <v>11</v>
      </c>
      <c r="E1338" s="59" t="s">
        <v>5757</v>
      </c>
      <c r="F1338" s="30">
        <f t="shared" si="73"/>
        <v>101.23966666666666</v>
      </c>
      <c r="G1338" s="24">
        <f t="shared" si="74"/>
        <v>17.842000000000002</v>
      </c>
      <c r="H1338" s="31"/>
      <c r="I1338" s="30"/>
      <c r="J1338" s="24">
        <f t="shared" si="75"/>
        <v>76.719750000000005</v>
      </c>
      <c r="K1338" s="31"/>
      <c r="L1338" s="30"/>
      <c r="M1338" s="98">
        <v>35.6</v>
      </c>
      <c r="N1338" s="98">
        <v>8.4000000000000005E-2</v>
      </c>
      <c r="O1338" s="98">
        <v>3.16</v>
      </c>
      <c r="P1338" s="98">
        <v>0.20100000000000001</v>
      </c>
      <c r="Q1338" s="98">
        <v>51.31</v>
      </c>
      <c r="R1338" s="98">
        <v>252.208</v>
      </c>
    </row>
    <row r="1339" spans="1:18" x14ac:dyDescent="0.25">
      <c r="A1339" s="59" t="s">
        <v>3779</v>
      </c>
      <c r="B1339" s="59" t="s">
        <v>743</v>
      </c>
      <c r="C1339" s="59" t="s">
        <v>3813</v>
      </c>
      <c r="D1339" s="91">
        <v>6</v>
      </c>
      <c r="E1339" s="59" t="s">
        <v>5052</v>
      </c>
      <c r="F1339" s="30">
        <f t="shared" si="73"/>
        <v>100.41300000000001</v>
      </c>
      <c r="G1339" s="24">
        <f t="shared" si="74"/>
        <v>35.502499999999998</v>
      </c>
      <c r="H1339" s="31"/>
      <c r="I1339" s="30"/>
      <c r="J1339" s="24">
        <f t="shared" si="75"/>
        <v>94.145250000000004</v>
      </c>
      <c r="K1339" s="31"/>
      <c r="L1339" s="30"/>
      <c r="M1339" s="98">
        <v>35.21</v>
      </c>
      <c r="N1339" s="98">
        <v>35.795000000000002</v>
      </c>
      <c r="O1339" s="98">
        <v>75.341999999999999</v>
      </c>
      <c r="P1339" s="98">
        <v>17.475000000000001</v>
      </c>
      <c r="Q1339" s="98">
        <v>59.292999999999999</v>
      </c>
      <c r="R1339" s="98">
        <v>224.471</v>
      </c>
    </row>
    <row r="1340" spans="1:18" x14ac:dyDescent="0.25">
      <c r="A1340" s="59" t="s">
        <v>3779</v>
      </c>
      <c r="B1340" s="59" t="s">
        <v>2911</v>
      </c>
      <c r="C1340" s="59" t="s">
        <v>3808</v>
      </c>
      <c r="D1340" s="91">
        <v>6</v>
      </c>
      <c r="E1340" s="59" t="s">
        <v>4825</v>
      </c>
      <c r="F1340" s="30">
        <f t="shared" si="73"/>
        <v>100.24233333333332</v>
      </c>
      <c r="G1340" s="24">
        <f t="shared" si="74"/>
        <v>91.28</v>
      </c>
      <c r="H1340" s="31"/>
      <c r="I1340" s="30"/>
      <c r="J1340" s="24">
        <f t="shared" si="75"/>
        <v>96.580749999999995</v>
      </c>
      <c r="K1340" s="31"/>
      <c r="L1340" s="30"/>
      <c r="M1340" s="98">
        <v>51.78</v>
      </c>
      <c r="N1340" s="98">
        <v>130.78</v>
      </c>
      <c r="O1340" s="98">
        <v>85.596000000000004</v>
      </c>
      <c r="P1340" s="98">
        <v>133.328</v>
      </c>
      <c r="Q1340" s="98">
        <v>88.018000000000001</v>
      </c>
      <c r="R1340" s="98">
        <v>79.381</v>
      </c>
    </row>
    <row r="1341" spans="1:18" x14ac:dyDescent="0.25">
      <c r="A1341" s="59" t="s">
        <v>3779</v>
      </c>
      <c r="B1341" s="59" t="s">
        <v>3424</v>
      </c>
      <c r="C1341" s="59" t="s">
        <v>3811</v>
      </c>
      <c r="D1341" s="91">
        <v>6</v>
      </c>
      <c r="E1341" s="59" t="s">
        <v>4982</v>
      </c>
      <c r="F1341" s="30">
        <f t="shared" si="73"/>
        <v>100.16333333333334</v>
      </c>
      <c r="G1341" s="24">
        <f t="shared" si="74"/>
        <v>116.58099999999999</v>
      </c>
      <c r="H1341" s="31"/>
      <c r="I1341" s="30"/>
      <c r="J1341" s="24">
        <f t="shared" si="75"/>
        <v>112.096</v>
      </c>
      <c r="K1341" s="31"/>
      <c r="L1341" s="30"/>
      <c r="M1341" s="98">
        <v>28.61</v>
      </c>
      <c r="N1341" s="98">
        <v>204.55199999999999</v>
      </c>
      <c r="O1341" s="98">
        <v>147.89400000000001</v>
      </c>
      <c r="P1341" s="98">
        <v>52.259</v>
      </c>
      <c r="Q1341" s="98">
        <v>77.284999999999997</v>
      </c>
      <c r="R1341" s="98">
        <v>170.946</v>
      </c>
    </row>
    <row r="1342" spans="1:18" x14ac:dyDescent="0.25">
      <c r="A1342" s="59" t="s">
        <v>3779</v>
      </c>
      <c r="B1342" s="59" t="s">
        <v>1568</v>
      </c>
      <c r="C1342" s="59" t="s">
        <v>3827</v>
      </c>
      <c r="D1342" s="91">
        <v>10</v>
      </c>
      <c r="E1342" s="59" t="s">
        <v>5454</v>
      </c>
      <c r="F1342" s="30">
        <f t="shared" si="73"/>
        <v>99.904666666666671</v>
      </c>
      <c r="G1342" s="24">
        <f t="shared" si="74"/>
        <v>24.1935</v>
      </c>
      <c r="H1342" s="31"/>
      <c r="I1342" s="30"/>
      <c r="J1342" s="24">
        <f t="shared" si="75"/>
        <v>99.412500000000009</v>
      </c>
      <c r="K1342" s="31"/>
      <c r="L1342" s="30"/>
      <c r="M1342" s="98">
        <v>0.06</v>
      </c>
      <c r="N1342" s="98">
        <v>48.326999999999998</v>
      </c>
      <c r="O1342" s="98">
        <v>97.936000000000007</v>
      </c>
      <c r="P1342" s="98">
        <v>17.992000000000001</v>
      </c>
      <c r="Q1342" s="98">
        <v>74.561000000000007</v>
      </c>
      <c r="R1342" s="98">
        <v>207.161</v>
      </c>
    </row>
    <row r="1343" spans="1:18" x14ac:dyDescent="0.25">
      <c r="A1343" s="59" t="s">
        <v>3779</v>
      </c>
      <c r="B1343" s="59" t="s">
        <v>1714</v>
      </c>
      <c r="C1343" s="59" t="s">
        <v>3860</v>
      </c>
      <c r="D1343" s="91">
        <v>15</v>
      </c>
      <c r="E1343" s="59" t="s">
        <v>6666</v>
      </c>
      <c r="F1343" s="30">
        <f t="shared" si="73"/>
        <v>99.821666666666673</v>
      </c>
      <c r="G1343" s="24">
        <f t="shared" si="74"/>
        <v>300.49899999999997</v>
      </c>
      <c r="H1343" s="31"/>
      <c r="I1343" s="30"/>
      <c r="J1343" s="24">
        <f t="shared" si="75"/>
        <v>94.950749999999999</v>
      </c>
      <c r="K1343" s="31"/>
      <c r="L1343" s="30"/>
      <c r="M1343" s="98">
        <v>546.67999999999995</v>
      </c>
      <c r="N1343" s="98">
        <v>54.317999999999998</v>
      </c>
      <c r="O1343" s="98">
        <v>80.337999999999994</v>
      </c>
      <c r="P1343" s="98">
        <v>156.97300000000001</v>
      </c>
      <c r="Q1343" s="98">
        <v>82.337000000000003</v>
      </c>
      <c r="R1343" s="98">
        <v>60.155000000000001</v>
      </c>
    </row>
    <row r="1344" spans="1:18" x14ac:dyDescent="0.25">
      <c r="A1344" s="59" t="s">
        <v>3779</v>
      </c>
      <c r="B1344" s="59" t="s">
        <v>2462</v>
      </c>
      <c r="C1344" s="59" t="s">
        <v>3817</v>
      </c>
      <c r="D1344" s="91">
        <v>6</v>
      </c>
      <c r="E1344" s="59" t="s">
        <v>5135</v>
      </c>
      <c r="F1344" s="30">
        <f t="shared" si="73"/>
        <v>99.73899999999999</v>
      </c>
      <c r="G1344" s="24">
        <f t="shared" si="74"/>
        <v>130.5925</v>
      </c>
      <c r="H1344" s="31"/>
      <c r="I1344" s="30"/>
      <c r="J1344" s="24">
        <f t="shared" si="75"/>
        <v>104.3085</v>
      </c>
      <c r="K1344" s="31"/>
      <c r="L1344" s="30"/>
      <c r="M1344" s="98">
        <v>49.04</v>
      </c>
      <c r="N1344" s="98">
        <v>212.14500000000001</v>
      </c>
      <c r="O1344" s="98">
        <v>118.017</v>
      </c>
      <c r="P1344" s="98">
        <v>157.286</v>
      </c>
      <c r="Q1344" s="98">
        <v>136.36500000000001</v>
      </c>
      <c r="R1344" s="98">
        <v>5.5659999999999998</v>
      </c>
    </row>
    <row r="1345" spans="1:18" x14ac:dyDescent="0.25">
      <c r="A1345" s="59" t="s">
        <v>3779</v>
      </c>
      <c r="B1345" s="59" t="s">
        <v>1621</v>
      </c>
      <c r="C1345" s="59" t="s">
        <v>3862</v>
      </c>
      <c r="D1345" s="91">
        <v>16</v>
      </c>
      <c r="E1345" s="59" t="s">
        <v>7133</v>
      </c>
      <c r="F1345" s="30">
        <f t="shared" si="73"/>
        <v>99.655666666666676</v>
      </c>
      <c r="G1345" s="24">
        <f t="shared" si="74"/>
        <v>167.27799999999999</v>
      </c>
      <c r="H1345" s="31"/>
      <c r="I1345" s="30"/>
      <c r="J1345" s="24">
        <f t="shared" si="75"/>
        <v>82.561000000000007</v>
      </c>
      <c r="K1345" s="31"/>
      <c r="L1345" s="30"/>
      <c r="M1345" s="98">
        <v>122.07</v>
      </c>
      <c r="N1345" s="98">
        <v>212.48599999999999</v>
      </c>
      <c r="O1345" s="98">
        <v>31.277000000000001</v>
      </c>
      <c r="P1345" s="98">
        <v>195.95500000000001</v>
      </c>
      <c r="Q1345" s="98">
        <v>49.103999999999999</v>
      </c>
      <c r="R1345" s="98">
        <v>53.908000000000001</v>
      </c>
    </row>
    <row r="1346" spans="1:18" x14ac:dyDescent="0.25">
      <c r="A1346" s="59" t="s">
        <v>3779</v>
      </c>
      <c r="B1346" s="59" t="s">
        <v>2030</v>
      </c>
      <c r="C1346" s="59" t="s">
        <v>3862</v>
      </c>
      <c r="D1346" s="91">
        <v>16</v>
      </c>
      <c r="E1346" s="59" t="s">
        <v>7004</v>
      </c>
      <c r="F1346" s="30">
        <f t="shared" si="73"/>
        <v>99.535000000000011</v>
      </c>
      <c r="G1346" s="24">
        <f t="shared" si="74"/>
        <v>162.01499999999999</v>
      </c>
      <c r="H1346" s="31"/>
      <c r="I1346" s="30"/>
      <c r="J1346" s="24">
        <f t="shared" si="75"/>
        <v>83.802750000000003</v>
      </c>
      <c r="K1346" s="31"/>
      <c r="L1346" s="30"/>
      <c r="M1346" s="98">
        <v>163.75</v>
      </c>
      <c r="N1346" s="98">
        <v>160.28</v>
      </c>
      <c r="O1346" s="98">
        <v>36.606000000000002</v>
      </c>
      <c r="P1346" s="98">
        <v>54.267000000000003</v>
      </c>
      <c r="Q1346" s="98">
        <v>149.56299999999999</v>
      </c>
      <c r="R1346" s="98">
        <v>94.775000000000006</v>
      </c>
    </row>
    <row r="1347" spans="1:18" x14ac:dyDescent="0.25">
      <c r="A1347" s="59" t="s">
        <v>3779</v>
      </c>
      <c r="B1347" s="59" t="s">
        <v>948</v>
      </c>
      <c r="C1347" s="59" t="s">
        <v>3801</v>
      </c>
      <c r="D1347" s="91">
        <v>4</v>
      </c>
      <c r="E1347" s="59" t="s">
        <v>4557</v>
      </c>
      <c r="F1347" s="30">
        <f t="shared" si="73"/>
        <v>99.522666666666666</v>
      </c>
      <c r="G1347" s="24">
        <f t="shared" si="74"/>
        <v>0</v>
      </c>
      <c r="H1347" s="31"/>
      <c r="I1347" s="30"/>
      <c r="J1347" s="24">
        <f t="shared" si="75"/>
        <v>74.641999999999996</v>
      </c>
      <c r="K1347" s="31"/>
      <c r="L1347" s="30"/>
      <c r="M1347" s="98" t="s">
        <v>4078</v>
      </c>
      <c r="N1347" s="98" t="s">
        <v>4078</v>
      </c>
      <c r="O1347" s="98" t="s">
        <v>4078</v>
      </c>
      <c r="P1347" s="98" t="s">
        <v>4078</v>
      </c>
      <c r="Q1347" s="98">
        <v>142.124</v>
      </c>
      <c r="R1347" s="98">
        <v>156.44399999999999</v>
      </c>
    </row>
    <row r="1348" spans="1:18" x14ac:dyDescent="0.25">
      <c r="A1348" s="59" t="s">
        <v>3779</v>
      </c>
      <c r="B1348" s="59" t="s">
        <v>1578</v>
      </c>
      <c r="C1348" s="59" t="s">
        <v>3840</v>
      </c>
      <c r="D1348" s="91">
        <v>11</v>
      </c>
      <c r="E1348" s="59" t="s">
        <v>5923</v>
      </c>
      <c r="F1348" s="30">
        <f t="shared" si="73"/>
        <v>99.374333333333325</v>
      </c>
      <c r="G1348" s="24">
        <f t="shared" si="74"/>
        <v>25.544499999999999</v>
      </c>
      <c r="H1348" s="31"/>
      <c r="I1348" s="30"/>
      <c r="J1348" s="24">
        <f t="shared" si="75"/>
        <v>81.268500000000003</v>
      </c>
      <c r="K1348" s="31"/>
      <c r="L1348" s="30"/>
      <c r="M1348" s="98">
        <v>22.96</v>
      </c>
      <c r="N1348" s="98">
        <v>28.129000000000001</v>
      </c>
      <c r="O1348" s="98">
        <v>26.951000000000001</v>
      </c>
      <c r="P1348" s="98">
        <v>26.552</v>
      </c>
      <c r="Q1348" s="98">
        <v>12.04</v>
      </c>
      <c r="R1348" s="98">
        <v>259.53100000000001</v>
      </c>
    </row>
    <row r="1349" spans="1:18" x14ac:dyDescent="0.25">
      <c r="A1349" s="59" t="s">
        <v>3779</v>
      </c>
      <c r="B1349" s="59" t="s">
        <v>1575</v>
      </c>
      <c r="C1349" s="59" t="s">
        <v>3811</v>
      </c>
      <c r="D1349" s="91">
        <v>6</v>
      </c>
      <c r="E1349" s="59" t="s">
        <v>4993</v>
      </c>
      <c r="F1349" s="30">
        <f t="shared" si="73"/>
        <v>99.342333333333329</v>
      </c>
      <c r="G1349" s="24">
        <f t="shared" si="74"/>
        <v>7.0040000000000004</v>
      </c>
      <c r="H1349" s="31"/>
      <c r="I1349" s="30"/>
      <c r="J1349" s="24">
        <f t="shared" si="75"/>
        <v>78.984499999999997</v>
      </c>
      <c r="K1349" s="31"/>
      <c r="L1349" s="30"/>
      <c r="M1349" s="98">
        <v>5.58</v>
      </c>
      <c r="N1349" s="98">
        <v>8.4280000000000008</v>
      </c>
      <c r="O1349" s="98">
        <v>17.911000000000001</v>
      </c>
      <c r="P1349" s="98" t="s">
        <v>4078</v>
      </c>
      <c r="Q1349" s="98">
        <v>42.18</v>
      </c>
      <c r="R1349" s="98">
        <v>255.84700000000001</v>
      </c>
    </row>
    <row r="1350" spans="1:18" x14ac:dyDescent="0.25">
      <c r="A1350" s="59" t="s">
        <v>3779</v>
      </c>
      <c r="B1350" s="59" t="s">
        <v>1443</v>
      </c>
      <c r="C1350" s="59" t="s">
        <v>3835</v>
      </c>
      <c r="D1350" s="91">
        <v>11</v>
      </c>
      <c r="E1350" s="59" t="s">
        <v>5774</v>
      </c>
      <c r="F1350" s="30">
        <f t="shared" si="73"/>
        <v>98.995999999999995</v>
      </c>
      <c r="G1350" s="24">
        <f t="shared" si="74"/>
        <v>93.81</v>
      </c>
      <c r="H1350" s="31"/>
      <c r="I1350" s="30"/>
      <c r="J1350" s="24">
        <f t="shared" si="75"/>
        <v>97.486250000000013</v>
      </c>
      <c r="K1350" s="31"/>
      <c r="L1350" s="30"/>
      <c r="M1350" s="98">
        <v>149.18</v>
      </c>
      <c r="N1350" s="98">
        <v>38.44</v>
      </c>
      <c r="O1350" s="98">
        <v>92.956999999999994</v>
      </c>
      <c r="P1350" s="98">
        <v>115.95099999999999</v>
      </c>
      <c r="Q1350" s="98">
        <v>74.668000000000006</v>
      </c>
      <c r="R1350" s="98">
        <v>106.369</v>
      </c>
    </row>
    <row r="1351" spans="1:18" x14ac:dyDescent="0.25">
      <c r="A1351" s="59" t="s">
        <v>3779</v>
      </c>
      <c r="B1351" s="59" t="s">
        <v>1221</v>
      </c>
      <c r="C1351" s="59" t="s">
        <v>3827</v>
      </c>
      <c r="D1351" s="91">
        <v>10</v>
      </c>
      <c r="E1351" s="59" t="s">
        <v>5521</v>
      </c>
      <c r="F1351" s="30">
        <f t="shared" si="73"/>
        <v>98.98899999999999</v>
      </c>
      <c r="G1351" s="24">
        <f t="shared" si="74"/>
        <v>124.32900000000001</v>
      </c>
      <c r="H1351" s="31"/>
      <c r="I1351" s="30"/>
      <c r="J1351" s="24">
        <f t="shared" si="75"/>
        <v>111.06975</v>
      </c>
      <c r="K1351" s="31"/>
      <c r="L1351" s="30"/>
      <c r="M1351" s="98">
        <v>99.87</v>
      </c>
      <c r="N1351" s="98">
        <v>148.78800000000001</v>
      </c>
      <c r="O1351" s="98">
        <v>147.31200000000001</v>
      </c>
      <c r="P1351" s="98">
        <v>82.341999999999999</v>
      </c>
      <c r="Q1351" s="98">
        <v>104.892</v>
      </c>
      <c r="R1351" s="98">
        <v>109.733</v>
      </c>
    </row>
    <row r="1352" spans="1:18" x14ac:dyDescent="0.25">
      <c r="A1352" s="59" t="s">
        <v>3779</v>
      </c>
      <c r="B1352" s="59" t="s">
        <v>3655</v>
      </c>
      <c r="C1352" s="59" t="s">
        <v>3833</v>
      </c>
      <c r="D1352" s="91">
        <v>11</v>
      </c>
      <c r="E1352" s="59" t="s">
        <v>5648</v>
      </c>
      <c r="F1352" s="30">
        <f t="shared" si="73"/>
        <v>98.796000000000006</v>
      </c>
      <c r="G1352" s="24">
        <f t="shared" si="74"/>
        <v>11.576000000000001</v>
      </c>
      <c r="H1352" s="31"/>
      <c r="I1352" s="30"/>
      <c r="J1352" s="24">
        <f t="shared" si="75"/>
        <v>74.097000000000008</v>
      </c>
      <c r="K1352" s="31"/>
      <c r="L1352" s="30"/>
      <c r="M1352" s="98">
        <v>13.25</v>
      </c>
      <c r="N1352" s="98">
        <v>9.9019999999999992</v>
      </c>
      <c r="O1352" s="98" t="s">
        <v>4078</v>
      </c>
      <c r="P1352" s="98">
        <v>58.271999999999998</v>
      </c>
      <c r="Q1352" s="98">
        <v>134.99</v>
      </c>
      <c r="R1352" s="98">
        <v>103.126</v>
      </c>
    </row>
    <row r="1353" spans="1:18" x14ac:dyDescent="0.25">
      <c r="A1353" s="59" t="s">
        <v>3779</v>
      </c>
      <c r="B1353" s="59" t="s">
        <v>2641</v>
      </c>
      <c r="C1353" s="59" t="s">
        <v>3855</v>
      </c>
      <c r="D1353" s="91">
        <v>15</v>
      </c>
      <c r="E1353" s="59" t="s">
        <v>6615</v>
      </c>
      <c r="F1353" s="30">
        <f t="shared" si="73"/>
        <v>98.073999999999998</v>
      </c>
      <c r="G1353" s="24">
        <f t="shared" si="74"/>
        <v>110.419</v>
      </c>
      <c r="H1353" s="31"/>
      <c r="I1353" s="30"/>
      <c r="J1353" s="24">
        <f t="shared" si="75"/>
        <v>87.718500000000006</v>
      </c>
      <c r="K1353" s="31"/>
      <c r="L1353" s="30"/>
      <c r="M1353" s="98">
        <v>42.47</v>
      </c>
      <c r="N1353" s="98">
        <v>178.36799999999999</v>
      </c>
      <c r="O1353" s="98">
        <v>56.652000000000001</v>
      </c>
      <c r="P1353" s="98">
        <v>135.21299999999999</v>
      </c>
      <c r="Q1353" s="98">
        <v>30.925999999999998</v>
      </c>
      <c r="R1353" s="98">
        <v>128.083</v>
      </c>
    </row>
    <row r="1354" spans="1:18" x14ac:dyDescent="0.25">
      <c r="A1354" s="59" t="s">
        <v>3779</v>
      </c>
      <c r="B1354" s="59" t="s">
        <v>2971</v>
      </c>
      <c r="C1354" s="59" t="s">
        <v>3784</v>
      </c>
      <c r="D1354" s="91">
        <v>1</v>
      </c>
      <c r="E1354" s="59" t="s">
        <v>4184</v>
      </c>
      <c r="F1354" s="30">
        <f t="shared" si="73"/>
        <v>97.524666666666675</v>
      </c>
      <c r="G1354" s="24">
        <f t="shared" si="74"/>
        <v>89.192000000000007</v>
      </c>
      <c r="H1354" s="31"/>
      <c r="I1354" s="30"/>
      <c r="J1354" s="24">
        <f t="shared" si="75"/>
        <v>73.143500000000003</v>
      </c>
      <c r="K1354" s="31"/>
      <c r="L1354" s="30"/>
      <c r="M1354" s="98">
        <v>33.15</v>
      </c>
      <c r="N1354" s="98">
        <v>145.23400000000001</v>
      </c>
      <c r="O1354" s="98" t="s">
        <v>4078</v>
      </c>
      <c r="P1354" s="98">
        <v>123.497</v>
      </c>
      <c r="Q1354" s="98">
        <v>59.07</v>
      </c>
      <c r="R1354" s="98">
        <v>110.00700000000001</v>
      </c>
    </row>
    <row r="1355" spans="1:18" x14ac:dyDescent="0.25">
      <c r="A1355" s="59" t="s">
        <v>3779</v>
      </c>
      <c r="B1355" s="59" t="s">
        <v>802</v>
      </c>
      <c r="C1355" s="59" t="s">
        <v>3790</v>
      </c>
      <c r="D1355" s="91">
        <v>2</v>
      </c>
      <c r="E1355" s="59" t="s">
        <v>4346</v>
      </c>
      <c r="F1355" s="30">
        <f t="shared" si="73"/>
        <v>97.154666666666671</v>
      </c>
      <c r="G1355" s="24">
        <f t="shared" si="74"/>
        <v>0</v>
      </c>
      <c r="H1355" s="31"/>
      <c r="I1355" s="30"/>
      <c r="J1355" s="24">
        <f t="shared" si="75"/>
        <v>72.866</v>
      </c>
      <c r="K1355" s="31"/>
      <c r="L1355" s="30"/>
      <c r="M1355" s="98" t="s">
        <v>4078</v>
      </c>
      <c r="N1355" s="98" t="s">
        <v>4078</v>
      </c>
      <c r="O1355" s="98" t="s">
        <v>4078</v>
      </c>
      <c r="P1355" s="98" t="s">
        <v>4078</v>
      </c>
      <c r="Q1355" s="98" t="s">
        <v>4078</v>
      </c>
      <c r="R1355" s="98">
        <v>291.464</v>
      </c>
    </row>
    <row r="1356" spans="1:18" x14ac:dyDescent="0.25">
      <c r="A1356" s="59" t="s">
        <v>3779</v>
      </c>
      <c r="B1356" s="59" t="s">
        <v>778</v>
      </c>
      <c r="C1356" s="59" t="s">
        <v>3868</v>
      </c>
      <c r="D1356" s="91">
        <v>18</v>
      </c>
      <c r="E1356" s="59" t="s">
        <v>7616</v>
      </c>
      <c r="F1356" s="30">
        <f t="shared" si="73"/>
        <v>97.117666666666651</v>
      </c>
      <c r="G1356" s="24">
        <f t="shared" si="74"/>
        <v>57.075499999999998</v>
      </c>
      <c r="H1356" s="31"/>
      <c r="I1356" s="30"/>
      <c r="J1356" s="24">
        <f t="shared" si="75"/>
        <v>101.03700000000001</v>
      </c>
      <c r="K1356" s="31"/>
      <c r="L1356" s="30"/>
      <c r="M1356" s="98">
        <v>64.58</v>
      </c>
      <c r="N1356" s="98">
        <v>49.570999999999998</v>
      </c>
      <c r="O1356" s="98">
        <v>112.795</v>
      </c>
      <c r="P1356" s="98">
        <v>58.837000000000003</v>
      </c>
      <c r="Q1356" s="98">
        <v>97.334000000000003</v>
      </c>
      <c r="R1356" s="98">
        <v>135.18199999999999</v>
      </c>
    </row>
    <row r="1357" spans="1:18" x14ac:dyDescent="0.25">
      <c r="A1357" s="59" t="s">
        <v>3779</v>
      </c>
      <c r="B1357" s="59" t="s">
        <v>2425</v>
      </c>
      <c r="C1357" s="59" t="s">
        <v>3841</v>
      </c>
      <c r="D1357" s="91">
        <v>11</v>
      </c>
      <c r="E1357" s="59" t="s">
        <v>6046</v>
      </c>
      <c r="F1357" s="30">
        <f t="shared" si="73"/>
        <v>97.115333333333339</v>
      </c>
      <c r="G1357" s="24">
        <f t="shared" si="74"/>
        <v>92.88</v>
      </c>
      <c r="H1357" s="31"/>
      <c r="I1357" s="30"/>
      <c r="J1357" s="24">
        <f t="shared" si="75"/>
        <v>112.77450000000002</v>
      </c>
      <c r="K1357" s="31"/>
      <c r="L1357" s="30"/>
      <c r="M1357" s="98">
        <v>86.56</v>
      </c>
      <c r="N1357" s="98">
        <v>99.2</v>
      </c>
      <c r="O1357" s="98">
        <v>159.75200000000001</v>
      </c>
      <c r="P1357" s="98">
        <v>93.501999999999995</v>
      </c>
      <c r="Q1357" s="98">
        <v>58.802</v>
      </c>
      <c r="R1357" s="98">
        <v>139.042</v>
      </c>
    </row>
    <row r="1358" spans="1:18" x14ac:dyDescent="0.25">
      <c r="A1358" s="59" t="s">
        <v>3779</v>
      </c>
      <c r="B1358" s="59" t="s">
        <v>831</v>
      </c>
      <c r="C1358" s="59" t="s">
        <v>3871</v>
      </c>
      <c r="D1358" s="91">
        <v>20</v>
      </c>
      <c r="E1358" s="59" t="s">
        <v>7727</v>
      </c>
      <c r="F1358" s="30">
        <f t="shared" si="73"/>
        <v>96.601666666666674</v>
      </c>
      <c r="G1358" s="24">
        <f t="shared" si="74"/>
        <v>124.53</v>
      </c>
      <c r="H1358" s="31"/>
      <c r="I1358" s="30"/>
      <c r="J1358" s="24">
        <f t="shared" si="75"/>
        <v>87.530749999999998</v>
      </c>
      <c r="K1358" s="31"/>
      <c r="L1358" s="30"/>
      <c r="M1358" s="98">
        <v>140.87</v>
      </c>
      <c r="N1358" s="98">
        <v>108.19</v>
      </c>
      <c r="O1358" s="98">
        <v>60.317999999999998</v>
      </c>
      <c r="P1358" s="98">
        <v>53.097000000000001</v>
      </c>
      <c r="Q1358" s="98">
        <v>48.670999999999999</v>
      </c>
      <c r="R1358" s="98">
        <v>188.03700000000001</v>
      </c>
    </row>
    <row r="1359" spans="1:18" x14ac:dyDescent="0.25">
      <c r="A1359" s="59" t="s">
        <v>3779</v>
      </c>
      <c r="B1359" s="59" t="s">
        <v>725</v>
      </c>
      <c r="C1359" s="59" t="s">
        <v>3865</v>
      </c>
      <c r="D1359" s="91">
        <v>17</v>
      </c>
      <c r="E1359" s="59" t="s">
        <v>7464</v>
      </c>
      <c r="F1359" s="30">
        <f t="shared" si="73"/>
        <v>96.241666666666674</v>
      </c>
      <c r="G1359" s="24">
        <f t="shared" si="74"/>
        <v>160.93549999999999</v>
      </c>
      <c r="H1359" s="31"/>
      <c r="I1359" s="30"/>
      <c r="J1359" s="24">
        <f t="shared" si="75"/>
        <v>112.87975</v>
      </c>
      <c r="K1359" s="31"/>
      <c r="L1359" s="30"/>
      <c r="M1359" s="98">
        <v>146.37</v>
      </c>
      <c r="N1359" s="98">
        <v>175.501</v>
      </c>
      <c r="O1359" s="98">
        <v>162.79400000000001</v>
      </c>
      <c r="P1359" s="98">
        <v>85.444000000000003</v>
      </c>
      <c r="Q1359" s="98">
        <v>70.460999999999999</v>
      </c>
      <c r="R1359" s="98">
        <v>132.82</v>
      </c>
    </row>
    <row r="1360" spans="1:18" x14ac:dyDescent="0.25">
      <c r="A1360" s="59" t="s">
        <v>3779</v>
      </c>
      <c r="B1360" s="59" t="s">
        <v>1900</v>
      </c>
      <c r="C1360" s="59" t="s">
        <v>3863</v>
      </c>
      <c r="D1360" s="91">
        <v>16</v>
      </c>
      <c r="E1360" s="59" t="s">
        <v>7261</v>
      </c>
      <c r="F1360" s="30">
        <f t="shared" si="73"/>
        <v>96.180333333333337</v>
      </c>
      <c r="G1360" s="24">
        <f t="shared" si="74"/>
        <v>63.322000000000003</v>
      </c>
      <c r="H1360" s="31"/>
      <c r="I1360" s="30"/>
      <c r="J1360" s="24">
        <f t="shared" si="75"/>
        <v>95.55725000000001</v>
      </c>
      <c r="K1360" s="31"/>
      <c r="L1360" s="30"/>
      <c r="M1360" s="98">
        <v>67.02</v>
      </c>
      <c r="N1360" s="98">
        <v>59.624000000000002</v>
      </c>
      <c r="O1360" s="98">
        <v>93.688000000000002</v>
      </c>
      <c r="P1360" s="98">
        <v>86.051000000000002</v>
      </c>
      <c r="Q1360" s="98">
        <v>137.399</v>
      </c>
      <c r="R1360" s="98">
        <v>65.090999999999994</v>
      </c>
    </row>
    <row r="1361" spans="1:18" x14ac:dyDescent="0.25">
      <c r="A1361" s="59" t="s">
        <v>3779</v>
      </c>
      <c r="B1361" s="59" t="s">
        <v>2085</v>
      </c>
      <c r="C1361" s="59" t="s">
        <v>3862</v>
      </c>
      <c r="D1361" s="91">
        <v>16</v>
      </c>
      <c r="E1361" s="59" t="s">
        <v>7175</v>
      </c>
      <c r="F1361" s="30">
        <f t="shared" si="73"/>
        <v>95.960999999999999</v>
      </c>
      <c r="G1361" s="24">
        <f t="shared" si="74"/>
        <v>39.756999999999998</v>
      </c>
      <c r="H1361" s="31"/>
      <c r="I1361" s="30"/>
      <c r="J1361" s="24">
        <f t="shared" si="75"/>
        <v>77.09174999999999</v>
      </c>
      <c r="K1361" s="31"/>
      <c r="L1361" s="30"/>
      <c r="M1361" s="98">
        <v>69.819999999999993</v>
      </c>
      <c r="N1361" s="98">
        <v>9.6940000000000008</v>
      </c>
      <c r="O1361" s="98">
        <v>20.484000000000002</v>
      </c>
      <c r="P1361" s="98">
        <v>24.446999999999999</v>
      </c>
      <c r="Q1361" s="98">
        <v>109.27200000000001</v>
      </c>
      <c r="R1361" s="98">
        <v>154.16399999999999</v>
      </c>
    </row>
    <row r="1362" spans="1:18" x14ac:dyDescent="0.25">
      <c r="A1362" s="59" t="s">
        <v>3779</v>
      </c>
      <c r="B1362" s="59" t="s">
        <v>216</v>
      </c>
      <c r="C1362" s="59" t="s">
        <v>3862</v>
      </c>
      <c r="D1362" s="91">
        <v>16</v>
      </c>
      <c r="E1362" s="59" t="s">
        <v>7198</v>
      </c>
      <c r="F1362" s="30">
        <f t="shared" si="73"/>
        <v>95.85766666666666</v>
      </c>
      <c r="G1362" s="24">
        <f t="shared" si="74"/>
        <v>56</v>
      </c>
      <c r="H1362" s="31"/>
      <c r="I1362" s="30"/>
      <c r="J1362" s="24">
        <f t="shared" si="75"/>
        <v>97.960999999999999</v>
      </c>
      <c r="K1362" s="31"/>
      <c r="L1362" s="30"/>
      <c r="M1362" s="98">
        <v>78.98</v>
      </c>
      <c r="N1362" s="98">
        <v>33.020000000000003</v>
      </c>
      <c r="O1362" s="98">
        <v>104.271</v>
      </c>
      <c r="P1362" s="98">
        <v>71.631</v>
      </c>
      <c r="Q1362" s="98">
        <v>126.05500000000001</v>
      </c>
      <c r="R1362" s="98">
        <v>89.887</v>
      </c>
    </row>
    <row r="1363" spans="1:18" x14ac:dyDescent="0.25">
      <c r="A1363" s="59" t="s">
        <v>3779</v>
      </c>
      <c r="B1363" s="59" t="s">
        <v>2154</v>
      </c>
      <c r="C1363" s="59" t="s">
        <v>3804</v>
      </c>
      <c r="D1363" s="91">
        <v>5</v>
      </c>
      <c r="E1363" s="59" t="s">
        <v>4605</v>
      </c>
      <c r="F1363" s="30">
        <f t="shared" si="73"/>
        <v>95.687666666666658</v>
      </c>
      <c r="G1363" s="24">
        <f t="shared" si="74"/>
        <v>0</v>
      </c>
      <c r="H1363" s="31"/>
      <c r="I1363" s="30"/>
      <c r="J1363" s="24">
        <f t="shared" si="75"/>
        <v>71.765749999999997</v>
      </c>
      <c r="K1363" s="31"/>
      <c r="L1363" s="30"/>
      <c r="M1363" s="98" t="s">
        <v>4078</v>
      </c>
      <c r="N1363" s="98" t="s">
        <v>4078</v>
      </c>
      <c r="O1363" s="98" t="s">
        <v>4078</v>
      </c>
      <c r="P1363" s="98">
        <v>5.57</v>
      </c>
      <c r="Q1363" s="98">
        <v>266.363</v>
      </c>
      <c r="R1363" s="98">
        <v>15.13</v>
      </c>
    </row>
    <row r="1364" spans="1:18" x14ac:dyDescent="0.25">
      <c r="A1364" s="59" t="s">
        <v>3779</v>
      </c>
      <c r="B1364" s="59" t="s">
        <v>1740</v>
      </c>
      <c r="C1364" s="59" t="s">
        <v>3862</v>
      </c>
      <c r="D1364" s="91">
        <v>16</v>
      </c>
      <c r="E1364" s="59" t="s">
        <v>6955</v>
      </c>
      <c r="F1364" s="30">
        <f t="shared" si="73"/>
        <v>95.659666666666681</v>
      </c>
      <c r="G1364" s="24">
        <f t="shared" si="74"/>
        <v>100.90299999999999</v>
      </c>
      <c r="H1364" s="31"/>
      <c r="I1364" s="30"/>
      <c r="J1364" s="24">
        <f t="shared" si="75"/>
        <v>78.618750000000006</v>
      </c>
      <c r="K1364" s="31"/>
      <c r="L1364" s="30"/>
      <c r="M1364" s="98">
        <v>170.6</v>
      </c>
      <c r="N1364" s="98">
        <v>31.206</v>
      </c>
      <c r="O1364" s="98">
        <v>27.495999999999999</v>
      </c>
      <c r="P1364" s="98">
        <v>75.558000000000007</v>
      </c>
      <c r="Q1364" s="98">
        <v>3.169</v>
      </c>
      <c r="R1364" s="98">
        <v>208.25200000000001</v>
      </c>
    </row>
    <row r="1365" spans="1:18" x14ac:dyDescent="0.25">
      <c r="A1365" s="59" t="s">
        <v>3779</v>
      </c>
      <c r="B1365" s="59" t="s">
        <v>1086</v>
      </c>
      <c r="C1365" s="59" t="s">
        <v>3862</v>
      </c>
      <c r="D1365" s="91">
        <v>16</v>
      </c>
      <c r="E1365" s="59" t="s">
        <v>6980</v>
      </c>
      <c r="F1365" s="30">
        <f t="shared" si="73"/>
        <v>95.5</v>
      </c>
      <c r="G1365" s="24">
        <f t="shared" si="74"/>
        <v>61.900500000000001</v>
      </c>
      <c r="H1365" s="31"/>
      <c r="I1365" s="30"/>
      <c r="J1365" s="24">
        <f t="shared" si="75"/>
        <v>90.875249999999994</v>
      </c>
      <c r="K1365" s="31"/>
      <c r="L1365" s="30"/>
      <c r="M1365" s="98">
        <v>11.92</v>
      </c>
      <c r="N1365" s="98">
        <v>111.881</v>
      </c>
      <c r="O1365" s="98">
        <v>77.001000000000005</v>
      </c>
      <c r="P1365" s="98">
        <v>98.631</v>
      </c>
      <c r="Q1365" s="98">
        <v>110.253</v>
      </c>
      <c r="R1365" s="98">
        <v>77.616</v>
      </c>
    </row>
    <row r="1366" spans="1:18" x14ac:dyDescent="0.25">
      <c r="A1366" s="59" t="s">
        <v>3779</v>
      </c>
      <c r="B1366" s="59" t="s">
        <v>2149</v>
      </c>
      <c r="C1366" s="59" t="s">
        <v>3811</v>
      </c>
      <c r="D1366" s="91">
        <v>6</v>
      </c>
      <c r="E1366" s="59" t="s">
        <v>4972</v>
      </c>
      <c r="F1366" s="30">
        <f t="shared" si="73"/>
        <v>95.370666666666651</v>
      </c>
      <c r="G1366" s="24">
        <f t="shared" si="74"/>
        <v>927.52650000000006</v>
      </c>
      <c r="H1366" s="31"/>
      <c r="I1366" s="30"/>
      <c r="J1366" s="24">
        <f t="shared" si="75"/>
        <v>93.002749999999992</v>
      </c>
      <c r="K1366" s="31"/>
      <c r="L1366" s="30"/>
      <c r="M1366" s="98">
        <v>1403.71</v>
      </c>
      <c r="N1366" s="98">
        <v>451.34300000000002</v>
      </c>
      <c r="O1366" s="98">
        <v>85.899000000000001</v>
      </c>
      <c r="P1366" s="98">
        <v>85.167000000000002</v>
      </c>
      <c r="Q1366" s="98">
        <v>42.671999999999997</v>
      </c>
      <c r="R1366" s="98">
        <v>158.273</v>
      </c>
    </row>
    <row r="1367" spans="1:18" x14ac:dyDescent="0.25">
      <c r="A1367" s="59" t="s">
        <v>3779</v>
      </c>
      <c r="B1367" s="59" t="s">
        <v>1777</v>
      </c>
      <c r="C1367" s="59" t="s">
        <v>3868</v>
      </c>
      <c r="D1367" s="91">
        <v>18</v>
      </c>
      <c r="E1367" s="59" t="s">
        <v>7549</v>
      </c>
      <c r="F1367" s="30">
        <f t="shared" si="73"/>
        <v>95.350000000000009</v>
      </c>
      <c r="G1367" s="24">
        <f t="shared" si="74"/>
        <v>83.748999999999995</v>
      </c>
      <c r="H1367" s="31"/>
      <c r="I1367" s="30"/>
      <c r="J1367" s="24">
        <f t="shared" si="75"/>
        <v>79.968499999999992</v>
      </c>
      <c r="K1367" s="31"/>
      <c r="L1367" s="30"/>
      <c r="M1367" s="98">
        <v>93.64</v>
      </c>
      <c r="N1367" s="98">
        <v>73.858000000000004</v>
      </c>
      <c r="O1367" s="98">
        <v>33.823999999999998</v>
      </c>
      <c r="P1367" s="98">
        <v>93.956999999999994</v>
      </c>
      <c r="Q1367" s="98">
        <v>68.215000000000003</v>
      </c>
      <c r="R1367" s="98">
        <v>123.878</v>
      </c>
    </row>
    <row r="1368" spans="1:18" x14ac:dyDescent="0.25">
      <c r="A1368" s="59" t="s">
        <v>3779</v>
      </c>
      <c r="B1368" s="59" t="s">
        <v>1018</v>
      </c>
      <c r="C1368" s="59" t="s">
        <v>3862</v>
      </c>
      <c r="D1368" s="91">
        <v>16</v>
      </c>
      <c r="E1368" s="59" t="s">
        <v>6978</v>
      </c>
      <c r="F1368" s="30">
        <f t="shared" si="73"/>
        <v>95.316333333333318</v>
      </c>
      <c r="G1368" s="24">
        <f t="shared" si="74"/>
        <v>6.6710000000000003</v>
      </c>
      <c r="H1368" s="31"/>
      <c r="I1368" s="30"/>
      <c r="J1368" s="24">
        <f t="shared" si="75"/>
        <v>72.628499999999988</v>
      </c>
      <c r="K1368" s="31"/>
      <c r="L1368" s="30"/>
      <c r="M1368" s="98" t="s">
        <v>4078</v>
      </c>
      <c r="N1368" s="98">
        <v>13.342000000000001</v>
      </c>
      <c r="O1368" s="98">
        <v>4.5650000000000004</v>
      </c>
      <c r="P1368" s="98">
        <v>40.470999999999997</v>
      </c>
      <c r="Q1368" s="98">
        <v>241.739</v>
      </c>
      <c r="R1368" s="98">
        <v>3.7389999999999999</v>
      </c>
    </row>
    <row r="1369" spans="1:18" x14ac:dyDescent="0.25">
      <c r="A1369" s="59" t="s">
        <v>3779</v>
      </c>
      <c r="B1369" s="59" t="s">
        <v>427</v>
      </c>
      <c r="C1369" s="59" t="s">
        <v>3809</v>
      </c>
      <c r="D1369" s="91">
        <v>6</v>
      </c>
      <c r="E1369" s="59" t="s">
        <v>4927</v>
      </c>
      <c r="F1369" s="30">
        <f t="shared" si="73"/>
        <v>94.98899999999999</v>
      </c>
      <c r="G1369" s="24">
        <f t="shared" si="74"/>
        <v>9.0749999999999993</v>
      </c>
      <c r="H1369" s="31"/>
      <c r="I1369" s="30"/>
      <c r="J1369" s="24">
        <f t="shared" si="75"/>
        <v>113.47474999999999</v>
      </c>
      <c r="K1369" s="31"/>
      <c r="L1369" s="30"/>
      <c r="M1369" s="98" t="s">
        <v>4078</v>
      </c>
      <c r="N1369" s="98">
        <v>18.149999999999999</v>
      </c>
      <c r="O1369" s="98">
        <v>168.93199999999999</v>
      </c>
      <c r="P1369" s="98">
        <v>0.153</v>
      </c>
      <c r="Q1369" s="98">
        <v>28.146999999999998</v>
      </c>
      <c r="R1369" s="98">
        <v>256.66699999999997</v>
      </c>
    </row>
    <row r="1370" spans="1:18" x14ac:dyDescent="0.25">
      <c r="A1370" s="59" t="s">
        <v>3779</v>
      </c>
      <c r="B1370" s="59" t="s">
        <v>229</v>
      </c>
      <c r="C1370" s="59" t="s">
        <v>3823</v>
      </c>
      <c r="D1370" s="91">
        <v>9</v>
      </c>
      <c r="E1370" s="59" t="s">
        <v>5378</v>
      </c>
      <c r="F1370" s="30">
        <f t="shared" si="73"/>
        <v>94.462666666666664</v>
      </c>
      <c r="G1370" s="24">
        <f t="shared" si="74"/>
        <v>0</v>
      </c>
      <c r="H1370" s="31"/>
      <c r="I1370" s="30"/>
      <c r="J1370" s="24">
        <f t="shared" si="75"/>
        <v>70.846999999999994</v>
      </c>
      <c r="K1370" s="31"/>
      <c r="L1370" s="30"/>
      <c r="M1370" s="98" t="s">
        <v>4078</v>
      </c>
      <c r="N1370" s="98" t="s">
        <v>4078</v>
      </c>
      <c r="O1370" s="98" t="s">
        <v>4078</v>
      </c>
      <c r="P1370" s="98">
        <v>283.38799999999998</v>
      </c>
      <c r="Q1370" s="98" t="s">
        <v>4078</v>
      </c>
      <c r="R1370" s="98" t="s">
        <v>4078</v>
      </c>
    </row>
    <row r="1371" spans="1:18" x14ac:dyDescent="0.25">
      <c r="A1371" s="59" t="s">
        <v>3779</v>
      </c>
      <c r="B1371" s="59" t="s">
        <v>2375</v>
      </c>
      <c r="C1371" s="59" t="s">
        <v>3808</v>
      </c>
      <c r="D1371" s="91">
        <v>6</v>
      </c>
      <c r="E1371" s="59" t="s">
        <v>4760</v>
      </c>
      <c r="F1371" s="30">
        <f t="shared" si="73"/>
        <v>94.319000000000003</v>
      </c>
      <c r="G1371" s="24">
        <f t="shared" si="74"/>
        <v>77.003500000000003</v>
      </c>
      <c r="H1371" s="31"/>
      <c r="I1371" s="30"/>
      <c r="J1371" s="24">
        <f t="shared" si="75"/>
        <v>84.698250000000002</v>
      </c>
      <c r="K1371" s="31"/>
      <c r="L1371" s="30"/>
      <c r="M1371" s="98">
        <v>113.88</v>
      </c>
      <c r="N1371" s="98">
        <v>40.127000000000002</v>
      </c>
      <c r="O1371" s="98">
        <v>55.835999999999999</v>
      </c>
      <c r="P1371" s="98">
        <v>73.320999999999998</v>
      </c>
      <c r="Q1371" s="98">
        <v>113.363</v>
      </c>
      <c r="R1371" s="98">
        <v>96.272999999999996</v>
      </c>
    </row>
    <row r="1372" spans="1:18" x14ac:dyDescent="0.25">
      <c r="A1372" s="59" t="s">
        <v>3779</v>
      </c>
      <c r="B1372" s="59" t="s">
        <v>1774</v>
      </c>
      <c r="C1372" s="59" t="s">
        <v>3868</v>
      </c>
      <c r="D1372" s="91">
        <v>18</v>
      </c>
      <c r="E1372" s="59" t="s">
        <v>7612</v>
      </c>
      <c r="F1372" s="30">
        <f t="shared" si="73"/>
        <v>94.216333333333338</v>
      </c>
      <c r="G1372" s="24">
        <f t="shared" si="74"/>
        <v>26.158999999999999</v>
      </c>
      <c r="H1372" s="31"/>
      <c r="I1372" s="30"/>
      <c r="J1372" s="24">
        <f t="shared" si="75"/>
        <v>78.65424999999999</v>
      </c>
      <c r="K1372" s="31"/>
      <c r="L1372" s="30"/>
      <c r="M1372" s="98">
        <v>24.62</v>
      </c>
      <c r="N1372" s="98">
        <v>27.698</v>
      </c>
      <c r="O1372" s="98">
        <v>31.968</v>
      </c>
      <c r="P1372" s="98">
        <v>64.406999999999996</v>
      </c>
      <c r="Q1372" s="98">
        <v>73.599999999999994</v>
      </c>
      <c r="R1372" s="98">
        <v>144.642</v>
      </c>
    </row>
    <row r="1373" spans="1:18" x14ac:dyDescent="0.25">
      <c r="A1373" s="59" t="s">
        <v>3779</v>
      </c>
      <c r="B1373" s="59" t="s">
        <v>2584</v>
      </c>
      <c r="C1373" s="59" t="s">
        <v>3817</v>
      </c>
      <c r="D1373" s="91">
        <v>6</v>
      </c>
      <c r="E1373" s="59" t="s">
        <v>5125</v>
      </c>
      <c r="F1373" s="30">
        <f t="shared" si="73"/>
        <v>93.838666666666668</v>
      </c>
      <c r="G1373" s="24">
        <f t="shared" si="74"/>
        <v>3.5000000000000003E-2</v>
      </c>
      <c r="H1373" s="31"/>
      <c r="I1373" s="30"/>
      <c r="J1373" s="24">
        <f t="shared" si="75"/>
        <v>70.427999999999997</v>
      </c>
      <c r="K1373" s="31"/>
      <c r="L1373" s="30"/>
      <c r="M1373" s="98">
        <v>7.0000000000000007E-2</v>
      </c>
      <c r="N1373" s="98" t="s">
        <v>4078</v>
      </c>
      <c r="O1373" s="98">
        <v>0.19600000000000001</v>
      </c>
      <c r="P1373" s="98" t="s">
        <v>4078</v>
      </c>
      <c r="Q1373" s="98">
        <v>6.9320000000000004</v>
      </c>
      <c r="R1373" s="98">
        <v>274.584</v>
      </c>
    </row>
    <row r="1374" spans="1:18" x14ac:dyDescent="0.25">
      <c r="A1374" s="59" t="s">
        <v>3779</v>
      </c>
      <c r="B1374" s="59" t="s">
        <v>2370</v>
      </c>
      <c r="C1374" s="59" t="s">
        <v>3819</v>
      </c>
      <c r="D1374" s="91">
        <v>7</v>
      </c>
      <c r="E1374" s="59" t="s">
        <v>5269</v>
      </c>
      <c r="F1374" s="30">
        <f t="shared" si="73"/>
        <v>93.729333333333329</v>
      </c>
      <c r="G1374" s="24">
        <f t="shared" si="74"/>
        <v>106.0625</v>
      </c>
      <c r="H1374" s="31"/>
      <c r="I1374" s="30"/>
      <c r="J1374" s="24">
        <f t="shared" si="75"/>
        <v>98.476249999999993</v>
      </c>
      <c r="K1374" s="31"/>
      <c r="L1374" s="30"/>
      <c r="M1374" s="98">
        <v>104.81</v>
      </c>
      <c r="N1374" s="98">
        <v>107.315</v>
      </c>
      <c r="O1374" s="98">
        <v>112.717</v>
      </c>
      <c r="P1374" s="98">
        <v>126.85599999999999</v>
      </c>
      <c r="Q1374" s="98">
        <v>84.466999999999999</v>
      </c>
      <c r="R1374" s="98">
        <v>69.864999999999995</v>
      </c>
    </row>
    <row r="1375" spans="1:18" x14ac:dyDescent="0.25">
      <c r="A1375" s="59" t="s">
        <v>3779</v>
      </c>
      <c r="B1375" s="59" t="s">
        <v>2010</v>
      </c>
      <c r="C1375" s="59" t="s">
        <v>3787</v>
      </c>
      <c r="D1375" s="91">
        <v>2</v>
      </c>
      <c r="E1375" s="59" t="s">
        <v>4283</v>
      </c>
      <c r="F1375" s="30">
        <f t="shared" si="73"/>
        <v>92.613666666666674</v>
      </c>
      <c r="G1375" s="24">
        <f t="shared" si="74"/>
        <v>889.75599999999997</v>
      </c>
      <c r="H1375" s="31"/>
      <c r="I1375" s="30"/>
      <c r="J1375" s="24">
        <f t="shared" si="75"/>
        <v>72.992249999999999</v>
      </c>
      <c r="K1375" s="31"/>
      <c r="L1375" s="30"/>
      <c r="M1375" s="98">
        <v>1779.2</v>
      </c>
      <c r="N1375" s="98">
        <v>0.312</v>
      </c>
      <c r="O1375" s="98">
        <v>14.128</v>
      </c>
      <c r="P1375" s="98">
        <v>111.848</v>
      </c>
      <c r="Q1375" s="98">
        <v>61.845999999999997</v>
      </c>
      <c r="R1375" s="98">
        <v>104.14700000000001</v>
      </c>
    </row>
    <row r="1376" spans="1:18" x14ac:dyDescent="0.25">
      <c r="A1376" s="59" t="s">
        <v>3779</v>
      </c>
      <c r="B1376" s="59" t="s">
        <v>1370</v>
      </c>
      <c r="C1376" s="59" t="s">
        <v>3860</v>
      </c>
      <c r="D1376" s="91">
        <v>15</v>
      </c>
      <c r="E1376" s="59" t="s">
        <v>6668</v>
      </c>
      <c r="F1376" s="30">
        <f t="shared" ref="F1376:F1439" si="76">SUM(P1376:R1376)/3</f>
        <v>92.500666666666675</v>
      </c>
      <c r="G1376" s="24">
        <f t="shared" ref="G1376:G1439" si="77">SUM(M1376:N1376)/2</f>
        <v>43.299500000000002</v>
      </c>
      <c r="H1376" s="31"/>
      <c r="I1376" s="30"/>
      <c r="J1376" s="24">
        <f t="shared" ref="J1376:J1439" si="78">SUM(O1376:R1376)/4</f>
        <v>93.201249999999987</v>
      </c>
      <c r="K1376" s="31"/>
      <c r="L1376" s="30"/>
      <c r="M1376" s="98">
        <v>26.92</v>
      </c>
      <c r="N1376" s="98">
        <v>59.679000000000002</v>
      </c>
      <c r="O1376" s="98">
        <v>95.302999999999997</v>
      </c>
      <c r="P1376" s="98">
        <v>143.24199999999999</v>
      </c>
      <c r="Q1376" s="98">
        <v>49.994999999999997</v>
      </c>
      <c r="R1376" s="98">
        <v>84.265000000000001</v>
      </c>
    </row>
    <row r="1377" spans="1:18" x14ac:dyDescent="0.25">
      <c r="A1377" s="59" t="s">
        <v>3779</v>
      </c>
      <c r="B1377" s="59" t="s">
        <v>3150</v>
      </c>
      <c r="C1377" s="59" t="s">
        <v>3827</v>
      </c>
      <c r="D1377" s="91">
        <v>10</v>
      </c>
      <c r="E1377" s="59" t="s">
        <v>5470</v>
      </c>
      <c r="F1377" s="30">
        <f t="shared" si="76"/>
        <v>92.341000000000008</v>
      </c>
      <c r="G1377" s="24">
        <f t="shared" si="77"/>
        <v>125.07050000000001</v>
      </c>
      <c r="H1377" s="31"/>
      <c r="I1377" s="30"/>
      <c r="J1377" s="24">
        <f t="shared" si="78"/>
        <v>96.357000000000014</v>
      </c>
      <c r="K1377" s="31"/>
      <c r="L1377" s="30"/>
      <c r="M1377" s="98">
        <v>159.81</v>
      </c>
      <c r="N1377" s="98">
        <v>90.331000000000003</v>
      </c>
      <c r="O1377" s="98">
        <v>108.405</v>
      </c>
      <c r="P1377" s="98">
        <v>157.13800000000001</v>
      </c>
      <c r="Q1377" s="98">
        <v>59.261000000000003</v>
      </c>
      <c r="R1377" s="98">
        <v>60.624000000000002</v>
      </c>
    </row>
    <row r="1378" spans="1:18" x14ac:dyDescent="0.25">
      <c r="A1378" s="59" t="s">
        <v>3779</v>
      </c>
      <c r="B1378" s="59" t="s">
        <v>398</v>
      </c>
      <c r="C1378" s="59" t="s">
        <v>3863</v>
      </c>
      <c r="D1378" s="91">
        <v>16</v>
      </c>
      <c r="E1378" s="59" t="s">
        <v>7428</v>
      </c>
      <c r="F1378" s="30">
        <f t="shared" si="76"/>
        <v>92.135000000000005</v>
      </c>
      <c r="G1378" s="24">
        <f t="shared" si="77"/>
        <v>94.550000000000011</v>
      </c>
      <c r="H1378" s="31"/>
      <c r="I1378" s="30"/>
      <c r="J1378" s="24">
        <f t="shared" si="78"/>
        <v>79.690750000000008</v>
      </c>
      <c r="K1378" s="31"/>
      <c r="L1378" s="30"/>
      <c r="M1378" s="98">
        <v>14.64</v>
      </c>
      <c r="N1378" s="98">
        <v>174.46</v>
      </c>
      <c r="O1378" s="98">
        <v>42.357999999999997</v>
      </c>
      <c r="P1378" s="98">
        <v>187.74100000000001</v>
      </c>
      <c r="Q1378" s="98">
        <v>63.393000000000001</v>
      </c>
      <c r="R1378" s="98">
        <v>25.271000000000001</v>
      </c>
    </row>
    <row r="1379" spans="1:18" x14ac:dyDescent="0.25">
      <c r="A1379" s="59" t="s">
        <v>3779</v>
      </c>
      <c r="B1379" s="59" t="s">
        <v>1427</v>
      </c>
      <c r="C1379" s="59" t="s">
        <v>3868</v>
      </c>
      <c r="D1379" s="91">
        <v>18</v>
      </c>
      <c r="E1379" s="59" t="s">
        <v>7548</v>
      </c>
      <c r="F1379" s="30">
        <f t="shared" si="76"/>
        <v>91.747333333333344</v>
      </c>
      <c r="G1379" s="24">
        <f t="shared" si="77"/>
        <v>73.826000000000008</v>
      </c>
      <c r="H1379" s="31"/>
      <c r="I1379" s="30"/>
      <c r="J1379" s="24">
        <f t="shared" si="78"/>
        <v>106.45350000000001</v>
      </c>
      <c r="K1379" s="31"/>
      <c r="L1379" s="30"/>
      <c r="M1379" s="98">
        <v>106.01</v>
      </c>
      <c r="N1379" s="98">
        <v>41.642000000000003</v>
      </c>
      <c r="O1379" s="98">
        <v>150.572</v>
      </c>
      <c r="P1379" s="98">
        <v>137.06200000000001</v>
      </c>
      <c r="Q1379" s="98">
        <v>64.908000000000001</v>
      </c>
      <c r="R1379" s="98">
        <v>73.272000000000006</v>
      </c>
    </row>
    <row r="1380" spans="1:18" x14ac:dyDescent="0.25">
      <c r="A1380" s="59" t="s">
        <v>3779</v>
      </c>
      <c r="B1380" s="59" t="s">
        <v>3587</v>
      </c>
      <c r="C1380" s="59" t="s">
        <v>3788</v>
      </c>
      <c r="D1380" s="91">
        <v>2</v>
      </c>
      <c r="E1380" s="59" t="s">
        <v>4310</v>
      </c>
      <c r="F1380" s="30">
        <f t="shared" si="76"/>
        <v>91.470666666666673</v>
      </c>
      <c r="G1380" s="24">
        <f t="shared" si="77"/>
        <v>79.859499999999997</v>
      </c>
      <c r="H1380" s="31"/>
      <c r="I1380" s="30"/>
      <c r="J1380" s="24">
        <f t="shared" si="78"/>
        <v>93.68</v>
      </c>
      <c r="K1380" s="31"/>
      <c r="L1380" s="30"/>
      <c r="M1380" s="98">
        <v>46.26</v>
      </c>
      <c r="N1380" s="98">
        <v>113.459</v>
      </c>
      <c r="O1380" s="98">
        <v>100.30800000000001</v>
      </c>
      <c r="P1380" s="98">
        <v>101.616</v>
      </c>
      <c r="Q1380" s="98">
        <v>88.545000000000002</v>
      </c>
      <c r="R1380" s="98">
        <v>84.251000000000005</v>
      </c>
    </row>
    <row r="1381" spans="1:18" x14ac:dyDescent="0.25">
      <c r="A1381" s="59" t="s">
        <v>3779</v>
      </c>
      <c r="B1381" s="59" t="s">
        <v>3011</v>
      </c>
      <c r="C1381" s="59" t="s">
        <v>3818</v>
      </c>
      <c r="D1381" s="91">
        <v>7</v>
      </c>
      <c r="E1381" s="59" t="s">
        <v>5154</v>
      </c>
      <c r="F1381" s="30">
        <f t="shared" si="76"/>
        <v>91.414666666666662</v>
      </c>
      <c r="G1381" s="24">
        <f t="shared" si="77"/>
        <v>0</v>
      </c>
      <c r="H1381" s="31"/>
      <c r="I1381" s="30"/>
      <c r="J1381" s="24">
        <f t="shared" si="78"/>
        <v>68.560999999999993</v>
      </c>
      <c r="K1381" s="31"/>
      <c r="L1381" s="30"/>
      <c r="M1381" s="98" t="s">
        <v>4078</v>
      </c>
      <c r="N1381" s="98" t="s">
        <v>4078</v>
      </c>
      <c r="O1381" s="98" t="s">
        <v>4078</v>
      </c>
      <c r="P1381" s="98" t="s">
        <v>4078</v>
      </c>
      <c r="Q1381" s="98">
        <v>218.00299999999999</v>
      </c>
      <c r="R1381" s="98">
        <v>56.241</v>
      </c>
    </row>
    <row r="1382" spans="1:18" x14ac:dyDescent="0.25">
      <c r="A1382" s="59" t="s">
        <v>3779</v>
      </c>
      <c r="B1382" s="59" t="s">
        <v>1020</v>
      </c>
      <c r="C1382" s="59" t="s">
        <v>3860</v>
      </c>
      <c r="D1382" s="91">
        <v>15</v>
      </c>
      <c r="E1382" s="59" t="s">
        <v>6682</v>
      </c>
      <c r="F1382" s="30">
        <f t="shared" si="76"/>
        <v>91.276666666666685</v>
      </c>
      <c r="G1382" s="24">
        <f t="shared" si="77"/>
        <v>56.201000000000001</v>
      </c>
      <c r="H1382" s="31"/>
      <c r="I1382" s="30"/>
      <c r="J1382" s="24">
        <f t="shared" si="78"/>
        <v>87.263750000000002</v>
      </c>
      <c r="K1382" s="31"/>
      <c r="L1382" s="30"/>
      <c r="M1382" s="98">
        <v>71</v>
      </c>
      <c r="N1382" s="98">
        <v>41.402000000000001</v>
      </c>
      <c r="O1382" s="98">
        <v>75.224999999999994</v>
      </c>
      <c r="P1382" s="98">
        <v>52.963999999999999</v>
      </c>
      <c r="Q1382" s="98">
        <v>86.244</v>
      </c>
      <c r="R1382" s="98">
        <v>134.62200000000001</v>
      </c>
    </row>
    <row r="1383" spans="1:18" x14ac:dyDescent="0.25">
      <c r="A1383" s="59" t="s">
        <v>3779</v>
      </c>
      <c r="B1383" s="59" t="s">
        <v>1838</v>
      </c>
      <c r="C1383" s="59" t="s">
        <v>3862</v>
      </c>
      <c r="D1383" s="91">
        <v>16</v>
      </c>
      <c r="E1383" s="59" t="s">
        <v>6807</v>
      </c>
      <c r="F1383" s="30">
        <f t="shared" si="76"/>
        <v>91.068000000000026</v>
      </c>
      <c r="G1383" s="24">
        <f t="shared" si="77"/>
        <v>0.01</v>
      </c>
      <c r="H1383" s="31"/>
      <c r="I1383" s="30"/>
      <c r="J1383" s="24">
        <f t="shared" si="78"/>
        <v>68.386250000000018</v>
      </c>
      <c r="K1383" s="31"/>
      <c r="L1383" s="30"/>
      <c r="M1383" s="98">
        <v>0.02</v>
      </c>
      <c r="N1383" s="98" t="s">
        <v>4078</v>
      </c>
      <c r="O1383" s="98">
        <v>0.34100000000000003</v>
      </c>
      <c r="P1383" s="98">
        <v>272.58300000000003</v>
      </c>
      <c r="Q1383" s="98">
        <v>0.61199999999999999</v>
      </c>
      <c r="R1383" s="98">
        <v>8.9999999999999993E-3</v>
      </c>
    </row>
    <row r="1384" spans="1:18" x14ac:dyDescent="0.25">
      <c r="A1384" s="59" t="s">
        <v>3779</v>
      </c>
      <c r="B1384" s="59" t="s">
        <v>1118</v>
      </c>
      <c r="C1384" s="59" t="s">
        <v>3840</v>
      </c>
      <c r="D1384" s="91">
        <v>11</v>
      </c>
      <c r="E1384" s="59" t="s">
        <v>5964</v>
      </c>
      <c r="F1384" s="30">
        <f t="shared" si="76"/>
        <v>90.826000000000008</v>
      </c>
      <c r="G1384" s="24">
        <f t="shared" si="77"/>
        <v>136.946</v>
      </c>
      <c r="H1384" s="31"/>
      <c r="I1384" s="30"/>
      <c r="J1384" s="24">
        <f t="shared" si="78"/>
        <v>73.382499999999993</v>
      </c>
      <c r="K1384" s="31"/>
      <c r="L1384" s="30"/>
      <c r="M1384" s="98">
        <v>230.06</v>
      </c>
      <c r="N1384" s="98">
        <v>43.832000000000001</v>
      </c>
      <c r="O1384" s="98">
        <v>21.052</v>
      </c>
      <c r="P1384" s="98">
        <v>59.828000000000003</v>
      </c>
      <c r="Q1384" s="98">
        <v>119.119</v>
      </c>
      <c r="R1384" s="98">
        <v>93.531000000000006</v>
      </c>
    </row>
    <row r="1385" spans="1:18" x14ac:dyDescent="0.25">
      <c r="A1385" s="59" t="s">
        <v>3779</v>
      </c>
      <c r="B1385" s="59" t="s">
        <v>2503</v>
      </c>
      <c r="C1385" s="59" t="s">
        <v>3862</v>
      </c>
      <c r="D1385" s="91">
        <v>16</v>
      </c>
      <c r="E1385" s="59" t="s">
        <v>7038</v>
      </c>
      <c r="F1385" s="30">
        <f t="shared" si="76"/>
        <v>90.782333333333327</v>
      </c>
      <c r="G1385" s="24">
        <f t="shared" si="77"/>
        <v>211.62450000000001</v>
      </c>
      <c r="H1385" s="31"/>
      <c r="I1385" s="30"/>
      <c r="J1385" s="24">
        <f t="shared" si="78"/>
        <v>91.942000000000007</v>
      </c>
      <c r="K1385" s="31"/>
      <c r="L1385" s="30"/>
      <c r="M1385" s="98">
        <v>128.55000000000001</v>
      </c>
      <c r="N1385" s="98">
        <v>294.69900000000001</v>
      </c>
      <c r="O1385" s="98">
        <v>95.421000000000006</v>
      </c>
      <c r="P1385" s="98">
        <v>47.143000000000001</v>
      </c>
      <c r="Q1385" s="98">
        <v>97.600999999999999</v>
      </c>
      <c r="R1385" s="98">
        <v>127.60299999999999</v>
      </c>
    </row>
    <row r="1386" spans="1:18" x14ac:dyDescent="0.25">
      <c r="A1386" s="59" t="s">
        <v>3779</v>
      </c>
      <c r="B1386" s="59" t="s">
        <v>7870</v>
      </c>
      <c r="C1386" s="59" t="s">
        <v>3839</v>
      </c>
      <c r="D1386" s="91">
        <v>11</v>
      </c>
      <c r="E1386" s="59" t="s">
        <v>7871</v>
      </c>
      <c r="F1386" s="30">
        <f t="shared" si="76"/>
        <v>90.77300000000001</v>
      </c>
      <c r="G1386" s="24">
        <f t="shared" si="77"/>
        <v>0</v>
      </c>
      <c r="H1386" s="31"/>
      <c r="I1386" s="30"/>
      <c r="J1386" s="24">
        <f t="shared" si="78"/>
        <v>73.686000000000007</v>
      </c>
      <c r="K1386" s="31"/>
      <c r="L1386" s="30"/>
      <c r="M1386" s="98" t="s">
        <v>4078</v>
      </c>
      <c r="N1386" s="98" t="s">
        <v>4078</v>
      </c>
      <c r="O1386" s="98">
        <v>22.425000000000001</v>
      </c>
      <c r="P1386" s="98">
        <v>51.197000000000003</v>
      </c>
      <c r="Q1386" s="98">
        <v>105.459</v>
      </c>
      <c r="R1386" s="98">
        <v>115.663</v>
      </c>
    </row>
    <row r="1387" spans="1:18" x14ac:dyDescent="0.25">
      <c r="A1387" s="59" t="s">
        <v>3779</v>
      </c>
      <c r="B1387" s="59" t="s">
        <v>497</v>
      </c>
      <c r="C1387" s="59" t="s">
        <v>3852</v>
      </c>
      <c r="D1387" s="91">
        <v>15</v>
      </c>
      <c r="E1387" s="59" t="s">
        <v>6483</v>
      </c>
      <c r="F1387" s="30">
        <f t="shared" si="76"/>
        <v>90.666333333333341</v>
      </c>
      <c r="G1387" s="24">
        <f t="shared" si="77"/>
        <v>69.122</v>
      </c>
      <c r="H1387" s="31"/>
      <c r="I1387" s="30"/>
      <c r="J1387" s="24">
        <f t="shared" si="78"/>
        <v>84.184250000000006</v>
      </c>
      <c r="K1387" s="31"/>
      <c r="L1387" s="30"/>
      <c r="M1387" s="98">
        <v>94.7</v>
      </c>
      <c r="N1387" s="98">
        <v>43.543999999999997</v>
      </c>
      <c r="O1387" s="98">
        <v>64.738</v>
      </c>
      <c r="P1387" s="98">
        <v>48.334000000000003</v>
      </c>
      <c r="Q1387" s="98">
        <v>76.444000000000003</v>
      </c>
      <c r="R1387" s="98">
        <v>147.221</v>
      </c>
    </row>
    <row r="1388" spans="1:18" x14ac:dyDescent="0.25">
      <c r="A1388" s="59" t="s">
        <v>3779</v>
      </c>
      <c r="B1388" s="59" t="s">
        <v>2442</v>
      </c>
      <c r="C1388" s="59" t="s">
        <v>3860</v>
      </c>
      <c r="D1388" s="91">
        <v>15</v>
      </c>
      <c r="E1388" s="59" t="s">
        <v>6695</v>
      </c>
      <c r="F1388" s="30">
        <f t="shared" si="76"/>
        <v>90.526666666666657</v>
      </c>
      <c r="G1388" s="24">
        <f t="shared" si="77"/>
        <v>19.389499999999998</v>
      </c>
      <c r="H1388" s="31"/>
      <c r="I1388" s="30"/>
      <c r="J1388" s="24">
        <f t="shared" si="78"/>
        <v>80.942250000000001</v>
      </c>
      <c r="K1388" s="31"/>
      <c r="L1388" s="30"/>
      <c r="M1388" s="98">
        <v>22.06</v>
      </c>
      <c r="N1388" s="98">
        <v>16.719000000000001</v>
      </c>
      <c r="O1388" s="98">
        <v>52.189</v>
      </c>
      <c r="P1388" s="98">
        <v>78.028999999999996</v>
      </c>
      <c r="Q1388" s="98">
        <v>71.227000000000004</v>
      </c>
      <c r="R1388" s="98">
        <v>122.324</v>
      </c>
    </row>
    <row r="1389" spans="1:18" x14ac:dyDescent="0.25">
      <c r="A1389" s="59" t="s">
        <v>3779</v>
      </c>
      <c r="B1389" s="59" t="s">
        <v>1595</v>
      </c>
      <c r="C1389" s="59" t="s">
        <v>3863</v>
      </c>
      <c r="D1389" s="91">
        <v>16</v>
      </c>
      <c r="E1389" s="59" t="s">
        <v>7305</v>
      </c>
      <c r="F1389" s="30">
        <f t="shared" si="76"/>
        <v>90.415666666666667</v>
      </c>
      <c r="G1389" s="24">
        <f t="shared" si="77"/>
        <v>71.200500000000005</v>
      </c>
      <c r="H1389" s="31"/>
      <c r="I1389" s="30"/>
      <c r="J1389" s="24">
        <f t="shared" si="78"/>
        <v>82.867250000000013</v>
      </c>
      <c r="K1389" s="31"/>
      <c r="L1389" s="30"/>
      <c r="M1389" s="98">
        <v>50.35</v>
      </c>
      <c r="N1389" s="98">
        <v>92.051000000000002</v>
      </c>
      <c r="O1389" s="98">
        <v>60.222000000000001</v>
      </c>
      <c r="P1389" s="98">
        <v>89.036000000000001</v>
      </c>
      <c r="Q1389" s="98">
        <v>103.90900000000001</v>
      </c>
      <c r="R1389" s="98">
        <v>78.302000000000007</v>
      </c>
    </row>
    <row r="1390" spans="1:18" x14ac:dyDescent="0.25">
      <c r="A1390" s="59" t="s">
        <v>3779</v>
      </c>
      <c r="B1390" s="59" t="s">
        <v>1762</v>
      </c>
      <c r="C1390" s="59" t="s">
        <v>3860</v>
      </c>
      <c r="D1390" s="91">
        <v>15</v>
      </c>
      <c r="E1390" s="59" t="s">
        <v>6667</v>
      </c>
      <c r="F1390" s="30">
        <f t="shared" si="76"/>
        <v>90.238</v>
      </c>
      <c r="G1390" s="24">
        <f t="shared" si="77"/>
        <v>69.047499999999999</v>
      </c>
      <c r="H1390" s="31"/>
      <c r="I1390" s="30"/>
      <c r="J1390" s="24">
        <f t="shared" si="78"/>
        <v>80.268749999999997</v>
      </c>
      <c r="K1390" s="31"/>
      <c r="L1390" s="30"/>
      <c r="M1390" s="98">
        <v>63.29</v>
      </c>
      <c r="N1390" s="98">
        <v>74.805000000000007</v>
      </c>
      <c r="O1390" s="98">
        <v>50.360999999999997</v>
      </c>
      <c r="P1390" s="98">
        <v>69.361999999999995</v>
      </c>
      <c r="Q1390" s="98">
        <v>76.364000000000004</v>
      </c>
      <c r="R1390" s="98">
        <v>124.988</v>
      </c>
    </row>
    <row r="1391" spans="1:18" x14ac:dyDescent="0.25">
      <c r="A1391" s="59" t="s">
        <v>3779</v>
      </c>
      <c r="B1391" s="59" t="s">
        <v>2571</v>
      </c>
      <c r="C1391" s="59" t="s">
        <v>3861</v>
      </c>
      <c r="D1391" s="91">
        <v>15</v>
      </c>
      <c r="E1391" s="59" t="s">
        <v>6744</v>
      </c>
      <c r="F1391" s="30">
        <f t="shared" si="76"/>
        <v>89.86866666666667</v>
      </c>
      <c r="G1391" s="24">
        <f t="shared" si="77"/>
        <v>135.69200000000001</v>
      </c>
      <c r="H1391" s="31"/>
      <c r="I1391" s="30"/>
      <c r="J1391" s="24">
        <f t="shared" si="78"/>
        <v>100.35575</v>
      </c>
      <c r="K1391" s="31"/>
      <c r="L1391" s="30"/>
      <c r="M1391" s="98">
        <v>170.58</v>
      </c>
      <c r="N1391" s="98">
        <v>100.804</v>
      </c>
      <c r="O1391" s="98">
        <v>131.81700000000001</v>
      </c>
      <c r="P1391" s="98">
        <v>95.007999999999996</v>
      </c>
      <c r="Q1391" s="98">
        <v>82.533000000000001</v>
      </c>
      <c r="R1391" s="98">
        <v>92.064999999999998</v>
      </c>
    </row>
    <row r="1392" spans="1:18" x14ac:dyDescent="0.25">
      <c r="A1392" s="59" t="s">
        <v>3779</v>
      </c>
      <c r="B1392" s="59" t="s">
        <v>699</v>
      </c>
      <c r="C1392" s="59" t="s">
        <v>3863</v>
      </c>
      <c r="D1392" s="91">
        <v>16</v>
      </c>
      <c r="E1392" s="59" t="s">
        <v>7259</v>
      </c>
      <c r="F1392" s="30">
        <f t="shared" si="76"/>
        <v>89.780000000000015</v>
      </c>
      <c r="G1392" s="24">
        <f t="shared" si="77"/>
        <v>47.548500000000004</v>
      </c>
      <c r="H1392" s="31"/>
      <c r="I1392" s="30"/>
      <c r="J1392" s="24">
        <f t="shared" si="78"/>
        <v>78.626000000000005</v>
      </c>
      <c r="K1392" s="31"/>
      <c r="L1392" s="30"/>
      <c r="M1392" s="98">
        <v>52.53</v>
      </c>
      <c r="N1392" s="98">
        <v>42.567</v>
      </c>
      <c r="O1392" s="98">
        <v>45.164000000000001</v>
      </c>
      <c r="P1392" s="98">
        <v>61.064</v>
      </c>
      <c r="Q1392" s="98">
        <v>126.983</v>
      </c>
      <c r="R1392" s="98">
        <v>81.293000000000006</v>
      </c>
    </row>
    <row r="1393" spans="1:18" x14ac:dyDescent="0.25">
      <c r="A1393" s="59" t="s">
        <v>3779</v>
      </c>
      <c r="B1393" s="59" t="s">
        <v>3551</v>
      </c>
      <c r="C1393" s="59" t="s">
        <v>3840</v>
      </c>
      <c r="D1393" s="91">
        <v>11</v>
      </c>
      <c r="E1393" s="59" t="s">
        <v>5885</v>
      </c>
      <c r="F1393" s="30">
        <f t="shared" si="76"/>
        <v>89.683333333333323</v>
      </c>
      <c r="G1393" s="24">
        <f t="shared" si="77"/>
        <v>24.327000000000002</v>
      </c>
      <c r="H1393" s="31"/>
      <c r="I1393" s="30"/>
      <c r="J1393" s="24">
        <f t="shared" si="78"/>
        <v>68.350999999999999</v>
      </c>
      <c r="K1393" s="31"/>
      <c r="L1393" s="30"/>
      <c r="M1393" s="98">
        <v>39.56</v>
      </c>
      <c r="N1393" s="98">
        <v>9.0939999999999994</v>
      </c>
      <c r="O1393" s="98">
        <v>4.3540000000000001</v>
      </c>
      <c r="P1393" s="98">
        <v>46.345999999999997</v>
      </c>
      <c r="Q1393" s="98">
        <v>56.427</v>
      </c>
      <c r="R1393" s="98">
        <v>166.27699999999999</v>
      </c>
    </row>
    <row r="1394" spans="1:18" x14ac:dyDescent="0.25">
      <c r="A1394" s="59" t="s">
        <v>3779</v>
      </c>
      <c r="B1394" s="59" t="s">
        <v>2940</v>
      </c>
      <c r="C1394" s="59" t="s">
        <v>3833</v>
      </c>
      <c r="D1394" s="91">
        <v>11</v>
      </c>
      <c r="E1394" s="59" t="s">
        <v>5658</v>
      </c>
      <c r="F1394" s="30">
        <f t="shared" si="76"/>
        <v>89.613333333333344</v>
      </c>
      <c r="G1394" s="24">
        <f t="shared" si="77"/>
        <v>11.747</v>
      </c>
      <c r="H1394" s="31"/>
      <c r="I1394" s="30"/>
      <c r="J1394" s="24">
        <f t="shared" si="78"/>
        <v>80.057000000000002</v>
      </c>
      <c r="K1394" s="31"/>
      <c r="L1394" s="30"/>
      <c r="M1394" s="98" t="s">
        <v>4078</v>
      </c>
      <c r="N1394" s="98">
        <v>23.494</v>
      </c>
      <c r="O1394" s="98">
        <v>51.387999999999998</v>
      </c>
      <c r="P1394" s="98">
        <v>96.417000000000002</v>
      </c>
      <c r="Q1394" s="98">
        <v>101.818</v>
      </c>
      <c r="R1394" s="98">
        <v>70.605000000000004</v>
      </c>
    </row>
    <row r="1395" spans="1:18" x14ac:dyDescent="0.25">
      <c r="A1395" s="59" t="s">
        <v>3779</v>
      </c>
      <c r="B1395" s="59" t="s">
        <v>3609</v>
      </c>
      <c r="C1395" s="59" t="s">
        <v>3852</v>
      </c>
      <c r="D1395" s="91">
        <v>15</v>
      </c>
      <c r="E1395" s="59" t="s">
        <v>6527</v>
      </c>
      <c r="F1395" s="30">
        <f t="shared" si="76"/>
        <v>89.52300000000001</v>
      </c>
      <c r="G1395" s="24">
        <f t="shared" si="77"/>
        <v>35.045499999999997</v>
      </c>
      <c r="H1395" s="31"/>
      <c r="I1395" s="30"/>
      <c r="J1395" s="24">
        <f t="shared" si="78"/>
        <v>77.547250000000005</v>
      </c>
      <c r="K1395" s="31"/>
      <c r="L1395" s="30"/>
      <c r="M1395" s="98" t="s">
        <v>4078</v>
      </c>
      <c r="N1395" s="98">
        <v>70.090999999999994</v>
      </c>
      <c r="O1395" s="98">
        <v>41.62</v>
      </c>
      <c r="P1395" s="98">
        <v>97.778000000000006</v>
      </c>
      <c r="Q1395" s="98">
        <v>29.777000000000001</v>
      </c>
      <c r="R1395" s="98">
        <v>141.01400000000001</v>
      </c>
    </row>
    <row r="1396" spans="1:18" x14ac:dyDescent="0.25">
      <c r="A1396" s="59" t="s">
        <v>3779</v>
      </c>
      <c r="B1396" s="59" t="s">
        <v>1986</v>
      </c>
      <c r="C1396" s="59" t="s">
        <v>3873</v>
      </c>
      <c r="D1396" s="91">
        <v>20</v>
      </c>
      <c r="E1396" s="59" t="s">
        <v>7777</v>
      </c>
      <c r="F1396" s="30">
        <f t="shared" si="76"/>
        <v>89.326999999999998</v>
      </c>
      <c r="G1396" s="24">
        <f t="shared" si="77"/>
        <v>67.899000000000001</v>
      </c>
      <c r="H1396" s="31"/>
      <c r="I1396" s="30"/>
      <c r="J1396" s="24">
        <f t="shared" si="78"/>
        <v>85.375</v>
      </c>
      <c r="K1396" s="31"/>
      <c r="L1396" s="30"/>
      <c r="M1396" s="98">
        <v>73.349999999999994</v>
      </c>
      <c r="N1396" s="98">
        <v>62.448</v>
      </c>
      <c r="O1396" s="98">
        <v>73.519000000000005</v>
      </c>
      <c r="P1396" s="98">
        <v>103.878</v>
      </c>
      <c r="Q1396" s="98">
        <v>74.378</v>
      </c>
      <c r="R1396" s="98">
        <v>89.724999999999994</v>
      </c>
    </row>
    <row r="1397" spans="1:18" x14ac:dyDescent="0.25">
      <c r="A1397" s="59" t="s">
        <v>3779</v>
      </c>
      <c r="B1397" s="59" t="s">
        <v>2436</v>
      </c>
      <c r="C1397" s="59" t="s">
        <v>3841</v>
      </c>
      <c r="D1397" s="91">
        <v>11</v>
      </c>
      <c r="E1397" s="59" t="s">
        <v>6050</v>
      </c>
      <c r="F1397" s="30">
        <f t="shared" si="76"/>
        <v>89.058666666666667</v>
      </c>
      <c r="G1397" s="24">
        <f t="shared" si="77"/>
        <v>86.618499999999997</v>
      </c>
      <c r="H1397" s="31"/>
      <c r="I1397" s="30"/>
      <c r="J1397" s="24">
        <f t="shared" si="78"/>
        <v>89.272500000000008</v>
      </c>
      <c r="K1397" s="31"/>
      <c r="L1397" s="30"/>
      <c r="M1397" s="98">
        <v>103.78</v>
      </c>
      <c r="N1397" s="98">
        <v>69.456999999999994</v>
      </c>
      <c r="O1397" s="98">
        <v>89.914000000000001</v>
      </c>
      <c r="P1397" s="98">
        <v>61.674999999999997</v>
      </c>
      <c r="Q1397" s="98">
        <v>64.561999999999998</v>
      </c>
      <c r="R1397" s="98">
        <v>140.93899999999999</v>
      </c>
    </row>
    <row r="1398" spans="1:18" x14ac:dyDescent="0.25">
      <c r="A1398" s="59" t="s">
        <v>3779</v>
      </c>
      <c r="B1398" s="59" t="s">
        <v>2238</v>
      </c>
      <c r="C1398" s="59" t="s">
        <v>3808</v>
      </c>
      <c r="D1398" s="91">
        <v>6</v>
      </c>
      <c r="E1398" s="59" t="s">
        <v>4852</v>
      </c>
      <c r="F1398" s="30">
        <f t="shared" si="76"/>
        <v>88.400666666666666</v>
      </c>
      <c r="G1398" s="24">
        <f t="shared" si="77"/>
        <v>161.0505</v>
      </c>
      <c r="H1398" s="31"/>
      <c r="I1398" s="30"/>
      <c r="J1398" s="24">
        <f t="shared" si="78"/>
        <v>101.06075</v>
      </c>
      <c r="K1398" s="31"/>
      <c r="L1398" s="30"/>
      <c r="M1398" s="98">
        <v>192.55</v>
      </c>
      <c r="N1398" s="98">
        <v>129.55099999999999</v>
      </c>
      <c r="O1398" s="98">
        <v>139.041</v>
      </c>
      <c r="P1398" s="98">
        <v>92.025999999999996</v>
      </c>
      <c r="Q1398" s="98">
        <v>155.553</v>
      </c>
      <c r="R1398" s="98">
        <v>17.623000000000001</v>
      </c>
    </row>
    <row r="1399" spans="1:18" x14ac:dyDescent="0.25">
      <c r="A1399" s="59" t="s">
        <v>3779</v>
      </c>
      <c r="B1399" s="59" t="s">
        <v>2184</v>
      </c>
      <c r="C1399" s="59" t="s">
        <v>3818</v>
      </c>
      <c r="D1399" s="91">
        <v>7</v>
      </c>
      <c r="E1399" s="59" t="s">
        <v>5256</v>
      </c>
      <c r="F1399" s="30">
        <f t="shared" si="76"/>
        <v>88.087333333333333</v>
      </c>
      <c r="G1399" s="24">
        <f t="shared" si="77"/>
        <v>10.564499999999999</v>
      </c>
      <c r="H1399" s="31"/>
      <c r="I1399" s="30"/>
      <c r="J1399" s="24">
        <f t="shared" si="78"/>
        <v>76.342999999999989</v>
      </c>
      <c r="K1399" s="31"/>
      <c r="L1399" s="30"/>
      <c r="M1399" s="98">
        <v>11.49</v>
      </c>
      <c r="N1399" s="98">
        <v>9.6389999999999993</v>
      </c>
      <c r="O1399" s="98">
        <v>41.11</v>
      </c>
      <c r="P1399" s="98">
        <v>46.155999999999999</v>
      </c>
      <c r="Q1399" s="98">
        <v>69.058999999999997</v>
      </c>
      <c r="R1399" s="98">
        <v>149.047</v>
      </c>
    </row>
    <row r="1400" spans="1:18" x14ac:dyDescent="0.25">
      <c r="A1400" s="59" t="s">
        <v>3779</v>
      </c>
      <c r="B1400" s="59" t="s">
        <v>3539</v>
      </c>
      <c r="C1400" s="59" t="s">
        <v>3786</v>
      </c>
      <c r="D1400" s="91">
        <v>2</v>
      </c>
      <c r="E1400" s="59" t="s">
        <v>4219</v>
      </c>
      <c r="F1400" s="30">
        <f t="shared" si="76"/>
        <v>88.059000000000012</v>
      </c>
      <c r="G1400" s="24">
        <f t="shared" si="77"/>
        <v>359.23099999999999</v>
      </c>
      <c r="H1400" s="31"/>
      <c r="I1400" s="30"/>
      <c r="J1400" s="24">
        <f t="shared" si="78"/>
        <v>91.91725000000001</v>
      </c>
      <c r="K1400" s="31"/>
      <c r="L1400" s="30"/>
      <c r="M1400" s="98">
        <v>623.91999999999996</v>
      </c>
      <c r="N1400" s="98">
        <v>94.542000000000002</v>
      </c>
      <c r="O1400" s="98">
        <v>103.492</v>
      </c>
      <c r="P1400" s="98">
        <v>71.5</v>
      </c>
      <c r="Q1400" s="98">
        <v>110.96299999999999</v>
      </c>
      <c r="R1400" s="98">
        <v>81.713999999999999</v>
      </c>
    </row>
    <row r="1401" spans="1:18" x14ac:dyDescent="0.25">
      <c r="A1401" s="59" t="s">
        <v>3779</v>
      </c>
      <c r="B1401" s="59" t="s">
        <v>3089</v>
      </c>
      <c r="C1401" s="59" t="s">
        <v>3837</v>
      </c>
      <c r="D1401" s="91">
        <v>11</v>
      </c>
      <c r="E1401" s="59" t="s">
        <v>5802</v>
      </c>
      <c r="F1401" s="30">
        <f t="shared" si="76"/>
        <v>87.833333333333329</v>
      </c>
      <c r="G1401" s="24">
        <f t="shared" si="77"/>
        <v>51.427999999999997</v>
      </c>
      <c r="H1401" s="31"/>
      <c r="I1401" s="30"/>
      <c r="J1401" s="24">
        <f t="shared" si="78"/>
        <v>79.459249999999997</v>
      </c>
      <c r="K1401" s="31"/>
      <c r="L1401" s="30"/>
      <c r="M1401" s="98">
        <v>29.52</v>
      </c>
      <c r="N1401" s="98">
        <v>73.335999999999999</v>
      </c>
      <c r="O1401" s="98">
        <v>54.337000000000003</v>
      </c>
      <c r="P1401" s="98">
        <v>119.548</v>
      </c>
      <c r="Q1401" s="98">
        <v>29.533000000000001</v>
      </c>
      <c r="R1401" s="98">
        <v>114.419</v>
      </c>
    </row>
    <row r="1402" spans="1:18" x14ac:dyDescent="0.25">
      <c r="A1402" s="59" t="s">
        <v>3779</v>
      </c>
      <c r="B1402" s="59" t="s">
        <v>3745</v>
      </c>
      <c r="C1402" s="59" t="s">
        <v>3795</v>
      </c>
      <c r="D1402" s="91">
        <v>4</v>
      </c>
      <c r="E1402" s="59" t="s">
        <v>4436</v>
      </c>
      <c r="F1402" s="30">
        <f t="shared" si="76"/>
        <v>87.817666666666653</v>
      </c>
      <c r="G1402" s="24">
        <f t="shared" si="77"/>
        <v>20.584499999999998</v>
      </c>
      <c r="H1402" s="31"/>
      <c r="I1402" s="30"/>
      <c r="J1402" s="24">
        <f t="shared" si="78"/>
        <v>66.330250000000007</v>
      </c>
      <c r="K1402" s="31"/>
      <c r="L1402" s="30"/>
      <c r="M1402" s="98">
        <v>35.01</v>
      </c>
      <c r="N1402" s="98">
        <v>6.1589999999999998</v>
      </c>
      <c r="O1402" s="98">
        <v>1.8680000000000001</v>
      </c>
      <c r="P1402" s="98">
        <v>7.2640000000000002</v>
      </c>
      <c r="Q1402" s="98">
        <v>11.279</v>
      </c>
      <c r="R1402" s="98">
        <v>244.91</v>
      </c>
    </row>
    <row r="1403" spans="1:18" x14ac:dyDescent="0.25">
      <c r="A1403" s="59" t="s">
        <v>3779</v>
      </c>
      <c r="B1403" s="59" t="s">
        <v>3155</v>
      </c>
      <c r="C1403" s="59" t="s">
        <v>3833</v>
      </c>
      <c r="D1403" s="91">
        <v>11</v>
      </c>
      <c r="E1403" s="59" t="s">
        <v>5668</v>
      </c>
      <c r="F1403" s="30">
        <f t="shared" si="76"/>
        <v>87.783333333333346</v>
      </c>
      <c r="G1403" s="24">
        <f t="shared" si="77"/>
        <v>3.5954999999999999</v>
      </c>
      <c r="H1403" s="31"/>
      <c r="I1403" s="30"/>
      <c r="J1403" s="24">
        <f t="shared" si="78"/>
        <v>67.084499999999991</v>
      </c>
      <c r="K1403" s="31"/>
      <c r="L1403" s="30"/>
      <c r="M1403" s="98">
        <v>1.45</v>
      </c>
      <c r="N1403" s="98">
        <v>5.7409999999999997</v>
      </c>
      <c r="O1403" s="98">
        <v>4.9880000000000004</v>
      </c>
      <c r="P1403" s="98">
        <v>47.124000000000002</v>
      </c>
      <c r="Q1403" s="98">
        <v>81.013000000000005</v>
      </c>
      <c r="R1403" s="98">
        <v>135.21299999999999</v>
      </c>
    </row>
    <row r="1404" spans="1:18" x14ac:dyDescent="0.25">
      <c r="A1404" s="59" t="s">
        <v>3779</v>
      </c>
      <c r="B1404" s="59" t="s">
        <v>2318</v>
      </c>
      <c r="C1404" s="59" t="s">
        <v>3862</v>
      </c>
      <c r="D1404" s="91">
        <v>16</v>
      </c>
      <c r="E1404" s="59" t="s">
        <v>6910</v>
      </c>
      <c r="F1404" s="30">
        <f t="shared" si="76"/>
        <v>87.732000000000014</v>
      </c>
      <c r="G1404" s="24">
        <f t="shared" si="77"/>
        <v>36.292999999999999</v>
      </c>
      <c r="H1404" s="31"/>
      <c r="I1404" s="30"/>
      <c r="J1404" s="24">
        <f t="shared" si="78"/>
        <v>67.14425</v>
      </c>
      <c r="K1404" s="31"/>
      <c r="L1404" s="30"/>
      <c r="M1404" s="98">
        <v>67.88</v>
      </c>
      <c r="N1404" s="98">
        <v>4.7060000000000004</v>
      </c>
      <c r="O1404" s="98">
        <v>5.3810000000000002</v>
      </c>
      <c r="P1404" s="98">
        <v>47.786000000000001</v>
      </c>
      <c r="Q1404" s="98">
        <v>20.527999999999999</v>
      </c>
      <c r="R1404" s="98">
        <v>194.88200000000001</v>
      </c>
    </row>
    <row r="1405" spans="1:18" x14ac:dyDescent="0.25">
      <c r="A1405" s="59" t="s">
        <v>3779</v>
      </c>
      <c r="B1405" s="59" t="s">
        <v>3125</v>
      </c>
      <c r="C1405" s="59" t="s">
        <v>3808</v>
      </c>
      <c r="D1405" s="91">
        <v>6</v>
      </c>
      <c r="E1405" s="59" t="s">
        <v>4873</v>
      </c>
      <c r="F1405" s="30">
        <f t="shared" si="76"/>
        <v>87.674333333333323</v>
      </c>
      <c r="G1405" s="24">
        <f t="shared" si="77"/>
        <v>59.385999999999996</v>
      </c>
      <c r="H1405" s="31"/>
      <c r="I1405" s="30"/>
      <c r="J1405" s="24">
        <f t="shared" si="78"/>
        <v>90.141249999999999</v>
      </c>
      <c r="K1405" s="31"/>
      <c r="L1405" s="30"/>
      <c r="M1405" s="98">
        <v>70.349999999999994</v>
      </c>
      <c r="N1405" s="98">
        <v>48.421999999999997</v>
      </c>
      <c r="O1405" s="98">
        <v>97.542000000000002</v>
      </c>
      <c r="P1405" s="98">
        <v>102.747</v>
      </c>
      <c r="Q1405" s="98">
        <v>98.643000000000001</v>
      </c>
      <c r="R1405" s="98">
        <v>61.633000000000003</v>
      </c>
    </row>
    <row r="1406" spans="1:18" x14ac:dyDescent="0.25">
      <c r="A1406" s="59" t="s">
        <v>3779</v>
      </c>
      <c r="B1406" s="59" t="s">
        <v>880</v>
      </c>
      <c r="C1406" s="59" t="s">
        <v>3843</v>
      </c>
      <c r="D1406" s="91">
        <v>12</v>
      </c>
      <c r="E1406" s="59" t="s">
        <v>6154</v>
      </c>
      <c r="F1406" s="30">
        <f t="shared" si="76"/>
        <v>87.036666666666676</v>
      </c>
      <c r="G1406" s="24">
        <f t="shared" si="77"/>
        <v>8.5259999999999998</v>
      </c>
      <c r="H1406" s="31"/>
      <c r="I1406" s="30"/>
      <c r="J1406" s="24">
        <f t="shared" si="78"/>
        <v>68.317499999999995</v>
      </c>
      <c r="K1406" s="31"/>
      <c r="L1406" s="30"/>
      <c r="M1406" s="98">
        <v>13.55</v>
      </c>
      <c r="N1406" s="98">
        <v>3.5019999999999998</v>
      </c>
      <c r="O1406" s="98">
        <v>12.16</v>
      </c>
      <c r="P1406" s="98">
        <v>92.71</v>
      </c>
      <c r="Q1406" s="98">
        <v>115.21</v>
      </c>
      <c r="R1406" s="98">
        <v>53.19</v>
      </c>
    </row>
    <row r="1407" spans="1:18" x14ac:dyDescent="0.25">
      <c r="A1407" s="59" t="s">
        <v>3779</v>
      </c>
      <c r="B1407" s="59" t="s">
        <v>701</v>
      </c>
      <c r="C1407" s="59" t="s">
        <v>3841</v>
      </c>
      <c r="D1407" s="91">
        <v>11</v>
      </c>
      <c r="E1407" s="59" t="s">
        <v>6092</v>
      </c>
      <c r="F1407" s="30">
        <f t="shared" si="76"/>
        <v>86.983999999999995</v>
      </c>
      <c r="G1407" s="24">
        <f t="shared" si="77"/>
        <v>85.027000000000001</v>
      </c>
      <c r="H1407" s="31"/>
      <c r="I1407" s="30"/>
      <c r="J1407" s="24">
        <f t="shared" si="78"/>
        <v>84.747500000000002</v>
      </c>
      <c r="K1407" s="31"/>
      <c r="L1407" s="30"/>
      <c r="M1407" s="98">
        <v>91.8</v>
      </c>
      <c r="N1407" s="98">
        <v>78.254000000000005</v>
      </c>
      <c r="O1407" s="98">
        <v>78.037999999999997</v>
      </c>
      <c r="P1407" s="98">
        <v>77.015000000000001</v>
      </c>
      <c r="Q1407" s="98">
        <v>88.656999999999996</v>
      </c>
      <c r="R1407" s="98">
        <v>95.28</v>
      </c>
    </row>
    <row r="1408" spans="1:18" x14ac:dyDescent="0.25">
      <c r="A1408" s="59" t="s">
        <v>3779</v>
      </c>
      <c r="B1408" s="59" t="s">
        <v>652</v>
      </c>
      <c r="C1408" s="59" t="s">
        <v>3862</v>
      </c>
      <c r="D1408" s="91">
        <v>16</v>
      </c>
      <c r="E1408" s="59" t="s">
        <v>7103</v>
      </c>
      <c r="F1408" s="30">
        <f t="shared" si="76"/>
        <v>86.965666666666664</v>
      </c>
      <c r="G1408" s="24">
        <f t="shared" si="77"/>
        <v>66.391500000000008</v>
      </c>
      <c r="H1408" s="31"/>
      <c r="I1408" s="30"/>
      <c r="J1408" s="24">
        <f t="shared" si="78"/>
        <v>78.238</v>
      </c>
      <c r="K1408" s="31"/>
      <c r="L1408" s="30"/>
      <c r="M1408" s="98">
        <v>57.84</v>
      </c>
      <c r="N1408" s="98">
        <v>74.942999999999998</v>
      </c>
      <c r="O1408" s="98">
        <v>52.055</v>
      </c>
      <c r="P1408" s="98">
        <v>65.224999999999994</v>
      </c>
      <c r="Q1408" s="98">
        <v>29.905000000000001</v>
      </c>
      <c r="R1408" s="98">
        <v>165.767</v>
      </c>
    </row>
    <row r="1409" spans="1:18" x14ac:dyDescent="0.25">
      <c r="A1409" s="59" t="s">
        <v>3779</v>
      </c>
      <c r="B1409" s="59" t="s">
        <v>2363</v>
      </c>
      <c r="C1409" s="59" t="s">
        <v>3862</v>
      </c>
      <c r="D1409" s="91">
        <v>16</v>
      </c>
      <c r="E1409" s="59" t="s">
        <v>7067</v>
      </c>
      <c r="F1409" s="30">
        <f t="shared" si="76"/>
        <v>86.93</v>
      </c>
      <c r="G1409" s="24">
        <f t="shared" si="77"/>
        <v>31.070999999999998</v>
      </c>
      <c r="H1409" s="31"/>
      <c r="I1409" s="30"/>
      <c r="J1409" s="24">
        <f t="shared" si="78"/>
        <v>81.586750000000009</v>
      </c>
      <c r="K1409" s="31"/>
      <c r="L1409" s="30"/>
      <c r="M1409" s="98">
        <v>24.06</v>
      </c>
      <c r="N1409" s="98">
        <v>38.082000000000001</v>
      </c>
      <c r="O1409" s="98">
        <v>65.557000000000002</v>
      </c>
      <c r="P1409" s="98">
        <v>133.024</v>
      </c>
      <c r="Q1409" s="98">
        <v>80.614999999999995</v>
      </c>
      <c r="R1409" s="98">
        <v>47.151000000000003</v>
      </c>
    </row>
    <row r="1410" spans="1:18" x14ac:dyDescent="0.25">
      <c r="A1410" s="59" t="s">
        <v>3779</v>
      </c>
      <c r="B1410" s="59" t="s">
        <v>2550</v>
      </c>
      <c r="C1410" s="59" t="s">
        <v>3804</v>
      </c>
      <c r="D1410" s="91">
        <v>5</v>
      </c>
      <c r="E1410" s="59" t="s">
        <v>4586</v>
      </c>
      <c r="F1410" s="30">
        <f t="shared" si="76"/>
        <v>86.726666666666674</v>
      </c>
      <c r="G1410" s="24">
        <f t="shared" si="77"/>
        <v>64.113500000000002</v>
      </c>
      <c r="H1410" s="31"/>
      <c r="I1410" s="30"/>
      <c r="J1410" s="24">
        <f t="shared" si="78"/>
        <v>83.371499999999997</v>
      </c>
      <c r="K1410" s="31"/>
      <c r="L1410" s="30"/>
      <c r="M1410" s="98">
        <v>76.37</v>
      </c>
      <c r="N1410" s="98">
        <v>51.856999999999999</v>
      </c>
      <c r="O1410" s="98">
        <v>73.305999999999997</v>
      </c>
      <c r="P1410" s="98">
        <v>72.156000000000006</v>
      </c>
      <c r="Q1410" s="98">
        <v>88.19</v>
      </c>
      <c r="R1410" s="98">
        <v>99.834000000000003</v>
      </c>
    </row>
    <row r="1411" spans="1:18" x14ac:dyDescent="0.25">
      <c r="A1411" s="59" t="s">
        <v>3779</v>
      </c>
      <c r="B1411" s="59" t="s">
        <v>7848</v>
      </c>
      <c r="C1411" s="59" t="s">
        <v>3808</v>
      </c>
      <c r="D1411" s="91">
        <v>6</v>
      </c>
      <c r="E1411" s="59" t="s">
        <v>7849</v>
      </c>
      <c r="F1411" s="30">
        <f t="shared" si="76"/>
        <v>86.600000000000009</v>
      </c>
      <c r="G1411" s="24">
        <f t="shared" si="77"/>
        <v>26.628999999999998</v>
      </c>
      <c r="H1411" s="31"/>
      <c r="I1411" s="30"/>
      <c r="J1411" s="24">
        <f t="shared" si="78"/>
        <v>71.939750000000004</v>
      </c>
      <c r="K1411" s="31"/>
      <c r="L1411" s="30"/>
      <c r="M1411" s="98">
        <v>26.68</v>
      </c>
      <c r="N1411" s="98">
        <v>26.577999999999999</v>
      </c>
      <c r="O1411" s="98">
        <v>27.959</v>
      </c>
      <c r="P1411" s="98">
        <v>67.692999999999998</v>
      </c>
      <c r="Q1411" s="98">
        <v>127.523</v>
      </c>
      <c r="R1411" s="98">
        <v>64.584000000000003</v>
      </c>
    </row>
    <row r="1412" spans="1:18" x14ac:dyDescent="0.25">
      <c r="A1412" s="59" t="s">
        <v>3779</v>
      </c>
      <c r="B1412" s="59" t="s">
        <v>43</v>
      </c>
      <c r="C1412" s="59" t="s">
        <v>3807</v>
      </c>
      <c r="D1412" s="91">
        <v>6</v>
      </c>
      <c r="E1412" s="59" t="s">
        <v>4679</v>
      </c>
      <c r="F1412" s="30">
        <f t="shared" si="76"/>
        <v>86.429999999999993</v>
      </c>
      <c r="G1412" s="24">
        <f t="shared" si="77"/>
        <v>19.266500000000001</v>
      </c>
      <c r="H1412" s="31"/>
      <c r="I1412" s="30"/>
      <c r="J1412" s="24">
        <f t="shared" si="78"/>
        <v>77.994500000000002</v>
      </c>
      <c r="K1412" s="31"/>
      <c r="L1412" s="30"/>
      <c r="M1412" s="98" t="s">
        <v>4078</v>
      </c>
      <c r="N1412" s="98">
        <v>38.533000000000001</v>
      </c>
      <c r="O1412" s="98">
        <v>52.688000000000002</v>
      </c>
      <c r="P1412" s="98">
        <v>64.558000000000007</v>
      </c>
      <c r="Q1412" s="98">
        <v>93.706999999999994</v>
      </c>
      <c r="R1412" s="98">
        <v>101.02500000000001</v>
      </c>
    </row>
    <row r="1413" spans="1:18" x14ac:dyDescent="0.25">
      <c r="A1413" s="59" t="s">
        <v>3779</v>
      </c>
      <c r="B1413" s="59" t="s">
        <v>2585</v>
      </c>
      <c r="C1413" s="59" t="s">
        <v>3870</v>
      </c>
      <c r="D1413" s="91">
        <v>18</v>
      </c>
      <c r="E1413" s="59" t="s">
        <v>7699</v>
      </c>
      <c r="F1413" s="30">
        <f t="shared" si="76"/>
        <v>86.37</v>
      </c>
      <c r="G1413" s="24">
        <f t="shared" si="77"/>
        <v>68.322999999999993</v>
      </c>
      <c r="H1413" s="31"/>
      <c r="I1413" s="30"/>
      <c r="J1413" s="24">
        <f t="shared" si="78"/>
        <v>75.426000000000002</v>
      </c>
      <c r="K1413" s="31"/>
      <c r="L1413" s="30"/>
      <c r="M1413" s="98">
        <v>46.15</v>
      </c>
      <c r="N1413" s="98">
        <v>90.495999999999995</v>
      </c>
      <c r="O1413" s="98">
        <v>42.594000000000001</v>
      </c>
      <c r="P1413" s="98">
        <v>127.239</v>
      </c>
      <c r="Q1413" s="98">
        <v>70.206000000000003</v>
      </c>
      <c r="R1413" s="98">
        <v>61.664999999999999</v>
      </c>
    </row>
    <row r="1414" spans="1:18" x14ac:dyDescent="0.25">
      <c r="A1414" s="59" t="s">
        <v>3779</v>
      </c>
      <c r="B1414" s="59" t="s">
        <v>3230</v>
      </c>
      <c r="C1414" s="59" t="s">
        <v>3868</v>
      </c>
      <c r="D1414" s="91">
        <v>18</v>
      </c>
      <c r="E1414" s="59" t="s">
        <v>7648</v>
      </c>
      <c r="F1414" s="30">
        <f t="shared" si="76"/>
        <v>85.695666666666668</v>
      </c>
      <c r="G1414" s="24">
        <f t="shared" si="77"/>
        <v>49.1295</v>
      </c>
      <c r="H1414" s="31"/>
      <c r="I1414" s="30"/>
      <c r="J1414" s="24">
        <f t="shared" si="78"/>
        <v>76.402749999999997</v>
      </c>
      <c r="K1414" s="31"/>
      <c r="L1414" s="30"/>
      <c r="M1414" s="98">
        <v>66.75</v>
      </c>
      <c r="N1414" s="98">
        <v>31.509</v>
      </c>
      <c r="O1414" s="98">
        <v>48.524000000000001</v>
      </c>
      <c r="P1414" s="98">
        <v>51.085999999999999</v>
      </c>
      <c r="Q1414" s="98">
        <v>56.393999999999998</v>
      </c>
      <c r="R1414" s="98">
        <v>149.607</v>
      </c>
    </row>
    <row r="1415" spans="1:18" x14ac:dyDescent="0.25">
      <c r="A1415" s="59" t="s">
        <v>3779</v>
      </c>
      <c r="B1415" s="59" t="s">
        <v>2257</v>
      </c>
      <c r="C1415" s="59" t="s">
        <v>3862</v>
      </c>
      <c r="D1415" s="91">
        <v>16</v>
      </c>
      <c r="E1415" s="59" t="s">
        <v>6878</v>
      </c>
      <c r="F1415" s="30">
        <f t="shared" si="76"/>
        <v>85.324999999999989</v>
      </c>
      <c r="G1415" s="24">
        <f t="shared" si="77"/>
        <v>76.191499999999991</v>
      </c>
      <c r="H1415" s="31"/>
      <c r="I1415" s="30"/>
      <c r="J1415" s="24">
        <f t="shared" si="78"/>
        <v>80.616</v>
      </c>
      <c r="K1415" s="31"/>
      <c r="L1415" s="30"/>
      <c r="M1415" s="98">
        <v>109.52</v>
      </c>
      <c r="N1415" s="98">
        <v>42.863</v>
      </c>
      <c r="O1415" s="98">
        <v>66.489000000000004</v>
      </c>
      <c r="P1415" s="98">
        <v>99.47</v>
      </c>
      <c r="Q1415" s="98">
        <v>69.114999999999995</v>
      </c>
      <c r="R1415" s="98">
        <v>87.39</v>
      </c>
    </row>
    <row r="1416" spans="1:18" x14ac:dyDescent="0.25">
      <c r="A1416" s="59" t="s">
        <v>3779</v>
      </c>
      <c r="B1416" s="59" t="s">
        <v>3577</v>
      </c>
      <c r="C1416" s="59" t="s">
        <v>3868</v>
      </c>
      <c r="D1416" s="91">
        <v>18</v>
      </c>
      <c r="E1416" s="59" t="s">
        <v>7638</v>
      </c>
      <c r="F1416" s="30">
        <f t="shared" si="76"/>
        <v>85.253666666666675</v>
      </c>
      <c r="G1416" s="24">
        <f t="shared" si="77"/>
        <v>91.999499999999998</v>
      </c>
      <c r="H1416" s="31"/>
      <c r="I1416" s="30"/>
      <c r="J1416" s="24">
        <f t="shared" si="78"/>
        <v>68.538250000000005</v>
      </c>
      <c r="K1416" s="31"/>
      <c r="L1416" s="30"/>
      <c r="M1416" s="98">
        <v>123.32</v>
      </c>
      <c r="N1416" s="98">
        <v>60.679000000000002</v>
      </c>
      <c r="O1416" s="98">
        <v>18.391999999999999</v>
      </c>
      <c r="P1416" s="98">
        <v>5.5090000000000003</v>
      </c>
      <c r="Q1416" s="98">
        <v>218.452</v>
      </c>
      <c r="R1416" s="98">
        <v>31.8</v>
      </c>
    </row>
    <row r="1417" spans="1:18" x14ac:dyDescent="0.25">
      <c r="A1417" s="59" t="s">
        <v>3779</v>
      </c>
      <c r="B1417" s="59" t="s">
        <v>1552</v>
      </c>
      <c r="C1417" s="59" t="s">
        <v>3868</v>
      </c>
      <c r="D1417" s="91">
        <v>18</v>
      </c>
      <c r="E1417" s="59" t="s">
        <v>7647</v>
      </c>
      <c r="F1417" s="30">
        <f t="shared" si="76"/>
        <v>85.242666666666665</v>
      </c>
      <c r="G1417" s="24">
        <f t="shared" si="77"/>
        <v>42.164000000000001</v>
      </c>
      <c r="H1417" s="31"/>
      <c r="I1417" s="30"/>
      <c r="J1417" s="24">
        <f t="shared" si="78"/>
        <v>74.755250000000004</v>
      </c>
      <c r="K1417" s="31"/>
      <c r="L1417" s="30"/>
      <c r="M1417" s="98">
        <v>44.46</v>
      </c>
      <c r="N1417" s="98">
        <v>39.868000000000002</v>
      </c>
      <c r="O1417" s="98">
        <v>43.292999999999999</v>
      </c>
      <c r="P1417" s="98">
        <v>57.668999999999997</v>
      </c>
      <c r="Q1417" s="98">
        <v>71.561999999999998</v>
      </c>
      <c r="R1417" s="98">
        <v>126.497</v>
      </c>
    </row>
    <row r="1418" spans="1:18" x14ac:dyDescent="0.25">
      <c r="A1418" s="59" t="s">
        <v>3779</v>
      </c>
      <c r="B1418" s="59" t="s">
        <v>1985</v>
      </c>
      <c r="C1418" s="59" t="s">
        <v>3863</v>
      </c>
      <c r="D1418" s="91">
        <v>16</v>
      </c>
      <c r="E1418" s="59" t="s">
        <v>7289</v>
      </c>
      <c r="F1418" s="30">
        <f t="shared" si="76"/>
        <v>85.062666666666658</v>
      </c>
      <c r="G1418" s="24">
        <f t="shared" si="77"/>
        <v>70.432500000000005</v>
      </c>
      <c r="H1418" s="31"/>
      <c r="I1418" s="30"/>
      <c r="J1418" s="24">
        <f t="shared" si="78"/>
        <v>72.696750000000009</v>
      </c>
      <c r="K1418" s="31"/>
      <c r="L1418" s="30"/>
      <c r="M1418" s="98">
        <v>63.27</v>
      </c>
      <c r="N1418" s="98">
        <v>77.594999999999999</v>
      </c>
      <c r="O1418" s="98">
        <v>35.598999999999997</v>
      </c>
      <c r="P1418" s="98">
        <v>27.173999999999999</v>
      </c>
      <c r="Q1418" s="98">
        <v>118.068</v>
      </c>
      <c r="R1418" s="98">
        <v>109.946</v>
      </c>
    </row>
    <row r="1419" spans="1:18" x14ac:dyDescent="0.25">
      <c r="A1419" s="59" t="s">
        <v>3779</v>
      </c>
      <c r="B1419" s="59" t="s">
        <v>1144</v>
      </c>
      <c r="C1419" s="59" t="s">
        <v>3818</v>
      </c>
      <c r="D1419" s="91">
        <v>7</v>
      </c>
      <c r="E1419" s="59" t="s">
        <v>5192</v>
      </c>
      <c r="F1419" s="30">
        <f t="shared" si="76"/>
        <v>84.927666666666667</v>
      </c>
      <c r="G1419" s="24">
        <f t="shared" si="77"/>
        <v>137.8075</v>
      </c>
      <c r="H1419" s="31"/>
      <c r="I1419" s="30"/>
      <c r="J1419" s="24">
        <f t="shared" si="78"/>
        <v>91.855999999999995</v>
      </c>
      <c r="K1419" s="31"/>
      <c r="L1419" s="30"/>
      <c r="M1419" s="98">
        <v>125.25</v>
      </c>
      <c r="N1419" s="98">
        <v>150.36500000000001</v>
      </c>
      <c r="O1419" s="98">
        <v>112.64100000000001</v>
      </c>
      <c r="P1419" s="98">
        <v>149.035</v>
      </c>
      <c r="Q1419" s="98">
        <v>71.296999999999997</v>
      </c>
      <c r="R1419" s="98">
        <v>34.451000000000001</v>
      </c>
    </row>
    <row r="1420" spans="1:18" x14ac:dyDescent="0.25">
      <c r="A1420" s="59" t="s">
        <v>3779</v>
      </c>
      <c r="B1420" s="59" t="s">
        <v>1916</v>
      </c>
      <c r="C1420" s="59" t="s">
        <v>3827</v>
      </c>
      <c r="D1420" s="91">
        <v>10</v>
      </c>
      <c r="E1420" s="59" t="s">
        <v>5533</v>
      </c>
      <c r="F1420" s="30">
        <f t="shared" si="76"/>
        <v>84.723333333333343</v>
      </c>
      <c r="G1420" s="24">
        <f t="shared" si="77"/>
        <v>58.761499999999998</v>
      </c>
      <c r="H1420" s="31"/>
      <c r="I1420" s="30"/>
      <c r="J1420" s="24">
        <f t="shared" si="78"/>
        <v>82.256750000000011</v>
      </c>
      <c r="K1420" s="31"/>
      <c r="L1420" s="30"/>
      <c r="M1420" s="98">
        <v>37.85</v>
      </c>
      <c r="N1420" s="98">
        <v>79.673000000000002</v>
      </c>
      <c r="O1420" s="98">
        <v>74.856999999999999</v>
      </c>
      <c r="P1420" s="98">
        <v>110.825</v>
      </c>
      <c r="Q1420" s="98">
        <v>50.448</v>
      </c>
      <c r="R1420" s="98">
        <v>92.897000000000006</v>
      </c>
    </row>
    <row r="1421" spans="1:18" x14ac:dyDescent="0.25">
      <c r="A1421" s="59" t="s">
        <v>3779</v>
      </c>
      <c r="B1421" s="59" t="s">
        <v>14</v>
      </c>
      <c r="C1421" s="59" t="s">
        <v>3787</v>
      </c>
      <c r="D1421" s="91">
        <v>2</v>
      </c>
      <c r="E1421" s="59" t="s">
        <v>4267</v>
      </c>
      <c r="F1421" s="30">
        <f t="shared" si="76"/>
        <v>84.593999999999994</v>
      </c>
      <c r="G1421" s="24">
        <f t="shared" si="77"/>
        <v>381.10050000000001</v>
      </c>
      <c r="H1421" s="31"/>
      <c r="I1421" s="30"/>
      <c r="J1421" s="24">
        <f t="shared" si="78"/>
        <v>67.462249999999997</v>
      </c>
      <c r="K1421" s="31"/>
      <c r="L1421" s="30"/>
      <c r="M1421" s="98">
        <v>748.26</v>
      </c>
      <c r="N1421" s="98">
        <v>13.941000000000001</v>
      </c>
      <c r="O1421" s="98">
        <v>16.067</v>
      </c>
      <c r="P1421" s="98">
        <v>57.872</v>
      </c>
      <c r="Q1421" s="98">
        <v>120.247</v>
      </c>
      <c r="R1421" s="98">
        <v>75.662999999999997</v>
      </c>
    </row>
    <row r="1422" spans="1:18" x14ac:dyDescent="0.25">
      <c r="A1422" s="59" t="s">
        <v>3779</v>
      </c>
      <c r="B1422" s="59" t="s">
        <v>2079</v>
      </c>
      <c r="C1422" s="59" t="s">
        <v>3862</v>
      </c>
      <c r="D1422" s="91">
        <v>16</v>
      </c>
      <c r="E1422" s="59" t="s">
        <v>7085</v>
      </c>
      <c r="F1422" s="30">
        <f t="shared" si="76"/>
        <v>84.552000000000007</v>
      </c>
      <c r="G1422" s="24">
        <f t="shared" si="77"/>
        <v>39.655999999999999</v>
      </c>
      <c r="H1422" s="31"/>
      <c r="I1422" s="30"/>
      <c r="J1422" s="24">
        <f t="shared" si="78"/>
        <v>87.84174999999999</v>
      </c>
      <c r="K1422" s="31"/>
      <c r="L1422" s="30"/>
      <c r="M1422" s="98">
        <v>10.58</v>
      </c>
      <c r="N1422" s="98">
        <v>68.731999999999999</v>
      </c>
      <c r="O1422" s="98">
        <v>97.710999999999999</v>
      </c>
      <c r="P1422" s="98">
        <v>91.494</v>
      </c>
      <c r="Q1422" s="98">
        <v>125.592</v>
      </c>
      <c r="R1422" s="98">
        <v>36.57</v>
      </c>
    </row>
    <row r="1423" spans="1:18" x14ac:dyDescent="0.25">
      <c r="A1423" s="59" t="s">
        <v>3779</v>
      </c>
      <c r="B1423" s="59" t="s">
        <v>1681</v>
      </c>
      <c r="C1423" s="59" t="s">
        <v>3787</v>
      </c>
      <c r="D1423" s="91">
        <v>2</v>
      </c>
      <c r="E1423" s="59" t="s">
        <v>4263</v>
      </c>
      <c r="F1423" s="30">
        <f t="shared" si="76"/>
        <v>84.551666666666662</v>
      </c>
      <c r="G1423" s="24">
        <f t="shared" si="77"/>
        <v>12.964</v>
      </c>
      <c r="H1423" s="31"/>
      <c r="I1423" s="30"/>
      <c r="J1423" s="24">
        <f t="shared" si="78"/>
        <v>73.555250000000001</v>
      </c>
      <c r="K1423" s="31"/>
      <c r="L1423" s="30"/>
      <c r="M1423" s="98">
        <v>6.71</v>
      </c>
      <c r="N1423" s="98">
        <v>19.218</v>
      </c>
      <c r="O1423" s="98">
        <v>40.566000000000003</v>
      </c>
      <c r="P1423" s="98">
        <v>18.783999999999999</v>
      </c>
      <c r="Q1423" s="98">
        <v>51.171999999999997</v>
      </c>
      <c r="R1423" s="98">
        <v>183.69900000000001</v>
      </c>
    </row>
    <row r="1424" spans="1:18" x14ac:dyDescent="0.25">
      <c r="A1424" s="59" t="s">
        <v>3779</v>
      </c>
      <c r="B1424" s="59" t="s">
        <v>1640</v>
      </c>
      <c r="C1424" s="59" t="s">
        <v>3827</v>
      </c>
      <c r="D1424" s="91">
        <v>10</v>
      </c>
      <c r="E1424" s="59" t="s">
        <v>5445</v>
      </c>
      <c r="F1424" s="30">
        <f t="shared" si="76"/>
        <v>84.160333333333327</v>
      </c>
      <c r="G1424" s="24">
        <f t="shared" si="77"/>
        <v>46.384999999999998</v>
      </c>
      <c r="H1424" s="31"/>
      <c r="I1424" s="30"/>
      <c r="J1424" s="24">
        <f t="shared" si="78"/>
        <v>95.899249999999995</v>
      </c>
      <c r="K1424" s="31"/>
      <c r="L1424" s="30"/>
      <c r="M1424" s="98">
        <v>57.54</v>
      </c>
      <c r="N1424" s="98">
        <v>35.229999999999997</v>
      </c>
      <c r="O1424" s="98">
        <v>131.11600000000001</v>
      </c>
      <c r="P1424" s="98">
        <v>52.274000000000001</v>
      </c>
      <c r="Q1424" s="98">
        <v>58.006999999999998</v>
      </c>
      <c r="R1424" s="98">
        <v>142.19999999999999</v>
      </c>
    </row>
    <row r="1425" spans="1:18" x14ac:dyDescent="0.25">
      <c r="A1425" s="59" t="s">
        <v>3779</v>
      </c>
      <c r="B1425" s="59" t="s">
        <v>1281</v>
      </c>
      <c r="C1425" s="59" t="s">
        <v>3862</v>
      </c>
      <c r="D1425" s="91">
        <v>16</v>
      </c>
      <c r="E1425" s="59" t="s">
        <v>6803</v>
      </c>
      <c r="F1425" s="30">
        <f t="shared" si="76"/>
        <v>83.958333333333329</v>
      </c>
      <c r="G1425" s="24">
        <f t="shared" si="77"/>
        <v>33.404499999999999</v>
      </c>
      <c r="H1425" s="31"/>
      <c r="I1425" s="30"/>
      <c r="J1425" s="24">
        <f t="shared" si="78"/>
        <v>90.030499999999989</v>
      </c>
      <c r="K1425" s="31"/>
      <c r="L1425" s="30"/>
      <c r="M1425" s="98">
        <v>56.79</v>
      </c>
      <c r="N1425" s="98">
        <v>10.019</v>
      </c>
      <c r="O1425" s="98">
        <v>108.247</v>
      </c>
      <c r="P1425" s="98">
        <v>52.695999999999998</v>
      </c>
      <c r="Q1425" s="98">
        <v>57.116</v>
      </c>
      <c r="R1425" s="98">
        <v>142.06299999999999</v>
      </c>
    </row>
    <row r="1426" spans="1:18" x14ac:dyDescent="0.25">
      <c r="A1426" s="59" t="s">
        <v>3779</v>
      </c>
      <c r="B1426" s="59" t="s">
        <v>2313</v>
      </c>
      <c r="C1426" s="59" t="s">
        <v>3821</v>
      </c>
      <c r="D1426" s="91">
        <v>8</v>
      </c>
      <c r="E1426" s="59" t="s">
        <v>5366</v>
      </c>
      <c r="F1426" s="30">
        <f t="shared" si="76"/>
        <v>83.87266666666666</v>
      </c>
      <c r="G1426" s="24">
        <f t="shared" si="77"/>
        <v>21.102</v>
      </c>
      <c r="H1426" s="31"/>
      <c r="I1426" s="30"/>
      <c r="J1426" s="24">
        <f t="shared" si="78"/>
        <v>75.747500000000002</v>
      </c>
      <c r="K1426" s="31"/>
      <c r="L1426" s="30"/>
      <c r="M1426" s="98">
        <v>8.1300000000000008</v>
      </c>
      <c r="N1426" s="98">
        <v>34.073999999999998</v>
      </c>
      <c r="O1426" s="98">
        <v>51.372</v>
      </c>
      <c r="P1426" s="98">
        <v>64.664000000000001</v>
      </c>
      <c r="Q1426" s="98">
        <v>86.027000000000001</v>
      </c>
      <c r="R1426" s="98">
        <v>100.92700000000001</v>
      </c>
    </row>
    <row r="1427" spans="1:18" x14ac:dyDescent="0.25">
      <c r="A1427" s="59" t="s">
        <v>3779</v>
      </c>
      <c r="B1427" s="59" t="s">
        <v>1858</v>
      </c>
      <c r="C1427" s="59" t="s">
        <v>3807</v>
      </c>
      <c r="D1427" s="91">
        <v>6</v>
      </c>
      <c r="E1427" s="59" t="s">
        <v>4737</v>
      </c>
      <c r="F1427" s="30">
        <f t="shared" si="76"/>
        <v>83.86066666666666</v>
      </c>
      <c r="G1427" s="24">
        <f t="shared" si="77"/>
        <v>6.9064999999999994</v>
      </c>
      <c r="H1427" s="31"/>
      <c r="I1427" s="30"/>
      <c r="J1427" s="24">
        <f t="shared" si="78"/>
        <v>80.30725000000001</v>
      </c>
      <c r="K1427" s="31"/>
      <c r="L1427" s="30"/>
      <c r="M1427" s="98">
        <v>8.16</v>
      </c>
      <c r="N1427" s="98">
        <v>5.6529999999999996</v>
      </c>
      <c r="O1427" s="98">
        <v>69.647000000000006</v>
      </c>
      <c r="P1427" s="98">
        <v>44.442</v>
      </c>
      <c r="Q1427" s="98">
        <v>97.331000000000003</v>
      </c>
      <c r="R1427" s="98">
        <v>109.809</v>
      </c>
    </row>
    <row r="1428" spans="1:18" x14ac:dyDescent="0.25">
      <c r="A1428" s="59" t="s">
        <v>3779</v>
      </c>
      <c r="B1428" s="59" t="s">
        <v>1220</v>
      </c>
      <c r="C1428" s="59" t="s">
        <v>3863</v>
      </c>
      <c r="D1428" s="91">
        <v>16</v>
      </c>
      <c r="E1428" s="59" t="s">
        <v>7283</v>
      </c>
      <c r="F1428" s="30">
        <f t="shared" si="76"/>
        <v>83.708000000000013</v>
      </c>
      <c r="G1428" s="24">
        <f t="shared" si="77"/>
        <v>53.3005</v>
      </c>
      <c r="H1428" s="31"/>
      <c r="I1428" s="30"/>
      <c r="J1428" s="24">
        <f t="shared" si="78"/>
        <v>78.334249999999997</v>
      </c>
      <c r="K1428" s="31"/>
      <c r="L1428" s="30"/>
      <c r="M1428" s="98">
        <v>42.71</v>
      </c>
      <c r="N1428" s="98">
        <v>63.890999999999998</v>
      </c>
      <c r="O1428" s="98">
        <v>62.213000000000001</v>
      </c>
      <c r="P1428" s="98">
        <v>143.21899999999999</v>
      </c>
      <c r="Q1428" s="98">
        <v>38.497</v>
      </c>
      <c r="R1428" s="98">
        <v>69.408000000000001</v>
      </c>
    </row>
    <row r="1429" spans="1:18" x14ac:dyDescent="0.25">
      <c r="A1429" s="59" t="s">
        <v>3779</v>
      </c>
      <c r="B1429" s="59" t="s">
        <v>1571</v>
      </c>
      <c r="C1429" s="59" t="s">
        <v>3840</v>
      </c>
      <c r="D1429" s="91">
        <v>11</v>
      </c>
      <c r="E1429" s="59" t="s">
        <v>5948</v>
      </c>
      <c r="F1429" s="30">
        <f t="shared" si="76"/>
        <v>83.451999999999998</v>
      </c>
      <c r="G1429" s="24">
        <f t="shared" si="77"/>
        <v>56.663499999999999</v>
      </c>
      <c r="H1429" s="31"/>
      <c r="I1429" s="30"/>
      <c r="J1429" s="24">
        <f t="shared" si="78"/>
        <v>74.699249999999992</v>
      </c>
      <c r="K1429" s="31"/>
      <c r="L1429" s="30"/>
      <c r="M1429" s="98">
        <v>36.33</v>
      </c>
      <c r="N1429" s="98">
        <v>76.997</v>
      </c>
      <c r="O1429" s="98">
        <v>48.441000000000003</v>
      </c>
      <c r="P1429" s="98">
        <v>51.457999999999998</v>
      </c>
      <c r="Q1429" s="98">
        <v>68.132999999999996</v>
      </c>
      <c r="R1429" s="98">
        <v>130.76499999999999</v>
      </c>
    </row>
    <row r="1430" spans="1:18" x14ac:dyDescent="0.25">
      <c r="A1430" s="59" t="s">
        <v>3779</v>
      </c>
      <c r="B1430" s="59" t="s">
        <v>206</v>
      </c>
      <c r="C1430" s="59" t="s">
        <v>3851</v>
      </c>
      <c r="D1430" s="91">
        <v>15</v>
      </c>
      <c r="E1430" s="59" t="s">
        <v>6411</v>
      </c>
      <c r="F1430" s="30">
        <f t="shared" si="76"/>
        <v>83.353666666666655</v>
      </c>
      <c r="G1430" s="24">
        <f t="shared" si="77"/>
        <v>87.960499999999996</v>
      </c>
      <c r="H1430" s="31"/>
      <c r="I1430" s="30"/>
      <c r="J1430" s="24">
        <f t="shared" si="78"/>
        <v>95.048749999999998</v>
      </c>
      <c r="K1430" s="31"/>
      <c r="L1430" s="30"/>
      <c r="M1430" s="98">
        <v>84.36</v>
      </c>
      <c r="N1430" s="98">
        <v>91.561000000000007</v>
      </c>
      <c r="O1430" s="98">
        <v>130.13399999999999</v>
      </c>
      <c r="P1430" s="98">
        <v>30.664999999999999</v>
      </c>
      <c r="Q1430" s="98">
        <v>92.376000000000005</v>
      </c>
      <c r="R1430" s="98">
        <v>127.02</v>
      </c>
    </row>
    <row r="1431" spans="1:18" x14ac:dyDescent="0.25">
      <c r="A1431" s="59" t="s">
        <v>3779</v>
      </c>
      <c r="B1431" s="59" t="s">
        <v>2272</v>
      </c>
      <c r="C1431" s="59" t="s">
        <v>3798</v>
      </c>
      <c r="D1431" s="91">
        <v>4</v>
      </c>
      <c r="E1431" s="59" t="s">
        <v>4473</v>
      </c>
      <c r="F1431" s="30">
        <f t="shared" si="76"/>
        <v>83.251999999999995</v>
      </c>
      <c r="G1431" s="24">
        <f t="shared" si="77"/>
        <v>4.375</v>
      </c>
      <c r="H1431" s="31"/>
      <c r="I1431" s="30"/>
      <c r="J1431" s="24">
        <f t="shared" si="78"/>
        <v>62.439</v>
      </c>
      <c r="K1431" s="31"/>
      <c r="L1431" s="30"/>
      <c r="M1431" s="98">
        <v>2.9</v>
      </c>
      <c r="N1431" s="98">
        <v>5.85</v>
      </c>
      <c r="O1431" s="98" t="s">
        <v>4078</v>
      </c>
      <c r="P1431" s="98">
        <v>249.756</v>
      </c>
      <c r="Q1431" s="98" t="s">
        <v>4078</v>
      </c>
      <c r="R1431" s="98" t="s">
        <v>4078</v>
      </c>
    </row>
    <row r="1432" spans="1:18" x14ac:dyDescent="0.25">
      <c r="A1432" s="59" t="s">
        <v>3779</v>
      </c>
      <c r="B1432" s="59" t="s">
        <v>1003</v>
      </c>
      <c r="C1432" s="59" t="s">
        <v>3849</v>
      </c>
      <c r="D1432" s="91">
        <v>13</v>
      </c>
      <c r="E1432" s="59" t="s">
        <v>6299</v>
      </c>
      <c r="F1432" s="30">
        <f t="shared" si="76"/>
        <v>82.662999999999997</v>
      </c>
      <c r="G1432" s="24">
        <f t="shared" si="77"/>
        <v>55.9465</v>
      </c>
      <c r="H1432" s="31"/>
      <c r="I1432" s="30"/>
      <c r="J1432" s="24">
        <f t="shared" si="78"/>
        <v>83.693749999999994</v>
      </c>
      <c r="K1432" s="31"/>
      <c r="L1432" s="30"/>
      <c r="M1432" s="98">
        <v>90.34</v>
      </c>
      <c r="N1432" s="98">
        <v>21.553000000000001</v>
      </c>
      <c r="O1432" s="98">
        <v>86.786000000000001</v>
      </c>
      <c r="P1432" s="98">
        <v>76.906999999999996</v>
      </c>
      <c r="Q1432" s="98">
        <v>126.584</v>
      </c>
      <c r="R1432" s="98">
        <v>44.497999999999998</v>
      </c>
    </row>
    <row r="1433" spans="1:18" x14ac:dyDescent="0.25">
      <c r="A1433" s="59" t="s">
        <v>3779</v>
      </c>
      <c r="B1433" s="59" t="s">
        <v>858</v>
      </c>
      <c r="C1433" s="59" t="s">
        <v>3863</v>
      </c>
      <c r="D1433" s="91">
        <v>16</v>
      </c>
      <c r="E1433" s="59" t="s">
        <v>7384</v>
      </c>
      <c r="F1433" s="30">
        <f t="shared" si="76"/>
        <v>82.48033333333332</v>
      </c>
      <c r="G1433" s="24">
        <f t="shared" si="77"/>
        <v>21.179499999999997</v>
      </c>
      <c r="H1433" s="31"/>
      <c r="I1433" s="30"/>
      <c r="J1433" s="24">
        <f t="shared" si="78"/>
        <v>78.509999999999991</v>
      </c>
      <c r="K1433" s="31"/>
      <c r="L1433" s="30"/>
      <c r="M1433" s="98">
        <v>19.329999999999998</v>
      </c>
      <c r="N1433" s="98">
        <v>23.029</v>
      </c>
      <c r="O1433" s="98">
        <v>66.599000000000004</v>
      </c>
      <c r="P1433" s="98">
        <v>41.712000000000003</v>
      </c>
      <c r="Q1433" s="98">
        <v>50.058999999999997</v>
      </c>
      <c r="R1433" s="98">
        <v>155.66999999999999</v>
      </c>
    </row>
    <row r="1434" spans="1:18" x14ac:dyDescent="0.25">
      <c r="A1434" s="59" t="s">
        <v>3779</v>
      </c>
      <c r="B1434" s="59" t="s">
        <v>2612</v>
      </c>
      <c r="C1434" s="59" t="s">
        <v>3837</v>
      </c>
      <c r="D1434" s="91">
        <v>11</v>
      </c>
      <c r="E1434" s="59" t="s">
        <v>5807</v>
      </c>
      <c r="F1434" s="30">
        <f t="shared" si="76"/>
        <v>82.233666666666679</v>
      </c>
      <c r="G1434" s="24">
        <f t="shared" si="77"/>
        <v>79.031999999999996</v>
      </c>
      <c r="H1434" s="31"/>
      <c r="I1434" s="30"/>
      <c r="J1434" s="24">
        <f t="shared" si="78"/>
        <v>91.214500000000001</v>
      </c>
      <c r="K1434" s="31"/>
      <c r="L1434" s="30"/>
      <c r="M1434" s="98">
        <v>89.86</v>
      </c>
      <c r="N1434" s="98">
        <v>68.203999999999994</v>
      </c>
      <c r="O1434" s="98">
        <v>118.157</v>
      </c>
      <c r="P1434" s="98">
        <v>135.78200000000001</v>
      </c>
      <c r="Q1434" s="98">
        <v>42.527000000000001</v>
      </c>
      <c r="R1434" s="98">
        <v>68.391999999999996</v>
      </c>
    </row>
    <row r="1435" spans="1:18" x14ac:dyDescent="0.25">
      <c r="A1435" s="59" t="s">
        <v>3779</v>
      </c>
      <c r="B1435" s="59" t="s">
        <v>794</v>
      </c>
      <c r="C1435" s="59" t="s">
        <v>3816</v>
      </c>
      <c r="D1435" s="91">
        <v>6</v>
      </c>
      <c r="E1435" s="59" t="s">
        <v>5096</v>
      </c>
      <c r="F1435" s="30">
        <f t="shared" si="76"/>
        <v>82.078999999999994</v>
      </c>
      <c r="G1435" s="24">
        <f t="shared" si="77"/>
        <v>36.075000000000003</v>
      </c>
      <c r="H1435" s="31"/>
      <c r="I1435" s="30"/>
      <c r="J1435" s="24">
        <f t="shared" si="78"/>
        <v>72.675749999999994</v>
      </c>
      <c r="K1435" s="31"/>
      <c r="L1435" s="30"/>
      <c r="M1435" s="98">
        <v>54.5</v>
      </c>
      <c r="N1435" s="98">
        <v>17.649999999999999</v>
      </c>
      <c r="O1435" s="98">
        <v>44.466000000000001</v>
      </c>
      <c r="P1435" s="98">
        <v>103.83499999999999</v>
      </c>
      <c r="Q1435" s="98">
        <v>90.015000000000001</v>
      </c>
      <c r="R1435" s="98">
        <v>52.387</v>
      </c>
    </row>
    <row r="1436" spans="1:18" x14ac:dyDescent="0.25">
      <c r="A1436" s="59" t="s">
        <v>3779</v>
      </c>
      <c r="B1436" s="59" t="s">
        <v>2406</v>
      </c>
      <c r="C1436" s="59" t="s">
        <v>3868</v>
      </c>
      <c r="D1436" s="91">
        <v>18</v>
      </c>
      <c r="E1436" s="59" t="s">
        <v>7543</v>
      </c>
      <c r="F1436" s="30">
        <f t="shared" si="76"/>
        <v>81.852666666666664</v>
      </c>
      <c r="G1436" s="24">
        <f t="shared" si="77"/>
        <v>1.59</v>
      </c>
      <c r="H1436" s="31"/>
      <c r="I1436" s="30"/>
      <c r="J1436" s="24">
        <f t="shared" si="78"/>
        <v>61.389499999999998</v>
      </c>
      <c r="K1436" s="31"/>
      <c r="L1436" s="30"/>
      <c r="M1436" s="98" t="s">
        <v>4078</v>
      </c>
      <c r="N1436" s="98">
        <v>3.18</v>
      </c>
      <c r="O1436" s="98" t="s">
        <v>4078</v>
      </c>
      <c r="P1436" s="98">
        <v>6.407</v>
      </c>
      <c r="Q1436" s="98">
        <v>19.001000000000001</v>
      </c>
      <c r="R1436" s="98">
        <v>220.15</v>
      </c>
    </row>
    <row r="1437" spans="1:18" x14ac:dyDescent="0.25">
      <c r="A1437" s="59" t="s">
        <v>3779</v>
      </c>
      <c r="B1437" s="59" t="s">
        <v>2203</v>
      </c>
      <c r="C1437" s="59" t="s">
        <v>3841</v>
      </c>
      <c r="D1437" s="91">
        <v>11</v>
      </c>
      <c r="E1437" s="59" t="s">
        <v>5983</v>
      </c>
      <c r="F1437" s="30">
        <f t="shared" si="76"/>
        <v>81.783666666666662</v>
      </c>
      <c r="G1437" s="24">
        <f t="shared" si="77"/>
        <v>80.349999999999994</v>
      </c>
      <c r="H1437" s="31"/>
      <c r="I1437" s="30"/>
      <c r="J1437" s="24">
        <f t="shared" si="78"/>
        <v>77.304500000000004</v>
      </c>
      <c r="K1437" s="31"/>
      <c r="L1437" s="30"/>
      <c r="M1437" s="98">
        <v>38.200000000000003</v>
      </c>
      <c r="N1437" s="98">
        <v>122.5</v>
      </c>
      <c r="O1437" s="98">
        <v>63.866999999999997</v>
      </c>
      <c r="P1437" s="98">
        <v>34.823</v>
      </c>
      <c r="Q1437" s="98">
        <v>47.639000000000003</v>
      </c>
      <c r="R1437" s="98">
        <v>162.88900000000001</v>
      </c>
    </row>
    <row r="1438" spans="1:18" x14ac:dyDescent="0.25">
      <c r="A1438" s="59" t="s">
        <v>3779</v>
      </c>
      <c r="B1438" s="59" t="s">
        <v>2045</v>
      </c>
      <c r="C1438" s="59" t="s">
        <v>3818</v>
      </c>
      <c r="D1438" s="91">
        <v>7</v>
      </c>
      <c r="E1438" s="59" t="s">
        <v>5261</v>
      </c>
      <c r="F1438" s="30">
        <f t="shared" si="76"/>
        <v>81.623666666666665</v>
      </c>
      <c r="G1438" s="24">
        <f t="shared" si="77"/>
        <v>35.028500000000001</v>
      </c>
      <c r="H1438" s="31"/>
      <c r="I1438" s="30"/>
      <c r="J1438" s="24">
        <f t="shared" si="78"/>
        <v>77.612499999999997</v>
      </c>
      <c r="K1438" s="31"/>
      <c r="L1438" s="30"/>
      <c r="M1438" s="98">
        <v>62.56</v>
      </c>
      <c r="N1438" s="98">
        <v>7.4969999999999999</v>
      </c>
      <c r="O1438" s="98">
        <v>65.578999999999994</v>
      </c>
      <c r="P1438" s="98">
        <v>52.698</v>
      </c>
      <c r="Q1438" s="98">
        <v>81.801000000000002</v>
      </c>
      <c r="R1438" s="98">
        <v>110.372</v>
      </c>
    </row>
    <row r="1439" spans="1:18" x14ac:dyDescent="0.25">
      <c r="A1439" s="59" t="s">
        <v>3779</v>
      </c>
      <c r="B1439" s="59" t="s">
        <v>3410</v>
      </c>
      <c r="C1439" s="59" t="s">
        <v>3808</v>
      </c>
      <c r="D1439" s="91">
        <v>6</v>
      </c>
      <c r="E1439" s="59" t="s">
        <v>4881</v>
      </c>
      <c r="F1439" s="30">
        <f t="shared" si="76"/>
        <v>81.615666666666655</v>
      </c>
      <c r="G1439" s="24">
        <f t="shared" si="77"/>
        <v>19.7195</v>
      </c>
      <c r="H1439" s="31"/>
      <c r="I1439" s="30"/>
      <c r="J1439" s="24">
        <f t="shared" si="78"/>
        <v>62.430499999999995</v>
      </c>
      <c r="K1439" s="31"/>
      <c r="L1439" s="30"/>
      <c r="M1439" s="98">
        <v>8.7899999999999991</v>
      </c>
      <c r="N1439" s="98">
        <v>30.649000000000001</v>
      </c>
      <c r="O1439" s="98">
        <v>4.875</v>
      </c>
      <c r="P1439" s="98">
        <v>96.572000000000003</v>
      </c>
      <c r="Q1439" s="98">
        <v>77.954999999999998</v>
      </c>
      <c r="R1439" s="98">
        <v>70.319999999999993</v>
      </c>
    </row>
    <row r="1440" spans="1:18" x14ac:dyDescent="0.25">
      <c r="A1440" s="59" t="s">
        <v>3779</v>
      </c>
      <c r="B1440" s="59" t="s">
        <v>1268</v>
      </c>
      <c r="C1440" s="59" t="s">
        <v>3863</v>
      </c>
      <c r="D1440" s="91">
        <v>16</v>
      </c>
      <c r="E1440" s="59" t="s">
        <v>7205</v>
      </c>
      <c r="F1440" s="30">
        <f t="shared" ref="F1440:F1503" si="79">SUM(P1440:R1440)/3</f>
        <v>81.058666666666667</v>
      </c>
      <c r="G1440" s="24">
        <f t="shared" ref="G1440:G1503" si="80">SUM(M1440:N1440)/2</f>
        <v>13.619</v>
      </c>
      <c r="H1440" s="31"/>
      <c r="I1440" s="30"/>
      <c r="J1440" s="24">
        <f t="shared" ref="J1440:J1503" si="81">SUM(O1440:R1440)/4</f>
        <v>81.444500000000005</v>
      </c>
      <c r="K1440" s="31"/>
      <c r="L1440" s="30"/>
      <c r="M1440" s="98">
        <v>16.04</v>
      </c>
      <c r="N1440" s="98">
        <v>11.198</v>
      </c>
      <c r="O1440" s="98">
        <v>82.602000000000004</v>
      </c>
      <c r="P1440" s="98">
        <v>92.808000000000007</v>
      </c>
      <c r="Q1440" s="98">
        <v>27.088000000000001</v>
      </c>
      <c r="R1440" s="98">
        <v>123.28</v>
      </c>
    </row>
    <row r="1441" spans="1:18" x14ac:dyDescent="0.25">
      <c r="A1441" s="59" t="s">
        <v>3779</v>
      </c>
      <c r="B1441" s="59" t="s">
        <v>1147</v>
      </c>
      <c r="C1441" s="59" t="s">
        <v>3808</v>
      </c>
      <c r="D1441" s="91">
        <v>6</v>
      </c>
      <c r="E1441" s="59" t="s">
        <v>4894</v>
      </c>
      <c r="F1441" s="30">
        <f t="shared" si="79"/>
        <v>80.451333333333324</v>
      </c>
      <c r="G1441" s="24">
        <f t="shared" si="80"/>
        <v>0.41799999999999998</v>
      </c>
      <c r="H1441" s="31"/>
      <c r="I1441" s="30"/>
      <c r="J1441" s="24">
        <f t="shared" si="81"/>
        <v>60.338499999999996</v>
      </c>
      <c r="K1441" s="31"/>
      <c r="L1441" s="30"/>
      <c r="M1441" s="98" t="s">
        <v>4078</v>
      </c>
      <c r="N1441" s="98">
        <v>0.83599999999999997</v>
      </c>
      <c r="O1441" s="98" t="s">
        <v>4078</v>
      </c>
      <c r="P1441" s="98">
        <v>38.828000000000003</v>
      </c>
      <c r="Q1441" s="98">
        <v>3.1230000000000002</v>
      </c>
      <c r="R1441" s="98">
        <v>199.40299999999999</v>
      </c>
    </row>
    <row r="1442" spans="1:18" x14ac:dyDescent="0.25">
      <c r="A1442" s="59" t="s">
        <v>3779</v>
      </c>
      <c r="B1442" s="59" t="s">
        <v>1199</v>
      </c>
      <c r="C1442" s="59" t="s">
        <v>3818</v>
      </c>
      <c r="D1442" s="91">
        <v>7</v>
      </c>
      <c r="E1442" s="59" t="s">
        <v>5198</v>
      </c>
      <c r="F1442" s="30">
        <f t="shared" si="79"/>
        <v>80.382999999999996</v>
      </c>
      <c r="G1442" s="24">
        <f t="shared" si="80"/>
        <v>43.480000000000004</v>
      </c>
      <c r="H1442" s="31"/>
      <c r="I1442" s="30"/>
      <c r="J1442" s="24">
        <f t="shared" si="81"/>
        <v>92.914749999999998</v>
      </c>
      <c r="K1442" s="31"/>
      <c r="L1442" s="30"/>
      <c r="M1442" s="98">
        <v>55.77</v>
      </c>
      <c r="N1442" s="98">
        <v>31.19</v>
      </c>
      <c r="O1442" s="98">
        <v>130.51</v>
      </c>
      <c r="P1442" s="98">
        <v>50.296999999999997</v>
      </c>
      <c r="Q1442" s="98">
        <v>106.69799999999999</v>
      </c>
      <c r="R1442" s="98">
        <v>84.153999999999996</v>
      </c>
    </row>
    <row r="1443" spans="1:18" x14ac:dyDescent="0.25">
      <c r="A1443" s="59" t="s">
        <v>3779</v>
      </c>
      <c r="B1443" s="59" t="s">
        <v>247</v>
      </c>
      <c r="C1443" s="59" t="s">
        <v>3862</v>
      </c>
      <c r="D1443" s="91">
        <v>16</v>
      </c>
      <c r="E1443" s="59" t="s">
        <v>6912</v>
      </c>
      <c r="F1443" s="30">
        <f t="shared" si="79"/>
        <v>80.146333333333331</v>
      </c>
      <c r="G1443" s="24">
        <f t="shared" si="80"/>
        <v>112.5005</v>
      </c>
      <c r="H1443" s="31"/>
      <c r="I1443" s="30"/>
      <c r="J1443" s="24">
        <f t="shared" si="81"/>
        <v>159.26224999999999</v>
      </c>
      <c r="K1443" s="31"/>
      <c r="L1443" s="30"/>
      <c r="M1443" s="98">
        <v>5.58</v>
      </c>
      <c r="N1443" s="98">
        <v>219.42099999999999</v>
      </c>
      <c r="O1443" s="98">
        <v>396.61</v>
      </c>
      <c r="P1443" s="98">
        <v>91.061999999999998</v>
      </c>
      <c r="Q1443" s="98">
        <v>35.228000000000002</v>
      </c>
      <c r="R1443" s="98">
        <v>114.149</v>
      </c>
    </row>
    <row r="1444" spans="1:18" x14ac:dyDescent="0.25">
      <c r="A1444" s="59" t="s">
        <v>3779</v>
      </c>
      <c r="B1444" s="59" t="s">
        <v>2657</v>
      </c>
      <c r="C1444" s="59" t="s">
        <v>3834</v>
      </c>
      <c r="D1444" s="91">
        <v>11</v>
      </c>
      <c r="E1444" s="59" t="s">
        <v>5692</v>
      </c>
      <c r="F1444" s="30">
        <f t="shared" si="79"/>
        <v>79.757999999999996</v>
      </c>
      <c r="G1444" s="24">
        <f t="shared" si="80"/>
        <v>14.4565</v>
      </c>
      <c r="H1444" s="31"/>
      <c r="I1444" s="30"/>
      <c r="J1444" s="24">
        <f t="shared" si="81"/>
        <v>66.863250000000008</v>
      </c>
      <c r="K1444" s="31"/>
      <c r="L1444" s="30"/>
      <c r="M1444" s="98" t="s">
        <v>4078</v>
      </c>
      <c r="N1444" s="98">
        <v>28.913</v>
      </c>
      <c r="O1444" s="98">
        <v>28.178999999999998</v>
      </c>
      <c r="P1444" s="98">
        <v>59.545000000000002</v>
      </c>
      <c r="Q1444" s="98">
        <v>113.124</v>
      </c>
      <c r="R1444" s="98">
        <v>66.605000000000004</v>
      </c>
    </row>
    <row r="1445" spans="1:18" x14ac:dyDescent="0.25">
      <c r="A1445" s="59" t="s">
        <v>3779</v>
      </c>
      <c r="B1445" s="59" t="s">
        <v>2108</v>
      </c>
      <c r="C1445" s="59" t="s">
        <v>3862</v>
      </c>
      <c r="D1445" s="91">
        <v>16</v>
      </c>
      <c r="E1445" s="59" t="s">
        <v>6879</v>
      </c>
      <c r="F1445" s="30">
        <f t="shared" si="79"/>
        <v>79.722666666666655</v>
      </c>
      <c r="G1445" s="24">
        <f t="shared" si="80"/>
        <v>17.634</v>
      </c>
      <c r="H1445" s="31"/>
      <c r="I1445" s="30"/>
      <c r="J1445" s="24">
        <f t="shared" si="81"/>
        <v>108.598</v>
      </c>
      <c r="K1445" s="31"/>
      <c r="L1445" s="30"/>
      <c r="M1445" s="98">
        <v>28.65</v>
      </c>
      <c r="N1445" s="98">
        <v>6.6180000000000003</v>
      </c>
      <c r="O1445" s="98">
        <v>195.22399999999999</v>
      </c>
      <c r="P1445" s="98">
        <v>180.64099999999999</v>
      </c>
      <c r="Q1445" s="98">
        <v>3.8319999999999999</v>
      </c>
      <c r="R1445" s="98">
        <v>54.695</v>
      </c>
    </row>
    <row r="1446" spans="1:18" x14ac:dyDescent="0.25">
      <c r="A1446" s="59" t="s">
        <v>3779</v>
      </c>
      <c r="B1446" s="59" t="s">
        <v>1786</v>
      </c>
      <c r="C1446" s="59" t="s">
        <v>3786</v>
      </c>
      <c r="D1446" s="91">
        <v>2</v>
      </c>
      <c r="E1446" s="59" t="s">
        <v>4202</v>
      </c>
      <c r="F1446" s="30">
        <f t="shared" si="79"/>
        <v>79.685333333333332</v>
      </c>
      <c r="G1446" s="24">
        <f t="shared" si="80"/>
        <v>1983.8315</v>
      </c>
      <c r="H1446" s="31"/>
      <c r="I1446" s="30"/>
      <c r="J1446" s="24">
        <f t="shared" si="81"/>
        <v>70.601749999999996</v>
      </c>
      <c r="K1446" s="31"/>
      <c r="L1446" s="30"/>
      <c r="M1446" s="98">
        <v>3796.95</v>
      </c>
      <c r="N1446" s="98">
        <v>170.71299999999999</v>
      </c>
      <c r="O1446" s="98">
        <v>43.350999999999999</v>
      </c>
      <c r="P1446" s="98">
        <v>43.542000000000002</v>
      </c>
      <c r="Q1446" s="98">
        <v>48.783000000000001</v>
      </c>
      <c r="R1446" s="98">
        <v>146.73099999999999</v>
      </c>
    </row>
    <row r="1447" spans="1:18" x14ac:dyDescent="0.25">
      <c r="A1447" s="59" t="s">
        <v>3779</v>
      </c>
      <c r="B1447" s="59" t="s">
        <v>1759</v>
      </c>
      <c r="C1447" s="59" t="s">
        <v>3782</v>
      </c>
      <c r="D1447" s="91">
        <v>1</v>
      </c>
      <c r="E1447" s="59" t="s">
        <v>4139</v>
      </c>
      <c r="F1447" s="30">
        <f t="shared" si="79"/>
        <v>79.598666666666674</v>
      </c>
      <c r="G1447" s="24">
        <f t="shared" si="80"/>
        <v>190.3485</v>
      </c>
      <c r="H1447" s="31"/>
      <c r="I1447" s="30"/>
      <c r="J1447" s="24">
        <f t="shared" si="81"/>
        <v>125.65375</v>
      </c>
      <c r="K1447" s="31"/>
      <c r="L1447" s="30"/>
      <c r="M1447" s="98">
        <v>217.23</v>
      </c>
      <c r="N1447" s="98">
        <v>163.46700000000001</v>
      </c>
      <c r="O1447" s="98">
        <v>263.81900000000002</v>
      </c>
      <c r="P1447" s="98">
        <v>151.91900000000001</v>
      </c>
      <c r="Q1447" s="98">
        <v>72.126000000000005</v>
      </c>
      <c r="R1447" s="98">
        <v>14.750999999999999</v>
      </c>
    </row>
    <row r="1448" spans="1:18" x14ac:dyDescent="0.25">
      <c r="A1448" s="59" t="s">
        <v>3779</v>
      </c>
      <c r="B1448" s="59" t="s">
        <v>2677</v>
      </c>
      <c r="C1448" s="59" t="s">
        <v>3873</v>
      </c>
      <c r="D1448" s="91">
        <v>20</v>
      </c>
      <c r="E1448" s="59" t="s">
        <v>7817</v>
      </c>
      <c r="F1448" s="30">
        <f t="shared" si="79"/>
        <v>79.567666666666653</v>
      </c>
      <c r="G1448" s="24">
        <f t="shared" si="80"/>
        <v>80.287000000000006</v>
      </c>
      <c r="H1448" s="31"/>
      <c r="I1448" s="30"/>
      <c r="J1448" s="24">
        <f t="shared" si="81"/>
        <v>78.763499999999993</v>
      </c>
      <c r="K1448" s="31"/>
      <c r="L1448" s="30"/>
      <c r="M1448" s="98">
        <v>99.66</v>
      </c>
      <c r="N1448" s="98">
        <v>60.914000000000001</v>
      </c>
      <c r="O1448" s="98">
        <v>76.350999999999999</v>
      </c>
      <c r="P1448" s="98">
        <v>84.762</v>
      </c>
      <c r="Q1448" s="98">
        <v>69.111999999999995</v>
      </c>
      <c r="R1448" s="98">
        <v>84.828999999999994</v>
      </c>
    </row>
    <row r="1449" spans="1:18" x14ac:dyDescent="0.25">
      <c r="A1449" s="59" t="s">
        <v>3779</v>
      </c>
      <c r="B1449" s="59" t="s">
        <v>441</v>
      </c>
      <c r="C1449" s="59" t="s">
        <v>3862</v>
      </c>
      <c r="D1449" s="91">
        <v>16</v>
      </c>
      <c r="E1449" s="59" t="s">
        <v>6886</v>
      </c>
      <c r="F1449" s="30">
        <f t="shared" si="79"/>
        <v>79.559333333333342</v>
      </c>
      <c r="G1449" s="24">
        <f t="shared" si="80"/>
        <v>71.886499999999998</v>
      </c>
      <c r="H1449" s="31"/>
      <c r="I1449" s="30"/>
      <c r="J1449" s="24">
        <f t="shared" si="81"/>
        <v>63.481000000000002</v>
      </c>
      <c r="K1449" s="31"/>
      <c r="L1449" s="30"/>
      <c r="M1449" s="98">
        <v>25.5</v>
      </c>
      <c r="N1449" s="98">
        <v>118.273</v>
      </c>
      <c r="O1449" s="98">
        <v>15.246</v>
      </c>
      <c r="P1449" s="98">
        <v>117.205</v>
      </c>
      <c r="Q1449" s="98">
        <v>75.739000000000004</v>
      </c>
      <c r="R1449" s="98">
        <v>45.734000000000002</v>
      </c>
    </row>
    <row r="1450" spans="1:18" x14ac:dyDescent="0.25">
      <c r="A1450" s="59" t="s">
        <v>3779</v>
      </c>
      <c r="B1450" s="59" t="s">
        <v>2565</v>
      </c>
      <c r="C1450" s="59" t="s">
        <v>3868</v>
      </c>
      <c r="D1450" s="91">
        <v>18</v>
      </c>
      <c r="E1450" s="59" t="s">
        <v>7571</v>
      </c>
      <c r="F1450" s="30">
        <f t="shared" si="79"/>
        <v>79.428333333333342</v>
      </c>
      <c r="G1450" s="24">
        <f t="shared" si="80"/>
        <v>42.152999999999999</v>
      </c>
      <c r="H1450" s="31"/>
      <c r="I1450" s="30"/>
      <c r="J1450" s="24">
        <f t="shared" si="81"/>
        <v>74.325749999999999</v>
      </c>
      <c r="K1450" s="31"/>
      <c r="L1450" s="30"/>
      <c r="M1450" s="98">
        <v>54.58</v>
      </c>
      <c r="N1450" s="98">
        <v>29.725999999999999</v>
      </c>
      <c r="O1450" s="98">
        <v>59.018000000000001</v>
      </c>
      <c r="P1450" s="98">
        <v>42.286000000000001</v>
      </c>
      <c r="Q1450" s="98">
        <v>94.138000000000005</v>
      </c>
      <c r="R1450" s="98">
        <v>101.861</v>
      </c>
    </row>
    <row r="1451" spans="1:18" x14ac:dyDescent="0.25">
      <c r="A1451" s="59" t="s">
        <v>3779</v>
      </c>
      <c r="B1451" s="59" t="s">
        <v>1797</v>
      </c>
      <c r="C1451" s="59" t="s">
        <v>3860</v>
      </c>
      <c r="D1451" s="91">
        <v>15</v>
      </c>
      <c r="E1451" s="59" t="s">
        <v>6684</v>
      </c>
      <c r="F1451" s="30">
        <f t="shared" si="79"/>
        <v>79.078333333333333</v>
      </c>
      <c r="G1451" s="24">
        <f t="shared" si="80"/>
        <v>71.627499999999998</v>
      </c>
      <c r="H1451" s="31"/>
      <c r="I1451" s="30"/>
      <c r="J1451" s="24">
        <f t="shared" si="81"/>
        <v>70.674500000000009</v>
      </c>
      <c r="K1451" s="31"/>
      <c r="L1451" s="30"/>
      <c r="M1451" s="98">
        <v>65.67</v>
      </c>
      <c r="N1451" s="98">
        <v>77.584999999999994</v>
      </c>
      <c r="O1451" s="98">
        <v>45.463000000000001</v>
      </c>
      <c r="P1451" s="98">
        <v>80.203999999999994</v>
      </c>
      <c r="Q1451" s="98">
        <v>99.991</v>
      </c>
      <c r="R1451" s="98">
        <v>57.04</v>
      </c>
    </row>
    <row r="1452" spans="1:18" x14ac:dyDescent="0.25">
      <c r="A1452" s="59" t="s">
        <v>3779</v>
      </c>
      <c r="B1452" s="59" t="s">
        <v>1760</v>
      </c>
      <c r="C1452" s="59" t="s">
        <v>3863</v>
      </c>
      <c r="D1452" s="91">
        <v>16</v>
      </c>
      <c r="E1452" s="59" t="s">
        <v>7250</v>
      </c>
      <c r="F1452" s="30">
        <f t="shared" si="79"/>
        <v>78.835666666666668</v>
      </c>
      <c r="G1452" s="24">
        <f t="shared" si="80"/>
        <v>93.490499999999997</v>
      </c>
      <c r="H1452" s="31"/>
      <c r="I1452" s="30"/>
      <c r="J1452" s="24">
        <f t="shared" si="81"/>
        <v>76.314250000000001</v>
      </c>
      <c r="K1452" s="31"/>
      <c r="L1452" s="30"/>
      <c r="M1452" s="98">
        <v>147.59</v>
      </c>
      <c r="N1452" s="98">
        <v>39.390999999999998</v>
      </c>
      <c r="O1452" s="98">
        <v>68.75</v>
      </c>
      <c r="P1452" s="98">
        <v>84.695999999999998</v>
      </c>
      <c r="Q1452" s="98">
        <v>79.331000000000003</v>
      </c>
      <c r="R1452" s="98">
        <v>72.48</v>
      </c>
    </row>
    <row r="1453" spans="1:18" x14ac:dyDescent="0.25">
      <c r="A1453" s="59" t="s">
        <v>3779</v>
      </c>
      <c r="B1453" s="59" t="s">
        <v>1928</v>
      </c>
      <c r="C1453" s="59" t="s">
        <v>3818</v>
      </c>
      <c r="D1453" s="91">
        <v>7</v>
      </c>
      <c r="E1453" s="59" t="s">
        <v>5214</v>
      </c>
      <c r="F1453" s="30">
        <f t="shared" si="79"/>
        <v>78.737666666666669</v>
      </c>
      <c r="G1453" s="24">
        <f t="shared" si="80"/>
        <v>18.393000000000001</v>
      </c>
      <c r="H1453" s="31"/>
      <c r="I1453" s="30"/>
      <c r="J1453" s="24">
        <f t="shared" si="81"/>
        <v>82.040750000000003</v>
      </c>
      <c r="K1453" s="31"/>
      <c r="L1453" s="30"/>
      <c r="M1453" s="98">
        <v>17.86</v>
      </c>
      <c r="N1453" s="98">
        <v>18.925999999999998</v>
      </c>
      <c r="O1453" s="98">
        <v>91.95</v>
      </c>
      <c r="P1453" s="98">
        <v>25.536999999999999</v>
      </c>
      <c r="Q1453" s="98">
        <v>116.43</v>
      </c>
      <c r="R1453" s="98">
        <v>94.245999999999995</v>
      </c>
    </row>
    <row r="1454" spans="1:18" x14ac:dyDescent="0.25">
      <c r="A1454" s="59" t="s">
        <v>3779</v>
      </c>
      <c r="B1454" s="59" t="s">
        <v>3656</v>
      </c>
      <c r="C1454" s="59" t="s">
        <v>3825</v>
      </c>
      <c r="D1454" s="91">
        <v>9</v>
      </c>
      <c r="E1454" s="59" t="s">
        <v>5429</v>
      </c>
      <c r="F1454" s="30">
        <f t="shared" si="79"/>
        <v>78.641333333333321</v>
      </c>
      <c r="G1454" s="24">
        <f t="shared" si="80"/>
        <v>73.05</v>
      </c>
      <c r="H1454" s="31"/>
      <c r="I1454" s="30"/>
      <c r="J1454" s="24">
        <f t="shared" si="81"/>
        <v>73.768249999999995</v>
      </c>
      <c r="K1454" s="31"/>
      <c r="L1454" s="30"/>
      <c r="M1454" s="98">
        <v>44.15</v>
      </c>
      <c r="N1454" s="98">
        <v>101.95</v>
      </c>
      <c r="O1454" s="98">
        <v>59.149000000000001</v>
      </c>
      <c r="P1454" s="98">
        <v>53.921999999999997</v>
      </c>
      <c r="Q1454" s="98">
        <v>111.139</v>
      </c>
      <c r="R1454" s="98">
        <v>70.863</v>
      </c>
    </row>
    <row r="1455" spans="1:18" x14ac:dyDescent="0.25">
      <c r="A1455" s="59" t="s">
        <v>3779</v>
      </c>
      <c r="B1455" s="59" t="s">
        <v>1450</v>
      </c>
      <c r="C1455" s="59" t="s">
        <v>3808</v>
      </c>
      <c r="D1455" s="91">
        <v>6</v>
      </c>
      <c r="E1455" s="59" t="s">
        <v>4765</v>
      </c>
      <c r="F1455" s="30">
        <f t="shared" si="79"/>
        <v>78.620999999999995</v>
      </c>
      <c r="G1455" s="24">
        <f t="shared" si="80"/>
        <v>6.2549999999999999</v>
      </c>
      <c r="H1455" s="31"/>
      <c r="I1455" s="30"/>
      <c r="J1455" s="24">
        <f t="shared" si="81"/>
        <v>58.96575</v>
      </c>
      <c r="K1455" s="31"/>
      <c r="L1455" s="30"/>
      <c r="M1455" s="98">
        <v>12.51</v>
      </c>
      <c r="N1455" s="98" t="s">
        <v>4078</v>
      </c>
      <c r="O1455" s="98" t="s">
        <v>4078</v>
      </c>
      <c r="P1455" s="98">
        <v>0.42299999999999999</v>
      </c>
      <c r="Q1455" s="98" t="s">
        <v>4078</v>
      </c>
      <c r="R1455" s="98">
        <v>235.44</v>
      </c>
    </row>
    <row r="1456" spans="1:18" x14ac:dyDescent="0.25">
      <c r="A1456" s="59" t="s">
        <v>3779</v>
      </c>
      <c r="B1456" s="59" t="s">
        <v>3673</v>
      </c>
      <c r="C1456" s="59" t="s">
        <v>3804</v>
      </c>
      <c r="D1456" s="91">
        <v>5</v>
      </c>
      <c r="E1456" s="59" t="s">
        <v>4622</v>
      </c>
      <c r="F1456" s="30">
        <f t="shared" si="79"/>
        <v>78.570000000000007</v>
      </c>
      <c r="G1456" s="24">
        <f t="shared" si="80"/>
        <v>16.757999999999999</v>
      </c>
      <c r="H1456" s="31"/>
      <c r="I1456" s="30"/>
      <c r="J1456" s="24">
        <f t="shared" si="81"/>
        <v>71.754750000000001</v>
      </c>
      <c r="K1456" s="31"/>
      <c r="L1456" s="30"/>
      <c r="M1456" s="98">
        <v>24.83</v>
      </c>
      <c r="N1456" s="98">
        <v>8.6859999999999999</v>
      </c>
      <c r="O1456" s="98">
        <v>51.308999999999997</v>
      </c>
      <c r="P1456" s="98">
        <v>41.167999999999999</v>
      </c>
      <c r="Q1456" s="98">
        <v>71.494</v>
      </c>
      <c r="R1456" s="98">
        <v>123.048</v>
      </c>
    </row>
    <row r="1457" spans="1:18" x14ac:dyDescent="0.25">
      <c r="A1457" s="59" t="s">
        <v>3779</v>
      </c>
      <c r="B1457" s="59" t="s">
        <v>1197</v>
      </c>
      <c r="C1457" s="59" t="s">
        <v>3868</v>
      </c>
      <c r="D1457" s="91">
        <v>18</v>
      </c>
      <c r="E1457" s="59" t="s">
        <v>7525</v>
      </c>
      <c r="F1457" s="30">
        <f t="shared" si="79"/>
        <v>78.293666666666667</v>
      </c>
      <c r="G1457" s="24">
        <f t="shared" si="80"/>
        <v>33.058999999999997</v>
      </c>
      <c r="H1457" s="31"/>
      <c r="I1457" s="30"/>
      <c r="J1457" s="24">
        <f t="shared" si="81"/>
        <v>83.924750000000003</v>
      </c>
      <c r="K1457" s="31"/>
      <c r="L1457" s="30"/>
      <c r="M1457" s="98">
        <v>9.1999999999999993</v>
      </c>
      <c r="N1457" s="98">
        <v>56.917999999999999</v>
      </c>
      <c r="O1457" s="98">
        <v>100.818</v>
      </c>
      <c r="P1457" s="98">
        <v>52.314</v>
      </c>
      <c r="Q1457" s="98">
        <v>114.151</v>
      </c>
      <c r="R1457" s="98">
        <v>68.415999999999997</v>
      </c>
    </row>
    <row r="1458" spans="1:18" x14ac:dyDescent="0.25">
      <c r="A1458" s="59" t="s">
        <v>3779</v>
      </c>
      <c r="B1458" s="59" t="s">
        <v>3044</v>
      </c>
      <c r="C1458" s="59" t="s">
        <v>3793</v>
      </c>
      <c r="D1458" s="91">
        <v>2</v>
      </c>
      <c r="E1458" s="59" t="s">
        <v>4386</v>
      </c>
      <c r="F1458" s="30">
        <f t="shared" si="79"/>
        <v>78.176000000000002</v>
      </c>
      <c r="G1458" s="24">
        <f t="shared" si="80"/>
        <v>75.179500000000004</v>
      </c>
      <c r="H1458" s="31"/>
      <c r="I1458" s="30"/>
      <c r="J1458" s="24">
        <f t="shared" si="81"/>
        <v>72.576250000000002</v>
      </c>
      <c r="K1458" s="31"/>
      <c r="L1458" s="30"/>
      <c r="M1458" s="98">
        <v>81.540000000000006</v>
      </c>
      <c r="N1458" s="98">
        <v>68.819000000000003</v>
      </c>
      <c r="O1458" s="98">
        <v>55.777000000000001</v>
      </c>
      <c r="P1458" s="98">
        <v>105.66</v>
      </c>
      <c r="Q1458" s="98">
        <v>37.860999999999997</v>
      </c>
      <c r="R1458" s="98">
        <v>91.007000000000005</v>
      </c>
    </row>
    <row r="1459" spans="1:18" x14ac:dyDescent="0.25">
      <c r="A1459" s="59" t="s">
        <v>3779</v>
      </c>
      <c r="B1459" s="59" t="s">
        <v>454</v>
      </c>
      <c r="C1459" s="59" t="s">
        <v>3865</v>
      </c>
      <c r="D1459" s="91">
        <v>17</v>
      </c>
      <c r="E1459" s="59" t="s">
        <v>7506</v>
      </c>
      <c r="F1459" s="30">
        <f t="shared" si="79"/>
        <v>78.015000000000001</v>
      </c>
      <c r="G1459" s="24">
        <f t="shared" si="80"/>
        <v>34.775999999999996</v>
      </c>
      <c r="H1459" s="31"/>
      <c r="I1459" s="30"/>
      <c r="J1459" s="24">
        <f t="shared" si="81"/>
        <v>59.054500000000004</v>
      </c>
      <c r="K1459" s="31"/>
      <c r="L1459" s="30"/>
      <c r="M1459" s="98">
        <v>26.43</v>
      </c>
      <c r="N1459" s="98">
        <v>43.122</v>
      </c>
      <c r="O1459" s="98">
        <v>2.173</v>
      </c>
      <c r="P1459" s="98">
        <v>15.622999999999999</v>
      </c>
      <c r="Q1459" s="98">
        <v>101.126</v>
      </c>
      <c r="R1459" s="98">
        <v>117.29600000000001</v>
      </c>
    </row>
    <row r="1460" spans="1:18" x14ac:dyDescent="0.25">
      <c r="A1460" s="59" t="s">
        <v>3779</v>
      </c>
      <c r="B1460" s="59" t="s">
        <v>8025</v>
      </c>
      <c r="C1460" s="59" t="s">
        <v>3831</v>
      </c>
      <c r="D1460" s="91">
        <v>11</v>
      </c>
      <c r="E1460" s="59" t="s">
        <v>8026</v>
      </c>
      <c r="F1460" s="30">
        <f t="shared" si="79"/>
        <v>77.697333333333333</v>
      </c>
      <c r="G1460" s="24">
        <f t="shared" si="80"/>
        <v>0</v>
      </c>
      <c r="H1460" s="31"/>
      <c r="I1460" s="30"/>
      <c r="J1460" s="24">
        <f t="shared" si="81"/>
        <v>58.272999999999996</v>
      </c>
      <c r="K1460" s="31"/>
      <c r="L1460" s="30"/>
      <c r="M1460" s="98" t="s">
        <v>4078</v>
      </c>
      <c r="N1460" s="98" t="s">
        <v>4078</v>
      </c>
      <c r="O1460" s="98" t="s">
        <v>4078</v>
      </c>
      <c r="P1460" s="98">
        <v>0.29799999999999999</v>
      </c>
      <c r="Q1460" s="98">
        <v>117.845</v>
      </c>
      <c r="R1460" s="98">
        <v>114.949</v>
      </c>
    </row>
    <row r="1461" spans="1:18" x14ac:dyDescent="0.25">
      <c r="A1461" s="59" t="s">
        <v>3779</v>
      </c>
      <c r="B1461" s="59" t="s">
        <v>1567</v>
      </c>
      <c r="C1461" s="59" t="s">
        <v>3810</v>
      </c>
      <c r="D1461" s="91">
        <v>6</v>
      </c>
      <c r="E1461" s="59" t="s">
        <v>4952</v>
      </c>
      <c r="F1461" s="30">
        <f t="shared" si="79"/>
        <v>77.449333333333342</v>
      </c>
      <c r="G1461" s="24">
        <f t="shared" si="80"/>
        <v>403.96900000000005</v>
      </c>
      <c r="H1461" s="31"/>
      <c r="I1461" s="30"/>
      <c r="J1461" s="24">
        <f t="shared" si="81"/>
        <v>63.786249999999995</v>
      </c>
      <c r="K1461" s="31"/>
      <c r="L1461" s="30"/>
      <c r="M1461" s="98">
        <v>279.81</v>
      </c>
      <c r="N1461" s="98">
        <v>528.12800000000004</v>
      </c>
      <c r="O1461" s="98">
        <v>22.797000000000001</v>
      </c>
      <c r="P1461" s="98">
        <v>62.768999999999998</v>
      </c>
      <c r="Q1461" s="98">
        <v>62.988</v>
      </c>
      <c r="R1461" s="98">
        <v>106.59099999999999</v>
      </c>
    </row>
    <row r="1462" spans="1:18" x14ac:dyDescent="0.25">
      <c r="A1462" s="59" t="s">
        <v>3779</v>
      </c>
      <c r="B1462" s="59" t="s">
        <v>3657</v>
      </c>
      <c r="C1462" s="59" t="s">
        <v>3840</v>
      </c>
      <c r="D1462" s="91">
        <v>11</v>
      </c>
      <c r="E1462" s="59" t="s">
        <v>5971</v>
      </c>
      <c r="F1462" s="30">
        <f t="shared" si="79"/>
        <v>77.015333333333331</v>
      </c>
      <c r="G1462" s="24">
        <f t="shared" si="80"/>
        <v>77.643499999999989</v>
      </c>
      <c r="H1462" s="31"/>
      <c r="I1462" s="30"/>
      <c r="J1462" s="24">
        <f t="shared" si="81"/>
        <v>83.003</v>
      </c>
      <c r="K1462" s="31"/>
      <c r="L1462" s="30"/>
      <c r="M1462" s="98">
        <v>77.19</v>
      </c>
      <c r="N1462" s="98">
        <v>78.096999999999994</v>
      </c>
      <c r="O1462" s="98">
        <v>100.96599999999999</v>
      </c>
      <c r="P1462" s="98">
        <v>66.305000000000007</v>
      </c>
      <c r="Q1462" s="98">
        <v>79.486000000000004</v>
      </c>
      <c r="R1462" s="98">
        <v>85.254999999999995</v>
      </c>
    </row>
    <row r="1463" spans="1:18" x14ac:dyDescent="0.25">
      <c r="A1463" s="59" t="s">
        <v>3779</v>
      </c>
      <c r="B1463" s="59" t="s">
        <v>2290</v>
      </c>
      <c r="C1463" s="59" t="s">
        <v>3847</v>
      </c>
      <c r="D1463" s="91">
        <v>13</v>
      </c>
      <c r="E1463" s="59" t="s">
        <v>6206</v>
      </c>
      <c r="F1463" s="30">
        <f t="shared" si="79"/>
        <v>76.933333333333337</v>
      </c>
      <c r="G1463" s="24">
        <f t="shared" si="80"/>
        <v>65.856500000000011</v>
      </c>
      <c r="H1463" s="31"/>
      <c r="I1463" s="30"/>
      <c r="J1463" s="24">
        <f t="shared" si="81"/>
        <v>65.943749999999994</v>
      </c>
      <c r="K1463" s="31"/>
      <c r="L1463" s="30"/>
      <c r="M1463" s="98">
        <v>40.06</v>
      </c>
      <c r="N1463" s="98">
        <v>91.653000000000006</v>
      </c>
      <c r="O1463" s="98">
        <v>32.975000000000001</v>
      </c>
      <c r="P1463" s="98">
        <v>67.221000000000004</v>
      </c>
      <c r="Q1463" s="98">
        <v>75.343000000000004</v>
      </c>
      <c r="R1463" s="98">
        <v>88.236000000000004</v>
      </c>
    </row>
    <row r="1464" spans="1:18" x14ac:dyDescent="0.25">
      <c r="A1464" s="59" t="s">
        <v>3779</v>
      </c>
      <c r="B1464" s="59" t="s">
        <v>295</v>
      </c>
      <c r="C1464" s="59" t="s">
        <v>3852</v>
      </c>
      <c r="D1464" s="91">
        <v>15</v>
      </c>
      <c r="E1464" s="59" t="s">
        <v>6456</v>
      </c>
      <c r="F1464" s="30">
        <f t="shared" si="79"/>
        <v>76.691999999999993</v>
      </c>
      <c r="G1464" s="24">
        <f t="shared" si="80"/>
        <v>69.084999999999994</v>
      </c>
      <c r="H1464" s="31"/>
      <c r="I1464" s="30"/>
      <c r="J1464" s="24">
        <f t="shared" si="81"/>
        <v>66.528499999999994</v>
      </c>
      <c r="K1464" s="31"/>
      <c r="L1464" s="30"/>
      <c r="M1464" s="98">
        <v>138.16999999999999</v>
      </c>
      <c r="N1464" s="98" t="s">
        <v>4078</v>
      </c>
      <c r="O1464" s="98">
        <v>36.037999999999997</v>
      </c>
      <c r="P1464" s="98" t="s">
        <v>4078</v>
      </c>
      <c r="Q1464" s="98">
        <v>78.320999999999998</v>
      </c>
      <c r="R1464" s="98">
        <v>151.755</v>
      </c>
    </row>
    <row r="1465" spans="1:18" x14ac:dyDescent="0.25">
      <c r="A1465" s="59" t="s">
        <v>3779</v>
      </c>
      <c r="B1465" s="59" t="s">
        <v>2036</v>
      </c>
      <c r="C1465" s="59" t="s">
        <v>3873</v>
      </c>
      <c r="D1465" s="91">
        <v>20</v>
      </c>
      <c r="E1465" s="59" t="s">
        <v>7794</v>
      </c>
      <c r="F1465" s="30">
        <f t="shared" si="79"/>
        <v>76.288333333333341</v>
      </c>
      <c r="G1465" s="24">
        <f t="shared" si="80"/>
        <v>77.045999999999992</v>
      </c>
      <c r="H1465" s="31"/>
      <c r="I1465" s="30"/>
      <c r="J1465" s="24">
        <f t="shared" si="81"/>
        <v>74.369500000000002</v>
      </c>
      <c r="K1465" s="31"/>
      <c r="L1465" s="30"/>
      <c r="M1465" s="98">
        <v>103.46</v>
      </c>
      <c r="N1465" s="98">
        <v>50.631999999999998</v>
      </c>
      <c r="O1465" s="98">
        <v>68.613</v>
      </c>
      <c r="P1465" s="98">
        <v>95.623999999999995</v>
      </c>
      <c r="Q1465" s="98">
        <v>48.447000000000003</v>
      </c>
      <c r="R1465" s="98">
        <v>84.793999999999997</v>
      </c>
    </row>
    <row r="1466" spans="1:18" x14ac:dyDescent="0.25">
      <c r="A1466" s="59" t="s">
        <v>3779</v>
      </c>
      <c r="B1466" s="59" t="s">
        <v>3057</v>
      </c>
      <c r="C1466" s="59" t="s">
        <v>3823</v>
      </c>
      <c r="D1466" s="91">
        <v>9</v>
      </c>
      <c r="E1466" s="59" t="s">
        <v>5386</v>
      </c>
      <c r="F1466" s="30">
        <f t="shared" si="79"/>
        <v>76.145333333333326</v>
      </c>
      <c r="G1466" s="24">
        <f t="shared" si="80"/>
        <v>576.75250000000005</v>
      </c>
      <c r="H1466" s="31"/>
      <c r="I1466" s="30"/>
      <c r="J1466" s="24">
        <f t="shared" si="81"/>
        <v>166.54300000000001</v>
      </c>
      <c r="K1466" s="31"/>
      <c r="L1466" s="30"/>
      <c r="M1466" s="98">
        <v>334.05</v>
      </c>
      <c r="N1466" s="98">
        <v>819.45500000000004</v>
      </c>
      <c r="O1466" s="98">
        <v>437.73599999999999</v>
      </c>
      <c r="P1466" s="98">
        <v>51.12</v>
      </c>
      <c r="Q1466" s="98">
        <v>97.034000000000006</v>
      </c>
      <c r="R1466" s="98">
        <v>80.281999999999996</v>
      </c>
    </row>
    <row r="1467" spans="1:18" x14ac:dyDescent="0.25">
      <c r="A1467" s="59" t="s">
        <v>3779</v>
      </c>
      <c r="B1467" s="59" t="s">
        <v>1066</v>
      </c>
      <c r="C1467" s="59" t="s">
        <v>3852</v>
      </c>
      <c r="D1467" s="91">
        <v>15</v>
      </c>
      <c r="E1467" s="59" t="s">
        <v>6538</v>
      </c>
      <c r="F1467" s="30">
        <f t="shared" si="79"/>
        <v>76.015333333333331</v>
      </c>
      <c r="G1467" s="24">
        <f t="shared" si="80"/>
        <v>83.5685</v>
      </c>
      <c r="H1467" s="31"/>
      <c r="I1467" s="30"/>
      <c r="J1467" s="24">
        <f t="shared" si="81"/>
        <v>63.65</v>
      </c>
      <c r="K1467" s="31"/>
      <c r="L1467" s="30"/>
      <c r="M1467" s="98">
        <v>123.47</v>
      </c>
      <c r="N1467" s="98">
        <v>43.667000000000002</v>
      </c>
      <c r="O1467" s="98">
        <v>26.553999999999998</v>
      </c>
      <c r="P1467" s="98">
        <v>94.430999999999997</v>
      </c>
      <c r="Q1467" s="98">
        <v>82.180999999999997</v>
      </c>
      <c r="R1467" s="98">
        <v>51.433999999999997</v>
      </c>
    </row>
    <row r="1468" spans="1:18" x14ac:dyDescent="0.25">
      <c r="A1468" s="59" t="s">
        <v>3779</v>
      </c>
      <c r="B1468" s="59" t="s">
        <v>664</v>
      </c>
      <c r="C1468" s="59" t="s">
        <v>3807</v>
      </c>
      <c r="D1468" s="91">
        <v>6</v>
      </c>
      <c r="E1468" s="59" t="s">
        <v>4752</v>
      </c>
      <c r="F1468" s="30">
        <f t="shared" si="79"/>
        <v>76.013333333333335</v>
      </c>
      <c r="G1468" s="24">
        <f t="shared" si="80"/>
        <v>57.331000000000003</v>
      </c>
      <c r="H1468" s="31"/>
      <c r="I1468" s="30"/>
      <c r="J1468" s="24">
        <f t="shared" si="81"/>
        <v>89.15025</v>
      </c>
      <c r="K1468" s="31"/>
      <c r="L1468" s="30"/>
      <c r="M1468" s="98">
        <v>81.22</v>
      </c>
      <c r="N1468" s="98">
        <v>33.442</v>
      </c>
      <c r="O1468" s="98">
        <v>128.56100000000001</v>
      </c>
      <c r="P1468" s="98">
        <v>54.779000000000003</v>
      </c>
      <c r="Q1468" s="98">
        <v>95.724000000000004</v>
      </c>
      <c r="R1468" s="98">
        <v>77.537000000000006</v>
      </c>
    </row>
    <row r="1469" spans="1:18" x14ac:dyDescent="0.25">
      <c r="A1469" s="59" t="s">
        <v>3779</v>
      </c>
      <c r="B1469" s="59" t="s">
        <v>671</v>
      </c>
      <c r="C1469" s="59" t="s">
        <v>3862</v>
      </c>
      <c r="D1469" s="91">
        <v>16</v>
      </c>
      <c r="E1469" s="59" t="s">
        <v>7181</v>
      </c>
      <c r="F1469" s="30">
        <f t="shared" si="79"/>
        <v>75.584333333333333</v>
      </c>
      <c r="G1469" s="24">
        <f t="shared" si="80"/>
        <v>6.5054999999999996</v>
      </c>
      <c r="H1469" s="31"/>
      <c r="I1469" s="30"/>
      <c r="J1469" s="24">
        <f t="shared" si="81"/>
        <v>63.122</v>
      </c>
      <c r="K1469" s="31"/>
      <c r="L1469" s="30"/>
      <c r="M1469" s="98">
        <v>6.61</v>
      </c>
      <c r="N1469" s="98">
        <v>6.4009999999999998</v>
      </c>
      <c r="O1469" s="98">
        <v>25.734999999999999</v>
      </c>
      <c r="P1469" s="98">
        <v>42.588999999999999</v>
      </c>
      <c r="Q1469" s="98">
        <v>81.492999999999995</v>
      </c>
      <c r="R1469" s="98">
        <v>102.67100000000001</v>
      </c>
    </row>
    <row r="1470" spans="1:18" x14ac:dyDescent="0.25">
      <c r="A1470" s="59" t="s">
        <v>3779</v>
      </c>
      <c r="B1470" s="59" t="s">
        <v>2891</v>
      </c>
      <c r="C1470" s="59" t="s">
        <v>3862</v>
      </c>
      <c r="D1470" s="91">
        <v>16</v>
      </c>
      <c r="E1470" s="59" t="s">
        <v>6942</v>
      </c>
      <c r="F1470" s="30">
        <f t="shared" si="79"/>
        <v>75.361666666666665</v>
      </c>
      <c r="G1470" s="24">
        <f t="shared" si="80"/>
        <v>0</v>
      </c>
      <c r="H1470" s="31"/>
      <c r="I1470" s="30"/>
      <c r="J1470" s="24">
        <f t="shared" si="81"/>
        <v>56.521249999999995</v>
      </c>
      <c r="K1470" s="31"/>
      <c r="L1470" s="30"/>
      <c r="M1470" s="98" t="s">
        <v>4078</v>
      </c>
      <c r="N1470" s="98" t="s">
        <v>4078</v>
      </c>
      <c r="O1470" s="98" t="s">
        <v>4078</v>
      </c>
      <c r="P1470" s="98">
        <v>202.33199999999999</v>
      </c>
      <c r="Q1470" s="98">
        <v>23.753</v>
      </c>
      <c r="R1470" s="98" t="s">
        <v>4078</v>
      </c>
    </row>
    <row r="1471" spans="1:18" x14ac:dyDescent="0.25">
      <c r="A1471" s="59" t="s">
        <v>3779</v>
      </c>
      <c r="B1471" s="59" t="s">
        <v>2758</v>
      </c>
      <c r="C1471" s="59" t="s">
        <v>3791</v>
      </c>
      <c r="D1471" s="91">
        <v>2</v>
      </c>
      <c r="E1471" s="59" t="s">
        <v>4366</v>
      </c>
      <c r="F1471" s="30">
        <f t="shared" si="79"/>
        <v>75.196000000000012</v>
      </c>
      <c r="G1471" s="24">
        <f t="shared" si="80"/>
        <v>19.685500000000001</v>
      </c>
      <c r="H1471" s="31"/>
      <c r="I1471" s="30"/>
      <c r="J1471" s="24">
        <f t="shared" si="81"/>
        <v>113.45599999999999</v>
      </c>
      <c r="K1471" s="31"/>
      <c r="L1471" s="30"/>
      <c r="M1471" s="98">
        <v>10.88</v>
      </c>
      <c r="N1471" s="98">
        <v>28.491</v>
      </c>
      <c r="O1471" s="98">
        <v>228.23599999999999</v>
      </c>
      <c r="P1471" s="98">
        <v>139.17500000000001</v>
      </c>
      <c r="Q1471" s="98">
        <v>1.621</v>
      </c>
      <c r="R1471" s="98">
        <v>84.792000000000002</v>
      </c>
    </row>
    <row r="1472" spans="1:18" x14ac:dyDescent="0.25">
      <c r="A1472" s="59" t="s">
        <v>3779</v>
      </c>
      <c r="B1472" s="59" t="s">
        <v>1796</v>
      </c>
      <c r="C1472" s="59" t="s">
        <v>3792</v>
      </c>
      <c r="D1472" s="91">
        <v>2</v>
      </c>
      <c r="E1472" s="59" t="s">
        <v>4379</v>
      </c>
      <c r="F1472" s="30">
        <f t="shared" si="79"/>
        <v>74.469333333333338</v>
      </c>
      <c r="G1472" s="24">
        <f t="shared" si="80"/>
        <v>13.214</v>
      </c>
      <c r="H1472" s="31"/>
      <c r="I1472" s="30"/>
      <c r="J1472" s="24">
        <f t="shared" si="81"/>
        <v>59.169499999999999</v>
      </c>
      <c r="K1472" s="31"/>
      <c r="L1472" s="30"/>
      <c r="M1472" s="98">
        <v>17.23</v>
      </c>
      <c r="N1472" s="98">
        <v>9.1980000000000004</v>
      </c>
      <c r="O1472" s="98">
        <v>13.27</v>
      </c>
      <c r="P1472" s="98">
        <v>72.695999999999998</v>
      </c>
      <c r="Q1472" s="98">
        <v>126.28400000000001</v>
      </c>
      <c r="R1472" s="98">
        <v>24.428000000000001</v>
      </c>
    </row>
    <row r="1473" spans="1:18" x14ac:dyDescent="0.25">
      <c r="A1473" s="59" t="s">
        <v>3779</v>
      </c>
      <c r="B1473" s="59" t="s">
        <v>1965</v>
      </c>
      <c r="C1473" s="59" t="s">
        <v>3860</v>
      </c>
      <c r="D1473" s="91">
        <v>15</v>
      </c>
      <c r="E1473" s="59" t="s">
        <v>6704</v>
      </c>
      <c r="F1473" s="30">
        <f t="shared" si="79"/>
        <v>74.400000000000006</v>
      </c>
      <c r="G1473" s="24">
        <f t="shared" si="80"/>
        <v>36.282499999999999</v>
      </c>
      <c r="H1473" s="31"/>
      <c r="I1473" s="30"/>
      <c r="J1473" s="24">
        <f t="shared" si="81"/>
        <v>64.406499999999994</v>
      </c>
      <c r="K1473" s="31"/>
      <c r="L1473" s="30"/>
      <c r="M1473" s="98">
        <v>45.17</v>
      </c>
      <c r="N1473" s="98">
        <v>27.395</v>
      </c>
      <c r="O1473" s="98">
        <v>34.426000000000002</v>
      </c>
      <c r="P1473" s="98">
        <v>108.197</v>
      </c>
      <c r="Q1473" s="98">
        <v>80.489999999999995</v>
      </c>
      <c r="R1473" s="98">
        <v>34.512999999999998</v>
      </c>
    </row>
    <row r="1474" spans="1:18" x14ac:dyDescent="0.25">
      <c r="A1474" s="59" t="s">
        <v>3779</v>
      </c>
      <c r="B1474" s="59" t="s">
        <v>1857</v>
      </c>
      <c r="C1474" s="59" t="s">
        <v>3863</v>
      </c>
      <c r="D1474" s="91">
        <v>16</v>
      </c>
      <c r="E1474" s="59" t="s">
        <v>7273</v>
      </c>
      <c r="F1474" s="30">
        <f t="shared" si="79"/>
        <v>74.313000000000002</v>
      </c>
      <c r="G1474" s="24">
        <f t="shared" si="80"/>
        <v>80.796999999999997</v>
      </c>
      <c r="H1474" s="31"/>
      <c r="I1474" s="30"/>
      <c r="J1474" s="24">
        <f t="shared" si="81"/>
        <v>58.366500000000002</v>
      </c>
      <c r="K1474" s="31"/>
      <c r="L1474" s="30"/>
      <c r="M1474" s="98">
        <v>34.880000000000003</v>
      </c>
      <c r="N1474" s="98">
        <v>126.714</v>
      </c>
      <c r="O1474" s="98">
        <v>10.526999999999999</v>
      </c>
      <c r="P1474" s="98">
        <v>81.754000000000005</v>
      </c>
      <c r="Q1474" s="98">
        <v>49.715000000000003</v>
      </c>
      <c r="R1474" s="98">
        <v>91.47</v>
      </c>
    </row>
    <row r="1475" spans="1:18" x14ac:dyDescent="0.25">
      <c r="A1475" s="59" t="s">
        <v>3779</v>
      </c>
      <c r="B1475" s="59" t="s">
        <v>2352</v>
      </c>
      <c r="C1475" s="59" t="s">
        <v>3827</v>
      </c>
      <c r="D1475" s="91">
        <v>10</v>
      </c>
      <c r="E1475" s="59" t="s">
        <v>5484</v>
      </c>
      <c r="F1475" s="30">
        <f t="shared" si="79"/>
        <v>74.228999999999999</v>
      </c>
      <c r="G1475" s="24">
        <f t="shared" si="80"/>
        <v>0</v>
      </c>
      <c r="H1475" s="31"/>
      <c r="I1475" s="30"/>
      <c r="J1475" s="24">
        <f t="shared" si="81"/>
        <v>55.671750000000003</v>
      </c>
      <c r="K1475" s="31"/>
      <c r="L1475" s="30"/>
      <c r="M1475" s="98" t="s">
        <v>4078</v>
      </c>
      <c r="N1475" s="98" t="s">
        <v>4078</v>
      </c>
      <c r="O1475" s="98" t="s">
        <v>4078</v>
      </c>
      <c r="P1475" s="98">
        <v>118.041</v>
      </c>
      <c r="Q1475" s="98">
        <v>104.646</v>
      </c>
      <c r="R1475" s="98" t="s">
        <v>4078</v>
      </c>
    </row>
    <row r="1476" spans="1:18" x14ac:dyDescent="0.25">
      <c r="A1476" s="59" t="s">
        <v>3779</v>
      </c>
      <c r="B1476" s="59" t="s">
        <v>7886</v>
      </c>
      <c r="C1476" s="59" t="s">
        <v>3826</v>
      </c>
      <c r="D1476" s="91">
        <v>10</v>
      </c>
      <c r="E1476" s="59" t="s">
        <v>7887</v>
      </c>
      <c r="F1476" s="30">
        <f t="shared" si="79"/>
        <v>74.088999999999999</v>
      </c>
      <c r="G1476" s="24">
        <f t="shared" si="80"/>
        <v>0</v>
      </c>
      <c r="H1476" s="31"/>
      <c r="I1476" s="30"/>
      <c r="J1476" s="24">
        <f t="shared" si="81"/>
        <v>58.650999999999996</v>
      </c>
      <c r="K1476" s="31"/>
      <c r="L1476" s="30"/>
      <c r="M1476" s="98" t="s">
        <v>4078</v>
      </c>
      <c r="N1476" s="98" t="s">
        <v>4078</v>
      </c>
      <c r="O1476" s="98">
        <v>12.337</v>
      </c>
      <c r="P1476" s="98">
        <v>74.013000000000005</v>
      </c>
      <c r="Q1476" s="98">
        <v>10.631</v>
      </c>
      <c r="R1476" s="98">
        <v>137.62299999999999</v>
      </c>
    </row>
    <row r="1477" spans="1:18" x14ac:dyDescent="0.25">
      <c r="A1477" s="59" t="s">
        <v>3779</v>
      </c>
      <c r="B1477" s="59" t="s">
        <v>298</v>
      </c>
      <c r="C1477" s="59" t="s">
        <v>3798</v>
      </c>
      <c r="D1477" s="91">
        <v>4</v>
      </c>
      <c r="E1477" s="59" t="s">
        <v>4469</v>
      </c>
      <c r="F1477" s="30">
        <f t="shared" si="79"/>
        <v>74.004333333333335</v>
      </c>
      <c r="G1477" s="24">
        <f t="shared" si="80"/>
        <v>3.31</v>
      </c>
      <c r="H1477" s="31"/>
      <c r="I1477" s="30"/>
      <c r="J1477" s="24">
        <f t="shared" si="81"/>
        <v>57.547000000000004</v>
      </c>
      <c r="K1477" s="31"/>
      <c r="L1477" s="30"/>
      <c r="M1477" s="98">
        <v>6.62</v>
      </c>
      <c r="N1477" s="98" t="s">
        <v>4078</v>
      </c>
      <c r="O1477" s="98">
        <v>8.1750000000000007</v>
      </c>
      <c r="P1477" s="98">
        <v>61.396999999999998</v>
      </c>
      <c r="Q1477" s="98">
        <v>116.63800000000001</v>
      </c>
      <c r="R1477" s="98">
        <v>43.978000000000002</v>
      </c>
    </row>
    <row r="1478" spans="1:18" x14ac:dyDescent="0.25">
      <c r="A1478" s="59" t="s">
        <v>3779</v>
      </c>
      <c r="B1478" s="59" t="s">
        <v>3066</v>
      </c>
      <c r="C1478" s="59" t="s">
        <v>3819</v>
      </c>
      <c r="D1478" s="91">
        <v>7</v>
      </c>
      <c r="E1478" s="59" t="s">
        <v>5270</v>
      </c>
      <c r="F1478" s="30">
        <f t="shared" si="79"/>
        <v>73.795333333333346</v>
      </c>
      <c r="G1478" s="24">
        <f t="shared" si="80"/>
        <v>16.675000000000001</v>
      </c>
      <c r="H1478" s="31"/>
      <c r="I1478" s="30"/>
      <c r="J1478" s="24">
        <f t="shared" si="81"/>
        <v>72.335999999999999</v>
      </c>
      <c r="K1478" s="31"/>
      <c r="L1478" s="30"/>
      <c r="M1478" s="98">
        <v>22.82</v>
      </c>
      <c r="N1478" s="98">
        <v>10.53</v>
      </c>
      <c r="O1478" s="98">
        <v>67.957999999999998</v>
      </c>
      <c r="P1478" s="98">
        <v>6.6120000000000001</v>
      </c>
      <c r="Q1478" s="98">
        <v>74.539000000000001</v>
      </c>
      <c r="R1478" s="98">
        <v>140.23500000000001</v>
      </c>
    </row>
    <row r="1479" spans="1:18" x14ac:dyDescent="0.25">
      <c r="A1479" s="59" t="s">
        <v>3779</v>
      </c>
      <c r="B1479" s="59" t="s">
        <v>1205</v>
      </c>
      <c r="C1479" s="59" t="s">
        <v>3835</v>
      </c>
      <c r="D1479" s="91">
        <v>11</v>
      </c>
      <c r="E1479" s="59" t="s">
        <v>5775</v>
      </c>
      <c r="F1479" s="30">
        <f t="shared" si="79"/>
        <v>73.570666666666668</v>
      </c>
      <c r="G1479" s="24">
        <f t="shared" si="80"/>
        <v>46.651499999999999</v>
      </c>
      <c r="H1479" s="31"/>
      <c r="I1479" s="30"/>
      <c r="J1479" s="24">
        <f t="shared" si="81"/>
        <v>78.35275</v>
      </c>
      <c r="K1479" s="31"/>
      <c r="L1479" s="30"/>
      <c r="M1479" s="98">
        <v>39.42</v>
      </c>
      <c r="N1479" s="98">
        <v>53.883000000000003</v>
      </c>
      <c r="O1479" s="98">
        <v>92.698999999999998</v>
      </c>
      <c r="P1479" s="98">
        <v>72.149000000000001</v>
      </c>
      <c r="Q1479" s="98">
        <v>68.867999999999995</v>
      </c>
      <c r="R1479" s="98">
        <v>79.694999999999993</v>
      </c>
    </row>
    <row r="1480" spans="1:18" x14ac:dyDescent="0.25">
      <c r="A1480" s="59" t="s">
        <v>3779</v>
      </c>
      <c r="B1480" s="59" t="s">
        <v>220</v>
      </c>
      <c r="C1480" s="59" t="s">
        <v>3811</v>
      </c>
      <c r="D1480" s="91">
        <v>6</v>
      </c>
      <c r="E1480" s="59" t="s">
        <v>4965</v>
      </c>
      <c r="F1480" s="30">
        <f t="shared" si="79"/>
        <v>73.548666666666662</v>
      </c>
      <c r="G1480" s="24">
        <f t="shared" si="80"/>
        <v>158.864</v>
      </c>
      <c r="H1480" s="31"/>
      <c r="I1480" s="30"/>
      <c r="J1480" s="24">
        <f t="shared" si="81"/>
        <v>68.000749999999996</v>
      </c>
      <c r="K1480" s="31"/>
      <c r="L1480" s="30"/>
      <c r="M1480" s="98">
        <v>298.82</v>
      </c>
      <c r="N1480" s="98">
        <v>18.908000000000001</v>
      </c>
      <c r="O1480" s="98">
        <v>51.356999999999999</v>
      </c>
      <c r="P1480" s="98">
        <v>69.040999999999997</v>
      </c>
      <c r="Q1480" s="98">
        <v>20.036000000000001</v>
      </c>
      <c r="R1480" s="98">
        <v>131.56899999999999</v>
      </c>
    </row>
    <row r="1481" spans="1:18" x14ac:dyDescent="0.25">
      <c r="A1481" s="59" t="s">
        <v>3779</v>
      </c>
      <c r="B1481" s="59" t="s">
        <v>3128</v>
      </c>
      <c r="C1481" s="59" t="s">
        <v>3831</v>
      </c>
      <c r="D1481" s="91">
        <v>11</v>
      </c>
      <c r="E1481" s="59" t="s">
        <v>5617</v>
      </c>
      <c r="F1481" s="30">
        <f t="shared" si="79"/>
        <v>73.548000000000002</v>
      </c>
      <c r="G1481" s="24">
        <f t="shared" si="80"/>
        <v>0</v>
      </c>
      <c r="H1481" s="31"/>
      <c r="I1481" s="30"/>
      <c r="J1481" s="24">
        <f t="shared" si="81"/>
        <v>55.161000000000001</v>
      </c>
      <c r="K1481" s="31"/>
      <c r="L1481" s="30"/>
      <c r="M1481" s="98" t="s">
        <v>4078</v>
      </c>
      <c r="N1481" s="98" t="s">
        <v>4078</v>
      </c>
      <c r="O1481" s="98" t="s">
        <v>4078</v>
      </c>
      <c r="P1481" s="98">
        <v>165.30799999999999</v>
      </c>
      <c r="Q1481" s="98">
        <v>55.335999999999999</v>
      </c>
      <c r="R1481" s="98" t="s">
        <v>4078</v>
      </c>
    </row>
    <row r="1482" spans="1:18" x14ac:dyDescent="0.25">
      <c r="A1482" s="59" t="s">
        <v>3779</v>
      </c>
      <c r="B1482" s="59" t="s">
        <v>2635</v>
      </c>
      <c r="C1482" s="59" t="s">
        <v>3818</v>
      </c>
      <c r="D1482" s="91">
        <v>7</v>
      </c>
      <c r="E1482" s="59" t="s">
        <v>5163</v>
      </c>
      <c r="F1482" s="30">
        <f t="shared" si="79"/>
        <v>73.522999999999996</v>
      </c>
      <c r="G1482" s="24">
        <f t="shared" si="80"/>
        <v>2.2949999999999999</v>
      </c>
      <c r="H1482" s="31"/>
      <c r="I1482" s="30"/>
      <c r="J1482" s="24">
        <f t="shared" si="81"/>
        <v>89.629750000000001</v>
      </c>
      <c r="K1482" s="31"/>
      <c r="L1482" s="30"/>
      <c r="M1482" s="98">
        <v>4.59</v>
      </c>
      <c r="N1482" s="98" t="s">
        <v>4078</v>
      </c>
      <c r="O1482" s="98">
        <v>137.94999999999999</v>
      </c>
      <c r="P1482" s="98">
        <v>0.64100000000000001</v>
      </c>
      <c r="Q1482" s="98">
        <v>203.38499999999999</v>
      </c>
      <c r="R1482" s="98">
        <v>16.542999999999999</v>
      </c>
    </row>
    <row r="1483" spans="1:18" x14ac:dyDescent="0.25">
      <c r="A1483" s="59" t="s">
        <v>3779</v>
      </c>
      <c r="B1483" s="59" t="s">
        <v>1871</v>
      </c>
      <c r="C1483" s="59" t="s">
        <v>3851</v>
      </c>
      <c r="D1483" s="91">
        <v>15</v>
      </c>
      <c r="E1483" s="59" t="s">
        <v>6385</v>
      </c>
      <c r="F1483" s="30">
        <f t="shared" si="79"/>
        <v>73.472666666666669</v>
      </c>
      <c r="G1483" s="24">
        <f t="shared" si="80"/>
        <v>3.9279999999999999</v>
      </c>
      <c r="H1483" s="31"/>
      <c r="I1483" s="30"/>
      <c r="J1483" s="24">
        <f t="shared" si="81"/>
        <v>55.137749999999997</v>
      </c>
      <c r="K1483" s="31"/>
      <c r="L1483" s="30"/>
      <c r="M1483" s="98" t="s">
        <v>4078</v>
      </c>
      <c r="N1483" s="98">
        <v>7.8559999999999999</v>
      </c>
      <c r="O1483" s="98">
        <v>0.13300000000000001</v>
      </c>
      <c r="P1483" s="98">
        <v>78.036000000000001</v>
      </c>
      <c r="Q1483" s="98">
        <v>142.38200000000001</v>
      </c>
      <c r="R1483" s="98" t="s">
        <v>4078</v>
      </c>
    </row>
    <row r="1484" spans="1:18" x14ac:dyDescent="0.25">
      <c r="A1484" s="59" t="s">
        <v>3779</v>
      </c>
      <c r="B1484" s="59" t="s">
        <v>2967</v>
      </c>
      <c r="C1484" s="59" t="s">
        <v>3811</v>
      </c>
      <c r="D1484" s="91">
        <v>6</v>
      </c>
      <c r="E1484" s="59" t="s">
        <v>4996</v>
      </c>
      <c r="F1484" s="30">
        <f t="shared" si="79"/>
        <v>73.350999999999999</v>
      </c>
      <c r="G1484" s="24">
        <f t="shared" si="80"/>
        <v>113.054</v>
      </c>
      <c r="H1484" s="31"/>
      <c r="I1484" s="30"/>
      <c r="J1484" s="24">
        <f t="shared" si="81"/>
        <v>64.278750000000002</v>
      </c>
      <c r="K1484" s="31"/>
      <c r="L1484" s="30"/>
      <c r="M1484" s="98">
        <v>181.76</v>
      </c>
      <c r="N1484" s="98">
        <v>44.347999999999999</v>
      </c>
      <c r="O1484" s="98">
        <v>37.061999999999998</v>
      </c>
      <c r="P1484" s="98">
        <v>53.814999999999998</v>
      </c>
      <c r="Q1484" s="98">
        <v>66.605000000000004</v>
      </c>
      <c r="R1484" s="98">
        <v>99.632999999999996</v>
      </c>
    </row>
    <row r="1485" spans="1:18" x14ac:dyDescent="0.25">
      <c r="A1485" s="59" t="s">
        <v>3779</v>
      </c>
      <c r="B1485" s="59" t="s">
        <v>2624</v>
      </c>
      <c r="C1485" s="59" t="s">
        <v>3861</v>
      </c>
      <c r="D1485" s="91">
        <v>15</v>
      </c>
      <c r="E1485" s="59" t="s">
        <v>6751</v>
      </c>
      <c r="F1485" s="30">
        <f t="shared" si="79"/>
        <v>73.302999999999997</v>
      </c>
      <c r="G1485" s="24">
        <f t="shared" si="80"/>
        <v>23.776</v>
      </c>
      <c r="H1485" s="31"/>
      <c r="I1485" s="30"/>
      <c r="J1485" s="24">
        <f t="shared" si="81"/>
        <v>58.913499999999999</v>
      </c>
      <c r="K1485" s="31"/>
      <c r="L1485" s="30"/>
      <c r="M1485" s="98">
        <v>43.86</v>
      </c>
      <c r="N1485" s="98">
        <v>3.6920000000000002</v>
      </c>
      <c r="O1485" s="98">
        <v>15.744999999999999</v>
      </c>
      <c r="P1485" s="98">
        <v>67.021000000000001</v>
      </c>
      <c r="Q1485" s="98">
        <v>47.453000000000003</v>
      </c>
      <c r="R1485" s="98">
        <v>105.435</v>
      </c>
    </row>
    <row r="1486" spans="1:18" x14ac:dyDescent="0.25">
      <c r="A1486" s="59" t="s">
        <v>3779</v>
      </c>
      <c r="B1486" s="59" t="s">
        <v>833</v>
      </c>
      <c r="C1486" s="59" t="s">
        <v>3787</v>
      </c>
      <c r="D1486" s="91">
        <v>2</v>
      </c>
      <c r="E1486" s="59" t="s">
        <v>4292</v>
      </c>
      <c r="F1486" s="30">
        <f t="shared" si="79"/>
        <v>72.997</v>
      </c>
      <c r="G1486" s="24">
        <f t="shared" si="80"/>
        <v>28.787500000000001</v>
      </c>
      <c r="H1486" s="31"/>
      <c r="I1486" s="30"/>
      <c r="J1486" s="24">
        <f t="shared" si="81"/>
        <v>60.229750000000003</v>
      </c>
      <c r="K1486" s="31"/>
      <c r="L1486" s="30"/>
      <c r="M1486" s="98">
        <v>17.96</v>
      </c>
      <c r="N1486" s="98">
        <v>39.615000000000002</v>
      </c>
      <c r="O1486" s="98">
        <v>21.928000000000001</v>
      </c>
      <c r="P1486" s="98">
        <v>52.21</v>
      </c>
      <c r="Q1486" s="98">
        <v>100.066</v>
      </c>
      <c r="R1486" s="98">
        <v>66.715000000000003</v>
      </c>
    </row>
    <row r="1487" spans="1:18" x14ac:dyDescent="0.25">
      <c r="A1487" s="59" t="s">
        <v>3779</v>
      </c>
      <c r="B1487" s="59" t="s">
        <v>3142</v>
      </c>
      <c r="C1487" s="59" t="s">
        <v>3840</v>
      </c>
      <c r="D1487" s="91">
        <v>11</v>
      </c>
      <c r="E1487" s="59" t="s">
        <v>5929</v>
      </c>
      <c r="F1487" s="30">
        <f t="shared" si="79"/>
        <v>72.986000000000004</v>
      </c>
      <c r="G1487" s="24">
        <f t="shared" si="80"/>
        <v>17.281500000000001</v>
      </c>
      <c r="H1487" s="31"/>
      <c r="I1487" s="30"/>
      <c r="J1487" s="24">
        <f t="shared" si="81"/>
        <v>57.429250000000003</v>
      </c>
      <c r="K1487" s="31"/>
      <c r="L1487" s="30"/>
      <c r="M1487" s="98">
        <v>6.57</v>
      </c>
      <c r="N1487" s="98">
        <v>27.992999999999999</v>
      </c>
      <c r="O1487" s="98">
        <v>10.759</v>
      </c>
      <c r="P1487" s="98">
        <v>91.028000000000006</v>
      </c>
      <c r="Q1487" s="98">
        <v>86.537000000000006</v>
      </c>
      <c r="R1487" s="98">
        <v>41.393000000000001</v>
      </c>
    </row>
    <row r="1488" spans="1:18" x14ac:dyDescent="0.25">
      <c r="A1488" s="59" t="s">
        <v>3779</v>
      </c>
      <c r="B1488" s="59" t="s">
        <v>2615</v>
      </c>
      <c r="C1488" s="59" t="s">
        <v>3862</v>
      </c>
      <c r="D1488" s="91">
        <v>16</v>
      </c>
      <c r="E1488" s="59" t="s">
        <v>7017</v>
      </c>
      <c r="F1488" s="30">
        <f t="shared" si="79"/>
        <v>72.783333333333331</v>
      </c>
      <c r="G1488" s="24">
        <f t="shared" si="80"/>
        <v>185.93349999999998</v>
      </c>
      <c r="H1488" s="31"/>
      <c r="I1488" s="30"/>
      <c r="J1488" s="24">
        <f t="shared" si="81"/>
        <v>75.629500000000007</v>
      </c>
      <c r="K1488" s="31"/>
      <c r="L1488" s="30"/>
      <c r="M1488" s="98">
        <v>296.89999999999998</v>
      </c>
      <c r="N1488" s="98">
        <v>74.966999999999999</v>
      </c>
      <c r="O1488" s="98">
        <v>84.168000000000006</v>
      </c>
      <c r="P1488" s="98">
        <v>99.298000000000002</v>
      </c>
      <c r="Q1488" s="98">
        <v>66.813999999999993</v>
      </c>
      <c r="R1488" s="98">
        <v>52.238</v>
      </c>
    </row>
    <row r="1489" spans="1:18" x14ac:dyDescent="0.25">
      <c r="A1489" s="59" t="s">
        <v>3779</v>
      </c>
      <c r="B1489" s="59" t="s">
        <v>1989</v>
      </c>
      <c r="C1489" s="59" t="s">
        <v>3807</v>
      </c>
      <c r="D1489" s="91">
        <v>6</v>
      </c>
      <c r="E1489" s="59" t="s">
        <v>4689</v>
      </c>
      <c r="F1489" s="30">
        <f t="shared" si="79"/>
        <v>72.60766666666666</v>
      </c>
      <c r="G1489" s="24">
        <f t="shared" si="80"/>
        <v>0</v>
      </c>
      <c r="H1489" s="31"/>
      <c r="I1489" s="30"/>
      <c r="J1489" s="24">
        <f t="shared" si="81"/>
        <v>54.455749999999995</v>
      </c>
      <c r="K1489" s="31"/>
      <c r="L1489" s="30"/>
      <c r="M1489" s="98" t="s">
        <v>4078</v>
      </c>
      <c r="N1489" s="98" t="s">
        <v>4078</v>
      </c>
      <c r="O1489" s="98" t="s">
        <v>4078</v>
      </c>
      <c r="P1489" s="98">
        <v>39.323999999999998</v>
      </c>
      <c r="Q1489" s="98">
        <v>45.933999999999997</v>
      </c>
      <c r="R1489" s="98">
        <v>132.565</v>
      </c>
    </row>
    <row r="1490" spans="1:18" x14ac:dyDescent="0.25">
      <c r="A1490" s="59" t="s">
        <v>3779</v>
      </c>
      <c r="B1490" s="59" t="s">
        <v>3173</v>
      </c>
      <c r="C1490" s="59" t="s">
        <v>3797</v>
      </c>
      <c r="D1490" s="91">
        <v>4</v>
      </c>
      <c r="E1490" s="59" t="s">
        <v>4452</v>
      </c>
      <c r="F1490" s="30">
        <f t="shared" si="79"/>
        <v>72.331666666666663</v>
      </c>
      <c r="G1490" s="24">
        <f t="shared" si="80"/>
        <v>73.981000000000009</v>
      </c>
      <c r="H1490" s="31"/>
      <c r="I1490" s="30"/>
      <c r="J1490" s="24">
        <f t="shared" si="81"/>
        <v>70.002250000000004</v>
      </c>
      <c r="K1490" s="31"/>
      <c r="L1490" s="30"/>
      <c r="M1490" s="98">
        <v>18.87</v>
      </c>
      <c r="N1490" s="98">
        <v>129.09200000000001</v>
      </c>
      <c r="O1490" s="98">
        <v>63.014000000000003</v>
      </c>
      <c r="P1490" s="98">
        <v>149.577</v>
      </c>
      <c r="Q1490" s="98" t="s">
        <v>4078</v>
      </c>
      <c r="R1490" s="98">
        <v>67.418000000000006</v>
      </c>
    </row>
    <row r="1491" spans="1:18" x14ac:dyDescent="0.25">
      <c r="A1491" s="59" t="s">
        <v>3779</v>
      </c>
      <c r="B1491" s="59" t="s">
        <v>2808</v>
      </c>
      <c r="C1491" s="59" t="s">
        <v>3841</v>
      </c>
      <c r="D1491" s="91">
        <v>11</v>
      </c>
      <c r="E1491" s="59" t="s">
        <v>5990</v>
      </c>
      <c r="F1491" s="30">
        <f t="shared" si="79"/>
        <v>72.233666666666664</v>
      </c>
      <c r="G1491" s="24">
        <f t="shared" si="80"/>
        <v>25.113500000000002</v>
      </c>
      <c r="H1491" s="31"/>
      <c r="I1491" s="30"/>
      <c r="J1491" s="24">
        <f t="shared" si="81"/>
        <v>64.136750000000006</v>
      </c>
      <c r="K1491" s="31"/>
      <c r="L1491" s="30"/>
      <c r="M1491" s="98">
        <v>21.56</v>
      </c>
      <c r="N1491" s="98">
        <v>28.667000000000002</v>
      </c>
      <c r="O1491" s="98">
        <v>39.845999999999997</v>
      </c>
      <c r="P1491" s="98">
        <v>41.44</v>
      </c>
      <c r="Q1491" s="98">
        <v>105.369</v>
      </c>
      <c r="R1491" s="98">
        <v>69.891999999999996</v>
      </c>
    </row>
    <row r="1492" spans="1:18" x14ac:dyDescent="0.25">
      <c r="A1492" s="59" t="s">
        <v>3779</v>
      </c>
      <c r="B1492" s="59" t="s">
        <v>774</v>
      </c>
      <c r="C1492" s="59" t="s">
        <v>3813</v>
      </c>
      <c r="D1492" s="91">
        <v>6</v>
      </c>
      <c r="E1492" s="59" t="s">
        <v>5043</v>
      </c>
      <c r="F1492" s="30">
        <f t="shared" si="79"/>
        <v>72.188333333333333</v>
      </c>
      <c r="G1492" s="24">
        <f t="shared" si="80"/>
        <v>37.345500000000001</v>
      </c>
      <c r="H1492" s="31"/>
      <c r="I1492" s="30"/>
      <c r="J1492" s="24">
        <f t="shared" si="81"/>
        <v>104.97175</v>
      </c>
      <c r="K1492" s="31"/>
      <c r="L1492" s="30"/>
      <c r="M1492" s="98">
        <v>64.36</v>
      </c>
      <c r="N1492" s="98">
        <v>10.331</v>
      </c>
      <c r="O1492" s="98">
        <v>203.322</v>
      </c>
      <c r="P1492" s="98">
        <v>21.302</v>
      </c>
      <c r="Q1492" s="98">
        <v>149.09299999999999</v>
      </c>
      <c r="R1492" s="98">
        <v>46.17</v>
      </c>
    </row>
    <row r="1493" spans="1:18" x14ac:dyDescent="0.25">
      <c r="A1493" s="59" t="s">
        <v>3779</v>
      </c>
      <c r="B1493" s="59" t="s">
        <v>1422</v>
      </c>
      <c r="C1493" s="59" t="s">
        <v>3863</v>
      </c>
      <c r="D1493" s="91">
        <v>16</v>
      </c>
      <c r="E1493" s="59" t="s">
        <v>7381</v>
      </c>
      <c r="F1493" s="30">
        <f t="shared" si="79"/>
        <v>72.144333333333336</v>
      </c>
      <c r="G1493" s="24">
        <f t="shared" si="80"/>
        <v>27.331</v>
      </c>
      <c r="H1493" s="31"/>
      <c r="I1493" s="30"/>
      <c r="J1493" s="24">
        <f t="shared" si="81"/>
        <v>55.283999999999999</v>
      </c>
      <c r="K1493" s="31"/>
      <c r="L1493" s="30"/>
      <c r="M1493" s="98">
        <v>25.99</v>
      </c>
      <c r="N1493" s="98">
        <v>28.672000000000001</v>
      </c>
      <c r="O1493" s="98">
        <v>4.7030000000000003</v>
      </c>
      <c r="P1493" s="98">
        <v>75.311999999999998</v>
      </c>
      <c r="Q1493" s="98">
        <v>88.656999999999996</v>
      </c>
      <c r="R1493" s="98">
        <v>52.463999999999999</v>
      </c>
    </row>
    <row r="1494" spans="1:18" x14ac:dyDescent="0.25">
      <c r="A1494" s="59" t="s">
        <v>3779</v>
      </c>
      <c r="B1494" s="59" t="s">
        <v>2830</v>
      </c>
      <c r="C1494" s="59" t="s">
        <v>3873</v>
      </c>
      <c r="D1494" s="91">
        <v>20</v>
      </c>
      <c r="E1494" s="59" t="s">
        <v>7787</v>
      </c>
      <c r="F1494" s="30">
        <f t="shared" si="79"/>
        <v>72.075666666666663</v>
      </c>
      <c r="G1494" s="24">
        <f t="shared" si="80"/>
        <v>1.9885000000000002</v>
      </c>
      <c r="H1494" s="31"/>
      <c r="I1494" s="30"/>
      <c r="J1494" s="24">
        <f t="shared" si="81"/>
        <v>54.259500000000003</v>
      </c>
      <c r="K1494" s="31"/>
      <c r="L1494" s="30"/>
      <c r="M1494" s="98">
        <v>3.39</v>
      </c>
      <c r="N1494" s="98">
        <v>0.58699999999999997</v>
      </c>
      <c r="O1494" s="98">
        <v>0.81100000000000005</v>
      </c>
      <c r="P1494" s="98">
        <v>0.71599999999999997</v>
      </c>
      <c r="Q1494" s="98">
        <v>37.591999999999999</v>
      </c>
      <c r="R1494" s="98">
        <v>177.91900000000001</v>
      </c>
    </row>
    <row r="1495" spans="1:18" x14ac:dyDescent="0.25">
      <c r="A1495" s="59" t="s">
        <v>3779</v>
      </c>
      <c r="B1495" s="59" t="s">
        <v>513</v>
      </c>
      <c r="C1495" s="59" t="s">
        <v>3871</v>
      </c>
      <c r="D1495" s="91">
        <v>20</v>
      </c>
      <c r="E1495" s="59" t="s">
        <v>7735</v>
      </c>
      <c r="F1495" s="30">
        <f t="shared" si="79"/>
        <v>71.850333333333325</v>
      </c>
      <c r="G1495" s="24">
        <f t="shared" si="80"/>
        <v>41.601500000000001</v>
      </c>
      <c r="H1495" s="31"/>
      <c r="I1495" s="30"/>
      <c r="J1495" s="24">
        <f t="shared" si="81"/>
        <v>68.961250000000007</v>
      </c>
      <c r="K1495" s="31"/>
      <c r="L1495" s="30"/>
      <c r="M1495" s="98">
        <v>32.479999999999997</v>
      </c>
      <c r="N1495" s="98">
        <v>50.722999999999999</v>
      </c>
      <c r="O1495" s="98">
        <v>60.293999999999997</v>
      </c>
      <c r="P1495" s="98">
        <v>54.993000000000002</v>
      </c>
      <c r="Q1495" s="98">
        <v>67</v>
      </c>
      <c r="R1495" s="98">
        <v>93.558000000000007</v>
      </c>
    </row>
    <row r="1496" spans="1:18" x14ac:dyDescent="0.25">
      <c r="A1496" s="59" t="s">
        <v>3779</v>
      </c>
      <c r="B1496" s="59" t="s">
        <v>1393</v>
      </c>
      <c r="C1496" s="59" t="s">
        <v>3810</v>
      </c>
      <c r="D1496" s="91">
        <v>6</v>
      </c>
      <c r="E1496" s="59" t="s">
        <v>4955</v>
      </c>
      <c r="F1496" s="30">
        <f t="shared" si="79"/>
        <v>71.659000000000006</v>
      </c>
      <c r="G1496" s="24">
        <f t="shared" si="80"/>
        <v>0</v>
      </c>
      <c r="H1496" s="31"/>
      <c r="I1496" s="30"/>
      <c r="J1496" s="24">
        <f t="shared" si="81"/>
        <v>61.64425</v>
      </c>
      <c r="K1496" s="31"/>
      <c r="L1496" s="30"/>
      <c r="M1496" s="98" t="s">
        <v>4078</v>
      </c>
      <c r="N1496" s="98" t="s">
        <v>4078</v>
      </c>
      <c r="O1496" s="98">
        <v>31.6</v>
      </c>
      <c r="P1496" s="98">
        <v>94.042000000000002</v>
      </c>
      <c r="Q1496" s="98">
        <v>57.939</v>
      </c>
      <c r="R1496" s="98">
        <v>62.996000000000002</v>
      </c>
    </row>
    <row r="1497" spans="1:18" x14ac:dyDescent="0.25">
      <c r="A1497" s="59" t="s">
        <v>3779</v>
      </c>
      <c r="B1497" s="59" t="s">
        <v>3357</v>
      </c>
      <c r="C1497" s="59" t="s">
        <v>3839</v>
      </c>
      <c r="D1497" s="91">
        <v>11</v>
      </c>
      <c r="E1497" s="59" t="s">
        <v>5873</v>
      </c>
      <c r="F1497" s="30">
        <f t="shared" si="79"/>
        <v>71.554333333333332</v>
      </c>
      <c r="G1497" s="24">
        <f t="shared" si="80"/>
        <v>55.022000000000006</v>
      </c>
      <c r="H1497" s="31"/>
      <c r="I1497" s="30"/>
      <c r="J1497" s="24">
        <f t="shared" si="81"/>
        <v>67.654750000000007</v>
      </c>
      <c r="K1497" s="31"/>
      <c r="L1497" s="30"/>
      <c r="M1497" s="98">
        <v>66.03</v>
      </c>
      <c r="N1497" s="98">
        <v>44.014000000000003</v>
      </c>
      <c r="O1497" s="98">
        <v>55.956000000000003</v>
      </c>
      <c r="P1497" s="98">
        <v>43.127000000000002</v>
      </c>
      <c r="Q1497" s="98">
        <v>74.281999999999996</v>
      </c>
      <c r="R1497" s="98">
        <v>97.254000000000005</v>
      </c>
    </row>
    <row r="1498" spans="1:18" x14ac:dyDescent="0.25">
      <c r="A1498" s="59" t="s">
        <v>3779</v>
      </c>
      <c r="B1498" s="59" t="s">
        <v>1306</v>
      </c>
      <c r="C1498" s="59" t="s">
        <v>3819</v>
      </c>
      <c r="D1498" s="91">
        <v>7</v>
      </c>
      <c r="E1498" s="59" t="s">
        <v>5282</v>
      </c>
      <c r="F1498" s="30">
        <f t="shared" si="79"/>
        <v>71.319333333333347</v>
      </c>
      <c r="G1498" s="24">
        <f t="shared" si="80"/>
        <v>39.198</v>
      </c>
      <c r="H1498" s="31"/>
      <c r="I1498" s="30"/>
      <c r="J1498" s="24">
        <f t="shared" si="81"/>
        <v>57.324749999999995</v>
      </c>
      <c r="K1498" s="31"/>
      <c r="L1498" s="30"/>
      <c r="M1498" s="98">
        <v>46.39</v>
      </c>
      <c r="N1498" s="98">
        <v>32.006</v>
      </c>
      <c r="O1498" s="98">
        <v>15.340999999999999</v>
      </c>
      <c r="P1498" s="98">
        <v>27.815000000000001</v>
      </c>
      <c r="Q1498" s="98">
        <v>117.89</v>
      </c>
      <c r="R1498" s="98">
        <v>68.253</v>
      </c>
    </row>
    <row r="1499" spans="1:18" x14ac:dyDescent="0.25">
      <c r="A1499" s="59" t="s">
        <v>3779</v>
      </c>
      <c r="B1499" s="59" t="s">
        <v>2504</v>
      </c>
      <c r="C1499" s="59" t="s">
        <v>3821</v>
      </c>
      <c r="D1499" s="91">
        <v>8</v>
      </c>
      <c r="E1499" s="59" t="s">
        <v>5358</v>
      </c>
      <c r="F1499" s="30">
        <f t="shared" si="79"/>
        <v>71.262</v>
      </c>
      <c r="G1499" s="24">
        <f t="shared" si="80"/>
        <v>35.042499999999997</v>
      </c>
      <c r="H1499" s="31"/>
      <c r="I1499" s="30"/>
      <c r="J1499" s="24">
        <f t="shared" si="81"/>
        <v>60.486750000000001</v>
      </c>
      <c r="K1499" s="31"/>
      <c r="L1499" s="30"/>
      <c r="M1499" s="98">
        <v>35.479999999999997</v>
      </c>
      <c r="N1499" s="98">
        <v>34.604999999999997</v>
      </c>
      <c r="O1499" s="98">
        <v>28.161000000000001</v>
      </c>
      <c r="P1499" s="98">
        <v>117.83799999999999</v>
      </c>
      <c r="Q1499" s="98">
        <v>22.681999999999999</v>
      </c>
      <c r="R1499" s="98">
        <v>73.266000000000005</v>
      </c>
    </row>
    <row r="1500" spans="1:18" x14ac:dyDescent="0.25">
      <c r="A1500" s="59" t="s">
        <v>3779</v>
      </c>
      <c r="B1500" s="59" t="s">
        <v>397</v>
      </c>
      <c r="C1500" s="59" t="s">
        <v>3812</v>
      </c>
      <c r="D1500" s="91">
        <v>6</v>
      </c>
      <c r="E1500" s="59" t="s">
        <v>5025</v>
      </c>
      <c r="F1500" s="30">
        <f t="shared" si="79"/>
        <v>71.12166666666667</v>
      </c>
      <c r="G1500" s="24">
        <f t="shared" si="80"/>
        <v>40.774999999999999</v>
      </c>
      <c r="H1500" s="31"/>
      <c r="I1500" s="30"/>
      <c r="J1500" s="24">
        <f t="shared" si="81"/>
        <v>63.732500000000002</v>
      </c>
      <c r="K1500" s="31"/>
      <c r="L1500" s="30"/>
      <c r="M1500" s="98">
        <v>36.68</v>
      </c>
      <c r="N1500" s="98">
        <v>44.87</v>
      </c>
      <c r="O1500" s="98">
        <v>41.564999999999998</v>
      </c>
      <c r="P1500" s="98">
        <v>40.512999999999998</v>
      </c>
      <c r="Q1500" s="98">
        <v>94.045000000000002</v>
      </c>
      <c r="R1500" s="98">
        <v>78.807000000000002</v>
      </c>
    </row>
    <row r="1501" spans="1:18" x14ac:dyDescent="0.25">
      <c r="A1501" s="59" t="s">
        <v>3779</v>
      </c>
      <c r="B1501" s="59" t="s">
        <v>1444</v>
      </c>
      <c r="C1501" s="59" t="s">
        <v>3860</v>
      </c>
      <c r="D1501" s="91">
        <v>15</v>
      </c>
      <c r="E1501" s="59" t="s">
        <v>6711</v>
      </c>
      <c r="F1501" s="30">
        <f t="shared" si="79"/>
        <v>70.953666666666663</v>
      </c>
      <c r="G1501" s="24">
        <f t="shared" si="80"/>
        <v>17.801500000000001</v>
      </c>
      <c r="H1501" s="31"/>
      <c r="I1501" s="30"/>
      <c r="J1501" s="24">
        <f t="shared" si="81"/>
        <v>63.460999999999999</v>
      </c>
      <c r="K1501" s="31"/>
      <c r="L1501" s="30"/>
      <c r="M1501" s="98">
        <v>20.37</v>
      </c>
      <c r="N1501" s="98">
        <v>15.233000000000001</v>
      </c>
      <c r="O1501" s="98">
        <v>40.982999999999997</v>
      </c>
      <c r="P1501" s="98">
        <v>46.478000000000002</v>
      </c>
      <c r="Q1501" s="98">
        <v>54.448</v>
      </c>
      <c r="R1501" s="98">
        <v>111.935</v>
      </c>
    </row>
    <row r="1502" spans="1:18" x14ac:dyDescent="0.25">
      <c r="A1502" s="59" t="s">
        <v>3779</v>
      </c>
      <c r="B1502" s="59" t="s">
        <v>1720</v>
      </c>
      <c r="C1502" s="59" t="s">
        <v>3862</v>
      </c>
      <c r="D1502" s="91">
        <v>16</v>
      </c>
      <c r="E1502" s="59" t="s">
        <v>6870</v>
      </c>
      <c r="F1502" s="30">
        <f t="shared" si="79"/>
        <v>70.814999999999998</v>
      </c>
      <c r="G1502" s="24">
        <f t="shared" si="80"/>
        <v>46.1325</v>
      </c>
      <c r="H1502" s="31"/>
      <c r="I1502" s="30"/>
      <c r="J1502" s="24">
        <f t="shared" si="81"/>
        <v>62.102249999999998</v>
      </c>
      <c r="K1502" s="31"/>
      <c r="L1502" s="30"/>
      <c r="M1502" s="98">
        <v>31.91</v>
      </c>
      <c r="N1502" s="98">
        <v>60.354999999999997</v>
      </c>
      <c r="O1502" s="98">
        <v>35.963999999999999</v>
      </c>
      <c r="P1502" s="98">
        <v>63.816000000000003</v>
      </c>
      <c r="Q1502" s="98">
        <v>57.195</v>
      </c>
      <c r="R1502" s="98">
        <v>91.433999999999997</v>
      </c>
    </row>
    <row r="1503" spans="1:18" x14ac:dyDescent="0.25">
      <c r="A1503" s="59" t="s">
        <v>3779</v>
      </c>
      <c r="B1503" s="59" t="s">
        <v>2182</v>
      </c>
      <c r="C1503" s="59" t="s">
        <v>3850</v>
      </c>
      <c r="D1503" s="91">
        <v>14</v>
      </c>
      <c r="E1503" s="59" t="s">
        <v>6333</v>
      </c>
      <c r="F1503" s="30">
        <f t="shared" si="79"/>
        <v>70.408333333333346</v>
      </c>
      <c r="G1503" s="24">
        <f t="shared" si="80"/>
        <v>11.013500000000001</v>
      </c>
      <c r="H1503" s="31"/>
      <c r="I1503" s="30"/>
      <c r="J1503" s="24">
        <f t="shared" si="81"/>
        <v>56.294000000000004</v>
      </c>
      <c r="K1503" s="31"/>
      <c r="L1503" s="30"/>
      <c r="M1503" s="98">
        <v>18.37</v>
      </c>
      <c r="N1503" s="98">
        <v>3.657</v>
      </c>
      <c r="O1503" s="98">
        <v>13.951000000000001</v>
      </c>
      <c r="P1503" s="98">
        <v>33.093000000000004</v>
      </c>
      <c r="Q1503" s="98">
        <v>87.024000000000001</v>
      </c>
      <c r="R1503" s="98">
        <v>91.108000000000004</v>
      </c>
    </row>
    <row r="1504" spans="1:18" x14ac:dyDescent="0.25">
      <c r="A1504" s="59" t="s">
        <v>3779</v>
      </c>
      <c r="B1504" s="59" t="s">
        <v>3036</v>
      </c>
      <c r="C1504" s="59" t="s">
        <v>3862</v>
      </c>
      <c r="D1504" s="91">
        <v>16</v>
      </c>
      <c r="E1504" s="59" t="s">
        <v>7033</v>
      </c>
      <c r="F1504" s="30">
        <f t="shared" ref="F1504:F1567" si="82">SUM(P1504:R1504)/3</f>
        <v>70.23266666666666</v>
      </c>
      <c r="G1504" s="24">
        <f t="shared" ref="G1504:G1567" si="83">SUM(M1504:N1504)/2</f>
        <v>219.846</v>
      </c>
      <c r="H1504" s="31"/>
      <c r="I1504" s="30"/>
      <c r="J1504" s="24">
        <f t="shared" ref="J1504:J1567" si="84">SUM(O1504:R1504)/4</f>
        <v>82.524500000000003</v>
      </c>
      <c r="K1504" s="31"/>
      <c r="L1504" s="30"/>
      <c r="M1504" s="98">
        <v>5.55</v>
      </c>
      <c r="N1504" s="98">
        <v>434.142</v>
      </c>
      <c r="O1504" s="98">
        <v>119.4</v>
      </c>
      <c r="P1504" s="98">
        <v>96.468999999999994</v>
      </c>
      <c r="Q1504" s="98">
        <v>27.064</v>
      </c>
      <c r="R1504" s="98">
        <v>87.165000000000006</v>
      </c>
    </row>
    <row r="1505" spans="1:18" x14ac:dyDescent="0.25">
      <c r="A1505" s="59" t="s">
        <v>3779</v>
      </c>
      <c r="B1505" s="59" t="s">
        <v>1089</v>
      </c>
      <c r="C1505" s="59" t="s">
        <v>3819</v>
      </c>
      <c r="D1505" s="91">
        <v>7</v>
      </c>
      <c r="E1505" s="59" t="s">
        <v>5309</v>
      </c>
      <c r="F1505" s="30">
        <f t="shared" si="82"/>
        <v>70.184333333333342</v>
      </c>
      <c r="G1505" s="24">
        <f t="shared" si="83"/>
        <v>26.957000000000001</v>
      </c>
      <c r="H1505" s="31"/>
      <c r="I1505" s="30"/>
      <c r="J1505" s="24">
        <f t="shared" si="84"/>
        <v>56.401750000000007</v>
      </c>
      <c r="K1505" s="31"/>
      <c r="L1505" s="30"/>
      <c r="M1505" s="98">
        <v>46.1</v>
      </c>
      <c r="N1505" s="98">
        <v>7.8140000000000001</v>
      </c>
      <c r="O1505" s="98">
        <v>15.054</v>
      </c>
      <c r="P1505" s="98">
        <v>30.952999999999999</v>
      </c>
      <c r="Q1505" s="98">
        <v>128.70500000000001</v>
      </c>
      <c r="R1505" s="98">
        <v>50.895000000000003</v>
      </c>
    </row>
    <row r="1506" spans="1:18" x14ac:dyDescent="0.25">
      <c r="A1506" s="59" t="s">
        <v>3779</v>
      </c>
      <c r="B1506" s="59" t="s">
        <v>1022</v>
      </c>
      <c r="C1506" s="59" t="s">
        <v>3794</v>
      </c>
      <c r="D1506" s="91">
        <v>3</v>
      </c>
      <c r="E1506" s="59" t="s">
        <v>4398</v>
      </c>
      <c r="F1506" s="30">
        <f t="shared" si="82"/>
        <v>69.846333333333334</v>
      </c>
      <c r="G1506" s="24">
        <f t="shared" si="83"/>
        <v>127.42449999999999</v>
      </c>
      <c r="H1506" s="31"/>
      <c r="I1506" s="30"/>
      <c r="J1506" s="24">
        <f t="shared" si="84"/>
        <v>63.194000000000003</v>
      </c>
      <c r="K1506" s="31"/>
      <c r="L1506" s="30"/>
      <c r="M1506" s="98" t="s">
        <v>4078</v>
      </c>
      <c r="N1506" s="98">
        <v>254.84899999999999</v>
      </c>
      <c r="O1506" s="98">
        <v>43.237000000000002</v>
      </c>
      <c r="P1506" s="98">
        <v>28.855</v>
      </c>
      <c r="Q1506" s="98">
        <v>91.582999999999998</v>
      </c>
      <c r="R1506" s="98">
        <v>89.100999999999999</v>
      </c>
    </row>
    <row r="1507" spans="1:18" x14ac:dyDescent="0.25">
      <c r="A1507" s="59" t="s">
        <v>3779</v>
      </c>
      <c r="B1507" s="59" t="s">
        <v>224</v>
      </c>
      <c r="C1507" s="59" t="s">
        <v>3819</v>
      </c>
      <c r="D1507" s="91">
        <v>7</v>
      </c>
      <c r="E1507" s="59" t="s">
        <v>5293</v>
      </c>
      <c r="F1507" s="30">
        <f t="shared" si="82"/>
        <v>69.790666666666667</v>
      </c>
      <c r="G1507" s="24">
        <f t="shared" si="83"/>
        <v>5.7865000000000002</v>
      </c>
      <c r="H1507" s="31"/>
      <c r="I1507" s="30"/>
      <c r="J1507" s="24">
        <f t="shared" si="84"/>
        <v>55.698</v>
      </c>
      <c r="K1507" s="31"/>
      <c r="L1507" s="30"/>
      <c r="M1507" s="98">
        <v>9.5500000000000007</v>
      </c>
      <c r="N1507" s="98">
        <v>2.0230000000000001</v>
      </c>
      <c r="O1507" s="98">
        <v>13.42</v>
      </c>
      <c r="P1507" s="98">
        <v>10.129</v>
      </c>
      <c r="Q1507" s="98">
        <v>183.935</v>
      </c>
      <c r="R1507" s="98">
        <v>15.308</v>
      </c>
    </row>
    <row r="1508" spans="1:18" x14ac:dyDescent="0.25">
      <c r="A1508" s="59" t="s">
        <v>3779</v>
      </c>
      <c r="B1508" s="59" t="s">
        <v>1669</v>
      </c>
      <c r="C1508" s="59" t="s">
        <v>3868</v>
      </c>
      <c r="D1508" s="91">
        <v>18</v>
      </c>
      <c r="E1508" s="59" t="s">
        <v>7522</v>
      </c>
      <c r="F1508" s="30">
        <f t="shared" si="82"/>
        <v>69.706333333333347</v>
      </c>
      <c r="G1508" s="24">
        <f t="shared" si="83"/>
        <v>79.784500000000008</v>
      </c>
      <c r="H1508" s="31"/>
      <c r="I1508" s="30"/>
      <c r="J1508" s="24">
        <f t="shared" si="84"/>
        <v>66.483500000000006</v>
      </c>
      <c r="K1508" s="31"/>
      <c r="L1508" s="30"/>
      <c r="M1508" s="98">
        <v>81.28</v>
      </c>
      <c r="N1508" s="98">
        <v>78.289000000000001</v>
      </c>
      <c r="O1508" s="98">
        <v>56.814999999999998</v>
      </c>
      <c r="P1508" s="98">
        <v>72.525000000000006</v>
      </c>
      <c r="Q1508" s="98">
        <v>70.180000000000007</v>
      </c>
      <c r="R1508" s="98">
        <v>66.414000000000001</v>
      </c>
    </row>
    <row r="1509" spans="1:18" x14ac:dyDescent="0.25">
      <c r="A1509" s="59" t="s">
        <v>3779</v>
      </c>
      <c r="B1509" s="59" t="s">
        <v>3117</v>
      </c>
      <c r="C1509" s="59" t="s">
        <v>3814</v>
      </c>
      <c r="D1509" s="91">
        <v>6</v>
      </c>
      <c r="E1509" s="59" t="s">
        <v>5058</v>
      </c>
      <c r="F1509" s="30">
        <f t="shared" si="82"/>
        <v>69.699666666666673</v>
      </c>
      <c r="G1509" s="24">
        <f t="shared" si="83"/>
        <v>46.878999999999998</v>
      </c>
      <c r="H1509" s="31"/>
      <c r="I1509" s="30"/>
      <c r="J1509" s="24">
        <f t="shared" si="84"/>
        <v>64.952000000000012</v>
      </c>
      <c r="K1509" s="31"/>
      <c r="L1509" s="30"/>
      <c r="M1509" s="98">
        <v>77.989999999999995</v>
      </c>
      <c r="N1509" s="98">
        <v>15.768000000000001</v>
      </c>
      <c r="O1509" s="98">
        <v>50.709000000000003</v>
      </c>
      <c r="P1509" s="98">
        <v>136.238</v>
      </c>
      <c r="Q1509" s="98">
        <v>70.138000000000005</v>
      </c>
      <c r="R1509" s="98">
        <v>2.7229999999999999</v>
      </c>
    </row>
    <row r="1510" spans="1:18" x14ac:dyDescent="0.25">
      <c r="A1510" s="59" t="s">
        <v>3779</v>
      </c>
      <c r="B1510" s="59" t="s">
        <v>1350</v>
      </c>
      <c r="C1510" s="59" t="s">
        <v>3873</v>
      </c>
      <c r="D1510" s="91">
        <v>20</v>
      </c>
      <c r="E1510" s="59" t="s">
        <v>7810</v>
      </c>
      <c r="F1510" s="30">
        <f t="shared" si="82"/>
        <v>69.647333333333336</v>
      </c>
      <c r="G1510" s="24">
        <f t="shared" si="83"/>
        <v>46.369</v>
      </c>
      <c r="H1510" s="31"/>
      <c r="I1510" s="30"/>
      <c r="J1510" s="24">
        <f t="shared" si="84"/>
        <v>60.988249999999994</v>
      </c>
      <c r="K1510" s="31"/>
      <c r="L1510" s="30"/>
      <c r="M1510" s="98">
        <v>79.5</v>
      </c>
      <c r="N1510" s="98">
        <v>13.238</v>
      </c>
      <c r="O1510" s="98">
        <v>35.011000000000003</v>
      </c>
      <c r="P1510" s="98">
        <v>33.706000000000003</v>
      </c>
      <c r="Q1510" s="98">
        <v>67.912999999999997</v>
      </c>
      <c r="R1510" s="98">
        <v>107.32299999999999</v>
      </c>
    </row>
    <row r="1511" spans="1:18" x14ac:dyDescent="0.25">
      <c r="A1511" s="59" t="s">
        <v>3779</v>
      </c>
      <c r="B1511" s="59" t="s">
        <v>1243</v>
      </c>
      <c r="C1511" s="59" t="s">
        <v>3801</v>
      </c>
      <c r="D1511" s="91">
        <v>4</v>
      </c>
      <c r="E1511" s="59" t="s">
        <v>4543</v>
      </c>
      <c r="F1511" s="30">
        <f t="shared" si="82"/>
        <v>69.188333333333333</v>
      </c>
      <c r="G1511" s="24">
        <f t="shared" si="83"/>
        <v>19.968</v>
      </c>
      <c r="H1511" s="31"/>
      <c r="I1511" s="30"/>
      <c r="J1511" s="24">
        <f t="shared" si="84"/>
        <v>105.71199999999999</v>
      </c>
      <c r="K1511" s="31"/>
      <c r="L1511" s="30"/>
      <c r="M1511" s="98">
        <v>32.549999999999997</v>
      </c>
      <c r="N1511" s="98">
        <v>7.3860000000000001</v>
      </c>
      <c r="O1511" s="98">
        <v>215.28299999999999</v>
      </c>
      <c r="P1511" s="98">
        <v>23.753</v>
      </c>
      <c r="Q1511" s="98">
        <v>47.765000000000001</v>
      </c>
      <c r="R1511" s="98">
        <v>136.047</v>
      </c>
    </row>
    <row r="1512" spans="1:18" x14ac:dyDescent="0.25">
      <c r="A1512" s="59" t="s">
        <v>3779</v>
      </c>
      <c r="B1512" s="59" t="s">
        <v>1942</v>
      </c>
      <c r="C1512" s="59" t="s">
        <v>3818</v>
      </c>
      <c r="D1512" s="91">
        <v>7</v>
      </c>
      <c r="E1512" s="59" t="s">
        <v>5176</v>
      </c>
      <c r="F1512" s="30">
        <f t="shared" si="82"/>
        <v>69.069000000000003</v>
      </c>
      <c r="G1512" s="24">
        <f t="shared" si="83"/>
        <v>321.93399999999997</v>
      </c>
      <c r="H1512" s="31"/>
      <c r="I1512" s="30"/>
      <c r="J1512" s="24">
        <f t="shared" si="84"/>
        <v>67.406500000000008</v>
      </c>
      <c r="K1512" s="31"/>
      <c r="L1512" s="30"/>
      <c r="M1512" s="98">
        <v>389.83</v>
      </c>
      <c r="N1512" s="98">
        <v>254.03800000000001</v>
      </c>
      <c r="O1512" s="98">
        <v>62.418999999999997</v>
      </c>
      <c r="P1512" s="98">
        <v>89.77</v>
      </c>
      <c r="Q1512" s="98">
        <v>76.659000000000006</v>
      </c>
      <c r="R1512" s="98">
        <v>40.777999999999999</v>
      </c>
    </row>
    <row r="1513" spans="1:18" x14ac:dyDescent="0.25">
      <c r="A1513" s="59" t="s">
        <v>3779</v>
      </c>
      <c r="B1513" s="59" t="s">
        <v>1970</v>
      </c>
      <c r="C1513" s="59" t="s">
        <v>3840</v>
      </c>
      <c r="D1513" s="91">
        <v>11</v>
      </c>
      <c r="E1513" s="59" t="s">
        <v>5955</v>
      </c>
      <c r="F1513" s="30">
        <f t="shared" si="82"/>
        <v>68.942666666666653</v>
      </c>
      <c r="G1513" s="24">
        <f t="shared" si="83"/>
        <v>185.1575</v>
      </c>
      <c r="H1513" s="31"/>
      <c r="I1513" s="30"/>
      <c r="J1513" s="24">
        <f t="shared" si="84"/>
        <v>80.247749999999996</v>
      </c>
      <c r="K1513" s="31"/>
      <c r="L1513" s="30"/>
      <c r="M1513" s="98">
        <v>175.62</v>
      </c>
      <c r="N1513" s="98">
        <v>194.69499999999999</v>
      </c>
      <c r="O1513" s="98">
        <v>114.163</v>
      </c>
      <c r="P1513" s="98">
        <v>69.837999999999994</v>
      </c>
      <c r="Q1513" s="98">
        <v>43.058</v>
      </c>
      <c r="R1513" s="98">
        <v>93.932000000000002</v>
      </c>
    </row>
    <row r="1514" spans="1:18" x14ac:dyDescent="0.25">
      <c r="A1514" s="59" t="s">
        <v>3779</v>
      </c>
      <c r="B1514" s="59" t="s">
        <v>1708</v>
      </c>
      <c r="C1514" s="59" t="s">
        <v>3841</v>
      </c>
      <c r="D1514" s="91">
        <v>11</v>
      </c>
      <c r="E1514" s="59" t="s">
        <v>6007</v>
      </c>
      <c r="F1514" s="30">
        <f t="shared" si="82"/>
        <v>68.898666666666671</v>
      </c>
      <c r="G1514" s="24">
        <f t="shared" si="83"/>
        <v>2.57</v>
      </c>
      <c r="H1514" s="31"/>
      <c r="I1514" s="30"/>
      <c r="J1514" s="24">
        <f t="shared" si="84"/>
        <v>52.847999999999999</v>
      </c>
      <c r="K1514" s="31"/>
      <c r="L1514" s="30"/>
      <c r="M1514" s="98">
        <v>5.14</v>
      </c>
      <c r="N1514" s="98" t="s">
        <v>4078</v>
      </c>
      <c r="O1514" s="98">
        <v>4.6959999999999997</v>
      </c>
      <c r="P1514" s="98">
        <v>48.656999999999996</v>
      </c>
      <c r="Q1514" s="98">
        <v>35.533000000000001</v>
      </c>
      <c r="R1514" s="98">
        <v>122.506</v>
      </c>
    </row>
    <row r="1515" spans="1:18" x14ac:dyDescent="0.25">
      <c r="A1515" s="59" t="s">
        <v>3779</v>
      </c>
      <c r="B1515" s="59" t="s">
        <v>1027</v>
      </c>
      <c r="C1515" s="59" t="s">
        <v>3843</v>
      </c>
      <c r="D1515" s="91">
        <v>12</v>
      </c>
      <c r="E1515" s="59" t="s">
        <v>6145</v>
      </c>
      <c r="F1515" s="30">
        <f t="shared" si="82"/>
        <v>68.86866666666667</v>
      </c>
      <c r="G1515" s="24">
        <f t="shared" si="83"/>
        <v>233.77600000000001</v>
      </c>
      <c r="H1515" s="31"/>
      <c r="I1515" s="30"/>
      <c r="J1515" s="24">
        <f t="shared" si="84"/>
        <v>55.776000000000003</v>
      </c>
      <c r="K1515" s="31"/>
      <c r="L1515" s="30"/>
      <c r="M1515" s="98">
        <v>433.06</v>
      </c>
      <c r="N1515" s="98">
        <v>34.491999999999997</v>
      </c>
      <c r="O1515" s="98">
        <v>16.498000000000001</v>
      </c>
      <c r="P1515" s="98">
        <v>47.305999999999997</v>
      </c>
      <c r="Q1515" s="98">
        <v>95.885000000000005</v>
      </c>
      <c r="R1515" s="98">
        <v>63.414999999999999</v>
      </c>
    </row>
    <row r="1516" spans="1:18" x14ac:dyDescent="0.25">
      <c r="A1516" s="59" t="s">
        <v>3779</v>
      </c>
      <c r="B1516" s="59" t="s">
        <v>484</v>
      </c>
      <c r="C1516" s="59" t="s">
        <v>3818</v>
      </c>
      <c r="D1516" s="91">
        <v>7</v>
      </c>
      <c r="E1516" s="59" t="s">
        <v>5210</v>
      </c>
      <c r="F1516" s="30">
        <f t="shared" si="82"/>
        <v>68.699333333333342</v>
      </c>
      <c r="G1516" s="24">
        <f t="shared" si="83"/>
        <v>102.1335</v>
      </c>
      <c r="H1516" s="31"/>
      <c r="I1516" s="30"/>
      <c r="J1516" s="24">
        <f t="shared" si="84"/>
        <v>64.347000000000008</v>
      </c>
      <c r="K1516" s="31"/>
      <c r="L1516" s="30"/>
      <c r="M1516" s="98">
        <v>167.63</v>
      </c>
      <c r="N1516" s="98">
        <v>36.637</v>
      </c>
      <c r="O1516" s="98">
        <v>51.29</v>
      </c>
      <c r="P1516" s="98">
        <v>88.787999999999997</v>
      </c>
      <c r="Q1516" s="98">
        <v>73.048000000000002</v>
      </c>
      <c r="R1516" s="98">
        <v>44.262</v>
      </c>
    </row>
    <row r="1517" spans="1:18" x14ac:dyDescent="0.25">
      <c r="A1517" s="59" t="s">
        <v>3779</v>
      </c>
      <c r="B1517" s="59" t="s">
        <v>2118</v>
      </c>
      <c r="C1517" s="59" t="s">
        <v>3808</v>
      </c>
      <c r="D1517" s="91">
        <v>6</v>
      </c>
      <c r="E1517" s="59" t="s">
        <v>4857</v>
      </c>
      <c r="F1517" s="30">
        <f t="shared" si="82"/>
        <v>68.565666666666672</v>
      </c>
      <c r="G1517" s="24">
        <f t="shared" si="83"/>
        <v>61.4405</v>
      </c>
      <c r="H1517" s="31"/>
      <c r="I1517" s="30"/>
      <c r="J1517" s="24">
        <f t="shared" si="84"/>
        <v>78.716000000000008</v>
      </c>
      <c r="K1517" s="31"/>
      <c r="L1517" s="30"/>
      <c r="M1517" s="98">
        <v>71.599999999999994</v>
      </c>
      <c r="N1517" s="98">
        <v>51.280999999999999</v>
      </c>
      <c r="O1517" s="98">
        <v>109.167</v>
      </c>
      <c r="P1517" s="98">
        <v>96.661000000000001</v>
      </c>
      <c r="Q1517" s="98">
        <v>55.984000000000002</v>
      </c>
      <c r="R1517" s="98">
        <v>53.052</v>
      </c>
    </row>
    <row r="1518" spans="1:18" x14ac:dyDescent="0.25">
      <c r="A1518" s="59" t="s">
        <v>3779</v>
      </c>
      <c r="B1518" s="59" t="s">
        <v>1818</v>
      </c>
      <c r="C1518" s="59" t="s">
        <v>3837</v>
      </c>
      <c r="D1518" s="91">
        <v>11</v>
      </c>
      <c r="E1518" s="59" t="s">
        <v>5823</v>
      </c>
      <c r="F1518" s="30">
        <f t="shared" si="82"/>
        <v>68.368333333333325</v>
      </c>
      <c r="G1518" s="24">
        <f t="shared" si="83"/>
        <v>17.353999999999999</v>
      </c>
      <c r="H1518" s="31"/>
      <c r="I1518" s="30"/>
      <c r="J1518" s="24">
        <f t="shared" si="84"/>
        <v>54.619249999999994</v>
      </c>
      <c r="K1518" s="31"/>
      <c r="L1518" s="30"/>
      <c r="M1518" s="98">
        <v>14.04</v>
      </c>
      <c r="N1518" s="98">
        <v>20.667999999999999</v>
      </c>
      <c r="O1518" s="98">
        <v>13.372</v>
      </c>
      <c r="P1518" s="98">
        <v>119.071</v>
      </c>
      <c r="Q1518" s="98">
        <v>56.564</v>
      </c>
      <c r="R1518" s="98">
        <v>29.47</v>
      </c>
    </row>
    <row r="1519" spans="1:18" x14ac:dyDescent="0.25">
      <c r="A1519" s="59" t="s">
        <v>3779</v>
      </c>
      <c r="B1519" s="59" t="s">
        <v>3485</v>
      </c>
      <c r="C1519" s="59" t="s">
        <v>3833</v>
      </c>
      <c r="D1519" s="91">
        <v>11</v>
      </c>
      <c r="E1519" s="59" t="s">
        <v>5683</v>
      </c>
      <c r="F1519" s="30">
        <f t="shared" si="82"/>
        <v>68.173666666666662</v>
      </c>
      <c r="G1519" s="24">
        <f t="shared" si="83"/>
        <v>86.07</v>
      </c>
      <c r="H1519" s="31"/>
      <c r="I1519" s="30"/>
      <c r="J1519" s="24">
        <f t="shared" si="84"/>
        <v>60.844499999999996</v>
      </c>
      <c r="K1519" s="31"/>
      <c r="L1519" s="30"/>
      <c r="M1519" s="98">
        <v>124.35</v>
      </c>
      <c r="N1519" s="98">
        <v>47.79</v>
      </c>
      <c r="O1519" s="98">
        <v>38.856999999999999</v>
      </c>
      <c r="P1519" s="98">
        <v>20.535</v>
      </c>
      <c r="Q1519" s="98">
        <v>183.98599999999999</v>
      </c>
      <c r="R1519" s="98" t="s">
        <v>4078</v>
      </c>
    </row>
    <row r="1520" spans="1:18" x14ac:dyDescent="0.25">
      <c r="A1520" s="59" t="s">
        <v>3779</v>
      </c>
      <c r="B1520" s="59" t="s">
        <v>2786</v>
      </c>
      <c r="C1520" s="59" t="s">
        <v>3851</v>
      </c>
      <c r="D1520" s="91">
        <v>15</v>
      </c>
      <c r="E1520" s="59" t="s">
        <v>6433</v>
      </c>
      <c r="F1520" s="30">
        <f t="shared" si="82"/>
        <v>68.152666666666661</v>
      </c>
      <c r="G1520" s="24">
        <f t="shared" si="83"/>
        <v>64.33250000000001</v>
      </c>
      <c r="H1520" s="31"/>
      <c r="I1520" s="30"/>
      <c r="J1520" s="24">
        <f t="shared" si="84"/>
        <v>66.47</v>
      </c>
      <c r="K1520" s="31"/>
      <c r="L1520" s="30"/>
      <c r="M1520" s="98">
        <v>77.45</v>
      </c>
      <c r="N1520" s="98">
        <v>51.215000000000003</v>
      </c>
      <c r="O1520" s="98">
        <v>61.421999999999997</v>
      </c>
      <c r="P1520" s="98">
        <v>83.09</v>
      </c>
      <c r="Q1520" s="98">
        <v>74.637</v>
      </c>
      <c r="R1520" s="98">
        <v>46.731000000000002</v>
      </c>
    </row>
    <row r="1521" spans="1:18" x14ac:dyDescent="0.25">
      <c r="A1521" s="59" t="s">
        <v>3779</v>
      </c>
      <c r="B1521" s="59" t="s">
        <v>1398</v>
      </c>
      <c r="C1521" s="59" t="s">
        <v>3860</v>
      </c>
      <c r="D1521" s="91">
        <v>15</v>
      </c>
      <c r="E1521" s="59" t="s">
        <v>6690</v>
      </c>
      <c r="F1521" s="30">
        <f t="shared" si="82"/>
        <v>68.065333333333328</v>
      </c>
      <c r="G1521" s="24">
        <f t="shared" si="83"/>
        <v>21.721499999999999</v>
      </c>
      <c r="H1521" s="31"/>
      <c r="I1521" s="30"/>
      <c r="J1521" s="24">
        <f t="shared" si="84"/>
        <v>58.825249999999997</v>
      </c>
      <c r="K1521" s="31"/>
      <c r="L1521" s="30"/>
      <c r="M1521" s="98">
        <v>18.27</v>
      </c>
      <c r="N1521" s="98">
        <v>25.172999999999998</v>
      </c>
      <c r="O1521" s="98">
        <v>31.105</v>
      </c>
      <c r="P1521" s="98">
        <v>42.284999999999997</v>
      </c>
      <c r="Q1521" s="98">
        <v>104.666</v>
      </c>
      <c r="R1521" s="98">
        <v>57.244999999999997</v>
      </c>
    </row>
    <row r="1522" spans="1:18" x14ac:dyDescent="0.25">
      <c r="A1522" s="59" t="s">
        <v>3779</v>
      </c>
      <c r="B1522" s="59" t="s">
        <v>442</v>
      </c>
      <c r="C1522" s="59" t="s">
        <v>3842</v>
      </c>
      <c r="D1522" s="91">
        <v>11</v>
      </c>
      <c r="E1522" s="59" t="s">
        <v>6134</v>
      </c>
      <c r="F1522" s="30">
        <f t="shared" si="82"/>
        <v>67.843999999999994</v>
      </c>
      <c r="G1522" s="24">
        <f t="shared" si="83"/>
        <v>6.9979999999999993</v>
      </c>
      <c r="H1522" s="31"/>
      <c r="I1522" s="30"/>
      <c r="J1522" s="24">
        <f t="shared" si="84"/>
        <v>53.113</v>
      </c>
      <c r="K1522" s="31"/>
      <c r="L1522" s="30"/>
      <c r="M1522" s="98">
        <v>7.77</v>
      </c>
      <c r="N1522" s="98">
        <v>6.226</v>
      </c>
      <c r="O1522" s="98">
        <v>8.92</v>
      </c>
      <c r="P1522" s="98">
        <v>137.97399999999999</v>
      </c>
      <c r="Q1522" s="98">
        <v>10.792999999999999</v>
      </c>
      <c r="R1522" s="98">
        <v>54.765000000000001</v>
      </c>
    </row>
    <row r="1523" spans="1:18" x14ac:dyDescent="0.25">
      <c r="A1523" s="59" t="s">
        <v>3779</v>
      </c>
      <c r="B1523" s="59" t="s">
        <v>1323</v>
      </c>
      <c r="C1523" s="59" t="s">
        <v>3794</v>
      </c>
      <c r="D1523" s="91">
        <v>3</v>
      </c>
      <c r="E1523" s="59" t="s">
        <v>4420</v>
      </c>
      <c r="F1523" s="30">
        <f t="shared" si="82"/>
        <v>67.782333333333341</v>
      </c>
      <c r="G1523" s="24">
        <f t="shared" si="83"/>
        <v>0.31</v>
      </c>
      <c r="H1523" s="31"/>
      <c r="I1523" s="30"/>
      <c r="J1523" s="24">
        <f t="shared" si="84"/>
        <v>50.9895</v>
      </c>
      <c r="K1523" s="31"/>
      <c r="L1523" s="30"/>
      <c r="M1523" s="98">
        <v>0.62</v>
      </c>
      <c r="N1523" s="98" t="s">
        <v>4078</v>
      </c>
      <c r="O1523" s="98">
        <v>0.61099999999999999</v>
      </c>
      <c r="P1523" s="98">
        <v>10.215999999999999</v>
      </c>
      <c r="Q1523" s="98">
        <v>25.361999999999998</v>
      </c>
      <c r="R1523" s="98">
        <v>167.76900000000001</v>
      </c>
    </row>
    <row r="1524" spans="1:18" x14ac:dyDescent="0.25">
      <c r="A1524" s="59" t="s">
        <v>3779</v>
      </c>
      <c r="B1524" s="59" t="s">
        <v>928</v>
      </c>
      <c r="C1524" s="59" t="s">
        <v>3863</v>
      </c>
      <c r="D1524" s="91">
        <v>16</v>
      </c>
      <c r="E1524" s="59" t="s">
        <v>7268</v>
      </c>
      <c r="F1524" s="30">
        <f t="shared" si="82"/>
        <v>67.715666666666664</v>
      </c>
      <c r="G1524" s="24">
        <f t="shared" si="83"/>
        <v>55.238</v>
      </c>
      <c r="H1524" s="31"/>
      <c r="I1524" s="30"/>
      <c r="J1524" s="24">
        <f t="shared" si="84"/>
        <v>70.965249999999997</v>
      </c>
      <c r="K1524" s="31"/>
      <c r="L1524" s="30"/>
      <c r="M1524" s="98">
        <v>63.69</v>
      </c>
      <c r="N1524" s="98">
        <v>46.786000000000001</v>
      </c>
      <c r="O1524" s="98">
        <v>80.713999999999999</v>
      </c>
      <c r="P1524" s="98">
        <v>71.111000000000004</v>
      </c>
      <c r="Q1524" s="98">
        <v>82.902000000000001</v>
      </c>
      <c r="R1524" s="98">
        <v>49.134</v>
      </c>
    </row>
    <row r="1525" spans="1:18" x14ac:dyDescent="0.25">
      <c r="A1525" s="59" t="s">
        <v>3779</v>
      </c>
      <c r="B1525" s="59" t="s">
        <v>3023</v>
      </c>
      <c r="C1525" s="59" t="s">
        <v>3827</v>
      </c>
      <c r="D1525" s="91">
        <v>10</v>
      </c>
      <c r="E1525" s="59" t="s">
        <v>5531</v>
      </c>
      <c r="F1525" s="30">
        <f t="shared" si="82"/>
        <v>67.578666666666663</v>
      </c>
      <c r="G1525" s="24">
        <f t="shared" si="83"/>
        <v>58.3645</v>
      </c>
      <c r="H1525" s="31"/>
      <c r="I1525" s="30"/>
      <c r="J1525" s="24">
        <f t="shared" si="84"/>
        <v>62.499000000000002</v>
      </c>
      <c r="K1525" s="31"/>
      <c r="L1525" s="30"/>
      <c r="M1525" s="98">
        <v>35.25</v>
      </c>
      <c r="N1525" s="98">
        <v>81.478999999999999</v>
      </c>
      <c r="O1525" s="98">
        <v>47.26</v>
      </c>
      <c r="P1525" s="98">
        <v>74.683999999999997</v>
      </c>
      <c r="Q1525" s="98">
        <v>42.378</v>
      </c>
      <c r="R1525" s="98">
        <v>85.674000000000007</v>
      </c>
    </row>
    <row r="1526" spans="1:18" x14ac:dyDescent="0.25">
      <c r="A1526" s="59" t="s">
        <v>3779</v>
      </c>
      <c r="B1526" s="59" t="s">
        <v>3045</v>
      </c>
      <c r="C1526" s="59" t="s">
        <v>3808</v>
      </c>
      <c r="D1526" s="91">
        <v>6</v>
      </c>
      <c r="E1526" s="59" t="s">
        <v>4909</v>
      </c>
      <c r="F1526" s="30">
        <f t="shared" si="82"/>
        <v>67.490666666666684</v>
      </c>
      <c r="G1526" s="24">
        <f t="shared" si="83"/>
        <v>17.48</v>
      </c>
      <c r="H1526" s="31"/>
      <c r="I1526" s="30"/>
      <c r="J1526" s="24">
        <f t="shared" si="84"/>
        <v>64.147500000000008</v>
      </c>
      <c r="K1526" s="31"/>
      <c r="L1526" s="30"/>
      <c r="M1526" s="98">
        <v>34.96</v>
      </c>
      <c r="N1526" s="98" t="s">
        <v>4078</v>
      </c>
      <c r="O1526" s="98">
        <v>54.118000000000002</v>
      </c>
      <c r="P1526" s="98">
        <v>55.634</v>
      </c>
      <c r="Q1526" s="98">
        <v>83.43</v>
      </c>
      <c r="R1526" s="98">
        <v>63.408000000000001</v>
      </c>
    </row>
    <row r="1527" spans="1:18" x14ac:dyDescent="0.25">
      <c r="A1527" s="59" t="s">
        <v>3779</v>
      </c>
      <c r="B1527" s="59" t="s">
        <v>1325</v>
      </c>
      <c r="C1527" s="59" t="s">
        <v>3799</v>
      </c>
      <c r="D1527" s="91">
        <v>4</v>
      </c>
      <c r="E1527" s="59" t="s">
        <v>4495</v>
      </c>
      <c r="F1527" s="30">
        <f t="shared" si="82"/>
        <v>67.464666666666673</v>
      </c>
      <c r="G1527" s="24">
        <f t="shared" si="83"/>
        <v>23.131999999999998</v>
      </c>
      <c r="H1527" s="31"/>
      <c r="I1527" s="30"/>
      <c r="J1527" s="24">
        <f t="shared" si="84"/>
        <v>57.814000000000007</v>
      </c>
      <c r="K1527" s="31"/>
      <c r="L1527" s="30"/>
      <c r="M1527" s="98">
        <v>26.37</v>
      </c>
      <c r="N1527" s="98">
        <v>19.893999999999998</v>
      </c>
      <c r="O1527" s="98">
        <v>28.861999999999998</v>
      </c>
      <c r="P1527" s="98">
        <v>7.48</v>
      </c>
      <c r="Q1527" s="98">
        <v>92.977000000000004</v>
      </c>
      <c r="R1527" s="98">
        <v>101.937</v>
      </c>
    </row>
    <row r="1528" spans="1:18" x14ac:dyDescent="0.25">
      <c r="A1528" s="59" t="s">
        <v>3779</v>
      </c>
      <c r="B1528" s="59" t="s">
        <v>2515</v>
      </c>
      <c r="C1528" s="59" t="s">
        <v>3808</v>
      </c>
      <c r="D1528" s="91">
        <v>6</v>
      </c>
      <c r="E1528" s="59" t="s">
        <v>4833</v>
      </c>
      <c r="F1528" s="30">
        <f t="shared" si="82"/>
        <v>67.37833333333333</v>
      </c>
      <c r="G1528" s="24">
        <f t="shared" si="83"/>
        <v>46.483499999999999</v>
      </c>
      <c r="H1528" s="31"/>
      <c r="I1528" s="30"/>
      <c r="J1528" s="24">
        <f t="shared" si="84"/>
        <v>53.988500000000002</v>
      </c>
      <c r="K1528" s="31"/>
      <c r="L1528" s="30"/>
      <c r="M1528" s="98">
        <v>84.96</v>
      </c>
      <c r="N1528" s="98">
        <v>8.0069999999999997</v>
      </c>
      <c r="O1528" s="98">
        <v>13.819000000000001</v>
      </c>
      <c r="P1528" s="98">
        <v>28.204999999999998</v>
      </c>
      <c r="Q1528" s="98">
        <v>75.412000000000006</v>
      </c>
      <c r="R1528" s="98">
        <v>98.518000000000001</v>
      </c>
    </row>
    <row r="1529" spans="1:18" x14ac:dyDescent="0.25">
      <c r="A1529" s="59" t="s">
        <v>3779</v>
      </c>
      <c r="B1529" s="59" t="s">
        <v>2816</v>
      </c>
      <c r="C1529" s="59" t="s">
        <v>3868</v>
      </c>
      <c r="D1529" s="91">
        <v>18</v>
      </c>
      <c r="E1529" s="59" t="s">
        <v>7580</v>
      </c>
      <c r="F1529" s="30">
        <f t="shared" si="82"/>
        <v>67.154333333333327</v>
      </c>
      <c r="G1529" s="24">
        <f t="shared" si="83"/>
        <v>0.45650000000000002</v>
      </c>
      <c r="H1529" s="31"/>
      <c r="I1529" s="30"/>
      <c r="J1529" s="24">
        <f t="shared" si="84"/>
        <v>50.365749999999998</v>
      </c>
      <c r="K1529" s="31"/>
      <c r="L1529" s="30"/>
      <c r="M1529" s="98" t="s">
        <v>4078</v>
      </c>
      <c r="N1529" s="98">
        <v>0.91300000000000003</v>
      </c>
      <c r="O1529" s="98" t="s">
        <v>4078</v>
      </c>
      <c r="P1529" s="98" t="s">
        <v>4078</v>
      </c>
      <c r="Q1529" s="98" t="s">
        <v>4078</v>
      </c>
      <c r="R1529" s="98">
        <v>201.46299999999999</v>
      </c>
    </row>
    <row r="1530" spans="1:18" x14ac:dyDescent="0.25">
      <c r="A1530" s="59" t="s">
        <v>3779</v>
      </c>
      <c r="B1530" s="59" t="s">
        <v>1551</v>
      </c>
      <c r="C1530" s="59" t="s">
        <v>3843</v>
      </c>
      <c r="D1530" s="91">
        <v>12</v>
      </c>
      <c r="E1530" s="59" t="s">
        <v>6165</v>
      </c>
      <c r="F1530" s="30">
        <f t="shared" si="82"/>
        <v>67.074333333333342</v>
      </c>
      <c r="G1530" s="24">
        <f t="shared" si="83"/>
        <v>82.097499999999997</v>
      </c>
      <c r="H1530" s="31"/>
      <c r="I1530" s="30"/>
      <c r="J1530" s="24">
        <f t="shared" si="84"/>
        <v>60.212500000000006</v>
      </c>
      <c r="K1530" s="31"/>
      <c r="L1530" s="30"/>
      <c r="M1530" s="98">
        <v>94.21</v>
      </c>
      <c r="N1530" s="98">
        <v>69.984999999999999</v>
      </c>
      <c r="O1530" s="98">
        <v>39.627000000000002</v>
      </c>
      <c r="P1530" s="98">
        <v>70.921000000000006</v>
      </c>
      <c r="Q1530" s="98">
        <v>17.995000000000001</v>
      </c>
      <c r="R1530" s="98">
        <v>112.307</v>
      </c>
    </row>
    <row r="1531" spans="1:18" x14ac:dyDescent="0.25">
      <c r="A1531" s="59" t="s">
        <v>3779</v>
      </c>
      <c r="B1531" s="59" t="s">
        <v>1593</v>
      </c>
      <c r="C1531" s="59" t="s">
        <v>3792</v>
      </c>
      <c r="D1531" s="91">
        <v>2</v>
      </c>
      <c r="E1531" s="59" t="s">
        <v>4383</v>
      </c>
      <c r="F1531" s="30">
        <f t="shared" si="82"/>
        <v>66.87166666666667</v>
      </c>
      <c r="G1531" s="24">
        <f t="shared" si="83"/>
        <v>38.67</v>
      </c>
      <c r="H1531" s="31"/>
      <c r="I1531" s="30"/>
      <c r="J1531" s="24">
        <f t="shared" si="84"/>
        <v>57.178249999999998</v>
      </c>
      <c r="K1531" s="31"/>
      <c r="L1531" s="30"/>
      <c r="M1531" s="98">
        <v>77.34</v>
      </c>
      <c r="N1531" s="98" t="s">
        <v>4078</v>
      </c>
      <c r="O1531" s="98">
        <v>28.097999999999999</v>
      </c>
      <c r="P1531" s="98">
        <v>67.731999999999999</v>
      </c>
      <c r="Q1531" s="98">
        <v>85.988</v>
      </c>
      <c r="R1531" s="98">
        <v>46.895000000000003</v>
      </c>
    </row>
    <row r="1532" spans="1:18" x14ac:dyDescent="0.25">
      <c r="A1532" s="59" t="s">
        <v>3779</v>
      </c>
      <c r="B1532" s="59" t="s">
        <v>2941</v>
      </c>
      <c r="C1532" s="59" t="s">
        <v>3862</v>
      </c>
      <c r="D1532" s="91">
        <v>16</v>
      </c>
      <c r="E1532" s="59" t="s">
        <v>7020</v>
      </c>
      <c r="F1532" s="30">
        <f t="shared" si="82"/>
        <v>66.831000000000003</v>
      </c>
      <c r="G1532" s="24">
        <f t="shared" si="83"/>
        <v>35.329500000000003</v>
      </c>
      <c r="H1532" s="31"/>
      <c r="I1532" s="30"/>
      <c r="J1532" s="24">
        <f t="shared" si="84"/>
        <v>53.763499999999993</v>
      </c>
      <c r="K1532" s="31"/>
      <c r="L1532" s="30"/>
      <c r="M1532" s="98">
        <v>50.06</v>
      </c>
      <c r="N1532" s="98">
        <v>20.599</v>
      </c>
      <c r="O1532" s="98">
        <v>14.561</v>
      </c>
      <c r="P1532" s="98">
        <v>47.173999999999999</v>
      </c>
      <c r="Q1532" s="98">
        <v>117.20099999999999</v>
      </c>
      <c r="R1532" s="98">
        <v>36.118000000000002</v>
      </c>
    </row>
    <row r="1533" spans="1:18" x14ac:dyDescent="0.25">
      <c r="A1533" s="59" t="s">
        <v>3779</v>
      </c>
      <c r="B1533" s="59" t="s">
        <v>1336</v>
      </c>
      <c r="C1533" s="59" t="s">
        <v>3838</v>
      </c>
      <c r="D1533" s="91">
        <v>11</v>
      </c>
      <c r="E1533" s="59" t="s">
        <v>5849</v>
      </c>
      <c r="F1533" s="30">
        <f t="shared" si="82"/>
        <v>66.748333333333335</v>
      </c>
      <c r="G1533" s="24">
        <f t="shared" si="83"/>
        <v>7.4474999999999998</v>
      </c>
      <c r="H1533" s="31"/>
      <c r="I1533" s="30"/>
      <c r="J1533" s="24">
        <f t="shared" si="84"/>
        <v>50.176749999999998</v>
      </c>
      <c r="K1533" s="31"/>
      <c r="L1533" s="30"/>
      <c r="M1533" s="98">
        <v>5.52</v>
      </c>
      <c r="N1533" s="98">
        <v>9.375</v>
      </c>
      <c r="O1533" s="98">
        <v>0.46200000000000002</v>
      </c>
      <c r="P1533" s="98">
        <v>1.389</v>
      </c>
      <c r="Q1533" s="98">
        <v>41.732999999999997</v>
      </c>
      <c r="R1533" s="98">
        <v>157.12299999999999</v>
      </c>
    </row>
    <row r="1534" spans="1:18" x14ac:dyDescent="0.25">
      <c r="A1534" s="59" t="s">
        <v>3779</v>
      </c>
      <c r="B1534" s="59" t="s">
        <v>690</v>
      </c>
      <c r="C1534" s="59" t="s">
        <v>3865</v>
      </c>
      <c r="D1534" s="91">
        <v>17</v>
      </c>
      <c r="E1534" s="59" t="s">
        <v>7500</v>
      </c>
      <c r="F1534" s="30">
        <f t="shared" si="82"/>
        <v>66.703333333333333</v>
      </c>
      <c r="G1534" s="24">
        <f t="shared" si="83"/>
        <v>4.29</v>
      </c>
      <c r="H1534" s="31"/>
      <c r="I1534" s="30"/>
      <c r="J1534" s="24">
        <f t="shared" si="84"/>
        <v>52.602000000000004</v>
      </c>
      <c r="K1534" s="31"/>
      <c r="L1534" s="30"/>
      <c r="M1534" s="98">
        <v>8.58</v>
      </c>
      <c r="N1534" s="98" t="s">
        <v>4078</v>
      </c>
      <c r="O1534" s="98">
        <v>10.298</v>
      </c>
      <c r="P1534" s="98">
        <v>16.119</v>
      </c>
      <c r="Q1534" s="98">
        <v>169.233</v>
      </c>
      <c r="R1534" s="98">
        <v>14.757999999999999</v>
      </c>
    </row>
    <row r="1535" spans="1:18" x14ac:dyDescent="0.25">
      <c r="A1535" s="59" t="s">
        <v>3779</v>
      </c>
      <c r="B1535" s="59" t="s">
        <v>366</v>
      </c>
      <c r="C1535" s="59" t="s">
        <v>3800</v>
      </c>
      <c r="D1535" s="91">
        <v>4</v>
      </c>
      <c r="E1535" s="59" t="s">
        <v>4540</v>
      </c>
      <c r="F1535" s="30">
        <f t="shared" si="82"/>
        <v>66.465000000000003</v>
      </c>
      <c r="G1535" s="24">
        <f t="shared" si="83"/>
        <v>12.263500000000001</v>
      </c>
      <c r="H1535" s="31"/>
      <c r="I1535" s="30"/>
      <c r="J1535" s="24">
        <f t="shared" si="84"/>
        <v>49.848750000000003</v>
      </c>
      <c r="K1535" s="31"/>
      <c r="L1535" s="30"/>
      <c r="M1535" s="98" t="s">
        <v>4078</v>
      </c>
      <c r="N1535" s="98">
        <v>24.527000000000001</v>
      </c>
      <c r="O1535" s="98" t="s">
        <v>4078</v>
      </c>
      <c r="P1535" s="98">
        <v>11.066000000000001</v>
      </c>
      <c r="Q1535" s="98">
        <v>57.03</v>
      </c>
      <c r="R1535" s="98">
        <v>131.29900000000001</v>
      </c>
    </row>
    <row r="1536" spans="1:18" x14ac:dyDescent="0.25">
      <c r="A1536" s="59" t="s">
        <v>3779</v>
      </c>
      <c r="B1536" s="59" t="s">
        <v>938</v>
      </c>
      <c r="C1536" s="59" t="s">
        <v>3807</v>
      </c>
      <c r="D1536" s="91">
        <v>6</v>
      </c>
      <c r="E1536" s="59" t="s">
        <v>4682</v>
      </c>
      <c r="F1536" s="30">
        <f t="shared" si="82"/>
        <v>66.406333333333336</v>
      </c>
      <c r="G1536" s="24">
        <f t="shared" si="83"/>
        <v>248.44</v>
      </c>
      <c r="H1536" s="31"/>
      <c r="I1536" s="30"/>
      <c r="J1536" s="24">
        <f t="shared" si="84"/>
        <v>84.826250000000002</v>
      </c>
      <c r="K1536" s="31"/>
      <c r="L1536" s="30"/>
      <c r="M1536" s="98">
        <v>193.23</v>
      </c>
      <c r="N1536" s="98">
        <v>303.64999999999998</v>
      </c>
      <c r="O1536" s="98">
        <v>140.08600000000001</v>
      </c>
      <c r="P1536" s="98">
        <v>48.273000000000003</v>
      </c>
      <c r="Q1536" s="98">
        <v>42.563000000000002</v>
      </c>
      <c r="R1536" s="98">
        <v>108.383</v>
      </c>
    </row>
    <row r="1537" spans="1:18" x14ac:dyDescent="0.25">
      <c r="A1537" s="59" t="s">
        <v>3779</v>
      </c>
      <c r="B1537" s="59" t="s">
        <v>2230</v>
      </c>
      <c r="C1537" s="59" t="s">
        <v>3819</v>
      </c>
      <c r="D1537" s="91">
        <v>7</v>
      </c>
      <c r="E1537" s="59" t="s">
        <v>5320</v>
      </c>
      <c r="F1537" s="30">
        <f t="shared" si="82"/>
        <v>66.113666666666674</v>
      </c>
      <c r="G1537" s="24">
        <f t="shared" si="83"/>
        <v>143.73349999999999</v>
      </c>
      <c r="H1537" s="31"/>
      <c r="I1537" s="30"/>
      <c r="J1537" s="24">
        <f t="shared" si="84"/>
        <v>69.179000000000002</v>
      </c>
      <c r="K1537" s="31"/>
      <c r="L1537" s="30"/>
      <c r="M1537" s="98">
        <v>61.76</v>
      </c>
      <c r="N1537" s="98">
        <v>225.70699999999999</v>
      </c>
      <c r="O1537" s="98">
        <v>78.375</v>
      </c>
      <c r="P1537" s="98">
        <v>148.292</v>
      </c>
      <c r="Q1537" s="98">
        <v>31.073</v>
      </c>
      <c r="R1537" s="98">
        <v>18.975999999999999</v>
      </c>
    </row>
    <row r="1538" spans="1:18" x14ac:dyDescent="0.25">
      <c r="A1538" s="59" t="s">
        <v>3779</v>
      </c>
      <c r="B1538" s="59" t="s">
        <v>3180</v>
      </c>
      <c r="C1538" s="59" t="s">
        <v>3818</v>
      </c>
      <c r="D1538" s="91">
        <v>7</v>
      </c>
      <c r="E1538" s="59" t="s">
        <v>5167</v>
      </c>
      <c r="F1538" s="30">
        <f t="shared" si="82"/>
        <v>65.941333333333333</v>
      </c>
      <c r="G1538" s="24">
        <f t="shared" si="83"/>
        <v>0</v>
      </c>
      <c r="H1538" s="31"/>
      <c r="I1538" s="30"/>
      <c r="J1538" s="24">
        <f t="shared" si="84"/>
        <v>49.455999999999996</v>
      </c>
      <c r="K1538" s="31"/>
      <c r="L1538" s="30"/>
      <c r="M1538" s="98" t="s">
        <v>4078</v>
      </c>
      <c r="N1538" s="98" t="s">
        <v>4078</v>
      </c>
      <c r="O1538" s="98" t="s">
        <v>4078</v>
      </c>
      <c r="P1538" s="98">
        <v>33.308</v>
      </c>
      <c r="Q1538" s="98">
        <v>164.51599999999999</v>
      </c>
      <c r="R1538" s="98" t="s">
        <v>4078</v>
      </c>
    </row>
    <row r="1539" spans="1:18" x14ac:dyDescent="0.25">
      <c r="A1539" s="59" t="s">
        <v>3779</v>
      </c>
      <c r="B1539" s="59" t="s">
        <v>3578</v>
      </c>
      <c r="C1539" s="59" t="s">
        <v>3825</v>
      </c>
      <c r="D1539" s="91">
        <v>9</v>
      </c>
      <c r="E1539" s="59" t="s">
        <v>5426</v>
      </c>
      <c r="F1539" s="30">
        <f t="shared" si="82"/>
        <v>65.773666666666671</v>
      </c>
      <c r="G1539" s="24">
        <f t="shared" si="83"/>
        <v>74.643500000000003</v>
      </c>
      <c r="H1539" s="31"/>
      <c r="I1539" s="30"/>
      <c r="J1539" s="24">
        <f t="shared" si="84"/>
        <v>65.657750000000007</v>
      </c>
      <c r="K1539" s="31"/>
      <c r="L1539" s="30"/>
      <c r="M1539" s="98">
        <v>89.47</v>
      </c>
      <c r="N1539" s="98">
        <v>59.817</v>
      </c>
      <c r="O1539" s="98">
        <v>65.31</v>
      </c>
      <c r="P1539" s="98">
        <v>84.548000000000002</v>
      </c>
      <c r="Q1539" s="98">
        <v>61.537999999999997</v>
      </c>
      <c r="R1539" s="98">
        <v>51.234999999999999</v>
      </c>
    </row>
    <row r="1540" spans="1:18" x14ac:dyDescent="0.25">
      <c r="A1540" s="59" t="s">
        <v>3779</v>
      </c>
      <c r="B1540" s="59" t="s">
        <v>1051</v>
      </c>
      <c r="C1540" s="59" t="s">
        <v>3861</v>
      </c>
      <c r="D1540" s="91">
        <v>15</v>
      </c>
      <c r="E1540" s="59" t="s">
        <v>6755</v>
      </c>
      <c r="F1540" s="30">
        <f t="shared" si="82"/>
        <v>65.411666666666662</v>
      </c>
      <c r="G1540" s="24">
        <f t="shared" si="83"/>
        <v>41.872500000000002</v>
      </c>
      <c r="H1540" s="31"/>
      <c r="I1540" s="30"/>
      <c r="J1540" s="24">
        <f t="shared" si="84"/>
        <v>59.371249999999996</v>
      </c>
      <c r="K1540" s="31"/>
      <c r="L1540" s="30"/>
      <c r="M1540" s="98">
        <v>12.46</v>
      </c>
      <c r="N1540" s="98">
        <v>71.284999999999997</v>
      </c>
      <c r="O1540" s="98">
        <v>41.25</v>
      </c>
      <c r="P1540" s="98">
        <v>69.590999999999994</v>
      </c>
      <c r="Q1540" s="98">
        <v>66.305999999999997</v>
      </c>
      <c r="R1540" s="98">
        <v>60.338000000000001</v>
      </c>
    </row>
    <row r="1541" spans="1:18" x14ac:dyDescent="0.25">
      <c r="A1541" s="59" t="s">
        <v>3779</v>
      </c>
      <c r="B1541" s="59" t="s">
        <v>1761</v>
      </c>
      <c r="C1541" s="59" t="s">
        <v>3842</v>
      </c>
      <c r="D1541" s="91">
        <v>11</v>
      </c>
      <c r="E1541" s="59" t="s">
        <v>6113</v>
      </c>
      <c r="F1541" s="30">
        <f t="shared" si="82"/>
        <v>65.272000000000006</v>
      </c>
      <c r="G1541" s="24">
        <f t="shared" si="83"/>
        <v>84.39500000000001</v>
      </c>
      <c r="H1541" s="31"/>
      <c r="I1541" s="30"/>
      <c r="J1541" s="24">
        <f t="shared" si="84"/>
        <v>58.78425</v>
      </c>
      <c r="K1541" s="31"/>
      <c r="L1541" s="30"/>
      <c r="M1541" s="98">
        <v>100.26</v>
      </c>
      <c r="N1541" s="98">
        <v>68.53</v>
      </c>
      <c r="O1541" s="98">
        <v>39.320999999999998</v>
      </c>
      <c r="P1541" s="98">
        <v>37.287999999999997</v>
      </c>
      <c r="Q1541" s="98">
        <v>63.414000000000001</v>
      </c>
      <c r="R1541" s="98">
        <v>95.114000000000004</v>
      </c>
    </row>
    <row r="1542" spans="1:18" x14ac:dyDescent="0.25">
      <c r="A1542" s="59" t="s">
        <v>3779</v>
      </c>
      <c r="B1542" s="59" t="s">
        <v>3129</v>
      </c>
      <c r="C1542" s="59" t="s">
        <v>3862</v>
      </c>
      <c r="D1542" s="91">
        <v>16</v>
      </c>
      <c r="E1542" s="59" t="s">
        <v>7077</v>
      </c>
      <c r="F1542" s="30">
        <f t="shared" si="82"/>
        <v>65.254333333333335</v>
      </c>
      <c r="G1542" s="24">
        <f t="shared" si="83"/>
        <v>226.50700000000001</v>
      </c>
      <c r="H1542" s="31"/>
      <c r="I1542" s="30"/>
      <c r="J1542" s="24">
        <f t="shared" si="84"/>
        <v>50.704000000000001</v>
      </c>
      <c r="K1542" s="31"/>
      <c r="L1542" s="30"/>
      <c r="M1542" s="98">
        <v>452.58</v>
      </c>
      <c r="N1542" s="98">
        <v>0.434</v>
      </c>
      <c r="O1542" s="98">
        <v>7.0529999999999999</v>
      </c>
      <c r="P1542" s="98">
        <v>126.524</v>
      </c>
      <c r="Q1542" s="98">
        <v>68.521000000000001</v>
      </c>
      <c r="R1542" s="98">
        <v>0.71799999999999997</v>
      </c>
    </row>
    <row r="1543" spans="1:18" x14ac:dyDescent="0.25">
      <c r="A1543" s="59" t="s">
        <v>3779</v>
      </c>
      <c r="B1543" s="59" t="s">
        <v>656</v>
      </c>
      <c r="C1543" s="59" t="s">
        <v>3852</v>
      </c>
      <c r="D1543" s="91">
        <v>15</v>
      </c>
      <c r="E1543" s="59" t="s">
        <v>6488</v>
      </c>
      <c r="F1543" s="30">
        <f t="shared" si="82"/>
        <v>65.167666666666662</v>
      </c>
      <c r="G1543" s="24">
        <f t="shared" si="83"/>
        <v>37.583500000000001</v>
      </c>
      <c r="H1543" s="31"/>
      <c r="I1543" s="30"/>
      <c r="J1543" s="24">
        <f t="shared" si="84"/>
        <v>53.457250000000002</v>
      </c>
      <c r="K1543" s="31"/>
      <c r="L1543" s="30"/>
      <c r="M1543" s="98">
        <v>44.3</v>
      </c>
      <c r="N1543" s="98">
        <v>30.867000000000001</v>
      </c>
      <c r="O1543" s="98">
        <v>18.326000000000001</v>
      </c>
      <c r="P1543" s="98">
        <v>50.597999999999999</v>
      </c>
      <c r="Q1543" s="98">
        <v>63.997</v>
      </c>
      <c r="R1543" s="98">
        <v>80.908000000000001</v>
      </c>
    </row>
    <row r="1544" spans="1:18" x14ac:dyDescent="0.25">
      <c r="A1544" s="59" t="s">
        <v>3779</v>
      </c>
      <c r="B1544" s="59" t="s">
        <v>3222</v>
      </c>
      <c r="C1544" s="59" t="s">
        <v>3862</v>
      </c>
      <c r="D1544" s="91">
        <v>16</v>
      </c>
      <c r="E1544" s="59" t="s">
        <v>7040</v>
      </c>
      <c r="F1544" s="30">
        <f t="shared" si="82"/>
        <v>65.096000000000004</v>
      </c>
      <c r="G1544" s="24">
        <f t="shared" si="83"/>
        <v>20.650499999999997</v>
      </c>
      <c r="H1544" s="31"/>
      <c r="I1544" s="30"/>
      <c r="J1544" s="24">
        <f t="shared" si="84"/>
        <v>49.806750000000001</v>
      </c>
      <c r="K1544" s="31"/>
      <c r="L1544" s="30"/>
      <c r="M1544" s="98">
        <v>2.2599999999999998</v>
      </c>
      <c r="N1544" s="98">
        <v>39.040999999999997</v>
      </c>
      <c r="O1544" s="98">
        <v>3.9390000000000001</v>
      </c>
      <c r="P1544" s="98">
        <v>136.214</v>
      </c>
      <c r="Q1544" s="98">
        <v>25.513000000000002</v>
      </c>
      <c r="R1544" s="98">
        <v>33.561</v>
      </c>
    </row>
    <row r="1545" spans="1:18" x14ac:dyDescent="0.25">
      <c r="A1545" s="59" t="s">
        <v>3779</v>
      </c>
      <c r="B1545" s="59" t="s">
        <v>1059</v>
      </c>
      <c r="C1545" s="59" t="s">
        <v>3801</v>
      </c>
      <c r="D1545" s="91">
        <v>4</v>
      </c>
      <c r="E1545" s="59" t="s">
        <v>4559</v>
      </c>
      <c r="F1545" s="30">
        <f t="shared" si="82"/>
        <v>64.737000000000009</v>
      </c>
      <c r="G1545" s="24">
        <f t="shared" si="83"/>
        <v>182.33750000000001</v>
      </c>
      <c r="H1545" s="31"/>
      <c r="I1545" s="30"/>
      <c r="J1545" s="24">
        <f t="shared" si="84"/>
        <v>126.40725</v>
      </c>
      <c r="K1545" s="31"/>
      <c r="L1545" s="30"/>
      <c r="M1545" s="98">
        <v>51.26</v>
      </c>
      <c r="N1545" s="98">
        <v>313.41500000000002</v>
      </c>
      <c r="O1545" s="98">
        <v>311.41800000000001</v>
      </c>
      <c r="P1545" s="98">
        <v>34.195</v>
      </c>
      <c r="Q1545" s="98">
        <v>84.867000000000004</v>
      </c>
      <c r="R1545" s="98">
        <v>75.149000000000001</v>
      </c>
    </row>
    <row r="1546" spans="1:18" x14ac:dyDescent="0.25">
      <c r="A1546" s="59" t="s">
        <v>3779</v>
      </c>
      <c r="B1546" s="59" t="s">
        <v>1954</v>
      </c>
      <c r="C1546" s="59" t="s">
        <v>3836</v>
      </c>
      <c r="D1546" s="91">
        <v>11</v>
      </c>
      <c r="E1546" s="59" t="s">
        <v>5791</v>
      </c>
      <c r="F1546" s="30">
        <f t="shared" si="82"/>
        <v>64.699666666666658</v>
      </c>
      <c r="G1546" s="24">
        <f t="shared" si="83"/>
        <v>15.582500000000001</v>
      </c>
      <c r="H1546" s="31"/>
      <c r="I1546" s="30"/>
      <c r="J1546" s="24">
        <f t="shared" si="84"/>
        <v>89.90325</v>
      </c>
      <c r="K1546" s="31"/>
      <c r="L1546" s="30"/>
      <c r="M1546" s="98">
        <v>30.03</v>
      </c>
      <c r="N1546" s="98">
        <v>1.135</v>
      </c>
      <c r="O1546" s="98">
        <v>165.51400000000001</v>
      </c>
      <c r="P1546" s="98">
        <v>110.458</v>
      </c>
      <c r="Q1546" s="98">
        <v>53.857999999999997</v>
      </c>
      <c r="R1546" s="98">
        <v>29.783000000000001</v>
      </c>
    </row>
    <row r="1547" spans="1:18" x14ac:dyDescent="0.25">
      <c r="A1547" s="59" t="s">
        <v>3779</v>
      </c>
      <c r="B1547" s="59" t="s">
        <v>7852</v>
      </c>
      <c r="C1547" s="59" t="s">
        <v>3808</v>
      </c>
      <c r="D1547" s="91">
        <v>6</v>
      </c>
      <c r="E1547" s="59" t="s">
        <v>7853</v>
      </c>
      <c r="F1547" s="30">
        <f t="shared" si="82"/>
        <v>64.333333333333329</v>
      </c>
      <c r="G1547" s="24">
        <f t="shared" si="83"/>
        <v>3.76</v>
      </c>
      <c r="H1547" s="31"/>
      <c r="I1547" s="30"/>
      <c r="J1547" s="24">
        <f t="shared" si="84"/>
        <v>57.827249999999999</v>
      </c>
      <c r="K1547" s="31"/>
      <c r="L1547" s="30"/>
      <c r="M1547" s="98">
        <v>7.52</v>
      </c>
      <c r="N1547" s="98" t="s">
        <v>4078</v>
      </c>
      <c r="O1547" s="98">
        <v>38.308999999999997</v>
      </c>
      <c r="P1547" s="98">
        <v>38.292999999999999</v>
      </c>
      <c r="Q1547" s="98">
        <v>10.959</v>
      </c>
      <c r="R1547" s="98">
        <v>143.74799999999999</v>
      </c>
    </row>
    <row r="1548" spans="1:18" x14ac:dyDescent="0.25">
      <c r="A1548" s="59" t="s">
        <v>3779</v>
      </c>
      <c r="B1548" s="59" t="s">
        <v>1219</v>
      </c>
      <c r="C1548" s="59" t="s">
        <v>3827</v>
      </c>
      <c r="D1548" s="91">
        <v>10</v>
      </c>
      <c r="E1548" s="59" t="s">
        <v>5524</v>
      </c>
      <c r="F1548" s="30">
        <f t="shared" si="82"/>
        <v>64.182000000000002</v>
      </c>
      <c r="G1548" s="24">
        <f t="shared" si="83"/>
        <v>7.2969999999999997</v>
      </c>
      <c r="H1548" s="31"/>
      <c r="I1548" s="30"/>
      <c r="J1548" s="24">
        <f t="shared" si="84"/>
        <v>58.166750000000008</v>
      </c>
      <c r="K1548" s="31"/>
      <c r="L1548" s="30"/>
      <c r="M1548" s="98">
        <v>3.43</v>
      </c>
      <c r="N1548" s="98">
        <v>11.164</v>
      </c>
      <c r="O1548" s="98">
        <v>40.121000000000002</v>
      </c>
      <c r="P1548" s="98">
        <v>57.773000000000003</v>
      </c>
      <c r="Q1548" s="98">
        <v>54.857999999999997</v>
      </c>
      <c r="R1548" s="98">
        <v>79.915000000000006</v>
      </c>
    </row>
    <row r="1549" spans="1:18" x14ac:dyDescent="0.25">
      <c r="A1549" s="59" t="s">
        <v>3779</v>
      </c>
      <c r="B1549" s="59" t="s">
        <v>1661</v>
      </c>
      <c r="C1549" s="59" t="s">
        <v>3868</v>
      </c>
      <c r="D1549" s="91">
        <v>18</v>
      </c>
      <c r="E1549" s="59" t="s">
        <v>7613</v>
      </c>
      <c r="F1549" s="30">
        <f t="shared" si="82"/>
        <v>63.981333333333332</v>
      </c>
      <c r="G1549" s="24">
        <f t="shared" si="83"/>
        <v>26.174999999999997</v>
      </c>
      <c r="H1549" s="31"/>
      <c r="I1549" s="30"/>
      <c r="J1549" s="24">
        <f t="shared" si="84"/>
        <v>53.117999999999995</v>
      </c>
      <c r="K1549" s="31"/>
      <c r="L1549" s="30"/>
      <c r="M1549" s="98">
        <v>38.51</v>
      </c>
      <c r="N1549" s="98">
        <v>13.84</v>
      </c>
      <c r="O1549" s="98">
        <v>20.527999999999999</v>
      </c>
      <c r="P1549" s="98">
        <v>91.581999999999994</v>
      </c>
      <c r="Q1549" s="98">
        <v>42.066000000000003</v>
      </c>
      <c r="R1549" s="98">
        <v>58.295999999999999</v>
      </c>
    </row>
    <row r="1550" spans="1:18" x14ac:dyDescent="0.25">
      <c r="A1550" s="59" t="s">
        <v>3779</v>
      </c>
      <c r="B1550" s="59" t="s">
        <v>1173</v>
      </c>
      <c r="C1550" s="59" t="s">
        <v>3863</v>
      </c>
      <c r="D1550" s="91">
        <v>16</v>
      </c>
      <c r="E1550" s="59" t="s">
        <v>7299</v>
      </c>
      <c r="F1550" s="30">
        <f t="shared" si="82"/>
        <v>63.922333333333334</v>
      </c>
      <c r="G1550" s="24">
        <f t="shared" si="83"/>
        <v>11.285499999999999</v>
      </c>
      <c r="H1550" s="31"/>
      <c r="I1550" s="30"/>
      <c r="J1550" s="24">
        <f t="shared" si="84"/>
        <v>49.717500000000001</v>
      </c>
      <c r="K1550" s="31"/>
      <c r="L1550" s="30"/>
      <c r="M1550" s="98">
        <v>8.5</v>
      </c>
      <c r="N1550" s="98">
        <v>14.071</v>
      </c>
      <c r="O1550" s="98">
        <v>7.1029999999999998</v>
      </c>
      <c r="P1550" s="98">
        <v>24.588999999999999</v>
      </c>
      <c r="Q1550" s="98">
        <v>87.989000000000004</v>
      </c>
      <c r="R1550" s="98">
        <v>79.188999999999993</v>
      </c>
    </row>
    <row r="1551" spans="1:18" x14ac:dyDescent="0.25">
      <c r="A1551" s="59" t="s">
        <v>3779</v>
      </c>
      <c r="B1551" s="59" t="s">
        <v>1460</v>
      </c>
      <c r="C1551" s="59" t="s">
        <v>3851</v>
      </c>
      <c r="D1551" s="91">
        <v>15</v>
      </c>
      <c r="E1551" s="59" t="s">
        <v>6408</v>
      </c>
      <c r="F1551" s="30">
        <f t="shared" si="82"/>
        <v>63.764333333333333</v>
      </c>
      <c r="G1551" s="24">
        <f t="shared" si="83"/>
        <v>0</v>
      </c>
      <c r="H1551" s="31"/>
      <c r="I1551" s="30"/>
      <c r="J1551" s="24">
        <f t="shared" si="84"/>
        <v>47.823250000000002</v>
      </c>
      <c r="K1551" s="31"/>
      <c r="L1551" s="30"/>
      <c r="M1551" s="98" t="s">
        <v>4078</v>
      </c>
      <c r="N1551" s="98" t="s">
        <v>4078</v>
      </c>
      <c r="O1551" s="98" t="s">
        <v>4078</v>
      </c>
      <c r="P1551" s="98" t="s">
        <v>4078</v>
      </c>
      <c r="Q1551" s="98">
        <v>19.884</v>
      </c>
      <c r="R1551" s="98">
        <v>171.40899999999999</v>
      </c>
    </row>
    <row r="1552" spans="1:18" x14ac:dyDescent="0.25">
      <c r="A1552" s="59" t="s">
        <v>3779</v>
      </c>
      <c r="B1552" s="59" t="s">
        <v>3661</v>
      </c>
      <c r="C1552" s="59" t="s">
        <v>3852</v>
      </c>
      <c r="D1552" s="91">
        <v>15</v>
      </c>
      <c r="E1552" s="59" t="s">
        <v>6524</v>
      </c>
      <c r="F1552" s="30">
        <f t="shared" si="82"/>
        <v>63.686000000000007</v>
      </c>
      <c r="G1552" s="24">
        <f t="shared" si="83"/>
        <v>8.3179999999999996</v>
      </c>
      <c r="H1552" s="31"/>
      <c r="I1552" s="30"/>
      <c r="J1552" s="24">
        <f t="shared" si="84"/>
        <v>50.735000000000007</v>
      </c>
      <c r="K1552" s="31"/>
      <c r="L1552" s="30"/>
      <c r="M1552" s="98">
        <v>3.9</v>
      </c>
      <c r="N1552" s="98">
        <v>12.736000000000001</v>
      </c>
      <c r="O1552" s="98">
        <v>11.882</v>
      </c>
      <c r="P1552" s="98">
        <v>71.412999999999997</v>
      </c>
      <c r="Q1552" s="98">
        <v>104.495</v>
      </c>
      <c r="R1552" s="98">
        <v>15.15</v>
      </c>
    </row>
    <row r="1553" spans="1:18" x14ac:dyDescent="0.25">
      <c r="A1553" s="59" t="s">
        <v>3779</v>
      </c>
      <c r="B1553" s="59" t="s">
        <v>1327</v>
      </c>
      <c r="C1553" s="59" t="s">
        <v>3818</v>
      </c>
      <c r="D1553" s="91">
        <v>7</v>
      </c>
      <c r="E1553" s="59" t="s">
        <v>5169</v>
      </c>
      <c r="F1553" s="30">
        <f t="shared" si="82"/>
        <v>63.475999999999999</v>
      </c>
      <c r="G1553" s="24">
        <f t="shared" si="83"/>
        <v>1046.5205000000001</v>
      </c>
      <c r="H1553" s="31"/>
      <c r="I1553" s="30"/>
      <c r="J1553" s="24">
        <f t="shared" si="84"/>
        <v>68.157750000000007</v>
      </c>
      <c r="K1553" s="31"/>
      <c r="L1553" s="30"/>
      <c r="M1553" s="98">
        <v>1641.27</v>
      </c>
      <c r="N1553" s="98">
        <v>451.77100000000002</v>
      </c>
      <c r="O1553" s="98">
        <v>82.203000000000003</v>
      </c>
      <c r="P1553" s="98">
        <v>96.846000000000004</v>
      </c>
      <c r="Q1553" s="98">
        <v>80.543999999999997</v>
      </c>
      <c r="R1553" s="98">
        <v>13.038</v>
      </c>
    </row>
    <row r="1554" spans="1:18" x14ac:dyDescent="0.25">
      <c r="A1554" s="59" t="s">
        <v>3779</v>
      </c>
      <c r="B1554" s="59" t="s">
        <v>399</v>
      </c>
      <c r="C1554" s="59" t="s">
        <v>3862</v>
      </c>
      <c r="D1554" s="91">
        <v>16</v>
      </c>
      <c r="E1554" s="59" t="s">
        <v>7200</v>
      </c>
      <c r="F1554" s="30">
        <f t="shared" si="82"/>
        <v>62.777000000000008</v>
      </c>
      <c r="G1554" s="24">
        <f t="shared" si="83"/>
        <v>20.827999999999999</v>
      </c>
      <c r="H1554" s="31"/>
      <c r="I1554" s="30"/>
      <c r="J1554" s="24">
        <f t="shared" si="84"/>
        <v>52.555750000000003</v>
      </c>
      <c r="K1554" s="31"/>
      <c r="L1554" s="30"/>
      <c r="M1554" s="98">
        <v>26.88</v>
      </c>
      <c r="N1554" s="98">
        <v>14.776</v>
      </c>
      <c r="O1554" s="98">
        <v>21.891999999999999</v>
      </c>
      <c r="P1554" s="98">
        <v>71.069000000000003</v>
      </c>
      <c r="Q1554" s="98">
        <v>41.741</v>
      </c>
      <c r="R1554" s="98">
        <v>75.521000000000001</v>
      </c>
    </row>
    <row r="1555" spans="1:18" x14ac:dyDescent="0.25">
      <c r="A1555" s="59" t="s">
        <v>3779</v>
      </c>
      <c r="B1555" s="59" t="s">
        <v>2934</v>
      </c>
      <c r="C1555" s="59" t="s">
        <v>3862</v>
      </c>
      <c r="D1555" s="91">
        <v>16</v>
      </c>
      <c r="E1555" s="59" t="s">
        <v>7089</v>
      </c>
      <c r="F1555" s="30">
        <f t="shared" si="82"/>
        <v>62.564999999999998</v>
      </c>
      <c r="G1555" s="24">
        <f t="shared" si="83"/>
        <v>0</v>
      </c>
      <c r="H1555" s="31"/>
      <c r="I1555" s="30"/>
      <c r="J1555" s="24">
        <f t="shared" si="84"/>
        <v>47.209249999999997</v>
      </c>
      <c r="K1555" s="31"/>
      <c r="L1555" s="30"/>
      <c r="M1555" s="98" t="s">
        <v>4078</v>
      </c>
      <c r="N1555" s="98" t="s">
        <v>4078</v>
      </c>
      <c r="O1555" s="98">
        <v>1.1419999999999999</v>
      </c>
      <c r="P1555" s="98">
        <v>7.7389999999999999</v>
      </c>
      <c r="Q1555" s="98">
        <v>125.71899999999999</v>
      </c>
      <c r="R1555" s="98">
        <v>54.237000000000002</v>
      </c>
    </row>
    <row r="1556" spans="1:18" x14ac:dyDescent="0.25">
      <c r="A1556" s="59" t="s">
        <v>3779</v>
      </c>
      <c r="B1556" s="59" t="s">
        <v>501</v>
      </c>
      <c r="C1556" s="59" t="s">
        <v>3863</v>
      </c>
      <c r="D1556" s="91">
        <v>16</v>
      </c>
      <c r="E1556" s="59" t="s">
        <v>7269</v>
      </c>
      <c r="F1556" s="30">
        <f t="shared" si="82"/>
        <v>62.375333333333323</v>
      </c>
      <c r="G1556" s="24">
        <f t="shared" si="83"/>
        <v>21.7745</v>
      </c>
      <c r="H1556" s="31"/>
      <c r="I1556" s="30"/>
      <c r="J1556" s="24">
        <f t="shared" si="84"/>
        <v>54.748750000000001</v>
      </c>
      <c r="K1556" s="31"/>
      <c r="L1556" s="30"/>
      <c r="M1556" s="98">
        <v>12.33</v>
      </c>
      <c r="N1556" s="98">
        <v>31.219000000000001</v>
      </c>
      <c r="O1556" s="98">
        <v>31.869</v>
      </c>
      <c r="P1556" s="98">
        <v>30.454999999999998</v>
      </c>
      <c r="Q1556" s="98">
        <v>99.465999999999994</v>
      </c>
      <c r="R1556" s="98">
        <v>57.204999999999998</v>
      </c>
    </row>
    <row r="1557" spans="1:18" x14ac:dyDescent="0.25">
      <c r="A1557" s="59" t="s">
        <v>3779</v>
      </c>
      <c r="B1557" s="59" t="s">
        <v>2652</v>
      </c>
      <c r="C1557" s="59" t="s">
        <v>3827</v>
      </c>
      <c r="D1557" s="91">
        <v>10</v>
      </c>
      <c r="E1557" s="59" t="s">
        <v>5500</v>
      </c>
      <c r="F1557" s="30">
        <f t="shared" si="82"/>
        <v>61.564999999999998</v>
      </c>
      <c r="G1557" s="24">
        <f t="shared" si="83"/>
        <v>148.21850000000001</v>
      </c>
      <c r="H1557" s="31"/>
      <c r="I1557" s="30"/>
      <c r="J1557" s="24">
        <f t="shared" si="84"/>
        <v>70.617500000000007</v>
      </c>
      <c r="K1557" s="31"/>
      <c r="L1557" s="30"/>
      <c r="M1557" s="98">
        <v>223.59</v>
      </c>
      <c r="N1557" s="98">
        <v>72.846999999999994</v>
      </c>
      <c r="O1557" s="98">
        <v>97.775000000000006</v>
      </c>
      <c r="P1557" s="98">
        <v>92.012</v>
      </c>
      <c r="Q1557" s="98">
        <v>45.750999999999998</v>
      </c>
      <c r="R1557" s="98">
        <v>46.932000000000002</v>
      </c>
    </row>
    <row r="1558" spans="1:18" x14ac:dyDescent="0.25">
      <c r="A1558" s="59" t="s">
        <v>3779</v>
      </c>
      <c r="B1558" s="59" t="s">
        <v>907</v>
      </c>
      <c r="C1558" s="59" t="s">
        <v>3865</v>
      </c>
      <c r="D1558" s="91">
        <v>17</v>
      </c>
      <c r="E1558" s="59" t="s">
        <v>7493</v>
      </c>
      <c r="F1558" s="30">
        <f t="shared" si="82"/>
        <v>61.516999999999996</v>
      </c>
      <c r="G1558" s="24">
        <f t="shared" si="83"/>
        <v>9.6694999999999993</v>
      </c>
      <c r="H1558" s="31"/>
      <c r="I1558" s="30"/>
      <c r="J1558" s="24">
        <f t="shared" si="84"/>
        <v>49.168750000000003</v>
      </c>
      <c r="K1558" s="31"/>
      <c r="L1558" s="30"/>
      <c r="M1558" s="98">
        <v>3.17</v>
      </c>
      <c r="N1558" s="98">
        <v>16.169</v>
      </c>
      <c r="O1558" s="98">
        <v>12.124000000000001</v>
      </c>
      <c r="P1558" s="98">
        <v>54.991</v>
      </c>
      <c r="Q1558" s="98">
        <v>76.057000000000002</v>
      </c>
      <c r="R1558" s="98">
        <v>53.503</v>
      </c>
    </row>
    <row r="1559" spans="1:18" x14ac:dyDescent="0.25">
      <c r="A1559" s="59" t="s">
        <v>3779</v>
      </c>
      <c r="B1559" s="59" t="s">
        <v>1082</v>
      </c>
      <c r="C1559" s="59" t="s">
        <v>3868</v>
      </c>
      <c r="D1559" s="91">
        <v>18</v>
      </c>
      <c r="E1559" s="59" t="s">
        <v>7604</v>
      </c>
      <c r="F1559" s="30">
        <f t="shared" si="82"/>
        <v>61.480333333333334</v>
      </c>
      <c r="G1559" s="24">
        <f t="shared" si="83"/>
        <v>5.45</v>
      </c>
      <c r="H1559" s="31"/>
      <c r="I1559" s="30"/>
      <c r="J1559" s="24">
        <f t="shared" si="84"/>
        <v>71.21575</v>
      </c>
      <c r="K1559" s="31"/>
      <c r="L1559" s="30"/>
      <c r="M1559" s="98">
        <v>10.9</v>
      </c>
      <c r="N1559" s="98" t="s">
        <v>4078</v>
      </c>
      <c r="O1559" s="98">
        <v>100.422</v>
      </c>
      <c r="P1559" s="98">
        <v>73.69</v>
      </c>
      <c r="Q1559" s="98">
        <v>110.751</v>
      </c>
      <c r="R1559" s="98" t="s">
        <v>4078</v>
      </c>
    </row>
    <row r="1560" spans="1:18" x14ac:dyDescent="0.25">
      <c r="A1560" s="59" t="s">
        <v>3779</v>
      </c>
      <c r="B1560" s="59" t="s">
        <v>1512</v>
      </c>
      <c r="C1560" s="59" t="s">
        <v>3817</v>
      </c>
      <c r="D1560" s="91">
        <v>6</v>
      </c>
      <c r="E1560" s="59" t="s">
        <v>5127</v>
      </c>
      <c r="F1560" s="30">
        <f t="shared" si="82"/>
        <v>61.437333333333335</v>
      </c>
      <c r="G1560" s="24">
        <f t="shared" si="83"/>
        <v>22.7315</v>
      </c>
      <c r="H1560" s="31"/>
      <c r="I1560" s="30"/>
      <c r="J1560" s="24">
        <f t="shared" si="84"/>
        <v>63.960749999999997</v>
      </c>
      <c r="K1560" s="31"/>
      <c r="L1560" s="30"/>
      <c r="M1560" s="98">
        <v>2.31</v>
      </c>
      <c r="N1560" s="98">
        <v>43.152999999999999</v>
      </c>
      <c r="O1560" s="98">
        <v>71.531000000000006</v>
      </c>
      <c r="P1560" s="98">
        <v>31.062999999999999</v>
      </c>
      <c r="Q1560" s="98">
        <v>69.963999999999999</v>
      </c>
      <c r="R1560" s="98">
        <v>83.284999999999997</v>
      </c>
    </row>
    <row r="1561" spans="1:18" x14ac:dyDescent="0.25">
      <c r="A1561" s="59" t="s">
        <v>3779</v>
      </c>
      <c r="B1561" s="59" t="s">
        <v>2002</v>
      </c>
      <c r="C1561" s="59" t="s">
        <v>3807</v>
      </c>
      <c r="D1561" s="91">
        <v>6</v>
      </c>
      <c r="E1561" s="59" t="s">
        <v>4731</v>
      </c>
      <c r="F1561" s="30">
        <f t="shared" si="82"/>
        <v>61.112333333333332</v>
      </c>
      <c r="G1561" s="24">
        <f t="shared" si="83"/>
        <v>2.286</v>
      </c>
      <c r="H1561" s="31"/>
      <c r="I1561" s="30"/>
      <c r="J1561" s="24">
        <f t="shared" si="84"/>
        <v>46.310749999999999</v>
      </c>
      <c r="K1561" s="31"/>
      <c r="L1561" s="30"/>
      <c r="M1561" s="98" t="s">
        <v>4078</v>
      </c>
      <c r="N1561" s="98">
        <v>4.5720000000000001</v>
      </c>
      <c r="O1561" s="98">
        <v>1.9059999999999999</v>
      </c>
      <c r="P1561" s="98">
        <v>26.914999999999999</v>
      </c>
      <c r="Q1561" s="98">
        <v>115.108</v>
      </c>
      <c r="R1561" s="98">
        <v>41.314</v>
      </c>
    </row>
    <row r="1562" spans="1:18" x14ac:dyDescent="0.25">
      <c r="A1562" s="59" t="s">
        <v>3779</v>
      </c>
      <c r="B1562" s="59" t="s">
        <v>1252</v>
      </c>
      <c r="C1562" s="59" t="s">
        <v>3842</v>
      </c>
      <c r="D1562" s="91">
        <v>11</v>
      </c>
      <c r="E1562" s="59" t="s">
        <v>6103</v>
      </c>
      <c r="F1562" s="30">
        <f t="shared" si="82"/>
        <v>61.056000000000004</v>
      </c>
      <c r="G1562" s="24">
        <f t="shared" si="83"/>
        <v>18.649999999999999</v>
      </c>
      <c r="H1562" s="31"/>
      <c r="I1562" s="30"/>
      <c r="J1562" s="24">
        <f t="shared" si="84"/>
        <v>55.261249999999997</v>
      </c>
      <c r="K1562" s="31"/>
      <c r="L1562" s="30"/>
      <c r="M1562" s="98">
        <v>17.27</v>
      </c>
      <c r="N1562" s="98">
        <v>20.03</v>
      </c>
      <c r="O1562" s="98">
        <v>37.877000000000002</v>
      </c>
      <c r="P1562" s="98">
        <v>96.727999999999994</v>
      </c>
      <c r="Q1562" s="98">
        <v>58.033000000000001</v>
      </c>
      <c r="R1562" s="98">
        <v>28.407</v>
      </c>
    </row>
    <row r="1563" spans="1:18" x14ac:dyDescent="0.25">
      <c r="A1563" s="59" t="s">
        <v>3779</v>
      </c>
      <c r="B1563" s="59" t="s">
        <v>1541</v>
      </c>
      <c r="C1563" s="59" t="s">
        <v>3819</v>
      </c>
      <c r="D1563" s="91">
        <v>7</v>
      </c>
      <c r="E1563" s="59" t="s">
        <v>5294</v>
      </c>
      <c r="F1563" s="30">
        <f t="shared" si="82"/>
        <v>60.991666666666674</v>
      </c>
      <c r="G1563" s="24">
        <f t="shared" si="83"/>
        <v>113.15700000000001</v>
      </c>
      <c r="H1563" s="31"/>
      <c r="I1563" s="30"/>
      <c r="J1563" s="24">
        <f t="shared" si="84"/>
        <v>52.261250000000004</v>
      </c>
      <c r="K1563" s="31"/>
      <c r="L1563" s="30"/>
      <c r="M1563" s="98">
        <v>168.61</v>
      </c>
      <c r="N1563" s="98">
        <v>57.704000000000001</v>
      </c>
      <c r="O1563" s="98">
        <v>26.07</v>
      </c>
      <c r="P1563" s="98">
        <v>74.328000000000003</v>
      </c>
      <c r="Q1563" s="98">
        <v>40.220999999999997</v>
      </c>
      <c r="R1563" s="98">
        <v>68.426000000000002</v>
      </c>
    </row>
    <row r="1564" spans="1:18" x14ac:dyDescent="0.25">
      <c r="A1564" s="59" t="s">
        <v>3779</v>
      </c>
      <c r="B1564" s="59" t="s">
        <v>1061</v>
      </c>
      <c r="C1564" s="59" t="s">
        <v>3860</v>
      </c>
      <c r="D1564" s="91">
        <v>15</v>
      </c>
      <c r="E1564" s="59" t="s">
        <v>6680</v>
      </c>
      <c r="F1564" s="30">
        <f t="shared" si="82"/>
        <v>60.951666666666661</v>
      </c>
      <c r="G1564" s="24">
        <f t="shared" si="83"/>
        <v>30.2685</v>
      </c>
      <c r="H1564" s="31"/>
      <c r="I1564" s="30"/>
      <c r="J1564" s="24">
        <f t="shared" si="84"/>
        <v>59.605499999999999</v>
      </c>
      <c r="K1564" s="31"/>
      <c r="L1564" s="30"/>
      <c r="M1564" s="98">
        <v>32.72</v>
      </c>
      <c r="N1564" s="98">
        <v>27.817</v>
      </c>
      <c r="O1564" s="98">
        <v>55.567</v>
      </c>
      <c r="P1564" s="98">
        <v>49.634999999999998</v>
      </c>
      <c r="Q1564" s="98">
        <v>79.897999999999996</v>
      </c>
      <c r="R1564" s="98">
        <v>53.322000000000003</v>
      </c>
    </row>
    <row r="1565" spans="1:18" x14ac:dyDescent="0.25">
      <c r="A1565" s="59" t="s">
        <v>3779</v>
      </c>
      <c r="B1565" s="59" t="s">
        <v>1214</v>
      </c>
      <c r="C1565" s="59" t="s">
        <v>3862</v>
      </c>
      <c r="D1565" s="91">
        <v>16</v>
      </c>
      <c r="E1565" s="59" t="s">
        <v>6949</v>
      </c>
      <c r="F1565" s="30">
        <f t="shared" si="82"/>
        <v>60.849333333333334</v>
      </c>
      <c r="G1565" s="24">
        <f t="shared" si="83"/>
        <v>0</v>
      </c>
      <c r="H1565" s="31"/>
      <c r="I1565" s="30"/>
      <c r="J1565" s="24">
        <f t="shared" si="84"/>
        <v>45.637</v>
      </c>
      <c r="K1565" s="31"/>
      <c r="L1565" s="30"/>
      <c r="M1565" s="98" t="s">
        <v>4078</v>
      </c>
      <c r="N1565" s="98" t="s">
        <v>4078</v>
      </c>
      <c r="O1565" s="98" t="s">
        <v>4078</v>
      </c>
      <c r="P1565" s="98">
        <v>10.462999999999999</v>
      </c>
      <c r="Q1565" s="98">
        <v>22.361000000000001</v>
      </c>
      <c r="R1565" s="98">
        <v>149.72399999999999</v>
      </c>
    </row>
    <row r="1566" spans="1:18" x14ac:dyDescent="0.25">
      <c r="A1566" s="59" t="s">
        <v>3779</v>
      </c>
      <c r="B1566" s="59" t="s">
        <v>2613</v>
      </c>
      <c r="C1566" s="59" t="s">
        <v>3790</v>
      </c>
      <c r="D1566" s="91">
        <v>2</v>
      </c>
      <c r="E1566" s="59" t="s">
        <v>4352</v>
      </c>
      <c r="F1566" s="30">
        <f t="shared" si="82"/>
        <v>60.501333333333342</v>
      </c>
      <c r="G1566" s="24">
        <f t="shared" si="83"/>
        <v>255.4615</v>
      </c>
      <c r="H1566" s="31"/>
      <c r="I1566" s="30"/>
      <c r="J1566" s="24">
        <f t="shared" si="84"/>
        <v>115.12525000000001</v>
      </c>
      <c r="K1566" s="31"/>
      <c r="L1566" s="30"/>
      <c r="M1566" s="98">
        <v>228.76</v>
      </c>
      <c r="N1566" s="98">
        <v>282.16300000000001</v>
      </c>
      <c r="O1566" s="98">
        <v>278.99700000000001</v>
      </c>
      <c r="P1566" s="98" t="s">
        <v>4078</v>
      </c>
      <c r="Q1566" s="98">
        <v>48.49</v>
      </c>
      <c r="R1566" s="98">
        <v>133.01400000000001</v>
      </c>
    </row>
    <row r="1567" spans="1:18" x14ac:dyDescent="0.25">
      <c r="A1567" s="59" t="s">
        <v>3779</v>
      </c>
      <c r="B1567" s="59" t="s">
        <v>22</v>
      </c>
      <c r="C1567" s="59" t="s">
        <v>3787</v>
      </c>
      <c r="D1567" s="91">
        <v>2</v>
      </c>
      <c r="E1567" s="59" t="s">
        <v>4272</v>
      </c>
      <c r="F1567" s="30">
        <f t="shared" si="82"/>
        <v>60.484333333333332</v>
      </c>
      <c r="G1567" s="24">
        <f t="shared" si="83"/>
        <v>618.80050000000006</v>
      </c>
      <c r="H1567" s="31"/>
      <c r="I1567" s="30"/>
      <c r="J1567" s="24">
        <f t="shared" si="84"/>
        <v>52.573000000000008</v>
      </c>
      <c r="K1567" s="31"/>
      <c r="L1567" s="30"/>
      <c r="M1567" s="98">
        <v>1235</v>
      </c>
      <c r="N1567" s="98">
        <v>2.601</v>
      </c>
      <c r="O1567" s="98">
        <v>28.838999999999999</v>
      </c>
      <c r="P1567" s="98">
        <v>74.126000000000005</v>
      </c>
      <c r="Q1567" s="98">
        <v>41.015000000000001</v>
      </c>
      <c r="R1567" s="98">
        <v>66.311999999999998</v>
      </c>
    </row>
    <row r="1568" spans="1:18" x14ac:dyDescent="0.25">
      <c r="A1568" s="59" t="s">
        <v>3779</v>
      </c>
      <c r="B1568" s="59" t="s">
        <v>2692</v>
      </c>
      <c r="C1568" s="59" t="s">
        <v>3871</v>
      </c>
      <c r="D1568" s="91">
        <v>20</v>
      </c>
      <c r="E1568" s="59" t="s">
        <v>7744</v>
      </c>
      <c r="F1568" s="30">
        <f t="shared" ref="F1568:F1631" si="85">SUM(P1568:R1568)/3</f>
        <v>60.391333333333336</v>
      </c>
      <c r="G1568" s="24">
        <f t="shared" ref="G1568:G1631" si="86">SUM(M1568:N1568)/2</f>
        <v>93.255500000000012</v>
      </c>
      <c r="H1568" s="31"/>
      <c r="I1568" s="30"/>
      <c r="J1568" s="24">
        <f t="shared" ref="J1568:J1631" si="87">SUM(O1568:R1568)/4</f>
        <v>59.993250000000003</v>
      </c>
      <c r="K1568" s="31"/>
      <c r="L1568" s="30"/>
      <c r="M1568" s="98">
        <v>112.68</v>
      </c>
      <c r="N1568" s="98">
        <v>73.831000000000003</v>
      </c>
      <c r="O1568" s="98">
        <v>58.798999999999999</v>
      </c>
      <c r="P1568" s="98">
        <v>34.356000000000002</v>
      </c>
      <c r="Q1568" s="98">
        <v>48.271999999999998</v>
      </c>
      <c r="R1568" s="98">
        <v>98.546000000000006</v>
      </c>
    </row>
    <row r="1569" spans="1:18" x14ac:dyDescent="0.25">
      <c r="A1569" s="59" t="s">
        <v>3779</v>
      </c>
      <c r="B1569" s="59" t="s">
        <v>3674</v>
      </c>
      <c r="C1569" s="59" t="s">
        <v>3787</v>
      </c>
      <c r="D1569" s="91">
        <v>2</v>
      </c>
      <c r="E1569" s="59" t="s">
        <v>4258</v>
      </c>
      <c r="F1569" s="30">
        <f t="shared" si="85"/>
        <v>60.388666666666666</v>
      </c>
      <c r="G1569" s="24">
        <f t="shared" si="86"/>
        <v>18.433</v>
      </c>
      <c r="H1569" s="31"/>
      <c r="I1569" s="30"/>
      <c r="J1569" s="24">
        <f t="shared" si="87"/>
        <v>45.5715</v>
      </c>
      <c r="K1569" s="31"/>
      <c r="L1569" s="30"/>
      <c r="M1569" s="98">
        <v>6.71</v>
      </c>
      <c r="N1569" s="98">
        <v>30.155999999999999</v>
      </c>
      <c r="O1569" s="98">
        <v>1.1200000000000001</v>
      </c>
      <c r="P1569" s="98">
        <v>5.6280000000000001</v>
      </c>
      <c r="Q1569" s="98">
        <v>119.952</v>
      </c>
      <c r="R1569" s="98">
        <v>55.585999999999999</v>
      </c>
    </row>
    <row r="1570" spans="1:18" x14ac:dyDescent="0.25">
      <c r="A1570" s="59" t="s">
        <v>3779</v>
      </c>
      <c r="B1570" s="59" t="s">
        <v>2223</v>
      </c>
      <c r="C1570" s="59" t="s">
        <v>3861</v>
      </c>
      <c r="D1570" s="91">
        <v>15</v>
      </c>
      <c r="E1570" s="59" t="s">
        <v>6752</v>
      </c>
      <c r="F1570" s="30">
        <f t="shared" si="85"/>
        <v>59.882666666666665</v>
      </c>
      <c r="G1570" s="24">
        <f t="shared" si="86"/>
        <v>54.0595</v>
      </c>
      <c r="H1570" s="31"/>
      <c r="I1570" s="30"/>
      <c r="J1570" s="24">
        <f t="shared" si="87"/>
        <v>65.512750000000011</v>
      </c>
      <c r="K1570" s="31"/>
      <c r="L1570" s="30"/>
      <c r="M1570" s="98">
        <v>81.22</v>
      </c>
      <c r="N1570" s="98">
        <v>26.899000000000001</v>
      </c>
      <c r="O1570" s="98">
        <v>82.403000000000006</v>
      </c>
      <c r="P1570" s="98">
        <v>76.683000000000007</v>
      </c>
      <c r="Q1570" s="98">
        <v>63.43</v>
      </c>
      <c r="R1570" s="98">
        <v>39.534999999999997</v>
      </c>
    </row>
    <row r="1571" spans="1:18" x14ac:dyDescent="0.25">
      <c r="A1571" s="59" t="s">
        <v>3779</v>
      </c>
      <c r="B1571" s="59" t="s">
        <v>2087</v>
      </c>
      <c r="C1571" s="59" t="s">
        <v>3868</v>
      </c>
      <c r="D1571" s="91">
        <v>18</v>
      </c>
      <c r="E1571" s="59" t="s">
        <v>7649</v>
      </c>
      <c r="F1571" s="30">
        <f t="shared" si="85"/>
        <v>59.754333333333328</v>
      </c>
      <c r="G1571" s="24">
        <f t="shared" si="86"/>
        <v>16.723500000000001</v>
      </c>
      <c r="H1571" s="31"/>
      <c r="I1571" s="30"/>
      <c r="J1571" s="24">
        <f t="shared" si="87"/>
        <v>49.661500000000004</v>
      </c>
      <c r="K1571" s="31"/>
      <c r="L1571" s="30"/>
      <c r="M1571" s="98">
        <v>19.72</v>
      </c>
      <c r="N1571" s="98">
        <v>13.727</v>
      </c>
      <c r="O1571" s="98">
        <v>19.382999999999999</v>
      </c>
      <c r="P1571" s="98">
        <v>66.516000000000005</v>
      </c>
      <c r="Q1571" s="98">
        <v>47.250999999999998</v>
      </c>
      <c r="R1571" s="98">
        <v>65.495999999999995</v>
      </c>
    </row>
    <row r="1572" spans="1:18" x14ac:dyDescent="0.25">
      <c r="A1572" s="59" t="s">
        <v>3779</v>
      </c>
      <c r="B1572" s="59" t="s">
        <v>1569</v>
      </c>
      <c r="C1572" s="59" t="s">
        <v>3829</v>
      </c>
      <c r="D1572" s="91">
        <v>11</v>
      </c>
      <c r="E1572" s="59" t="s">
        <v>5556</v>
      </c>
      <c r="F1572" s="30">
        <f t="shared" si="85"/>
        <v>59.365999999999993</v>
      </c>
      <c r="G1572" s="24">
        <f t="shared" si="86"/>
        <v>6.2415000000000003</v>
      </c>
      <c r="H1572" s="31"/>
      <c r="I1572" s="30"/>
      <c r="J1572" s="24">
        <f t="shared" si="87"/>
        <v>55.713999999999999</v>
      </c>
      <c r="K1572" s="31"/>
      <c r="L1572" s="30"/>
      <c r="M1572" s="98">
        <v>2.71</v>
      </c>
      <c r="N1572" s="98">
        <v>9.7729999999999997</v>
      </c>
      <c r="O1572" s="98">
        <v>44.758000000000003</v>
      </c>
      <c r="P1572" s="98">
        <v>127.98699999999999</v>
      </c>
      <c r="Q1572" s="98">
        <v>25.658999999999999</v>
      </c>
      <c r="R1572" s="98">
        <v>24.452000000000002</v>
      </c>
    </row>
    <row r="1573" spans="1:18" x14ac:dyDescent="0.25">
      <c r="A1573" s="59" t="s">
        <v>3779</v>
      </c>
      <c r="B1573" s="59" t="s">
        <v>897</v>
      </c>
      <c r="C1573" s="59" t="s">
        <v>3783</v>
      </c>
      <c r="D1573" s="91">
        <v>1</v>
      </c>
      <c r="E1573" s="59" t="s">
        <v>4172</v>
      </c>
      <c r="F1573" s="30">
        <f t="shared" si="85"/>
        <v>59.278666666666673</v>
      </c>
      <c r="G1573" s="24">
        <f t="shared" si="86"/>
        <v>0</v>
      </c>
      <c r="H1573" s="31"/>
      <c r="I1573" s="30"/>
      <c r="J1573" s="24">
        <f t="shared" si="87"/>
        <v>44.459000000000003</v>
      </c>
      <c r="K1573" s="31"/>
      <c r="L1573" s="30"/>
      <c r="M1573" s="98" t="s">
        <v>4078</v>
      </c>
      <c r="N1573" s="98" t="s">
        <v>4078</v>
      </c>
      <c r="O1573" s="98" t="s">
        <v>4078</v>
      </c>
      <c r="P1573" s="98" t="s">
        <v>4078</v>
      </c>
      <c r="Q1573" s="98">
        <v>177.83600000000001</v>
      </c>
      <c r="R1573" s="98" t="s">
        <v>4078</v>
      </c>
    </row>
    <row r="1574" spans="1:18" x14ac:dyDescent="0.25">
      <c r="A1574" s="59" t="s">
        <v>3779</v>
      </c>
      <c r="B1574" s="59" t="s">
        <v>2506</v>
      </c>
      <c r="C1574" s="59" t="s">
        <v>3869</v>
      </c>
      <c r="D1574" s="91">
        <v>18</v>
      </c>
      <c r="E1574" s="59" t="s">
        <v>7675</v>
      </c>
      <c r="F1574" s="30">
        <f t="shared" si="85"/>
        <v>59.19</v>
      </c>
      <c r="G1574" s="24">
        <f t="shared" si="86"/>
        <v>53.138500000000001</v>
      </c>
      <c r="H1574" s="31"/>
      <c r="I1574" s="30"/>
      <c r="J1574" s="24">
        <f t="shared" si="87"/>
        <v>58.561749999999989</v>
      </c>
      <c r="K1574" s="31"/>
      <c r="L1574" s="30"/>
      <c r="M1574" s="98">
        <v>77.02</v>
      </c>
      <c r="N1574" s="98">
        <v>29.257000000000001</v>
      </c>
      <c r="O1574" s="98">
        <v>56.677</v>
      </c>
      <c r="P1574" s="98">
        <v>37.576999999999998</v>
      </c>
      <c r="Q1574" s="98">
        <v>51.997</v>
      </c>
      <c r="R1574" s="98">
        <v>87.995999999999995</v>
      </c>
    </row>
    <row r="1575" spans="1:18" x14ac:dyDescent="0.25">
      <c r="A1575" s="59" t="s">
        <v>3779</v>
      </c>
      <c r="B1575" s="59" t="s">
        <v>2389</v>
      </c>
      <c r="C1575" s="59" t="s">
        <v>3815</v>
      </c>
      <c r="D1575" s="91">
        <v>6</v>
      </c>
      <c r="E1575" s="59" t="s">
        <v>5071</v>
      </c>
      <c r="F1575" s="30">
        <f t="shared" si="85"/>
        <v>59.133333333333333</v>
      </c>
      <c r="G1575" s="24">
        <f t="shared" si="86"/>
        <v>0.16950000000000001</v>
      </c>
      <c r="H1575" s="31"/>
      <c r="I1575" s="30"/>
      <c r="J1575" s="24">
        <f t="shared" si="87"/>
        <v>44.624000000000002</v>
      </c>
      <c r="K1575" s="31"/>
      <c r="L1575" s="30"/>
      <c r="M1575" s="98" t="s">
        <v>4078</v>
      </c>
      <c r="N1575" s="98">
        <v>0.33900000000000002</v>
      </c>
      <c r="O1575" s="98">
        <v>1.0960000000000001</v>
      </c>
      <c r="P1575" s="98">
        <v>50.423000000000002</v>
      </c>
      <c r="Q1575" s="98">
        <v>38.283000000000001</v>
      </c>
      <c r="R1575" s="98">
        <v>88.694000000000003</v>
      </c>
    </row>
    <row r="1576" spans="1:18" x14ac:dyDescent="0.25">
      <c r="A1576" s="59" t="s">
        <v>3779</v>
      </c>
      <c r="B1576" s="59" t="s">
        <v>1859</v>
      </c>
      <c r="C1576" s="59" t="s">
        <v>3841</v>
      </c>
      <c r="D1576" s="91">
        <v>11</v>
      </c>
      <c r="E1576" s="59" t="s">
        <v>6091</v>
      </c>
      <c r="F1576" s="30">
        <f t="shared" si="85"/>
        <v>59.069999999999993</v>
      </c>
      <c r="G1576" s="24">
        <f t="shared" si="86"/>
        <v>30.911999999999999</v>
      </c>
      <c r="H1576" s="31"/>
      <c r="I1576" s="30"/>
      <c r="J1576" s="24">
        <f t="shared" si="87"/>
        <v>52.373999999999995</v>
      </c>
      <c r="K1576" s="31"/>
      <c r="L1576" s="30"/>
      <c r="M1576" s="98">
        <v>29.7</v>
      </c>
      <c r="N1576" s="98">
        <v>32.124000000000002</v>
      </c>
      <c r="O1576" s="98">
        <v>32.286000000000001</v>
      </c>
      <c r="P1576" s="98">
        <v>15.574999999999999</v>
      </c>
      <c r="Q1576" s="98">
        <v>53.030999999999999</v>
      </c>
      <c r="R1576" s="98">
        <v>108.604</v>
      </c>
    </row>
    <row r="1577" spans="1:18" x14ac:dyDescent="0.25">
      <c r="A1577" s="59" t="s">
        <v>3779</v>
      </c>
      <c r="B1577" s="59" t="s">
        <v>2583</v>
      </c>
      <c r="C1577" s="59" t="s">
        <v>3823</v>
      </c>
      <c r="D1577" s="91">
        <v>9</v>
      </c>
      <c r="E1577" s="59" t="s">
        <v>5391</v>
      </c>
      <c r="F1577" s="30">
        <f t="shared" si="85"/>
        <v>58.976666666666667</v>
      </c>
      <c r="G1577" s="24">
        <f t="shared" si="86"/>
        <v>0</v>
      </c>
      <c r="H1577" s="31"/>
      <c r="I1577" s="30"/>
      <c r="J1577" s="24">
        <f t="shared" si="87"/>
        <v>44.328000000000003</v>
      </c>
      <c r="K1577" s="31"/>
      <c r="L1577" s="30"/>
      <c r="M1577" s="98" t="s">
        <v>4078</v>
      </c>
      <c r="N1577" s="98" t="s">
        <v>4078</v>
      </c>
      <c r="O1577" s="98">
        <v>0.38200000000000001</v>
      </c>
      <c r="P1577" s="98" t="s">
        <v>4078</v>
      </c>
      <c r="Q1577" s="98" t="s">
        <v>4078</v>
      </c>
      <c r="R1577" s="98">
        <v>176.93</v>
      </c>
    </row>
    <row r="1578" spans="1:18" x14ac:dyDescent="0.25">
      <c r="A1578" s="59" t="s">
        <v>3779</v>
      </c>
      <c r="B1578" s="59" t="s">
        <v>718</v>
      </c>
      <c r="C1578" s="59" t="s">
        <v>3836</v>
      </c>
      <c r="D1578" s="91">
        <v>11</v>
      </c>
      <c r="E1578" s="59" t="s">
        <v>5793</v>
      </c>
      <c r="F1578" s="30">
        <f t="shared" si="85"/>
        <v>58.954000000000001</v>
      </c>
      <c r="G1578" s="24">
        <f t="shared" si="86"/>
        <v>207.61799999999999</v>
      </c>
      <c r="H1578" s="31"/>
      <c r="I1578" s="30"/>
      <c r="J1578" s="24">
        <f t="shared" si="87"/>
        <v>69.784999999999997</v>
      </c>
      <c r="K1578" s="31"/>
      <c r="L1578" s="30"/>
      <c r="M1578" s="98">
        <v>78.66</v>
      </c>
      <c r="N1578" s="98">
        <v>336.57600000000002</v>
      </c>
      <c r="O1578" s="98">
        <v>102.27800000000001</v>
      </c>
      <c r="P1578" s="98">
        <v>73.364000000000004</v>
      </c>
      <c r="Q1578" s="98">
        <v>91.411000000000001</v>
      </c>
      <c r="R1578" s="98">
        <v>12.087</v>
      </c>
    </row>
    <row r="1579" spans="1:18" x14ac:dyDescent="0.25">
      <c r="A1579" s="59" t="s">
        <v>3779</v>
      </c>
      <c r="B1579" s="59" t="s">
        <v>457</v>
      </c>
      <c r="C1579" s="59" t="s">
        <v>3791</v>
      </c>
      <c r="D1579" s="91">
        <v>2</v>
      </c>
      <c r="E1579" s="59" t="s">
        <v>4370</v>
      </c>
      <c r="F1579" s="30">
        <f t="shared" si="85"/>
        <v>58.92733333333333</v>
      </c>
      <c r="G1579" s="24">
        <f t="shared" si="86"/>
        <v>88.273500000000013</v>
      </c>
      <c r="H1579" s="31"/>
      <c r="I1579" s="30"/>
      <c r="J1579" s="24">
        <f t="shared" si="87"/>
        <v>96.406500000000008</v>
      </c>
      <c r="K1579" s="31"/>
      <c r="L1579" s="30"/>
      <c r="M1579" s="98">
        <v>111.51</v>
      </c>
      <c r="N1579" s="98">
        <v>65.037000000000006</v>
      </c>
      <c r="O1579" s="98">
        <v>208.84399999999999</v>
      </c>
      <c r="P1579" s="98">
        <v>20.061</v>
      </c>
      <c r="Q1579" s="98">
        <v>69.510000000000005</v>
      </c>
      <c r="R1579" s="98">
        <v>87.210999999999999</v>
      </c>
    </row>
    <row r="1580" spans="1:18" x14ac:dyDescent="0.25">
      <c r="A1580" s="59" t="s">
        <v>3779</v>
      </c>
      <c r="B1580" s="59" t="s">
        <v>402</v>
      </c>
      <c r="C1580" s="59" t="s">
        <v>3819</v>
      </c>
      <c r="D1580" s="91">
        <v>7</v>
      </c>
      <c r="E1580" s="59" t="s">
        <v>5290</v>
      </c>
      <c r="F1580" s="30">
        <f t="shared" si="85"/>
        <v>58.835333333333331</v>
      </c>
      <c r="G1580" s="24">
        <f t="shared" si="86"/>
        <v>33.049999999999997</v>
      </c>
      <c r="H1580" s="31"/>
      <c r="I1580" s="30"/>
      <c r="J1580" s="24">
        <f t="shared" si="87"/>
        <v>54.243749999999999</v>
      </c>
      <c r="K1580" s="31"/>
      <c r="L1580" s="30"/>
      <c r="M1580" s="98">
        <v>43.19</v>
      </c>
      <c r="N1580" s="98">
        <v>22.91</v>
      </c>
      <c r="O1580" s="98">
        <v>40.469000000000001</v>
      </c>
      <c r="P1580" s="98">
        <v>82.75</v>
      </c>
      <c r="Q1580" s="98">
        <v>52.401000000000003</v>
      </c>
      <c r="R1580" s="98">
        <v>41.354999999999997</v>
      </c>
    </row>
    <row r="1581" spans="1:18" x14ac:dyDescent="0.25">
      <c r="A1581" s="59" t="s">
        <v>3779</v>
      </c>
      <c r="B1581" s="59" t="s">
        <v>1132</v>
      </c>
      <c r="C1581" s="59" t="s">
        <v>3860</v>
      </c>
      <c r="D1581" s="91">
        <v>15</v>
      </c>
      <c r="E1581" s="59" t="s">
        <v>6678</v>
      </c>
      <c r="F1581" s="30">
        <f t="shared" si="85"/>
        <v>58.765999999999998</v>
      </c>
      <c r="G1581" s="24">
        <f t="shared" si="86"/>
        <v>33.001999999999995</v>
      </c>
      <c r="H1581" s="31"/>
      <c r="I1581" s="30"/>
      <c r="J1581" s="24">
        <f t="shared" si="87"/>
        <v>52.047249999999998</v>
      </c>
      <c r="K1581" s="31"/>
      <c r="L1581" s="30"/>
      <c r="M1581" s="98">
        <v>40.19</v>
      </c>
      <c r="N1581" s="98">
        <v>25.814</v>
      </c>
      <c r="O1581" s="98">
        <v>31.890999999999998</v>
      </c>
      <c r="P1581" s="98">
        <v>44.347999999999999</v>
      </c>
      <c r="Q1581" s="98">
        <v>63.920999999999999</v>
      </c>
      <c r="R1581" s="98">
        <v>68.028999999999996</v>
      </c>
    </row>
    <row r="1582" spans="1:18" x14ac:dyDescent="0.25">
      <c r="A1582" s="59" t="s">
        <v>3779</v>
      </c>
      <c r="B1582" s="59" t="s">
        <v>1717</v>
      </c>
      <c r="C1582" s="59" t="s">
        <v>3827</v>
      </c>
      <c r="D1582" s="91">
        <v>10</v>
      </c>
      <c r="E1582" s="59" t="s">
        <v>5479</v>
      </c>
      <c r="F1582" s="30">
        <f t="shared" si="85"/>
        <v>58.742333333333328</v>
      </c>
      <c r="G1582" s="24">
        <f t="shared" si="86"/>
        <v>4.2699999999999996</v>
      </c>
      <c r="H1582" s="31"/>
      <c r="I1582" s="30"/>
      <c r="J1582" s="24">
        <f t="shared" si="87"/>
        <v>51.262</v>
      </c>
      <c r="K1582" s="31"/>
      <c r="L1582" s="30"/>
      <c r="M1582" s="98">
        <v>8.5399999999999991</v>
      </c>
      <c r="N1582" s="98" t="s">
        <v>4078</v>
      </c>
      <c r="O1582" s="98">
        <v>28.821000000000002</v>
      </c>
      <c r="P1582" s="98">
        <v>31.905000000000001</v>
      </c>
      <c r="Q1582" s="98">
        <v>97.472999999999999</v>
      </c>
      <c r="R1582" s="98">
        <v>46.848999999999997</v>
      </c>
    </row>
    <row r="1583" spans="1:18" x14ac:dyDescent="0.25">
      <c r="A1583" s="59" t="s">
        <v>3779</v>
      </c>
      <c r="B1583" s="59" t="s">
        <v>1626</v>
      </c>
      <c r="C1583" s="59" t="s">
        <v>3863</v>
      </c>
      <c r="D1583" s="91">
        <v>16</v>
      </c>
      <c r="E1583" s="59" t="s">
        <v>7235</v>
      </c>
      <c r="F1583" s="30">
        <f t="shared" si="85"/>
        <v>58.727333333333341</v>
      </c>
      <c r="G1583" s="24">
        <f t="shared" si="86"/>
        <v>6.1865000000000006</v>
      </c>
      <c r="H1583" s="31"/>
      <c r="I1583" s="30"/>
      <c r="J1583" s="24">
        <f t="shared" si="87"/>
        <v>46.032499999999999</v>
      </c>
      <c r="K1583" s="31"/>
      <c r="L1583" s="30"/>
      <c r="M1583" s="98">
        <v>1.71</v>
      </c>
      <c r="N1583" s="98">
        <v>10.663</v>
      </c>
      <c r="O1583" s="98">
        <v>7.9480000000000004</v>
      </c>
      <c r="P1583" s="98">
        <v>50.905999999999999</v>
      </c>
      <c r="Q1583" s="98">
        <v>55.749000000000002</v>
      </c>
      <c r="R1583" s="98">
        <v>69.527000000000001</v>
      </c>
    </row>
    <row r="1584" spans="1:18" x14ac:dyDescent="0.25">
      <c r="A1584" s="59" t="s">
        <v>3779</v>
      </c>
      <c r="B1584" s="59" t="s">
        <v>199</v>
      </c>
      <c r="C1584" s="59" t="s">
        <v>3820</v>
      </c>
      <c r="D1584" s="91">
        <v>8</v>
      </c>
      <c r="E1584" s="59" t="s">
        <v>5344</v>
      </c>
      <c r="F1584" s="30">
        <f t="shared" si="85"/>
        <v>58.625666666666667</v>
      </c>
      <c r="G1584" s="24">
        <f t="shared" si="86"/>
        <v>2.92</v>
      </c>
      <c r="H1584" s="31"/>
      <c r="I1584" s="30"/>
      <c r="J1584" s="24">
        <f t="shared" si="87"/>
        <v>44.358249999999998</v>
      </c>
      <c r="K1584" s="31"/>
      <c r="L1584" s="30"/>
      <c r="M1584" s="98" t="s">
        <v>4078</v>
      </c>
      <c r="N1584" s="98">
        <v>5.84</v>
      </c>
      <c r="O1584" s="98">
        <v>1.556</v>
      </c>
      <c r="P1584" s="98">
        <v>53.716000000000001</v>
      </c>
      <c r="Q1584" s="98">
        <v>52.07</v>
      </c>
      <c r="R1584" s="98">
        <v>70.090999999999994</v>
      </c>
    </row>
    <row r="1585" spans="1:18" x14ac:dyDescent="0.25">
      <c r="A1585" s="59" t="s">
        <v>3779</v>
      </c>
      <c r="B1585" s="59" t="s">
        <v>2361</v>
      </c>
      <c r="C1585" s="59" t="s">
        <v>3841</v>
      </c>
      <c r="D1585" s="91">
        <v>11</v>
      </c>
      <c r="E1585" s="59" t="s">
        <v>6075</v>
      </c>
      <c r="F1585" s="30">
        <f t="shared" si="85"/>
        <v>58.624333333333333</v>
      </c>
      <c r="G1585" s="24">
        <f t="shared" si="86"/>
        <v>8.5500000000000007</v>
      </c>
      <c r="H1585" s="31"/>
      <c r="I1585" s="30"/>
      <c r="J1585" s="24">
        <f t="shared" si="87"/>
        <v>44.209249999999997</v>
      </c>
      <c r="K1585" s="31"/>
      <c r="L1585" s="30"/>
      <c r="M1585" s="98">
        <v>8.4600000000000009</v>
      </c>
      <c r="N1585" s="98">
        <v>8.64</v>
      </c>
      <c r="O1585" s="98">
        <v>0.96399999999999997</v>
      </c>
      <c r="P1585" s="98">
        <v>7.5110000000000001</v>
      </c>
      <c r="Q1585" s="98">
        <v>26.236000000000001</v>
      </c>
      <c r="R1585" s="98">
        <v>142.126</v>
      </c>
    </row>
    <row r="1586" spans="1:18" x14ac:dyDescent="0.25">
      <c r="A1586" s="59" t="s">
        <v>3779</v>
      </c>
      <c r="B1586" s="59" t="s">
        <v>1437</v>
      </c>
      <c r="C1586" s="59" t="s">
        <v>3807</v>
      </c>
      <c r="D1586" s="91">
        <v>6</v>
      </c>
      <c r="E1586" s="59" t="s">
        <v>4724</v>
      </c>
      <c r="F1586" s="30">
        <f t="shared" si="85"/>
        <v>58.312666666666665</v>
      </c>
      <c r="G1586" s="24">
        <f t="shared" si="86"/>
        <v>6.1624999999999996</v>
      </c>
      <c r="H1586" s="31"/>
      <c r="I1586" s="30"/>
      <c r="J1586" s="24">
        <f t="shared" si="87"/>
        <v>52.012999999999998</v>
      </c>
      <c r="K1586" s="31"/>
      <c r="L1586" s="30"/>
      <c r="M1586" s="98">
        <v>6.69</v>
      </c>
      <c r="N1586" s="98">
        <v>5.6349999999999998</v>
      </c>
      <c r="O1586" s="98">
        <v>33.113999999999997</v>
      </c>
      <c r="P1586" s="98">
        <v>26.719000000000001</v>
      </c>
      <c r="Q1586" s="98">
        <v>46.616999999999997</v>
      </c>
      <c r="R1586" s="98">
        <v>101.602</v>
      </c>
    </row>
    <row r="1587" spans="1:18" x14ac:dyDescent="0.25">
      <c r="A1587" s="59" t="s">
        <v>3779</v>
      </c>
      <c r="B1587" s="59" t="s">
        <v>419</v>
      </c>
      <c r="C1587" s="59" t="s">
        <v>3851</v>
      </c>
      <c r="D1587" s="91">
        <v>15</v>
      </c>
      <c r="E1587" s="59" t="s">
        <v>6409</v>
      </c>
      <c r="F1587" s="30">
        <f t="shared" si="85"/>
        <v>58.218333333333334</v>
      </c>
      <c r="G1587" s="24">
        <f t="shared" si="86"/>
        <v>2.3049999999999997</v>
      </c>
      <c r="H1587" s="31"/>
      <c r="I1587" s="30"/>
      <c r="J1587" s="24">
        <f t="shared" si="87"/>
        <v>52.655499999999996</v>
      </c>
      <c r="K1587" s="31"/>
      <c r="L1587" s="30"/>
      <c r="M1587" s="98">
        <v>4.5599999999999996</v>
      </c>
      <c r="N1587" s="98">
        <v>0.05</v>
      </c>
      <c r="O1587" s="98">
        <v>35.966999999999999</v>
      </c>
      <c r="P1587" s="98">
        <v>61.085999999999999</v>
      </c>
      <c r="Q1587" s="98">
        <v>45.23</v>
      </c>
      <c r="R1587" s="98">
        <v>68.338999999999999</v>
      </c>
    </row>
    <row r="1588" spans="1:18" x14ac:dyDescent="0.25">
      <c r="A1588" s="59" t="s">
        <v>3779</v>
      </c>
      <c r="B1588" s="59" t="s">
        <v>2534</v>
      </c>
      <c r="C1588" s="59" t="s">
        <v>3868</v>
      </c>
      <c r="D1588" s="91">
        <v>18</v>
      </c>
      <c r="E1588" s="59" t="s">
        <v>7633</v>
      </c>
      <c r="F1588" s="30">
        <f t="shared" si="85"/>
        <v>58.152333333333331</v>
      </c>
      <c r="G1588" s="24">
        <f t="shared" si="86"/>
        <v>27.814</v>
      </c>
      <c r="H1588" s="31"/>
      <c r="I1588" s="30"/>
      <c r="J1588" s="24">
        <f t="shared" si="87"/>
        <v>57.609500000000004</v>
      </c>
      <c r="K1588" s="31"/>
      <c r="L1588" s="30"/>
      <c r="M1588" s="98">
        <v>39.61</v>
      </c>
      <c r="N1588" s="98">
        <v>16.018000000000001</v>
      </c>
      <c r="O1588" s="98">
        <v>55.981000000000002</v>
      </c>
      <c r="P1588" s="98">
        <v>66.159000000000006</v>
      </c>
      <c r="Q1588" s="98">
        <v>67.213999999999999</v>
      </c>
      <c r="R1588" s="98">
        <v>41.084000000000003</v>
      </c>
    </row>
    <row r="1589" spans="1:18" x14ac:dyDescent="0.25">
      <c r="A1589" s="59" t="s">
        <v>3779</v>
      </c>
      <c r="B1589" s="59" t="s">
        <v>1699</v>
      </c>
      <c r="C1589" s="59" t="s">
        <v>3848</v>
      </c>
      <c r="D1589" s="91">
        <v>13</v>
      </c>
      <c r="E1589" s="59" t="s">
        <v>6254</v>
      </c>
      <c r="F1589" s="30">
        <f t="shared" si="85"/>
        <v>58.066666666666663</v>
      </c>
      <c r="G1589" s="24">
        <f t="shared" si="86"/>
        <v>39.877000000000002</v>
      </c>
      <c r="H1589" s="31"/>
      <c r="I1589" s="30"/>
      <c r="J1589" s="24">
        <f t="shared" si="87"/>
        <v>59.164999999999999</v>
      </c>
      <c r="K1589" s="31"/>
      <c r="L1589" s="30"/>
      <c r="M1589" s="98">
        <v>35.340000000000003</v>
      </c>
      <c r="N1589" s="98">
        <v>44.414000000000001</v>
      </c>
      <c r="O1589" s="98">
        <v>62.46</v>
      </c>
      <c r="P1589" s="98">
        <v>22.945</v>
      </c>
      <c r="Q1589" s="98">
        <v>30.92</v>
      </c>
      <c r="R1589" s="98">
        <v>120.33499999999999</v>
      </c>
    </row>
    <row r="1590" spans="1:18" x14ac:dyDescent="0.25">
      <c r="A1590" s="59" t="s">
        <v>3779</v>
      </c>
      <c r="B1590" s="59" t="s">
        <v>3336</v>
      </c>
      <c r="C1590" s="59" t="s">
        <v>3820</v>
      </c>
      <c r="D1590" s="91">
        <v>8</v>
      </c>
      <c r="E1590" s="59" t="s">
        <v>5343</v>
      </c>
      <c r="F1590" s="30">
        <f t="shared" si="85"/>
        <v>57.997666666666667</v>
      </c>
      <c r="G1590" s="24">
        <f t="shared" si="86"/>
        <v>21.038</v>
      </c>
      <c r="H1590" s="31"/>
      <c r="I1590" s="30"/>
      <c r="J1590" s="24">
        <f t="shared" si="87"/>
        <v>53.576499999999996</v>
      </c>
      <c r="K1590" s="31"/>
      <c r="L1590" s="30"/>
      <c r="M1590" s="98">
        <v>4.63</v>
      </c>
      <c r="N1590" s="98">
        <v>37.445999999999998</v>
      </c>
      <c r="O1590" s="98">
        <v>40.313000000000002</v>
      </c>
      <c r="P1590" s="98">
        <v>46.585000000000001</v>
      </c>
      <c r="Q1590" s="98">
        <v>89.427000000000007</v>
      </c>
      <c r="R1590" s="98">
        <v>37.981000000000002</v>
      </c>
    </row>
    <row r="1591" spans="1:18" x14ac:dyDescent="0.25">
      <c r="A1591" s="59" t="s">
        <v>3779</v>
      </c>
      <c r="B1591" s="59" t="s">
        <v>2570</v>
      </c>
      <c r="C1591" s="59" t="s">
        <v>3869</v>
      </c>
      <c r="D1591" s="91">
        <v>18</v>
      </c>
      <c r="E1591" s="59" t="s">
        <v>7665</v>
      </c>
      <c r="F1591" s="30">
        <f t="shared" si="85"/>
        <v>57.984999999999992</v>
      </c>
      <c r="G1591" s="24">
        <f t="shared" si="86"/>
        <v>35.1145</v>
      </c>
      <c r="H1591" s="31"/>
      <c r="I1591" s="30"/>
      <c r="J1591" s="24">
        <f t="shared" si="87"/>
        <v>48.595749999999995</v>
      </c>
      <c r="K1591" s="31"/>
      <c r="L1591" s="30"/>
      <c r="M1591" s="98">
        <v>26.19</v>
      </c>
      <c r="N1591" s="98">
        <v>44.039000000000001</v>
      </c>
      <c r="O1591" s="98">
        <v>20.428000000000001</v>
      </c>
      <c r="P1591" s="98">
        <v>53.03</v>
      </c>
      <c r="Q1591" s="98">
        <v>60.677999999999997</v>
      </c>
      <c r="R1591" s="98">
        <v>60.247</v>
      </c>
    </row>
    <row r="1592" spans="1:18" x14ac:dyDescent="0.25">
      <c r="A1592" s="59" t="s">
        <v>3779</v>
      </c>
      <c r="B1592" s="59" t="s">
        <v>882</v>
      </c>
      <c r="C1592" s="59" t="s">
        <v>3852</v>
      </c>
      <c r="D1592" s="91">
        <v>15</v>
      </c>
      <c r="E1592" s="59" t="s">
        <v>6515</v>
      </c>
      <c r="F1592" s="30">
        <f t="shared" si="85"/>
        <v>57.825333333333333</v>
      </c>
      <c r="G1592" s="24">
        <f t="shared" si="86"/>
        <v>15.7575</v>
      </c>
      <c r="H1592" s="31"/>
      <c r="I1592" s="30"/>
      <c r="J1592" s="24">
        <f t="shared" si="87"/>
        <v>59.674250000000001</v>
      </c>
      <c r="K1592" s="31"/>
      <c r="L1592" s="30"/>
      <c r="M1592" s="98">
        <v>22.42</v>
      </c>
      <c r="N1592" s="98">
        <v>9.0950000000000006</v>
      </c>
      <c r="O1592" s="98">
        <v>65.221000000000004</v>
      </c>
      <c r="P1592" s="98">
        <v>64.314999999999998</v>
      </c>
      <c r="Q1592" s="98">
        <v>63.484999999999999</v>
      </c>
      <c r="R1592" s="98">
        <v>45.676000000000002</v>
      </c>
    </row>
    <row r="1593" spans="1:18" x14ac:dyDescent="0.25">
      <c r="A1593" s="59" t="s">
        <v>3779</v>
      </c>
      <c r="B1593" s="59" t="s">
        <v>1817</v>
      </c>
      <c r="C1593" s="59" t="s">
        <v>3872</v>
      </c>
      <c r="D1593" s="91">
        <v>20</v>
      </c>
      <c r="E1593" s="59" t="s">
        <v>7754</v>
      </c>
      <c r="F1593" s="30">
        <f t="shared" si="85"/>
        <v>57.742999999999995</v>
      </c>
      <c r="G1593" s="24">
        <f t="shared" si="86"/>
        <v>28.3155</v>
      </c>
      <c r="H1593" s="31"/>
      <c r="I1593" s="30"/>
      <c r="J1593" s="24">
        <f t="shared" si="87"/>
        <v>53.316500000000005</v>
      </c>
      <c r="K1593" s="31"/>
      <c r="L1593" s="30"/>
      <c r="M1593" s="98">
        <v>24.7</v>
      </c>
      <c r="N1593" s="98">
        <v>31.931000000000001</v>
      </c>
      <c r="O1593" s="98">
        <v>40.036999999999999</v>
      </c>
      <c r="P1593" s="98">
        <v>39.326000000000001</v>
      </c>
      <c r="Q1593" s="98">
        <v>19.983000000000001</v>
      </c>
      <c r="R1593" s="98">
        <v>113.92</v>
      </c>
    </row>
    <row r="1594" spans="1:18" x14ac:dyDescent="0.25">
      <c r="A1594" s="59" t="s">
        <v>3779</v>
      </c>
      <c r="B1594" s="59" t="s">
        <v>2003</v>
      </c>
      <c r="C1594" s="59" t="s">
        <v>3840</v>
      </c>
      <c r="D1594" s="91">
        <v>11</v>
      </c>
      <c r="E1594" s="59" t="s">
        <v>5936</v>
      </c>
      <c r="F1594" s="30">
        <f t="shared" si="85"/>
        <v>57.722666666666669</v>
      </c>
      <c r="G1594" s="24">
        <f t="shared" si="86"/>
        <v>40.067</v>
      </c>
      <c r="H1594" s="31"/>
      <c r="I1594" s="30"/>
      <c r="J1594" s="24">
        <f t="shared" si="87"/>
        <v>54.012999999999998</v>
      </c>
      <c r="K1594" s="31"/>
      <c r="L1594" s="30"/>
      <c r="M1594" s="98">
        <v>36.92</v>
      </c>
      <c r="N1594" s="98">
        <v>43.213999999999999</v>
      </c>
      <c r="O1594" s="98">
        <v>42.884</v>
      </c>
      <c r="P1594" s="98">
        <v>74.037999999999997</v>
      </c>
      <c r="Q1594" s="98">
        <v>52.59</v>
      </c>
      <c r="R1594" s="98">
        <v>46.54</v>
      </c>
    </row>
    <row r="1595" spans="1:18" x14ac:dyDescent="0.25">
      <c r="A1595" s="59" t="s">
        <v>3779</v>
      </c>
      <c r="B1595" s="59" t="s">
        <v>309</v>
      </c>
      <c r="C1595" s="59" t="s">
        <v>3795</v>
      </c>
      <c r="D1595" s="91">
        <v>4</v>
      </c>
      <c r="E1595" s="59" t="s">
        <v>4434</v>
      </c>
      <c r="F1595" s="30">
        <f t="shared" si="85"/>
        <v>57.667999999999999</v>
      </c>
      <c r="G1595" s="24">
        <f t="shared" si="86"/>
        <v>1.2500000000000001E-2</v>
      </c>
      <c r="H1595" s="31"/>
      <c r="I1595" s="30"/>
      <c r="J1595" s="24">
        <f t="shared" si="87"/>
        <v>43.250999999999998</v>
      </c>
      <c r="K1595" s="31"/>
      <c r="L1595" s="30"/>
      <c r="M1595" s="98" t="s">
        <v>4078</v>
      </c>
      <c r="N1595" s="98">
        <v>2.5000000000000001E-2</v>
      </c>
      <c r="O1595" s="98" t="s">
        <v>4078</v>
      </c>
      <c r="P1595" s="98" t="s">
        <v>4078</v>
      </c>
      <c r="Q1595" s="98" t="s">
        <v>4078</v>
      </c>
      <c r="R1595" s="98">
        <v>173.00399999999999</v>
      </c>
    </row>
    <row r="1596" spans="1:18" x14ac:dyDescent="0.25">
      <c r="A1596" s="59" t="s">
        <v>3779</v>
      </c>
      <c r="B1596" s="59" t="s">
        <v>1479</v>
      </c>
      <c r="C1596" s="59" t="s">
        <v>3863</v>
      </c>
      <c r="D1596" s="91">
        <v>16</v>
      </c>
      <c r="E1596" s="59" t="s">
        <v>7371</v>
      </c>
      <c r="F1596" s="30">
        <f t="shared" si="85"/>
        <v>57.411666666666669</v>
      </c>
      <c r="G1596" s="24">
        <f t="shared" si="86"/>
        <v>27.102499999999999</v>
      </c>
      <c r="H1596" s="31"/>
      <c r="I1596" s="30"/>
      <c r="J1596" s="24">
        <f t="shared" si="87"/>
        <v>48.551249999999996</v>
      </c>
      <c r="K1596" s="31"/>
      <c r="L1596" s="30"/>
      <c r="M1596" s="98">
        <v>41.82</v>
      </c>
      <c r="N1596" s="98">
        <v>12.385</v>
      </c>
      <c r="O1596" s="98">
        <v>21.97</v>
      </c>
      <c r="P1596" s="98">
        <v>9.2479999999999993</v>
      </c>
      <c r="Q1596" s="98">
        <v>34.189</v>
      </c>
      <c r="R1596" s="98">
        <v>128.798</v>
      </c>
    </row>
    <row r="1597" spans="1:18" x14ac:dyDescent="0.25">
      <c r="A1597" s="59" t="s">
        <v>3779</v>
      </c>
      <c r="B1597" s="59" t="s">
        <v>3153</v>
      </c>
      <c r="C1597" s="59" t="s">
        <v>3862</v>
      </c>
      <c r="D1597" s="91">
        <v>16</v>
      </c>
      <c r="E1597" s="59" t="s">
        <v>7060</v>
      </c>
      <c r="F1597" s="30">
        <f t="shared" si="85"/>
        <v>57.193999999999996</v>
      </c>
      <c r="G1597" s="24">
        <f t="shared" si="86"/>
        <v>49.160499999999999</v>
      </c>
      <c r="H1597" s="31"/>
      <c r="I1597" s="30"/>
      <c r="J1597" s="24">
        <f t="shared" si="87"/>
        <v>104.67149999999999</v>
      </c>
      <c r="K1597" s="31"/>
      <c r="L1597" s="30"/>
      <c r="M1597" s="98">
        <v>45.29</v>
      </c>
      <c r="N1597" s="98">
        <v>53.030999999999999</v>
      </c>
      <c r="O1597" s="98">
        <v>247.10400000000001</v>
      </c>
      <c r="P1597" s="98">
        <v>81.587999999999994</v>
      </c>
      <c r="Q1597" s="98">
        <v>50.045999999999999</v>
      </c>
      <c r="R1597" s="98">
        <v>39.948</v>
      </c>
    </row>
    <row r="1598" spans="1:18" x14ac:dyDescent="0.25">
      <c r="A1598" s="59" t="s">
        <v>3779</v>
      </c>
      <c r="B1598" s="59" t="s">
        <v>2999</v>
      </c>
      <c r="C1598" s="59" t="s">
        <v>3808</v>
      </c>
      <c r="D1598" s="91">
        <v>6</v>
      </c>
      <c r="E1598" s="59" t="s">
        <v>4781</v>
      </c>
      <c r="F1598" s="30">
        <f t="shared" si="85"/>
        <v>56.977333333333341</v>
      </c>
      <c r="G1598" s="24">
        <f t="shared" si="86"/>
        <v>2.94</v>
      </c>
      <c r="H1598" s="31"/>
      <c r="I1598" s="30"/>
      <c r="J1598" s="24">
        <f t="shared" si="87"/>
        <v>42.740499999999997</v>
      </c>
      <c r="K1598" s="31"/>
      <c r="L1598" s="30"/>
      <c r="M1598" s="98">
        <v>5.88</v>
      </c>
      <c r="N1598" s="98" t="s">
        <v>4078</v>
      </c>
      <c r="O1598" s="98">
        <v>0.03</v>
      </c>
      <c r="P1598" s="98">
        <v>14.912000000000001</v>
      </c>
      <c r="Q1598" s="98">
        <v>53.69</v>
      </c>
      <c r="R1598" s="98">
        <v>102.33</v>
      </c>
    </row>
    <row r="1599" spans="1:18" x14ac:dyDescent="0.25">
      <c r="A1599" s="59" t="s">
        <v>3779</v>
      </c>
      <c r="B1599" s="59" t="s">
        <v>2094</v>
      </c>
      <c r="C1599" s="59" t="s">
        <v>3831</v>
      </c>
      <c r="D1599" s="91">
        <v>11</v>
      </c>
      <c r="E1599" s="59" t="s">
        <v>5593</v>
      </c>
      <c r="F1599" s="30">
        <f t="shared" si="85"/>
        <v>56.908333333333331</v>
      </c>
      <c r="G1599" s="24">
        <f t="shared" si="86"/>
        <v>44.084499999999998</v>
      </c>
      <c r="H1599" s="31"/>
      <c r="I1599" s="30"/>
      <c r="J1599" s="24">
        <f t="shared" si="87"/>
        <v>44.265749999999997</v>
      </c>
      <c r="K1599" s="31"/>
      <c r="L1599" s="30"/>
      <c r="M1599" s="98">
        <v>74.459999999999994</v>
      </c>
      <c r="N1599" s="98">
        <v>13.709</v>
      </c>
      <c r="O1599" s="98">
        <v>6.3380000000000001</v>
      </c>
      <c r="P1599" s="98">
        <v>82.051000000000002</v>
      </c>
      <c r="Q1599" s="98">
        <v>71.813000000000002</v>
      </c>
      <c r="R1599" s="98">
        <v>16.861000000000001</v>
      </c>
    </row>
    <row r="1600" spans="1:18" x14ac:dyDescent="0.25">
      <c r="A1600" s="59" t="s">
        <v>3779</v>
      </c>
      <c r="B1600" s="59" t="s">
        <v>1159</v>
      </c>
      <c r="C1600" s="59" t="s">
        <v>3808</v>
      </c>
      <c r="D1600" s="91">
        <v>6</v>
      </c>
      <c r="E1600" s="59" t="s">
        <v>4905</v>
      </c>
      <c r="F1600" s="30">
        <f t="shared" si="85"/>
        <v>56.903666666666659</v>
      </c>
      <c r="G1600" s="24">
        <f t="shared" si="86"/>
        <v>7.125</v>
      </c>
      <c r="H1600" s="31"/>
      <c r="I1600" s="30"/>
      <c r="J1600" s="24">
        <f t="shared" si="87"/>
        <v>53.235749999999996</v>
      </c>
      <c r="K1600" s="31"/>
      <c r="L1600" s="30"/>
      <c r="M1600" s="98">
        <v>14.25</v>
      </c>
      <c r="N1600" s="98" t="s">
        <v>4078</v>
      </c>
      <c r="O1600" s="98">
        <v>42.231999999999999</v>
      </c>
      <c r="P1600" s="98">
        <v>59.119</v>
      </c>
      <c r="Q1600" s="98">
        <v>63.612000000000002</v>
      </c>
      <c r="R1600" s="98">
        <v>47.98</v>
      </c>
    </row>
    <row r="1601" spans="1:18" x14ac:dyDescent="0.25">
      <c r="A1601" s="59" t="s">
        <v>3779</v>
      </c>
      <c r="B1601" s="59" t="s">
        <v>2665</v>
      </c>
      <c r="C1601" s="59" t="s">
        <v>3862</v>
      </c>
      <c r="D1601" s="91">
        <v>16</v>
      </c>
      <c r="E1601" s="59" t="s">
        <v>7074</v>
      </c>
      <c r="F1601" s="30">
        <f t="shared" si="85"/>
        <v>56.844333333333331</v>
      </c>
      <c r="G1601" s="24">
        <f t="shared" si="86"/>
        <v>4.7850000000000001</v>
      </c>
      <c r="H1601" s="31"/>
      <c r="I1601" s="30"/>
      <c r="J1601" s="24">
        <f t="shared" si="87"/>
        <v>45.710999999999999</v>
      </c>
      <c r="K1601" s="31"/>
      <c r="L1601" s="30"/>
      <c r="M1601" s="98">
        <v>2.83</v>
      </c>
      <c r="N1601" s="98">
        <v>6.74</v>
      </c>
      <c r="O1601" s="98">
        <v>12.311</v>
      </c>
      <c r="P1601" s="98">
        <v>55.323</v>
      </c>
      <c r="Q1601" s="98">
        <v>111.35899999999999</v>
      </c>
      <c r="R1601" s="98">
        <v>3.851</v>
      </c>
    </row>
    <row r="1602" spans="1:18" x14ac:dyDescent="0.25">
      <c r="A1602" s="59" t="s">
        <v>3779</v>
      </c>
      <c r="B1602" s="59" t="s">
        <v>1266</v>
      </c>
      <c r="C1602" s="59" t="s">
        <v>3868</v>
      </c>
      <c r="D1602" s="91">
        <v>18</v>
      </c>
      <c r="E1602" s="59" t="s">
        <v>7632</v>
      </c>
      <c r="F1602" s="30">
        <f t="shared" si="85"/>
        <v>56.808999999999997</v>
      </c>
      <c r="G1602" s="24">
        <f t="shared" si="86"/>
        <v>9.99</v>
      </c>
      <c r="H1602" s="31"/>
      <c r="I1602" s="30"/>
      <c r="J1602" s="24">
        <f t="shared" si="87"/>
        <v>42.606749999999998</v>
      </c>
      <c r="K1602" s="31"/>
      <c r="L1602" s="30"/>
      <c r="M1602" s="98">
        <v>19.98</v>
      </c>
      <c r="N1602" s="98" t="s">
        <v>4078</v>
      </c>
      <c r="O1602" s="98" t="s">
        <v>4078</v>
      </c>
      <c r="P1602" s="98">
        <v>138.279</v>
      </c>
      <c r="Q1602" s="98">
        <v>2.1070000000000002</v>
      </c>
      <c r="R1602" s="98">
        <v>30.041</v>
      </c>
    </row>
    <row r="1603" spans="1:18" x14ac:dyDescent="0.25">
      <c r="A1603" s="59" t="s">
        <v>3779</v>
      </c>
      <c r="B1603" s="59" t="s">
        <v>2362</v>
      </c>
      <c r="C1603" s="59" t="s">
        <v>3834</v>
      </c>
      <c r="D1603" s="91">
        <v>11</v>
      </c>
      <c r="E1603" s="59" t="s">
        <v>5740</v>
      </c>
      <c r="F1603" s="30">
        <f t="shared" si="85"/>
        <v>56.473999999999997</v>
      </c>
      <c r="G1603" s="24">
        <f t="shared" si="86"/>
        <v>33.984999999999999</v>
      </c>
      <c r="H1603" s="31"/>
      <c r="I1603" s="30"/>
      <c r="J1603" s="24">
        <f t="shared" si="87"/>
        <v>54.77525</v>
      </c>
      <c r="K1603" s="31"/>
      <c r="L1603" s="30"/>
      <c r="M1603" s="98">
        <v>53.75</v>
      </c>
      <c r="N1603" s="98">
        <v>14.22</v>
      </c>
      <c r="O1603" s="98">
        <v>49.679000000000002</v>
      </c>
      <c r="P1603" s="98">
        <v>44.948999999999998</v>
      </c>
      <c r="Q1603" s="98">
        <v>32.139000000000003</v>
      </c>
      <c r="R1603" s="98">
        <v>92.334000000000003</v>
      </c>
    </row>
    <row r="1604" spans="1:18" x14ac:dyDescent="0.25">
      <c r="A1604" s="59" t="s">
        <v>3779</v>
      </c>
      <c r="B1604" s="59" t="s">
        <v>7846</v>
      </c>
      <c r="C1604" s="59" t="s">
        <v>3808</v>
      </c>
      <c r="D1604" s="91">
        <v>6</v>
      </c>
      <c r="E1604" s="59" t="s">
        <v>7847</v>
      </c>
      <c r="F1604" s="30">
        <f t="shared" si="85"/>
        <v>56.412000000000006</v>
      </c>
      <c r="G1604" s="24">
        <f t="shared" si="86"/>
        <v>57.162000000000006</v>
      </c>
      <c r="H1604" s="31"/>
      <c r="I1604" s="30"/>
      <c r="J1604" s="24">
        <f t="shared" si="87"/>
        <v>60.594500000000004</v>
      </c>
      <c r="K1604" s="31"/>
      <c r="L1604" s="30"/>
      <c r="M1604" s="98">
        <v>45.85</v>
      </c>
      <c r="N1604" s="98">
        <v>68.474000000000004</v>
      </c>
      <c r="O1604" s="98">
        <v>73.141999999999996</v>
      </c>
      <c r="P1604" s="98">
        <v>35.551000000000002</v>
      </c>
      <c r="Q1604" s="98">
        <v>113.46299999999999</v>
      </c>
      <c r="R1604" s="98">
        <v>20.222000000000001</v>
      </c>
    </row>
    <row r="1605" spans="1:18" x14ac:dyDescent="0.25">
      <c r="A1605" s="59" t="s">
        <v>3779</v>
      </c>
      <c r="B1605" s="59" t="s">
        <v>1930</v>
      </c>
      <c r="C1605" s="59" t="s">
        <v>3833</v>
      </c>
      <c r="D1605" s="91">
        <v>11</v>
      </c>
      <c r="E1605" s="59" t="s">
        <v>5632</v>
      </c>
      <c r="F1605" s="30">
        <f t="shared" si="85"/>
        <v>56.326999999999998</v>
      </c>
      <c r="G1605" s="24">
        <f t="shared" si="86"/>
        <v>42.584500000000006</v>
      </c>
      <c r="H1605" s="31"/>
      <c r="I1605" s="30"/>
      <c r="J1605" s="24">
        <f t="shared" si="87"/>
        <v>62.028500000000008</v>
      </c>
      <c r="K1605" s="31"/>
      <c r="L1605" s="30"/>
      <c r="M1605" s="98">
        <v>33.6</v>
      </c>
      <c r="N1605" s="98">
        <v>51.569000000000003</v>
      </c>
      <c r="O1605" s="98">
        <v>79.132999999999996</v>
      </c>
      <c r="P1605" s="98">
        <v>65.09</v>
      </c>
      <c r="Q1605" s="98">
        <v>58.345999999999997</v>
      </c>
      <c r="R1605" s="98">
        <v>45.545000000000002</v>
      </c>
    </row>
    <row r="1606" spans="1:18" x14ac:dyDescent="0.25">
      <c r="A1606" s="59" t="s">
        <v>3779</v>
      </c>
      <c r="B1606" s="59" t="s">
        <v>2919</v>
      </c>
      <c r="C1606" s="59" t="s">
        <v>3840</v>
      </c>
      <c r="D1606" s="91">
        <v>11</v>
      </c>
      <c r="E1606" s="59" t="s">
        <v>5887</v>
      </c>
      <c r="F1606" s="30">
        <f t="shared" si="85"/>
        <v>56.226999999999997</v>
      </c>
      <c r="G1606" s="24">
        <f t="shared" si="86"/>
        <v>31.114000000000001</v>
      </c>
      <c r="H1606" s="31"/>
      <c r="I1606" s="30"/>
      <c r="J1606" s="24">
        <f t="shared" si="87"/>
        <v>62.367000000000004</v>
      </c>
      <c r="K1606" s="31"/>
      <c r="L1606" s="30"/>
      <c r="M1606" s="98">
        <v>27.92</v>
      </c>
      <c r="N1606" s="98">
        <v>34.308</v>
      </c>
      <c r="O1606" s="98">
        <v>80.787000000000006</v>
      </c>
      <c r="P1606" s="98">
        <v>43.488</v>
      </c>
      <c r="Q1606" s="98">
        <v>3.5590000000000002</v>
      </c>
      <c r="R1606" s="98">
        <v>121.634</v>
      </c>
    </row>
    <row r="1607" spans="1:18" x14ac:dyDescent="0.25">
      <c r="A1607" s="59" t="s">
        <v>3779</v>
      </c>
      <c r="B1607" s="59" t="s">
        <v>3258</v>
      </c>
      <c r="C1607" s="59" t="s">
        <v>3862</v>
      </c>
      <c r="D1607" s="91">
        <v>16</v>
      </c>
      <c r="E1607" s="59" t="s">
        <v>6992</v>
      </c>
      <c r="F1607" s="30">
        <f t="shared" si="85"/>
        <v>55.526666666666671</v>
      </c>
      <c r="G1607" s="24">
        <f t="shared" si="86"/>
        <v>25.450500000000002</v>
      </c>
      <c r="H1607" s="31"/>
      <c r="I1607" s="30"/>
      <c r="J1607" s="24">
        <f t="shared" si="87"/>
        <v>41.645000000000003</v>
      </c>
      <c r="K1607" s="31"/>
      <c r="L1607" s="30"/>
      <c r="M1607" s="98" t="s">
        <v>4078</v>
      </c>
      <c r="N1607" s="98">
        <v>50.901000000000003</v>
      </c>
      <c r="O1607" s="98" t="s">
        <v>4078</v>
      </c>
      <c r="P1607" s="98" t="s">
        <v>4078</v>
      </c>
      <c r="Q1607" s="98">
        <v>166.58</v>
      </c>
      <c r="R1607" s="98" t="s">
        <v>4078</v>
      </c>
    </row>
    <row r="1608" spans="1:18" x14ac:dyDescent="0.25">
      <c r="A1608" s="59" t="s">
        <v>3779</v>
      </c>
      <c r="B1608" s="59" t="s">
        <v>1095</v>
      </c>
      <c r="C1608" s="59" t="s">
        <v>3852</v>
      </c>
      <c r="D1608" s="91">
        <v>15</v>
      </c>
      <c r="E1608" s="59" t="s">
        <v>6512</v>
      </c>
      <c r="F1608" s="30">
        <f t="shared" si="85"/>
        <v>55.416666666666664</v>
      </c>
      <c r="G1608" s="24">
        <f t="shared" si="86"/>
        <v>23.670500000000001</v>
      </c>
      <c r="H1608" s="31"/>
      <c r="I1608" s="30"/>
      <c r="J1608" s="24">
        <f t="shared" si="87"/>
        <v>48.953499999999998</v>
      </c>
      <c r="K1608" s="31"/>
      <c r="L1608" s="30"/>
      <c r="M1608" s="98">
        <v>22.61</v>
      </c>
      <c r="N1608" s="98">
        <v>24.731000000000002</v>
      </c>
      <c r="O1608" s="98">
        <v>29.564</v>
      </c>
      <c r="P1608" s="98">
        <v>72.673000000000002</v>
      </c>
      <c r="Q1608" s="98">
        <v>27.638000000000002</v>
      </c>
      <c r="R1608" s="98">
        <v>65.938999999999993</v>
      </c>
    </row>
    <row r="1609" spans="1:18" x14ac:dyDescent="0.25">
      <c r="A1609" s="59" t="s">
        <v>3779</v>
      </c>
      <c r="B1609" s="59" t="s">
        <v>1171</v>
      </c>
      <c r="C1609" s="59" t="s">
        <v>3819</v>
      </c>
      <c r="D1609" s="91">
        <v>7</v>
      </c>
      <c r="E1609" s="59" t="s">
        <v>5325</v>
      </c>
      <c r="F1609" s="30">
        <f t="shared" si="85"/>
        <v>55.331666666666671</v>
      </c>
      <c r="G1609" s="24">
        <f t="shared" si="86"/>
        <v>26.819499999999998</v>
      </c>
      <c r="H1609" s="31"/>
      <c r="I1609" s="30"/>
      <c r="J1609" s="24">
        <f t="shared" si="87"/>
        <v>46.349999999999994</v>
      </c>
      <c r="K1609" s="31"/>
      <c r="L1609" s="30"/>
      <c r="M1609" s="98">
        <v>33.97</v>
      </c>
      <c r="N1609" s="98">
        <v>19.669</v>
      </c>
      <c r="O1609" s="98">
        <v>19.405000000000001</v>
      </c>
      <c r="P1609" s="98">
        <v>39.308999999999997</v>
      </c>
      <c r="Q1609" s="98">
        <v>42.597999999999999</v>
      </c>
      <c r="R1609" s="98">
        <v>84.087999999999994</v>
      </c>
    </row>
    <row r="1610" spans="1:18" x14ac:dyDescent="0.25">
      <c r="A1610" s="59" t="s">
        <v>3779</v>
      </c>
      <c r="B1610" s="59" t="s">
        <v>2870</v>
      </c>
      <c r="C1610" s="59" t="s">
        <v>3819</v>
      </c>
      <c r="D1610" s="91">
        <v>7</v>
      </c>
      <c r="E1610" s="59" t="s">
        <v>5305</v>
      </c>
      <c r="F1610" s="30">
        <f t="shared" si="85"/>
        <v>55.301333333333332</v>
      </c>
      <c r="G1610" s="24">
        <f t="shared" si="86"/>
        <v>34.512</v>
      </c>
      <c r="H1610" s="31"/>
      <c r="I1610" s="30"/>
      <c r="J1610" s="24">
        <f t="shared" si="87"/>
        <v>47.111999999999995</v>
      </c>
      <c r="K1610" s="31"/>
      <c r="L1610" s="30"/>
      <c r="M1610" s="98">
        <v>23.72</v>
      </c>
      <c r="N1610" s="98">
        <v>45.304000000000002</v>
      </c>
      <c r="O1610" s="98">
        <v>22.544</v>
      </c>
      <c r="P1610" s="98">
        <v>65.146000000000001</v>
      </c>
      <c r="Q1610" s="98">
        <v>34.384999999999998</v>
      </c>
      <c r="R1610" s="98">
        <v>66.373000000000005</v>
      </c>
    </row>
    <row r="1611" spans="1:18" x14ac:dyDescent="0.25">
      <c r="A1611" s="59" t="s">
        <v>3779</v>
      </c>
      <c r="B1611" s="59" t="s">
        <v>3116</v>
      </c>
      <c r="C1611" s="59" t="s">
        <v>3872</v>
      </c>
      <c r="D1611" s="91">
        <v>20</v>
      </c>
      <c r="E1611" s="59" t="s">
        <v>7762</v>
      </c>
      <c r="F1611" s="30">
        <f t="shared" si="85"/>
        <v>55.191666666666663</v>
      </c>
      <c r="G1611" s="24">
        <f t="shared" si="86"/>
        <v>50.963499999999996</v>
      </c>
      <c r="H1611" s="31"/>
      <c r="I1611" s="30"/>
      <c r="J1611" s="24">
        <f t="shared" si="87"/>
        <v>50.770999999999994</v>
      </c>
      <c r="K1611" s="31"/>
      <c r="L1611" s="30"/>
      <c r="M1611" s="98">
        <v>40.92</v>
      </c>
      <c r="N1611" s="98">
        <v>61.006999999999998</v>
      </c>
      <c r="O1611" s="98">
        <v>37.509</v>
      </c>
      <c r="P1611" s="98">
        <v>38.429000000000002</v>
      </c>
      <c r="Q1611" s="98">
        <v>100.755</v>
      </c>
      <c r="R1611" s="98">
        <v>26.390999999999998</v>
      </c>
    </row>
    <row r="1612" spans="1:18" x14ac:dyDescent="0.25">
      <c r="A1612" s="59" t="s">
        <v>3779</v>
      </c>
      <c r="B1612" s="59" t="s">
        <v>783</v>
      </c>
      <c r="C1612" s="59" t="s">
        <v>3852</v>
      </c>
      <c r="D1612" s="91">
        <v>15</v>
      </c>
      <c r="E1612" s="59" t="s">
        <v>6510</v>
      </c>
      <c r="F1612" s="30">
        <f t="shared" si="85"/>
        <v>54.999000000000002</v>
      </c>
      <c r="G1612" s="24">
        <f t="shared" si="86"/>
        <v>14.26</v>
      </c>
      <c r="H1612" s="31"/>
      <c r="I1612" s="30"/>
      <c r="J1612" s="24">
        <f t="shared" si="87"/>
        <v>46.359250000000003</v>
      </c>
      <c r="K1612" s="31"/>
      <c r="L1612" s="30"/>
      <c r="M1612" s="98">
        <v>14.28</v>
      </c>
      <c r="N1612" s="98">
        <v>14.24</v>
      </c>
      <c r="O1612" s="98">
        <v>20.440000000000001</v>
      </c>
      <c r="P1612" s="98">
        <v>22.183</v>
      </c>
      <c r="Q1612" s="98">
        <v>85.144000000000005</v>
      </c>
      <c r="R1612" s="98">
        <v>57.67</v>
      </c>
    </row>
    <row r="1613" spans="1:18" x14ac:dyDescent="0.25">
      <c r="A1613" s="59" t="s">
        <v>3779</v>
      </c>
      <c r="B1613" s="59" t="s">
        <v>1554</v>
      </c>
      <c r="C1613" s="59" t="s">
        <v>3862</v>
      </c>
      <c r="D1613" s="91">
        <v>16</v>
      </c>
      <c r="E1613" s="59" t="s">
        <v>6896</v>
      </c>
      <c r="F1613" s="30">
        <f t="shared" si="85"/>
        <v>54.891999999999996</v>
      </c>
      <c r="G1613" s="24">
        <f t="shared" si="86"/>
        <v>0</v>
      </c>
      <c r="H1613" s="31"/>
      <c r="I1613" s="30"/>
      <c r="J1613" s="24">
        <f t="shared" si="87"/>
        <v>41.168999999999997</v>
      </c>
      <c r="K1613" s="31"/>
      <c r="L1613" s="30"/>
      <c r="M1613" s="98" t="s">
        <v>4078</v>
      </c>
      <c r="N1613" s="98" t="s">
        <v>4078</v>
      </c>
      <c r="O1613" s="98" t="s">
        <v>4078</v>
      </c>
      <c r="P1613" s="98" t="s">
        <v>4078</v>
      </c>
      <c r="Q1613" s="98">
        <v>153.69499999999999</v>
      </c>
      <c r="R1613" s="98">
        <v>10.981</v>
      </c>
    </row>
    <row r="1614" spans="1:18" x14ac:dyDescent="0.25">
      <c r="A1614" s="59" t="s">
        <v>3779</v>
      </c>
      <c r="B1614" s="59" t="s">
        <v>1520</v>
      </c>
      <c r="C1614" s="59" t="s">
        <v>3840</v>
      </c>
      <c r="D1614" s="91">
        <v>11</v>
      </c>
      <c r="E1614" s="59" t="s">
        <v>5907</v>
      </c>
      <c r="F1614" s="30">
        <f t="shared" si="85"/>
        <v>54.762666666666668</v>
      </c>
      <c r="G1614" s="24">
        <f t="shared" si="86"/>
        <v>0.71</v>
      </c>
      <c r="H1614" s="31"/>
      <c r="I1614" s="30"/>
      <c r="J1614" s="24">
        <f t="shared" si="87"/>
        <v>41.28875</v>
      </c>
      <c r="K1614" s="31"/>
      <c r="L1614" s="30"/>
      <c r="M1614" s="98">
        <v>0.66</v>
      </c>
      <c r="N1614" s="98">
        <v>0.76</v>
      </c>
      <c r="O1614" s="98">
        <v>0.86699999999999999</v>
      </c>
      <c r="P1614" s="98">
        <v>23.495000000000001</v>
      </c>
      <c r="Q1614" s="98">
        <v>25.433</v>
      </c>
      <c r="R1614" s="98">
        <v>115.36</v>
      </c>
    </row>
    <row r="1615" spans="1:18" x14ac:dyDescent="0.25">
      <c r="A1615" s="59" t="s">
        <v>3779</v>
      </c>
      <c r="B1615" s="59" t="s">
        <v>2929</v>
      </c>
      <c r="C1615" s="59" t="s">
        <v>3819</v>
      </c>
      <c r="D1615" s="91">
        <v>7</v>
      </c>
      <c r="E1615" s="59" t="s">
        <v>5317</v>
      </c>
      <c r="F1615" s="30">
        <f t="shared" si="85"/>
        <v>54.596000000000004</v>
      </c>
      <c r="G1615" s="24">
        <f t="shared" si="86"/>
        <v>51.34</v>
      </c>
      <c r="H1615" s="31"/>
      <c r="I1615" s="30"/>
      <c r="J1615" s="24">
        <f t="shared" si="87"/>
        <v>45.524499999999996</v>
      </c>
      <c r="K1615" s="31"/>
      <c r="L1615" s="30"/>
      <c r="M1615" s="98">
        <v>54.86</v>
      </c>
      <c r="N1615" s="98">
        <v>47.82</v>
      </c>
      <c r="O1615" s="98">
        <v>18.309999999999999</v>
      </c>
      <c r="P1615" s="98">
        <v>46.466000000000001</v>
      </c>
      <c r="Q1615" s="98">
        <v>26.99</v>
      </c>
      <c r="R1615" s="98">
        <v>90.331999999999994</v>
      </c>
    </row>
    <row r="1616" spans="1:18" x14ac:dyDescent="0.25">
      <c r="A1616" s="59" t="s">
        <v>3779</v>
      </c>
      <c r="B1616" s="59" t="s">
        <v>665</v>
      </c>
      <c r="C1616" s="59" t="s">
        <v>3803</v>
      </c>
      <c r="D1616" s="91">
        <v>4</v>
      </c>
      <c r="E1616" s="59" t="s">
        <v>4578</v>
      </c>
      <c r="F1616" s="30">
        <f t="shared" si="85"/>
        <v>54.400666666666666</v>
      </c>
      <c r="G1616" s="24">
        <f t="shared" si="86"/>
        <v>56.330500000000001</v>
      </c>
      <c r="H1616" s="31"/>
      <c r="I1616" s="30"/>
      <c r="J1616" s="24">
        <f t="shared" si="87"/>
        <v>48.297499999999999</v>
      </c>
      <c r="K1616" s="31"/>
      <c r="L1616" s="30"/>
      <c r="M1616" s="98">
        <v>79.650000000000006</v>
      </c>
      <c r="N1616" s="98">
        <v>33.011000000000003</v>
      </c>
      <c r="O1616" s="98">
        <v>29.988</v>
      </c>
      <c r="P1616" s="98">
        <v>15.212</v>
      </c>
      <c r="Q1616" s="98">
        <v>26.335999999999999</v>
      </c>
      <c r="R1616" s="98">
        <v>121.654</v>
      </c>
    </row>
    <row r="1617" spans="1:18" x14ac:dyDescent="0.25">
      <c r="A1617" s="59" t="s">
        <v>3779</v>
      </c>
      <c r="B1617" s="59" t="s">
        <v>1514</v>
      </c>
      <c r="C1617" s="59" t="s">
        <v>3860</v>
      </c>
      <c r="D1617" s="91">
        <v>15</v>
      </c>
      <c r="E1617" s="59" t="s">
        <v>6685</v>
      </c>
      <c r="F1617" s="30">
        <f t="shared" si="85"/>
        <v>54.29666666666666</v>
      </c>
      <c r="G1617" s="24">
        <f t="shared" si="86"/>
        <v>44.423999999999999</v>
      </c>
      <c r="H1617" s="31"/>
      <c r="I1617" s="30"/>
      <c r="J1617" s="24">
        <f t="shared" si="87"/>
        <v>58.95975</v>
      </c>
      <c r="K1617" s="31"/>
      <c r="L1617" s="30"/>
      <c r="M1617" s="98">
        <v>65.78</v>
      </c>
      <c r="N1617" s="98">
        <v>23.068000000000001</v>
      </c>
      <c r="O1617" s="98">
        <v>72.948999999999998</v>
      </c>
      <c r="P1617" s="98">
        <v>72.363</v>
      </c>
      <c r="Q1617" s="98">
        <v>66.88</v>
      </c>
      <c r="R1617" s="98">
        <v>23.646999999999998</v>
      </c>
    </row>
    <row r="1618" spans="1:18" x14ac:dyDescent="0.25">
      <c r="A1618" s="59" t="s">
        <v>3779</v>
      </c>
      <c r="B1618" s="59" t="s">
        <v>1651</v>
      </c>
      <c r="C1618" s="59" t="s">
        <v>3852</v>
      </c>
      <c r="D1618" s="91">
        <v>15</v>
      </c>
      <c r="E1618" s="59" t="s">
        <v>6520</v>
      </c>
      <c r="F1618" s="30">
        <f t="shared" si="85"/>
        <v>54.137666666666668</v>
      </c>
      <c r="G1618" s="24">
        <f t="shared" si="86"/>
        <v>19.007000000000001</v>
      </c>
      <c r="H1618" s="31"/>
      <c r="I1618" s="30"/>
      <c r="J1618" s="24">
        <f t="shared" si="87"/>
        <v>52.080500000000001</v>
      </c>
      <c r="K1618" s="31"/>
      <c r="L1618" s="30"/>
      <c r="M1618" s="98">
        <v>29.48</v>
      </c>
      <c r="N1618" s="98">
        <v>8.5340000000000007</v>
      </c>
      <c r="O1618" s="98">
        <v>45.908999999999999</v>
      </c>
      <c r="P1618" s="98">
        <v>56.218000000000004</v>
      </c>
      <c r="Q1618" s="98">
        <v>79.692999999999998</v>
      </c>
      <c r="R1618" s="98">
        <v>26.501999999999999</v>
      </c>
    </row>
    <row r="1619" spans="1:18" x14ac:dyDescent="0.25">
      <c r="A1619" s="59" t="s">
        <v>3779</v>
      </c>
      <c r="B1619" s="59" t="s">
        <v>1383</v>
      </c>
      <c r="C1619" s="59" t="s">
        <v>3840</v>
      </c>
      <c r="D1619" s="91">
        <v>11</v>
      </c>
      <c r="E1619" s="59" t="s">
        <v>5922</v>
      </c>
      <c r="F1619" s="30">
        <f t="shared" si="85"/>
        <v>54.133000000000003</v>
      </c>
      <c r="G1619" s="24">
        <f t="shared" si="86"/>
        <v>7.5395000000000003</v>
      </c>
      <c r="H1619" s="31"/>
      <c r="I1619" s="30"/>
      <c r="J1619" s="24">
        <f t="shared" si="87"/>
        <v>48.423999999999999</v>
      </c>
      <c r="K1619" s="31"/>
      <c r="L1619" s="30"/>
      <c r="M1619" s="98">
        <v>3.54</v>
      </c>
      <c r="N1619" s="98">
        <v>11.539</v>
      </c>
      <c r="O1619" s="98">
        <v>31.297000000000001</v>
      </c>
      <c r="P1619" s="98">
        <v>12.286</v>
      </c>
      <c r="Q1619" s="98">
        <v>25.75</v>
      </c>
      <c r="R1619" s="98">
        <v>124.363</v>
      </c>
    </row>
    <row r="1620" spans="1:18" x14ac:dyDescent="0.25">
      <c r="A1620" s="59" t="s">
        <v>3779</v>
      </c>
      <c r="B1620" s="59" t="s">
        <v>3029</v>
      </c>
      <c r="C1620" s="59" t="s">
        <v>3842</v>
      </c>
      <c r="D1620" s="91">
        <v>11</v>
      </c>
      <c r="E1620" s="59" t="s">
        <v>6106</v>
      </c>
      <c r="F1620" s="30">
        <f t="shared" si="85"/>
        <v>54.033000000000008</v>
      </c>
      <c r="G1620" s="24">
        <f t="shared" si="86"/>
        <v>29.060000000000002</v>
      </c>
      <c r="H1620" s="31"/>
      <c r="I1620" s="30"/>
      <c r="J1620" s="24">
        <f t="shared" si="87"/>
        <v>47.643250000000002</v>
      </c>
      <c r="K1620" s="31"/>
      <c r="L1620" s="30"/>
      <c r="M1620" s="98">
        <v>28.16</v>
      </c>
      <c r="N1620" s="98">
        <v>29.96</v>
      </c>
      <c r="O1620" s="98">
        <v>28.474</v>
      </c>
      <c r="P1620" s="98">
        <v>57.584000000000003</v>
      </c>
      <c r="Q1620" s="98">
        <v>46.167999999999999</v>
      </c>
      <c r="R1620" s="98">
        <v>58.347000000000001</v>
      </c>
    </row>
    <row r="1621" spans="1:18" x14ac:dyDescent="0.25">
      <c r="A1621" s="59" t="s">
        <v>3779</v>
      </c>
      <c r="B1621" s="59" t="s">
        <v>3612</v>
      </c>
      <c r="C1621" s="59" t="s">
        <v>3788</v>
      </c>
      <c r="D1621" s="91">
        <v>2</v>
      </c>
      <c r="E1621" s="59" t="s">
        <v>4314</v>
      </c>
      <c r="F1621" s="30">
        <f t="shared" si="85"/>
        <v>53.933</v>
      </c>
      <c r="G1621" s="24">
        <f t="shared" si="86"/>
        <v>65.352499999999992</v>
      </c>
      <c r="H1621" s="31"/>
      <c r="I1621" s="30"/>
      <c r="J1621" s="24">
        <f t="shared" si="87"/>
        <v>40.449750000000002</v>
      </c>
      <c r="K1621" s="31"/>
      <c r="L1621" s="30"/>
      <c r="M1621" s="98">
        <v>73.88</v>
      </c>
      <c r="N1621" s="98">
        <v>56.825000000000003</v>
      </c>
      <c r="O1621" s="98" t="s">
        <v>4078</v>
      </c>
      <c r="P1621" s="98">
        <v>57.814999999999998</v>
      </c>
      <c r="Q1621" s="98">
        <v>102.81699999999999</v>
      </c>
      <c r="R1621" s="98">
        <v>1.167</v>
      </c>
    </row>
    <row r="1622" spans="1:18" x14ac:dyDescent="0.25">
      <c r="A1622" s="59" t="s">
        <v>3779</v>
      </c>
      <c r="B1622" s="59" t="s">
        <v>855</v>
      </c>
      <c r="C1622" s="59" t="s">
        <v>3817</v>
      </c>
      <c r="D1622" s="91">
        <v>6</v>
      </c>
      <c r="E1622" s="59" t="s">
        <v>5134</v>
      </c>
      <c r="F1622" s="30">
        <f t="shared" si="85"/>
        <v>53.728666666666662</v>
      </c>
      <c r="G1622" s="24">
        <f t="shared" si="86"/>
        <v>47.136000000000003</v>
      </c>
      <c r="H1622" s="31"/>
      <c r="I1622" s="30"/>
      <c r="J1622" s="24">
        <f t="shared" si="87"/>
        <v>51.272999999999996</v>
      </c>
      <c r="K1622" s="31"/>
      <c r="L1622" s="30"/>
      <c r="M1622" s="98">
        <v>66.89</v>
      </c>
      <c r="N1622" s="98">
        <v>27.382000000000001</v>
      </c>
      <c r="O1622" s="98">
        <v>43.905999999999999</v>
      </c>
      <c r="P1622" s="98">
        <v>40.137</v>
      </c>
      <c r="Q1622" s="98">
        <v>41.747999999999998</v>
      </c>
      <c r="R1622" s="98">
        <v>79.301000000000002</v>
      </c>
    </row>
    <row r="1623" spans="1:18" x14ac:dyDescent="0.25">
      <c r="A1623" s="59" t="s">
        <v>3779</v>
      </c>
      <c r="B1623" s="59" t="s">
        <v>1208</v>
      </c>
      <c r="C1623" s="59" t="s">
        <v>3862</v>
      </c>
      <c r="D1623" s="91">
        <v>16</v>
      </c>
      <c r="E1623" s="59" t="s">
        <v>6773</v>
      </c>
      <c r="F1623" s="30">
        <f t="shared" si="85"/>
        <v>53.596000000000004</v>
      </c>
      <c r="G1623" s="24">
        <f t="shared" si="86"/>
        <v>2.2400000000000002</v>
      </c>
      <c r="H1623" s="31"/>
      <c r="I1623" s="30"/>
      <c r="J1623" s="24">
        <f t="shared" si="87"/>
        <v>40.197000000000003</v>
      </c>
      <c r="K1623" s="31"/>
      <c r="L1623" s="30"/>
      <c r="M1623" s="98">
        <v>4.4800000000000004</v>
      </c>
      <c r="N1623" s="98" t="s">
        <v>4078</v>
      </c>
      <c r="O1623" s="98" t="s">
        <v>4078</v>
      </c>
      <c r="P1623" s="98" t="s">
        <v>4078</v>
      </c>
      <c r="Q1623" s="98">
        <v>2.8879999999999999</v>
      </c>
      <c r="R1623" s="98">
        <v>157.9</v>
      </c>
    </row>
    <row r="1624" spans="1:18" x14ac:dyDescent="0.25">
      <c r="A1624" s="59" t="s">
        <v>3779</v>
      </c>
      <c r="B1624" s="59" t="s">
        <v>1507</v>
      </c>
      <c r="C1624" s="59" t="s">
        <v>3855</v>
      </c>
      <c r="D1624" s="91">
        <v>15</v>
      </c>
      <c r="E1624" s="59" t="s">
        <v>6610</v>
      </c>
      <c r="F1624" s="30">
        <f t="shared" si="85"/>
        <v>53.451666666666675</v>
      </c>
      <c r="G1624" s="24">
        <f t="shared" si="86"/>
        <v>27.824999999999999</v>
      </c>
      <c r="H1624" s="31"/>
      <c r="I1624" s="30"/>
      <c r="J1624" s="24">
        <f t="shared" si="87"/>
        <v>66.94550000000001</v>
      </c>
      <c r="K1624" s="31"/>
      <c r="L1624" s="30"/>
      <c r="M1624" s="98">
        <v>55.65</v>
      </c>
      <c r="N1624" s="98" t="s">
        <v>4078</v>
      </c>
      <c r="O1624" s="98">
        <v>107.42700000000001</v>
      </c>
      <c r="P1624" s="98">
        <v>100.834</v>
      </c>
      <c r="Q1624" s="98">
        <v>3.1110000000000002</v>
      </c>
      <c r="R1624" s="98">
        <v>56.41</v>
      </c>
    </row>
    <row r="1625" spans="1:18" x14ac:dyDescent="0.25">
      <c r="A1625" s="59" t="s">
        <v>3779</v>
      </c>
      <c r="B1625" s="59" t="s">
        <v>758</v>
      </c>
      <c r="C1625" s="59" t="s">
        <v>3812</v>
      </c>
      <c r="D1625" s="91">
        <v>6</v>
      </c>
      <c r="E1625" s="59" t="s">
        <v>5010</v>
      </c>
      <c r="F1625" s="30">
        <f t="shared" si="85"/>
        <v>53.442666666666668</v>
      </c>
      <c r="G1625" s="24">
        <f t="shared" si="86"/>
        <v>19.579500000000003</v>
      </c>
      <c r="H1625" s="31"/>
      <c r="I1625" s="30"/>
      <c r="J1625" s="24">
        <f t="shared" si="87"/>
        <v>60.952000000000005</v>
      </c>
      <c r="K1625" s="31"/>
      <c r="L1625" s="30"/>
      <c r="M1625" s="98">
        <v>29.67</v>
      </c>
      <c r="N1625" s="98">
        <v>9.4890000000000008</v>
      </c>
      <c r="O1625" s="98">
        <v>83.48</v>
      </c>
      <c r="P1625" s="98">
        <v>62.899000000000001</v>
      </c>
      <c r="Q1625" s="98">
        <v>33.226999999999997</v>
      </c>
      <c r="R1625" s="98">
        <v>64.201999999999998</v>
      </c>
    </row>
    <row r="1626" spans="1:18" x14ac:dyDescent="0.25">
      <c r="A1626" s="59" t="s">
        <v>3779</v>
      </c>
      <c r="B1626" s="59" t="s">
        <v>1246</v>
      </c>
      <c r="C1626" s="59" t="s">
        <v>3817</v>
      </c>
      <c r="D1626" s="91">
        <v>6</v>
      </c>
      <c r="E1626" s="59" t="s">
        <v>5123</v>
      </c>
      <c r="F1626" s="30">
        <f t="shared" si="85"/>
        <v>53.431333333333335</v>
      </c>
      <c r="G1626" s="24">
        <f t="shared" si="86"/>
        <v>31.754000000000001</v>
      </c>
      <c r="H1626" s="31"/>
      <c r="I1626" s="30"/>
      <c r="J1626" s="24">
        <f t="shared" si="87"/>
        <v>40.720750000000002</v>
      </c>
      <c r="K1626" s="31"/>
      <c r="L1626" s="30"/>
      <c r="M1626" s="98">
        <v>40.85</v>
      </c>
      <c r="N1626" s="98">
        <v>22.658000000000001</v>
      </c>
      <c r="O1626" s="98">
        <v>2.589</v>
      </c>
      <c r="P1626" s="98">
        <v>54.32</v>
      </c>
      <c r="Q1626" s="98">
        <v>21.902000000000001</v>
      </c>
      <c r="R1626" s="98">
        <v>84.072000000000003</v>
      </c>
    </row>
    <row r="1627" spans="1:18" x14ac:dyDescent="0.25">
      <c r="A1627" s="59" t="s">
        <v>3779</v>
      </c>
      <c r="B1627" s="59" t="s">
        <v>1816</v>
      </c>
      <c r="C1627" s="59" t="s">
        <v>3840</v>
      </c>
      <c r="D1627" s="91">
        <v>11</v>
      </c>
      <c r="E1627" s="59" t="s">
        <v>5898</v>
      </c>
      <c r="F1627" s="30">
        <f t="shared" si="85"/>
        <v>53.271999999999998</v>
      </c>
      <c r="G1627" s="24">
        <f t="shared" si="86"/>
        <v>27.636499999999998</v>
      </c>
      <c r="H1627" s="31"/>
      <c r="I1627" s="30"/>
      <c r="J1627" s="24">
        <f t="shared" si="87"/>
        <v>42.977999999999994</v>
      </c>
      <c r="K1627" s="31"/>
      <c r="L1627" s="30"/>
      <c r="M1627" s="98">
        <v>40.869999999999997</v>
      </c>
      <c r="N1627" s="98">
        <v>14.403</v>
      </c>
      <c r="O1627" s="98">
        <v>12.096</v>
      </c>
      <c r="P1627" s="98">
        <v>9.7729999999999997</v>
      </c>
      <c r="Q1627" s="98">
        <v>25.291</v>
      </c>
      <c r="R1627" s="98">
        <v>124.752</v>
      </c>
    </row>
    <row r="1628" spans="1:18" x14ac:dyDescent="0.25">
      <c r="A1628" s="59" t="s">
        <v>3779</v>
      </c>
      <c r="B1628" s="59" t="s">
        <v>1121</v>
      </c>
      <c r="C1628" s="59" t="s">
        <v>3865</v>
      </c>
      <c r="D1628" s="91">
        <v>17</v>
      </c>
      <c r="E1628" s="59" t="s">
        <v>7484</v>
      </c>
      <c r="F1628" s="30">
        <f t="shared" si="85"/>
        <v>53.190333333333335</v>
      </c>
      <c r="G1628" s="24">
        <f t="shared" si="86"/>
        <v>0</v>
      </c>
      <c r="H1628" s="31"/>
      <c r="I1628" s="30"/>
      <c r="J1628" s="24">
        <f t="shared" si="87"/>
        <v>39.892749999999999</v>
      </c>
      <c r="K1628" s="31"/>
      <c r="L1628" s="30"/>
      <c r="M1628" s="98" t="s">
        <v>4078</v>
      </c>
      <c r="N1628" s="98" t="s">
        <v>4078</v>
      </c>
      <c r="O1628" s="98" t="s">
        <v>4078</v>
      </c>
      <c r="P1628" s="98">
        <v>12.222</v>
      </c>
      <c r="Q1628" s="98">
        <v>147.34899999999999</v>
      </c>
      <c r="R1628" s="98" t="s">
        <v>4078</v>
      </c>
    </row>
    <row r="1629" spans="1:18" x14ac:dyDescent="0.25">
      <c r="A1629" s="59" t="s">
        <v>3779</v>
      </c>
      <c r="B1629" s="59" t="s">
        <v>3109</v>
      </c>
      <c r="C1629" s="59" t="s">
        <v>3862</v>
      </c>
      <c r="D1629" s="91">
        <v>16</v>
      </c>
      <c r="E1629" s="59" t="s">
        <v>7083</v>
      </c>
      <c r="F1629" s="30">
        <f t="shared" si="85"/>
        <v>53.018333333333338</v>
      </c>
      <c r="G1629" s="24">
        <f t="shared" si="86"/>
        <v>19.806000000000001</v>
      </c>
      <c r="H1629" s="31"/>
      <c r="I1629" s="30"/>
      <c r="J1629" s="24">
        <f t="shared" si="87"/>
        <v>40.369999999999997</v>
      </c>
      <c r="K1629" s="31"/>
      <c r="L1629" s="30"/>
      <c r="M1629" s="98" t="s">
        <v>4078</v>
      </c>
      <c r="N1629" s="98">
        <v>39.612000000000002</v>
      </c>
      <c r="O1629" s="98">
        <v>2.4249999999999998</v>
      </c>
      <c r="P1629" s="98">
        <v>26.827999999999999</v>
      </c>
      <c r="Q1629" s="98">
        <v>80.088999999999999</v>
      </c>
      <c r="R1629" s="98">
        <v>52.137999999999998</v>
      </c>
    </row>
    <row r="1630" spans="1:18" x14ac:dyDescent="0.25">
      <c r="A1630" s="59" t="s">
        <v>3779</v>
      </c>
      <c r="B1630" s="59" t="s">
        <v>3563</v>
      </c>
      <c r="C1630" s="59" t="s">
        <v>3837</v>
      </c>
      <c r="D1630" s="91">
        <v>11</v>
      </c>
      <c r="E1630" s="59" t="s">
        <v>5804</v>
      </c>
      <c r="F1630" s="30">
        <f t="shared" si="85"/>
        <v>52.997999999999998</v>
      </c>
      <c r="G1630" s="24">
        <f t="shared" si="86"/>
        <v>8.8550000000000004</v>
      </c>
      <c r="H1630" s="31"/>
      <c r="I1630" s="30"/>
      <c r="J1630" s="24">
        <f t="shared" si="87"/>
        <v>42.071249999999999</v>
      </c>
      <c r="K1630" s="31"/>
      <c r="L1630" s="30"/>
      <c r="M1630" s="98">
        <v>6.44</v>
      </c>
      <c r="N1630" s="98">
        <v>11.27</v>
      </c>
      <c r="O1630" s="98">
        <v>9.2910000000000004</v>
      </c>
      <c r="P1630" s="98">
        <v>143.06200000000001</v>
      </c>
      <c r="Q1630" s="98">
        <v>15.932</v>
      </c>
      <c r="R1630" s="98" t="s">
        <v>4078</v>
      </c>
    </row>
    <row r="1631" spans="1:18" x14ac:dyDescent="0.25">
      <c r="A1631" s="59" t="s">
        <v>3779</v>
      </c>
      <c r="B1631" s="59" t="s">
        <v>3680</v>
      </c>
      <c r="C1631" s="59" t="s">
        <v>3863</v>
      </c>
      <c r="D1631" s="91">
        <v>16</v>
      </c>
      <c r="E1631" s="59" t="s">
        <v>7314</v>
      </c>
      <c r="F1631" s="30">
        <f t="shared" si="85"/>
        <v>52.979333333333329</v>
      </c>
      <c r="G1631" s="24">
        <f t="shared" si="86"/>
        <v>145.1105</v>
      </c>
      <c r="H1631" s="31"/>
      <c r="I1631" s="30"/>
      <c r="J1631" s="24">
        <f t="shared" si="87"/>
        <v>62.635999999999996</v>
      </c>
      <c r="K1631" s="31"/>
      <c r="L1631" s="30"/>
      <c r="M1631" s="98">
        <v>251.81</v>
      </c>
      <c r="N1631" s="98">
        <v>38.411000000000001</v>
      </c>
      <c r="O1631" s="98">
        <v>91.605999999999995</v>
      </c>
      <c r="P1631" s="98">
        <v>30.824999999999999</v>
      </c>
      <c r="Q1631" s="98">
        <v>49.04</v>
      </c>
      <c r="R1631" s="98">
        <v>79.072999999999993</v>
      </c>
    </row>
    <row r="1632" spans="1:18" x14ac:dyDescent="0.25">
      <c r="A1632" s="59" t="s">
        <v>3779</v>
      </c>
      <c r="B1632" s="59" t="s">
        <v>1727</v>
      </c>
      <c r="C1632" s="59" t="s">
        <v>3852</v>
      </c>
      <c r="D1632" s="91">
        <v>15</v>
      </c>
      <c r="E1632" s="59" t="s">
        <v>6519</v>
      </c>
      <c r="F1632" s="30">
        <f t="shared" ref="F1632:F1695" si="88">SUM(P1632:R1632)/3</f>
        <v>52.971666666666664</v>
      </c>
      <c r="G1632" s="24">
        <f t="shared" ref="G1632:G1695" si="89">SUM(M1632:N1632)/2</f>
        <v>88.019499999999994</v>
      </c>
      <c r="H1632" s="31"/>
      <c r="I1632" s="30"/>
      <c r="J1632" s="24">
        <f t="shared" ref="J1632:J1695" si="90">SUM(O1632:R1632)/4</f>
        <v>45.96125</v>
      </c>
      <c r="K1632" s="31"/>
      <c r="L1632" s="30"/>
      <c r="M1632" s="98">
        <v>67.73</v>
      </c>
      <c r="N1632" s="98">
        <v>108.309</v>
      </c>
      <c r="O1632" s="98">
        <v>24.93</v>
      </c>
      <c r="P1632" s="98">
        <v>61.756999999999998</v>
      </c>
      <c r="Q1632" s="98">
        <v>35.96</v>
      </c>
      <c r="R1632" s="98">
        <v>61.198</v>
      </c>
    </row>
    <row r="1633" spans="1:18" x14ac:dyDescent="0.25">
      <c r="A1633" s="59" t="s">
        <v>3779</v>
      </c>
      <c r="B1633" s="59" t="s">
        <v>2774</v>
      </c>
      <c r="C1633" s="59" t="s">
        <v>3849</v>
      </c>
      <c r="D1633" s="91">
        <v>13</v>
      </c>
      <c r="E1633" s="59" t="s">
        <v>6264</v>
      </c>
      <c r="F1633" s="30">
        <f t="shared" si="88"/>
        <v>52.77</v>
      </c>
      <c r="G1633" s="24">
        <f t="shared" si="89"/>
        <v>21.036999999999999</v>
      </c>
      <c r="H1633" s="31"/>
      <c r="I1633" s="30"/>
      <c r="J1633" s="24">
        <f t="shared" si="90"/>
        <v>54.563749999999999</v>
      </c>
      <c r="K1633" s="31"/>
      <c r="L1633" s="30"/>
      <c r="M1633" s="98">
        <v>37.28</v>
      </c>
      <c r="N1633" s="98">
        <v>4.7939999999999996</v>
      </c>
      <c r="O1633" s="98">
        <v>59.945</v>
      </c>
      <c r="P1633" s="98">
        <v>57.427999999999997</v>
      </c>
      <c r="Q1633" s="98">
        <v>48.79</v>
      </c>
      <c r="R1633" s="98">
        <v>52.091999999999999</v>
      </c>
    </row>
    <row r="1634" spans="1:18" x14ac:dyDescent="0.25">
      <c r="A1634" s="59" t="s">
        <v>3779</v>
      </c>
      <c r="B1634" s="59" t="s">
        <v>2234</v>
      </c>
      <c r="C1634" s="59" t="s">
        <v>3862</v>
      </c>
      <c r="D1634" s="91">
        <v>16</v>
      </c>
      <c r="E1634" s="59" t="s">
        <v>6892</v>
      </c>
      <c r="F1634" s="30">
        <f t="shared" si="88"/>
        <v>52.728000000000002</v>
      </c>
      <c r="G1634" s="24">
        <f t="shared" si="89"/>
        <v>38.374499999999998</v>
      </c>
      <c r="H1634" s="31"/>
      <c r="I1634" s="30"/>
      <c r="J1634" s="24">
        <f t="shared" si="90"/>
        <v>48.210749999999997</v>
      </c>
      <c r="K1634" s="31"/>
      <c r="L1634" s="30"/>
      <c r="M1634" s="98">
        <v>31.8</v>
      </c>
      <c r="N1634" s="98">
        <v>44.948999999999998</v>
      </c>
      <c r="O1634" s="98">
        <v>34.658999999999999</v>
      </c>
      <c r="P1634" s="98">
        <v>43.070999999999998</v>
      </c>
      <c r="Q1634" s="98">
        <v>60.179000000000002</v>
      </c>
      <c r="R1634" s="98">
        <v>54.933999999999997</v>
      </c>
    </row>
    <row r="1635" spans="1:18" x14ac:dyDescent="0.25">
      <c r="A1635" s="59" t="s">
        <v>3779</v>
      </c>
      <c r="B1635" s="59" t="s">
        <v>3227</v>
      </c>
      <c r="C1635" s="59" t="s">
        <v>3861</v>
      </c>
      <c r="D1635" s="91">
        <v>15</v>
      </c>
      <c r="E1635" s="59" t="s">
        <v>6747</v>
      </c>
      <c r="F1635" s="30">
        <f t="shared" si="88"/>
        <v>52.724333333333334</v>
      </c>
      <c r="G1635" s="24">
        <f t="shared" si="89"/>
        <v>42.606000000000002</v>
      </c>
      <c r="H1635" s="31"/>
      <c r="I1635" s="30"/>
      <c r="J1635" s="24">
        <f t="shared" si="90"/>
        <v>48.228000000000002</v>
      </c>
      <c r="K1635" s="31"/>
      <c r="L1635" s="30"/>
      <c r="M1635" s="98">
        <v>26.56</v>
      </c>
      <c r="N1635" s="98">
        <v>58.652000000000001</v>
      </c>
      <c r="O1635" s="98">
        <v>34.738999999999997</v>
      </c>
      <c r="P1635" s="98">
        <v>17.914000000000001</v>
      </c>
      <c r="Q1635" s="98">
        <v>93.43</v>
      </c>
      <c r="R1635" s="98">
        <v>46.829000000000001</v>
      </c>
    </row>
    <row r="1636" spans="1:18" x14ac:dyDescent="0.25">
      <c r="A1636" s="59" t="s">
        <v>3779</v>
      </c>
      <c r="B1636" s="59" t="s">
        <v>3717</v>
      </c>
      <c r="C1636" s="59" t="s">
        <v>3782</v>
      </c>
      <c r="D1636" s="91">
        <v>1</v>
      </c>
      <c r="E1636" s="59" t="s">
        <v>4150</v>
      </c>
      <c r="F1636" s="30">
        <f t="shared" si="88"/>
        <v>52.666666666666664</v>
      </c>
      <c r="G1636" s="24">
        <f t="shared" si="89"/>
        <v>0</v>
      </c>
      <c r="H1636" s="31"/>
      <c r="I1636" s="30"/>
      <c r="J1636" s="24">
        <f t="shared" si="90"/>
        <v>39.5</v>
      </c>
      <c r="K1636" s="31"/>
      <c r="L1636" s="30"/>
      <c r="M1636" s="98" t="s">
        <v>4078</v>
      </c>
      <c r="N1636" s="98" t="s">
        <v>4078</v>
      </c>
      <c r="O1636" s="98" t="s">
        <v>4078</v>
      </c>
      <c r="P1636" s="98" t="s">
        <v>4078</v>
      </c>
      <c r="Q1636" s="98" t="s">
        <v>4078</v>
      </c>
      <c r="R1636" s="98">
        <v>158</v>
      </c>
    </row>
    <row r="1637" spans="1:18" x14ac:dyDescent="0.25">
      <c r="A1637" s="59" t="s">
        <v>3779</v>
      </c>
      <c r="B1637" s="59" t="s">
        <v>958</v>
      </c>
      <c r="C1637" s="59" t="s">
        <v>3837</v>
      </c>
      <c r="D1637" s="91">
        <v>11</v>
      </c>
      <c r="E1637" s="59" t="s">
        <v>5820</v>
      </c>
      <c r="F1637" s="30">
        <f t="shared" si="88"/>
        <v>52.655333333333338</v>
      </c>
      <c r="G1637" s="24">
        <f t="shared" si="89"/>
        <v>28.466999999999999</v>
      </c>
      <c r="H1637" s="31"/>
      <c r="I1637" s="30"/>
      <c r="J1637" s="24">
        <f t="shared" si="90"/>
        <v>40.201000000000001</v>
      </c>
      <c r="K1637" s="31"/>
      <c r="L1637" s="30"/>
      <c r="M1637" s="98">
        <v>30.61</v>
      </c>
      <c r="N1637" s="98">
        <v>26.324000000000002</v>
      </c>
      <c r="O1637" s="98">
        <v>2.8380000000000001</v>
      </c>
      <c r="P1637" s="98">
        <v>50.878</v>
      </c>
      <c r="Q1637" s="98">
        <v>54.996000000000002</v>
      </c>
      <c r="R1637" s="98">
        <v>52.091999999999999</v>
      </c>
    </row>
    <row r="1638" spans="1:18" x14ac:dyDescent="0.25">
      <c r="A1638" s="59" t="s">
        <v>3779</v>
      </c>
      <c r="B1638" s="59" t="s">
        <v>1880</v>
      </c>
      <c r="C1638" s="59" t="s">
        <v>3852</v>
      </c>
      <c r="D1638" s="91">
        <v>15</v>
      </c>
      <c r="E1638" s="59" t="s">
        <v>6514</v>
      </c>
      <c r="F1638" s="30">
        <f t="shared" si="88"/>
        <v>52.547666666666665</v>
      </c>
      <c r="G1638" s="24">
        <f t="shared" si="89"/>
        <v>30.288</v>
      </c>
      <c r="H1638" s="31"/>
      <c r="I1638" s="30"/>
      <c r="J1638" s="24">
        <f t="shared" si="90"/>
        <v>51.979250000000008</v>
      </c>
      <c r="K1638" s="31"/>
      <c r="L1638" s="30"/>
      <c r="M1638" s="98">
        <v>32.79</v>
      </c>
      <c r="N1638" s="98">
        <v>27.786000000000001</v>
      </c>
      <c r="O1638" s="98">
        <v>50.274000000000001</v>
      </c>
      <c r="P1638" s="98">
        <v>55.234000000000002</v>
      </c>
      <c r="Q1638" s="98">
        <v>62.280999999999999</v>
      </c>
      <c r="R1638" s="98">
        <v>40.128</v>
      </c>
    </row>
    <row r="1639" spans="1:18" x14ac:dyDescent="0.25">
      <c r="A1639" s="59" t="s">
        <v>3779</v>
      </c>
      <c r="B1639" s="59" t="s">
        <v>2797</v>
      </c>
      <c r="C1639" s="59" t="s">
        <v>3869</v>
      </c>
      <c r="D1639" s="91">
        <v>18</v>
      </c>
      <c r="E1639" s="59" t="s">
        <v>7672</v>
      </c>
      <c r="F1639" s="30">
        <f t="shared" si="88"/>
        <v>52.370666666666672</v>
      </c>
      <c r="G1639" s="24">
        <f t="shared" si="89"/>
        <v>50.301499999999997</v>
      </c>
      <c r="H1639" s="31"/>
      <c r="I1639" s="30"/>
      <c r="J1639" s="24">
        <f t="shared" si="90"/>
        <v>50.695000000000007</v>
      </c>
      <c r="K1639" s="31"/>
      <c r="L1639" s="30"/>
      <c r="M1639" s="98">
        <v>54.98</v>
      </c>
      <c r="N1639" s="98">
        <v>45.622999999999998</v>
      </c>
      <c r="O1639" s="98">
        <v>45.667999999999999</v>
      </c>
      <c r="P1639" s="98">
        <v>39.405000000000001</v>
      </c>
      <c r="Q1639" s="98">
        <v>63.389000000000003</v>
      </c>
      <c r="R1639" s="98">
        <v>54.317999999999998</v>
      </c>
    </row>
    <row r="1640" spans="1:18" x14ac:dyDescent="0.25">
      <c r="A1640" s="59" t="s">
        <v>3779</v>
      </c>
      <c r="B1640" s="59" t="s">
        <v>2863</v>
      </c>
      <c r="C1640" s="59" t="s">
        <v>3818</v>
      </c>
      <c r="D1640" s="91">
        <v>7</v>
      </c>
      <c r="E1640" s="59" t="s">
        <v>5231</v>
      </c>
      <c r="F1640" s="30">
        <f t="shared" si="88"/>
        <v>52.308</v>
      </c>
      <c r="G1640" s="24">
        <f t="shared" si="89"/>
        <v>23.521000000000001</v>
      </c>
      <c r="H1640" s="31"/>
      <c r="I1640" s="30"/>
      <c r="J1640" s="24">
        <f t="shared" si="90"/>
        <v>57.103999999999999</v>
      </c>
      <c r="K1640" s="31"/>
      <c r="L1640" s="30"/>
      <c r="M1640" s="98">
        <v>16.190000000000001</v>
      </c>
      <c r="N1640" s="98">
        <v>30.852</v>
      </c>
      <c r="O1640" s="98">
        <v>71.492000000000004</v>
      </c>
      <c r="P1640" s="98">
        <v>53.002000000000002</v>
      </c>
      <c r="Q1640" s="98">
        <v>71.81</v>
      </c>
      <c r="R1640" s="98">
        <v>32.112000000000002</v>
      </c>
    </row>
    <row r="1641" spans="1:18" x14ac:dyDescent="0.25">
      <c r="A1641" s="59" t="s">
        <v>3779</v>
      </c>
      <c r="B1641" s="59" t="s">
        <v>1090</v>
      </c>
      <c r="C1641" s="59" t="s">
        <v>3868</v>
      </c>
      <c r="D1641" s="91">
        <v>18</v>
      </c>
      <c r="E1641" s="59" t="s">
        <v>7621</v>
      </c>
      <c r="F1641" s="30">
        <f t="shared" si="88"/>
        <v>51.968666666666671</v>
      </c>
      <c r="G1641" s="24">
        <f t="shared" si="89"/>
        <v>86.270499999999998</v>
      </c>
      <c r="H1641" s="31"/>
      <c r="I1641" s="30"/>
      <c r="J1641" s="24">
        <f t="shared" si="90"/>
        <v>38.976500000000001</v>
      </c>
      <c r="K1641" s="31"/>
      <c r="L1641" s="30"/>
      <c r="M1641" s="98">
        <v>48.6</v>
      </c>
      <c r="N1641" s="98">
        <v>123.941</v>
      </c>
      <c r="O1641" s="98" t="s">
        <v>4078</v>
      </c>
      <c r="P1641" s="98">
        <v>86.891000000000005</v>
      </c>
      <c r="Q1641" s="98">
        <v>51.847000000000001</v>
      </c>
      <c r="R1641" s="98">
        <v>17.167999999999999</v>
      </c>
    </row>
    <row r="1642" spans="1:18" x14ac:dyDescent="0.25">
      <c r="A1642" s="59" t="s">
        <v>3779</v>
      </c>
      <c r="B1642" s="59" t="s">
        <v>1253</v>
      </c>
      <c r="C1642" s="59" t="s">
        <v>3842</v>
      </c>
      <c r="D1642" s="91">
        <v>11</v>
      </c>
      <c r="E1642" s="59" t="s">
        <v>6101</v>
      </c>
      <c r="F1642" s="30">
        <f t="shared" si="88"/>
        <v>51.966333333333331</v>
      </c>
      <c r="G1642" s="24">
        <f t="shared" si="89"/>
        <v>102.9075</v>
      </c>
      <c r="H1642" s="31"/>
      <c r="I1642" s="30"/>
      <c r="J1642" s="24">
        <f t="shared" si="90"/>
        <v>51.046749999999996</v>
      </c>
      <c r="K1642" s="31"/>
      <c r="L1642" s="30"/>
      <c r="M1642" s="98">
        <v>118.23</v>
      </c>
      <c r="N1642" s="98">
        <v>87.584999999999994</v>
      </c>
      <c r="O1642" s="98">
        <v>48.287999999999997</v>
      </c>
      <c r="P1642" s="98">
        <v>19.861999999999998</v>
      </c>
      <c r="Q1642" s="98">
        <v>15.333</v>
      </c>
      <c r="R1642" s="98">
        <v>120.70399999999999</v>
      </c>
    </row>
    <row r="1643" spans="1:18" x14ac:dyDescent="0.25">
      <c r="A1643" s="59" t="s">
        <v>3779</v>
      </c>
      <c r="B1643" s="59" t="s">
        <v>1204</v>
      </c>
      <c r="C1643" s="59" t="s">
        <v>3819</v>
      </c>
      <c r="D1643" s="91">
        <v>7</v>
      </c>
      <c r="E1643" s="59" t="s">
        <v>5283</v>
      </c>
      <c r="F1643" s="30">
        <f t="shared" si="88"/>
        <v>51.859666666666669</v>
      </c>
      <c r="G1643" s="24">
        <f t="shared" si="89"/>
        <v>50.491999999999997</v>
      </c>
      <c r="H1643" s="31"/>
      <c r="I1643" s="30"/>
      <c r="J1643" s="24">
        <f t="shared" si="90"/>
        <v>49.737250000000003</v>
      </c>
      <c r="K1643" s="31"/>
      <c r="L1643" s="30"/>
      <c r="M1643" s="98">
        <v>81.96</v>
      </c>
      <c r="N1643" s="98">
        <v>19.024000000000001</v>
      </c>
      <c r="O1643" s="98">
        <v>43.37</v>
      </c>
      <c r="P1643" s="98">
        <v>67.171000000000006</v>
      </c>
      <c r="Q1643" s="98">
        <v>38.691000000000003</v>
      </c>
      <c r="R1643" s="98">
        <v>49.716999999999999</v>
      </c>
    </row>
    <row r="1644" spans="1:18" x14ac:dyDescent="0.25">
      <c r="A1644" s="59" t="s">
        <v>3779</v>
      </c>
      <c r="B1644" s="59" t="s">
        <v>3719</v>
      </c>
      <c r="C1644" s="59" t="s">
        <v>3804</v>
      </c>
      <c r="D1644" s="91">
        <v>5</v>
      </c>
      <c r="E1644" s="59" t="s">
        <v>4623</v>
      </c>
      <c r="F1644" s="30">
        <f t="shared" si="88"/>
        <v>51.605666666666671</v>
      </c>
      <c r="G1644" s="24">
        <f t="shared" si="89"/>
        <v>19.554499999999997</v>
      </c>
      <c r="H1644" s="31"/>
      <c r="I1644" s="30"/>
      <c r="J1644" s="24">
        <f t="shared" si="90"/>
        <v>49.585499999999996</v>
      </c>
      <c r="K1644" s="31"/>
      <c r="L1644" s="30"/>
      <c r="M1644" s="98">
        <v>17.68</v>
      </c>
      <c r="N1644" s="98">
        <v>21.428999999999998</v>
      </c>
      <c r="O1644" s="98">
        <v>43.524999999999999</v>
      </c>
      <c r="P1644" s="98">
        <v>119.925</v>
      </c>
      <c r="Q1644" s="98">
        <v>26.898</v>
      </c>
      <c r="R1644" s="98">
        <v>7.9939999999999998</v>
      </c>
    </row>
    <row r="1645" spans="1:18" x14ac:dyDescent="0.25">
      <c r="A1645" s="59" t="s">
        <v>3779</v>
      </c>
      <c r="B1645" s="59" t="s">
        <v>2157</v>
      </c>
      <c r="C1645" s="59" t="s">
        <v>3840</v>
      </c>
      <c r="D1645" s="91">
        <v>11</v>
      </c>
      <c r="E1645" s="59" t="s">
        <v>5977</v>
      </c>
      <c r="F1645" s="30">
        <f t="shared" si="88"/>
        <v>51.43</v>
      </c>
      <c r="G1645" s="24">
        <f t="shared" si="89"/>
        <v>30.169</v>
      </c>
      <c r="H1645" s="31"/>
      <c r="I1645" s="30"/>
      <c r="J1645" s="24">
        <f t="shared" si="90"/>
        <v>43.669749999999993</v>
      </c>
      <c r="K1645" s="31"/>
      <c r="L1645" s="30"/>
      <c r="M1645" s="98">
        <v>4.63</v>
      </c>
      <c r="N1645" s="98">
        <v>55.707999999999998</v>
      </c>
      <c r="O1645" s="98">
        <v>20.388999999999999</v>
      </c>
      <c r="P1645" s="98">
        <v>34.784999999999997</v>
      </c>
      <c r="Q1645" s="98">
        <v>53.515000000000001</v>
      </c>
      <c r="R1645" s="98">
        <v>65.989999999999995</v>
      </c>
    </row>
    <row r="1646" spans="1:18" x14ac:dyDescent="0.25">
      <c r="A1646" s="59" t="s">
        <v>3779</v>
      </c>
      <c r="B1646" s="59" t="s">
        <v>519</v>
      </c>
      <c r="C1646" s="59" t="s">
        <v>3868</v>
      </c>
      <c r="D1646" s="91">
        <v>18</v>
      </c>
      <c r="E1646" s="59" t="s">
        <v>7615</v>
      </c>
      <c r="F1646" s="30">
        <f t="shared" si="88"/>
        <v>51.380666666666663</v>
      </c>
      <c r="G1646" s="24">
        <f t="shared" si="89"/>
        <v>21.637499999999999</v>
      </c>
      <c r="H1646" s="31"/>
      <c r="I1646" s="30"/>
      <c r="J1646" s="24">
        <f t="shared" si="90"/>
        <v>45.054500000000004</v>
      </c>
      <c r="K1646" s="31"/>
      <c r="L1646" s="30"/>
      <c r="M1646" s="98">
        <v>22.99</v>
      </c>
      <c r="N1646" s="98">
        <v>20.285</v>
      </c>
      <c r="O1646" s="98">
        <v>26.076000000000001</v>
      </c>
      <c r="P1646" s="98">
        <v>76.114999999999995</v>
      </c>
      <c r="Q1646" s="98">
        <v>41.734000000000002</v>
      </c>
      <c r="R1646" s="98">
        <v>36.292999999999999</v>
      </c>
    </row>
    <row r="1647" spans="1:18" x14ac:dyDescent="0.25">
      <c r="A1647" s="59" t="s">
        <v>3779</v>
      </c>
      <c r="B1647" s="59" t="s">
        <v>1008</v>
      </c>
      <c r="C1647" s="59" t="s">
        <v>3865</v>
      </c>
      <c r="D1647" s="91">
        <v>17</v>
      </c>
      <c r="E1647" s="59" t="s">
        <v>7440</v>
      </c>
      <c r="F1647" s="30">
        <f t="shared" si="88"/>
        <v>51.349666666666671</v>
      </c>
      <c r="G1647" s="24">
        <f t="shared" si="89"/>
        <v>0</v>
      </c>
      <c r="H1647" s="31"/>
      <c r="I1647" s="30"/>
      <c r="J1647" s="24">
        <f t="shared" si="90"/>
        <v>38.512250000000002</v>
      </c>
      <c r="K1647" s="31"/>
      <c r="L1647" s="30"/>
      <c r="M1647" s="98" t="s">
        <v>4078</v>
      </c>
      <c r="N1647" s="98" t="s">
        <v>4078</v>
      </c>
      <c r="O1647" s="98" t="s">
        <v>4078</v>
      </c>
      <c r="P1647" s="98" t="s">
        <v>4078</v>
      </c>
      <c r="Q1647" s="98">
        <v>154.04900000000001</v>
      </c>
      <c r="R1647" s="98" t="s">
        <v>4078</v>
      </c>
    </row>
    <row r="1648" spans="1:18" x14ac:dyDescent="0.25">
      <c r="A1648" s="59" t="s">
        <v>3779</v>
      </c>
      <c r="B1648" s="59" t="s">
        <v>7929</v>
      </c>
      <c r="C1648" s="59" t="s">
        <v>3782</v>
      </c>
      <c r="D1648" s="91">
        <v>1</v>
      </c>
      <c r="E1648" s="59" t="s">
        <v>7930</v>
      </c>
      <c r="F1648" s="30">
        <f t="shared" si="88"/>
        <v>51.144333333333329</v>
      </c>
      <c r="G1648" s="24">
        <f t="shared" si="89"/>
        <v>51.331000000000003</v>
      </c>
      <c r="H1648" s="31"/>
      <c r="I1648" s="30"/>
      <c r="J1648" s="24">
        <f t="shared" si="90"/>
        <v>38.358249999999998</v>
      </c>
      <c r="K1648" s="31"/>
      <c r="L1648" s="30"/>
      <c r="M1648" s="98">
        <v>75.03</v>
      </c>
      <c r="N1648" s="98">
        <v>27.632000000000001</v>
      </c>
      <c r="O1648" s="98" t="s">
        <v>4078</v>
      </c>
      <c r="P1648" s="98">
        <v>33.505000000000003</v>
      </c>
      <c r="Q1648" s="98">
        <v>48.429000000000002</v>
      </c>
      <c r="R1648" s="98">
        <v>71.498999999999995</v>
      </c>
    </row>
    <row r="1649" spans="1:18" x14ac:dyDescent="0.25">
      <c r="A1649" s="59" t="s">
        <v>3779</v>
      </c>
      <c r="B1649" s="59" t="s">
        <v>3654</v>
      </c>
      <c r="C1649" s="59" t="s">
        <v>3808</v>
      </c>
      <c r="D1649" s="91">
        <v>6</v>
      </c>
      <c r="E1649" s="59" t="s">
        <v>4902</v>
      </c>
      <c r="F1649" s="30">
        <f t="shared" si="88"/>
        <v>51.090666666666664</v>
      </c>
      <c r="G1649" s="24">
        <f t="shared" si="89"/>
        <v>11.766</v>
      </c>
      <c r="H1649" s="31"/>
      <c r="I1649" s="30"/>
      <c r="J1649" s="24">
        <f t="shared" si="90"/>
        <v>55.737749999999998</v>
      </c>
      <c r="K1649" s="31"/>
      <c r="L1649" s="30"/>
      <c r="M1649" s="98">
        <v>16.29</v>
      </c>
      <c r="N1649" s="98">
        <v>7.242</v>
      </c>
      <c r="O1649" s="98">
        <v>69.679000000000002</v>
      </c>
      <c r="P1649" s="98">
        <v>24.056999999999999</v>
      </c>
      <c r="Q1649" s="98">
        <v>108.07</v>
      </c>
      <c r="R1649" s="98">
        <v>21.145</v>
      </c>
    </row>
    <row r="1650" spans="1:18" x14ac:dyDescent="0.25">
      <c r="A1650" s="59" t="s">
        <v>3779</v>
      </c>
      <c r="B1650" s="59" t="s">
        <v>2320</v>
      </c>
      <c r="C1650" s="59" t="s">
        <v>3862</v>
      </c>
      <c r="D1650" s="91">
        <v>16</v>
      </c>
      <c r="E1650" s="59" t="s">
        <v>7075</v>
      </c>
      <c r="F1650" s="30">
        <f t="shared" si="88"/>
        <v>51.080666666666666</v>
      </c>
      <c r="G1650" s="24">
        <f t="shared" si="89"/>
        <v>28</v>
      </c>
      <c r="H1650" s="31"/>
      <c r="I1650" s="30"/>
      <c r="J1650" s="24">
        <f t="shared" si="90"/>
        <v>38.310499999999998</v>
      </c>
      <c r="K1650" s="31"/>
      <c r="L1650" s="30"/>
      <c r="M1650" s="98">
        <v>43.47</v>
      </c>
      <c r="N1650" s="98">
        <v>12.53</v>
      </c>
      <c r="O1650" s="98" t="s">
        <v>4078</v>
      </c>
      <c r="P1650" s="98">
        <v>127.03400000000001</v>
      </c>
      <c r="Q1650" s="98">
        <v>24.96</v>
      </c>
      <c r="R1650" s="98">
        <v>1.248</v>
      </c>
    </row>
    <row r="1651" spans="1:18" x14ac:dyDescent="0.25">
      <c r="A1651" s="59" t="s">
        <v>3779</v>
      </c>
      <c r="B1651" s="59" t="s">
        <v>7833</v>
      </c>
      <c r="C1651" s="59" t="s">
        <v>3781</v>
      </c>
      <c r="D1651" s="91">
        <v>1</v>
      </c>
      <c r="E1651" s="59" t="s">
        <v>7834</v>
      </c>
      <c r="F1651" s="30">
        <f t="shared" si="88"/>
        <v>50.973999999999997</v>
      </c>
      <c r="G1651" s="24">
        <f t="shared" si="89"/>
        <v>275.089</v>
      </c>
      <c r="H1651" s="31"/>
      <c r="I1651" s="30"/>
      <c r="J1651" s="24">
        <f t="shared" si="90"/>
        <v>38.230499999999999</v>
      </c>
      <c r="K1651" s="31"/>
      <c r="L1651" s="30"/>
      <c r="M1651" s="98">
        <v>232.46</v>
      </c>
      <c r="N1651" s="98">
        <v>317.71800000000002</v>
      </c>
      <c r="O1651" s="98" t="s">
        <v>4078</v>
      </c>
      <c r="P1651" s="98">
        <v>73.349000000000004</v>
      </c>
      <c r="Q1651" s="98">
        <v>79.572999999999993</v>
      </c>
      <c r="R1651" s="98" t="s">
        <v>4078</v>
      </c>
    </row>
    <row r="1652" spans="1:18" x14ac:dyDescent="0.25">
      <c r="A1652" s="59" t="s">
        <v>3779</v>
      </c>
      <c r="B1652" s="59" t="s">
        <v>2956</v>
      </c>
      <c r="C1652" s="59" t="s">
        <v>3833</v>
      </c>
      <c r="D1652" s="91">
        <v>11</v>
      </c>
      <c r="E1652" s="59" t="s">
        <v>5637</v>
      </c>
      <c r="F1652" s="30">
        <f t="shared" si="88"/>
        <v>50.931000000000004</v>
      </c>
      <c r="G1652" s="24">
        <f t="shared" si="89"/>
        <v>121.55099999999999</v>
      </c>
      <c r="H1652" s="31"/>
      <c r="I1652" s="30"/>
      <c r="J1652" s="24">
        <f t="shared" si="90"/>
        <v>50.661500000000004</v>
      </c>
      <c r="K1652" s="31"/>
      <c r="L1652" s="30"/>
      <c r="M1652" s="98">
        <v>193.51</v>
      </c>
      <c r="N1652" s="98">
        <v>49.591999999999999</v>
      </c>
      <c r="O1652" s="98">
        <v>49.853000000000002</v>
      </c>
      <c r="P1652" s="98">
        <v>49.375</v>
      </c>
      <c r="Q1652" s="98">
        <v>66.706999999999994</v>
      </c>
      <c r="R1652" s="98">
        <v>36.710999999999999</v>
      </c>
    </row>
    <row r="1653" spans="1:18" x14ac:dyDescent="0.25">
      <c r="A1653" s="59" t="s">
        <v>3779</v>
      </c>
      <c r="B1653" s="59" t="s">
        <v>1632</v>
      </c>
      <c r="C1653" s="59" t="s">
        <v>3862</v>
      </c>
      <c r="D1653" s="91">
        <v>16</v>
      </c>
      <c r="E1653" s="59" t="s">
        <v>7095</v>
      </c>
      <c r="F1653" s="30">
        <f t="shared" si="88"/>
        <v>50.875333333333337</v>
      </c>
      <c r="G1653" s="24">
        <f t="shared" si="89"/>
        <v>40.737000000000002</v>
      </c>
      <c r="H1653" s="31"/>
      <c r="I1653" s="30"/>
      <c r="J1653" s="24">
        <f t="shared" si="90"/>
        <v>40.138750000000002</v>
      </c>
      <c r="K1653" s="31"/>
      <c r="L1653" s="30"/>
      <c r="M1653" s="98">
        <v>23.6</v>
      </c>
      <c r="N1653" s="98">
        <v>57.874000000000002</v>
      </c>
      <c r="O1653" s="98">
        <v>7.9290000000000003</v>
      </c>
      <c r="P1653" s="98">
        <v>28.951000000000001</v>
      </c>
      <c r="Q1653" s="98">
        <v>48.258000000000003</v>
      </c>
      <c r="R1653" s="98">
        <v>75.417000000000002</v>
      </c>
    </row>
    <row r="1654" spans="1:18" x14ac:dyDescent="0.25">
      <c r="A1654" s="59" t="s">
        <v>3779</v>
      </c>
      <c r="B1654" s="59" t="s">
        <v>3549</v>
      </c>
      <c r="C1654" s="59" t="s">
        <v>3823</v>
      </c>
      <c r="D1654" s="91">
        <v>9</v>
      </c>
      <c r="E1654" s="59" t="s">
        <v>5401</v>
      </c>
      <c r="F1654" s="30">
        <f t="shared" si="88"/>
        <v>50.669000000000004</v>
      </c>
      <c r="G1654" s="24">
        <f t="shared" si="89"/>
        <v>0</v>
      </c>
      <c r="H1654" s="31"/>
      <c r="I1654" s="30"/>
      <c r="J1654" s="24">
        <f t="shared" si="90"/>
        <v>38.001750000000001</v>
      </c>
      <c r="K1654" s="31"/>
      <c r="L1654" s="30"/>
      <c r="M1654" s="98" t="s">
        <v>4078</v>
      </c>
      <c r="N1654" s="98" t="s">
        <v>4078</v>
      </c>
      <c r="O1654" s="98" t="s">
        <v>4078</v>
      </c>
      <c r="P1654" s="98" t="s">
        <v>4078</v>
      </c>
      <c r="Q1654" s="98" t="s">
        <v>4078</v>
      </c>
      <c r="R1654" s="98">
        <v>152.00700000000001</v>
      </c>
    </row>
    <row r="1655" spans="1:18" x14ac:dyDescent="0.25">
      <c r="A1655" s="59" t="s">
        <v>3779</v>
      </c>
      <c r="B1655" s="59" t="s">
        <v>2334</v>
      </c>
      <c r="C1655" s="59" t="s">
        <v>3851</v>
      </c>
      <c r="D1655" s="91">
        <v>15</v>
      </c>
      <c r="E1655" s="59" t="s">
        <v>6436</v>
      </c>
      <c r="F1655" s="30">
        <f t="shared" si="88"/>
        <v>50.55766666666667</v>
      </c>
      <c r="G1655" s="24">
        <f t="shared" si="89"/>
        <v>37.994500000000002</v>
      </c>
      <c r="H1655" s="31"/>
      <c r="I1655" s="30"/>
      <c r="J1655" s="24">
        <f t="shared" si="90"/>
        <v>59.492750000000001</v>
      </c>
      <c r="K1655" s="31"/>
      <c r="L1655" s="30"/>
      <c r="M1655" s="98">
        <v>60.8</v>
      </c>
      <c r="N1655" s="98">
        <v>15.189</v>
      </c>
      <c r="O1655" s="98">
        <v>86.298000000000002</v>
      </c>
      <c r="P1655" s="98">
        <v>97.376999999999995</v>
      </c>
      <c r="Q1655" s="98" t="s">
        <v>4078</v>
      </c>
      <c r="R1655" s="98">
        <v>54.295999999999999</v>
      </c>
    </row>
    <row r="1656" spans="1:18" x14ac:dyDescent="0.25">
      <c r="A1656" s="59" t="s">
        <v>3779</v>
      </c>
      <c r="B1656" s="59" t="s">
        <v>1666</v>
      </c>
      <c r="C1656" s="59" t="s">
        <v>3804</v>
      </c>
      <c r="D1656" s="91">
        <v>5</v>
      </c>
      <c r="E1656" s="59" t="s">
        <v>4589</v>
      </c>
      <c r="F1656" s="30">
        <f t="shared" si="88"/>
        <v>50.402999999999999</v>
      </c>
      <c r="G1656" s="24">
        <f t="shared" si="89"/>
        <v>32.659500000000001</v>
      </c>
      <c r="H1656" s="31"/>
      <c r="I1656" s="30"/>
      <c r="J1656" s="24">
        <f t="shared" si="90"/>
        <v>45.639000000000003</v>
      </c>
      <c r="K1656" s="31"/>
      <c r="L1656" s="30"/>
      <c r="M1656" s="98">
        <v>19</v>
      </c>
      <c r="N1656" s="98">
        <v>46.319000000000003</v>
      </c>
      <c r="O1656" s="98">
        <v>31.347000000000001</v>
      </c>
      <c r="P1656" s="98">
        <v>38.011000000000003</v>
      </c>
      <c r="Q1656" s="98">
        <v>27.579000000000001</v>
      </c>
      <c r="R1656" s="98">
        <v>85.619</v>
      </c>
    </row>
    <row r="1657" spans="1:18" x14ac:dyDescent="0.25">
      <c r="A1657" s="59" t="s">
        <v>3779</v>
      </c>
      <c r="B1657" s="59" t="s">
        <v>2151</v>
      </c>
      <c r="C1657" s="59" t="s">
        <v>3835</v>
      </c>
      <c r="D1657" s="91">
        <v>11</v>
      </c>
      <c r="E1657" s="59" t="s">
        <v>5766</v>
      </c>
      <c r="F1657" s="30">
        <f t="shared" si="88"/>
        <v>50.35</v>
      </c>
      <c r="G1657" s="24">
        <f t="shared" si="89"/>
        <v>50.201499999999996</v>
      </c>
      <c r="H1657" s="31"/>
      <c r="I1657" s="30"/>
      <c r="J1657" s="24">
        <f t="shared" si="90"/>
        <v>42.908749999999998</v>
      </c>
      <c r="K1657" s="31"/>
      <c r="L1657" s="30"/>
      <c r="M1657" s="98">
        <v>60.32</v>
      </c>
      <c r="N1657" s="98">
        <v>40.082999999999998</v>
      </c>
      <c r="O1657" s="98">
        <v>20.585000000000001</v>
      </c>
      <c r="P1657" s="98">
        <v>54.162999999999997</v>
      </c>
      <c r="Q1657" s="98">
        <v>49.421999999999997</v>
      </c>
      <c r="R1657" s="98">
        <v>47.465000000000003</v>
      </c>
    </row>
    <row r="1658" spans="1:18" x14ac:dyDescent="0.25">
      <c r="A1658" s="59" t="s">
        <v>3779</v>
      </c>
      <c r="B1658" s="59" t="s">
        <v>2737</v>
      </c>
      <c r="C1658" s="59" t="s">
        <v>3862</v>
      </c>
      <c r="D1658" s="91">
        <v>16</v>
      </c>
      <c r="E1658" s="59" t="s">
        <v>7023</v>
      </c>
      <c r="F1658" s="30">
        <f t="shared" si="88"/>
        <v>50.183</v>
      </c>
      <c r="G1658" s="24">
        <f t="shared" si="89"/>
        <v>6.5564999999999998</v>
      </c>
      <c r="H1658" s="31"/>
      <c r="I1658" s="30"/>
      <c r="J1658" s="24">
        <f t="shared" si="90"/>
        <v>40.577500000000001</v>
      </c>
      <c r="K1658" s="31"/>
      <c r="L1658" s="30"/>
      <c r="M1658" s="98">
        <v>6.46</v>
      </c>
      <c r="N1658" s="98">
        <v>6.6529999999999996</v>
      </c>
      <c r="O1658" s="98">
        <v>11.760999999999999</v>
      </c>
      <c r="P1658" s="98">
        <v>14.472</v>
      </c>
      <c r="Q1658" s="98">
        <v>93.331000000000003</v>
      </c>
      <c r="R1658" s="98">
        <v>42.746000000000002</v>
      </c>
    </row>
    <row r="1659" spans="1:18" x14ac:dyDescent="0.25">
      <c r="A1659" s="59" t="s">
        <v>3779</v>
      </c>
      <c r="B1659" s="59" t="s">
        <v>1556</v>
      </c>
      <c r="C1659" s="59" t="s">
        <v>3863</v>
      </c>
      <c r="D1659" s="91">
        <v>16</v>
      </c>
      <c r="E1659" s="59" t="s">
        <v>7204</v>
      </c>
      <c r="F1659" s="30">
        <f t="shared" si="88"/>
        <v>50.18099999999999</v>
      </c>
      <c r="G1659" s="24">
        <f t="shared" si="89"/>
        <v>44.459000000000003</v>
      </c>
      <c r="H1659" s="31"/>
      <c r="I1659" s="30"/>
      <c r="J1659" s="24">
        <f t="shared" si="90"/>
        <v>58.825499999999998</v>
      </c>
      <c r="K1659" s="31"/>
      <c r="L1659" s="30"/>
      <c r="M1659" s="98">
        <v>19.82</v>
      </c>
      <c r="N1659" s="98">
        <v>69.097999999999999</v>
      </c>
      <c r="O1659" s="98">
        <v>84.759</v>
      </c>
      <c r="P1659" s="98">
        <v>5.0599999999999996</v>
      </c>
      <c r="Q1659" s="98">
        <v>12.265000000000001</v>
      </c>
      <c r="R1659" s="98">
        <v>133.21799999999999</v>
      </c>
    </row>
    <row r="1660" spans="1:18" x14ac:dyDescent="0.25">
      <c r="A1660" s="59" t="s">
        <v>3779</v>
      </c>
      <c r="B1660" s="59" t="s">
        <v>1590</v>
      </c>
      <c r="C1660" s="59" t="s">
        <v>3818</v>
      </c>
      <c r="D1660" s="91">
        <v>7</v>
      </c>
      <c r="E1660" s="59" t="s">
        <v>5206</v>
      </c>
      <c r="F1660" s="30">
        <f t="shared" si="88"/>
        <v>50.088333333333338</v>
      </c>
      <c r="G1660" s="24">
        <f t="shared" si="89"/>
        <v>14.183499999999999</v>
      </c>
      <c r="H1660" s="31"/>
      <c r="I1660" s="30"/>
      <c r="J1660" s="24">
        <f t="shared" si="90"/>
        <v>44.895499999999998</v>
      </c>
      <c r="K1660" s="31"/>
      <c r="L1660" s="30"/>
      <c r="M1660" s="98">
        <v>17.22</v>
      </c>
      <c r="N1660" s="98">
        <v>11.147</v>
      </c>
      <c r="O1660" s="98">
        <v>29.317</v>
      </c>
      <c r="P1660" s="98">
        <v>16.177</v>
      </c>
      <c r="Q1660" s="98">
        <v>69.718000000000004</v>
      </c>
      <c r="R1660" s="98">
        <v>64.37</v>
      </c>
    </row>
    <row r="1661" spans="1:18" x14ac:dyDescent="0.25">
      <c r="A1661" s="59" t="s">
        <v>3779</v>
      </c>
      <c r="B1661" s="59" t="s">
        <v>2589</v>
      </c>
      <c r="C1661" s="59" t="s">
        <v>3806</v>
      </c>
      <c r="D1661" s="91">
        <v>5</v>
      </c>
      <c r="E1661" s="59" t="s">
        <v>4652</v>
      </c>
      <c r="F1661" s="30">
        <f t="shared" si="88"/>
        <v>49.741666666666674</v>
      </c>
      <c r="G1661" s="24">
        <f t="shared" si="89"/>
        <v>31.604499999999998</v>
      </c>
      <c r="H1661" s="31"/>
      <c r="I1661" s="30"/>
      <c r="J1661" s="24">
        <f t="shared" si="90"/>
        <v>43.207499999999996</v>
      </c>
      <c r="K1661" s="31"/>
      <c r="L1661" s="30"/>
      <c r="M1661" s="98">
        <v>0.69</v>
      </c>
      <c r="N1661" s="98">
        <v>62.518999999999998</v>
      </c>
      <c r="O1661" s="98">
        <v>23.605</v>
      </c>
      <c r="P1661" s="98">
        <v>16.184999999999999</v>
      </c>
      <c r="Q1661" s="98">
        <v>63.447000000000003</v>
      </c>
      <c r="R1661" s="98">
        <v>69.593000000000004</v>
      </c>
    </row>
    <row r="1662" spans="1:18" x14ac:dyDescent="0.25">
      <c r="A1662" s="59" t="s">
        <v>3779</v>
      </c>
      <c r="B1662" s="59" t="s">
        <v>1062</v>
      </c>
      <c r="C1662" s="59" t="s">
        <v>3819</v>
      </c>
      <c r="D1662" s="91">
        <v>7</v>
      </c>
      <c r="E1662" s="59" t="s">
        <v>5275</v>
      </c>
      <c r="F1662" s="30">
        <f t="shared" si="88"/>
        <v>49.741666666666667</v>
      </c>
      <c r="G1662" s="24">
        <f t="shared" si="89"/>
        <v>36.499499999999998</v>
      </c>
      <c r="H1662" s="31"/>
      <c r="I1662" s="30"/>
      <c r="J1662" s="24">
        <f t="shared" si="90"/>
        <v>46.168750000000003</v>
      </c>
      <c r="K1662" s="31"/>
      <c r="L1662" s="30"/>
      <c r="M1662" s="98">
        <v>60.06</v>
      </c>
      <c r="N1662" s="98">
        <v>12.939</v>
      </c>
      <c r="O1662" s="98">
        <v>35.450000000000003</v>
      </c>
      <c r="P1662" s="98">
        <v>27.710999999999999</v>
      </c>
      <c r="Q1662" s="98">
        <v>53.923999999999999</v>
      </c>
      <c r="R1662" s="98">
        <v>67.59</v>
      </c>
    </row>
    <row r="1663" spans="1:18" x14ac:dyDescent="0.25">
      <c r="A1663" s="59" t="s">
        <v>3779</v>
      </c>
      <c r="B1663" s="59" t="s">
        <v>1293</v>
      </c>
      <c r="C1663" s="59" t="s">
        <v>3852</v>
      </c>
      <c r="D1663" s="91">
        <v>15</v>
      </c>
      <c r="E1663" s="59" t="s">
        <v>6490</v>
      </c>
      <c r="F1663" s="30">
        <f t="shared" si="88"/>
        <v>49.738999999999997</v>
      </c>
      <c r="G1663" s="24">
        <f t="shared" si="89"/>
        <v>23.831499999999998</v>
      </c>
      <c r="H1663" s="31"/>
      <c r="I1663" s="30"/>
      <c r="J1663" s="24">
        <f t="shared" si="90"/>
        <v>43.008499999999998</v>
      </c>
      <c r="K1663" s="31"/>
      <c r="L1663" s="30"/>
      <c r="M1663" s="98">
        <v>27.25</v>
      </c>
      <c r="N1663" s="98">
        <v>20.413</v>
      </c>
      <c r="O1663" s="98">
        <v>22.817</v>
      </c>
      <c r="P1663" s="98">
        <v>30.931000000000001</v>
      </c>
      <c r="Q1663" s="98">
        <v>62.960999999999999</v>
      </c>
      <c r="R1663" s="98">
        <v>55.325000000000003</v>
      </c>
    </row>
    <row r="1664" spans="1:18" x14ac:dyDescent="0.25">
      <c r="A1664" s="59" t="s">
        <v>3779</v>
      </c>
      <c r="B1664" s="59" t="s">
        <v>345</v>
      </c>
      <c r="C1664" s="59" t="s">
        <v>3801</v>
      </c>
      <c r="D1664" s="91">
        <v>4</v>
      </c>
      <c r="E1664" s="59" t="s">
        <v>4555</v>
      </c>
      <c r="F1664" s="30">
        <f t="shared" si="88"/>
        <v>49.406333333333329</v>
      </c>
      <c r="G1664" s="24">
        <f t="shared" si="89"/>
        <v>12.586</v>
      </c>
      <c r="H1664" s="31"/>
      <c r="I1664" s="30"/>
      <c r="J1664" s="24">
        <f t="shared" si="90"/>
        <v>38.474000000000004</v>
      </c>
      <c r="K1664" s="31"/>
      <c r="L1664" s="30"/>
      <c r="M1664" s="98">
        <v>21.2</v>
      </c>
      <c r="N1664" s="98">
        <v>3.972</v>
      </c>
      <c r="O1664" s="98">
        <v>5.6769999999999996</v>
      </c>
      <c r="P1664" s="98">
        <v>65.561000000000007</v>
      </c>
      <c r="Q1664" s="98">
        <v>38.438000000000002</v>
      </c>
      <c r="R1664" s="98">
        <v>44.22</v>
      </c>
    </row>
    <row r="1665" spans="1:18" x14ac:dyDescent="0.25">
      <c r="A1665" s="59" t="s">
        <v>3779</v>
      </c>
      <c r="B1665" s="59" t="s">
        <v>161</v>
      </c>
      <c r="C1665" s="59" t="s">
        <v>3860</v>
      </c>
      <c r="D1665" s="91">
        <v>15</v>
      </c>
      <c r="E1665" s="59" t="s">
        <v>6693</v>
      </c>
      <c r="F1665" s="30">
        <f t="shared" si="88"/>
        <v>49.399333333333338</v>
      </c>
      <c r="G1665" s="24">
        <f t="shared" si="89"/>
        <v>5.6764999999999999</v>
      </c>
      <c r="H1665" s="31"/>
      <c r="I1665" s="30"/>
      <c r="J1665" s="24">
        <f t="shared" si="90"/>
        <v>38.53575</v>
      </c>
      <c r="K1665" s="31"/>
      <c r="L1665" s="30"/>
      <c r="M1665" s="98">
        <v>11.24</v>
      </c>
      <c r="N1665" s="98">
        <v>0.113</v>
      </c>
      <c r="O1665" s="98">
        <v>5.9450000000000003</v>
      </c>
      <c r="P1665" s="98">
        <v>1.103</v>
      </c>
      <c r="Q1665" s="98">
        <v>123.402</v>
      </c>
      <c r="R1665" s="98">
        <v>23.693000000000001</v>
      </c>
    </row>
    <row r="1666" spans="1:18" x14ac:dyDescent="0.25">
      <c r="A1666" s="59" t="s">
        <v>3779</v>
      </c>
      <c r="B1666" s="59" t="s">
        <v>192</v>
      </c>
      <c r="C1666" s="59" t="s">
        <v>3804</v>
      </c>
      <c r="D1666" s="91">
        <v>5</v>
      </c>
      <c r="E1666" s="59" t="s">
        <v>4625</v>
      </c>
      <c r="F1666" s="30">
        <f t="shared" si="88"/>
        <v>49.333333333333336</v>
      </c>
      <c r="G1666" s="24">
        <f t="shared" si="89"/>
        <v>21.727499999999999</v>
      </c>
      <c r="H1666" s="31"/>
      <c r="I1666" s="30"/>
      <c r="J1666" s="24">
        <f t="shared" si="90"/>
        <v>37</v>
      </c>
      <c r="K1666" s="31"/>
      <c r="L1666" s="30"/>
      <c r="M1666" s="98">
        <v>34.04</v>
      </c>
      <c r="N1666" s="98">
        <v>9.4149999999999991</v>
      </c>
      <c r="O1666" s="98" t="s">
        <v>4078</v>
      </c>
      <c r="P1666" s="98">
        <v>9.11</v>
      </c>
      <c r="Q1666" s="98">
        <v>73.584000000000003</v>
      </c>
      <c r="R1666" s="98">
        <v>65.305999999999997</v>
      </c>
    </row>
    <row r="1667" spans="1:18" x14ac:dyDescent="0.25">
      <c r="A1667" s="59" t="s">
        <v>3779</v>
      </c>
      <c r="B1667" s="59" t="s">
        <v>2757</v>
      </c>
      <c r="C1667" s="59" t="s">
        <v>3819</v>
      </c>
      <c r="D1667" s="91">
        <v>7</v>
      </c>
      <c r="E1667" s="59" t="s">
        <v>5326</v>
      </c>
      <c r="F1667" s="30">
        <f t="shared" si="88"/>
        <v>49.268333333333338</v>
      </c>
      <c r="G1667" s="24">
        <f t="shared" si="89"/>
        <v>37.795999999999999</v>
      </c>
      <c r="H1667" s="31"/>
      <c r="I1667" s="30"/>
      <c r="J1667" s="24">
        <f t="shared" si="90"/>
        <v>46.942000000000007</v>
      </c>
      <c r="K1667" s="31"/>
      <c r="L1667" s="30"/>
      <c r="M1667" s="98">
        <v>47.11</v>
      </c>
      <c r="N1667" s="98">
        <v>28.481999999999999</v>
      </c>
      <c r="O1667" s="98">
        <v>39.963000000000001</v>
      </c>
      <c r="P1667" s="98">
        <v>90.765000000000001</v>
      </c>
      <c r="Q1667" s="98">
        <v>43.883000000000003</v>
      </c>
      <c r="R1667" s="98">
        <v>13.157</v>
      </c>
    </row>
    <row r="1668" spans="1:18" x14ac:dyDescent="0.25">
      <c r="A1668" s="59" t="s">
        <v>3779</v>
      </c>
      <c r="B1668" s="59" t="s">
        <v>1912</v>
      </c>
      <c r="C1668" s="59" t="s">
        <v>3862</v>
      </c>
      <c r="D1668" s="91">
        <v>16</v>
      </c>
      <c r="E1668" s="59" t="s">
        <v>7079</v>
      </c>
      <c r="F1668" s="30">
        <f t="shared" si="88"/>
        <v>49.085666666666661</v>
      </c>
      <c r="G1668" s="24">
        <f t="shared" si="89"/>
        <v>1.0149999999999999</v>
      </c>
      <c r="H1668" s="31"/>
      <c r="I1668" s="30"/>
      <c r="J1668" s="24">
        <f t="shared" si="90"/>
        <v>38.361249999999991</v>
      </c>
      <c r="K1668" s="31"/>
      <c r="L1668" s="30"/>
      <c r="M1668" s="98">
        <v>2.0299999999999998</v>
      </c>
      <c r="N1668" s="98" t="s">
        <v>4078</v>
      </c>
      <c r="O1668" s="98">
        <v>6.1879999999999997</v>
      </c>
      <c r="P1668" s="98">
        <v>147.21199999999999</v>
      </c>
      <c r="Q1668" s="98" t="s">
        <v>4078</v>
      </c>
      <c r="R1668" s="98">
        <v>4.4999999999999998E-2</v>
      </c>
    </row>
    <row r="1669" spans="1:18" x14ac:dyDescent="0.25">
      <c r="A1669" s="59" t="s">
        <v>3779</v>
      </c>
      <c r="B1669" s="59" t="s">
        <v>1215</v>
      </c>
      <c r="C1669" s="59" t="s">
        <v>3840</v>
      </c>
      <c r="D1669" s="91">
        <v>11</v>
      </c>
      <c r="E1669" s="59" t="s">
        <v>5894</v>
      </c>
      <c r="F1669" s="30">
        <f t="shared" si="88"/>
        <v>49.001333333333328</v>
      </c>
      <c r="G1669" s="24">
        <f t="shared" si="89"/>
        <v>37.593499999999999</v>
      </c>
      <c r="H1669" s="31"/>
      <c r="I1669" s="30"/>
      <c r="J1669" s="24">
        <f t="shared" si="90"/>
        <v>41.906999999999996</v>
      </c>
      <c r="K1669" s="31"/>
      <c r="L1669" s="30"/>
      <c r="M1669" s="98">
        <v>42.21</v>
      </c>
      <c r="N1669" s="98">
        <v>32.976999999999997</v>
      </c>
      <c r="O1669" s="98">
        <v>20.623999999999999</v>
      </c>
      <c r="P1669" s="98">
        <v>25.125</v>
      </c>
      <c r="Q1669" s="98">
        <v>21.704000000000001</v>
      </c>
      <c r="R1669" s="98">
        <v>100.175</v>
      </c>
    </row>
    <row r="1670" spans="1:18" x14ac:dyDescent="0.25">
      <c r="A1670" s="59" t="s">
        <v>3779</v>
      </c>
      <c r="B1670" s="59" t="s">
        <v>3119</v>
      </c>
      <c r="C1670" s="59" t="s">
        <v>3849</v>
      </c>
      <c r="D1670" s="91">
        <v>13</v>
      </c>
      <c r="E1670" s="59" t="s">
        <v>6266</v>
      </c>
      <c r="F1670" s="30">
        <f t="shared" si="88"/>
        <v>48.818999999999996</v>
      </c>
      <c r="G1670" s="24">
        <f t="shared" si="89"/>
        <v>130.2295</v>
      </c>
      <c r="H1670" s="31"/>
      <c r="I1670" s="30"/>
      <c r="J1670" s="24">
        <f t="shared" si="90"/>
        <v>46.874499999999998</v>
      </c>
      <c r="K1670" s="31"/>
      <c r="L1670" s="30"/>
      <c r="M1670" s="98">
        <v>177.96</v>
      </c>
      <c r="N1670" s="98">
        <v>82.498999999999995</v>
      </c>
      <c r="O1670" s="98">
        <v>41.040999999999997</v>
      </c>
      <c r="P1670" s="98">
        <v>64.230999999999995</v>
      </c>
      <c r="Q1670" s="98">
        <v>12.292</v>
      </c>
      <c r="R1670" s="98">
        <v>69.933999999999997</v>
      </c>
    </row>
    <row r="1671" spans="1:18" x14ac:dyDescent="0.25">
      <c r="A1671" s="59" t="s">
        <v>3779</v>
      </c>
      <c r="B1671" s="59" t="s">
        <v>496</v>
      </c>
      <c r="C1671" s="59" t="s">
        <v>3862</v>
      </c>
      <c r="D1671" s="91">
        <v>16</v>
      </c>
      <c r="E1671" s="59" t="s">
        <v>6915</v>
      </c>
      <c r="F1671" s="30">
        <f t="shared" si="88"/>
        <v>48.769666666666673</v>
      </c>
      <c r="G1671" s="24">
        <f t="shared" si="89"/>
        <v>24.499499999999998</v>
      </c>
      <c r="H1671" s="31"/>
      <c r="I1671" s="30"/>
      <c r="J1671" s="24">
        <f t="shared" si="90"/>
        <v>98.365000000000009</v>
      </c>
      <c r="K1671" s="31"/>
      <c r="L1671" s="30"/>
      <c r="M1671" s="98">
        <v>22.99</v>
      </c>
      <c r="N1671" s="98">
        <v>26.009</v>
      </c>
      <c r="O1671" s="98">
        <v>247.15100000000001</v>
      </c>
      <c r="P1671" s="98">
        <v>41.981999999999999</v>
      </c>
      <c r="Q1671" s="98">
        <v>104.099</v>
      </c>
      <c r="R1671" s="98">
        <v>0.22800000000000001</v>
      </c>
    </row>
    <row r="1672" spans="1:18" x14ac:dyDescent="0.25">
      <c r="A1672" s="59" t="s">
        <v>3779</v>
      </c>
      <c r="B1672" s="59" t="s">
        <v>591</v>
      </c>
      <c r="C1672" s="59" t="s">
        <v>3799</v>
      </c>
      <c r="D1672" s="91">
        <v>4</v>
      </c>
      <c r="E1672" s="59" t="s">
        <v>4518</v>
      </c>
      <c r="F1672" s="30">
        <f t="shared" si="88"/>
        <v>48.666333333333334</v>
      </c>
      <c r="G1672" s="24">
        <f t="shared" si="89"/>
        <v>12.557</v>
      </c>
      <c r="H1672" s="31"/>
      <c r="I1672" s="30"/>
      <c r="J1672" s="24">
        <f t="shared" si="90"/>
        <v>36.627749999999999</v>
      </c>
      <c r="K1672" s="31"/>
      <c r="L1672" s="30"/>
      <c r="M1672" s="98">
        <v>21</v>
      </c>
      <c r="N1672" s="98">
        <v>4.1139999999999999</v>
      </c>
      <c r="O1672" s="98">
        <v>0.51200000000000001</v>
      </c>
      <c r="P1672" s="98">
        <v>43.777999999999999</v>
      </c>
      <c r="Q1672" s="98">
        <v>58.835000000000001</v>
      </c>
      <c r="R1672" s="98">
        <v>43.386000000000003</v>
      </c>
    </row>
    <row r="1673" spans="1:18" x14ac:dyDescent="0.25">
      <c r="A1673" s="59" t="s">
        <v>3779</v>
      </c>
      <c r="B1673" s="59" t="s">
        <v>601</v>
      </c>
      <c r="C1673" s="59" t="s">
        <v>3852</v>
      </c>
      <c r="D1673" s="91">
        <v>15</v>
      </c>
      <c r="E1673" s="59" t="s">
        <v>6442</v>
      </c>
      <c r="F1673" s="30">
        <f t="shared" si="88"/>
        <v>48.567</v>
      </c>
      <c r="G1673" s="24">
        <f t="shared" si="89"/>
        <v>53.400500000000001</v>
      </c>
      <c r="H1673" s="31"/>
      <c r="I1673" s="30"/>
      <c r="J1673" s="24">
        <f t="shared" si="90"/>
        <v>43.0105</v>
      </c>
      <c r="K1673" s="31"/>
      <c r="L1673" s="30"/>
      <c r="M1673" s="98">
        <v>70.22</v>
      </c>
      <c r="N1673" s="98">
        <v>36.581000000000003</v>
      </c>
      <c r="O1673" s="98">
        <v>26.341000000000001</v>
      </c>
      <c r="P1673" s="98">
        <v>29.282</v>
      </c>
      <c r="Q1673" s="98">
        <v>71.97</v>
      </c>
      <c r="R1673" s="98">
        <v>44.448999999999998</v>
      </c>
    </row>
    <row r="1674" spans="1:18" x14ac:dyDescent="0.25">
      <c r="A1674" s="59" t="s">
        <v>3779</v>
      </c>
      <c r="B1674" s="59" t="s">
        <v>1229</v>
      </c>
      <c r="C1674" s="59" t="s">
        <v>3868</v>
      </c>
      <c r="D1674" s="91">
        <v>18</v>
      </c>
      <c r="E1674" s="59" t="s">
        <v>7644</v>
      </c>
      <c r="F1674" s="30">
        <f t="shared" si="88"/>
        <v>48.396333333333331</v>
      </c>
      <c r="G1674" s="24">
        <f t="shared" si="89"/>
        <v>3.0869999999999997</v>
      </c>
      <c r="H1674" s="31"/>
      <c r="I1674" s="30"/>
      <c r="J1674" s="24">
        <f t="shared" si="90"/>
        <v>39.245249999999999</v>
      </c>
      <c r="K1674" s="31"/>
      <c r="L1674" s="30"/>
      <c r="M1674" s="98">
        <v>2.38</v>
      </c>
      <c r="N1674" s="98">
        <v>3.794</v>
      </c>
      <c r="O1674" s="98">
        <v>11.792</v>
      </c>
      <c r="P1674" s="98">
        <v>1.4039999999999999</v>
      </c>
      <c r="Q1674" s="98">
        <v>140.80099999999999</v>
      </c>
      <c r="R1674" s="98">
        <v>2.984</v>
      </c>
    </row>
    <row r="1675" spans="1:18" x14ac:dyDescent="0.25">
      <c r="A1675" s="59" t="s">
        <v>3779</v>
      </c>
      <c r="B1675" s="59" t="s">
        <v>2383</v>
      </c>
      <c r="C1675" s="59" t="s">
        <v>3847</v>
      </c>
      <c r="D1675" s="91">
        <v>13</v>
      </c>
      <c r="E1675" s="59" t="s">
        <v>6208</v>
      </c>
      <c r="F1675" s="30">
        <f t="shared" si="88"/>
        <v>48.324666666666666</v>
      </c>
      <c r="G1675" s="24">
        <f t="shared" si="89"/>
        <v>8.9315000000000015</v>
      </c>
      <c r="H1675" s="31"/>
      <c r="I1675" s="30"/>
      <c r="J1675" s="24">
        <f t="shared" si="90"/>
        <v>39.380499999999998</v>
      </c>
      <c r="K1675" s="31"/>
      <c r="L1675" s="30"/>
      <c r="M1675" s="98">
        <v>17.010000000000002</v>
      </c>
      <c r="N1675" s="98">
        <v>0.85299999999999998</v>
      </c>
      <c r="O1675" s="98">
        <v>12.548</v>
      </c>
      <c r="P1675" s="98">
        <v>2.1850000000000001</v>
      </c>
      <c r="Q1675" s="98">
        <v>35.456000000000003</v>
      </c>
      <c r="R1675" s="98">
        <v>107.333</v>
      </c>
    </row>
    <row r="1676" spans="1:18" x14ac:dyDescent="0.25">
      <c r="A1676" s="59" t="s">
        <v>3779</v>
      </c>
      <c r="B1676" s="59" t="s">
        <v>936</v>
      </c>
      <c r="C1676" s="59" t="s">
        <v>3823</v>
      </c>
      <c r="D1676" s="91">
        <v>9</v>
      </c>
      <c r="E1676" s="59" t="s">
        <v>5381</v>
      </c>
      <c r="F1676" s="30">
        <f t="shared" si="88"/>
        <v>48.164666666666669</v>
      </c>
      <c r="G1676" s="24">
        <f t="shared" si="89"/>
        <v>0</v>
      </c>
      <c r="H1676" s="31"/>
      <c r="I1676" s="30"/>
      <c r="J1676" s="24">
        <f t="shared" si="90"/>
        <v>36.1235</v>
      </c>
      <c r="K1676" s="31"/>
      <c r="L1676" s="30"/>
      <c r="M1676" s="98" t="s">
        <v>4078</v>
      </c>
      <c r="N1676" s="98" t="s">
        <v>4078</v>
      </c>
      <c r="O1676" s="98" t="s">
        <v>4078</v>
      </c>
      <c r="P1676" s="98" t="s">
        <v>4078</v>
      </c>
      <c r="Q1676" s="98" t="s">
        <v>4078</v>
      </c>
      <c r="R1676" s="98">
        <v>144.494</v>
      </c>
    </row>
    <row r="1677" spans="1:18" x14ac:dyDescent="0.25">
      <c r="A1677" s="59" t="s">
        <v>3779</v>
      </c>
      <c r="B1677" s="59" t="s">
        <v>2745</v>
      </c>
      <c r="C1677" s="59" t="s">
        <v>3831</v>
      </c>
      <c r="D1677" s="91">
        <v>11</v>
      </c>
      <c r="E1677" s="59" t="s">
        <v>5591</v>
      </c>
      <c r="F1677" s="30">
        <f t="shared" si="88"/>
        <v>48.151666666666671</v>
      </c>
      <c r="G1677" s="24">
        <f t="shared" si="89"/>
        <v>3.2004999999999999</v>
      </c>
      <c r="H1677" s="31"/>
      <c r="I1677" s="30"/>
      <c r="J1677" s="24">
        <f t="shared" si="90"/>
        <v>65.921999999999997</v>
      </c>
      <c r="K1677" s="31"/>
      <c r="L1677" s="30"/>
      <c r="M1677" s="98">
        <v>5</v>
      </c>
      <c r="N1677" s="98">
        <v>1.401</v>
      </c>
      <c r="O1677" s="98">
        <v>119.233</v>
      </c>
      <c r="P1677" s="98">
        <v>120.032</v>
      </c>
      <c r="Q1677" s="98">
        <v>14.643000000000001</v>
      </c>
      <c r="R1677" s="98">
        <v>9.7799999999999994</v>
      </c>
    </row>
    <row r="1678" spans="1:18" x14ac:dyDescent="0.25">
      <c r="A1678" s="59" t="s">
        <v>3779</v>
      </c>
      <c r="B1678" s="59" t="s">
        <v>3072</v>
      </c>
      <c r="C1678" s="59" t="s">
        <v>3868</v>
      </c>
      <c r="D1678" s="91">
        <v>18</v>
      </c>
      <c r="E1678" s="59" t="s">
        <v>7599</v>
      </c>
      <c r="F1678" s="30">
        <f t="shared" si="88"/>
        <v>48.140333333333331</v>
      </c>
      <c r="G1678" s="24">
        <f t="shared" si="89"/>
        <v>5.5650000000000004</v>
      </c>
      <c r="H1678" s="31"/>
      <c r="I1678" s="30"/>
      <c r="J1678" s="24">
        <f t="shared" si="90"/>
        <v>36.105249999999998</v>
      </c>
      <c r="K1678" s="31"/>
      <c r="L1678" s="30"/>
      <c r="M1678" s="98">
        <v>11.13</v>
      </c>
      <c r="N1678" s="98" t="s">
        <v>4078</v>
      </c>
      <c r="O1678" s="98" t="s">
        <v>4078</v>
      </c>
      <c r="P1678" s="98">
        <v>42.792000000000002</v>
      </c>
      <c r="Q1678" s="98">
        <v>23.46</v>
      </c>
      <c r="R1678" s="98">
        <v>78.168999999999997</v>
      </c>
    </row>
    <row r="1679" spans="1:18" x14ac:dyDescent="0.25">
      <c r="A1679" s="59" t="s">
        <v>3779</v>
      </c>
      <c r="B1679" s="59" t="s">
        <v>868</v>
      </c>
      <c r="C1679" s="59" t="s">
        <v>3865</v>
      </c>
      <c r="D1679" s="91">
        <v>17</v>
      </c>
      <c r="E1679" s="59" t="s">
        <v>7486</v>
      </c>
      <c r="F1679" s="30">
        <f t="shared" si="88"/>
        <v>47.919000000000004</v>
      </c>
      <c r="G1679" s="24">
        <f t="shared" si="89"/>
        <v>188.77500000000001</v>
      </c>
      <c r="H1679" s="31"/>
      <c r="I1679" s="30"/>
      <c r="J1679" s="24">
        <f t="shared" si="90"/>
        <v>35.993500000000004</v>
      </c>
      <c r="K1679" s="31"/>
      <c r="L1679" s="30"/>
      <c r="M1679" s="98">
        <v>281.93</v>
      </c>
      <c r="N1679" s="98">
        <v>95.62</v>
      </c>
      <c r="O1679" s="98">
        <v>0.217</v>
      </c>
      <c r="P1679" s="98">
        <v>40.896000000000001</v>
      </c>
      <c r="Q1679" s="98">
        <v>89.775999999999996</v>
      </c>
      <c r="R1679" s="98">
        <v>13.085000000000001</v>
      </c>
    </row>
    <row r="1680" spans="1:18" x14ac:dyDescent="0.25">
      <c r="A1680" s="59" t="s">
        <v>3779</v>
      </c>
      <c r="B1680" s="59" t="s">
        <v>1339</v>
      </c>
      <c r="C1680" s="59" t="s">
        <v>3847</v>
      </c>
      <c r="D1680" s="91">
        <v>13</v>
      </c>
      <c r="E1680" s="59" t="s">
        <v>6221</v>
      </c>
      <c r="F1680" s="30">
        <f t="shared" si="88"/>
        <v>47.911666666666662</v>
      </c>
      <c r="G1680" s="24">
        <f t="shared" si="89"/>
        <v>0</v>
      </c>
      <c r="H1680" s="31"/>
      <c r="I1680" s="30"/>
      <c r="J1680" s="24">
        <f t="shared" si="90"/>
        <v>35.933749999999996</v>
      </c>
      <c r="K1680" s="31"/>
      <c r="L1680" s="30"/>
      <c r="M1680" s="98" t="s">
        <v>4078</v>
      </c>
      <c r="N1680" s="98" t="s">
        <v>4078</v>
      </c>
      <c r="O1680" s="98" t="s">
        <v>4078</v>
      </c>
      <c r="P1680" s="98">
        <v>2.6070000000000002</v>
      </c>
      <c r="Q1680" s="98">
        <v>131.11199999999999</v>
      </c>
      <c r="R1680" s="98">
        <v>10.016</v>
      </c>
    </row>
    <row r="1681" spans="1:18" x14ac:dyDescent="0.25">
      <c r="A1681" s="59" t="s">
        <v>3779</v>
      </c>
      <c r="B1681" s="59" t="s">
        <v>1524</v>
      </c>
      <c r="C1681" s="59" t="s">
        <v>3808</v>
      </c>
      <c r="D1681" s="91">
        <v>6</v>
      </c>
      <c r="E1681" s="59" t="s">
        <v>4823</v>
      </c>
      <c r="F1681" s="30">
        <f t="shared" si="88"/>
        <v>47.887</v>
      </c>
      <c r="G1681" s="24">
        <f t="shared" si="89"/>
        <v>9.08</v>
      </c>
      <c r="H1681" s="31"/>
      <c r="I1681" s="30"/>
      <c r="J1681" s="24">
        <f t="shared" si="90"/>
        <v>38.752749999999999</v>
      </c>
      <c r="K1681" s="31"/>
      <c r="L1681" s="30"/>
      <c r="M1681" s="98">
        <v>13.02</v>
      </c>
      <c r="N1681" s="98">
        <v>5.14</v>
      </c>
      <c r="O1681" s="98">
        <v>11.35</v>
      </c>
      <c r="P1681" s="98">
        <v>60.006</v>
      </c>
      <c r="Q1681" s="98">
        <v>37.08</v>
      </c>
      <c r="R1681" s="98">
        <v>46.575000000000003</v>
      </c>
    </row>
    <row r="1682" spans="1:18" x14ac:dyDescent="0.25">
      <c r="A1682" s="59" t="s">
        <v>3779</v>
      </c>
      <c r="B1682" s="59" t="s">
        <v>1098</v>
      </c>
      <c r="C1682" s="59" t="s">
        <v>3851</v>
      </c>
      <c r="D1682" s="91">
        <v>15</v>
      </c>
      <c r="E1682" s="59" t="s">
        <v>6380</v>
      </c>
      <c r="F1682" s="30">
        <f t="shared" si="88"/>
        <v>47.818666666666665</v>
      </c>
      <c r="G1682" s="24">
        <f t="shared" si="89"/>
        <v>12.275</v>
      </c>
      <c r="H1682" s="31"/>
      <c r="I1682" s="30"/>
      <c r="J1682" s="24">
        <f t="shared" si="90"/>
        <v>36.172999999999995</v>
      </c>
      <c r="K1682" s="31"/>
      <c r="L1682" s="30"/>
      <c r="M1682" s="98">
        <v>24.55</v>
      </c>
      <c r="N1682" s="98" t="s">
        <v>4078</v>
      </c>
      <c r="O1682" s="98">
        <v>1.236</v>
      </c>
      <c r="P1682" s="98">
        <v>143.45599999999999</v>
      </c>
      <c r="Q1682" s="98" t="s">
        <v>4078</v>
      </c>
      <c r="R1682" s="98" t="s">
        <v>4078</v>
      </c>
    </row>
    <row r="1683" spans="1:18" x14ac:dyDescent="0.25">
      <c r="A1683" s="59" t="s">
        <v>3779</v>
      </c>
      <c r="B1683" s="59" t="s">
        <v>2449</v>
      </c>
      <c r="C1683" s="59" t="s">
        <v>3852</v>
      </c>
      <c r="D1683" s="91">
        <v>15</v>
      </c>
      <c r="E1683" s="59" t="s">
        <v>6518</v>
      </c>
      <c r="F1683" s="30">
        <f t="shared" si="88"/>
        <v>47.797333333333334</v>
      </c>
      <c r="G1683" s="24">
        <f t="shared" si="89"/>
        <v>15.797499999999999</v>
      </c>
      <c r="H1683" s="31"/>
      <c r="I1683" s="30"/>
      <c r="J1683" s="24">
        <f t="shared" si="90"/>
        <v>42.215000000000003</v>
      </c>
      <c r="K1683" s="31"/>
      <c r="L1683" s="30"/>
      <c r="M1683" s="98">
        <v>13.44</v>
      </c>
      <c r="N1683" s="98">
        <v>18.155000000000001</v>
      </c>
      <c r="O1683" s="98">
        <v>25.468</v>
      </c>
      <c r="P1683" s="98">
        <v>82.036000000000001</v>
      </c>
      <c r="Q1683" s="98">
        <v>26.54</v>
      </c>
      <c r="R1683" s="98">
        <v>34.816000000000003</v>
      </c>
    </row>
    <row r="1684" spans="1:18" x14ac:dyDescent="0.25">
      <c r="A1684" s="59" t="s">
        <v>3779</v>
      </c>
      <c r="B1684" s="59" t="s">
        <v>2229</v>
      </c>
      <c r="C1684" s="59" t="s">
        <v>3792</v>
      </c>
      <c r="D1684" s="91">
        <v>2</v>
      </c>
      <c r="E1684" s="59" t="s">
        <v>4378</v>
      </c>
      <c r="F1684" s="30">
        <f t="shared" si="88"/>
        <v>47.297333333333334</v>
      </c>
      <c r="G1684" s="24">
        <f t="shared" si="89"/>
        <v>28.195499999999999</v>
      </c>
      <c r="H1684" s="31"/>
      <c r="I1684" s="30"/>
      <c r="J1684" s="24">
        <f t="shared" si="90"/>
        <v>43.475999999999999</v>
      </c>
      <c r="K1684" s="31"/>
      <c r="L1684" s="30"/>
      <c r="M1684" s="98">
        <v>18.829999999999998</v>
      </c>
      <c r="N1684" s="98">
        <v>37.561</v>
      </c>
      <c r="O1684" s="98">
        <v>32.012</v>
      </c>
      <c r="P1684" s="98">
        <v>18.991</v>
      </c>
      <c r="Q1684" s="98">
        <v>65.850999999999999</v>
      </c>
      <c r="R1684" s="98">
        <v>57.05</v>
      </c>
    </row>
    <row r="1685" spans="1:18" x14ac:dyDescent="0.25">
      <c r="A1685" s="59" t="s">
        <v>3779</v>
      </c>
      <c r="B1685" s="59" t="s">
        <v>1800</v>
      </c>
      <c r="C1685" s="59" t="s">
        <v>3799</v>
      </c>
      <c r="D1685" s="91">
        <v>4</v>
      </c>
      <c r="E1685" s="59" t="s">
        <v>4480</v>
      </c>
      <c r="F1685" s="30">
        <f t="shared" si="88"/>
        <v>47.245000000000005</v>
      </c>
      <c r="G1685" s="24">
        <f t="shared" si="89"/>
        <v>504.05450000000002</v>
      </c>
      <c r="H1685" s="31"/>
      <c r="I1685" s="30"/>
      <c r="J1685" s="24">
        <f t="shared" si="90"/>
        <v>91.852249999999998</v>
      </c>
      <c r="K1685" s="31"/>
      <c r="L1685" s="30"/>
      <c r="M1685" s="98">
        <v>556.82000000000005</v>
      </c>
      <c r="N1685" s="98">
        <v>451.28899999999999</v>
      </c>
      <c r="O1685" s="98">
        <v>225.67400000000001</v>
      </c>
      <c r="P1685" s="98">
        <v>33.825000000000003</v>
      </c>
      <c r="Q1685" s="98" t="s">
        <v>4078</v>
      </c>
      <c r="R1685" s="98">
        <v>107.91</v>
      </c>
    </row>
    <row r="1686" spans="1:18" x14ac:dyDescent="0.25">
      <c r="A1686" s="59" t="s">
        <v>3779</v>
      </c>
      <c r="B1686" s="59" t="s">
        <v>863</v>
      </c>
      <c r="C1686" s="59" t="s">
        <v>3862</v>
      </c>
      <c r="D1686" s="91">
        <v>16</v>
      </c>
      <c r="E1686" s="59" t="s">
        <v>6936</v>
      </c>
      <c r="F1686" s="30">
        <f t="shared" si="88"/>
        <v>47.219666666666662</v>
      </c>
      <c r="G1686" s="24">
        <f t="shared" si="89"/>
        <v>1.262</v>
      </c>
      <c r="H1686" s="31"/>
      <c r="I1686" s="30"/>
      <c r="J1686" s="24">
        <f t="shared" si="90"/>
        <v>56.567250000000001</v>
      </c>
      <c r="K1686" s="31"/>
      <c r="L1686" s="30"/>
      <c r="M1686" s="98">
        <v>2.5</v>
      </c>
      <c r="N1686" s="98">
        <v>2.4E-2</v>
      </c>
      <c r="O1686" s="98">
        <v>84.61</v>
      </c>
      <c r="P1686" s="98">
        <v>16.443999999999999</v>
      </c>
      <c r="Q1686" s="98">
        <v>10.698</v>
      </c>
      <c r="R1686" s="98">
        <v>114.517</v>
      </c>
    </row>
    <row r="1687" spans="1:18" x14ac:dyDescent="0.25">
      <c r="A1687" s="59" t="s">
        <v>3779</v>
      </c>
      <c r="B1687" s="59" t="s">
        <v>3289</v>
      </c>
      <c r="C1687" s="59" t="s">
        <v>3862</v>
      </c>
      <c r="D1687" s="91">
        <v>16</v>
      </c>
      <c r="E1687" s="59" t="s">
        <v>7153</v>
      </c>
      <c r="F1687" s="30">
        <f t="shared" si="88"/>
        <v>47.113666666666667</v>
      </c>
      <c r="G1687" s="24">
        <f t="shared" si="89"/>
        <v>38.335499999999996</v>
      </c>
      <c r="H1687" s="31"/>
      <c r="I1687" s="30"/>
      <c r="J1687" s="24">
        <f t="shared" si="90"/>
        <v>108.08150000000001</v>
      </c>
      <c r="K1687" s="31"/>
      <c r="L1687" s="30"/>
      <c r="M1687" s="98">
        <v>41.85</v>
      </c>
      <c r="N1687" s="98">
        <v>34.820999999999998</v>
      </c>
      <c r="O1687" s="98">
        <v>290.98500000000001</v>
      </c>
      <c r="P1687" s="98">
        <v>114.348</v>
      </c>
      <c r="Q1687" s="98">
        <v>0.48499999999999999</v>
      </c>
      <c r="R1687" s="98">
        <v>26.507999999999999</v>
      </c>
    </row>
    <row r="1688" spans="1:18" x14ac:dyDescent="0.25">
      <c r="A1688" s="59" t="s">
        <v>3779</v>
      </c>
      <c r="B1688" s="59" t="s">
        <v>1901</v>
      </c>
      <c r="C1688" s="59" t="s">
        <v>3860</v>
      </c>
      <c r="D1688" s="91">
        <v>15</v>
      </c>
      <c r="E1688" s="59" t="s">
        <v>6708</v>
      </c>
      <c r="F1688" s="30">
        <f t="shared" si="88"/>
        <v>46.998666666666658</v>
      </c>
      <c r="G1688" s="24">
        <f t="shared" si="89"/>
        <v>21.761000000000003</v>
      </c>
      <c r="H1688" s="31"/>
      <c r="I1688" s="30"/>
      <c r="J1688" s="24">
        <f t="shared" si="90"/>
        <v>44.037499999999994</v>
      </c>
      <c r="K1688" s="31"/>
      <c r="L1688" s="30"/>
      <c r="M1688" s="98">
        <v>25.37</v>
      </c>
      <c r="N1688" s="98">
        <v>18.152000000000001</v>
      </c>
      <c r="O1688" s="98">
        <v>35.154000000000003</v>
      </c>
      <c r="P1688" s="98">
        <v>61.677999999999997</v>
      </c>
      <c r="Q1688" s="98">
        <v>33.598999999999997</v>
      </c>
      <c r="R1688" s="98">
        <v>45.719000000000001</v>
      </c>
    </row>
    <row r="1689" spans="1:18" x14ac:dyDescent="0.25">
      <c r="A1689" s="59" t="s">
        <v>3779</v>
      </c>
      <c r="B1689" s="59" t="s">
        <v>357</v>
      </c>
      <c r="C1689" s="59" t="s">
        <v>3868</v>
      </c>
      <c r="D1689" s="91">
        <v>18</v>
      </c>
      <c r="E1689" s="59" t="s">
        <v>7569</v>
      </c>
      <c r="F1689" s="30">
        <f t="shared" si="88"/>
        <v>46.677</v>
      </c>
      <c r="G1689" s="24">
        <f t="shared" si="89"/>
        <v>22.093499999999999</v>
      </c>
      <c r="H1689" s="31"/>
      <c r="I1689" s="30"/>
      <c r="J1689" s="24">
        <f t="shared" si="90"/>
        <v>37.513500000000001</v>
      </c>
      <c r="K1689" s="31"/>
      <c r="L1689" s="30"/>
      <c r="M1689" s="98">
        <v>2.2999999999999998</v>
      </c>
      <c r="N1689" s="98">
        <v>41.887</v>
      </c>
      <c r="O1689" s="98">
        <v>10.023</v>
      </c>
      <c r="P1689" s="98">
        <v>13.141</v>
      </c>
      <c r="Q1689" s="98">
        <v>57.936999999999998</v>
      </c>
      <c r="R1689" s="98">
        <v>68.953000000000003</v>
      </c>
    </row>
    <row r="1690" spans="1:18" x14ac:dyDescent="0.25">
      <c r="A1690" s="59" t="s">
        <v>3779</v>
      </c>
      <c r="B1690" s="59" t="s">
        <v>2262</v>
      </c>
      <c r="C1690" s="59" t="s">
        <v>3834</v>
      </c>
      <c r="D1690" s="91">
        <v>11</v>
      </c>
      <c r="E1690" s="59" t="s">
        <v>5721</v>
      </c>
      <c r="F1690" s="30">
        <f t="shared" si="88"/>
        <v>46.62166666666667</v>
      </c>
      <c r="G1690" s="24">
        <f t="shared" si="89"/>
        <v>19.389499999999998</v>
      </c>
      <c r="H1690" s="31"/>
      <c r="I1690" s="30"/>
      <c r="J1690" s="24">
        <f t="shared" si="90"/>
        <v>37.787500000000001</v>
      </c>
      <c r="K1690" s="31"/>
      <c r="L1690" s="30"/>
      <c r="M1690" s="98">
        <v>29.07</v>
      </c>
      <c r="N1690" s="98">
        <v>9.7089999999999996</v>
      </c>
      <c r="O1690" s="98">
        <v>11.285</v>
      </c>
      <c r="P1690" s="98">
        <v>29.942</v>
      </c>
      <c r="Q1690" s="98">
        <v>48.837000000000003</v>
      </c>
      <c r="R1690" s="98">
        <v>61.085999999999999</v>
      </c>
    </row>
    <row r="1691" spans="1:18" x14ac:dyDescent="0.25">
      <c r="A1691" s="59" t="s">
        <v>3779</v>
      </c>
      <c r="B1691" s="59" t="s">
        <v>1642</v>
      </c>
      <c r="C1691" s="59" t="s">
        <v>3851</v>
      </c>
      <c r="D1691" s="91">
        <v>15</v>
      </c>
      <c r="E1691" s="59" t="s">
        <v>6368</v>
      </c>
      <c r="F1691" s="30">
        <f t="shared" si="88"/>
        <v>46.594666666666662</v>
      </c>
      <c r="G1691" s="24">
        <f t="shared" si="89"/>
        <v>6.5274999999999999</v>
      </c>
      <c r="H1691" s="31"/>
      <c r="I1691" s="30"/>
      <c r="J1691" s="24">
        <f t="shared" si="90"/>
        <v>34.945999999999998</v>
      </c>
      <c r="K1691" s="31"/>
      <c r="L1691" s="30"/>
      <c r="M1691" s="98" t="s">
        <v>4078</v>
      </c>
      <c r="N1691" s="98">
        <v>13.055</v>
      </c>
      <c r="O1691" s="98" t="s">
        <v>4078</v>
      </c>
      <c r="P1691" s="98">
        <v>74.135999999999996</v>
      </c>
      <c r="Q1691" s="98">
        <v>62.472999999999999</v>
      </c>
      <c r="R1691" s="98">
        <v>3.1749999999999998</v>
      </c>
    </row>
    <row r="1692" spans="1:18" x14ac:dyDescent="0.25">
      <c r="A1692" s="59" t="s">
        <v>3779</v>
      </c>
      <c r="B1692" s="59" t="s">
        <v>2097</v>
      </c>
      <c r="C1692" s="59" t="s">
        <v>3863</v>
      </c>
      <c r="D1692" s="91">
        <v>16</v>
      </c>
      <c r="E1692" s="59" t="s">
        <v>7276</v>
      </c>
      <c r="F1692" s="30">
        <f t="shared" si="88"/>
        <v>46.544999999999995</v>
      </c>
      <c r="G1692" s="24">
        <f t="shared" si="89"/>
        <v>0</v>
      </c>
      <c r="H1692" s="31"/>
      <c r="I1692" s="30"/>
      <c r="J1692" s="24">
        <f t="shared" si="90"/>
        <v>37.837499999999999</v>
      </c>
      <c r="K1692" s="31"/>
      <c r="L1692" s="30"/>
      <c r="M1692" s="98" t="s">
        <v>4078</v>
      </c>
      <c r="N1692" s="98" t="s">
        <v>4078</v>
      </c>
      <c r="O1692" s="98">
        <v>11.715</v>
      </c>
      <c r="P1692" s="98">
        <v>6.6420000000000003</v>
      </c>
      <c r="Q1692" s="98">
        <v>120.947</v>
      </c>
      <c r="R1692" s="98">
        <v>12.045999999999999</v>
      </c>
    </row>
    <row r="1693" spans="1:18" x14ac:dyDescent="0.25">
      <c r="A1693" s="59" t="s">
        <v>3779</v>
      </c>
      <c r="B1693" s="59" t="s">
        <v>2349</v>
      </c>
      <c r="C1693" s="59" t="s">
        <v>3840</v>
      </c>
      <c r="D1693" s="91">
        <v>11</v>
      </c>
      <c r="E1693" s="59" t="s">
        <v>5932</v>
      </c>
      <c r="F1693" s="30">
        <f t="shared" si="88"/>
        <v>46.238</v>
      </c>
      <c r="G1693" s="24">
        <f t="shared" si="89"/>
        <v>15.836500000000001</v>
      </c>
      <c r="H1693" s="31"/>
      <c r="I1693" s="30"/>
      <c r="J1693" s="24">
        <f t="shared" si="90"/>
        <v>41.933000000000007</v>
      </c>
      <c r="K1693" s="31"/>
      <c r="L1693" s="30"/>
      <c r="M1693" s="98">
        <v>24.35</v>
      </c>
      <c r="N1693" s="98">
        <v>7.3230000000000004</v>
      </c>
      <c r="O1693" s="98">
        <v>29.018000000000001</v>
      </c>
      <c r="P1693" s="98">
        <v>3.254</v>
      </c>
      <c r="Q1693" s="98">
        <v>58.093000000000004</v>
      </c>
      <c r="R1693" s="98">
        <v>77.367000000000004</v>
      </c>
    </row>
    <row r="1694" spans="1:18" x14ac:dyDescent="0.25">
      <c r="A1694" s="59" t="s">
        <v>3779</v>
      </c>
      <c r="B1694" s="59" t="s">
        <v>1730</v>
      </c>
      <c r="C1694" s="59" t="s">
        <v>3871</v>
      </c>
      <c r="D1694" s="91">
        <v>20</v>
      </c>
      <c r="E1694" s="59" t="s">
        <v>7739</v>
      </c>
      <c r="F1694" s="30">
        <f t="shared" si="88"/>
        <v>46.018999999999998</v>
      </c>
      <c r="G1694" s="24">
        <f t="shared" si="89"/>
        <v>82.472999999999999</v>
      </c>
      <c r="H1694" s="31"/>
      <c r="I1694" s="30"/>
      <c r="J1694" s="24">
        <f t="shared" si="90"/>
        <v>48.069499999999998</v>
      </c>
      <c r="K1694" s="31"/>
      <c r="L1694" s="30"/>
      <c r="M1694" s="98">
        <v>87.49</v>
      </c>
      <c r="N1694" s="98">
        <v>77.456000000000003</v>
      </c>
      <c r="O1694" s="98">
        <v>54.220999999999997</v>
      </c>
      <c r="P1694" s="98">
        <v>54.502000000000002</v>
      </c>
      <c r="Q1694" s="98">
        <v>54.972999999999999</v>
      </c>
      <c r="R1694" s="98">
        <v>28.582000000000001</v>
      </c>
    </row>
    <row r="1695" spans="1:18" x14ac:dyDescent="0.25">
      <c r="A1695" s="59" t="s">
        <v>3779</v>
      </c>
      <c r="B1695" s="59" t="s">
        <v>2921</v>
      </c>
      <c r="C1695" s="59" t="s">
        <v>3862</v>
      </c>
      <c r="D1695" s="91">
        <v>16</v>
      </c>
      <c r="E1695" s="59" t="s">
        <v>6825</v>
      </c>
      <c r="F1695" s="30">
        <f t="shared" si="88"/>
        <v>45.951999999999998</v>
      </c>
      <c r="G1695" s="24">
        <f t="shared" si="89"/>
        <v>43.7545</v>
      </c>
      <c r="H1695" s="31"/>
      <c r="I1695" s="30"/>
      <c r="J1695" s="24">
        <f t="shared" si="90"/>
        <v>48.865749999999998</v>
      </c>
      <c r="K1695" s="31"/>
      <c r="L1695" s="30"/>
      <c r="M1695" s="98">
        <v>50.07</v>
      </c>
      <c r="N1695" s="98">
        <v>37.439</v>
      </c>
      <c r="O1695" s="98">
        <v>57.606999999999999</v>
      </c>
      <c r="P1695" s="98">
        <v>32.795000000000002</v>
      </c>
      <c r="Q1695" s="98">
        <v>13.22</v>
      </c>
      <c r="R1695" s="98">
        <v>91.840999999999994</v>
      </c>
    </row>
    <row r="1696" spans="1:18" x14ac:dyDescent="0.25">
      <c r="A1696" s="59" t="s">
        <v>3779</v>
      </c>
      <c r="B1696" s="59" t="s">
        <v>619</v>
      </c>
      <c r="C1696" s="59" t="s">
        <v>3817</v>
      </c>
      <c r="D1696" s="91">
        <v>6</v>
      </c>
      <c r="E1696" s="59" t="s">
        <v>5121</v>
      </c>
      <c r="F1696" s="30">
        <f t="shared" ref="F1696:F1759" si="91">SUM(P1696:R1696)/3</f>
        <v>45.634999999999998</v>
      </c>
      <c r="G1696" s="24">
        <f t="shared" ref="G1696:G1759" si="92">SUM(M1696:N1696)/2</f>
        <v>129.815</v>
      </c>
      <c r="H1696" s="31"/>
      <c r="I1696" s="30"/>
      <c r="J1696" s="24">
        <f t="shared" ref="J1696:J1759" si="93">SUM(O1696:R1696)/4</f>
        <v>111.47725</v>
      </c>
      <c r="K1696" s="31"/>
      <c r="L1696" s="30"/>
      <c r="M1696" s="98">
        <v>200.02</v>
      </c>
      <c r="N1696" s="98">
        <v>59.61</v>
      </c>
      <c r="O1696" s="98">
        <v>309.00400000000002</v>
      </c>
      <c r="P1696" s="98">
        <v>74.165999999999997</v>
      </c>
      <c r="Q1696" s="98">
        <v>26.161999999999999</v>
      </c>
      <c r="R1696" s="98">
        <v>36.576999999999998</v>
      </c>
    </row>
    <row r="1697" spans="1:18" x14ac:dyDescent="0.25">
      <c r="A1697" s="59" t="s">
        <v>3779</v>
      </c>
      <c r="B1697" s="59" t="s">
        <v>596</v>
      </c>
      <c r="C1697" s="59" t="s">
        <v>3852</v>
      </c>
      <c r="D1697" s="91">
        <v>15</v>
      </c>
      <c r="E1697" s="59" t="s">
        <v>6467</v>
      </c>
      <c r="F1697" s="30">
        <f t="shared" si="91"/>
        <v>45.602333333333327</v>
      </c>
      <c r="G1697" s="24">
        <f t="shared" si="92"/>
        <v>56.972999999999999</v>
      </c>
      <c r="H1697" s="31"/>
      <c r="I1697" s="30"/>
      <c r="J1697" s="24">
        <f t="shared" si="93"/>
        <v>37.207000000000001</v>
      </c>
      <c r="K1697" s="31"/>
      <c r="L1697" s="30"/>
      <c r="M1697" s="98">
        <v>66.98</v>
      </c>
      <c r="N1697" s="98">
        <v>46.966000000000001</v>
      </c>
      <c r="O1697" s="98">
        <v>12.021000000000001</v>
      </c>
      <c r="P1697" s="98">
        <v>26.071999999999999</v>
      </c>
      <c r="Q1697" s="98">
        <v>61.32</v>
      </c>
      <c r="R1697" s="98">
        <v>49.414999999999999</v>
      </c>
    </row>
    <row r="1698" spans="1:18" x14ac:dyDescent="0.25">
      <c r="A1698" s="59" t="s">
        <v>3779</v>
      </c>
      <c r="B1698" s="59" t="s">
        <v>2061</v>
      </c>
      <c r="C1698" s="59" t="s">
        <v>3811</v>
      </c>
      <c r="D1698" s="91">
        <v>6</v>
      </c>
      <c r="E1698" s="59" t="s">
        <v>4997</v>
      </c>
      <c r="F1698" s="30">
        <f t="shared" si="91"/>
        <v>45.593333333333334</v>
      </c>
      <c r="G1698" s="24">
        <f t="shared" si="92"/>
        <v>59.171499999999995</v>
      </c>
      <c r="H1698" s="31"/>
      <c r="I1698" s="30"/>
      <c r="J1698" s="24">
        <f t="shared" si="93"/>
        <v>78.038749999999993</v>
      </c>
      <c r="K1698" s="31"/>
      <c r="L1698" s="30"/>
      <c r="M1698" s="98">
        <v>33.1</v>
      </c>
      <c r="N1698" s="98">
        <v>85.242999999999995</v>
      </c>
      <c r="O1698" s="98">
        <v>175.375</v>
      </c>
      <c r="P1698" s="98">
        <v>41.503</v>
      </c>
      <c r="Q1698" s="98">
        <v>28.158000000000001</v>
      </c>
      <c r="R1698" s="98">
        <v>67.119</v>
      </c>
    </row>
    <row r="1699" spans="1:18" x14ac:dyDescent="0.25">
      <c r="A1699" s="59" t="s">
        <v>3779</v>
      </c>
      <c r="B1699" s="59" t="s">
        <v>1378</v>
      </c>
      <c r="C1699" s="59" t="s">
        <v>3841</v>
      </c>
      <c r="D1699" s="91">
        <v>11</v>
      </c>
      <c r="E1699" s="59" t="s">
        <v>6071</v>
      </c>
      <c r="F1699" s="30">
        <f t="shared" si="91"/>
        <v>45.580333333333328</v>
      </c>
      <c r="G1699" s="24">
        <f t="shared" si="92"/>
        <v>18.423500000000001</v>
      </c>
      <c r="H1699" s="31"/>
      <c r="I1699" s="30"/>
      <c r="J1699" s="24">
        <f t="shared" si="93"/>
        <v>43.621499999999997</v>
      </c>
      <c r="K1699" s="31"/>
      <c r="L1699" s="30"/>
      <c r="M1699" s="98">
        <v>13.99</v>
      </c>
      <c r="N1699" s="98">
        <v>22.856999999999999</v>
      </c>
      <c r="O1699" s="98">
        <v>37.744999999999997</v>
      </c>
      <c r="P1699" s="98">
        <v>82.763999999999996</v>
      </c>
      <c r="Q1699" s="98">
        <v>5.7869999999999999</v>
      </c>
      <c r="R1699" s="98">
        <v>48.19</v>
      </c>
    </row>
    <row r="1700" spans="1:18" x14ac:dyDescent="0.25">
      <c r="A1700" s="59" t="s">
        <v>3779</v>
      </c>
      <c r="B1700" s="59" t="s">
        <v>7868</v>
      </c>
      <c r="C1700" s="59" t="s">
        <v>3839</v>
      </c>
      <c r="D1700" s="91">
        <v>11</v>
      </c>
      <c r="E1700" s="59" t="s">
        <v>7869</v>
      </c>
      <c r="F1700" s="30">
        <f t="shared" si="91"/>
        <v>45.465000000000003</v>
      </c>
      <c r="G1700" s="24">
        <f t="shared" si="92"/>
        <v>0</v>
      </c>
      <c r="H1700" s="31"/>
      <c r="I1700" s="30"/>
      <c r="J1700" s="24">
        <f t="shared" si="93"/>
        <v>34.098750000000003</v>
      </c>
      <c r="K1700" s="31"/>
      <c r="L1700" s="30"/>
      <c r="M1700" s="98" t="s">
        <v>4078</v>
      </c>
      <c r="N1700" s="98" t="s">
        <v>4078</v>
      </c>
      <c r="O1700" s="98" t="s">
        <v>4078</v>
      </c>
      <c r="P1700" s="98" t="s">
        <v>4078</v>
      </c>
      <c r="Q1700" s="98" t="s">
        <v>4078</v>
      </c>
      <c r="R1700" s="98">
        <v>136.39500000000001</v>
      </c>
    </row>
    <row r="1701" spans="1:18" x14ac:dyDescent="0.25">
      <c r="A1701" s="59" t="s">
        <v>3779</v>
      </c>
      <c r="B1701" s="59" t="s">
        <v>514</v>
      </c>
      <c r="C1701" s="59" t="s">
        <v>3863</v>
      </c>
      <c r="D1701" s="91">
        <v>16</v>
      </c>
      <c r="E1701" s="59" t="s">
        <v>7418</v>
      </c>
      <c r="F1701" s="30">
        <f t="shared" si="91"/>
        <v>45.414999999999999</v>
      </c>
      <c r="G1701" s="24">
        <f t="shared" si="92"/>
        <v>19.984499999999997</v>
      </c>
      <c r="H1701" s="31"/>
      <c r="I1701" s="30"/>
      <c r="J1701" s="24">
        <f t="shared" si="93"/>
        <v>42.221000000000004</v>
      </c>
      <c r="K1701" s="31"/>
      <c r="L1701" s="30"/>
      <c r="M1701" s="98">
        <v>18.989999999999998</v>
      </c>
      <c r="N1701" s="98">
        <v>20.978999999999999</v>
      </c>
      <c r="O1701" s="98">
        <v>32.639000000000003</v>
      </c>
      <c r="P1701" s="98">
        <v>27.693999999999999</v>
      </c>
      <c r="Q1701" s="98">
        <v>56.316000000000003</v>
      </c>
      <c r="R1701" s="98">
        <v>52.234999999999999</v>
      </c>
    </row>
    <row r="1702" spans="1:18" x14ac:dyDescent="0.25">
      <c r="A1702" s="59" t="s">
        <v>3779</v>
      </c>
      <c r="B1702" s="59" t="s">
        <v>2323</v>
      </c>
      <c r="C1702" s="59" t="s">
        <v>3863</v>
      </c>
      <c r="D1702" s="91">
        <v>16</v>
      </c>
      <c r="E1702" s="59" t="s">
        <v>7272</v>
      </c>
      <c r="F1702" s="30">
        <f t="shared" si="91"/>
        <v>45.356666666666662</v>
      </c>
      <c r="G1702" s="24">
        <f t="shared" si="92"/>
        <v>0.224</v>
      </c>
      <c r="H1702" s="31"/>
      <c r="I1702" s="30"/>
      <c r="J1702" s="24">
        <f t="shared" si="93"/>
        <v>34.052999999999997</v>
      </c>
      <c r="K1702" s="31"/>
      <c r="L1702" s="30"/>
      <c r="M1702" s="98" t="s">
        <v>4078</v>
      </c>
      <c r="N1702" s="98">
        <v>0.44800000000000001</v>
      </c>
      <c r="O1702" s="98">
        <v>0.14199999999999999</v>
      </c>
      <c r="P1702" s="98">
        <v>1.5349999999999999</v>
      </c>
      <c r="Q1702" s="98">
        <v>134.535</v>
      </c>
      <c r="R1702" s="98" t="s">
        <v>4078</v>
      </c>
    </row>
    <row r="1703" spans="1:18" x14ac:dyDescent="0.25">
      <c r="A1703" s="59" t="s">
        <v>3779</v>
      </c>
      <c r="B1703" s="59" t="s">
        <v>225</v>
      </c>
      <c r="C1703" s="59" t="s">
        <v>3862</v>
      </c>
      <c r="D1703" s="91">
        <v>16</v>
      </c>
      <c r="E1703" s="59" t="s">
        <v>6920</v>
      </c>
      <c r="F1703" s="30">
        <f t="shared" si="91"/>
        <v>45.217999999999996</v>
      </c>
      <c r="G1703" s="24">
        <f t="shared" si="92"/>
        <v>0</v>
      </c>
      <c r="H1703" s="31"/>
      <c r="I1703" s="30"/>
      <c r="J1703" s="24">
        <f t="shared" si="93"/>
        <v>33.913499999999999</v>
      </c>
      <c r="K1703" s="31"/>
      <c r="L1703" s="30"/>
      <c r="M1703" s="98" t="s">
        <v>4078</v>
      </c>
      <c r="N1703" s="98" t="s">
        <v>4078</v>
      </c>
      <c r="O1703" s="98" t="s">
        <v>4078</v>
      </c>
      <c r="P1703" s="98">
        <v>135.654</v>
      </c>
      <c r="Q1703" s="98" t="s">
        <v>4078</v>
      </c>
      <c r="R1703" s="98" t="s">
        <v>4078</v>
      </c>
    </row>
    <row r="1704" spans="1:18" x14ac:dyDescent="0.25">
      <c r="A1704" s="59" t="s">
        <v>3779</v>
      </c>
      <c r="B1704" s="59" t="s">
        <v>2488</v>
      </c>
      <c r="C1704" s="59" t="s">
        <v>3820</v>
      </c>
      <c r="D1704" s="91">
        <v>8</v>
      </c>
      <c r="E1704" s="59" t="s">
        <v>5334</v>
      </c>
      <c r="F1704" s="30">
        <f t="shared" si="91"/>
        <v>45.12233333333333</v>
      </c>
      <c r="G1704" s="24">
        <f t="shared" si="92"/>
        <v>44.511499999999998</v>
      </c>
      <c r="H1704" s="31"/>
      <c r="I1704" s="30"/>
      <c r="J1704" s="24">
        <f t="shared" si="93"/>
        <v>35.781500000000001</v>
      </c>
      <c r="K1704" s="31"/>
      <c r="L1704" s="30"/>
      <c r="M1704" s="98">
        <v>65.02</v>
      </c>
      <c r="N1704" s="98">
        <v>24.003</v>
      </c>
      <c r="O1704" s="98">
        <v>7.7590000000000003</v>
      </c>
      <c r="P1704" s="98">
        <v>12.683</v>
      </c>
      <c r="Q1704" s="98">
        <v>112.792</v>
      </c>
      <c r="R1704" s="98">
        <v>9.8919999999999995</v>
      </c>
    </row>
    <row r="1705" spans="1:18" x14ac:dyDescent="0.25">
      <c r="A1705" s="59" t="s">
        <v>3779</v>
      </c>
      <c r="B1705" s="59" t="s">
        <v>2019</v>
      </c>
      <c r="C1705" s="59" t="s">
        <v>3847</v>
      </c>
      <c r="D1705" s="91">
        <v>13</v>
      </c>
      <c r="E1705" s="59" t="s">
        <v>6213</v>
      </c>
      <c r="F1705" s="30">
        <f t="shared" si="91"/>
        <v>44.949333333333335</v>
      </c>
      <c r="G1705" s="24">
        <f t="shared" si="92"/>
        <v>168.52249999999998</v>
      </c>
      <c r="H1705" s="31"/>
      <c r="I1705" s="30"/>
      <c r="J1705" s="24">
        <f t="shared" si="93"/>
        <v>53.808250000000001</v>
      </c>
      <c r="K1705" s="31"/>
      <c r="L1705" s="30"/>
      <c r="M1705" s="98">
        <v>156.97999999999999</v>
      </c>
      <c r="N1705" s="98">
        <v>180.065</v>
      </c>
      <c r="O1705" s="98">
        <v>80.385000000000005</v>
      </c>
      <c r="P1705" s="98">
        <v>45.646000000000001</v>
      </c>
      <c r="Q1705" s="98">
        <v>83.399000000000001</v>
      </c>
      <c r="R1705" s="98">
        <v>5.8029999999999999</v>
      </c>
    </row>
    <row r="1706" spans="1:18" x14ac:dyDescent="0.25">
      <c r="A1706" s="59" t="s">
        <v>3779</v>
      </c>
      <c r="B1706" s="59" t="s">
        <v>682</v>
      </c>
      <c r="C1706" s="59" t="s">
        <v>3860</v>
      </c>
      <c r="D1706" s="91">
        <v>15</v>
      </c>
      <c r="E1706" s="59" t="s">
        <v>6691</v>
      </c>
      <c r="F1706" s="30">
        <f t="shared" si="91"/>
        <v>44.603000000000002</v>
      </c>
      <c r="G1706" s="24">
        <f t="shared" si="92"/>
        <v>6.2330000000000005</v>
      </c>
      <c r="H1706" s="31"/>
      <c r="I1706" s="30"/>
      <c r="J1706" s="24">
        <f t="shared" si="93"/>
        <v>36.670749999999998</v>
      </c>
      <c r="K1706" s="31"/>
      <c r="L1706" s="30"/>
      <c r="M1706" s="98">
        <v>7.24</v>
      </c>
      <c r="N1706" s="98">
        <v>5.226</v>
      </c>
      <c r="O1706" s="98">
        <v>12.874000000000001</v>
      </c>
      <c r="P1706" s="98">
        <v>68.34</v>
      </c>
      <c r="Q1706" s="98">
        <v>26.643000000000001</v>
      </c>
      <c r="R1706" s="98">
        <v>38.826000000000001</v>
      </c>
    </row>
    <row r="1707" spans="1:18" x14ac:dyDescent="0.25">
      <c r="A1707" s="59" t="s">
        <v>3779</v>
      </c>
      <c r="B1707" s="59" t="s">
        <v>311</v>
      </c>
      <c r="C1707" s="59" t="s">
        <v>3811</v>
      </c>
      <c r="D1707" s="91">
        <v>6</v>
      </c>
      <c r="E1707" s="59" t="s">
        <v>5002</v>
      </c>
      <c r="F1707" s="30">
        <f t="shared" si="91"/>
        <v>44.575333333333333</v>
      </c>
      <c r="G1707" s="24">
        <f t="shared" si="92"/>
        <v>22.874500000000001</v>
      </c>
      <c r="H1707" s="31"/>
      <c r="I1707" s="30"/>
      <c r="J1707" s="24">
        <f t="shared" si="93"/>
        <v>38.562750000000001</v>
      </c>
      <c r="K1707" s="31"/>
      <c r="L1707" s="30"/>
      <c r="M1707" s="98">
        <v>32.700000000000003</v>
      </c>
      <c r="N1707" s="98">
        <v>13.048999999999999</v>
      </c>
      <c r="O1707" s="98">
        <v>20.524999999999999</v>
      </c>
      <c r="P1707" s="98">
        <v>19.763999999999999</v>
      </c>
      <c r="Q1707" s="98">
        <v>31.971</v>
      </c>
      <c r="R1707" s="98">
        <v>81.991</v>
      </c>
    </row>
    <row r="1708" spans="1:18" x14ac:dyDescent="0.25">
      <c r="A1708" s="59" t="s">
        <v>3779</v>
      </c>
      <c r="B1708" s="59" t="s">
        <v>1316</v>
      </c>
      <c r="C1708" s="59" t="s">
        <v>3841</v>
      </c>
      <c r="D1708" s="91">
        <v>11</v>
      </c>
      <c r="E1708" s="59" t="s">
        <v>6059</v>
      </c>
      <c r="F1708" s="30">
        <f t="shared" si="91"/>
        <v>44.497333333333337</v>
      </c>
      <c r="G1708" s="24">
        <f t="shared" si="92"/>
        <v>77.465999999999994</v>
      </c>
      <c r="H1708" s="31"/>
      <c r="I1708" s="30"/>
      <c r="J1708" s="24">
        <f t="shared" si="93"/>
        <v>44.72625</v>
      </c>
      <c r="K1708" s="31"/>
      <c r="L1708" s="30"/>
      <c r="M1708" s="98">
        <v>58.71</v>
      </c>
      <c r="N1708" s="98">
        <v>96.221999999999994</v>
      </c>
      <c r="O1708" s="98">
        <v>45.412999999999997</v>
      </c>
      <c r="P1708" s="98">
        <v>26.446999999999999</v>
      </c>
      <c r="Q1708" s="98">
        <v>34.683999999999997</v>
      </c>
      <c r="R1708" s="98">
        <v>72.361000000000004</v>
      </c>
    </row>
    <row r="1709" spans="1:18" x14ac:dyDescent="0.25">
      <c r="A1709" s="59" t="s">
        <v>3779</v>
      </c>
      <c r="B1709" s="59" t="s">
        <v>692</v>
      </c>
      <c r="C1709" s="59" t="s">
        <v>3849</v>
      </c>
      <c r="D1709" s="91">
        <v>13</v>
      </c>
      <c r="E1709" s="59" t="s">
        <v>6314</v>
      </c>
      <c r="F1709" s="30">
        <f t="shared" si="91"/>
        <v>44.479333333333329</v>
      </c>
      <c r="G1709" s="24">
        <f t="shared" si="92"/>
        <v>156.17699999999999</v>
      </c>
      <c r="H1709" s="31"/>
      <c r="I1709" s="30"/>
      <c r="J1709" s="24">
        <f t="shared" si="93"/>
        <v>35.416249999999998</v>
      </c>
      <c r="K1709" s="31"/>
      <c r="L1709" s="30"/>
      <c r="M1709" s="98">
        <v>279.07</v>
      </c>
      <c r="N1709" s="98">
        <v>33.283999999999999</v>
      </c>
      <c r="O1709" s="98">
        <v>8.2270000000000003</v>
      </c>
      <c r="P1709" s="98">
        <v>11.532</v>
      </c>
      <c r="Q1709" s="98">
        <v>23.648</v>
      </c>
      <c r="R1709" s="98">
        <v>98.257999999999996</v>
      </c>
    </row>
    <row r="1710" spans="1:18" x14ac:dyDescent="0.25">
      <c r="A1710" s="59" t="s">
        <v>3779</v>
      </c>
      <c r="B1710" s="59" t="s">
        <v>1772</v>
      </c>
      <c r="C1710" s="59" t="s">
        <v>3863</v>
      </c>
      <c r="D1710" s="91">
        <v>16</v>
      </c>
      <c r="E1710" s="59" t="s">
        <v>7347</v>
      </c>
      <c r="F1710" s="30">
        <f t="shared" si="91"/>
        <v>43.969000000000001</v>
      </c>
      <c r="G1710" s="24">
        <f t="shared" si="92"/>
        <v>17.305500000000002</v>
      </c>
      <c r="H1710" s="31"/>
      <c r="I1710" s="30"/>
      <c r="J1710" s="24">
        <f t="shared" si="93"/>
        <v>36.015250000000002</v>
      </c>
      <c r="K1710" s="31"/>
      <c r="L1710" s="30"/>
      <c r="M1710" s="98">
        <v>8.48</v>
      </c>
      <c r="N1710" s="98">
        <v>26.131</v>
      </c>
      <c r="O1710" s="98">
        <v>12.154</v>
      </c>
      <c r="P1710" s="98">
        <v>46.2</v>
      </c>
      <c r="Q1710" s="98">
        <v>29.396999999999998</v>
      </c>
      <c r="R1710" s="98">
        <v>56.31</v>
      </c>
    </row>
    <row r="1711" spans="1:18" x14ac:dyDescent="0.25">
      <c r="A1711" s="59" t="s">
        <v>3779</v>
      </c>
      <c r="B1711" s="59" t="s">
        <v>1500</v>
      </c>
      <c r="C1711" s="59" t="s">
        <v>3863</v>
      </c>
      <c r="D1711" s="91">
        <v>16</v>
      </c>
      <c r="E1711" s="59" t="s">
        <v>7264</v>
      </c>
      <c r="F1711" s="30">
        <f t="shared" si="91"/>
        <v>43.848000000000006</v>
      </c>
      <c r="G1711" s="24">
        <f t="shared" si="92"/>
        <v>38.335499999999996</v>
      </c>
      <c r="H1711" s="31"/>
      <c r="I1711" s="30"/>
      <c r="J1711" s="24">
        <f t="shared" si="93"/>
        <v>36.662999999999997</v>
      </c>
      <c r="K1711" s="31"/>
      <c r="L1711" s="30"/>
      <c r="M1711" s="98">
        <v>41.67</v>
      </c>
      <c r="N1711" s="98">
        <v>35.000999999999998</v>
      </c>
      <c r="O1711" s="98">
        <v>15.108000000000001</v>
      </c>
      <c r="P1711" s="98">
        <v>30.9</v>
      </c>
      <c r="Q1711" s="98">
        <v>41.326999999999998</v>
      </c>
      <c r="R1711" s="98">
        <v>59.317</v>
      </c>
    </row>
    <row r="1712" spans="1:18" x14ac:dyDescent="0.25">
      <c r="A1712" s="59" t="s">
        <v>3779</v>
      </c>
      <c r="B1712" s="59" t="s">
        <v>2975</v>
      </c>
      <c r="C1712" s="59" t="s">
        <v>3860</v>
      </c>
      <c r="D1712" s="91">
        <v>15</v>
      </c>
      <c r="E1712" s="59" t="s">
        <v>6664</v>
      </c>
      <c r="F1712" s="30">
        <f t="shared" si="91"/>
        <v>43.803666666666665</v>
      </c>
      <c r="G1712" s="24">
        <f t="shared" si="92"/>
        <v>87.412499999999994</v>
      </c>
      <c r="H1712" s="31"/>
      <c r="I1712" s="30"/>
      <c r="J1712" s="24">
        <f t="shared" si="93"/>
        <v>34.359499999999997</v>
      </c>
      <c r="K1712" s="31"/>
      <c r="L1712" s="30"/>
      <c r="M1712" s="98">
        <v>73.239999999999995</v>
      </c>
      <c r="N1712" s="98">
        <v>101.58499999999999</v>
      </c>
      <c r="O1712" s="98">
        <v>6.0270000000000001</v>
      </c>
      <c r="P1712" s="98">
        <v>27.163</v>
      </c>
      <c r="Q1712" s="98">
        <v>54.314999999999998</v>
      </c>
      <c r="R1712" s="98">
        <v>49.933</v>
      </c>
    </row>
    <row r="1713" spans="1:18" x14ac:dyDescent="0.25">
      <c r="A1713" s="59" t="s">
        <v>3779</v>
      </c>
      <c r="B1713" s="59" t="s">
        <v>59</v>
      </c>
      <c r="C1713" s="59" t="s">
        <v>3851</v>
      </c>
      <c r="D1713" s="91">
        <v>15</v>
      </c>
      <c r="E1713" s="59" t="s">
        <v>6418</v>
      </c>
      <c r="F1713" s="30">
        <f t="shared" si="91"/>
        <v>43.726999999999997</v>
      </c>
      <c r="G1713" s="24">
        <f t="shared" si="92"/>
        <v>0</v>
      </c>
      <c r="H1713" s="31"/>
      <c r="I1713" s="30"/>
      <c r="J1713" s="24">
        <f t="shared" si="93"/>
        <v>37.347750000000005</v>
      </c>
      <c r="K1713" s="31"/>
      <c r="L1713" s="30"/>
      <c r="M1713" s="98" t="s">
        <v>4078</v>
      </c>
      <c r="N1713" s="98" t="s">
        <v>4078</v>
      </c>
      <c r="O1713" s="98">
        <v>18.21</v>
      </c>
      <c r="P1713" s="98">
        <v>60.046999999999997</v>
      </c>
      <c r="Q1713" s="98" t="s">
        <v>4078</v>
      </c>
      <c r="R1713" s="98">
        <v>71.134</v>
      </c>
    </row>
    <row r="1714" spans="1:18" x14ac:dyDescent="0.25">
      <c r="A1714" s="59" t="s">
        <v>3779</v>
      </c>
      <c r="B1714" s="59" t="s">
        <v>1319</v>
      </c>
      <c r="C1714" s="59" t="s">
        <v>3863</v>
      </c>
      <c r="D1714" s="91">
        <v>16</v>
      </c>
      <c r="E1714" s="59" t="s">
        <v>7284</v>
      </c>
      <c r="F1714" s="30">
        <f t="shared" si="91"/>
        <v>43.658666666666669</v>
      </c>
      <c r="G1714" s="24">
        <f t="shared" si="92"/>
        <v>34.055</v>
      </c>
      <c r="H1714" s="31"/>
      <c r="I1714" s="30"/>
      <c r="J1714" s="24">
        <f t="shared" si="93"/>
        <v>47.153500000000001</v>
      </c>
      <c r="K1714" s="31"/>
      <c r="L1714" s="30"/>
      <c r="M1714" s="98">
        <v>66.650000000000006</v>
      </c>
      <c r="N1714" s="98">
        <v>1.46</v>
      </c>
      <c r="O1714" s="98">
        <v>57.637999999999998</v>
      </c>
      <c r="P1714" s="98">
        <v>56.124000000000002</v>
      </c>
      <c r="Q1714" s="98">
        <v>11.683999999999999</v>
      </c>
      <c r="R1714" s="98">
        <v>63.167999999999999</v>
      </c>
    </row>
    <row r="1715" spans="1:18" x14ac:dyDescent="0.25">
      <c r="A1715" s="59" t="s">
        <v>3779</v>
      </c>
      <c r="B1715" s="59" t="s">
        <v>3454</v>
      </c>
      <c r="C1715" s="59" t="s">
        <v>3787</v>
      </c>
      <c r="D1715" s="91">
        <v>2</v>
      </c>
      <c r="E1715" s="59" t="s">
        <v>4254</v>
      </c>
      <c r="F1715" s="30">
        <f t="shared" si="91"/>
        <v>43.440333333333335</v>
      </c>
      <c r="G1715" s="24">
        <f t="shared" si="92"/>
        <v>2.66</v>
      </c>
      <c r="H1715" s="31"/>
      <c r="I1715" s="30"/>
      <c r="J1715" s="24">
        <f t="shared" si="93"/>
        <v>32.580249999999999</v>
      </c>
      <c r="K1715" s="31"/>
      <c r="L1715" s="30"/>
      <c r="M1715" s="98">
        <v>5.32</v>
      </c>
      <c r="N1715" s="98" t="s">
        <v>4078</v>
      </c>
      <c r="O1715" s="98" t="s">
        <v>4078</v>
      </c>
      <c r="P1715" s="98">
        <v>33.616999999999997</v>
      </c>
      <c r="Q1715" s="98">
        <v>54.252000000000002</v>
      </c>
      <c r="R1715" s="98">
        <v>42.451999999999998</v>
      </c>
    </row>
    <row r="1716" spans="1:18" x14ac:dyDescent="0.25">
      <c r="A1716" s="59" t="s">
        <v>3779</v>
      </c>
      <c r="B1716" s="59" t="s">
        <v>3020</v>
      </c>
      <c r="C1716" s="59" t="s">
        <v>3794</v>
      </c>
      <c r="D1716" s="91">
        <v>3</v>
      </c>
      <c r="E1716" s="59" t="s">
        <v>4401</v>
      </c>
      <c r="F1716" s="30">
        <f t="shared" si="91"/>
        <v>43.429333333333339</v>
      </c>
      <c r="G1716" s="24">
        <f t="shared" si="92"/>
        <v>0</v>
      </c>
      <c r="H1716" s="31"/>
      <c r="I1716" s="30"/>
      <c r="J1716" s="24">
        <f t="shared" si="93"/>
        <v>37.055750000000003</v>
      </c>
      <c r="K1716" s="31"/>
      <c r="L1716" s="30"/>
      <c r="M1716" s="98" t="s">
        <v>4078</v>
      </c>
      <c r="N1716" s="98" t="s">
        <v>4078</v>
      </c>
      <c r="O1716" s="98">
        <v>17.934999999999999</v>
      </c>
      <c r="P1716" s="98" t="s">
        <v>4078</v>
      </c>
      <c r="Q1716" s="98">
        <v>67.587000000000003</v>
      </c>
      <c r="R1716" s="98">
        <v>62.701000000000001</v>
      </c>
    </row>
    <row r="1717" spans="1:18" x14ac:dyDescent="0.25">
      <c r="A1717" s="59" t="s">
        <v>3779</v>
      </c>
      <c r="B1717" s="59" t="s">
        <v>635</v>
      </c>
      <c r="C1717" s="59" t="s">
        <v>3818</v>
      </c>
      <c r="D1717" s="91">
        <v>7</v>
      </c>
      <c r="E1717" s="59" t="s">
        <v>5190</v>
      </c>
      <c r="F1717" s="30">
        <f t="shared" si="91"/>
        <v>43.272999999999996</v>
      </c>
      <c r="G1717" s="24">
        <f t="shared" si="92"/>
        <v>0.69</v>
      </c>
      <c r="H1717" s="31"/>
      <c r="I1717" s="30"/>
      <c r="J1717" s="24">
        <f t="shared" si="93"/>
        <v>37.547499999999999</v>
      </c>
      <c r="K1717" s="31"/>
      <c r="L1717" s="30"/>
      <c r="M1717" s="98">
        <v>1.38</v>
      </c>
      <c r="N1717" s="98" t="s">
        <v>4078</v>
      </c>
      <c r="O1717" s="98">
        <v>20.370999999999999</v>
      </c>
      <c r="P1717" s="98" t="s">
        <v>4078</v>
      </c>
      <c r="Q1717" s="98">
        <v>4.1500000000000004</v>
      </c>
      <c r="R1717" s="98">
        <v>125.669</v>
      </c>
    </row>
    <row r="1718" spans="1:18" x14ac:dyDescent="0.25">
      <c r="A1718" s="59" t="s">
        <v>3779</v>
      </c>
      <c r="B1718" s="59" t="s">
        <v>3603</v>
      </c>
      <c r="C1718" s="59" t="s">
        <v>3834</v>
      </c>
      <c r="D1718" s="91">
        <v>11</v>
      </c>
      <c r="E1718" s="59" t="s">
        <v>5705</v>
      </c>
      <c r="F1718" s="30">
        <f t="shared" si="91"/>
        <v>43.258000000000003</v>
      </c>
      <c r="G1718" s="24">
        <f t="shared" si="92"/>
        <v>19.864999999999998</v>
      </c>
      <c r="H1718" s="31"/>
      <c r="I1718" s="30"/>
      <c r="J1718" s="24">
        <f t="shared" si="93"/>
        <v>41.829750000000004</v>
      </c>
      <c r="K1718" s="31"/>
      <c r="L1718" s="30"/>
      <c r="M1718" s="98">
        <v>39.729999999999997</v>
      </c>
      <c r="N1718" s="98" t="s">
        <v>4078</v>
      </c>
      <c r="O1718" s="98">
        <v>37.545000000000002</v>
      </c>
      <c r="P1718" s="98">
        <v>36.808</v>
      </c>
      <c r="Q1718" s="98">
        <v>49.905000000000001</v>
      </c>
      <c r="R1718" s="98">
        <v>43.061</v>
      </c>
    </row>
    <row r="1719" spans="1:18" x14ac:dyDescent="0.25">
      <c r="A1719" s="59" t="s">
        <v>3779</v>
      </c>
      <c r="B1719" s="59" t="s">
        <v>1521</v>
      </c>
      <c r="C1719" s="59" t="s">
        <v>3842</v>
      </c>
      <c r="D1719" s="91">
        <v>11</v>
      </c>
      <c r="E1719" s="59" t="s">
        <v>6096</v>
      </c>
      <c r="F1719" s="30">
        <f t="shared" si="91"/>
        <v>43.112666666666662</v>
      </c>
      <c r="G1719" s="24">
        <f t="shared" si="92"/>
        <v>82.340500000000006</v>
      </c>
      <c r="H1719" s="31"/>
      <c r="I1719" s="30"/>
      <c r="J1719" s="24">
        <f t="shared" si="93"/>
        <v>52.503249999999994</v>
      </c>
      <c r="K1719" s="31"/>
      <c r="L1719" s="30"/>
      <c r="M1719" s="98">
        <v>45.9</v>
      </c>
      <c r="N1719" s="98">
        <v>118.78100000000001</v>
      </c>
      <c r="O1719" s="98">
        <v>80.674999999999997</v>
      </c>
      <c r="P1719" s="98">
        <v>47.021000000000001</v>
      </c>
      <c r="Q1719" s="98">
        <v>48.472999999999999</v>
      </c>
      <c r="R1719" s="98">
        <v>33.844000000000001</v>
      </c>
    </row>
    <row r="1720" spans="1:18" x14ac:dyDescent="0.25">
      <c r="A1720" s="59" t="s">
        <v>3779</v>
      </c>
      <c r="B1720" s="59" t="s">
        <v>3750</v>
      </c>
      <c r="C1720" s="59" t="s">
        <v>3817</v>
      </c>
      <c r="D1720" s="91">
        <v>6</v>
      </c>
      <c r="E1720" s="59" t="s">
        <v>5113</v>
      </c>
      <c r="F1720" s="30">
        <f t="shared" si="91"/>
        <v>42.936</v>
      </c>
      <c r="G1720" s="24">
        <f t="shared" si="92"/>
        <v>43.087499999999999</v>
      </c>
      <c r="H1720" s="31"/>
      <c r="I1720" s="30"/>
      <c r="J1720" s="24">
        <f t="shared" si="93"/>
        <v>66.306750000000008</v>
      </c>
      <c r="K1720" s="31"/>
      <c r="L1720" s="30"/>
      <c r="M1720" s="98">
        <v>84.45</v>
      </c>
      <c r="N1720" s="98">
        <v>1.7250000000000001</v>
      </c>
      <c r="O1720" s="98">
        <v>136.41900000000001</v>
      </c>
      <c r="P1720" s="98">
        <v>13.173999999999999</v>
      </c>
      <c r="Q1720" s="98">
        <v>32.975999999999999</v>
      </c>
      <c r="R1720" s="98">
        <v>82.658000000000001</v>
      </c>
    </row>
    <row r="1721" spans="1:18" x14ac:dyDescent="0.25">
      <c r="A1721" s="59" t="s">
        <v>3779</v>
      </c>
      <c r="B1721" s="59" t="s">
        <v>86</v>
      </c>
      <c r="C1721" s="59" t="s">
        <v>3799</v>
      </c>
      <c r="D1721" s="91">
        <v>4</v>
      </c>
      <c r="E1721" s="59" t="s">
        <v>4525</v>
      </c>
      <c r="F1721" s="30">
        <f t="shared" si="91"/>
        <v>42.928333333333335</v>
      </c>
      <c r="G1721" s="24">
        <f t="shared" si="92"/>
        <v>11.6585</v>
      </c>
      <c r="H1721" s="31"/>
      <c r="I1721" s="30"/>
      <c r="J1721" s="24">
        <f t="shared" si="93"/>
        <v>33.198</v>
      </c>
      <c r="K1721" s="31"/>
      <c r="L1721" s="30"/>
      <c r="M1721" s="98">
        <v>11.95</v>
      </c>
      <c r="N1721" s="98">
        <v>11.367000000000001</v>
      </c>
      <c r="O1721" s="98">
        <v>4.0069999999999997</v>
      </c>
      <c r="P1721" s="98">
        <v>26.905999999999999</v>
      </c>
      <c r="Q1721" s="98">
        <v>68.789000000000001</v>
      </c>
      <c r="R1721" s="98">
        <v>33.090000000000003</v>
      </c>
    </row>
    <row r="1722" spans="1:18" x14ac:dyDescent="0.25">
      <c r="A1722" s="59" t="s">
        <v>3779</v>
      </c>
      <c r="B1722" s="59" t="s">
        <v>3570</v>
      </c>
      <c r="C1722" s="59" t="s">
        <v>3782</v>
      </c>
      <c r="D1722" s="91">
        <v>1</v>
      </c>
      <c r="E1722" s="59" t="s">
        <v>4146</v>
      </c>
      <c r="F1722" s="30">
        <f t="shared" si="91"/>
        <v>42.848333333333336</v>
      </c>
      <c r="G1722" s="24">
        <f t="shared" si="92"/>
        <v>0</v>
      </c>
      <c r="H1722" s="31"/>
      <c r="I1722" s="30"/>
      <c r="J1722" s="24">
        <f t="shared" si="93"/>
        <v>32.136250000000004</v>
      </c>
      <c r="K1722" s="31"/>
      <c r="L1722" s="30"/>
      <c r="M1722" s="98" t="s">
        <v>4078</v>
      </c>
      <c r="N1722" s="98" t="s">
        <v>4078</v>
      </c>
      <c r="O1722" s="98" t="s">
        <v>4078</v>
      </c>
      <c r="P1722" s="98" t="s">
        <v>4078</v>
      </c>
      <c r="Q1722" s="98">
        <v>65.019000000000005</v>
      </c>
      <c r="R1722" s="98">
        <v>63.526000000000003</v>
      </c>
    </row>
    <row r="1723" spans="1:18" x14ac:dyDescent="0.25">
      <c r="A1723" s="59" t="s">
        <v>3779</v>
      </c>
      <c r="B1723" s="59" t="s">
        <v>2464</v>
      </c>
      <c r="C1723" s="59" t="s">
        <v>3841</v>
      </c>
      <c r="D1723" s="91">
        <v>11</v>
      </c>
      <c r="E1723" s="59" t="s">
        <v>6056</v>
      </c>
      <c r="F1723" s="30">
        <f t="shared" si="91"/>
        <v>42.741000000000007</v>
      </c>
      <c r="G1723" s="24">
        <f t="shared" si="92"/>
        <v>35.472999999999999</v>
      </c>
      <c r="H1723" s="31"/>
      <c r="I1723" s="30"/>
      <c r="J1723" s="24">
        <f t="shared" si="93"/>
        <v>37.704750000000004</v>
      </c>
      <c r="K1723" s="31"/>
      <c r="L1723" s="30"/>
      <c r="M1723" s="98">
        <v>26.25</v>
      </c>
      <c r="N1723" s="98">
        <v>44.695999999999998</v>
      </c>
      <c r="O1723" s="98">
        <v>22.596</v>
      </c>
      <c r="P1723" s="98">
        <v>53.331000000000003</v>
      </c>
      <c r="Q1723" s="98">
        <v>21.108000000000001</v>
      </c>
      <c r="R1723" s="98">
        <v>53.783999999999999</v>
      </c>
    </row>
    <row r="1724" spans="1:18" x14ac:dyDescent="0.25">
      <c r="A1724" s="59" t="s">
        <v>3779</v>
      </c>
      <c r="B1724" s="59" t="s">
        <v>1430</v>
      </c>
      <c r="C1724" s="59" t="s">
        <v>3841</v>
      </c>
      <c r="D1724" s="91">
        <v>11</v>
      </c>
      <c r="E1724" s="59" t="s">
        <v>6070</v>
      </c>
      <c r="F1724" s="30">
        <f t="shared" si="91"/>
        <v>42.640999999999998</v>
      </c>
      <c r="G1724" s="24">
        <f t="shared" si="92"/>
        <v>31.606999999999999</v>
      </c>
      <c r="H1724" s="31"/>
      <c r="I1724" s="30"/>
      <c r="J1724" s="24">
        <f t="shared" si="93"/>
        <v>36.029750000000007</v>
      </c>
      <c r="K1724" s="31"/>
      <c r="L1724" s="30"/>
      <c r="M1724" s="98">
        <v>24.79</v>
      </c>
      <c r="N1724" s="98">
        <v>38.423999999999999</v>
      </c>
      <c r="O1724" s="98">
        <v>16.196000000000002</v>
      </c>
      <c r="P1724" s="98">
        <v>27.481000000000002</v>
      </c>
      <c r="Q1724" s="98">
        <v>28.239000000000001</v>
      </c>
      <c r="R1724" s="98">
        <v>72.203000000000003</v>
      </c>
    </row>
    <row r="1725" spans="1:18" x14ac:dyDescent="0.25">
      <c r="A1725" s="59" t="s">
        <v>3779</v>
      </c>
      <c r="B1725" s="59" t="s">
        <v>3216</v>
      </c>
      <c r="C1725" s="59" t="s">
        <v>3869</v>
      </c>
      <c r="D1725" s="91">
        <v>18</v>
      </c>
      <c r="E1725" s="59" t="s">
        <v>7673</v>
      </c>
      <c r="F1725" s="30">
        <f t="shared" si="91"/>
        <v>42.517333333333333</v>
      </c>
      <c r="G1725" s="24">
        <f t="shared" si="92"/>
        <v>43.603999999999999</v>
      </c>
      <c r="H1725" s="31"/>
      <c r="I1725" s="30"/>
      <c r="J1725" s="24">
        <f t="shared" si="93"/>
        <v>37.792250000000003</v>
      </c>
      <c r="K1725" s="31"/>
      <c r="L1725" s="30"/>
      <c r="M1725" s="98">
        <v>50.82</v>
      </c>
      <c r="N1725" s="98">
        <v>36.387999999999998</v>
      </c>
      <c r="O1725" s="98">
        <v>23.617000000000001</v>
      </c>
      <c r="P1725" s="98">
        <v>59.661000000000001</v>
      </c>
      <c r="Q1725" s="98">
        <v>45.444000000000003</v>
      </c>
      <c r="R1725" s="98">
        <v>22.446999999999999</v>
      </c>
    </row>
    <row r="1726" spans="1:18" x14ac:dyDescent="0.25">
      <c r="A1726" s="59" t="s">
        <v>3779</v>
      </c>
      <c r="B1726" s="59" t="s">
        <v>2225</v>
      </c>
      <c r="C1726" s="59" t="s">
        <v>3862</v>
      </c>
      <c r="D1726" s="91">
        <v>16</v>
      </c>
      <c r="E1726" s="59" t="s">
        <v>7064</v>
      </c>
      <c r="F1726" s="30">
        <f t="shared" si="91"/>
        <v>42.481333333333332</v>
      </c>
      <c r="G1726" s="24">
        <f t="shared" si="92"/>
        <v>12.931000000000001</v>
      </c>
      <c r="H1726" s="31"/>
      <c r="I1726" s="30"/>
      <c r="J1726" s="24">
        <f t="shared" si="93"/>
        <v>33.024250000000002</v>
      </c>
      <c r="K1726" s="31"/>
      <c r="L1726" s="30"/>
      <c r="M1726" s="98">
        <v>7.94</v>
      </c>
      <c r="N1726" s="98">
        <v>17.922000000000001</v>
      </c>
      <c r="O1726" s="98">
        <v>4.6529999999999996</v>
      </c>
      <c r="P1726" s="98">
        <v>14.877000000000001</v>
      </c>
      <c r="Q1726" s="98">
        <v>70.572000000000003</v>
      </c>
      <c r="R1726" s="98">
        <v>41.994999999999997</v>
      </c>
    </row>
    <row r="1727" spans="1:18" x14ac:dyDescent="0.25">
      <c r="A1727" s="59" t="s">
        <v>3779</v>
      </c>
      <c r="B1727" s="59" t="s">
        <v>2608</v>
      </c>
      <c r="C1727" s="59" t="s">
        <v>3841</v>
      </c>
      <c r="D1727" s="91">
        <v>11</v>
      </c>
      <c r="E1727" s="59" t="s">
        <v>6013</v>
      </c>
      <c r="F1727" s="30">
        <f t="shared" si="91"/>
        <v>42.468666666666671</v>
      </c>
      <c r="G1727" s="24">
        <f t="shared" si="92"/>
        <v>69.282499999999999</v>
      </c>
      <c r="H1727" s="31"/>
      <c r="I1727" s="30"/>
      <c r="J1727" s="24">
        <f t="shared" si="93"/>
        <v>44.802750000000003</v>
      </c>
      <c r="K1727" s="31"/>
      <c r="L1727" s="30"/>
      <c r="M1727" s="98">
        <v>58.04</v>
      </c>
      <c r="N1727" s="98">
        <v>80.525000000000006</v>
      </c>
      <c r="O1727" s="98">
        <v>51.805</v>
      </c>
      <c r="P1727" s="98">
        <v>33.225999999999999</v>
      </c>
      <c r="Q1727" s="98">
        <v>47.363999999999997</v>
      </c>
      <c r="R1727" s="98">
        <v>46.816000000000003</v>
      </c>
    </row>
    <row r="1728" spans="1:18" x14ac:dyDescent="0.25">
      <c r="A1728" s="59" t="s">
        <v>3779</v>
      </c>
      <c r="B1728" s="59" t="s">
        <v>3730</v>
      </c>
      <c r="C1728" s="59" t="s">
        <v>3852</v>
      </c>
      <c r="D1728" s="91">
        <v>15</v>
      </c>
      <c r="E1728" s="59" t="s">
        <v>6459</v>
      </c>
      <c r="F1728" s="30">
        <f t="shared" si="91"/>
        <v>42.303333333333335</v>
      </c>
      <c r="G1728" s="24">
        <f t="shared" si="92"/>
        <v>225.7765</v>
      </c>
      <c r="H1728" s="31"/>
      <c r="I1728" s="30"/>
      <c r="J1728" s="24">
        <f t="shared" si="93"/>
        <v>46.336250000000007</v>
      </c>
      <c r="K1728" s="31"/>
      <c r="L1728" s="30"/>
      <c r="M1728" s="98">
        <v>248.58</v>
      </c>
      <c r="N1728" s="98">
        <v>202.97300000000001</v>
      </c>
      <c r="O1728" s="98">
        <v>58.435000000000002</v>
      </c>
      <c r="P1728" s="98">
        <v>15.282</v>
      </c>
      <c r="Q1728" s="98">
        <v>93.131</v>
      </c>
      <c r="R1728" s="98">
        <v>18.497</v>
      </c>
    </row>
    <row r="1729" spans="1:18" x14ac:dyDescent="0.25">
      <c r="A1729" s="59" t="s">
        <v>3779</v>
      </c>
      <c r="B1729" s="59" t="s">
        <v>1303</v>
      </c>
      <c r="C1729" s="59" t="s">
        <v>3845</v>
      </c>
      <c r="D1729" s="91">
        <v>12</v>
      </c>
      <c r="E1729" s="59" t="s">
        <v>6181</v>
      </c>
      <c r="F1729" s="30">
        <f t="shared" si="91"/>
        <v>42.294666666666664</v>
      </c>
      <c r="G1729" s="24">
        <f t="shared" si="92"/>
        <v>37.234000000000002</v>
      </c>
      <c r="H1729" s="31"/>
      <c r="I1729" s="30"/>
      <c r="J1729" s="24">
        <f t="shared" si="93"/>
        <v>37.964500000000001</v>
      </c>
      <c r="K1729" s="31"/>
      <c r="L1729" s="30"/>
      <c r="M1729" s="98">
        <v>22.71</v>
      </c>
      <c r="N1729" s="98">
        <v>51.758000000000003</v>
      </c>
      <c r="O1729" s="98">
        <v>24.974</v>
      </c>
      <c r="P1729" s="98">
        <v>37.468000000000004</v>
      </c>
      <c r="Q1729" s="98">
        <v>28.423999999999999</v>
      </c>
      <c r="R1729" s="98">
        <v>60.991999999999997</v>
      </c>
    </row>
    <row r="1730" spans="1:18" x14ac:dyDescent="0.25">
      <c r="A1730" s="59" t="s">
        <v>3779</v>
      </c>
      <c r="B1730" s="59" t="s">
        <v>1269</v>
      </c>
      <c r="C1730" s="59" t="s">
        <v>3811</v>
      </c>
      <c r="D1730" s="91">
        <v>6</v>
      </c>
      <c r="E1730" s="59" t="s">
        <v>4992</v>
      </c>
      <c r="F1730" s="30">
        <f t="shared" si="91"/>
        <v>42.190999999999995</v>
      </c>
      <c r="G1730" s="24">
        <f t="shared" si="92"/>
        <v>13.08</v>
      </c>
      <c r="H1730" s="31"/>
      <c r="I1730" s="30"/>
      <c r="J1730" s="24">
        <f t="shared" si="93"/>
        <v>38.21875</v>
      </c>
      <c r="K1730" s="31"/>
      <c r="L1730" s="30"/>
      <c r="M1730" s="98">
        <v>12.27</v>
      </c>
      <c r="N1730" s="98">
        <v>13.89</v>
      </c>
      <c r="O1730" s="98">
        <v>26.302</v>
      </c>
      <c r="P1730" s="98">
        <v>35.442999999999998</v>
      </c>
      <c r="Q1730" s="98">
        <v>48.064999999999998</v>
      </c>
      <c r="R1730" s="98">
        <v>43.064999999999998</v>
      </c>
    </row>
    <row r="1731" spans="1:18" x14ac:dyDescent="0.25">
      <c r="A1731" s="59" t="s">
        <v>3779</v>
      </c>
      <c r="B1731" s="59" t="s">
        <v>1688</v>
      </c>
      <c r="C1731" s="59" t="s">
        <v>3842</v>
      </c>
      <c r="D1731" s="91">
        <v>11</v>
      </c>
      <c r="E1731" s="59" t="s">
        <v>6099</v>
      </c>
      <c r="F1731" s="30">
        <f t="shared" si="91"/>
        <v>42.073</v>
      </c>
      <c r="G1731" s="24">
        <f t="shared" si="92"/>
        <v>74.76400000000001</v>
      </c>
      <c r="H1731" s="31"/>
      <c r="I1731" s="30"/>
      <c r="J1731" s="24">
        <f t="shared" si="93"/>
        <v>37.262</v>
      </c>
      <c r="K1731" s="31"/>
      <c r="L1731" s="30"/>
      <c r="M1731" s="98">
        <v>97.9</v>
      </c>
      <c r="N1731" s="98">
        <v>51.628</v>
      </c>
      <c r="O1731" s="98">
        <v>22.829000000000001</v>
      </c>
      <c r="P1731" s="98">
        <v>6.6459999999999999</v>
      </c>
      <c r="Q1731" s="98">
        <v>36.036999999999999</v>
      </c>
      <c r="R1731" s="98">
        <v>83.536000000000001</v>
      </c>
    </row>
    <row r="1732" spans="1:18" x14ac:dyDescent="0.25">
      <c r="A1732" s="59" t="s">
        <v>3779</v>
      </c>
      <c r="B1732" s="59" t="s">
        <v>2347</v>
      </c>
      <c r="C1732" s="59" t="s">
        <v>3873</v>
      </c>
      <c r="D1732" s="91">
        <v>20</v>
      </c>
      <c r="E1732" s="59" t="s">
        <v>7814</v>
      </c>
      <c r="F1732" s="30">
        <f t="shared" si="91"/>
        <v>41.850999999999999</v>
      </c>
      <c r="G1732" s="24">
        <f t="shared" si="92"/>
        <v>3.1814999999999998</v>
      </c>
      <c r="H1732" s="31"/>
      <c r="I1732" s="30"/>
      <c r="J1732" s="24">
        <f t="shared" si="93"/>
        <v>34.960250000000002</v>
      </c>
      <c r="K1732" s="31"/>
      <c r="L1732" s="30"/>
      <c r="M1732" s="98">
        <v>2.78</v>
      </c>
      <c r="N1732" s="98">
        <v>3.5830000000000002</v>
      </c>
      <c r="O1732" s="98">
        <v>14.288</v>
      </c>
      <c r="P1732" s="98">
        <v>66.896000000000001</v>
      </c>
      <c r="Q1732" s="98">
        <v>33.177999999999997</v>
      </c>
      <c r="R1732" s="98">
        <v>25.478999999999999</v>
      </c>
    </row>
    <row r="1733" spans="1:18" x14ac:dyDescent="0.25">
      <c r="A1733" s="59" t="s">
        <v>3779</v>
      </c>
      <c r="B1733" s="59" t="s">
        <v>168</v>
      </c>
      <c r="C1733" s="59" t="s">
        <v>3871</v>
      </c>
      <c r="D1733" s="91">
        <v>20</v>
      </c>
      <c r="E1733" s="59" t="s">
        <v>7747</v>
      </c>
      <c r="F1733" s="30">
        <f t="shared" si="91"/>
        <v>41.811666666666667</v>
      </c>
      <c r="G1733" s="24">
        <f t="shared" si="92"/>
        <v>4.2654999999999994</v>
      </c>
      <c r="H1733" s="31"/>
      <c r="I1733" s="30"/>
      <c r="J1733" s="24">
        <f t="shared" si="93"/>
        <v>31.358750000000001</v>
      </c>
      <c r="K1733" s="31"/>
      <c r="L1733" s="30"/>
      <c r="M1733" s="98">
        <v>7.56</v>
      </c>
      <c r="N1733" s="98">
        <v>0.97099999999999997</v>
      </c>
      <c r="O1733" s="98" t="s">
        <v>4078</v>
      </c>
      <c r="P1733" s="98">
        <v>17.204000000000001</v>
      </c>
      <c r="Q1733" s="98">
        <v>98.123000000000005</v>
      </c>
      <c r="R1733" s="98">
        <v>10.108000000000001</v>
      </c>
    </row>
    <row r="1734" spans="1:18" x14ac:dyDescent="0.25">
      <c r="A1734" s="59" t="s">
        <v>3779</v>
      </c>
      <c r="B1734" s="59" t="s">
        <v>779</v>
      </c>
      <c r="C1734" s="59" t="s">
        <v>3862</v>
      </c>
      <c r="D1734" s="91">
        <v>16</v>
      </c>
      <c r="E1734" s="59" t="s">
        <v>6889</v>
      </c>
      <c r="F1734" s="30">
        <f t="shared" si="91"/>
        <v>41.681666666666665</v>
      </c>
      <c r="G1734" s="24">
        <f t="shared" si="92"/>
        <v>63.037500000000001</v>
      </c>
      <c r="H1734" s="31"/>
      <c r="I1734" s="30"/>
      <c r="J1734" s="24">
        <f t="shared" si="93"/>
        <v>36.557499999999997</v>
      </c>
      <c r="K1734" s="31"/>
      <c r="L1734" s="30"/>
      <c r="M1734" s="98">
        <v>57.61</v>
      </c>
      <c r="N1734" s="98">
        <v>68.465000000000003</v>
      </c>
      <c r="O1734" s="98">
        <v>21.184999999999999</v>
      </c>
      <c r="P1734" s="98">
        <v>78.057000000000002</v>
      </c>
      <c r="Q1734" s="98">
        <v>36.832999999999998</v>
      </c>
      <c r="R1734" s="98">
        <v>10.154999999999999</v>
      </c>
    </row>
    <row r="1735" spans="1:18" x14ac:dyDescent="0.25">
      <c r="A1735" s="59" t="s">
        <v>3779</v>
      </c>
      <c r="B1735" s="59" t="s">
        <v>3564</v>
      </c>
      <c r="C1735" s="59" t="s">
        <v>3840</v>
      </c>
      <c r="D1735" s="91">
        <v>11</v>
      </c>
      <c r="E1735" s="59" t="s">
        <v>5970</v>
      </c>
      <c r="F1735" s="30">
        <f t="shared" si="91"/>
        <v>41.646000000000001</v>
      </c>
      <c r="G1735" s="24">
        <f t="shared" si="92"/>
        <v>22.628499999999999</v>
      </c>
      <c r="H1735" s="31"/>
      <c r="I1735" s="30"/>
      <c r="J1735" s="24">
        <f t="shared" si="93"/>
        <v>46.372749999999996</v>
      </c>
      <c r="K1735" s="31"/>
      <c r="L1735" s="30"/>
      <c r="M1735" s="98">
        <v>19.489999999999998</v>
      </c>
      <c r="N1735" s="98">
        <v>25.766999999999999</v>
      </c>
      <c r="O1735" s="98">
        <v>60.552999999999997</v>
      </c>
      <c r="P1735" s="98">
        <v>59.213000000000001</v>
      </c>
      <c r="Q1735" s="98">
        <v>34.654000000000003</v>
      </c>
      <c r="R1735" s="98">
        <v>31.071000000000002</v>
      </c>
    </row>
    <row r="1736" spans="1:18" x14ac:dyDescent="0.25">
      <c r="A1736" s="59" t="s">
        <v>3779</v>
      </c>
      <c r="B1736" s="59" t="s">
        <v>3157</v>
      </c>
      <c r="C1736" s="59" t="s">
        <v>3862</v>
      </c>
      <c r="D1736" s="91">
        <v>16</v>
      </c>
      <c r="E1736" s="59" t="s">
        <v>6969</v>
      </c>
      <c r="F1736" s="30">
        <f t="shared" si="91"/>
        <v>41.562999999999995</v>
      </c>
      <c r="G1736" s="24">
        <f t="shared" si="92"/>
        <v>0</v>
      </c>
      <c r="H1736" s="31"/>
      <c r="I1736" s="30"/>
      <c r="J1736" s="24">
        <f t="shared" si="93"/>
        <v>36.854999999999997</v>
      </c>
      <c r="K1736" s="31"/>
      <c r="L1736" s="30"/>
      <c r="M1736" s="98" t="s">
        <v>4078</v>
      </c>
      <c r="N1736" s="98" t="s">
        <v>4078</v>
      </c>
      <c r="O1736" s="98">
        <v>22.731000000000002</v>
      </c>
      <c r="P1736" s="98" t="s">
        <v>4078</v>
      </c>
      <c r="Q1736" s="98" t="s">
        <v>4078</v>
      </c>
      <c r="R1736" s="98">
        <v>124.68899999999999</v>
      </c>
    </row>
    <row r="1737" spans="1:18" x14ac:dyDescent="0.25">
      <c r="A1737" s="59" t="s">
        <v>3779</v>
      </c>
      <c r="B1737" s="59" t="s">
        <v>2828</v>
      </c>
      <c r="C1737" s="59" t="s">
        <v>3862</v>
      </c>
      <c r="D1737" s="91">
        <v>16</v>
      </c>
      <c r="E1737" s="59" t="s">
        <v>7029</v>
      </c>
      <c r="F1737" s="30">
        <f t="shared" si="91"/>
        <v>41.403666666666666</v>
      </c>
      <c r="G1737" s="24">
        <f t="shared" si="92"/>
        <v>58.332500000000003</v>
      </c>
      <c r="H1737" s="31"/>
      <c r="I1737" s="30"/>
      <c r="J1737" s="24">
        <f t="shared" si="93"/>
        <v>35.271500000000003</v>
      </c>
      <c r="K1737" s="31"/>
      <c r="L1737" s="30"/>
      <c r="M1737" s="98">
        <v>46.89</v>
      </c>
      <c r="N1737" s="98">
        <v>69.775000000000006</v>
      </c>
      <c r="O1737" s="98">
        <v>16.875</v>
      </c>
      <c r="P1737" s="98">
        <v>34.225999999999999</v>
      </c>
      <c r="Q1737" s="98">
        <v>24.036000000000001</v>
      </c>
      <c r="R1737" s="98">
        <v>65.948999999999998</v>
      </c>
    </row>
    <row r="1738" spans="1:18" x14ac:dyDescent="0.25">
      <c r="A1738" s="59" t="s">
        <v>3779</v>
      </c>
      <c r="B1738" s="59" t="s">
        <v>2492</v>
      </c>
      <c r="C1738" s="59" t="s">
        <v>3863</v>
      </c>
      <c r="D1738" s="91">
        <v>16</v>
      </c>
      <c r="E1738" s="59" t="s">
        <v>7274</v>
      </c>
      <c r="F1738" s="30">
        <f t="shared" si="91"/>
        <v>41.279666666666671</v>
      </c>
      <c r="G1738" s="24">
        <f t="shared" si="92"/>
        <v>3.2450000000000001</v>
      </c>
      <c r="H1738" s="31"/>
      <c r="I1738" s="30"/>
      <c r="J1738" s="24">
        <f t="shared" si="93"/>
        <v>30.959750000000003</v>
      </c>
      <c r="K1738" s="31"/>
      <c r="L1738" s="30"/>
      <c r="M1738" s="98">
        <v>6.49</v>
      </c>
      <c r="N1738" s="98" t="s">
        <v>4078</v>
      </c>
      <c r="O1738" s="98" t="s">
        <v>4078</v>
      </c>
      <c r="P1738" s="98">
        <v>5.5E-2</v>
      </c>
      <c r="Q1738" s="98">
        <v>123.78400000000001</v>
      </c>
      <c r="R1738" s="98" t="s">
        <v>4078</v>
      </c>
    </row>
    <row r="1739" spans="1:18" x14ac:dyDescent="0.25">
      <c r="A1739" s="59" t="s">
        <v>3779</v>
      </c>
      <c r="B1739" s="59" t="s">
        <v>2499</v>
      </c>
      <c r="C1739" s="59" t="s">
        <v>3837</v>
      </c>
      <c r="D1739" s="91">
        <v>11</v>
      </c>
      <c r="E1739" s="59" t="s">
        <v>5826</v>
      </c>
      <c r="F1739" s="30">
        <f t="shared" si="91"/>
        <v>41.265666666666668</v>
      </c>
      <c r="G1739" s="24">
        <f t="shared" si="92"/>
        <v>13.942499999999999</v>
      </c>
      <c r="H1739" s="31"/>
      <c r="I1739" s="30"/>
      <c r="J1739" s="24">
        <f t="shared" si="93"/>
        <v>33.83475</v>
      </c>
      <c r="K1739" s="31"/>
      <c r="L1739" s="30"/>
      <c r="M1739" s="98">
        <v>8.94</v>
      </c>
      <c r="N1739" s="98">
        <v>18.945</v>
      </c>
      <c r="O1739" s="98">
        <v>11.542</v>
      </c>
      <c r="P1739" s="98">
        <v>55.781999999999996</v>
      </c>
      <c r="Q1739" s="98">
        <v>53.463999999999999</v>
      </c>
      <c r="R1739" s="98">
        <v>14.551</v>
      </c>
    </row>
    <row r="1740" spans="1:18" x14ac:dyDescent="0.25">
      <c r="A1740" s="59" t="s">
        <v>3779</v>
      </c>
      <c r="B1740" s="59" t="s">
        <v>2445</v>
      </c>
      <c r="C1740" s="59" t="s">
        <v>3839</v>
      </c>
      <c r="D1740" s="91">
        <v>11</v>
      </c>
      <c r="E1740" s="59" t="s">
        <v>5865</v>
      </c>
      <c r="F1740" s="30">
        <f t="shared" si="91"/>
        <v>40.977333333333334</v>
      </c>
      <c r="G1740" s="24">
        <f t="shared" si="92"/>
        <v>0.60499999999999998</v>
      </c>
      <c r="H1740" s="31"/>
      <c r="I1740" s="30"/>
      <c r="J1740" s="24">
        <f t="shared" si="93"/>
        <v>30.733000000000001</v>
      </c>
      <c r="K1740" s="31"/>
      <c r="L1740" s="30"/>
      <c r="M1740" s="98">
        <v>1.21</v>
      </c>
      <c r="N1740" s="98" t="s">
        <v>4078</v>
      </c>
      <c r="O1740" s="98" t="s">
        <v>4078</v>
      </c>
      <c r="P1740" s="98" t="s">
        <v>4078</v>
      </c>
      <c r="Q1740" s="98">
        <v>20.093</v>
      </c>
      <c r="R1740" s="98">
        <v>102.839</v>
      </c>
    </row>
    <row r="1741" spans="1:18" x14ac:dyDescent="0.25">
      <c r="A1741" s="59" t="s">
        <v>3779</v>
      </c>
      <c r="B1741" s="59" t="s">
        <v>1167</v>
      </c>
      <c r="C1741" s="59" t="s">
        <v>3860</v>
      </c>
      <c r="D1741" s="91">
        <v>15</v>
      </c>
      <c r="E1741" s="59" t="s">
        <v>6679</v>
      </c>
      <c r="F1741" s="30">
        <f t="shared" si="91"/>
        <v>40.891666666666666</v>
      </c>
      <c r="G1741" s="24">
        <f t="shared" si="92"/>
        <v>27.376999999999999</v>
      </c>
      <c r="H1741" s="31"/>
      <c r="I1741" s="30"/>
      <c r="J1741" s="24">
        <f t="shared" si="93"/>
        <v>35.919750000000001</v>
      </c>
      <c r="K1741" s="31"/>
      <c r="L1741" s="30"/>
      <c r="M1741" s="98">
        <v>32.65</v>
      </c>
      <c r="N1741" s="98">
        <v>22.103999999999999</v>
      </c>
      <c r="O1741" s="98">
        <v>21.004000000000001</v>
      </c>
      <c r="P1741" s="98">
        <v>52.037999999999997</v>
      </c>
      <c r="Q1741" s="98">
        <v>32.182000000000002</v>
      </c>
      <c r="R1741" s="98">
        <v>38.454999999999998</v>
      </c>
    </row>
    <row r="1742" spans="1:18" x14ac:dyDescent="0.25">
      <c r="A1742" s="59" t="s">
        <v>3779</v>
      </c>
      <c r="B1742" s="59" t="s">
        <v>642</v>
      </c>
      <c r="C1742" s="59" t="s">
        <v>3798</v>
      </c>
      <c r="D1742" s="91">
        <v>4</v>
      </c>
      <c r="E1742" s="59" t="s">
        <v>4466</v>
      </c>
      <c r="F1742" s="30">
        <f t="shared" si="91"/>
        <v>40.800666666666672</v>
      </c>
      <c r="G1742" s="24">
        <f t="shared" si="92"/>
        <v>73.289500000000004</v>
      </c>
      <c r="H1742" s="31"/>
      <c r="I1742" s="30"/>
      <c r="J1742" s="24">
        <f t="shared" si="93"/>
        <v>37.948000000000008</v>
      </c>
      <c r="K1742" s="31"/>
      <c r="L1742" s="30"/>
      <c r="M1742" s="98">
        <v>96.99</v>
      </c>
      <c r="N1742" s="98">
        <v>49.588999999999999</v>
      </c>
      <c r="O1742" s="98">
        <v>29.39</v>
      </c>
      <c r="P1742" s="98">
        <v>34.725000000000001</v>
      </c>
      <c r="Q1742" s="98">
        <v>87.677000000000007</v>
      </c>
      <c r="R1742" s="98" t="s">
        <v>4078</v>
      </c>
    </row>
    <row r="1743" spans="1:18" x14ac:dyDescent="0.25">
      <c r="A1743" s="59" t="s">
        <v>3779</v>
      </c>
      <c r="B1743" s="59" t="s">
        <v>2095</v>
      </c>
      <c r="C1743" s="59" t="s">
        <v>3862</v>
      </c>
      <c r="D1743" s="91">
        <v>16</v>
      </c>
      <c r="E1743" s="59" t="s">
        <v>6800</v>
      </c>
      <c r="F1743" s="30">
        <f t="shared" si="91"/>
        <v>40.567</v>
      </c>
      <c r="G1743" s="24">
        <f t="shared" si="92"/>
        <v>20.366500000000002</v>
      </c>
      <c r="H1743" s="31"/>
      <c r="I1743" s="30"/>
      <c r="J1743" s="24">
        <f t="shared" si="93"/>
        <v>36.808250000000001</v>
      </c>
      <c r="K1743" s="31"/>
      <c r="L1743" s="30"/>
      <c r="M1743" s="98">
        <v>25.67</v>
      </c>
      <c r="N1743" s="98">
        <v>15.063000000000001</v>
      </c>
      <c r="O1743" s="98">
        <v>25.532</v>
      </c>
      <c r="P1743" s="98">
        <v>70.245000000000005</v>
      </c>
      <c r="Q1743" s="98">
        <v>27.242999999999999</v>
      </c>
      <c r="R1743" s="98">
        <v>24.213000000000001</v>
      </c>
    </row>
    <row r="1744" spans="1:18" x14ac:dyDescent="0.25">
      <c r="A1744" s="59" t="s">
        <v>3779</v>
      </c>
      <c r="B1744" s="59" t="s">
        <v>3611</v>
      </c>
      <c r="C1744" s="59" t="s">
        <v>3790</v>
      </c>
      <c r="D1744" s="91">
        <v>2</v>
      </c>
      <c r="E1744" s="59" t="s">
        <v>4338</v>
      </c>
      <c r="F1744" s="30">
        <f t="shared" si="91"/>
        <v>40.538666666666664</v>
      </c>
      <c r="G1744" s="24">
        <f t="shared" si="92"/>
        <v>0</v>
      </c>
      <c r="H1744" s="31"/>
      <c r="I1744" s="30"/>
      <c r="J1744" s="24">
        <f t="shared" si="93"/>
        <v>30.404</v>
      </c>
      <c r="K1744" s="31"/>
      <c r="L1744" s="30"/>
      <c r="M1744" s="98" t="s">
        <v>4078</v>
      </c>
      <c r="N1744" s="98" t="s">
        <v>4078</v>
      </c>
      <c r="O1744" s="98" t="s">
        <v>4078</v>
      </c>
      <c r="P1744" s="98">
        <v>97.253</v>
      </c>
      <c r="Q1744" s="98">
        <v>24.363</v>
      </c>
      <c r="R1744" s="98" t="s">
        <v>4078</v>
      </c>
    </row>
    <row r="1745" spans="1:18" x14ac:dyDescent="0.25">
      <c r="A1745" s="59" t="s">
        <v>3779</v>
      </c>
      <c r="B1745" s="59" t="s">
        <v>1040</v>
      </c>
      <c r="C1745" s="59" t="s">
        <v>3862</v>
      </c>
      <c r="D1745" s="91">
        <v>16</v>
      </c>
      <c r="E1745" s="59" t="s">
        <v>6841</v>
      </c>
      <c r="F1745" s="30">
        <f t="shared" si="91"/>
        <v>40.441333333333333</v>
      </c>
      <c r="G1745" s="24">
        <f t="shared" si="92"/>
        <v>0</v>
      </c>
      <c r="H1745" s="31"/>
      <c r="I1745" s="30"/>
      <c r="J1745" s="24">
        <f t="shared" si="93"/>
        <v>30.331</v>
      </c>
      <c r="K1745" s="31"/>
      <c r="L1745" s="30"/>
      <c r="M1745" s="98" t="s">
        <v>4078</v>
      </c>
      <c r="N1745" s="98" t="s">
        <v>4078</v>
      </c>
      <c r="O1745" s="98" t="s">
        <v>4078</v>
      </c>
      <c r="P1745" s="98">
        <v>1.8460000000000001</v>
      </c>
      <c r="Q1745" s="98">
        <v>9.5760000000000005</v>
      </c>
      <c r="R1745" s="98">
        <v>109.902</v>
      </c>
    </row>
    <row r="1746" spans="1:18" x14ac:dyDescent="0.25">
      <c r="A1746" s="59" t="s">
        <v>3779</v>
      </c>
      <c r="B1746" s="59" t="s">
        <v>2648</v>
      </c>
      <c r="C1746" s="59" t="s">
        <v>3804</v>
      </c>
      <c r="D1746" s="91">
        <v>5</v>
      </c>
      <c r="E1746" s="59" t="s">
        <v>4596</v>
      </c>
      <c r="F1746" s="30">
        <f t="shared" si="91"/>
        <v>40.341333333333331</v>
      </c>
      <c r="G1746" s="24">
        <f t="shared" si="92"/>
        <v>139.29900000000001</v>
      </c>
      <c r="H1746" s="31"/>
      <c r="I1746" s="30"/>
      <c r="J1746" s="24">
        <f t="shared" si="93"/>
        <v>65.462999999999994</v>
      </c>
      <c r="K1746" s="31"/>
      <c r="L1746" s="30"/>
      <c r="M1746" s="98">
        <v>121.81</v>
      </c>
      <c r="N1746" s="98">
        <v>156.78800000000001</v>
      </c>
      <c r="O1746" s="98">
        <v>140.828</v>
      </c>
      <c r="P1746" s="98">
        <v>14.381</v>
      </c>
      <c r="Q1746" s="98">
        <v>50.563000000000002</v>
      </c>
      <c r="R1746" s="98">
        <v>56.08</v>
      </c>
    </row>
    <row r="1747" spans="1:18" x14ac:dyDescent="0.25">
      <c r="A1747" s="59" t="s">
        <v>3779</v>
      </c>
      <c r="B1747" s="59" t="s">
        <v>1436</v>
      </c>
      <c r="C1747" s="59" t="s">
        <v>3862</v>
      </c>
      <c r="D1747" s="91">
        <v>16</v>
      </c>
      <c r="E1747" s="59" t="s">
        <v>6907</v>
      </c>
      <c r="F1747" s="30">
        <f t="shared" si="91"/>
        <v>40.246666666666663</v>
      </c>
      <c r="G1747" s="24">
        <f t="shared" si="92"/>
        <v>0.107</v>
      </c>
      <c r="H1747" s="31"/>
      <c r="I1747" s="30"/>
      <c r="J1747" s="24">
        <f t="shared" si="93"/>
        <v>33.001249999999999</v>
      </c>
      <c r="K1747" s="31"/>
      <c r="L1747" s="30"/>
      <c r="M1747" s="98" t="s">
        <v>4078</v>
      </c>
      <c r="N1747" s="98">
        <v>0.214</v>
      </c>
      <c r="O1747" s="98">
        <v>11.265000000000001</v>
      </c>
      <c r="P1747" s="98">
        <v>113.134</v>
      </c>
      <c r="Q1747" s="98">
        <v>7.6059999999999999</v>
      </c>
      <c r="R1747" s="98" t="s">
        <v>4078</v>
      </c>
    </row>
    <row r="1748" spans="1:18" x14ac:dyDescent="0.25">
      <c r="A1748" s="59" t="s">
        <v>3779</v>
      </c>
      <c r="B1748" s="59" t="s">
        <v>1645</v>
      </c>
      <c r="C1748" s="59" t="s">
        <v>3835</v>
      </c>
      <c r="D1748" s="91">
        <v>11</v>
      </c>
      <c r="E1748" s="59" t="s">
        <v>5778</v>
      </c>
      <c r="F1748" s="30">
        <f t="shared" si="91"/>
        <v>39.730333333333334</v>
      </c>
      <c r="G1748" s="24">
        <f t="shared" si="92"/>
        <v>6.2545000000000002</v>
      </c>
      <c r="H1748" s="31"/>
      <c r="I1748" s="30"/>
      <c r="J1748" s="24">
        <f t="shared" si="93"/>
        <v>30.521249999999998</v>
      </c>
      <c r="K1748" s="31"/>
      <c r="L1748" s="30"/>
      <c r="M1748" s="98">
        <v>3.2</v>
      </c>
      <c r="N1748" s="98">
        <v>9.3089999999999993</v>
      </c>
      <c r="O1748" s="98">
        <v>2.8940000000000001</v>
      </c>
      <c r="P1748" s="98">
        <v>57.399000000000001</v>
      </c>
      <c r="Q1748" s="98">
        <v>44.86</v>
      </c>
      <c r="R1748" s="98">
        <v>16.931999999999999</v>
      </c>
    </row>
    <row r="1749" spans="1:18" x14ac:dyDescent="0.25">
      <c r="A1749" s="59" t="s">
        <v>3779</v>
      </c>
      <c r="B1749" s="59" t="s">
        <v>2970</v>
      </c>
      <c r="C1749" s="59" t="s">
        <v>3862</v>
      </c>
      <c r="D1749" s="91">
        <v>16</v>
      </c>
      <c r="E1749" s="59" t="s">
        <v>7144</v>
      </c>
      <c r="F1749" s="30">
        <f t="shared" si="91"/>
        <v>39.687000000000005</v>
      </c>
      <c r="G1749" s="24">
        <f t="shared" si="92"/>
        <v>288.70600000000002</v>
      </c>
      <c r="H1749" s="31"/>
      <c r="I1749" s="30"/>
      <c r="J1749" s="24">
        <f t="shared" si="93"/>
        <v>29.765250000000002</v>
      </c>
      <c r="K1749" s="31"/>
      <c r="L1749" s="30"/>
      <c r="M1749" s="98">
        <v>443.29</v>
      </c>
      <c r="N1749" s="98">
        <v>134.12200000000001</v>
      </c>
      <c r="O1749" s="98" t="s">
        <v>4078</v>
      </c>
      <c r="P1749" s="98">
        <v>8.2870000000000008</v>
      </c>
      <c r="Q1749" s="98">
        <v>82.498999999999995</v>
      </c>
      <c r="R1749" s="98">
        <v>28.274999999999999</v>
      </c>
    </row>
    <row r="1750" spans="1:18" x14ac:dyDescent="0.25">
      <c r="A1750" s="59" t="s">
        <v>3779</v>
      </c>
      <c r="B1750" s="59" t="s">
        <v>2335</v>
      </c>
      <c r="C1750" s="59" t="s">
        <v>3841</v>
      </c>
      <c r="D1750" s="91">
        <v>11</v>
      </c>
      <c r="E1750" s="59" t="s">
        <v>5996</v>
      </c>
      <c r="F1750" s="30">
        <f t="shared" si="91"/>
        <v>39.600333333333332</v>
      </c>
      <c r="G1750" s="24">
        <f t="shared" si="92"/>
        <v>56.649500000000003</v>
      </c>
      <c r="H1750" s="31"/>
      <c r="I1750" s="30"/>
      <c r="J1750" s="24">
        <f t="shared" si="93"/>
        <v>36.055999999999997</v>
      </c>
      <c r="K1750" s="31"/>
      <c r="L1750" s="30"/>
      <c r="M1750" s="98">
        <v>43.27</v>
      </c>
      <c r="N1750" s="98">
        <v>70.028999999999996</v>
      </c>
      <c r="O1750" s="98">
        <v>25.422999999999998</v>
      </c>
      <c r="P1750" s="98">
        <v>61.786999999999999</v>
      </c>
      <c r="Q1750" s="98">
        <v>11.375999999999999</v>
      </c>
      <c r="R1750" s="98">
        <v>45.637999999999998</v>
      </c>
    </row>
    <row r="1751" spans="1:18" x14ac:dyDescent="0.25">
      <c r="A1751" s="59" t="s">
        <v>3779</v>
      </c>
      <c r="B1751" s="59" t="s">
        <v>488</v>
      </c>
      <c r="C1751" s="59" t="s">
        <v>3851</v>
      </c>
      <c r="D1751" s="91">
        <v>15</v>
      </c>
      <c r="E1751" s="59" t="s">
        <v>6366</v>
      </c>
      <c r="F1751" s="30">
        <f t="shared" si="91"/>
        <v>39.509666666666668</v>
      </c>
      <c r="G1751" s="24">
        <f t="shared" si="92"/>
        <v>0</v>
      </c>
      <c r="H1751" s="31"/>
      <c r="I1751" s="30"/>
      <c r="J1751" s="24">
        <f t="shared" si="93"/>
        <v>29.632249999999999</v>
      </c>
      <c r="K1751" s="31"/>
      <c r="L1751" s="30"/>
      <c r="M1751" s="98" t="s">
        <v>4078</v>
      </c>
      <c r="N1751" s="98" t="s">
        <v>4078</v>
      </c>
      <c r="O1751" s="98" t="s">
        <v>4078</v>
      </c>
      <c r="P1751" s="98" t="s">
        <v>4078</v>
      </c>
      <c r="Q1751" s="98">
        <v>14</v>
      </c>
      <c r="R1751" s="98">
        <v>104.529</v>
      </c>
    </row>
    <row r="1752" spans="1:18" x14ac:dyDescent="0.25">
      <c r="A1752" s="59" t="s">
        <v>3779</v>
      </c>
      <c r="B1752" s="59" t="s">
        <v>324</v>
      </c>
      <c r="C1752" s="59" t="s">
        <v>3798</v>
      </c>
      <c r="D1752" s="91">
        <v>4</v>
      </c>
      <c r="E1752" s="59" t="s">
        <v>4471</v>
      </c>
      <c r="F1752" s="30">
        <f t="shared" si="91"/>
        <v>39.485333333333337</v>
      </c>
      <c r="G1752" s="24">
        <f t="shared" si="92"/>
        <v>50.856999999999999</v>
      </c>
      <c r="H1752" s="31"/>
      <c r="I1752" s="30"/>
      <c r="J1752" s="24">
        <f t="shared" si="93"/>
        <v>36.546999999999997</v>
      </c>
      <c r="K1752" s="31"/>
      <c r="L1752" s="30"/>
      <c r="M1752" s="98">
        <v>23.69</v>
      </c>
      <c r="N1752" s="98">
        <v>78.024000000000001</v>
      </c>
      <c r="O1752" s="98">
        <v>27.731999999999999</v>
      </c>
      <c r="P1752" s="98" t="s">
        <v>4078</v>
      </c>
      <c r="Q1752" s="98">
        <v>42.302999999999997</v>
      </c>
      <c r="R1752" s="98">
        <v>76.153000000000006</v>
      </c>
    </row>
    <row r="1753" spans="1:18" x14ac:dyDescent="0.25">
      <c r="A1753" s="59" t="s">
        <v>3779</v>
      </c>
      <c r="B1753" s="59" t="s">
        <v>3635</v>
      </c>
      <c r="C1753" s="59" t="s">
        <v>3808</v>
      </c>
      <c r="D1753" s="91">
        <v>6</v>
      </c>
      <c r="E1753" s="59" t="s">
        <v>4839</v>
      </c>
      <c r="F1753" s="30">
        <f t="shared" si="91"/>
        <v>39.409999999999997</v>
      </c>
      <c r="G1753" s="24">
        <f t="shared" si="92"/>
        <v>11.05</v>
      </c>
      <c r="H1753" s="31"/>
      <c r="I1753" s="30"/>
      <c r="J1753" s="24">
        <f t="shared" si="93"/>
        <v>34.417749999999998</v>
      </c>
      <c r="K1753" s="31"/>
      <c r="L1753" s="30"/>
      <c r="M1753" s="98">
        <v>8.2200000000000006</v>
      </c>
      <c r="N1753" s="98">
        <v>13.88</v>
      </c>
      <c r="O1753" s="98">
        <v>19.440999999999999</v>
      </c>
      <c r="P1753" s="98">
        <v>85.805999999999997</v>
      </c>
      <c r="Q1753" s="98">
        <v>19.548999999999999</v>
      </c>
      <c r="R1753" s="98">
        <v>12.875</v>
      </c>
    </row>
    <row r="1754" spans="1:18" x14ac:dyDescent="0.25">
      <c r="A1754" s="59" t="s">
        <v>3779</v>
      </c>
      <c r="B1754" s="59" t="s">
        <v>1935</v>
      </c>
      <c r="C1754" s="59" t="s">
        <v>3808</v>
      </c>
      <c r="D1754" s="91">
        <v>6</v>
      </c>
      <c r="E1754" s="59" t="s">
        <v>4851</v>
      </c>
      <c r="F1754" s="30">
        <f t="shared" si="91"/>
        <v>39.279666666666664</v>
      </c>
      <c r="G1754" s="24">
        <f t="shared" si="92"/>
        <v>25.566000000000003</v>
      </c>
      <c r="H1754" s="31"/>
      <c r="I1754" s="30"/>
      <c r="J1754" s="24">
        <f t="shared" si="93"/>
        <v>40.158749999999998</v>
      </c>
      <c r="K1754" s="31"/>
      <c r="L1754" s="30"/>
      <c r="M1754" s="98">
        <v>28.28</v>
      </c>
      <c r="N1754" s="98">
        <v>22.852</v>
      </c>
      <c r="O1754" s="98">
        <v>42.795999999999999</v>
      </c>
      <c r="P1754" s="98">
        <v>19.23</v>
      </c>
      <c r="Q1754" s="98">
        <v>34.271999999999998</v>
      </c>
      <c r="R1754" s="98">
        <v>64.337000000000003</v>
      </c>
    </row>
    <row r="1755" spans="1:18" x14ac:dyDescent="0.25">
      <c r="A1755" s="59" t="s">
        <v>3779</v>
      </c>
      <c r="B1755" s="59" t="s">
        <v>3582</v>
      </c>
      <c r="C1755" s="59" t="s">
        <v>3808</v>
      </c>
      <c r="D1755" s="91">
        <v>6</v>
      </c>
      <c r="E1755" s="59" t="s">
        <v>4859</v>
      </c>
      <c r="F1755" s="30">
        <f t="shared" si="91"/>
        <v>39.216666666666669</v>
      </c>
      <c r="G1755" s="24">
        <f t="shared" si="92"/>
        <v>23.445</v>
      </c>
      <c r="H1755" s="31"/>
      <c r="I1755" s="30"/>
      <c r="J1755" s="24">
        <f t="shared" si="93"/>
        <v>36.548000000000002</v>
      </c>
      <c r="K1755" s="31"/>
      <c r="L1755" s="30"/>
      <c r="M1755" s="98">
        <v>16.989999999999998</v>
      </c>
      <c r="N1755" s="98">
        <v>29.9</v>
      </c>
      <c r="O1755" s="98">
        <v>28.542000000000002</v>
      </c>
      <c r="P1755" s="98">
        <v>16.763999999999999</v>
      </c>
      <c r="Q1755" s="98">
        <v>31.856000000000002</v>
      </c>
      <c r="R1755" s="98">
        <v>69.03</v>
      </c>
    </row>
    <row r="1756" spans="1:18" x14ac:dyDescent="0.25">
      <c r="A1756" s="59" t="s">
        <v>3779</v>
      </c>
      <c r="B1756" s="59" t="s">
        <v>1416</v>
      </c>
      <c r="C1756" s="59" t="s">
        <v>3821</v>
      </c>
      <c r="D1756" s="91">
        <v>8</v>
      </c>
      <c r="E1756" s="59" t="s">
        <v>5364</v>
      </c>
      <c r="F1756" s="30">
        <f t="shared" si="91"/>
        <v>39.193000000000005</v>
      </c>
      <c r="G1756" s="24">
        <f t="shared" si="92"/>
        <v>16.899999999999999</v>
      </c>
      <c r="H1756" s="31"/>
      <c r="I1756" s="30"/>
      <c r="J1756" s="24">
        <f t="shared" si="93"/>
        <v>38.836750000000002</v>
      </c>
      <c r="K1756" s="31"/>
      <c r="L1756" s="30"/>
      <c r="M1756" s="98">
        <v>14.75</v>
      </c>
      <c r="N1756" s="98">
        <v>19.05</v>
      </c>
      <c r="O1756" s="98">
        <v>37.768000000000001</v>
      </c>
      <c r="P1756" s="98">
        <v>54.527000000000001</v>
      </c>
      <c r="Q1756" s="98">
        <v>37.89</v>
      </c>
      <c r="R1756" s="98">
        <v>25.161999999999999</v>
      </c>
    </row>
    <row r="1757" spans="1:18" x14ac:dyDescent="0.25">
      <c r="A1757" s="59" t="s">
        <v>3779</v>
      </c>
      <c r="B1757" s="59" t="s">
        <v>88</v>
      </c>
      <c r="C1757" s="59" t="s">
        <v>3862</v>
      </c>
      <c r="D1757" s="91">
        <v>16</v>
      </c>
      <c r="E1757" s="59" t="s">
        <v>6926</v>
      </c>
      <c r="F1757" s="30">
        <f t="shared" si="91"/>
        <v>39.12833333333333</v>
      </c>
      <c r="G1757" s="24">
        <f t="shared" si="92"/>
        <v>20.268999999999998</v>
      </c>
      <c r="H1757" s="31"/>
      <c r="I1757" s="30"/>
      <c r="J1757" s="24">
        <f t="shared" si="93"/>
        <v>34.301250000000003</v>
      </c>
      <c r="K1757" s="31"/>
      <c r="L1757" s="30"/>
      <c r="M1757" s="98">
        <v>3.16</v>
      </c>
      <c r="N1757" s="98">
        <v>37.378</v>
      </c>
      <c r="O1757" s="98">
        <v>19.82</v>
      </c>
      <c r="P1757" s="98">
        <v>6.2039999999999997</v>
      </c>
      <c r="Q1757" s="98">
        <v>85.991</v>
      </c>
      <c r="R1757" s="98">
        <v>25.19</v>
      </c>
    </row>
    <row r="1758" spans="1:18" x14ac:dyDescent="0.25">
      <c r="A1758" s="59" t="s">
        <v>3779</v>
      </c>
      <c r="B1758" s="59" t="s">
        <v>2890</v>
      </c>
      <c r="C1758" s="59" t="s">
        <v>3827</v>
      </c>
      <c r="D1758" s="91">
        <v>10</v>
      </c>
      <c r="E1758" s="59" t="s">
        <v>5526</v>
      </c>
      <c r="F1758" s="30">
        <f t="shared" si="91"/>
        <v>39.024333333333338</v>
      </c>
      <c r="G1758" s="24">
        <f t="shared" si="92"/>
        <v>35.676000000000002</v>
      </c>
      <c r="H1758" s="31"/>
      <c r="I1758" s="30"/>
      <c r="J1758" s="24">
        <f t="shared" si="93"/>
        <v>37.496250000000003</v>
      </c>
      <c r="K1758" s="31"/>
      <c r="L1758" s="30"/>
      <c r="M1758" s="98">
        <v>33.47</v>
      </c>
      <c r="N1758" s="98">
        <v>37.881999999999998</v>
      </c>
      <c r="O1758" s="98">
        <v>32.911999999999999</v>
      </c>
      <c r="P1758" s="98">
        <v>56.274999999999999</v>
      </c>
      <c r="Q1758" s="98">
        <v>17.439</v>
      </c>
      <c r="R1758" s="98">
        <v>43.359000000000002</v>
      </c>
    </row>
    <row r="1759" spans="1:18" x14ac:dyDescent="0.25">
      <c r="A1759" s="59" t="s">
        <v>3779</v>
      </c>
      <c r="B1759" s="59" t="s">
        <v>3138</v>
      </c>
      <c r="C1759" s="59" t="s">
        <v>3837</v>
      </c>
      <c r="D1759" s="91">
        <v>11</v>
      </c>
      <c r="E1759" s="59" t="s">
        <v>5803</v>
      </c>
      <c r="F1759" s="30">
        <f t="shared" si="91"/>
        <v>38.987000000000002</v>
      </c>
      <c r="G1759" s="24">
        <f t="shared" si="92"/>
        <v>15.345000000000001</v>
      </c>
      <c r="H1759" s="31"/>
      <c r="I1759" s="30"/>
      <c r="J1759" s="24">
        <f t="shared" si="93"/>
        <v>33.734000000000002</v>
      </c>
      <c r="K1759" s="31"/>
      <c r="L1759" s="30"/>
      <c r="M1759" s="98">
        <v>30.69</v>
      </c>
      <c r="N1759" s="98" t="s">
        <v>4078</v>
      </c>
      <c r="O1759" s="98">
        <v>17.975000000000001</v>
      </c>
      <c r="P1759" s="98">
        <v>22.375</v>
      </c>
      <c r="Q1759" s="98">
        <v>88.563000000000002</v>
      </c>
      <c r="R1759" s="98">
        <v>6.0229999999999997</v>
      </c>
    </row>
    <row r="1760" spans="1:18" x14ac:dyDescent="0.25">
      <c r="A1760" s="59" t="s">
        <v>3779</v>
      </c>
      <c r="B1760" s="59" t="s">
        <v>1921</v>
      </c>
      <c r="C1760" s="59" t="s">
        <v>3868</v>
      </c>
      <c r="D1760" s="91">
        <v>18</v>
      </c>
      <c r="E1760" s="59" t="s">
        <v>7610</v>
      </c>
      <c r="F1760" s="30">
        <f t="shared" ref="F1760:F1823" si="94">SUM(P1760:R1760)/3</f>
        <v>38.984000000000002</v>
      </c>
      <c r="G1760" s="24">
        <f t="shared" ref="G1760:G1823" si="95">SUM(M1760:N1760)/2</f>
        <v>1.4500000000000002</v>
      </c>
      <c r="H1760" s="31"/>
      <c r="I1760" s="30"/>
      <c r="J1760" s="24">
        <f t="shared" ref="J1760:J1823" si="96">SUM(O1760:R1760)/4</f>
        <v>29.963999999999999</v>
      </c>
      <c r="K1760" s="31"/>
      <c r="L1760" s="30"/>
      <c r="M1760" s="98">
        <v>0.72</v>
      </c>
      <c r="N1760" s="98">
        <v>2.1800000000000002</v>
      </c>
      <c r="O1760" s="98">
        <v>2.9039999999999999</v>
      </c>
      <c r="P1760" s="98">
        <v>9.9610000000000003</v>
      </c>
      <c r="Q1760" s="98">
        <v>91.457999999999998</v>
      </c>
      <c r="R1760" s="98">
        <v>15.532999999999999</v>
      </c>
    </row>
    <row r="1761" spans="1:18" x14ac:dyDescent="0.25">
      <c r="A1761" s="59" t="s">
        <v>3779</v>
      </c>
      <c r="B1761" s="59" t="s">
        <v>1547</v>
      </c>
      <c r="C1761" s="59" t="s">
        <v>3835</v>
      </c>
      <c r="D1761" s="91">
        <v>11</v>
      </c>
      <c r="E1761" s="59" t="s">
        <v>5773</v>
      </c>
      <c r="F1761" s="30">
        <f t="shared" si="94"/>
        <v>38.972666666666669</v>
      </c>
      <c r="G1761" s="24">
        <f t="shared" si="95"/>
        <v>15.365500000000001</v>
      </c>
      <c r="H1761" s="31"/>
      <c r="I1761" s="30"/>
      <c r="J1761" s="24">
        <f t="shared" si="96"/>
        <v>38.529000000000003</v>
      </c>
      <c r="K1761" s="31"/>
      <c r="L1761" s="30"/>
      <c r="M1761" s="98">
        <v>18.93</v>
      </c>
      <c r="N1761" s="98">
        <v>11.801</v>
      </c>
      <c r="O1761" s="98">
        <v>37.198</v>
      </c>
      <c r="P1761" s="98">
        <v>77.221000000000004</v>
      </c>
      <c r="Q1761" s="98">
        <v>39.665999999999997</v>
      </c>
      <c r="R1761" s="98">
        <v>3.1E-2</v>
      </c>
    </row>
    <row r="1762" spans="1:18" x14ac:dyDescent="0.25">
      <c r="A1762" s="59" t="s">
        <v>3779</v>
      </c>
      <c r="B1762" s="59" t="s">
        <v>1848</v>
      </c>
      <c r="C1762" s="59" t="s">
        <v>3807</v>
      </c>
      <c r="D1762" s="91">
        <v>6</v>
      </c>
      <c r="E1762" s="59" t="s">
        <v>4668</v>
      </c>
      <c r="F1762" s="30">
        <f t="shared" si="94"/>
        <v>38.884333333333338</v>
      </c>
      <c r="G1762" s="24">
        <f t="shared" si="95"/>
        <v>54.647000000000006</v>
      </c>
      <c r="H1762" s="31"/>
      <c r="I1762" s="30"/>
      <c r="J1762" s="24">
        <f t="shared" si="96"/>
        <v>41.633250000000004</v>
      </c>
      <c r="K1762" s="31"/>
      <c r="L1762" s="30"/>
      <c r="M1762" s="98">
        <v>62.49</v>
      </c>
      <c r="N1762" s="98">
        <v>46.804000000000002</v>
      </c>
      <c r="O1762" s="98">
        <v>49.88</v>
      </c>
      <c r="P1762" s="98">
        <v>40.051000000000002</v>
      </c>
      <c r="Q1762" s="98">
        <v>55.015999999999998</v>
      </c>
      <c r="R1762" s="98">
        <v>21.585999999999999</v>
      </c>
    </row>
    <row r="1763" spans="1:18" x14ac:dyDescent="0.25">
      <c r="A1763" s="59" t="s">
        <v>3779</v>
      </c>
      <c r="B1763" s="59" t="s">
        <v>1227</v>
      </c>
      <c r="C1763" s="59" t="s">
        <v>3862</v>
      </c>
      <c r="D1763" s="91">
        <v>16</v>
      </c>
      <c r="E1763" s="59" t="s">
        <v>6957</v>
      </c>
      <c r="F1763" s="30">
        <f t="shared" si="94"/>
        <v>38.862333333333332</v>
      </c>
      <c r="G1763" s="24">
        <f t="shared" si="95"/>
        <v>8.6379999999999999</v>
      </c>
      <c r="H1763" s="31"/>
      <c r="I1763" s="30"/>
      <c r="J1763" s="24">
        <f t="shared" si="96"/>
        <v>32.870249999999999</v>
      </c>
      <c r="K1763" s="31"/>
      <c r="L1763" s="30"/>
      <c r="M1763" s="98">
        <v>5.04</v>
      </c>
      <c r="N1763" s="98">
        <v>12.236000000000001</v>
      </c>
      <c r="O1763" s="98">
        <v>14.894</v>
      </c>
      <c r="P1763" s="98" t="s">
        <v>4078</v>
      </c>
      <c r="Q1763" s="98">
        <v>20.876999999999999</v>
      </c>
      <c r="R1763" s="98">
        <v>95.71</v>
      </c>
    </row>
    <row r="1764" spans="1:18" x14ac:dyDescent="0.25">
      <c r="A1764" s="59" t="s">
        <v>3779</v>
      </c>
      <c r="B1764" s="59" t="s">
        <v>886</v>
      </c>
      <c r="C1764" s="59" t="s">
        <v>3847</v>
      </c>
      <c r="D1764" s="91">
        <v>13</v>
      </c>
      <c r="E1764" s="59" t="s">
        <v>6228</v>
      </c>
      <c r="F1764" s="30">
        <f t="shared" si="94"/>
        <v>38.828000000000003</v>
      </c>
      <c r="G1764" s="24">
        <f t="shared" si="95"/>
        <v>7.4599999999999991</v>
      </c>
      <c r="H1764" s="31"/>
      <c r="I1764" s="30"/>
      <c r="J1764" s="24">
        <f t="shared" si="96"/>
        <v>29.8095</v>
      </c>
      <c r="K1764" s="31"/>
      <c r="L1764" s="30"/>
      <c r="M1764" s="98">
        <v>3.8</v>
      </c>
      <c r="N1764" s="98">
        <v>11.12</v>
      </c>
      <c r="O1764" s="98">
        <v>2.754</v>
      </c>
      <c r="P1764" s="98">
        <v>9.3290000000000006</v>
      </c>
      <c r="Q1764" s="98">
        <v>32.472000000000001</v>
      </c>
      <c r="R1764" s="98">
        <v>74.683000000000007</v>
      </c>
    </row>
    <row r="1765" spans="1:18" x14ac:dyDescent="0.25">
      <c r="A1765" s="59" t="s">
        <v>3779</v>
      </c>
      <c r="B1765" s="59" t="s">
        <v>1248</v>
      </c>
      <c r="C1765" s="59" t="s">
        <v>3862</v>
      </c>
      <c r="D1765" s="91">
        <v>16</v>
      </c>
      <c r="E1765" s="59" t="s">
        <v>6820</v>
      </c>
      <c r="F1765" s="30">
        <f t="shared" si="94"/>
        <v>38.650333333333329</v>
      </c>
      <c r="G1765" s="24">
        <f t="shared" si="95"/>
        <v>7.9204999999999997</v>
      </c>
      <c r="H1765" s="31"/>
      <c r="I1765" s="30"/>
      <c r="J1765" s="24">
        <f t="shared" si="96"/>
        <v>31.875499999999999</v>
      </c>
      <c r="K1765" s="31"/>
      <c r="L1765" s="30"/>
      <c r="M1765" s="98">
        <v>3.02</v>
      </c>
      <c r="N1765" s="98">
        <v>12.821</v>
      </c>
      <c r="O1765" s="98">
        <v>11.551</v>
      </c>
      <c r="P1765" s="98">
        <v>7.2249999999999996</v>
      </c>
      <c r="Q1765" s="98">
        <v>25.722999999999999</v>
      </c>
      <c r="R1765" s="98">
        <v>83.003</v>
      </c>
    </row>
    <row r="1766" spans="1:18" x14ac:dyDescent="0.25">
      <c r="A1766" s="59" t="s">
        <v>3779</v>
      </c>
      <c r="B1766" s="59" t="s">
        <v>2799</v>
      </c>
      <c r="C1766" s="59" t="s">
        <v>3811</v>
      </c>
      <c r="D1766" s="91">
        <v>6</v>
      </c>
      <c r="E1766" s="59" t="s">
        <v>4964</v>
      </c>
      <c r="F1766" s="30">
        <f t="shared" si="94"/>
        <v>38.54633333333333</v>
      </c>
      <c r="G1766" s="24">
        <f t="shared" si="95"/>
        <v>36.332499999999996</v>
      </c>
      <c r="H1766" s="31"/>
      <c r="I1766" s="30"/>
      <c r="J1766" s="24">
        <f t="shared" si="96"/>
        <v>40.206750000000007</v>
      </c>
      <c r="K1766" s="31"/>
      <c r="L1766" s="30"/>
      <c r="M1766" s="98">
        <v>35.33</v>
      </c>
      <c r="N1766" s="98">
        <v>37.335000000000001</v>
      </c>
      <c r="O1766" s="98">
        <v>45.188000000000002</v>
      </c>
      <c r="P1766" s="98">
        <v>44.665999999999997</v>
      </c>
      <c r="Q1766" s="98">
        <v>67.054000000000002</v>
      </c>
      <c r="R1766" s="98">
        <v>3.919</v>
      </c>
    </row>
    <row r="1767" spans="1:18" x14ac:dyDescent="0.25">
      <c r="A1767" s="59" t="s">
        <v>3779</v>
      </c>
      <c r="B1767" s="59" t="s">
        <v>1315</v>
      </c>
      <c r="C1767" s="59" t="s">
        <v>3842</v>
      </c>
      <c r="D1767" s="91">
        <v>11</v>
      </c>
      <c r="E1767" s="59" t="s">
        <v>6129</v>
      </c>
      <c r="F1767" s="30">
        <f t="shared" si="94"/>
        <v>38.456666666666663</v>
      </c>
      <c r="G1767" s="24">
        <f t="shared" si="95"/>
        <v>7.3729999999999993</v>
      </c>
      <c r="H1767" s="31"/>
      <c r="I1767" s="30"/>
      <c r="J1767" s="24">
        <f t="shared" si="96"/>
        <v>29.236000000000001</v>
      </c>
      <c r="K1767" s="31"/>
      <c r="L1767" s="30"/>
      <c r="M1767" s="98">
        <v>4.63</v>
      </c>
      <c r="N1767" s="98">
        <v>10.116</v>
      </c>
      <c r="O1767" s="98">
        <v>1.5740000000000001</v>
      </c>
      <c r="P1767" s="98">
        <v>53.057000000000002</v>
      </c>
      <c r="Q1767" s="98">
        <v>35.744999999999997</v>
      </c>
      <c r="R1767" s="98">
        <v>26.568000000000001</v>
      </c>
    </row>
    <row r="1768" spans="1:18" x14ac:dyDescent="0.25">
      <c r="A1768" s="59" t="s">
        <v>3779</v>
      </c>
      <c r="B1768" s="59" t="s">
        <v>1799</v>
      </c>
      <c r="C1768" s="59" t="s">
        <v>3807</v>
      </c>
      <c r="D1768" s="91">
        <v>6</v>
      </c>
      <c r="E1768" s="59" t="s">
        <v>4694</v>
      </c>
      <c r="F1768" s="30">
        <f t="shared" si="94"/>
        <v>38.405999999999999</v>
      </c>
      <c r="G1768" s="24">
        <f t="shared" si="95"/>
        <v>8.8925000000000001</v>
      </c>
      <c r="H1768" s="31"/>
      <c r="I1768" s="30"/>
      <c r="J1768" s="24">
        <f t="shared" si="96"/>
        <v>33.378250000000001</v>
      </c>
      <c r="K1768" s="31"/>
      <c r="L1768" s="30"/>
      <c r="M1768" s="98">
        <v>16.79</v>
      </c>
      <c r="N1768" s="98">
        <v>0.995</v>
      </c>
      <c r="O1768" s="98">
        <v>18.295000000000002</v>
      </c>
      <c r="P1768" s="98">
        <v>16.071999999999999</v>
      </c>
      <c r="Q1768" s="98">
        <v>38.723999999999997</v>
      </c>
      <c r="R1768" s="98">
        <v>60.421999999999997</v>
      </c>
    </row>
    <row r="1769" spans="1:18" x14ac:dyDescent="0.25">
      <c r="A1769" s="59" t="s">
        <v>3779</v>
      </c>
      <c r="B1769" s="59" t="s">
        <v>2700</v>
      </c>
      <c r="C1769" s="59" t="s">
        <v>3862</v>
      </c>
      <c r="D1769" s="91">
        <v>16</v>
      </c>
      <c r="E1769" s="59" t="s">
        <v>7128</v>
      </c>
      <c r="F1769" s="30">
        <f t="shared" si="94"/>
        <v>38.380333333333333</v>
      </c>
      <c r="G1769" s="24">
        <f t="shared" si="95"/>
        <v>0.40100000000000002</v>
      </c>
      <c r="H1769" s="31"/>
      <c r="I1769" s="30"/>
      <c r="J1769" s="24">
        <f t="shared" si="96"/>
        <v>57.931750000000001</v>
      </c>
      <c r="K1769" s="31"/>
      <c r="L1769" s="30"/>
      <c r="M1769" s="98">
        <v>0.17</v>
      </c>
      <c r="N1769" s="98">
        <v>0.63200000000000001</v>
      </c>
      <c r="O1769" s="98">
        <v>116.586</v>
      </c>
      <c r="P1769" s="98">
        <v>0.39200000000000002</v>
      </c>
      <c r="Q1769" s="98">
        <v>114.736</v>
      </c>
      <c r="R1769" s="98">
        <v>1.2999999999999999E-2</v>
      </c>
    </row>
    <row r="1770" spans="1:18" x14ac:dyDescent="0.25">
      <c r="A1770" s="59" t="s">
        <v>3779</v>
      </c>
      <c r="B1770" s="59" t="s">
        <v>2275</v>
      </c>
      <c r="C1770" s="59" t="s">
        <v>3860</v>
      </c>
      <c r="D1770" s="91">
        <v>15</v>
      </c>
      <c r="E1770" s="59" t="s">
        <v>6720</v>
      </c>
      <c r="F1770" s="30">
        <f t="shared" si="94"/>
        <v>38.249000000000002</v>
      </c>
      <c r="G1770" s="24">
        <f t="shared" si="95"/>
        <v>21.6235</v>
      </c>
      <c r="H1770" s="31"/>
      <c r="I1770" s="30"/>
      <c r="J1770" s="24">
        <f t="shared" si="96"/>
        <v>37.173750000000005</v>
      </c>
      <c r="K1770" s="31"/>
      <c r="L1770" s="30"/>
      <c r="M1770" s="98">
        <v>21.21</v>
      </c>
      <c r="N1770" s="98">
        <v>22.036999999999999</v>
      </c>
      <c r="O1770" s="98">
        <v>33.948</v>
      </c>
      <c r="P1770" s="98">
        <v>40.493000000000002</v>
      </c>
      <c r="Q1770" s="98">
        <v>47.847000000000001</v>
      </c>
      <c r="R1770" s="98">
        <v>26.407</v>
      </c>
    </row>
    <row r="1771" spans="1:18" x14ac:dyDescent="0.25">
      <c r="A1771" s="59" t="s">
        <v>3779</v>
      </c>
      <c r="B1771" s="59" t="s">
        <v>3246</v>
      </c>
      <c r="C1771" s="59" t="s">
        <v>3818</v>
      </c>
      <c r="D1771" s="91">
        <v>7</v>
      </c>
      <c r="E1771" s="59" t="s">
        <v>5235</v>
      </c>
      <c r="F1771" s="30">
        <f t="shared" si="94"/>
        <v>38.100666666666662</v>
      </c>
      <c r="G1771" s="24">
        <f t="shared" si="95"/>
        <v>86.537999999999997</v>
      </c>
      <c r="H1771" s="31"/>
      <c r="I1771" s="30"/>
      <c r="J1771" s="24">
        <f t="shared" si="96"/>
        <v>38.548249999999996</v>
      </c>
      <c r="K1771" s="31"/>
      <c r="L1771" s="30"/>
      <c r="M1771" s="98">
        <v>112.2</v>
      </c>
      <c r="N1771" s="98">
        <v>60.875999999999998</v>
      </c>
      <c r="O1771" s="98">
        <v>39.890999999999998</v>
      </c>
      <c r="P1771" s="98">
        <v>36.957999999999998</v>
      </c>
      <c r="Q1771" s="98">
        <v>20.38</v>
      </c>
      <c r="R1771" s="98">
        <v>56.963999999999999</v>
      </c>
    </row>
    <row r="1772" spans="1:18" x14ac:dyDescent="0.25">
      <c r="A1772" s="59" t="s">
        <v>3779</v>
      </c>
      <c r="B1772" s="59" t="s">
        <v>1273</v>
      </c>
      <c r="C1772" s="59" t="s">
        <v>3868</v>
      </c>
      <c r="D1772" s="91">
        <v>18</v>
      </c>
      <c r="E1772" s="59" t="s">
        <v>7651</v>
      </c>
      <c r="F1772" s="30">
        <f t="shared" si="94"/>
        <v>38.058666666666667</v>
      </c>
      <c r="G1772" s="24">
        <f t="shared" si="95"/>
        <v>21.66</v>
      </c>
      <c r="H1772" s="31"/>
      <c r="I1772" s="30"/>
      <c r="J1772" s="24">
        <f t="shared" si="96"/>
        <v>38.009749999999997</v>
      </c>
      <c r="K1772" s="31"/>
      <c r="L1772" s="30"/>
      <c r="M1772" s="98">
        <v>34.39</v>
      </c>
      <c r="N1772" s="98">
        <v>8.93</v>
      </c>
      <c r="O1772" s="98">
        <v>37.863</v>
      </c>
      <c r="P1772" s="98">
        <v>34.499000000000002</v>
      </c>
      <c r="Q1772" s="98">
        <v>31.9</v>
      </c>
      <c r="R1772" s="98">
        <v>47.777000000000001</v>
      </c>
    </row>
    <row r="1773" spans="1:18" x14ac:dyDescent="0.25">
      <c r="A1773" s="59" t="s">
        <v>3779</v>
      </c>
      <c r="B1773" s="59" t="s">
        <v>965</v>
      </c>
      <c r="C1773" s="59" t="s">
        <v>3863</v>
      </c>
      <c r="D1773" s="91">
        <v>16</v>
      </c>
      <c r="E1773" s="59" t="s">
        <v>7372</v>
      </c>
      <c r="F1773" s="30">
        <f t="shared" si="94"/>
        <v>38.044333333333334</v>
      </c>
      <c r="G1773" s="24">
        <f t="shared" si="95"/>
        <v>21.978999999999999</v>
      </c>
      <c r="H1773" s="31"/>
      <c r="I1773" s="30"/>
      <c r="J1773" s="24">
        <f t="shared" si="96"/>
        <v>33.557000000000002</v>
      </c>
      <c r="K1773" s="31"/>
      <c r="L1773" s="30"/>
      <c r="M1773" s="98">
        <v>26.35</v>
      </c>
      <c r="N1773" s="98">
        <v>17.608000000000001</v>
      </c>
      <c r="O1773" s="98">
        <v>20.094999999999999</v>
      </c>
      <c r="P1773" s="98">
        <v>33.537999999999997</v>
      </c>
      <c r="Q1773" s="98">
        <v>34.027000000000001</v>
      </c>
      <c r="R1773" s="98">
        <v>46.567999999999998</v>
      </c>
    </row>
    <row r="1774" spans="1:18" x14ac:dyDescent="0.25">
      <c r="A1774" s="59" t="s">
        <v>3779</v>
      </c>
      <c r="B1774" s="59" t="s">
        <v>2690</v>
      </c>
      <c r="C1774" s="59" t="s">
        <v>3841</v>
      </c>
      <c r="D1774" s="91">
        <v>11</v>
      </c>
      <c r="E1774" s="59" t="s">
        <v>6016</v>
      </c>
      <c r="F1774" s="30">
        <f t="shared" si="94"/>
        <v>38.042999999999999</v>
      </c>
      <c r="G1774" s="24">
        <f t="shared" si="95"/>
        <v>20.436500000000002</v>
      </c>
      <c r="H1774" s="31"/>
      <c r="I1774" s="30"/>
      <c r="J1774" s="24">
        <f t="shared" si="96"/>
        <v>38.360750000000003</v>
      </c>
      <c r="K1774" s="31"/>
      <c r="L1774" s="30"/>
      <c r="M1774" s="98">
        <v>34.35</v>
      </c>
      <c r="N1774" s="98">
        <v>6.5229999999999997</v>
      </c>
      <c r="O1774" s="98">
        <v>39.314</v>
      </c>
      <c r="P1774" s="98">
        <v>16.25</v>
      </c>
      <c r="Q1774" s="98">
        <v>78.664000000000001</v>
      </c>
      <c r="R1774" s="98">
        <v>19.215</v>
      </c>
    </row>
    <row r="1775" spans="1:18" x14ac:dyDescent="0.25">
      <c r="A1775" s="59" t="s">
        <v>3779</v>
      </c>
      <c r="B1775" s="59" t="s">
        <v>959</v>
      </c>
      <c r="C1775" s="59" t="s">
        <v>3819</v>
      </c>
      <c r="D1775" s="91">
        <v>7</v>
      </c>
      <c r="E1775" s="59" t="s">
        <v>5307</v>
      </c>
      <c r="F1775" s="30">
        <f t="shared" si="94"/>
        <v>37.908666666666669</v>
      </c>
      <c r="G1775" s="24">
        <f t="shared" si="95"/>
        <v>0</v>
      </c>
      <c r="H1775" s="31"/>
      <c r="I1775" s="30"/>
      <c r="J1775" s="24">
        <f t="shared" si="96"/>
        <v>28.4315</v>
      </c>
      <c r="K1775" s="31"/>
      <c r="L1775" s="30"/>
      <c r="M1775" s="98" t="s">
        <v>4078</v>
      </c>
      <c r="N1775" s="98" t="s">
        <v>4078</v>
      </c>
      <c r="O1775" s="98" t="s">
        <v>4078</v>
      </c>
      <c r="P1775" s="98">
        <v>4.9359999999999999</v>
      </c>
      <c r="Q1775" s="98">
        <v>31.725999999999999</v>
      </c>
      <c r="R1775" s="98">
        <v>77.063999999999993</v>
      </c>
    </row>
    <row r="1776" spans="1:18" x14ac:dyDescent="0.25">
      <c r="A1776" s="59" t="s">
        <v>3779</v>
      </c>
      <c r="B1776" s="59" t="s">
        <v>3266</v>
      </c>
      <c r="C1776" s="59" t="s">
        <v>3849</v>
      </c>
      <c r="D1776" s="91">
        <v>13</v>
      </c>
      <c r="E1776" s="59" t="s">
        <v>6294</v>
      </c>
      <c r="F1776" s="30">
        <f t="shared" si="94"/>
        <v>37.87533333333333</v>
      </c>
      <c r="G1776" s="24">
        <f t="shared" si="95"/>
        <v>39.916499999999999</v>
      </c>
      <c r="H1776" s="31"/>
      <c r="I1776" s="30"/>
      <c r="J1776" s="24">
        <f t="shared" si="96"/>
        <v>47.360250000000008</v>
      </c>
      <c r="K1776" s="31"/>
      <c r="L1776" s="30"/>
      <c r="M1776" s="98">
        <v>62.45</v>
      </c>
      <c r="N1776" s="98">
        <v>17.382999999999999</v>
      </c>
      <c r="O1776" s="98">
        <v>75.814999999999998</v>
      </c>
      <c r="P1776" s="98">
        <v>56.807000000000002</v>
      </c>
      <c r="Q1776" s="98">
        <v>40.506999999999998</v>
      </c>
      <c r="R1776" s="98">
        <v>16.312000000000001</v>
      </c>
    </row>
    <row r="1777" spans="1:18" x14ac:dyDescent="0.25">
      <c r="A1777" s="59" t="s">
        <v>3779</v>
      </c>
      <c r="B1777" s="59" t="s">
        <v>1565</v>
      </c>
      <c r="C1777" s="59" t="s">
        <v>3823</v>
      </c>
      <c r="D1777" s="91">
        <v>9</v>
      </c>
      <c r="E1777" s="59" t="s">
        <v>5385</v>
      </c>
      <c r="F1777" s="30">
        <f t="shared" si="94"/>
        <v>37.858999999999995</v>
      </c>
      <c r="G1777" s="24">
        <f t="shared" si="95"/>
        <v>17.930499999999999</v>
      </c>
      <c r="H1777" s="31"/>
      <c r="I1777" s="30"/>
      <c r="J1777" s="24">
        <f t="shared" si="96"/>
        <v>43.086000000000006</v>
      </c>
      <c r="K1777" s="31"/>
      <c r="L1777" s="30"/>
      <c r="M1777" s="98" t="s">
        <v>4078</v>
      </c>
      <c r="N1777" s="98">
        <v>35.860999999999997</v>
      </c>
      <c r="O1777" s="98">
        <v>58.767000000000003</v>
      </c>
      <c r="P1777" s="98">
        <v>87.602999999999994</v>
      </c>
      <c r="Q1777" s="98">
        <v>16.280999999999999</v>
      </c>
      <c r="R1777" s="98">
        <v>9.6929999999999996</v>
      </c>
    </row>
    <row r="1778" spans="1:18" x14ac:dyDescent="0.25">
      <c r="A1778" s="59" t="s">
        <v>3779</v>
      </c>
      <c r="B1778" s="59" t="s">
        <v>3003</v>
      </c>
      <c r="C1778" s="59" t="s">
        <v>3870</v>
      </c>
      <c r="D1778" s="91">
        <v>18</v>
      </c>
      <c r="E1778" s="59" t="s">
        <v>7698</v>
      </c>
      <c r="F1778" s="30">
        <f t="shared" si="94"/>
        <v>37.853666666666669</v>
      </c>
      <c r="G1778" s="24">
        <f t="shared" si="95"/>
        <v>7.375</v>
      </c>
      <c r="H1778" s="31"/>
      <c r="I1778" s="30"/>
      <c r="J1778" s="24">
        <f t="shared" si="96"/>
        <v>36.91825</v>
      </c>
      <c r="K1778" s="31"/>
      <c r="L1778" s="30"/>
      <c r="M1778" s="98">
        <v>4.0999999999999996</v>
      </c>
      <c r="N1778" s="98">
        <v>10.65</v>
      </c>
      <c r="O1778" s="98">
        <v>34.112000000000002</v>
      </c>
      <c r="P1778" s="98">
        <v>91.551000000000002</v>
      </c>
      <c r="Q1778" s="98">
        <v>17.228999999999999</v>
      </c>
      <c r="R1778" s="98">
        <v>4.7809999999999997</v>
      </c>
    </row>
    <row r="1779" spans="1:18" x14ac:dyDescent="0.25">
      <c r="A1779" s="59" t="s">
        <v>3779</v>
      </c>
      <c r="B1779" s="59" t="s">
        <v>2938</v>
      </c>
      <c r="C1779" s="59" t="s">
        <v>3862</v>
      </c>
      <c r="D1779" s="91">
        <v>16</v>
      </c>
      <c r="E1779" s="59" t="s">
        <v>7032</v>
      </c>
      <c r="F1779" s="30">
        <f t="shared" si="94"/>
        <v>37.845333333333336</v>
      </c>
      <c r="G1779" s="24">
        <f t="shared" si="95"/>
        <v>12.907</v>
      </c>
      <c r="H1779" s="31"/>
      <c r="I1779" s="30"/>
      <c r="J1779" s="24">
        <f t="shared" si="96"/>
        <v>35.958750000000002</v>
      </c>
      <c r="K1779" s="31"/>
      <c r="L1779" s="30"/>
      <c r="M1779" s="98">
        <v>17.71</v>
      </c>
      <c r="N1779" s="98">
        <v>8.1039999999999992</v>
      </c>
      <c r="O1779" s="98">
        <v>30.298999999999999</v>
      </c>
      <c r="P1779" s="98">
        <v>0.66500000000000004</v>
      </c>
      <c r="Q1779" s="98">
        <v>96.462000000000003</v>
      </c>
      <c r="R1779" s="98">
        <v>16.408999999999999</v>
      </c>
    </row>
    <row r="1780" spans="1:18" x14ac:dyDescent="0.25">
      <c r="A1780" s="59" t="s">
        <v>3779</v>
      </c>
      <c r="B1780" s="59" t="s">
        <v>518</v>
      </c>
      <c r="C1780" s="59" t="s">
        <v>3813</v>
      </c>
      <c r="D1780" s="91">
        <v>6</v>
      </c>
      <c r="E1780" s="59" t="s">
        <v>5049</v>
      </c>
      <c r="F1780" s="30">
        <f t="shared" si="94"/>
        <v>37.753666666666668</v>
      </c>
      <c r="G1780" s="24">
        <f t="shared" si="95"/>
        <v>28.9465</v>
      </c>
      <c r="H1780" s="31"/>
      <c r="I1780" s="30"/>
      <c r="J1780" s="24">
        <f t="shared" si="96"/>
        <v>43.1785</v>
      </c>
      <c r="K1780" s="31"/>
      <c r="L1780" s="30"/>
      <c r="M1780" s="98">
        <v>33.549999999999997</v>
      </c>
      <c r="N1780" s="98">
        <v>24.343</v>
      </c>
      <c r="O1780" s="98">
        <v>59.453000000000003</v>
      </c>
      <c r="P1780" s="98">
        <v>19.533999999999999</v>
      </c>
      <c r="Q1780" s="98">
        <v>43.918999999999997</v>
      </c>
      <c r="R1780" s="98">
        <v>49.808</v>
      </c>
    </row>
    <row r="1781" spans="1:18" x14ac:dyDescent="0.25">
      <c r="A1781" s="59" t="s">
        <v>3779</v>
      </c>
      <c r="B1781" s="59" t="s">
        <v>2457</v>
      </c>
      <c r="C1781" s="59" t="s">
        <v>3863</v>
      </c>
      <c r="D1781" s="91">
        <v>16</v>
      </c>
      <c r="E1781" s="59" t="s">
        <v>7247</v>
      </c>
      <c r="F1781" s="30">
        <f t="shared" si="94"/>
        <v>37.71</v>
      </c>
      <c r="G1781" s="24">
        <f t="shared" si="95"/>
        <v>20.677499999999998</v>
      </c>
      <c r="H1781" s="31"/>
      <c r="I1781" s="30"/>
      <c r="J1781" s="24">
        <f t="shared" si="96"/>
        <v>35.054500000000004</v>
      </c>
      <c r="K1781" s="31"/>
      <c r="L1781" s="30"/>
      <c r="M1781" s="98">
        <v>10.74</v>
      </c>
      <c r="N1781" s="98">
        <v>30.614999999999998</v>
      </c>
      <c r="O1781" s="98">
        <v>27.088000000000001</v>
      </c>
      <c r="P1781" s="98">
        <v>56.027999999999999</v>
      </c>
      <c r="Q1781" s="98">
        <v>31.605</v>
      </c>
      <c r="R1781" s="98">
        <v>25.497</v>
      </c>
    </row>
    <row r="1782" spans="1:18" x14ac:dyDescent="0.25">
      <c r="A1782" s="59" t="s">
        <v>3779</v>
      </c>
      <c r="B1782" s="59" t="s">
        <v>1447</v>
      </c>
      <c r="C1782" s="59" t="s">
        <v>3863</v>
      </c>
      <c r="D1782" s="91">
        <v>16</v>
      </c>
      <c r="E1782" s="59" t="s">
        <v>7387</v>
      </c>
      <c r="F1782" s="30">
        <f t="shared" si="94"/>
        <v>37.466666666666669</v>
      </c>
      <c r="G1782" s="24">
        <f t="shared" si="95"/>
        <v>4.5490000000000004</v>
      </c>
      <c r="H1782" s="31"/>
      <c r="I1782" s="30"/>
      <c r="J1782" s="24">
        <f t="shared" si="96"/>
        <v>29.634999999999998</v>
      </c>
      <c r="K1782" s="31"/>
      <c r="L1782" s="30"/>
      <c r="M1782" s="98">
        <v>1.34</v>
      </c>
      <c r="N1782" s="98">
        <v>7.758</v>
      </c>
      <c r="O1782" s="98">
        <v>6.14</v>
      </c>
      <c r="P1782" s="98">
        <v>14.157999999999999</v>
      </c>
      <c r="Q1782" s="98">
        <v>55.475999999999999</v>
      </c>
      <c r="R1782" s="98">
        <v>42.765999999999998</v>
      </c>
    </row>
    <row r="1783" spans="1:18" x14ac:dyDescent="0.25">
      <c r="A1783" s="59" t="s">
        <v>3779</v>
      </c>
      <c r="B1783" s="59" t="s">
        <v>2898</v>
      </c>
      <c r="C1783" s="59" t="s">
        <v>3839</v>
      </c>
      <c r="D1783" s="91">
        <v>11</v>
      </c>
      <c r="E1783" s="59" t="s">
        <v>5874</v>
      </c>
      <c r="F1783" s="30">
        <f t="shared" si="94"/>
        <v>37.378999999999998</v>
      </c>
      <c r="G1783" s="24">
        <f t="shared" si="95"/>
        <v>42.451500000000003</v>
      </c>
      <c r="H1783" s="31"/>
      <c r="I1783" s="30"/>
      <c r="J1783" s="24">
        <f t="shared" si="96"/>
        <v>34.1755</v>
      </c>
      <c r="K1783" s="31"/>
      <c r="L1783" s="30"/>
      <c r="M1783" s="98">
        <v>52.02</v>
      </c>
      <c r="N1783" s="98">
        <v>32.883000000000003</v>
      </c>
      <c r="O1783" s="98">
        <v>24.565000000000001</v>
      </c>
      <c r="P1783" s="98">
        <v>29.210999999999999</v>
      </c>
      <c r="Q1783" s="98">
        <v>31.352</v>
      </c>
      <c r="R1783" s="98">
        <v>51.573999999999998</v>
      </c>
    </row>
    <row r="1784" spans="1:18" x14ac:dyDescent="0.25">
      <c r="A1784" s="59" t="s">
        <v>3779</v>
      </c>
      <c r="B1784" s="59" t="s">
        <v>650</v>
      </c>
      <c r="C1784" s="59" t="s">
        <v>3852</v>
      </c>
      <c r="D1784" s="91">
        <v>15</v>
      </c>
      <c r="E1784" s="59" t="s">
        <v>6546</v>
      </c>
      <c r="F1784" s="30">
        <f t="shared" si="94"/>
        <v>37.326666666666668</v>
      </c>
      <c r="G1784" s="24">
        <f t="shared" si="95"/>
        <v>4.5114999999999998</v>
      </c>
      <c r="H1784" s="31"/>
      <c r="I1784" s="30"/>
      <c r="J1784" s="24">
        <f t="shared" si="96"/>
        <v>30.356000000000002</v>
      </c>
      <c r="K1784" s="31"/>
      <c r="L1784" s="30"/>
      <c r="M1784" s="98">
        <v>1.17</v>
      </c>
      <c r="N1784" s="98">
        <v>7.8529999999999998</v>
      </c>
      <c r="O1784" s="98">
        <v>9.4440000000000008</v>
      </c>
      <c r="P1784" s="98">
        <v>45.661999999999999</v>
      </c>
      <c r="Q1784" s="98">
        <v>56.258000000000003</v>
      </c>
      <c r="R1784" s="98">
        <v>10.06</v>
      </c>
    </row>
    <row r="1785" spans="1:18" x14ac:dyDescent="0.25">
      <c r="A1785" s="59" t="s">
        <v>3779</v>
      </c>
      <c r="B1785" s="59" t="s">
        <v>3599</v>
      </c>
      <c r="C1785" s="59" t="s">
        <v>3788</v>
      </c>
      <c r="D1785" s="91">
        <v>2</v>
      </c>
      <c r="E1785" s="59" t="s">
        <v>4322</v>
      </c>
      <c r="F1785" s="30">
        <f t="shared" si="94"/>
        <v>37.302</v>
      </c>
      <c r="G1785" s="24">
        <f t="shared" si="95"/>
        <v>34.351999999999997</v>
      </c>
      <c r="H1785" s="31"/>
      <c r="I1785" s="30"/>
      <c r="J1785" s="24">
        <f t="shared" si="96"/>
        <v>27.976500000000001</v>
      </c>
      <c r="K1785" s="31"/>
      <c r="L1785" s="30"/>
      <c r="M1785" s="98">
        <v>43.41</v>
      </c>
      <c r="N1785" s="98">
        <v>25.294</v>
      </c>
      <c r="O1785" s="98" t="s">
        <v>4078</v>
      </c>
      <c r="P1785" s="98">
        <v>0.26500000000000001</v>
      </c>
      <c r="Q1785" s="98">
        <v>103.578</v>
      </c>
      <c r="R1785" s="98">
        <v>8.0630000000000006</v>
      </c>
    </row>
    <row r="1786" spans="1:18" x14ac:dyDescent="0.25">
      <c r="A1786" s="59" t="s">
        <v>3779</v>
      </c>
      <c r="B1786" s="59" t="s">
        <v>1803</v>
      </c>
      <c r="C1786" s="59" t="s">
        <v>3855</v>
      </c>
      <c r="D1786" s="91">
        <v>15</v>
      </c>
      <c r="E1786" s="59" t="s">
        <v>6629</v>
      </c>
      <c r="F1786" s="30">
        <f t="shared" si="94"/>
        <v>37.263666666666666</v>
      </c>
      <c r="G1786" s="24">
        <f t="shared" si="95"/>
        <v>37.125500000000002</v>
      </c>
      <c r="H1786" s="31"/>
      <c r="I1786" s="30"/>
      <c r="J1786" s="24">
        <f t="shared" si="96"/>
        <v>38.892000000000003</v>
      </c>
      <c r="K1786" s="31"/>
      <c r="L1786" s="30"/>
      <c r="M1786" s="98">
        <v>28.5</v>
      </c>
      <c r="N1786" s="98">
        <v>45.750999999999998</v>
      </c>
      <c r="O1786" s="98">
        <v>43.777000000000001</v>
      </c>
      <c r="P1786" s="98">
        <v>4.8920000000000003</v>
      </c>
      <c r="Q1786" s="98">
        <v>51.100999999999999</v>
      </c>
      <c r="R1786" s="98">
        <v>55.798000000000002</v>
      </c>
    </row>
    <row r="1787" spans="1:18" x14ac:dyDescent="0.25">
      <c r="A1787" s="59" t="s">
        <v>3779</v>
      </c>
      <c r="B1787" s="59" t="s">
        <v>60</v>
      </c>
      <c r="C1787" s="59" t="s">
        <v>3787</v>
      </c>
      <c r="D1787" s="91">
        <v>2</v>
      </c>
      <c r="E1787" s="59" t="s">
        <v>4268</v>
      </c>
      <c r="F1787" s="30">
        <f t="shared" si="94"/>
        <v>37.261333333333333</v>
      </c>
      <c r="G1787" s="24">
        <f t="shared" si="95"/>
        <v>840.93150000000003</v>
      </c>
      <c r="H1787" s="31"/>
      <c r="I1787" s="30"/>
      <c r="J1787" s="24">
        <f t="shared" si="96"/>
        <v>29.22925</v>
      </c>
      <c r="K1787" s="31"/>
      <c r="L1787" s="30"/>
      <c r="M1787" s="98">
        <v>1679.73</v>
      </c>
      <c r="N1787" s="98">
        <v>2.133</v>
      </c>
      <c r="O1787" s="98">
        <v>5.133</v>
      </c>
      <c r="P1787" s="98">
        <v>44.860999999999997</v>
      </c>
      <c r="Q1787" s="98">
        <v>19.91</v>
      </c>
      <c r="R1787" s="98">
        <v>47.012999999999998</v>
      </c>
    </row>
    <row r="1788" spans="1:18" x14ac:dyDescent="0.25">
      <c r="A1788" s="59" t="s">
        <v>3779</v>
      </c>
      <c r="B1788" s="59" t="s">
        <v>61</v>
      </c>
      <c r="C1788" s="59" t="s">
        <v>3787</v>
      </c>
      <c r="D1788" s="91">
        <v>2</v>
      </c>
      <c r="E1788" s="59" t="s">
        <v>4269</v>
      </c>
      <c r="F1788" s="30">
        <f t="shared" si="94"/>
        <v>37.218000000000004</v>
      </c>
      <c r="G1788" s="24">
        <f t="shared" si="95"/>
        <v>452.4325</v>
      </c>
      <c r="H1788" s="31"/>
      <c r="I1788" s="30"/>
      <c r="J1788" s="24">
        <f t="shared" si="96"/>
        <v>27.913500000000003</v>
      </c>
      <c r="K1788" s="31"/>
      <c r="L1788" s="30"/>
      <c r="M1788" s="98">
        <v>899.78</v>
      </c>
      <c r="N1788" s="98">
        <v>5.085</v>
      </c>
      <c r="O1788" s="98" t="s">
        <v>4078</v>
      </c>
      <c r="P1788" s="98">
        <v>32.747999999999998</v>
      </c>
      <c r="Q1788" s="98">
        <v>78.789000000000001</v>
      </c>
      <c r="R1788" s="98">
        <v>0.11700000000000001</v>
      </c>
    </row>
    <row r="1789" spans="1:18" x14ac:dyDescent="0.25">
      <c r="A1789" s="59" t="s">
        <v>3779</v>
      </c>
      <c r="B1789" s="59" t="s">
        <v>1376</v>
      </c>
      <c r="C1789" s="59" t="s">
        <v>3790</v>
      </c>
      <c r="D1789" s="91">
        <v>2</v>
      </c>
      <c r="E1789" s="59" t="s">
        <v>4340</v>
      </c>
      <c r="F1789" s="30">
        <f t="shared" si="94"/>
        <v>37.192666666666668</v>
      </c>
      <c r="G1789" s="24">
        <f t="shared" si="95"/>
        <v>27.851499999999998</v>
      </c>
      <c r="H1789" s="31"/>
      <c r="I1789" s="30"/>
      <c r="J1789" s="24">
        <f t="shared" si="96"/>
        <v>45.146000000000008</v>
      </c>
      <c r="K1789" s="31"/>
      <c r="L1789" s="30"/>
      <c r="M1789" s="98">
        <v>35.869999999999997</v>
      </c>
      <c r="N1789" s="98">
        <v>19.832999999999998</v>
      </c>
      <c r="O1789" s="98">
        <v>69.006</v>
      </c>
      <c r="P1789" s="98">
        <v>61.841999999999999</v>
      </c>
      <c r="Q1789" s="98">
        <v>34.17</v>
      </c>
      <c r="R1789" s="98">
        <v>15.566000000000001</v>
      </c>
    </row>
    <row r="1790" spans="1:18" x14ac:dyDescent="0.25">
      <c r="A1790" s="59" t="s">
        <v>3779</v>
      </c>
      <c r="B1790" s="59" t="s">
        <v>1917</v>
      </c>
      <c r="C1790" s="59" t="s">
        <v>3816</v>
      </c>
      <c r="D1790" s="91">
        <v>6</v>
      </c>
      <c r="E1790" s="59" t="s">
        <v>5078</v>
      </c>
      <c r="F1790" s="30">
        <f t="shared" si="94"/>
        <v>37.123666666666665</v>
      </c>
      <c r="G1790" s="24">
        <f t="shared" si="95"/>
        <v>60.887999999999998</v>
      </c>
      <c r="H1790" s="31"/>
      <c r="I1790" s="30"/>
      <c r="J1790" s="24">
        <f t="shared" si="96"/>
        <v>57.966749999999998</v>
      </c>
      <c r="K1790" s="31"/>
      <c r="L1790" s="30"/>
      <c r="M1790" s="98">
        <v>70.88</v>
      </c>
      <c r="N1790" s="98">
        <v>50.896000000000001</v>
      </c>
      <c r="O1790" s="98">
        <v>120.496</v>
      </c>
      <c r="P1790" s="98">
        <v>33.08</v>
      </c>
      <c r="Q1790" s="98" t="s">
        <v>4078</v>
      </c>
      <c r="R1790" s="98">
        <v>78.290999999999997</v>
      </c>
    </row>
    <row r="1791" spans="1:18" x14ac:dyDescent="0.25">
      <c r="A1791" s="59" t="s">
        <v>3779</v>
      </c>
      <c r="B1791" s="59" t="s">
        <v>3101</v>
      </c>
      <c r="C1791" s="59" t="s">
        <v>3837</v>
      </c>
      <c r="D1791" s="91">
        <v>11</v>
      </c>
      <c r="E1791" s="59" t="s">
        <v>5817</v>
      </c>
      <c r="F1791" s="30">
        <f t="shared" si="94"/>
        <v>37.118333333333332</v>
      </c>
      <c r="G1791" s="24">
        <f t="shared" si="95"/>
        <v>33.839500000000001</v>
      </c>
      <c r="H1791" s="31"/>
      <c r="I1791" s="30"/>
      <c r="J1791" s="24">
        <f t="shared" si="96"/>
        <v>28.719250000000002</v>
      </c>
      <c r="K1791" s="31"/>
      <c r="L1791" s="30"/>
      <c r="M1791" s="98">
        <v>28.64</v>
      </c>
      <c r="N1791" s="98">
        <v>39.039000000000001</v>
      </c>
      <c r="O1791" s="98">
        <v>3.5219999999999998</v>
      </c>
      <c r="P1791" s="98">
        <v>31.605</v>
      </c>
      <c r="Q1791" s="98">
        <v>52.639000000000003</v>
      </c>
      <c r="R1791" s="98">
        <v>27.111000000000001</v>
      </c>
    </row>
    <row r="1792" spans="1:18" x14ac:dyDescent="0.25">
      <c r="A1792" s="59" t="s">
        <v>3779</v>
      </c>
      <c r="B1792" s="59" t="s">
        <v>1166</v>
      </c>
      <c r="C1792" s="59" t="s">
        <v>3862</v>
      </c>
      <c r="D1792" s="91">
        <v>16</v>
      </c>
      <c r="E1792" s="59" t="s">
        <v>6810</v>
      </c>
      <c r="F1792" s="30">
        <f t="shared" si="94"/>
        <v>37.00266666666667</v>
      </c>
      <c r="G1792" s="24">
        <f t="shared" si="95"/>
        <v>27.203499999999998</v>
      </c>
      <c r="H1792" s="31"/>
      <c r="I1792" s="30"/>
      <c r="J1792" s="24">
        <f t="shared" si="96"/>
        <v>32.107750000000003</v>
      </c>
      <c r="K1792" s="31"/>
      <c r="L1792" s="30"/>
      <c r="M1792" s="98">
        <v>23.36</v>
      </c>
      <c r="N1792" s="98">
        <v>31.047000000000001</v>
      </c>
      <c r="O1792" s="98">
        <v>17.422999999999998</v>
      </c>
      <c r="P1792" s="98">
        <v>39.042000000000002</v>
      </c>
      <c r="Q1792" s="98">
        <v>58.131999999999998</v>
      </c>
      <c r="R1792" s="98">
        <v>13.834</v>
      </c>
    </row>
    <row r="1793" spans="1:18" x14ac:dyDescent="0.25">
      <c r="A1793" s="59" t="s">
        <v>3779</v>
      </c>
      <c r="B1793" s="59" t="s">
        <v>1280</v>
      </c>
      <c r="C1793" s="59" t="s">
        <v>3853</v>
      </c>
      <c r="D1793" s="91">
        <v>15</v>
      </c>
      <c r="E1793" s="59" t="s">
        <v>6585</v>
      </c>
      <c r="F1793" s="30">
        <f t="shared" si="94"/>
        <v>36.835666666666661</v>
      </c>
      <c r="G1793" s="24">
        <f t="shared" si="95"/>
        <v>45.471500000000006</v>
      </c>
      <c r="H1793" s="31"/>
      <c r="I1793" s="30"/>
      <c r="J1793" s="24">
        <f t="shared" si="96"/>
        <v>29.576749999999997</v>
      </c>
      <c r="K1793" s="31"/>
      <c r="L1793" s="30"/>
      <c r="M1793" s="98">
        <v>44.67</v>
      </c>
      <c r="N1793" s="98">
        <v>46.273000000000003</v>
      </c>
      <c r="O1793" s="98">
        <v>7.8</v>
      </c>
      <c r="P1793" s="98">
        <v>33.165999999999997</v>
      </c>
      <c r="Q1793" s="98">
        <v>58.442999999999998</v>
      </c>
      <c r="R1793" s="98">
        <v>18.898</v>
      </c>
    </row>
    <row r="1794" spans="1:18" x14ac:dyDescent="0.25">
      <c r="A1794" s="59" t="s">
        <v>3779</v>
      </c>
      <c r="B1794" s="59" t="s">
        <v>1498</v>
      </c>
      <c r="C1794" s="59" t="s">
        <v>3840</v>
      </c>
      <c r="D1794" s="91">
        <v>11</v>
      </c>
      <c r="E1794" s="59" t="s">
        <v>5917</v>
      </c>
      <c r="F1794" s="30">
        <f t="shared" si="94"/>
        <v>36.832333333333338</v>
      </c>
      <c r="G1794" s="24">
        <f t="shared" si="95"/>
        <v>13.3735</v>
      </c>
      <c r="H1794" s="31"/>
      <c r="I1794" s="30"/>
      <c r="J1794" s="24">
        <f t="shared" si="96"/>
        <v>34.41525</v>
      </c>
      <c r="K1794" s="31"/>
      <c r="L1794" s="30"/>
      <c r="M1794" s="98">
        <v>14.88</v>
      </c>
      <c r="N1794" s="98">
        <v>11.867000000000001</v>
      </c>
      <c r="O1794" s="98">
        <v>27.164000000000001</v>
      </c>
      <c r="P1794" s="98">
        <v>9.6479999999999997</v>
      </c>
      <c r="Q1794" s="98">
        <v>13.086</v>
      </c>
      <c r="R1794" s="98">
        <v>87.763000000000005</v>
      </c>
    </row>
    <row r="1795" spans="1:18" x14ac:dyDescent="0.25">
      <c r="A1795" s="59" t="s">
        <v>3779</v>
      </c>
      <c r="B1795" s="59" t="s">
        <v>2469</v>
      </c>
      <c r="C1795" s="59" t="s">
        <v>3849</v>
      </c>
      <c r="D1795" s="91">
        <v>13</v>
      </c>
      <c r="E1795" s="59" t="s">
        <v>6303</v>
      </c>
      <c r="F1795" s="30">
        <f t="shared" si="94"/>
        <v>36.830333333333328</v>
      </c>
      <c r="G1795" s="24">
        <f t="shared" si="95"/>
        <v>18.742000000000001</v>
      </c>
      <c r="H1795" s="31"/>
      <c r="I1795" s="30"/>
      <c r="J1795" s="24">
        <f t="shared" si="96"/>
        <v>29.406749999999995</v>
      </c>
      <c r="K1795" s="31"/>
      <c r="L1795" s="30"/>
      <c r="M1795" s="98">
        <v>28.92</v>
      </c>
      <c r="N1795" s="98">
        <v>8.5640000000000001</v>
      </c>
      <c r="O1795" s="98">
        <v>7.1360000000000001</v>
      </c>
      <c r="P1795" s="98">
        <v>18.989999999999998</v>
      </c>
      <c r="Q1795" s="98">
        <v>8.3119999999999994</v>
      </c>
      <c r="R1795" s="98">
        <v>83.188999999999993</v>
      </c>
    </row>
    <row r="1796" spans="1:18" x14ac:dyDescent="0.25">
      <c r="A1796" s="59" t="s">
        <v>3779</v>
      </c>
      <c r="B1796" s="59" t="s">
        <v>2427</v>
      </c>
      <c r="C1796" s="59" t="s">
        <v>3862</v>
      </c>
      <c r="D1796" s="91">
        <v>16</v>
      </c>
      <c r="E1796" s="59" t="s">
        <v>6875</v>
      </c>
      <c r="F1796" s="30">
        <f t="shared" si="94"/>
        <v>36.813000000000002</v>
      </c>
      <c r="G1796" s="24">
        <f t="shared" si="95"/>
        <v>24.787500000000001</v>
      </c>
      <c r="H1796" s="31"/>
      <c r="I1796" s="30"/>
      <c r="J1796" s="24">
        <f t="shared" si="96"/>
        <v>32.585750000000004</v>
      </c>
      <c r="K1796" s="31"/>
      <c r="L1796" s="30"/>
      <c r="M1796" s="98">
        <v>28.31</v>
      </c>
      <c r="N1796" s="98">
        <v>21.265000000000001</v>
      </c>
      <c r="O1796" s="98">
        <v>19.904</v>
      </c>
      <c r="P1796" s="98">
        <v>28.927</v>
      </c>
      <c r="Q1796" s="98">
        <v>57.279000000000003</v>
      </c>
      <c r="R1796" s="98">
        <v>24.233000000000001</v>
      </c>
    </row>
    <row r="1797" spans="1:18" x14ac:dyDescent="0.25">
      <c r="A1797" s="59" t="s">
        <v>3779</v>
      </c>
      <c r="B1797" s="59" t="s">
        <v>2281</v>
      </c>
      <c r="C1797" s="59" t="s">
        <v>3863</v>
      </c>
      <c r="D1797" s="91">
        <v>16</v>
      </c>
      <c r="E1797" s="59" t="s">
        <v>7257</v>
      </c>
      <c r="F1797" s="30">
        <f t="shared" si="94"/>
        <v>36.799666666666667</v>
      </c>
      <c r="G1797" s="24">
        <f t="shared" si="95"/>
        <v>198.7105</v>
      </c>
      <c r="H1797" s="31"/>
      <c r="I1797" s="30"/>
      <c r="J1797" s="24">
        <f t="shared" si="96"/>
        <v>41.920500000000004</v>
      </c>
      <c r="K1797" s="31"/>
      <c r="L1797" s="30"/>
      <c r="M1797" s="98">
        <v>292.08</v>
      </c>
      <c r="N1797" s="98">
        <v>105.34099999999999</v>
      </c>
      <c r="O1797" s="98">
        <v>57.283000000000001</v>
      </c>
      <c r="P1797" s="98">
        <v>0.23699999999999999</v>
      </c>
      <c r="Q1797" s="98">
        <v>83.292000000000002</v>
      </c>
      <c r="R1797" s="98">
        <v>26.87</v>
      </c>
    </row>
    <row r="1798" spans="1:18" x14ac:dyDescent="0.25">
      <c r="A1798" s="59" t="s">
        <v>3779</v>
      </c>
      <c r="B1798" s="59" t="s">
        <v>3327</v>
      </c>
      <c r="C1798" s="59" t="s">
        <v>3820</v>
      </c>
      <c r="D1798" s="91">
        <v>8</v>
      </c>
      <c r="E1798" s="59" t="s">
        <v>5332</v>
      </c>
      <c r="F1798" s="30">
        <f t="shared" si="94"/>
        <v>36.683999999999997</v>
      </c>
      <c r="G1798" s="24">
        <f t="shared" si="95"/>
        <v>6.0860000000000003</v>
      </c>
      <c r="H1798" s="31"/>
      <c r="I1798" s="30"/>
      <c r="J1798" s="24">
        <f t="shared" si="96"/>
        <v>33.506249999999994</v>
      </c>
      <c r="K1798" s="31"/>
      <c r="L1798" s="30"/>
      <c r="M1798" s="98" t="s">
        <v>4078</v>
      </c>
      <c r="N1798" s="98">
        <v>12.172000000000001</v>
      </c>
      <c r="O1798" s="98">
        <v>23.972999999999999</v>
      </c>
      <c r="P1798" s="98">
        <v>6.03</v>
      </c>
      <c r="Q1798" s="98">
        <v>28.419</v>
      </c>
      <c r="R1798" s="98">
        <v>75.602999999999994</v>
      </c>
    </row>
    <row r="1799" spans="1:18" x14ac:dyDescent="0.25">
      <c r="A1799" s="59" t="s">
        <v>3779</v>
      </c>
      <c r="B1799" s="59" t="s">
        <v>2667</v>
      </c>
      <c r="C1799" s="59" t="s">
        <v>3863</v>
      </c>
      <c r="D1799" s="91">
        <v>16</v>
      </c>
      <c r="E1799" s="59" t="s">
        <v>7234</v>
      </c>
      <c r="F1799" s="30">
        <f t="shared" si="94"/>
        <v>36.627666666666663</v>
      </c>
      <c r="G1799" s="24">
        <f t="shared" si="95"/>
        <v>7.0365000000000002</v>
      </c>
      <c r="H1799" s="31"/>
      <c r="I1799" s="30"/>
      <c r="J1799" s="24">
        <f t="shared" si="96"/>
        <v>27.724249999999998</v>
      </c>
      <c r="K1799" s="31"/>
      <c r="L1799" s="30"/>
      <c r="M1799" s="98">
        <v>9.9600000000000009</v>
      </c>
      <c r="N1799" s="98">
        <v>4.1130000000000004</v>
      </c>
      <c r="O1799" s="98">
        <v>1.014</v>
      </c>
      <c r="P1799" s="98">
        <v>7.0979999999999999</v>
      </c>
      <c r="Q1799" s="98">
        <v>36.551000000000002</v>
      </c>
      <c r="R1799" s="98">
        <v>66.233999999999995</v>
      </c>
    </row>
    <row r="1800" spans="1:18" x14ac:dyDescent="0.25">
      <c r="A1800" s="59" t="s">
        <v>3779</v>
      </c>
      <c r="B1800" s="59" t="s">
        <v>3556</v>
      </c>
      <c r="C1800" s="59" t="s">
        <v>3808</v>
      </c>
      <c r="D1800" s="91">
        <v>6</v>
      </c>
      <c r="E1800" s="59" t="s">
        <v>4910</v>
      </c>
      <c r="F1800" s="30">
        <f t="shared" si="94"/>
        <v>36.625</v>
      </c>
      <c r="G1800" s="24">
        <f t="shared" si="95"/>
        <v>27.59</v>
      </c>
      <c r="H1800" s="31"/>
      <c r="I1800" s="30"/>
      <c r="J1800" s="24">
        <f t="shared" si="96"/>
        <v>31.067750000000004</v>
      </c>
      <c r="K1800" s="31"/>
      <c r="L1800" s="30"/>
      <c r="M1800" s="98">
        <v>8.8800000000000008</v>
      </c>
      <c r="N1800" s="98">
        <v>46.3</v>
      </c>
      <c r="O1800" s="98">
        <v>14.396000000000001</v>
      </c>
      <c r="P1800" s="98">
        <v>18.571999999999999</v>
      </c>
      <c r="Q1800" s="98">
        <v>37.261000000000003</v>
      </c>
      <c r="R1800" s="98">
        <v>54.042000000000002</v>
      </c>
    </row>
    <row r="1801" spans="1:18" x14ac:dyDescent="0.25">
      <c r="A1801" s="59" t="s">
        <v>3779</v>
      </c>
      <c r="B1801" s="59" t="s">
        <v>2042</v>
      </c>
      <c r="C1801" s="59" t="s">
        <v>3868</v>
      </c>
      <c r="D1801" s="91">
        <v>18</v>
      </c>
      <c r="E1801" s="59" t="s">
        <v>7634</v>
      </c>
      <c r="F1801" s="30">
        <f t="shared" si="94"/>
        <v>36.624999999999993</v>
      </c>
      <c r="G1801" s="24">
        <f t="shared" si="95"/>
        <v>25.172499999999999</v>
      </c>
      <c r="H1801" s="31"/>
      <c r="I1801" s="30"/>
      <c r="J1801" s="24">
        <f t="shared" si="96"/>
        <v>36.34075</v>
      </c>
      <c r="K1801" s="31"/>
      <c r="L1801" s="30"/>
      <c r="M1801" s="98">
        <v>37.08</v>
      </c>
      <c r="N1801" s="98">
        <v>13.265000000000001</v>
      </c>
      <c r="O1801" s="98">
        <v>35.488</v>
      </c>
      <c r="P1801" s="98">
        <v>70.231999999999999</v>
      </c>
      <c r="Q1801" s="98">
        <v>20.521999999999998</v>
      </c>
      <c r="R1801" s="98">
        <v>19.120999999999999</v>
      </c>
    </row>
    <row r="1802" spans="1:18" x14ac:dyDescent="0.25">
      <c r="A1802" s="59" t="s">
        <v>3779</v>
      </c>
      <c r="B1802" s="59" t="s">
        <v>2473</v>
      </c>
      <c r="C1802" s="59" t="s">
        <v>3853</v>
      </c>
      <c r="D1802" s="91">
        <v>15</v>
      </c>
      <c r="E1802" s="59" t="s">
        <v>6561</v>
      </c>
      <c r="F1802" s="30">
        <f t="shared" si="94"/>
        <v>36.506999999999998</v>
      </c>
      <c r="G1802" s="24">
        <f t="shared" si="95"/>
        <v>442.61</v>
      </c>
      <c r="H1802" s="31"/>
      <c r="I1802" s="30"/>
      <c r="J1802" s="24">
        <f t="shared" si="96"/>
        <v>32.480249999999998</v>
      </c>
      <c r="K1802" s="31"/>
      <c r="L1802" s="30"/>
      <c r="M1802" s="98" t="s">
        <v>4078</v>
      </c>
      <c r="N1802" s="98">
        <v>885.22</v>
      </c>
      <c r="O1802" s="98">
        <v>20.399999999999999</v>
      </c>
      <c r="P1802" s="98">
        <v>48.781999999999996</v>
      </c>
      <c r="Q1802" s="98">
        <v>18.452999999999999</v>
      </c>
      <c r="R1802" s="98">
        <v>42.286000000000001</v>
      </c>
    </row>
    <row r="1803" spans="1:18" x14ac:dyDescent="0.25">
      <c r="A1803" s="59" t="s">
        <v>3779</v>
      </c>
      <c r="B1803" s="59" t="s">
        <v>2544</v>
      </c>
      <c r="C1803" s="59" t="s">
        <v>3868</v>
      </c>
      <c r="D1803" s="91">
        <v>18</v>
      </c>
      <c r="E1803" s="59" t="s">
        <v>7586</v>
      </c>
      <c r="F1803" s="30">
        <f t="shared" si="94"/>
        <v>36.500999999999998</v>
      </c>
      <c r="G1803" s="24">
        <f t="shared" si="95"/>
        <v>0.85499999999999998</v>
      </c>
      <c r="H1803" s="31"/>
      <c r="I1803" s="30"/>
      <c r="J1803" s="24">
        <f t="shared" si="96"/>
        <v>39.34375</v>
      </c>
      <c r="K1803" s="31"/>
      <c r="L1803" s="30"/>
      <c r="M1803" s="98">
        <v>1.71</v>
      </c>
      <c r="N1803" s="98" t="s">
        <v>4078</v>
      </c>
      <c r="O1803" s="98">
        <v>47.872</v>
      </c>
      <c r="P1803" s="98">
        <v>82.23</v>
      </c>
      <c r="Q1803" s="98">
        <v>2.948</v>
      </c>
      <c r="R1803" s="98">
        <v>24.324999999999999</v>
      </c>
    </row>
    <row r="1804" spans="1:18" x14ac:dyDescent="0.25">
      <c r="A1804" s="59" t="s">
        <v>3779</v>
      </c>
      <c r="B1804" s="59" t="s">
        <v>8029</v>
      </c>
      <c r="C1804" s="59" t="s">
        <v>3831</v>
      </c>
      <c r="D1804" s="91">
        <v>11</v>
      </c>
      <c r="E1804" s="59" t="s">
        <v>8030</v>
      </c>
      <c r="F1804" s="30">
        <f t="shared" si="94"/>
        <v>36.436</v>
      </c>
      <c r="G1804" s="24">
        <f t="shared" si="95"/>
        <v>0</v>
      </c>
      <c r="H1804" s="31"/>
      <c r="I1804" s="30"/>
      <c r="J1804" s="24">
        <f t="shared" si="96"/>
        <v>27.326999999999998</v>
      </c>
      <c r="K1804" s="31"/>
      <c r="L1804" s="30"/>
      <c r="M1804" s="98" t="s">
        <v>4078</v>
      </c>
      <c r="N1804" s="98" t="s">
        <v>4078</v>
      </c>
      <c r="O1804" s="98" t="s">
        <v>4078</v>
      </c>
      <c r="P1804" s="98" t="s">
        <v>4078</v>
      </c>
      <c r="Q1804" s="98">
        <v>37.869999999999997</v>
      </c>
      <c r="R1804" s="98">
        <v>71.438000000000002</v>
      </c>
    </row>
    <row r="1805" spans="1:18" x14ac:dyDescent="0.25">
      <c r="A1805" s="59" t="s">
        <v>3779</v>
      </c>
      <c r="B1805" s="59" t="s">
        <v>7931</v>
      </c>
      <c r="C1805" s="59" t="s">
        <v>3803</v>
      </c>
      <c r="D1805" s="91">
        <v>4</v>
      </c>
      <c r="E1805" s="59" t="s">
        <v>7932</v>
      </c>
      <c r="F1805" s="30">
        <f t="shared" si="94"/>
        <v>36.357333333333337</v>
      </c>
      <c r="G1805" s="24">
        <f t="shared" si="95"/>
        <v>0</v>
      </c>
      <c r="H1805" s="31"/>
      <c r="I1805" s="30"/>
      <c r="J1805" s="24">
        <f t="shared" si="96"/>
        <v>27.268000000000001</v>
      </c>
      <c r="K1805" s="31"/>
      <c r="L1805" s="30"/>
      <c r="M1805" s="98" t="s">
        <v>4078</v>
      </c>
      <c r="N1805" s="98" t="s">
        <v>4078</v>
      </c>
      <c r="O1805" s="98" t="s">
        <v>4078</v>
      </c>
      <c r="P1805" s="98">
        <v>0.23300000000000001</v>
      </c>
      <c r="Q1805" s="98">
        <v>0.22500000000000001</v>
      </c>
      <c r="R1805" s="98">
        <v>108.614</v>
      </c>
    </row>
    <row r="1806" spans="1:18" x14ac:dyDescent="0.25">
      <c r="A1806" s="59" t="s">
        <v>3779</v>
      </c>
      <c r="B1806" s="59" t="s">
        <v>308</v>
      </c>
      <c r="C1806" s="59" t="s">
        <v>3802</v>
      </c>
      <c r="D1806" s="91">
        <v>4</v>
      </c>
      <c r="E1806" s="59" t="s">
        <v>4569</v>
      </c>
      <c r="F1806" s="30">
        <f t="shared" si="94"/>
        <v>36.323333333333331</v>
      </c>
      <c r="G1806" s="24">
        <f t="shared" si="95"/>
        <v>24.236499999999999</v>
      </c>
      <c r="H1806" s="31"/>
      <c r="I1806" s="30"/>
      <c r="J1806" s="24">
        <f t="shared" si="96"/>
        <v>43.539749999999998</v>
      </c>
      <c r="K1806" s="31"/>
      <c r="L1806" s="30"/>
      <c r="M1806" s="98">
        <v>11.72</v>
      </c>
      <c r="N1806" s="98">
        <v>36.753</v>
      </c>
      <c r="O1806" s="98">
        <v>65.188999999999993</v>
      </c>
      <c r="P1806" s="98">
        <v>35.72</v>
      </c>
      <c r="Q1806" s="98">
        <v>20.286000000000001</v>
      </c>
      <c r="R1806" s="98">
        <v>52.963999999999999</v>
      </c>
    </row>
    <row r="1807" spans="1:18" x14ac:dyDescent="0.25">
      <c r="A1807" s="59" t="s">
        <v>3779</v>
      </c>
      <c r="B1807" s="59" t="s">
        <v>7860</v>
      </c>
      <c r="C1807" s="59" t="s">
        <v>3835</v>
      </c>
      <c r="D1807" s="91">
        <v>11</v>
      </c>
      <c r="E1807" s="59" t="s">
        <v>7861</v>
      </c>
      <c r="F1807" s="30">
        <f t="shared" si="94"/>
        <v>36.100333333333332</v>
      </c>
      <c r="G1807" s="24">
        <f t="shared" si="95"/>
        <v>8.14</v>
      </c>
      <c r="H1807" s="31"/>
      <c r="I1807" s="30"/>
      <c r="J1807" s="24">
        <f t="shared" si="96"/>
        <v>32.978250000000003</v>
      </c>
      <c r="K1807" s="31"/>
      <c r="L1807" s="30"/>
      <c r="M1807" s="98">
        <v>16.28</v>
      </c>
      <c r="N1807" s="98" t="s">
        <v>4078</v>
      </c>
      <c r="O1807" s="98">
        <v>23.611999999999998</v>
      </c>
      <c r="P1807" s="98">
        <v>60.707999999999998</v>
      </c>
      <c r="Q1807" s="98" t="s">
        <v>4078</v>
      </c>
      <c r="R1807" s="98">
        <v>47.593000000000004</v>
      </c>
    </row>
    <row r="1808" spans="1:18" x14ac:dyDescent="0.25">
      <c r="A1808" s="59" t="s">
        <v>3779</v>
      </c>
      <c r="B1808" s="59" t="s">
        <v>3288</v>
      </c>
      <c r="C1808" s="59" t="s">
        <v>3834</v>
      </c>
      <c r="D1808" s="91">
        <v>11</v>
      </c>
      <c r="E1808" s="59" t="s">
        <v>5711</v>
      </c>
      <c r="F1808" s="30">
        <f t="shared" si="94"/>
        <v>36.052</v>
      </c>
      <c r="G1808" s="24">
        <f t="shared" si="95"/>
        <v>143.3845</v>
      </c>
      <c r="H1808" s="31"/>
      <c r="I1808" s="30"/>
      <c r="J1808" s="24">
        <f t="shared" si="96"/>
        <v>27.469750000000001</v>
      </c>
      <c r="K1808" s="31"/>
      <c r="L1808" s="30"/>
      <c r="M1808" s="98">
        <v>286.35000000000002</v>
      </c>
      <c r="N1808" s="98">
        <v>0.41899999999999998</v>
      </c>
      <c r="O1808" s="98">
        <v>1.7230000000000001</v>
      </c>
      <c r="P1808" s="98">
        <v>11.699</v>
      </c>
      <c r="Q1808" s="98">
        <v>43.844000000000001</v>
      </c>
      <c r="R1808" s="98">
        <v>52.613</v>
      </c>
    </row>
    <row r="1809" spans="1:18" x14ac:dyDescent="0.25">
      <c r="A1809" s="59" t="s">
        <v>3779</v>
      </c>
      <c r="B1809" s="59" t="s">
        <v>2900</v>
      </c>
      <c r="C1809" s="59" t="s">
        <v>3852</v>
      </c>
      <c r="D1809" s="91">
        <v>15</v>
      </c>
      <c r="E1809" s="59" t="s">
        <v>6529</v>
      </c>
      <c r="F1809" s="30">
        <f t="shared" si="94"/>
        <v>35.918333333333337</v>
      </c>
      <c r="G1809" s="24">
        <f t="shared" si="95"/>
        <v>218.3425</v>
      </c>
      <c r="H1809" s="31"/>
      <c r="I1809" s="30"/>
      <c r="J1809" s="24">
        <f t="shared" si="96"/>
        <v>39.847750000000005</v>
      </c>
      <c r="K1809" s="31"/>
      <c r="L1809" s="30"/>
      <c r="M1809" s="98">
        <v>170.95</v>
      </c>
      <c r="N1809" s="98">
        <v>265.73500000000001</v>
      </c>
      <c r="O1809" s="98">
        <v>51.636000000000003</v>
      </c>
      <c r="P1809" s="98">
        <v>83.281000000000006</v>
      </c>
      <c r="Q1809" s="98">
        <v>12.84</v>
      </c>
      <c r="R1809" s="98">
        <v>11.634</v>
      </c>
    </row>
    <row r="1810" spans="1:18" x14ac:dyDescent="0.25">
      <c r="A1810" s="59" t="s">
        <v>3779</v>
      </c>
      <c r="B1810" s="59" t="s">
        <v>1548</v>
      </c>
      <c r="C1810" s="59" t="s">
        <v>3811</v>
      </c>
      <c r="D1810" s="91">
        <v>6</v>
      </c>
      <c r="E1810" s="59" t="s">
        <v>4984</v>
      </c>
      <c r="F1810" s="30">
        <f t="shared" si="94"/>
        <v>35.890999999999998</v>
      </c>
      <c r="G1810" s="24">
        <f t="shared" si="95"/>
        <v>47.133499999999998</v>
      </c>
      <c r="H1810" s="31"/>
      <c r="I1810" s="30"/>
      <c r="J1810" s="24">
        <f t="shared" si="96"/>
        <v>37.802250000000001</v>
      </c>
      <c r="K1810" s="31"/>
      <c r="L1810" s="30"/>
      <c r="M1810" s="98">
        <v>61.89</v>
      </c>
      <c r="N1810" s="98">
        <v>32.377000000000002</v>
      </c>
      <c r="O1810" s="98">
        <v>43.536000000000001</v>
      </c>
      <c r="P1810" s="98">
        <v>38.847000000000001</v>
      </c>
      <c r="Q1810" s="98">
        <v>35.512999999999998</v>
      </c>
      <c r="R1810" s="98">
        <v>33.313000000000002</v>
      </c>
    </row>
    <row r="1811" spans="1:18" x14ac:dyDescent="0.25">
      <c r="A1811" s="59" t="s">
        <v>3779</v>
      </c>
      <c r="B1811" s="59" t="s">
        <v>2527</v>
      </c>
      <c r="C1811" s="59" t="s">
        <v>3807</v>
      </c>
      <c r="D1811" s="91">
        <v>6</v>
      </c>
      <c r="E1811" s="59" t="s">
        <v>4683</v>
      </c>
      <c r="F1811" s="30">
        <f t="shared" si="94"/>
        <v>35.809666666666665</v>
      </c>
      <c r="G1811" s="24">
        <f t="shared" si="95"/>
        <v>3.7155</v>
      </c>
      <c r="H1811" s="31"/>
      <c r="I1811" s="30"/>
      <c r="J1811" s="24">
        <f t="shared" si="96"/>
        <v>37.044250000000005</v>
      </c>
      <c r="K1811" s="31"/>
      <c r="L1811" s="30"/>
      <c r="M1811" s="98" t="s">
        <v>4078</v>
      </c>
      <c r="N1811" s="98">
        <v>7.431</v>
      </c>
      <c r="O1811" s="98">
        <v>40.747999999999998</v>
      </c>
      <c r="P1811" s="98">
        <v>33.033000000000001</v>
      </c>
      <c r="Q1811" s="98">
        <v>32.061</v>
      </c>
      <c r="R1811" s="98">
        <v>42.335000000000001</v>
      </c>
    </row>
    <row r="1812" spans="1:18" x14ac:dyDescent="0.25">
      <c r="A1812" s="59" t="s">
        <v>3779</v>
      </c>
      <c r="B1812" s="59" t="s">
        <v>1401</v>
      </c>
      <c r="C1812" s="59" t="s">
        <v>3788</v>
      </c>
      <c r="D1812" s="91">
        <v>2</v>
      </c>
      <c r="E1812" s="59" t="s">
        <v>4298</v>
      </c>
      <c r="F1812" s="30">
        <f t="shared" si="94"/>
        <v>35.571666666666665</v>
      </c>
      <c r="G1812" s="24">
        <f t="shared" si="95"/>
        <v>27.1295</v>
      </c>
      <c r="H1812" s="31"/>
      <c r="I1812" s="30"/>
      <c r="J1812" s="24">
        <f t="shared" si="96"/>
        <v>26.678749999999997</v>
      </c>
      <c r="K1812" s="31"/>
      <c r="L1812" s="30"/>
      <c r="M1812" s="98" t="s">
        <v>4078</v>
      </c>
      <c r="N1812" s="98">
        <v>54.259</v>
      </c>
      <c r="O1812" s="98" t="s">
        <v>4078</v>
      </c>
      <c r="P1812" s="98">
        <v>28.24</v>
      </c>
      <c r="Q1812" s="98" t="s">
        <v>4078</v>
      </c>
      <c r="R1812" s="98">
        <v>78.474999999999994</v>
      </c>
    </row>
    <row r="1813" spans="1:18" x14ac:dyDescent="0.25">
      <c r="A1813" s="59" t="s">
        <v>3779</v>
      </c>
      <c r="B1813" s="59" t="s">
        <v>2295</v>
      </c>
      <c r="C1813" s="59" t="s">
        <v>3873</v>
      </c>
      <c r="D1813" s="91">
        <v>20</v>
      </c>
      <c r="E1813" s="59" t="s">
        <v>7789</v>
      </c>
      <c r="F1813" s="30">
        <f t="shared" si="94"/>
        <v>35.536000000000001</v>
      </c>
      <c r="G1813" s="24">
        <f t="shared" si="95"/>
        <v>24.115000000000002</v>
      </c>
      <c r="H1813" s="31"/>
      <c r="I1813" s="30"/>
      <c r="J1813" s="24">
        <f t="shared" si="96"/>
        <v>35.069749999999999</v>
      </c>
      <c r="K1813" s="31"/>
      <c r="L1813" s="30"/>
      <c r="M1813" s="98">
        <v>27.36</v>
      </c>
      <c r="N1813" s="98">
        <v>20.87</v>
      </c>
      <c r="O1813" s="98">
        <v>33.670999999999999</v>
      </c>
      <c r="P1813" s="98">
        <v>37.539000000000001</v>
      </c>
      <c r="Q1813" s="98">
        <v>34.648000000000003</v>
      </c>
      <c r="R1813" s="98">
        <v>34.420999999999999</v>
      </c>
    </row>
    <row r="1814" spans="1:18" x14ac:dyDescent="0.25">
      <c r="A1814" s="59" t="s">
        <v>3779</v>
      </c>
      <c r="B1814" s="59" t="s">
        <v>3346</v>
      </c>
      <c r="C1814" s="59" t="s">
        <v>3795</v>
      </c>
      <c r="D1814" s="91">
        <v>4</v>
      </c>
      <c r="E1814" s="59" t="s">
        <v>4433</v>
      </c>
      <c r="F1814" s="30">
        <f t="shared" si="94"/>
        <v>35.505000000000003</v>
      </c>
      <c r="G1814" s="24">
        <f t="shared" si="95"/>
        <v>0</v>
      </c>
      <c r="H1814" s="31"/>
      <c r="I1814" s="30"/>
      <c r="J1814" s="24">
        <f t="shared" si="96"/>
        <v>26.62875</v>
      </c>
      <c r="K1814" s="31"/>
      <c r="L1814" s="30"/>
      <c r="M1814" s="98" t="s">
        <v>4078</v>
      </c>
      <c r="N1814" s="98" t="s">
        <v>4078</v>
      </c>
      <c r="O1814" s="98" t="s">
        <v>4078</v>
      </c>
      <c r="P1814" s="98" t="s">
        <v>4078</v>
      </c>
      <c r="Q1814" s="98" t="s">
        <v>4078</v>
      </c>
      <c r="R1814" s="98">
        <v>106.515</v>
      </c>
    </row>
    <row r="1815" spans="1:18" x14ac:dyDescent="0.25">
      <c r="A1815" s="59" t="s">
        <v>3779</v>
      </c>
      <c r="B1815" s="59" t="s">
        <v>2414</v>
      </c>
      <c r="C1815" s="59" t="s">
        <v>3846</v>
      </c>
      <c r="D1815" s="91">
        <v>12</v>
      </c>
      <c r="E1815" s="59" t="s">
        <v>6187</v>
      </c>
      <c r="F1815" s="30">
        <f t="shared" si="94"/>
        <v>35.448666666666668</v>
      </c>
      <c r="G1815" s="24">
        <f t="shared" si="95"/>
        <v>28.078500000000002</v>
      </c>
      <c r="H1815" s="31"/>
      <c r="I1815" s="30"/>
      <c r="J1815" s="24">
        <f t="shared" si="96"/>
        <v>33.979500000000002</v>
      </c>
      <c r="K1815" s="31"/>
      <c r="L1815" s="30"/>
      <c r="M1815" s="98">
        <v>21.71</v>
      </c>
      <c r="N1815" s="98">
        <v>34.447000000000003</v>
      </c>
      <c r="O1815" s="98">
        <v>29.571999999999999</v>
      </c>
      <c r="P1815" s="98">
        <v>21.449000000000002</v>
      </c>
      <c r="Q1815" s="98">
        <v>43.412999999999997</v>
      </c>
      <c r="R1815" s="98">
        <v>41.484000000000002</v>
      </c>
    </row>
    <row r="1816" spans="1:18" x14ac:dyDescent="0.25">
      <c r="A1816" s="59" t="s">
        <v>3779</v>
      </c>
      <c r="B1816" s="59" t="s">
        <v>138</v>
      </c>
      <c r="C1816" s="59" t="s">
        <v>3811</v>
      </c>
      <c r="D1816" s="91">
        <v>6</v>
      </c>
      <c r="E1816" s="59" t="s">
        <v>4962</v>
      </c>
      <c r="F1816" s="30">
        <f t="shared" si="94"/>
        <v>35.435000000000002</v>
      </c>
      <c r="G1816" s="24">
        <f t="shared" si="95"/>
        <v>9.6999999999999993</v>
      </c>
      <c r="H1816" s="31"/>
      <c r="I1816" s="30"/>
      <c r="J1816" s="24">
        <f t="shared" si="96"/>
        <v>32.137</v>
      </c>
      <c r="K1816" s="31"/>
      <c r="L1816" s="30"/>
      <c r="M1816" s="98">
        <v>19.399999999999999</v>
      </c>
      <c r="N1816" s="98" t="s">
        <v>4078</v>
      </c>
      <c r="O1816" s="98">
        <v>22.242999999999999</v>
      </c>
      <c r="P1816" s="98">
        <v>49.651000000000003</v>
      </c>
      <c r="Q1816" s="98">
        <v>44.171999999999997</v>
      </c>
      <c r="R1816" s="98">
        <v>12.481999999999999</v>
      </c>
    </row>
    <row r="1817" spans="1:18" x14ac:dyDescent="0.25">
      <c r="A1817" s="59" t="s">
        <v>3779</v>
      </c>
      <c r="B1817" s="59" t="s">
        <v>2879</v>
      </c>
      <c r="C1817" s="59" t="s">
        <v>3833</v>
      </c>
      <c r="D1817" s="91">
        <v>11</v>
      </c>
      <c r="E1817" s="59" t="s">
        <v>5674</v>
      </c>
      <c r="F1817" s="30">
        <f t="shared" si="94"/>
        <v>35.396000000000001</v>
      </c>
      <c r="G1817" s="24">
        <f t="shared" si="95"/>
        <v>95.899000000000001</v>
      </c>
      <c r="H1817" s="31"/>
      <c r="I1817" s="30"/>
      <c r="J1817" s="24">
        <f t="shared" si="96"/>
        <v>32.837000000000003</v>
      </c>
      <c r="K1817" s="31"/>
      <c r="L1817" s="30"/>
      <c r="M1817" s="98">
        <v>109.04</v>
      </c>
      <c r="N1817" s="98">
        <v>82.757999999999996</v>
      </c>
      <c r="O1817" s="98">
        <v>25.16</v>
      </c>
      <c r="P1817" s="98">
        <v>1.4999999999999999E-2</v>
      </c>
      <c r="Q1817" s="98">
        <v>92.093000000000004</v>
      </c>
      <c r="R1817" s="98">
        <v>14.08</v>
      </c>
    </row>
    <row r="1818" spans="1:18" x14ac:dyDescent="0.25">
      <c r="A1818" s="59" t="s">
        <v>3779</v>
      </c>
      <c r="B1818" s="59" t="s">
        <v>2008</v>
      </c>
      <c r="C1818" s="59" t="s">
        <v>3862</v>
      </c>
      <c r="D1818" s="91">
        <v>16</v>
      </c>
      <c r="E1818" s="59" t="s">
        <v>6849</v>
      </c>
      <c r="F1818" s="30">
        <f t="shared" si="94"/>
        <v>35.342333333333336</v>
      </c>
      <c r="G1818" s="24">
        <f t="shared" si="95"/>
        <v>11.837</v>
      </c>
      <c r="H1818" s="31"/>
      <c r="I1818" s="30"/>
      <c r="J1818" s="24">
        <f t="shared" si="96"/>
        <v>28.2715</v>
      </c>
      <c r="K1818" s="31"/>
      <c r="L1818" s="30"/>
      <c r="M1818" s="98">
        <v>6.73</v>
      </c>
      <c r="N1818" s="98">
        <v>16.943999999999999</v>
      </c>
      <c r="O1818" s="98">
        <v>7.0590000000000002</v>
      </c>
      <c r="P1818" s="98">
        <v>35.987000000000002</v>
      </c>
      <c r="Q1818" s="98">
        <v>20.234999999999999</v>
      </c>
      <c r="R1818" s="98">
        <v>49.805</v>
      </c>
    </row>
    <row r="1819" spans="1:18" x14ac:dyDescent="0.25">
      <c r="A1819" s="59" t="s">
        <v>3779</v>
      </c>
      <c r="B1819" s="59" t="s">
        <v>767</v>
      </c>
      <c r="C1819" s="59" t="s">
        <v>3827</v>
      </c>
      <c r="D1819" s="91">
        <v>10</v>
      </c>
      <c r="E1819" s="59" t="s">
        <v>5504</v>
      </c>
      <c r="F1819" s="30">
        <f t="shared" si="94"/>
        <v>35.213333333333331</v>
      </c>
      <c r="G1819" s="24">
        <f t="shared" si="95"/>
        <v>13.100999999999999</v>
      </c>
      <c r="H1819" s="31"/>
      <c r="I1819" s="30"/>
      <c r="J1819" s="24">
        <f t="shared" si="96"/>
        <v>29.952249999999999</v>
      </c>
      <c r="K1819" s="31"/>
      <c r="L1819" s="30"/>
      <c r="M1819" s="98">
        <v>12.08</v>
      </c>
      <c r="N1819" s="98">
        <v>14.122</v>
      </c>
      <c r="O1819" s="98">
        <v>14.169</v>
      </c>
      <c r="P1819" s="98">
        <v>74.769000000000005</v>
      </c>
      <c r="Q1819" s="98">
        <v>12.63</v>
      </c>
      <c r="R1819" s="98">
        <v>18.241</v>
      </c>
    </row>
    <row r="1820" spans="1:18" x14ac:dyDescent="0.25">
      <c r="A1820" s="59" t="s">
        <v>3779</v>
      </c>
      <c r="B1820" s="59" t="s">
        <v>1904</v>
      </c>
      <c r="C1820" s="59" t="s">
        <v>3862</v>
      </c>
      <c r="D1820" s="91">
        <v>16</v>
      </c>
      <c r="E1820" s="59" t="s">
        <v>6826</v>
      </c>
      <c r="F1820" s="30">
        <f t="shared" si="94"/>
        <v>35.199999999999996</v>
      </c>
      <c r="G1820" s="24">
        <f t="shared" si="95"/>
        <v>0.14499999999999999</v>
      </c>
      <c r="H1820" s="31"/>
      <c r="I1820" s="30"/>
      <c r="J1820" s="24">
        <f t="shared" si="96"/>
        <v>33.709000000000003</v>
      </c>
      <c r="K1820" s="31"/>
      <c r="L1820" s="30"/>
      <c r="M1820" s="98">
        <v>0.28999999999999998</v>
      </c>
      <c r="N1820" s="98" t="s">
        <v>4078</v>
      </c>
      <c r="O1820" s="98">
        <v>29.236000000000001</v>
      </c>
      <c r="P1820" s="98">
        <v>4.5190000000000001</v>
      </c>
      <c r="Q1820" s="98">
        <v>12.093999999999999</v>
      </c>
      <c r="R1820" s="98">
        <v>88.986999999999995</v>
      </c>
    </row>
    <row r="1821" spans="1:18" x14ac:dyDescent="0.25">
      <c r="A1821" s="59" t="s">
        <v>3779</v>
      </c>
      <c r="B1821" s="59" t="s">
        <v>2893</v>
      </c>
      <c r="C1821" s="59" t="s">
        <v>3841</v>
      </c>
      <c r="D1821" s="91">
        <v>11</v>
      </c>
      <c r="E1821" s="59" t="s">
        <v>6011</v>
      </c>
      <c r="F1821" s="30">
        <f t="shared" si="94"/>
        <v>35.183666666666667</v>
      </c>
      <c r="G1821" s="24">
        <f t="shared" si="95"/>
        <v>0</v>
      </c>
      <c r="H1821" s="31"/>
      <c r="I1821" s="30"/>
      <c r="J1821" s="24">
        <f t="shared" si="96"/>
        <v>26.38775</v>
      </c>
      <c r="K1821" s="31"/>
      <c r="L1821" s="30"/>
      <c r="M1821" s="98" t="s">
        <v>4078</v>
      </c>
      <c r="N1821" s="98" t="s">
        <v>4078</v>
      </c>
      <c r="O1821" s="98" t="s">
        <v>4078</v>
      </c>
      <c r="P1821" s="98" t="s">
        <v>4078</v>
      </c>
      <c r="Q1821" s="98">
        <v>21.753</v>
      </c>
      <c r="R1821" s="98">
        <v>83.798000000000002</v>
      </c>
    </row>
    <row r="1822" spans="1:18" x14ac:dyDescent="0.25">
      <c r="A1822" s="59" t="s">
        <v>3779</v>
      </c>
      <c r="B1822" s="59" t="s">
        <v>3354</v>
      </c>
      <c r="C1822" s="59" t="s">
        <v>3839</v>
      </c>
      <c r="D1822" s="91">
        <v>11</v>
      </c>
      <c r="E1822" s="59" t="s">
        <v>5869</v>
      </c>
      <c r="F1822" s="30">
        <f t="shared" si="94"/>
        <v>35.095333333333336</v>
      </c>
      <c r="G1822" s="24">
        <f t="shared" si="95"/>
        <v>26.04</v>
      </c>
      <c r="H1822" s="31"/>
      <c r="I1822" s="30"/>
      <c r="J1822" s="24">
        <f t="shared" si="96"/>
        <v>26.3215</v>
      </c>
      <c r="K1822" s="31"/>
      <c r="L1822" s="30"/>
      <c r="M1822" s="98">
        <v>40.72</v>
      </c>
      <c r="N1822" s="98">
        <v>11.36</v>
      </c>
      <c r="O1822" s="98" t="s">
        <v>4078</v>
      </c>
      <c r="P1822" s="98" t="s">
        <v>4078</v>
      </c>
      <c r="Q1822" s="98">
        <v>11.195</v>
      </c>
      <c r="R1822" s="98">
        <v>94.090999999999994</v>
      </c>
    </row>
    <row r="1823" spans="1:18" x14ac:dyDescent="0.25">
      <c r="A1823" s="59" t="s">
        <v>3779</v>
      </c>
      <c r="B1823" s="59" t="s">
        <v>7850</v>
      </c>
      <c r="C1823" s="59" t="s">
        <v>3808</v>
      </c>
      <c r="D1823" s="91">
        <v>6</v>
      </c>
      <c r="E1823" s="59" t="s">
        <v>7851</v>
      </c>
      <c r="F1823" s="30">
        <f t="shared" si="94"/>
        <v>35.044333333333334</v>
      </c>
      <c r="G1823" s="24">
        <f t="shared" si="95"/>
        <v>22.494</v>
      </c>
      <c r="H1823" s="31"/>
      <c r="I1823" s="30"/>
      <c r="J1823" s="24">
        <f t="shared" si="96"/>
        <v>33.29025</v>
      </c>
      <c r="K1823" s="31"/>
      <c r="L1823" s="30"/>
      <c r="M1823" s="98">
        <v>33.85</v>
      </c>
      <c r="N1823" s="98">
        <v>11.138</v>
      </c>
      <c r="O1823" s="98">
        <v>28.027999999999999</v>
      </c>
      <c r="P1823" s="98">
        <v>51.222000000000001</v>
      </c>
      <c r="Q1823" s="98">
        <v>41.972000000000001</v>
      </c>
      <c r="R1823" s="98">
        <v>11.939</v>
      </c>
    </row>
    <row r="1824" spans="1:18" x14ac:dyDescent="0.25">
      <c r="A1824" s="59" t="s">
        <v>3779</v>
      </c>
      <c r="B1824" s="59" t="s">
        <v>3083</v>
      </c>
      <c r="C1824" s="59" t="s">
        <v>3862</v>
      </c>
      <c r="D1824" s="91">
        <v>16</v>
      </c>
      <c r="E1824" s="59" t="s">
        <v>7154</v>
      </c>
      <c r="F1824" s="30">
        <f t="shared" ref="F1824:F1887" si="97">SUM(P1824:R1824)/3</f>
        <v>35.042333333333339</v>
      </c>
      <c r="G1824" s="24">
        <f t="shared" ref="G1824:G1887" si="98">SUM(M1824:N1824)/2</f>
        <v>0.45750000000000002</v>
      </c>
      <c r="H1824" s="31"/>
      <c r="I1824" s="30"/>
      <c r="J1824" s="24">
        <f t="shared" ref="J1824:J1887" si="99">SUM(O1824:R1824)/4</f>
        <v>26.6675</v>
      </c>
      <c r="K1824" s="31"/>
      <c r="L1824" s="30"/>
      <c r="M1824" s="98" t="s">
        <v>4078</v>
      </c>
      <c r="N1824" s="98">
        <v>0.91500000000000004</v>
      </c>
      <c r="O1824" s="98">
        <v>1.5429999999999999</v>
      </c>
      <c r="P1824" s="98">
        <v>3.9750000000000001</v>
      </c>
      <c r="Q1824" s="98">
        <v>50.298000000000002</v>
      </c>
      <c r="R1824" s="98">
        <v>50.853999999999999</v>
      </c>
    </row>
    <row r="1825" spans="1:18" x14ac:dyDescent="0.25">
      <c r="A1825" s="59" t="s">
        <v>3779</v>
      </c>
      <c r="B1825" s="59" t="s">
        <v>2086</v>
      </c>
      <c r="C1825" s="59" t="s">
        <v>3862</v>
      </c>
      <c r="D1825" s="91">
        <v>16</v>
      </c>
      <c r="E1825" s="59" t="s">
        <v>7043</v>
      </c>
      <c r="F1825" s="30">
        <f t="shared" si="97"/>
        <v>35.000666666666667</v>
      </c>
      <c r="G1825" s="24">
        <f t="shared" si="98"/>
        <v>5.3605</v>
      </c>
      <c r="H1825" s="31"/>
      <c r="I1825" s="30"/>
      <c r="J1825" s="24">
        <f t="shared" si="99"/>
        <v>28.976749999999999</v>
      </c>
      <c r="K1825" s="31"/>
      <c r="L1825" s="30"/>
      <c r="M1825" s="98" t="s">
        <v>4078</v>
      </c>
      <c r="N1825" s="98">
        <v>10.721</v>
      </c>
      <c r="O1825" s="98">
        <v>10.904999999999999</v>
      </c>
      <c r="P1825" s="98">
        <v>12.19</v>
      </c>
      <c r="Q1825" s="98">
        <v>62.94</v>
      </c>
      <c r="R1825" s="98">
        <v>29.872</v>
      </c>
    </row>
    <row r="1826" spans="1:18" x14ac:dyDescent="0.25">
      <c r="A1826" s="59" t="s">
        <v>3779</v>
      </c>
      <c r="B1826" s="59" t="s">
        <v>598</v>
      </c>
      <c r="C1826" s="59" t="s">
        <v>3862</v>
      </c>
      <c r="D1826" s="91">
        <v>16</v>
      </c>
      <c r="E1826" s="59" t="s">
        <v>6908</v>
      </c>
      <c r="F1826" s="30">
        <f t="shared" si="97"/>
        <v>34.972999999999999</v>
      </c>
      <c r="G1826" s="24">
        <f t="shared" si="98"/>
        <v>7.7004999999999999</v>
      </c>
      <c r="H1826" s="31"/>
      <c r="I1826" s="30"/>
      <c r="J1826" s="24">
        <f t="shared" si="99"/>
        <v>28.178000000000001</v>
      </c>
      <c r="K1826" s="31"/>
      <c r="L1826" s="30"/>
      <c r="M1826" s="98">
        <v>13.37</v>
      </c>
      <c r="N1826" s="98">
        <v>2.0310000000000001</v>
      </c>
      <c r="O1826" s="98">
        <v>7.7930000000000001</v>
      </c>
      <c r="P1826" s="98">
        <v>19.306000000000001</v>
      </c>
      <c r="Q1826" s="98">
        <v>85.17</v>
      </c>
      <c r="R1826" s="98">
        <v>0.443</v>
      </c>
    </row>
    <row r="1827" spans="1:18" x14ac:dyDescent="0.25">
      <c r="A1827" s="59" t="s">
        <v>3779</v>
      </c>
      <c r="B1827" s="59" t="s">
        <v>1831</v>
      </c>
      <c r="C1827" s="59" t="s">
        <v>3852</v>
      </c>
      <c r="D1827" s="91">
        <v>15</v>
      </c>
      <c r="E1827" s="59" t="s">
        <v>6504</v>
      </c>
      <c r="F1827" s="30">
        <f t="shared" si="97"/>
        <v>34.906666666666666</v>
      </c>
      <c r="G1827" s="24">
        <f t="shared" si="98"/>
        <v>0.19500000000000001</v>
      </c>
      <c r="H1827" s="31"/>
      <c r="I1827" s="30"/>
      <c r="J1827" s="24">
        <f t="shared" si="99"/>
        <v>26.18</v>
      </c>
      <c r="K1827" s="31"/>
      <c r="L1827" s="30"/>
      <c r="M1827" s="98">
        <v>0.39</v>
      </c>
      <c r="N1827" s="98" t="s">
        <v>4078</v>
      </c>
      <c r="O1827" s="98" t="s">
        <v>4078</v>
      </c>
      <c r="P1827" s="98">
        <v>6.8000000000000005E-2</v>
      </c>
      <c r="Q1827" s="98">
        <v>81.89</v>
      </c>
      <c r="R1827" s="98">
        <v>22.762</v>
      </c>
    </row>
    <row r="1828" spans="1:18" x14ac:dyDescent="0.25">
      <c r="A1828" s="59" t="s">
        <v>3779</v>
      </c>
      <c r="B1828" s="59" t="s">
        <v>1599</v>
      </c>
      <c r="C1828" s="59" t="s">
        <v>3840</v>
      </c>
      <c r="D1828" s="91">
        <v>11</v>
      </c>
      <c r="E1828" s="59" t="s">
        <v>5878</v>
      </c>
      <c r="F1828" s="30">
        <f t="shared" si="97"/>
        <v>34.842666666666666</v>
      </c>
      <c r="G1828" s="24">
        <f t="shared" si="98"/>
        <v>33.485500000000002</v>
      </c>
      <c r="H1828" s="31"/>
      <c r="I1828" s="30"/>
      <c r="J1828" s="24">
        <f t="shared" si="99"/>
        <v>52.384250000000002</v>
      </c>
      <c r="K1828" s="31"/>
      <c r="L1828" s="30"/>
      <c r="M1828" s="98">
        <v>21.06</v>
      </c>
      <c r="N1828" s="98">
        <v>45.911000000000001</v>
      </c>
      <c r="O1828" s="98">
        <v>105.009</v>
      </c>
      <c r="P1828" s="98">
        <v>29.678000000000001</v>
      </c>
      <c r="Q1828" s="98">
        <v>48.067999999999998</v>
      </c>
      <c r="R1828" s="98">
        <v>26.782</v>
      </c>
    </row>
    <row r="1829" spans="1:18" x14ac:dyDescent="0.25">
      <c r="A1829" s="59" t="s">
        <v>3779</v>
      </c>
      <c r="B1829" s="59" t="s">
        <v>3201</v>
      </c>
      <c r="C1829" s="59" t="s">
        <v>3808</v>
      </c>
      <c r="D1829" s="91">
        <v>6</v>
      </c>
      <c r="E1829" s="59" t="s">
        <v>4848</v>
      </c>
      <c r="F1829" s="30">
        <f t="shared" si="97"/>
        <v>34.768333333333338</v>
      </c>
      <c r="G1829" s="24">
        <f t="shared" si="98"/>
        <v>21.9405</v>
      </c>
      <c r="H1829" s="31"/>
      <c r="I1829" s="30"/>
      <c r="J1829" s="24">
        <f t="shared" si="99"/>
        <v>34.265999999999998</v>
      </c>
      <c r="K1829" s="31"/>
      <c r="L1829" s="30"/>
      <c r="M1829" s="98">
        <v>41.27</v>
      </c>
      <c r="N1829" s="98">
        <v>2.6110000000000002</v>
      </c>
      <c r="O1829" s="98">
        <v>32.759</v>
      </c>
      <c r="P1829" s="98">
        <v>18.556000000000001</v>
      </c>
      <c r="Q1829" s="98">
        <v>43.325000000000003</v>
      </c>
      <c r="R1829" s="98">
        <v>42.423999999999999</v>
      </c>
    </row>
    <row r="1830" spans="1:18" x14ac:dyDescent="0.25">
      <c r="A1830" s="59" t="s">
        <v>3779</v>
      </c>
      <c r="B1830" s="59" t="s">
        <v>87</v>
      </c>
      <c r="C1830" s="59" t="s">
        <v>3865</v>
      </c>
      <c r="D1830" s="91">
        <v>17</v>
      </c>
      <c r="E1830" s="59" t="s">
        <v>7474</v>
      </c>
      <c r="F1830" s="30">
        <f t="shared" si="97"/>
        <v>34.759333333333331</v>
      </c>
      <c r="G1830" s="24">
        <f t="shared" si="98"/>
        <v>34.077500000000001</v>
      </c>
      <c r="H1830" s="31"/>
      <c r="I1830" s="30"/>
      <c r="J1830" s="24">
        <f t="shared" si="99"/>
        <v>40.009</v>
      </c>
      <c r="K1830" s="31"/>
      <c r="L1830" s="30"/>
      <c r="M1830" s="98">
        <v>51.46</v>
      </c>
      <c r="N1830" s="98">
        <v>16.695</v>
      </c>
      <c r="O1830" s="98">
        <v>55.758000000000003</v>
      </c>
      <c r="P1830" s="98">
        <v>23.312999999999999</v>
      </c>
      <c r="Q1830" s="98">
        <v>46.213999999999999</v>
      </c>
      <c r="R1830" s="98">
        <v>34.750999999999998</v>
      </c>
    </row>
    <row r="1831" spans="1:18" x14ac:dyDescent="0.25">
      <c r="A1831" s="59" t="s">
        <v>3779</v>
      </c>
      <c r="B1831" s="59" t="s">
        <v>2717</v>
      </c>
      <c r="C1831" s="59" t="s">
        <v>3836</v>
      </c>
      <c r="D1831" s="91">
        <v>11</v>
      </c>
      <c r="E1831" s="59" t="s">
        <v>5786</v>
      </c>
      <c r="F1831" s="30">
        <f t="shared" si="97"/>
        <v>34.741333333333337</v>
      </c>
      <c r="G1831" s="24">
        <f t="shared" si="98"/>
        <v>1.6555</v>
      </c>
      <c r="H1831" s="31"/>
      <c r="I1831" s="30"/>
      <c r="J1831" s="24">
        <f t="shared" si="99"/>
        <v>30.8935</v>
      </c>
      <c r="K1831" s="31"/>
      <c r="L1831" s="30"/>
      <c r="M1831" s="98">
        <v>1.34</v>
      </c>
      <c r="N1831" s="98">
        <v>1.9710000000000001</v>
      </c>
      <c r="O1831" s="98">
        <v>19.350000000000001</v>
      </c>
      <c r="P1831" s="98">
        <v>3.9910000000000001</v>
      </c>
      <c r="Q1831" s="98">
        <v>97.335999999999999</v>
      </c>
      <c r="R1831" s="98">
        <v>2.8969999999999998</v>
      </c>
    </row>
    <row r="1832" spans="1:18" x14ac:dyDescent="0.25">
      <c r="A1832" s="59" t="s">
        <v>3779</v>
      </c>
      <c r="B1832" s="59" t="s">
        <v>1434</v>
      </c>
      <c r="C1832" s="59" t="s">
        <v>3827</v>
      </c>
      <c r="D1832" s="91">
        <v>10</v>
      </c>
      <c r="E1832" s="59" t="s">
        <v>5514</v>
      </c>
      <c r="F1832" s="30">
        <f t="shared" si="97"/>
        <v>34.727333333333334</v>
      </c>
      <c r="G1832" s="24">
        <f t="shared" si="98"/>
        <v>0.6120000000000001</v>
      </c>
      <c r="H1832" s="31"/>
      <c r="I1832" s="30"/>
      <c r="J1832" s="24">
        <f t="shared" si="99"/>
        <v>26.055750000000003</v>
      </c>
      <c r="K1832" s="31"/>
      <c r="L1832" s="30"/>
      <c r="M1832" s="98">
        <v>0.13</v>
      </c>
      <c r="N1832" s="98">
        <v>1.0940000000000001</v>
      </c>
      <c r="O1832" s="98">
        <v>4.1000000000000002E-2</v>
      </c>
      <c r="P1832" s="98">
        <v>0.58199999999999996</v>
      </c>
      <c r="Q1832" s="98">
        <v>8.4440000000000008</v>
      </c>
      <c r="R1832" s="98">
        <v>95.156000000000006</v>
      </c>
    </row>
    <row r="1833" spans="1:18" x14ac:dyDescent="0.25">
      <c r="A1833" s="59" t="s">
        <v>3779</v>
      </c>
      <c r="B1833" s="59" t="s">
        <v>1320</v>
      </c>
      <c r="C1833" s="59" t="s">
        <v>3823</v>
      </c>
      <c r="D1833" s="91">
        <v>9</v>
      </c>
      <c r="E1833" s="59" t="s">
        <v>5406</v>
      </c>
      <c r="F1833" s="30">
        <f t="shared" si="97"/>
        <v>34.580999999999996</v>
      </c>
      <c r="G1833" s="24">
        <f t="shared" si="98"/>
        <v>16.637</v>
      </c>
      <c r="H1833" s="31"/>
      <c r="I1833" s="30"/>
      <c r="J1833" s="24">
        <f t="shared" si="99"/>
        <v>30.702749999999998</v>
      </c>
      <c r="K1833" s="31"/>
      <c r="L1833" s="30"/>
      <c r="M1833" s="98">
        <v>3.76</v>
      </c>
      <c r="N1833" s="98">
        <v>29.513999999999999</v>
      </c>
      <c r="O1833" s="98">
        <v>19.068000000000001</v>
      </c>
      <c r="P1833" s="98">
        <v>76.475999999999999</v>
      </c>
      <c r="Q1833" s="98">
        <v>16.268000000000001</v>
      </c>
      <c r="R1833" s="98">
        <v>10.999000000000001</v>
      </c>
    </row>
    <row r="1834" spans="1:18" x14ac:dyDescent="0.25">
      <c r="A1834" s="59" t="s">
        <v>3779</v>
      </c>
      <c r="B1834" s="59" t="s">
        <v>7962</v>
      </c>
      <c r="C1834" s="59" t="s">
        <v>3833</v>
      </c>
      <c r="D1834" s="91">
        <v>11</v>
      </c>
      <c r="E1834" s="59" t="s">
        <v>7963</v>
      </c>
      <c r="F1834" s="30">
        <f t="shared" si="97"/>
        <v>34.528333333333329</v>
      </c>
      <c r="G1834" s="24">
        <f t="shared" si="98"/>
        <v>7.8030000000000008</v>
      </c>
      <c r="H1834" s="31"/>
      <c r="I1834" s="30"/>
      <c r="J1834" s="24">
        <f t="shared" si="99"/>
        <v>27.301749999999998</v>
      </c>
      <c r="K1834" s="31"/>
      <c r="L1834" s="30"/>
      <c r="M1834" s="98">
        <v>12.71</v>
      </c>
      <c r="N1834" s="98">
        <v>2.8959999999999999</v>
      </c>
      <c r="O1834" s="98">
        <v>5.6219999999999999</v>
      </c>
      <c r="P1834" s="98">
        <v>39.872999999999998</v>
      </c>
      <c r="Q1834" s="98">
        <v>19.187999999999999</v>
      </c>
      <c r="R1834" s="98">
        <v>44.524000000000001</v>
      </c>
    </row>
    <row r="1835" spans="1:18" x14ac:dyDescent="0.25">
      <c r="A1835" s="59" t="s">
        <v>3779</v>
      </c>
      <c r="B1835" s="59" t="s">
        <v>2672</v>
      </c>
      <c r="C1835" s="59" t="s">
        <v>3823</v>
      </c>
      <c r="D1835" s="91">
        <v>9</v>
      </c>
      <c r="E1835" s="59" t="s">
        <v>5419</v>
      </c>
      <c r="F1835" s="30">
        <f t="shared" si="97"/>
        <v>34.479999999999997</v>
      </c>
      <c r="G1835" s="24">
        <f t="shared" si="98"/>
        <v>13.721</v>
      </c>
      <c r="H1835" s="31"/>
      <c r="I1835" s="30"/>
      <c r="J1835" s="24">
        <f t="shared" si="99"/>
        <v>31.009</v>
      </c>
      <c r="K1835" s="31"/>
      <c r="L1835" s="30"/>
      <c r="M1835" s="98">
        <v>9.77</v>
      </c>
      <c r="N1835" s="98">
        <v>17.672000000000001</v>
      </c>
      <c r="O1835" s="98">
        <v>20.596</v>
      </c>
      <c r="P1835" s="98">
        <v>51.552999999999997</v>
      </c>
      <c r="Q1835" s="98">
        <v>19.12</v>
      </c>
      <c r="R1835" s="98">
        <v>32.767000000000003</v>
      </c>
    </row>
    <row r="1836" spans="1:18" x14ac:dyDescent="0.25">
      <c r="A1836" s="59" t="s">
        <v>3779</v>
      </c>
      <c r="B1836" s="59" t="s">
        <v>1923</v>
      </c>
      <c r="C1836" s="59" t="s">
        <v>3813</v>
      </c>
      <c r="D1836" s="91">
        <v>6</v>
      </c>
      <c r="E1836" s="59" t="s">
        <v>5037</v>
      </c>
      <c r="F1836" s="30">
        <f t="shared" si="97"/>
        <v>34.460333333333331</v>
      </c>
      <c r="G1836" s="24">
        <f t="shared" si="98"/>
        <v>0</v>
      </c>
      <c r="H1836" s="31"/>
      <c r="I1836" s="30"/>
      <c r="J1836" s="24">
        <f t="shared" si="99"/>
        <v>25.84525</v>
      </c>
      <c r="K1836" s="31"/>
      <c r="L1836" s="30"/>
      <c r="M1836" s="98" t="s">
        <v>4078</v>
      </c>
      <c r="N1836" s="98" t="s">
        <v>4078</v>
      </c>
      <c r="O1836" s="98" t="s">
        <v>4078</v>
      </c>
      <c r="P1836" s="98" t="s">
        <v>4078</v>
      </c>
      <c r="Q1836" s="98">
        <v>73.998000000000005</v>
      </c>
      <c r="R1836" s="98">
        <v>29.382999999999999</v>
      </c>
    </row>
    <row r="1837" spans="1:18" x14ac:dyDescent="0.25">
      <c r="A1837" s="59" t="s">
        <v>3779</v>
      </c>
      <c r="B1837" s="59" t="s">
        <v>1041</v>
      </c>
      <c r="C1837" s="59" t="s">
        <v>3787</v>
      </c>
      <c r="D1837" s="91">
        <v>2</v>
      </c>
      <c r="E1837" s="59" t="s">
        <v>4264</v>
      </c>
      <c r="F1837" s="30">
        <f t="shared" si="97"/>
        <v>34.459666666666664</v>
      </c>
      <c r="G1837" s="24">
        <f t="shared" si="98"/>
        <v>0</v>
      </c>
      <c r="H1837" s="31"/>
      <c r="I1837" s="30"/>
      <c r="J1837" s="24">
        <f t="shared" si="99"/>
        <v>25.844749999999998</v>
      </c>
      <c r="K1837" s="31"/>
      <c r="L1837" s="30"/>
      <c r="M1837" s="98" t="s">
        <v>4078</v>
      </c>
      <c r="N1837" s="98" t="s">
        <v>4078</v>
      </c>
      <c r="O1837" s="98" t="s">
        <v>4078</v>
      </c>
      <c r="P1837" s="98">
        <v>59.162999999999997</v>
      </c>
      <c r="Q1837" s="98">
        <v>40.377000000000002</v>
      </c>
      <c r="R1837" s="98">
        <v>3.839</v>
      </c>
    </row>
    <row r="1838" spans="1:18" x14ac:dyDescent="0.25">
      <c r="A1838" s="59" t="s">
        <v>3779</v>
      </c>
      <c r="B1838" s="59" t="s">
        <v>2874</v>
      </c>
      <c r="C1838" s="59" t="s">
        <v>3819</v>
      </c>
      <c r="D1838" s="91">
        <v>7</v>
      </c>
      <c r="E1838" s="59" t="s">
        <v>5298</v>
      </c>
      <c r="F1838" s="30">
        <f t="shared" si="97"/>
        <v>34.375</v>
      </c>
      <c r="G1838" s="24">
        <f t="shared" si="98"/>
        <v>0.42499999999999999</v>
      </c>
      <c r="H1838" s="31"/>
      <c r="I1838" s="30"/>
      <c r="J1838" s="24">
        <f t="shared" si="99"/>
        <v>33.528999999999996</v>
      </c>
      <c r="K1838" s="31"/>
      <c r="L1838" s="30"/>
      <c r="M1838" s="98">
        <v>0.85</v>
      </c>
      <c r="N1838" s="98" t="s">
        <v>4078</v>
      </c>
      <c r="O1838" s="98">
        <v>30.991</v>
      </c>
      <c r="P1838" s="98">
        <v>44.198</v>
      </c>
      <c r="Q1838" s="98">
        <v>12.622</v>
      </c>
      <c r="R1838" s="98">
        <v>46.305</v>
      </c>
    </row>
    <row r="1839" spans="1:18" x14ac:dyDescent="0.25">
      <c r="A1839" s="59" t="s">
        <v>3779</v>
      </c>
      <c r="B1839" s="59" t="s">
        <v>464</v>
      </c>
      <c r="C1839" s="59" t="s">
        <v>3863</v>
      </c>
      <c r="D1839" s="91">
        <v>16</v>
      </c>
      <c r="E1839" s="59" t="s">
        <v>7221</v>
      </c>
      <c r="F1839" s="30">
        <f t="shared" si="97"/>
        <v>34.335666666666668</v>
      </c>
      <c r="G1839" s="24">
        <f t="shared" si="98"/>
        <v>36.344999999999999</v>
      </c>
      <c r="H1839" s="31"/>
      <c r="I1839" s="30"/>
      <c r="J1839" s="24">
        <f t="shared" si="99"/>
        <v>47.018999999999998</v>
      </c>
      <c r="K1839" s="31"/>
      <c r="L1839" s="30"/>
      <c r="M1839" s="98">
        <v>53.04</v>
      </c>
      <c r="N1839" s="98">
        <v>19.649999999999999</v>
      </c>
      <c r="O1839" s="98">
        <v>85.069000000000003</v>
      </c>
      <c r="P1839" s="98">
        <v>11.813000000000001</v>
      </c>
      <c r="Q1839" s="98">
        <v>62.540999999999997</v>
      </c>
      <c r="R1839" s="98">
        <v>28.652999999999999</v>
      </c>
    </row>
    <row r="1840" spans="1:18" x14ac:dyDescent="0.25">
      <c r="A1840" s="59" t="s">
        <v>3779</v>
      </c>
      <c r="B1840" s="59" t="s">
        <v>2111</v>
      </c>
      <c r="C1840" s="59" t="s">
        <v>3862</v>
      </c>
      <c r="D1840" s="91">
        <v>16</v>
      </c>
      <c r="E1840" s="59" t="s">
        <v>7076</v>
      </c>
      <c r="F1840" s="30">
        <f t="shared" si="97"/>
        <v>34.331666666666671</v>
      </c>
      <c r="G1840" s="24">
        <f t="shared" si="98"/>
        <v>0.90700000000000003</v>
      </c>
      <c r="H1840" s="31"/>
      <c r="I1840" s="30"/>
      <c r="J1840" s="24">
        <f t="shared" si="99"/>
        <v>39.83775</v>
      </c>
      <c r="K1840" s="31"/>
      <c r="L1840" s="30"/>
      <c r="M1840" s="98">
        <v>0.46</v>
      </c>
      <c r="N1840" s="98">
        <v>1.3540000000000001</v>
      </c>
      <c r="O1840" s="98">
        <v>56.356000000000002</v>
      </c>
      <c r="P1840" s="98">
        <v>25.864999999999998</v>
      </c>
      <c r="Q1840" s="98">
        <v>26.672000000000001</v>
      </c>
      <c r="R1840" s="98">
        <v>50.457999999999998</v>
      </c>
    </row>
    <row r="1841" spans="1:18" x14ac:dyDescent="0.25">
      <c r="A1841" s="59" t="s">
        <v>3779</v>
      </c>
      <c r="B1841" s="59" t="s">
        <v>3225</v>
      </c>
      <c r="C1841" s="59" t="s">
        <v>3862</v>
      </c>
      <c r="D1841" s="91">
        <v>16</v>
      </c>
      <c r="E1841" s="59" t="s">
        <v>7172</v>
      </c>
      <c r="F1841" s="30">
        <f t="shared" si="97"/>
        <v>34.295000000000002</v>
      </c>
      <c r="G1841" s="24">
        <f t="shared" si="98"/>
        <v>15.493500000000001</v>
      </c>
      <c r="H1841" s="31"/>
      <c r="I1841" s="30"/>
      <c r="J1841" s="24">
        <f t="shared" si="99"/>
        <v>29.757000000000001</v>
      </c>
      <c r="K1841" s="31"/>
      <c r="L1841" s="30"/>
      <c r="M1841" s="98">
        <v>26.35</v>
      </c>
      <c r="N1841" s="98">
        <v>4.6369999999999996</v>
      </c>
      <c r="O1841" s="98">
        <v>16.143000000000001</v>
      </c>
      <c r="P1841" s="98">
        <v>13.058999999999999</v>
      </c>
      <c r="Q1841" s="98">
        <v>82.926000000000002</v>
      </c>
      <c r="R1841" s="98">
        <v>6.9</v>
      </c>
    </row>
    <row r="1842" spans="1:18" x14ac:dyDescent="0.25">
      <c r="A1842" s="59" t="s">
        <v>3779</v>
      </c>
      <c r="B1842" s="59" t="s">
        <v>549</v>
      </c>
      <c r="C1842" s="59" t="s">
        <v>3791</v>
      </c>
      <c r="D1842" s="91">
        <v>2</v>
      </c>
      <c r="E1842" s="59" t="s">
        <v>4376</v>
      </c>
      <c r="F1842" s="30">
        <f t="shared" si="97"/>
        <v>34.244999999999997</v>
      </c>
      <c r="G1842" s="24">
        <f t="shared" si="98"/>
        <v>0.39</v>
      </c>
      <c r="H1842" s="31"/>
      <c r="I1842" s="30"/>
      <c r="J1842" s="24">
        <f t="shared" si="99"/>
        <v>25.931999999999999</v>
      </c>
      <c r="K1842" s="31"/>
      <c r="L1842" s="30"/>
      <c r="M1842" s="98">
        <v>0.78</v>
      </c>
      <c r="N1842" s="98" t="s">
        <v>4078</v>
      </c>
      <c r="O1842" s="98">
        <v>0.99299999999999999</v>
      </c>
      <c r="P1842" s="98">
        <v>70.001000000000005</v>
      </c>
      <c r="Q1842" s="98">
        <v>16.097999999999999</v>
      </c>
      <c r="R1842" s="98">
        <v>16.635999999999999</v>
      </c>
    </row>
    <row r="1843" spans="1:18" x14ac:dyDescent="0.25">
      <c r="A1843" s="59" t="s">
        <v>3779</v>
      </c>
      <c r="B1843" s="59" t="s">
        <v>678</v>
      </c>
      <c r="C1843" s="59" t="s">
        <v>3862</v>
      </c>
      <c r="D1843" s="91">
        <v>16</v>
      </c>
      <c r="E1843" s="59" t="s">
        <v>6765</v>
      </c>
      <c r="F1843" s="30">
        <f t="shared" si="97"/>
        <v>34.151333333333334</v>
      </c>
      <c r="G1843" s="24">
        <f t="shared" si="98"/>
        <v>8.4700000000000006</v>
      </c>
      <c r="H1843" s="31"/>
      <c r="I1843" s="30"/>
      <c r="J1843" s="24">
        <f t="shared" si="99"/>
        <v>34.998000000000005</v>
      </c>
      <c r="K1843" s="31"/>
      <c r="L1843" s="30"/>
      <c r="M1843" s="98">
        <v>16.940000000000001</v>
      </c>
      <c r="N1843" s="98" t="s">
        <v>4078</v>
      </c>
      <c r="O1843" s="98">
        <v>37.537999999999997</v>
      </c>
      <c r="P1843" s="98">
        <v>47.503999999999998</v>
      </c>
      <c r="Q1843" s="98">
        <v>54.95</v>
      </c>
      <c r="R1843" s="98" t="s">
        <v>4078</v>
      </c>
    </row>
    <row r="1844" spans="1:18" x14ac:dyDescent="0.25">
      <c r="A1844" s="59" t="s">
        <v>3779</v>
      </c>
      <c r="B1844" s="59" t="s">
        <v>3489</v>
      </c>
      <c r="C1844" s="59" t="s">
        <v>3808</v>
      </c>
      <c r="D1844" s="91">
        <v>6</v>
      </c>
      <c r="E1844" s="59" t="s">
        <v>4908</v>
      </c>
      <c r="F1844" s="30">
        <f t="shared" si="97"/>
        <v>34.086666666666666</v>
      </c>
      <c r="G1844" s="24">
        <f t="shared" si="98"/>
        <v>8.3554999999999993</v>
      </c>
      <c r="H1844" s="31"/>
      <c r="I1844" s="30"/>
      <c r="J1844" s="24">
        <f t="shared" si="99"/>
        <v>27.90925</v>
      </c>
      <c r="K1844" s="31"/>
      <c r="L1844" s="30"/>
      <c r="M1844" s="98">
        <v>9.52</v>
      </c>
      <c r="N1844" s="98">
        <v>7.1909999999999998</v>
      </c>
      <c r="O1844" s="98">
        <v>9.3770000000000007</v>
      </c>
      <c r="P1844" s="98">
        <v>40.835000000000001</v>
      </c>
      <c r="Q1844" s="98">
        <v>43.478999999999999</v>
      </c>
      <c r="R1844" s="98">
        <v>17.946000000000002</v>
      </c>
    </row>
    <row r="1845" spans="1:18" x14ac:dyDescent="0.25">
      <c r="A1845" s="59" t="s">
        <v>3779</v>
      </c>
      <c r="B1845" s="59" t="s">
        <v>1283</v>
      </c>
      <c r="C1845" s="59" t="s">
        <v>3863</v>
      </c>
      <c r="D1845" s="91">
        <v>16</v>
      </c>
      <c r="E1845" s="59" t="s">
        <v>7207</v>
      </c>
      <c r="F1845" s="30">
        <f t="shared" si="97"/>
        <v>34.022666666666666</v>
      </c>
      <c r="G1845" s="24">
        <f t="shared" si="98"/>
        <v>0</v>
      </c>
      <c r="H1845" s="31"/>
      <c r="I1845" s="30"/>
      <c r="J1845" s="24">
        <f t="shared" si="99"/>
        <v>25.516999999999999</v>
      </c>
      <c r="K1845" s="31"/>
      <c r="L1845" s="30"/>
      <c r="M1845" s="98" t="s">
        <v>4078</v>
      </c>
      <c r="N1845" s="98" t="s">
        <v>4078</v>
      </c>
      <c r="O1845" s="98" t="s">
        <v>4078</v>
      </c>
      <c r="P1845" s="98">
        <v>102.068</v>
      </c>
      <c r="Q1845" s="98" t="s">
        <v>4078</v>
      </c>
      <c r="R1845" s="98" t="s">
        <v>4078</v>
      </c>
    </row>
    <row r="1846" spans="1:18" x14ac:dyDescent="0.25">
      <c r="A1846" s="59" t="s">
        <v>3779</v>
      </c>
      <c r="B1846" s="59" t="s">
        <v>1584</v>
      </c>
      <c r="C1846" s="59" t="s">
        <v>3819</v>
      </c>
      <c r="D1846" s="91">
        <v>7</v>
      </c>
      <c r="E1846" s="59" t="s">
        <v>5310</v>
      </c>
      <c r="F1846" s="30">
        <f t="shared" si="97"/>
        <v>34.018666666666668</v>
      </c>
      <c r="G1846" s="24">
        <f t="shared" si="98"/>
        <v>13.359500000000001</v>
      </c>
      <c r="H1846" s="31"/>
      <c r="I1846" s="30"/>
      <c r="J1846" s="24">
        <f t="shared" si="99"/>
        <v>25.513999999999999</v>
      </c>
      <c r="K1846" s="31"/>
      <c r="L1846" s="30"/>
      <c r="M1846" s="98">
        <v>5.34</v>
      </c>
      <c r="N1846" s="98">
        <v>21.379000000000001</v>
      </c>
      <c r="O1846" s="98" t="s">
        <v>4078</v>
      </c>
      <c r="P1846" s="98" t="s">
        <v>4078</v>
      </c>
      <c r="Q1846" s="98" t="s">
        <v>4078</v>
      </c>
      <c r="R1846" s="98">
        <v>102.056</v>
      </c>
    </row>
    <row r="1847" spans="1:18" x14ac:dyDescent="0.25">
      <c r="A1847" s="59" t="s">
        <v>3779</v>
      </c>
      <c r="B1847" s="59" t="s">
        <v>2394</v>
      </c>
      <c r="C1847" s="59" t="s">
        <v>3851</v>
      </c>
      <c r="D1847" s="91">
        <v>15</v>
      </c>
      <c r="E1847" s="59" t="s">
        <v>6400</v>
      </c>
      <c r="F1847" s="30">
        <f t="shared" si="97"/>
        <v>33.971666666666671</v>
      </c>
      <c r="G1847" s="24">
        <f t="shared" si="98"/>
        <v>2.5299999999999998</v>
      </c>
      <c r="H1847" s="31"/>
      <c r="I1847" s="30"/>
      <c r="J1847" s="24">
        <f t="shared" si="99"/>
        <v>47.133000000000003</v>
      </c>
      <c r="K1847" s="31"/>
      <c r="L1847" s="30"/>
      <c r="M1847" s="98">
        <v>5.0599999999999996</v>
      </c>
      <c r="N1847" s="98" t="s">
        <v>4078</v>
      </c>
      <c r="O1847" s="98">
        <v>86.617000000000004</v>
      </c>
      <c r="P1847" s="98">
        <v>30.248999999999999</v>
      </c>
      <c r="Q1847" s="98">
        <v>40.189</v>
      </c>
      <c r="R1847" s="98">
        <v>31.477</v>
      </c>
    </row>
    <row r="1848" spans="1:18" x14ac:dyDescent="0.25">
      <c r="A1848" s="59" t="s">
        <v>3779</v>
      </c>
      <c r="B1848" s="59" t="s">
        <v>843</v>
      </c>
      <c r="C1848" s="59" t="s">
        <v>3811</v>
      </c>
      <c r="D1848" s="91">
        <v>6</v>
      </c>
      <c r="E1848" s="59" t="s">
        <v>4973</v>
      </c>
      <c r="F1848" s="30">
        <f t="shared" si="97"/>
        <v>33.970666666666666</v>
      </c>
      <c r="G1848" s="24">
        <f t="shared" si="98"/>
        <v>70.376499999999993</v>
      </c>
      <c r="H1848" s="31"/>
      <c r="I1848" s="30"/>
      <c r="J1848" s="24">
        <f t="shared" si="99"/>
        <v>27.145249999999997</v>
      </c>
      <c r="K1848" s="31"/>
      <c r="L1848" s="30"/>
      <c r="M1848" s="98">
        <v>137.1</v>
      </c>
      <c r="N1848" s="98">
        <v>3.653</v>
      </c>
      <c r="O1848" s="98">
        <v>6.6689999999999996</v>
      </c>
      <c r="P1848" s="98">
        <v>1.2729999999999999</v>
      </c>
      <c r="Q1848" s="98" t="s">
        <v>4078</v>
      </c>
      <c r="R1848" s="98">
        <v>100.639</v>
      </c>
    </row>
    <row r="1849" spans="1:18" x14ac:dyDescent="0.25">
      <c r="A1849" s="59" t="s">
        <v>3779</v>
      </c>
      <c r="B1849" s="59" t="s">
        <v>1533</v>
      </c>
      <c r="C1849" s="59" t="s">
        <v>3819</v>
      </c>
      <c r="D1849" s="91">
        <v>7</v>
      </c>
      <c r="E1849" s="59" t="s">
        <v>5281</v>
      </c>
      <c r="F1849" s="30">
        <f t="shared" si="97"/>
        <v>33.948666666666668</v>
      </c>
      <c r="G1849" s="24">
        <f t="shared" si="98"/>
        <v>41.378</v>
      </c>
      <c r="H1849" s="31"/>
      <c r="I1849" s="30"/>
      <c r="J1849" s="24">
        <f t="shared" si="99"/>
        <v>36.895750000000007</v>
      </c>
      <c r="K1849" s="31"/>
      <c r="L1849" s="30"/>
      <c r="M1849" s="98">
        <v>44.48</v>
      </c>
      <c r="N1849" s="98">
        <v>38.276000000000003</v>
      </c>
      <c r="O1849" s="98">
        <v>45.737000000000002</v>
      </c>
      <c r="P1849" s="98">
        <v>31.148</v>
      </c>
      <c r="Q1849" s="98">
        <v>28.105</v>
      </c>
      <c r="R1849" s="98">
        <v>42.593000000000004</v>
      </c>
    </row>
    <row r="1850" spans="1:18" x14ac:dyDescent="0.25">
      <c r="A1850" s="59" t="s">
        <v>3779</v>
      </c>
      <c r="B1850" s="59" t="s">
        <v>1558</v>
      </c>
      <c r="C1850" s="59" t="s">
        <v>3827</v>
      </c>
      <c r="D1850" s="91">
        <v>10</v>
      </c>
      <c r="E1850" s="59" t="s">
        <v>5459</v>
      </c>
      <c r="F1850" s="30">
        <f t="shared" si="97"/>
        <v>33.937999999999995</v>
      </c>
      <c r="G1850" s="24">
        <f t="shared" si="98"/>
        <v>13.12</v>
      </c>
      <c r="H1850" s="31"/>
      <c r="I1850" s="30"/>
      <c r="J1850" s="24">
        <f t="shared" si="99"/>
        <v>100.619</v>
      </c>
      <c r="K1850" s="31"/>
      <c r="L1850" s="30"/>
      <c r="M1850" s="98">
        <v>26.24</v>
      </c>
      <c r="N1850" s="98" t="s">
        <v>4078</v>
      </c>
      <c r="O1850" s="98">
        <v>300.66199999999998</v>
      </c>
      <c r="P1850" s="98">
        <v>24.672000000000001</v>
      </c>
      <c r="Q1850" s="98">
        <v>55.167000000000002</v>
      </c>
      <c r="R1850" s="98">
        <v>21.975000000000001</v>
      </c>
    </row>
    <row r="1851" spans="1:18" x14ac:dyDescent="0.25">
      <c r="A1851" s="59" t="s">
        <v>3779</v>
      </c>
      <c r="B1851" s="59" t="s">
        <v>913</v>
      </c>
      <c r="C1851" s="59" t="s">
        <v>3862</v>
      </c>
      <c r="D1851" s="91">
        <v>16</v>
      </c>
      <c r="E1851" s="59" t="s">
        <v>6823</v>
      </c>
      <c r="F1851" s="30">
        <f t="shared" si="97"/>
        <v>33.849666666666671</v>
      </c>
      <c r="G1851" s="24">
        <f t="shared" si="98"/>
        <v>0.13450000000000001</v>
      </c>
      <c r="H1851" s="31"/>
      <c r="I1851" s="30"/>
      <c r="J1851" s="24">
        <f t="shared" si="99"/>
        <v>25.387250000000002</v>
      </c>
      <c r="K1851" s="31"/>
      <c r="L1851" s="30"/>
      <c r="M1851" s="98" t="s">
        <v>4078</v>
      </c>
      <c r="N1851" s="98">
        <v>0.26900000000000002</v>
      </c>
      <c r="O1851" s="98" t="s">
        <v>4078</v>
      </c>
      <c r="P1851" s="98">
        <v>59.689</v>
      </c>
      <c r="Q1851" s="98">
        <v>41.38</v>
      </c>
      <c r="R1851" s="98">
        <v>0.48</v>
      </c>
    </row>
    <row r="1852" spans="1:18" x14ac:dyDescent="0.25">
      <c r="A1852" s="59" t="s">
        <v>3779</v>
      </c>
      <c r="B1852" s="59" t="s">
        <v>651</v>
      </c>
      <c r="C1852" s="59" t="s">
        <v>3863</v>
      </c>
      <c r="D1852" s="91">
        <v>16</v>
      </c>
      <c r="E1852" s="59" t="s">
        <v>7262</v>
      </c>
      <c r="F1852" s="30">
        <f t="shared" si="97"/>
        <v>33.844999999999999</v>
      </c>
      <c r="G1852" s="24">
        <f t="shared" si="98"/>
        <v>18.238999999999997</v>
      </c>
      <c r="H1852" s="31"/>
      <c r="I1852" s="30"/>
      <c r="J1852" s="24">
        <f t="shared" si="99"/>
        <v>29.233249999999998</v>
      </c>
      <c r="K1852" s="31"/>
      <c r="L1852" s="30"/>
      <c r="M1852" s="98">
        <v>24.24</v>
      </c>
      <c r="N1852" s="98">
        <v>12.238</v>
      </c>
      <c r="O1852" s="98">
        <v>15.398</v>
      </c>
      <c r="P1852" s="98">
        <v>20.759</v>
      </c>
      <c r="Q1852" s="98">
        <v>36.963999999999999</v>
      </c>
      <c r="R1852" s="98">
        <v>43.811999999999998</v>
      </c>
    </row>
    <row r="1853" spans="1:18" x14ac:dyDescent="0.25">
      <c r="A1853" s="59" t="s">
        <v>3779</v>
      </c>
      <c r="B1853" s="59" t="s">
        <v>1250</v>
      </c>
      <c r="C1853" s="59" t="s">
        <v>3840</v>
      </c>
      <c r="D1853" s="91">
        <v>11</v>
      </c>
      <c r="E1853" s="59" t="s">
        <v>5895</v>
      </c>
      <c r="F1853" s="30">
        <f t="shared" si="97"/>
        <v>33.742333333333335</v>
      </c>
      <c r="G1853" s="24">
        <f t="shared" si="98"/>
        <v>12.315</v>
      </c>
      <c r="H1853" s="31"/>
      <c r="I1853" s="30"/>
      <c r="J1853" s="24">
        <f t="shared" si="99"/>
        <v>29.747500000000002</v>
      </c>
      <c r="K1853" s="31"/>
      <c r="L1853" s="30"/>
      <c r="M1853" s="98">
        <v>9.34</v>
      </c>
      <c r="N1853" s="98">
        <v>15.29</v>
      </c>
      <c r="O1853" s="98">
        <v>17.763000000000002</v>
      </c>
      <c r="P1853" s="98">
        <v>16.684000000000001</v>
      </c>
      <c r="Q1853" s="98">
        <v>11.113</v>
      </c>
      <c r="R1853" s="98">
        <v>73.430000000000007</v>
      </c>
    </row>
    <row r="1854" spans="1:18" x14ac:dyDescent="0.25">
      <c r="A1854" s="59" t="s">
        <v>3779</v>
      </c>
      <c r="B1854" s="59" t="s">
        <v>3579</v>
      </c>
      <c r="C1854" s="59" t="s">
        <v>3823</v>
      </c>
      <c r="D1854" s="91">
        <v>9</v>
      </c>
      <c r="E1854" s="59" t="s">
        <v>5412</v>
      </c>
      <c r="F1854" s="30">
        <f t="shared" si="97"/>
        <v>33.669666666666664</v>
      </c>
      <c r="G1854" s="24">
        <f t="shared" si="98"/>
        <v>31.98</v>
      </c>
      <c r="H1854" s="31"/>
      <c r="I1854" s="30"/>
      <c r="J1854" s="24">
        <f t="shared" si="99"/>
        <v>36.486750000000001</v>
      </c>
      <c r="K1854" s="31"/>
      <c r="L1854" s="30"/>
      <c r="M1854" s="98">
        <v>56.02</v>
      </c>
      <c r="N1854" s="98">
        <v>7.94</v>
      </c>
      <c r="O1854" s="98">
        <v>44.938000000000002</v>
      </c>
      <c r="P1854" s="98">
        <v>43.198999999999998</v>
      </c>
      <c r="Q1854" s="98">
        <v>28.971</v>
      </c>
      <c r="R1854" s="98">
        <v>28.838999999999999</v>
      </c>
    </row>
    <row r="1855" spans="1:18" x14ac:dyDescent="0.25">
      <c r="A1855" s="59" t="s">
        <v>3779</v>
      </c>
      <c r="B1855" s="59" t="s">
        <v>2590</v>
      </c>
      <c r="C1855" s="59" t="s">
        <v>3868</v>
      </c>
      <c r="D1855" s="91">
        <v>18</v>
      </c>
      <c r="E1855" s="59" t="s">
        <v>7526</v>
      </c>
      <c r="F1855" s="30">
        <f t="shared" si="97"/>
        <v>33.588999999999999</v>
      </c>
      <c r="G1855" s="24">
        <f t="shared" si="98"/>
        <v>0.435</v>
      </c>
      <c r="H1855" s="31"/>
      <c r="I1855" s="30"/>
      <c r="J1855" s="24">
        <f t="shared" si="99"/>
        <v>25.386499999999998</v>
      </c>
      <c r="K1855" s="31"/>
      <c r="L1855" s="30"/>
      <c r="M1855" s="98">
        <v>0.87</v>
      </c>
      <c r="N1855" s="98" t="s">
        <v>4078</v>
      </c>
      <c r="O1855" s="98">
        <v>0.77900000000000003</v>
      </c>
      <c r="P1855" s="98">
        <v>4.1580000000000004</v>
      </c>
      <c r="Q1855" s="98">
        <v>95.320999999999998</v>
      </c>
      <c r="R1855" s="98">
        <v>1.288</v>
      </c>
    </row>
    <row r="1856" spans="1:18" x14ac:dyDescent="0.25">
      <c r="A1856" s="59" t="s">
        <v>3779</v>
      </c>
      <c r="B1856" s="59" t="s">
        <v>2511</v>
      </c>
      <c r="C1856" s="59" t="s">
        <v>3808</v>
      </c>
      <c r="D1856" s="91">
        <v>6</v>
      </c>
      <c r="E1856" s="59" t="s">
        <v>4854</v>
      </c>
      <c r="F1856" s="30">
        <f t="shared" si="97"/>
        <v>33.587666666666671</v>
      </c>
      <c r="G1856" s="24">
        <f t="shared" si="98"/>
        <v>2.9744999999999999</v>
      </c>
      <c r="H1856" s="31"/>
      <c r="I1856" s="30"/>
      <c r="J1856" s="24">
        <f t="shared" si="99"/>
        <v>26.033000000000001</v>
      </c>
      <c r="K1856" s="31"/>
      <c r="L1856" s="30"/>
      <c r="M1856" s="98" t="s">
        <v>4078</v>
      </c>
      <c r="N1856" s="98">
        <v>5.9489999999999998</v>
      </c>
      <c r="O1856" s="98">
        <v>3.3690000000000002</v>
      </c>
      <c r="P1856" s="98" t="s">
        <v>4078</v>
      </c>
      <c r="Q1856" s="98">
        <v>35.337000000000003</v>
      </c>
      <c r="R1856" s="98">
        <v>65.426000000000002</v>
      </c>
    </row>
    <row r="1857" spans="1:18" x14ac:dyDescent="0.25">
      <c r="A1857" s="59" t="s">
        <v>3779</v>
      </c>
      <c r="B1857" s="59" t="s">
        <v>424</v>
      </c>
      <c r="C1857" s="59" t="s">
        <v>3794</v>
      </c>
      <c r="D1857" s="91">
        <v>3</v>
      </c>
      <c r="E1857" s="59" t="s">
        <v>4390</v>
      </c>
      <c r="F1857" s="30">
        <f t="shared" si="97"/>
        <v>33.561</v>
      </c>
      <c r="G1857" s="24">
        <f t="shared" si="98"/>
        <v>80.765000000000001</v>
      </c>
      <c r="H1857" s="31"/>
      <c r="I1857" s="30"/>
      <c r="J1857" s="24">
        <f t="shared" si="99"/>
        <v>39.34525</v>
      </c>
      <c r="K1857" s="31"/>
      <c r="L1857" s="30"/>
      <c r="M1857" s="98">
        <v>161.53</v>
      </c>
      <c r="N1857" s="98" t="s">
        <v>4078</v>
      </c>
      <c r="O1857" s="98">
        <v>56.698</v>
      </c>
      <c r="P1857" s="98" t="s">
        <v>4078</v>
      </c>
      <c r="Q1857" s="98" t="s">
        <v>4078</v>
      </c>
      <c r="R1857" s="98">
        <v>100.68300000000001</v>
      </c>
    </row>
    <row r="1858" spans="1:18" x14ac:dyDescent="0.25">
      <c r="A1858" s="59" t="s">
        <v>3779</v>
      </c>
      <c r="B1858" s="59" t="s">
        <v>2076</v>
      </c>
      <c r="C1858" s="59" t="s">
        <v>3861</v>
      </c>
      <c r="D1858" s="91">
        <v>15</v>
      </c>
      <c r="E1858" s="59" t="s">
        <v>6759</v>
      </c>
      <c r="F1858" s="30">
        <f t="shared" si="97"/>
        <v>33.510333333333335</v>
      </c>
      <c r="G1858" s="24">
        <f t="shared" si="98"/>
        <v>0</v>
      </c>
      <c r="H1858" s="31"/>
      <c r="I1858" s="30"/>
      <c r="J1858" s="24">
        <f t="shared" si="99"/>
        <v>25.132750000000001</v>
      </c>
      <c r="K1858" s="31"/>
      <c r="L1858" s="30"/>
      <c r="M1858" s="98" t="s">
        <v>4078</v>
      </c>
      <c r="N1858" s="98" t="s">
        <v>4078</v>
      </c>
      <c r="O1858" s="98" t="s">
        <v>4078</v>
      </c>
      <c r="P1858" s="98">
        <v>6.2329999999999997</v>
      </c>
      <c r="Q1858" s="98">
        <v>21.651</v>
      </c>
      <c r="R1858" s="98">
        <v>72.647000000000006</v>
      </c>
    </row>
    <row r="1859" spans="1:18" x14ac:dyDescent="0.25">
      <c r="A1859" s="59" t="s">
        <v>3779</v>
      </c>
      <c r="B1859" s="59" t="s">
        <v>716</v>
      </c>
      <c r="C1859" s="59" t="s">
        <v>3819</v>
      </c>
      <c r="D1859" s="91">
        <v>7</v>
      </c>
      <c r="E1859" s="59" t="s">
        <v>5306</v>
      </c>
      <c r="F1859" s="30">
        <f t="shared" si="97"/>
        <v>33.442999999999998</v>
      </c>
      <c r="G1859" s="24">
        <f t="shared" si="98"/>
        <v>0.79549999999999998</v>
      </c>
      <c r="H1859" s="31"/>
      <c r="I1859" s="30"/>
      <c r="J1859" s="24">
        <f t="shared" si="99"/>
        <v>46.834750000000007</v>
      </c>
      <c r="K1859" s="31"/>
      <c r="L1859" s="30"/>
      <c r="M1859" s="98" t="s">
        <v>4078</v>
      </c>
      <c r="N1859" s="98">
        <v>1.591</v>
      </c>
      <c r="O1859" s="98">
        <v>87.01</v>
      </c>
      <c r="P1859" s="98">
        <v>27.795999999999999</v>
      </c>
      <c r="Q1859" s="98">
        <v>35.906999999999996</v>
      </c>
      <c r="R1859" s="98">
        <v>36.625999999999998</v>
      </c>
    </row>
    <row r="1860" spans="1:18" x14ac:dyDescent="0.25">
      <c r="A1860" s="59" t="s">
        <v>3779</v>
      </c>
      <c r="B1860" s="59" t="s">
        <v>2782</v>
      </c>
      <c r="C1860" s="59" t="s">
        <v>3812</v>
      </c>
      <c r="D1860" s="91">
        <v>6</v>
      </c>
      <c r="E1860" s="59" t="s">
        <v>5029</v>
      </c>
      <c r="F1860" s="30">
        <f t="shared" si="97"/>
        <v>33.437333333333335</v>
      </c>
      <c r="G1860" s="24">
        <f t="shared" si="98"/>
        <v>23.772000000000002</v>
      </c>
      <c r="H1860" s="31"/>
      <c r="I1860" s="30"/>
      <c r="J1860" s="24">
        <f t="shared" si="99"/>
        <v>28.71575</v>
      </c>
      <c r="K1860" s="31"/>
      <c r="L1860" s="30"/>
      <c r="M1860" s="98">
        <v>37.450000000000003</v>
      </c>
      <c r="N1860" s="98">
        <v>10.093999999999999</v>
      </c>
      <c r="O1860" s="98">
        <v>14.551</v>
      </c>
      <c r="P1860" s="98">
        <v>20.646000000000001</v>
      </c>
      <c r="Q1860" s="98">
        <v>22.510999999999999</v>
      </c>
      <c r="R1860" s="98">
        <v>57.155000000000001</v>
      </c>
    </row>
    <row r="1861" spans="1:18" x14ac:dyDescent="0.25">
      <c r="A1861" s="59" t="s">
        <v>3779</v>
      </c>
      <c r="B1861" s="59" t="s">
        <v>3648</v>
      </c>
      <c r="C1861" s="59" t="s">
        <v>3788</v>
      </c>
      <c r="D1861" s="91">
        <v>2</v>
      </c>
      <c r="E1861" s="59" t="s">
        <v>4317</v>
      </c>
      <c r="F1861" s="30">
        <f t="shared" si="97"/>
        <v>33.375999999999998</v>
      </c>
      <c r="G1861" s="24">
        <f t="shared" si="98"/>
        <v>15.5565</v>
      </c>
      <c r="H1861" s="31"/>
      <c r="I1861" s="30"/>
      <c r="J1861" s="24">
        <f t="shared" si="99"/>
        <v>26.273499999999999</v>
      </c>
      <c r="K1861" s="31"/>
      <c r="L1861" s="30"/>
      <c r="M1861" s="98">
        <v>23.41</v>
      </c>
      <c r="N1861" s="98">
        <v>7.7030000000000003</v>
      </c>
      <c r="O1861" s="98">
        <v>4.9660000000000002</v>
      </c>
      <c r="P1861" s="98">
        <v>55.48</v>
      </c>
      <c r="Q1861" s="98">
        <v>44.558999999999997</v>
      </c>
      <c r="R1861" s="98">
        <v>8.8999999999999996E-2</v>
      </c>
    </row>
    <row r="1862" spans="1:18" x14ac:dyDescent="0.25">
      <c r="A1862" s="59" t="s">
        <v>3779</v>
      </c>
      <c r="B1862" s="59" t="s">
        <v>228</v>
      </c>
      <c r="C1862" s="59" t="s">
        <v>3862</v>
      </c>
      <c r="D1862" s="91">
        <v>16</v>
      </c>
      <c r="E1862" s="59" t="s">
        <v>6902</v>
      </c>
      <c r="F1862" s="30">
        <f t="shared" si="97"/>
        <v>33.264333333333333</v>
      </c>
      <c r="G1862" s="24">
        <f t="shared" si="98"/>
        <v>24.411999999999999</v>
      </c>
      <c r="H1862" s="31"/>
      <c r="I1862" s="30"/>
      <c r="J1862" s="24">
        <f t="shared" si="99"/>
        <v>107.60175</v>
      </c>
      <c r="K1862" s="31"/>
      <c r="L1862" s="30"/>
      <c r="M1862" s="98">
        <v>22.82</v>
      </c>
      <c r="N1862" s="98">
        <v>26.004000000000001</v>
      </c>
      <c r="O1862" s="98">
        <v>330.61399999999998</v>
      </c>
      <c r="P1862" s="98" t="s">
        <v>4078</v>
      </c>
      <c r="Q1862" s="98">
        <v>99.793000000000006</v>
      </c>
      <c r="R1862" s="98" t="s">
        <v>4078</v>
      </c>
    </row>
    <row r="1863" spans="1:18" x14ac:dyDescent="0.25">
      <c r="A1863" s="59" t="s">
        <v>3779</v>
      </c>
      <c r="B1863" s="59" t="s">
        <v>2856</v>
      </c>
      <c r="C1863" s="59" t="s">
        <v>3841</v>
      </c>
      <c r="D1863" s="91">
        <v>11</v>
      </c>
      <c r="E1863" s="59" t="s">
        <v>6089</v>
      </c>
      <c r="F1863" s="30">
        <f t="shared" si="97"/>
        <v>33.061</v>
      </c>
      <c r="G1863" s="24">
        <f t="shared" si="98"/>
        <v>29.6905</v>
      </c>
      <c r="H1863" s="31"/>
      <c r="I1863" s="30"/>
      <c r="J1863" s="24">
        <f t="shared" si="99"/>
        <v>33.097499999999997</v>
      </c>
      <c r="K1863" s="31"/>
      <c r="L1863" s="30"/>
      <c r="M1863" s="98">
        <v>19.100000000000001</v>
      </c>
      <c r="N1863" s="98">
        <v>40.280999999999999</v>
      </c>
      <c r="O1863" s="98">
        <v>33.207000000000001</v>
      </c>
      <c r="P1863" s="98">
        <v>37.393999999999998</v>
      </c>
      <c r="Q1863" s="98">
        <v>26.777000000000001</v>
      </c>
      <c r="R1863" s="98">
        <v>35.012</v>
      </c>
    </row>
    <row r="1864" spans="1:18" x14ac:dyDescent="0.25">
      <c r="A1864" s="59" t="s">
        <v>3779</v>
      </c>
      <c r="B1864" s="59" t="s">
        <v>1978</v>
      </c>
      <c r="C1864" s="59" t="s">
        <v>3840</v>
      </c>
      <c r="D1864" s="91">
        <v>11</v>
      </c>
      <c r="E1864" s="59" t="s">
        <v>5956</v>
      </c>
      <c r="F1864" s="30">
        <f t="shared" si="97"/>
        <v>32.989333333333335</v>
      </c>
      <c r="G1864" s="24">
        <f t="shared" si="98"/>
        <v>25.886499999999998</v>
      </c>
      <c r="H1864" s="31"/>
      <c r="I1864" s="30"/>
      <c r="J1864" s="24">
        <f t="shared" si="99"/>
        <v>34.649500000000003</v>
      </c>
      <c r="K1864" s="31"/>
      <c r="L1864" s="30"/>
      <c r="M1864" s="98">
        <v>4.4000000000000004</v>
      </c>
      <c r="N1864" s="98">
        <v>47.372999999999998</v>
      </c>
      <c r="O1864" s="98">
        <v>39.630000000000003</v>
      </c>
      <c r="P1864" s="98">
        <v>20.100000000000001</v>
      </c>
      <c r="Q1864" s="98">
        <v>14.162000000000001</v>
      </c>
      <c r="R1864" s="98">
        <v>64.706000000000003</v>
      </c>
    </row>
    <row r="1865" spans="1:18" x14ac:dyDescent="0.25">
      <c r="A1865" s="59" t="s">
        <v>3779</v>
      </c>
      <c r="B1865" s="59" t="s">
        <v>2476</v>
      </c>
      <c r="C1865" s="59" t="s">
        <v>3860</v>
      </c>
      <c r="D1865" s="91">
        <v>15</v>
      </c>
      <c r="E1865" s="59" t="s">
        <v>6676</v>
      </c>
      <c r="F1865" s="30">
        <f t="shared" si="97"/>
        <v>32.988333333333337</v>
      </c>
      <c r="G1865" s="24">
        <f t="shared" si="98"/>
        <v>64.918000000000006</v>
      </c>
      <c r="H1865" s="31"/>
      <c r="I1865" s="30"/>
      <c r="J1865" s="24">
        <f t="shared" si="99"/>
        <v>58.254749999999994</v>
      </c>
      <c r="K1865" s="31"/>
      <c r="L1865" s="30"/>
      <c r="M1865" s="98">
        <v>30.61</v>
      </c>
      <c r="N1865" s="98">
        <v>99.225999999999999</v>
      </c>
      <c r="O1865" s="98">
        <v>134.054</v>
      </c>
      <c r="P1865" s="98">
        <v>20.896000000000001</v>
      </c>
      <c r="Q1865" s="98">
        <v>44.223999999999997</v>
      </c>
      <c r="R1865" s="98">
        <v>33.844999999999999</v>
      </c>
    </row>
    <row r="1866" spans="1:18" x14ac:dyDescent="0.25">
      <c r="A1866" s="59" t="s">
        <v>3779</v>
      </c>
      <c r="B1866" s="59" t="s">
        <v>3262</v>
      </c>
      <c r="C1866" s="59" t="s">
        <v>3805</v>
      </c>
      <c r="D1866" s="91">
        <v>5</v>
      </c>
      <c r="E1866" s="59" t="s">
        <v>4632</v>
      </c>
      <c r="F1866" s="30">
        <f t="shared" si="97"/>
        <v>32.902666666666669</v>
      </c>
      <c r="G1866" s="24">
        <f t="shared" si="98"/>
        <v>16.395</v>
      </c>
      <c r="H1866" s="31"/>
      <c r="I1866" s="30"/>
      <c r="J1866" s="24">
        <f t="shared" si="99"/>
        <v>25.102</v>
      </c>
      <c r="K1866" s="31"/>
      <c r="L1866" s="30"/>
      <c r="M1866" s="98">
        <v>32.79</v>
      </c>
      <c r="N1866" s="98" t="s">
        <v>4078</v>
      </c>
      <c r="O1866" s="98">
        <v>1.7</v>
      </c>
      <c r="P1866" s="98" t="s">
        <v>4078</v>
      </c>
      <c r="Q1866" s="98">
        <v>5.806</v>
      </c>
      <c r="R1866" s="98">
        <v>92.902000000000001</v>
      </c>
    </row>
    <row r="1867" spans="1:18" x14ac:dyDescent="0.25">
      <c r="A1867" s="59" t="s">
        <v>3779</v>
      </c>
      <c r="B1867" s="59" t="s">
        <v>418</v>
      </c>
      <c r="C1867" s="59" t="s">
        <v>3817</v>
      </c>
      <c r="D1867" s="91">
        <v>6</v>
      </c>
      <c r="E1867" s="59" t="s">
        <v>5130</v>
      </c>
      <c r="F1867" s="30">
        <f t="shared" si="97"/>
        <v>32.871999999999993</v>
      </c>
      <c r="G1867" s="24">
        <f t="shared" si="98"/>
        <v>103.70350000000001</v>
      </c>
      <c r="H1867" s="31"/>
      <c r="I1867" s="30"/>
      <c r="J1867" s="24">
        <f t="shared" si="99"/>
        <v>34.219749999999998</v>
      </c>
      <c r="K1867" s="31"/>
      <c r="L1867" s="30"/>
      <c r="M1867" s="98">
        <v>81.650000000000006</v>
      </c>
      <c r="N1867" s="98">
        <v>125.75700000000001</v>
      </c>
      <c r="O1867" s="98">
        <v>38.262999999999998</v>
      </c>
      <c r="P1867" s="98">
        <v>28.065999999999999</v>
      </c>
      <c r="Q1867" s="98">
        <v>52.366999999999997</v>
      </c>
      <c r="R1867" s="98">
        <v>18.183</v>
      </c>
    </row>
    <row r="1868" spans="1:18" x14ac:dyDescent="0.25">
      <c r="A1868" s="59" t="s">
        <v>3779</v>
      </c>
      <c r="B1868" s="59" t="s">
        <v>2500</v>
      </c>
      <c r="C1868" s="59" t="s">
        <v>3833</v>
      </c>
      <c r="D1868" s="91">
        <v>11</v>
      </c>
      <c r="E1868" s="59" t="s">
        <v>5670</v>
      </c>
      <c r="F1868" s="30">
        <f t="shared" si="97"/>
        <v>32.808999999999997</v>
      </c>
      <c r="G1868" s="24">
        <f t="shared" si="98"/>
        <v>52.540499999999994</v>
      </c>
      <c r="H1868" s="31"/>
      <c r="I1868" s="30"/>
      <c r="J1868" s="24">
        <f t="shared" si="99"/>
        <v>29.063500000000001</v>
      </c>
      <c r="K1868" s="31"/>
      <c r="L1868" s="30"/>
      <c r="M1868" s="98">
        <v>80.099999999999994</v>
      </c>
      <c r="N1868" s="98">
        <v>24.981000000000002</v>
      </c>
      <c r="O1868" s="98">
        <v>17.827000000000002</v>
      </c>
      <c r="P1868" s="98">
        <v>6.0110000000000001</v>
      </c>
      <c r="Q1868" s="98">
        <v>77.08</v>
      </c>
      <c r="R1868" s="98">
        <v>15.336</v>
      </c>
    </row>
    <row r="1869" spans="1:18" x14ac:dyDescent="0.25">
      <c r="A1869" s="59" t="s">
        <v>3779</v>
      </c>
      <c r="B1869" s="59" t="s">
        <v>2327</v>
      </c>
      <c r="C1869" s="59" t="s">
        <v>3847</v>
      </c>
      <c r="D1869" s="91">
        <v>13</v>
      </c>
      <c r="E1869" s="59" t="s">
        <v>6202</v>
      </c>
      <c r="F1869" s="30">
        <f t="shared" si="97"/>
        <v>32.714333333333336</v>
      </c>
      <c r="G1869" s="24">
        <f t="shared" si="98"/>
        <v>2.3405</v>
      </c>
      <c r="H1869" s="31"/>
      <c r="I1869" s="30"/>
      <c r="J1869" s="24">
        <f t="shared" si="99"/>
        <v>28.7165</v>
      </c>
      <c r="K1869" s="31"/>
      <c r="L1869" s="30"/>
      <c r="M1869" s="98">
        <v>4.6399999999999997</v>
      </c>
      <c r="N1869" s="98">
        <v>4.1000000000000002E-2</v>
      </c>
      <c r="O1869" s="98">
        <v>16.722999999999999</v>
      </c>
      <c r="P1869" s="98">
        <v>57.457000000000001</v>
      </c>
      <c r="Q1869" s="98">
        <v>25.35</v>
      </c>
      <c r="R1869" s="98">
        <v>15.336</v>
      </c>
    </row>
    <row r="1870" spans="1:18" x14ac:dyDescent="0.25">
      <c r="A1870" s="59" t="s">
        <v>3779</v>
      </c>
      <c r="B1870" s="59" t="s">
        <v>3379</v>
      </c>
      <c r="C1870" s="59" t="s">
        <v>3862</v>
      </c>
      <c r="D1870" s="91">
        <v>16</v>
      </c>
      <c r="E1870" s="59" t="s">
        <v>7007</v>
      </c>
      <c r="F1870" s="30">
        <f t="shared" si="97"/>
        <v>32.695999999999998</v>
      </c>
      <c r="G1870" s="24">
        <f t="shared" si="98"/>
        <v>0</v>
      </c>
      <c r="H1870" s="31"/>
      <c r="I1870" s="30"/>
      <c r="J1870" s="24">
        <f t="shared" si="99"/>
        <v>24.521999999999998</v>
      </c>
      <c r="K1870" s="31"/>
      <c r="L1870" s="30"/>
      <c r="M1870" s="98" t="s">
        <v>4078</v>
      </c>
      <c r="N1870" s="98" t="s">
        <v>4078</v>
      </c>
      <c r="O1870" s="98" t="s">
        <v>4078</v>
      </c>
      <c r="P1870" s="98" t="s">
        <v>4078</v>
      </c>
      <c r="Q1870" s="98">
        <v>97.546999999999997</v>
      </c>
      <c r="R1870" s="98">
        <v>0.54100000000000004</v>
      </c>
    </row>
    <row r="1871" spans="1:18" x14ac:dyDescent="0.25">
      <c r="A1871" s="59" t="s">
        <v>3779</v>
      </c>
      <c r="B1871" s="59" t="s">
        <v>1412</v>
      </c>
      <c r="C1871" s="59" t="s">
        <v>3863</v>
      </c>
      <c r="D1871" s="91">
        <v>16</v>
      </c>
      <c r="E1871" s="59" t="s">
        <v>7265</v>
      </c>
      <c r="F1871" s="30">
        <f t="shared" si="97"/>
        <v>32.669666666666664</v>
      </c>
      <c r="G1871" s="24">
        <f t="shared" si="98"/>
        <v>33.361499999999999</v>
      </c>
      <c r="H1871" s="31"/>
      <c r="I1871" s="30"/>
      <c r="J1871" s="24">
        <f t="shared" si="99"/>
        <v>28.031500000000001</v>
      </c>
      <c r="K1871" s="31"/>
      <c r="L1871" s="30"/>
      <c r="M1871" s="98">
        <v>37.92</v>
      </c>
      <c r="N1871" s="98">
        <v>28.803000000000001</v>
      </c>
      <c r="O1871" s="98">
        <v>14.117000000000001</v>
      </c>
      <c r="P1871" s="98">
        <v>28.962</v>
      </c>
      <c r="Q1871" s="98">
        <v>36.195</v>
      </c>
      <c r="R1871" s="98">
        <v>32.851999999999997</v>
      </c>
    </row>
    <row r="1872" spans="1:18" x14ac:dyDescent="0.25">
      <c r="A1872" s="59" t="s">
        <v>3779</v>
      </c>
      <c r="B1872" s="59" t="s">
        <v>2091</v>
      </c>
      <c r="C1872" s="59" t="s">
        <v>3790</v>
      </c>
      <c r="D1872" s="91">
        <v>2</v>
      </c>
      <c r="E1872" s="59" t="s">
        <v>4359</v>
      </c>
      <c r="F1872" s="30">
        <f t="shared" si="97"/>
        <v>32.650666666666666</v>
      </c>
      <c r="G1872" s="24">
        <f t="shared" si="98"/>
        <v>34.273499999999999</v>
      </c>
      <c r="H1872" s="31"/>
      <c r="I1872" s="30"/>
      <c r="J1872" s="24">
        <f t="shared" si="99"/>
        <v>32.192750000000004</v>
      </c>
      <c r="K1872" s="31"/>
      <c r="L1872" s="30"/>
      <c r="M1872" s="98">
        <v>25.05</v>
      </c>
      <c r="N1872" s="98">
        <v>43.497</v>
      </c>
      <c r="O1872" s="98">
        <v>30.818999999999999</v>
      </c>
      <c r="P1872" s="98">
        <v>14.351000000000001</v>
      </c>
      <c r="Q1872" s="98">
        <v>77.734999999999999</v>
      </c>
      <c r="R1872" s="98">
        <v>5.8659999999999997</v>
      </c>
    </row>
    <row r="1873" spans="1:18" x14ac:dyDescent="0.25">
      <c r="A1873" s="59" t="s">
        <v>3779</v>
      </c>
      <c r="B1873" s="59" t="s">
        <v>2247</v>
      </c>
      <c r="C1873" s="59" t="s">
        <v>3861</v>
      </c>
      <c r="D1873" s="91">
        <v>15</v>
      </c>
      <c r="E1873" s="59" t="s">
        <v>6750</v>
      </c>
      <c r="F1873" s="30">
        <f t="shared" si="97"/>
        <v>32.608666666666664</v>
      </c>
      <c r="G1873" s="24">
        <f t="shared" si="98"/>
        <v>17.956</v>
      </c>
      <c r="H1873" s="31"/>
      <c r="I1873" s="30"/>
      <c r="J1873" s="24">
        <f t="shared" si="99"/>
        <v>29.463250000000002</v>
      </c>
      <c r="K1873" s="31"/>
      <c r="L1873" s="30"/>
      <c r="M1873" s="98">
        <v>0.69</v>
      </c>
      <c r="N1873" s="98">
        <v>35.222000000000001</v>
      </c>
      <c r="O1873" s="98">
        <v>20.027000000000001</v>
      </c>
      <c r="P1873" s="98">
        <v>32.488999999999997</v>
      </c>
      <c r="Q1873" s="98">
        <v>59.734999999999999</v>
      </c>
      <c r="R1873" s="98">
        <v>5.6020000000000003</v>
      </c>
    </row>
    <row r="1874" spans="1:18" x14ac:dyDescent="0.25">
      <c r="A1874" s="59" t="s">
        <v>3779</v>
      </c>
      <c r="B1874" s="59" t="s">
        <v>572</v>
      </c>
      <c r="C1874" s="59" t="s">
        <v>3852</v>
      </c>
      <c r="D1874" s="91">
        <v>15</v>
      </c>
      <c r="E1874" s="59" t="s">
        <v>6462</v>
      </c>
      <c r="F1874" s="30">
        <f t="shared" si="97"/>
        <v>32.516666666666666</v>
      </c>
      <c r="G1874" s="24">
        <f t="shared" si="98"/>
        <v>11.6495</v>
      </c>
      <c r="H1874" s="31"/>
      <c r="I1874" s="30"/>
      <c r="J1874" s="24">
        <f t="shared" si="99"/>
        <v>24.387499999999999</v>
      </c>
      <c r="K1874" s="31"/>
      <c r="L1874" s="30"/>
      <c r="M1874" s="98">
        <v>7.03</v>
      </c>
      <c r="N1874" s="98">
        <v>16.268999999999998</v>
      </c>
      <c r="O1874" s="98" t="s">
        <v>4078</v>
      </c>
      <c r="P1874" s="98">
        <v>70.19</v>
      </c>
      <c r="Q1874" s="98">
        <v>6.8000000000000005E-2</v>
      </c>
      <c r="R1874" s="98">
        <v>27.292000000000002</v>
      </c>
    </row>
    <row r="1875" spans="1:18" x14ac:dyDescent="0.25">
      <c r="A1875" s="59" t="s">
        <v>3779</v>
      </c>
      <c r="B1875" s="59" t="s">
        <v>1710</v>
      </c>
      <c r="C1875" s="59" t="s">
        <v>3863</v>
      </c>
      <c r="D1875" s="91">
        <v>16</v>
      </c>
      <c r="E1875" s="59" t="s">
        <v>7327</v>
      </c>
      <c r="F1875" s="30">
        <f t="shared" si="97"/>
        <v>32.418333333333329</v>
      </c>
      <c r="G1875" s="24">
        <f t="shared" si="98"/>
        <v>36.298500000000004</v>
      </c>
      <c r="H1875" s="31"/>
      <c r="I1875" s="30"/>
      <c r="J1875" s="24">
        <f t="shared" si="99"/>
        <v>34.880749999999999</v>
      </c>
      <c r="K1875" s="31"/>
      <c r="L1875" s="30"/>
      <c r="M1875" s="98">
        <v>38.85</v>
      </c>
      <c r="N1875" s="98">
        <v>33.747</v>
      </c>
      <c r="O1875" s="98">
        <v>42.268000000000001</v>
      </c>
      <c r="P1875" s="98">
        <v>28.925999999999998</v>
      </c>
      <c r="Q1875" s="98">
        <v>19.216000000000001</v>
      </c>
      <c r="R1875" s="98">
        <v>49.113</v>
      </c>
    </row>
    <row r="1876" spans="1:18" x14ac:dyDescent="0.25">
      <c r="A1876" s="59" t="s">
        <v>3779</v>
      </c>
      <c r="B1876" s="59" t="s">
        <v>2280</v>
      </c>
      <c r="C1876" s="59" t="s">
        <v>3841</v>
      </c>
      <c r="D1876" s="91">
        <v>11</v>
      </c>
      <c r="E1876" s="59" t="s">
        <v>6090</v>
      </c>
      <c r="F1876" s="30">
        <f t="shared" si="97"/>
        <v>32.281999999999996</v>
      </c>
      <c r="G1876" s="24">
        <f t="shared" si="98"/>
        <v>37.1875</v>
      </c>
      <c r="H1876" s="31"/>
      <c r="I1876" s="30"/>
      <c r="J1876" s="24">
        <f t="shared" si="99"/>
        <v>34.867750000000001</v>
      </c>
      <c r="K1876" s="31"/>
      <c r="L1876" s="30"/>
      <c r="M1876" s="98">
        <v>27.58</v>
      </c>
      <c r="N1876" s="98">
        <v>46.795000000000002</v>
      </c>
      <c r="O1876" s="98">
        <v>42.625</v>
      </c>
      <c r="P1876" s="98">
        <v>39.598999999999997</v>
      </c>
      <c r="Q1876" s="98">
        <v>30.873000000000001</v>
      </c>
      <c r="R1876" s="98">
        <v>26.373999999999999</v>
      </c>
    </row>
    <row r="1877" spans="1:18" x14ac:dyDescent="0.25">
      <c r="A1877" s="59" t="s">
        <v>3779</v>
      </c>
      <c r="B1877" s="59" t="s">
        <v>2656</v>
      </c>
      <c r="C1877" s="59" t="s">
        <v>3818</v>
      </c>
      <c r="D1877" s="91">
        <v>7</v>
      </c>
      <c r="E1877" s="59" t="s">
        <v>5179</v>
      </c>
      <c r="F1877" s="30">
        <f t="shared" si="97"/>
        <v>32.214666666666666</v>
      </c>
      <c r="G1877" s="24">
        <f t="shared" si="98"/>
        <v>163.68549999999999</v>
      </c>
      <c r="H1877" s="31"/>
      <c r="I1877" s="30"/>
      <c r="J1877" s="24">
        <f t="shared" si="99"/>
        <v>32.076750000000004</v>
      </c>
      <c r="K1877" s="31"/>
      <c r="L1877" s="30"/>
      <c r="M1877" s="98" t="s">
        <v>4078</v>
      </c>
      <c r="N1877" s="98">
        <v>327.37099999999998</v>
      </c>
      <c r="O1877" s="98">
        <v>31.663</v>
      </c>
      <c r="P1877" s="98" t="s">
        <v>4078</v>
      </c>
      <c r="Q1877" s="98" t="s">
        <v>4078</v>
      </c>
      <c r="R1877" s="98">
        <v>96.644000000000005</v>
      </c>
    </row>
    <row r="1878" spans="1:18" x14ac:dyDescent="0.25">
      <c r="A1878" s="59" t="s">
        <v>3779</v>
      </c>
      <c r="B1878" s="59" t="s">
        <v>2428</v>
      </c>
      <c r="C1878" s="59" t="s">
        <v>3863</v>
      </c>
      <c r="D1878" s="91">
        <v>16</v>
      </c>
      <c r="E1878" s="59" t="s">
        <v>7386</v>
      </c>
      <c r="F1878" s="30">
        <f t="shared" si="97"/>
        <v>32.051333333333332</v>
      </c>
      <c r="G1878" s="24">
        <f t="shared" si="98"/>
        <v>1.611</v>
      </c>
      <c r="H1878" s="31"/>
      <c r="I1878" s="30"/>
      <c r="J1878" s="24">
        <f t="shared" si="99"/>
        <v>26.5045</v>
      </c>
      <c r="K1878" s="31"/>
      <c r="L1878" s="30"/>
      <c r="M1878" s="98">
        <v>1.7</v>
      </c>
      <c r="N1878" s="98">
        <v>1.522</v>
      </c>
      <c r="O1878" s="98">
        <v>9.8640000000000008</v>
      </c>
      <c r="P1878" s="98">
        <v>73.509</v>
      </c>
      <c r="Q1878" s="98">
        <v>5.4809999999999999</v>
      </c>
      <c r="R1878" s="98">
        <v>17.164000000000001</v>
      </c>
    </row>
    <row r="1879" spans="1:18" x14ac:dyDescent="0.25">
      <c r="A1879" s="59" t="s">
        <v>3779</v>
      </c>
      <c r="B1879" s="59" t="s">
        <v>2977</v>
      </c>
      <c r="C1879" s="59" t="s">
        <v>3862</v>
      </c>
      <c r="D1879" s="91">
        <v>16</v>
      </c>
      <c r="E1879" s="59" t="s">
        <v>7146</v>
      </c>
      <c r="F1879" s="30">
        <f t="shared" si="97"/>
        <v>32.014000000000003</v>
      </c>
      <c r="G1879" s="24">
        <f t="shared" si="98"/>
        <v>0</v>
      </c>
      <c r="H1879" s="31"/>
      <c r="I1879" s="30"/>
      <c r="J1879" s="24">
        <f t="shared" si="99"/>
        <v>24.0105</v>
      </c>
      <c r="K1879" s="31"/>
      <c r="L1879" s="30"/>
      <c r="M1879" s="98" t="s">
        <v>4078</v>
      </c>
      <c r="N1879" s="98" t="s">
        <v>4078</v>
      </c>
      <c r="O1879" s="98" t="s">
        <v>4078</v>
      </c>
      <c r="P1879" s="98">
        <v>53.106999999999999</v>
      </c>
      <c r="Q1879" s="98">
        <v>15.044</v>
      </c>
      <c r="R1879" s="98">
        <v>27.890999999999998</v>
      </c>
    </row>
    <row r="1880" spans="1:18" x14ac:dyDescent="0.25">
      <c r="A1880" s="59" t="s">
        <v>3779</v>
      </c>
      <c r="B1880" s="59" t="s">
        <v>3718</v>
      </c>
      <c r="C1880" s="59" t="s">
        <v>3788</v>
      </c>
      <c r="D1880" s="91">
        <v>2</v>
      </c>
      <c r="E1880" s="59" t="s">
        <v>4321</v>
      </c>
      <c r="F1880" s="30">
        <f t="shared" si="97"/>
        <v>31.997666666666664</v>
      </c>
      <c r="G1880" s="24">
        <f t="shared" si="98"/>
        <v>44.756500000000003</v>
      </c>
      <c r="H1880" s="31"/>
      <c r="I1880" s="30"/>
      <c r="J1880" s="24">
        <f t="shared" si="99"/>
        <v>23.998249999999999</v>
      </c>
      <c r="K1880" s="31"/>
      <c r="L1880" s="30"/>
      <c r="M1880" s="98">
        <v>63.98</v>
      </c>
      <c r="N1880" s="98">
        <v>25.533000000000001</v>
      </c>
      <c r="O1880" s="98" t="s">
        <v>4078</v>
      </c>
      <c r="P1880" s="98">
        <v>24.773</v>
      </c>
      <c r="Q1880" s="98">
        <v>71.22</v>
      </c>
      <c r="R1880" s="98" t="s">
        <v>4078</v>
      </c>
    </row>
    <row r="1881" spans="1:18" x14ac:dyDescent="0.25">
      <c r="A1881" s="59" t="s">
        <v>3779</v>
      </c>
      <c r="B1881" s="59" t="s">
        <v>7897</v>
      </c>
      <c r="C1881" s="59" t="s">
        <v>3805</v>
      </c>
      <c r="D1881" s="91">
        <v>5</v>
      </c>
      <c r="E1881" s="59" t="s">
        <v>7898</v>
      </c>
      <c r="F1881" s="30">
        <f t="shared" si="97"/>
        <v>31.879333333333332</v>
      </c>
      <c r="G1881" s="24">
        <f t="shared" si="98"/>
        <v>0</v>
      </c>
      <c r="H1881" s="31"/>
      <c r="I1881" s="30"/>
      <c r="J1881" s="24">
        <f t="shared" si="99"/>
        <v>23.909499999999998</v>
      </c>
      <c r="K1881" s="31"/>
      <c r="L1881" s="30"/>
      <c r="M1881" s="98" t="s">
        <v>4078</v>
      </c>
      <c r="N1881" s="98" t="s">
        <v>4078</v>
      </c>
      <c r="O1881" s="98" t="s">
        <v>4078</v>
      </c>
      <c r="P1881" s="98" t="s">
        <v>4078</v>
      </c>
      <c r="Q1881" s="98">
        <v>14.648</v>
      </c>
      <c r="R1881" s="98">
        <v>80.989999999999995</v>
      </c>
    </row>
    <row r="1882" spans="1:18" x14ac:dyDescent="0.25">
      <c r="A1882" s="59" t="s">
        <v>3779</v>
      </c>
      <c r="B1882" s="59" t="s">
        <v>2955</v>
      </c>
      <c r="C1882" s="59" t="s">
        <v>3868</v>
      </c>
      <c r="D1882" s="91">
        <v>18</v>
      </c>
      <c r="E1882" s="59" t="s">
        <v>7611</v>
      </c>
      <c r="F1882" s="30">
        <f t="shared" si="97"/>
        <v>31.858999999999998</v>
      </c>
      <c r="G1882" s="24">
        <f t="shared" si="98"/>
        <v>17.509499999999999</v>
      </c>
      <c r="H1882" s="31"/>
      <c r="I1882" s="30"/>
      <c r="J1882" s="24">
        <f t="shared" si="99"/>
        <v>29.404499999999999</v>
      </c>
      <c r="K1882" s="31"/>
      <c r="L1882" s="30"/>
      <c r="M1882" s="98">
        <v>31.69</v>
      </c>
      <c r="N1882" s="98">
        <v>3.3290000000000002</v>
      </c>
      <c r="O1882" s="98">
        <v>22.041</v>
      </c>
      <c r="P1882" s="98">
        <v>1.488</v>
      </c>
      <c r="Q1882" s="98">
        <v>12.78</v>
      </c>
      <c r="R1882" s="98">
        <v>81.308999999999997</v>
      </c>
    </row>
    <row r="1883" spans="1:18" x14ac:dyDescent="0.25">
      <c r="A1883" s="59" t="s">
        <v>3779</v>
      </c>
      <c r="B1883" s="59" t="s">
        <v>1615</v>
      </c>
      <c r="C1883" s="59" t="s">
        <v>3848</v>
      </c>
      <c r="D1883" s="91">
        <v>13</v>
      </c>
      <c r="E1883" s="59" t="s">
        <v>6242</v>
      </c>
      <c r="F1883" s="30">
        <f t="shared" si="97"/>
        <v>31.737333333333329</v>
      </c>
      <c r="G1883" s="24">
        <f t="shared" si="98"/>
        <v>1.482</v>
      </c>
      <c r="H1883" s="31"/>
      <c r="I1883" s="30"/>
      <c r="J1883" s="24">
        <f t="shared" si="99"/>
        <v>23.941249999999997</v>
      </c>
      <c r="K1883" s="31"/>
      <c r="L1883" s="30"/>
      <c r="M1883" s="98">
        <v>1.46</v>
      </c>
      <c r="N1883" s="98">
        <v>1.504</v>
      </c>
      <c r="O1883" s="98">
        <v>0.55300000000000005</v>
      </c>
      <c r="P1883" s="98">
        <v>32.438000000000002</v>
      </c>
      <c r="Q1883" s="98">
        <v>27.498999999999999</v>
      </c>
      <c r="R1883" s="98">
        <v>35.274999999999999</v>
      </c>
    </row>
    <row r="1884" spans="1:18" x14ac:dyDescent="0.25">
      <c r="A1884" s="59" t="s">
        <v>3779</v>
      </c>
      <c r="B1884" s="59" t="s">
        <v>1222</v>
      </c>
      <c r="C1884" s="59" t="s">
        <v>3852</v>
      </c>
      <c r="D1884" s="91">
        <v>15</v>
      </c>
      <c r="E1884" s="59" t="s">
        <v>6494</v>
      </c>
      <c r="F1884" s="30">
        <f t="shared" si="97"/>
        <v>31.666333333333331</v>
      </c>
      <c r="G1884" s="24">
        <f t="shared" si="98"/>
        <v>12.1135</v>
      </c>
      <c r="H1884" s="31"/>
      <c r="I1884" s="30"/>
      <c r="J1884" s="24">
        <f t="shared" si="99"/>
        <v>28.52225</v>
      </c>
      <c r="K1884" s="31"/>
      <c r="L1884" s="30"/>
      <c r="M1884" s="98">
        <v>22.5</v>
      </c>
      <c r="N1884" s="98">
        <v>1.7270000000000001</v>
      </c>
      <c r="O1884" s="98">
        <v>19.09</v>
      </c>
      <c r="P1884" s="98">
        <v>45.95</v>
      </c>
      <c r="Q1884" s="98">
        <v>13.071</v>
      </c>
      <c r="R1884" s="98">
        <v>35.978000000000002</v>
      </c>
    </row>
    <row r="1885" spans="1:18" x14ac:dyDescent="0.25">
      <c r="A1885" s="59" t="s">
        <v>3779</v>
      </c>
      <c r="B1885" s="59" t="s">
        <v>2177</v>
      </c>
      <c r="C1885" s="59" t="s">
        <v>3808</v>
      </c>
      <c r="D1885" s="91">
        <v>6</v>
      </c>
      <c r="E1885" s="59" t="s">
        <v>4821</v>
      </c>
      <c r="F1885" s="30">
        <f t="shared" si="97"/>
        <v>31.653666666666666</v>
      </c>
      <c r="G1885" s="24">
        <f t="shared" si="98"/>
        <v>4.6879999999999997</v>
      </c>
      <c r="H1885" s="31"/>
      <c r="I1885" s="30"/>
      <c r="J1885" s="24">
        <f t="shared" si="99"/>
        <v>25.608999999999998</v>
      </c>
      <c r="K1885" s="31"/>
      <c r="L1885" s="30"/>
      <c r="M1885" s="98">
        <v>3.44</v>
      </c>
      <c r="N1885" s="98">
        <v>5.9359999999999999</v>
      </c>
      <c r="O1885" s="98">
        <v>7.4749999999999996</v>
      </c>
      <c r="P1885" s="98">
        <v>62.941000000000003</v>
      </c>
      <c r="Q1885" s="98">
        <v>6.3929999999999998</v>
      </c>
      <c r="R1885" s="98">
        <v>25.626999999999999</v>
      </c>
    </row>
    <row r="1886" spans="1:18" x14ac:dyDescent="0.25">
      <c r="A1886" s="59" t="s">
        <v>3779</v>
      </c>
      <c r="B1886" s="59" t="s">
        <v>1289</v>
      </c>
      <c r="C1886" s="59" t="s">
        <v>3852</v>
      </c>
      <c r="D1886" s="91">
        <v>15</v>
      </c>
      <c r="E1886" s="59" t="s">
        <v>6523</v>
      </c>
      <c r="F1886" s="30">
        <f t="shared" si="97"/>
        <v>31.649999999999995</v>
      </c>
      <c r="G1886" s="24">
        <f t="shared" si="98"/>
        <v>0</v>
      </c>
      <c r="H1886" s="31"/>
      <c r="I1886" s="30"/>
      <c r="J1886" s="24">
        <f t="shared" si="99"/>
        <v>24.530749999999998</v>
      </c>
      <c r="K1886" s="31"/>
      <c r="L1886" s="30"/>
      <c r="M1886" s="98" t="s">
        <v>4078</v>
      </c>
      <c r="N1886" s="98" t="s">
        <v>4078</v>
      </c>
      <c r="O1886" s="98">
        <v>3.173</v>
      </c>
      <c r="P1886" s="98">
        <v>86.412999999999997</v>
      </c>
      <c r="Q1886" s="98">
        <v>3.907</v>
      </c>
      <c r="R1886" s="98">
        <v>4.63</v>
      </c>
    </row>
    <row r="1887" spans="1:18" x14ac:dyDescent="0.25">
      <c r="A1887" s="59" t="s">
        <v>3779</v>
      </c>
      <c r="B1887" s="59" t="s">
        <v>1254</v>
      </c>
      <c r="C1887" s="59" t="s">
        <v>3862</v>
      </c>
      <c r="D1887" s="91">
        <v>16</v>
      </c>
      <c r="E1887" s="59" t="s">
        <v>7164</v>
      </c>
      <c r="F1887" s="30">
        <f t="shared" si="97"/>
        <v>31.606999999999999</v>
      </c>
      <c r="G1887" s="24">
        <f t="shared" si="98"/>
        <v>0</v>
      </c>
      <c r="H1887" s="31"/>
      <c r="I1887" s="30"/>
      <c r="J1887" s="24">
        <f t="shared" si="99"/>
        <v>23.705249999999999</v>
      </c>
      <c r="K1887" s="31"/>
      <c r="L1887" s="30"/>
      <c r="M1887" s="98" t="s">
        <v>4078</v>
      </c>
      <c r="N1887" s="98" t="s">
        <v>4078</v>
      </c>
      <c r="O1887" s="98" t="s">
        <v>4078</v>
      </c>
      <c r="P1887" s="98" t="s">
        <v>4078</v>
      </c>
      <c r="Q1887" s="98">
        <v>94.820999999999998</v>
      </c>
      <c r="R1887" s="98" t="s">
        <v>4078</v>
      </c>
    </row>
    <row r="1888" spans="1:18" x14ac:dyDescent="0.25">
      <c r="A1888" s="59" t="s">
        <v>3779</v>
      </c>
      <c r="B1888" s="59" t="s">
        <v>846</v>
      </c>
      <c r="C1888" s="59" t="s">
        <v>3814</v>
      </c>
      <c r="D1888" s="91">
        <v>6</v>
      </c>
      <c r="E1888" s="59" t="s">
        <v>5062</v>
      </c>
      <c r="F1888" s="30">
        <f t="shared" ref="F1888:F1951" si="100">SUM(P1888:R1888)/3</f>
        <v>31.594666666666665</v>
      </c>
      <c r="G1888" s="24">
        <f t="shared" ref="G1888:G1951" si="101">SUM(M1888:N1888)/2</f>
        <v>58.301000000000002</v>
      </c>
      <c r="H1888" s="31"/>
      <c r="I1888" s="30"/>
      <c r="J1888" s="24">
        <f t="shared" ref="J1888:J1951" si="102">SUM(O1888:R1888)/4</f>
        <v>35.808</v>
      </c>
      <c r="K1888" s="31"/>
      <c r="L1888" s="30"/>
      <c r="M1888" s="98">
        <v>64.53</v>
      </c>
      <c r="N1888" s="98">
        <v>52.072000000000003</v>
      </c>
      <c r="O1888" s="98">
        <v>48.448</v>
      </c>
      <c r="P1888" s="98">
        <v>17.501999999999999</v>
      </c>
      <c r="Q1888" s="98">
        <v>13.87</v>
      </c>
      <c r="R1888" s="98">
        <v>63.411999999999999</v>
      </c>
    </row>
    <row r="1889" spans="1:18" x14ac:dyDescent="0.25">
      <c r="A1889" s="59" t="s">
        <v>3779</v>
      </c>
      <c r="B1889" s="59" t="s">
        <v>919</v>
      </c>
      <c r="C1889" s="59" t="s">
        <v>3813</v>
      </c>
      <c r="D1889" s="91">
        <v>6</v>
      </c>
      <c r="E1889" s="59" t="s">
        <v>5047</v>
      </c>
      <c r="F1889" s="30">
        <f t="shared" si="100"/>
        <v>31.560666666666666</v>
      </c>
      <c r="G1889" s="24">
        <f t="shared" si="101"/>
        <v>31.616999999999997</v>
      </c>
      <c r="H1889" s="31"/>
      <c r="I1889" s="30"/>
      <c r="J1889" s="24">
        <f t="shared" si="102"/>
        <v>34.047499999999999</v>
      </c>
      <c r="K1889" s="31"/>
      <c r="L1889" s="30"/>
      <c r="M1889" s="98">
        <v>44.41</v>
      </c>
      <c r="N1889" s="98">
        <v>18.824000000000002</v>
      </c>
      <c r="O1889" s="98">
        <v>41.508000000000003</v>
      </c>
      <c r="P1889" s="98">
        <v>14.935</v>
      </c>
      <c r="Q1889" s="98">
        <v>40.216000000000001</v>
      </c>
      <c r="R1889" s="98">
        <v>39.530999999999999</v>
      </c>
    </row>
    <row r="1890" spans="1:18" x14ac:dyDescent="0.25">
      <c r="A1890" s="59" t="s">
        <v>3779</v>
      </c>
      <c r="B1890" s="59" t="s">
        <v>1627</v>
      </c>
      <c r="C1890" s="59" t="s">
        <v>3863</v>
      </c>
      <c r="D1890" s="91">
        <v>16</v>
      </c>
      <c r="E1890" s="59" t="s">
        <v>7270</v>
      </c>
      <c r="F1890" s="30">
        <f t="shared" si="100"/>
        <v>31.419666666666668</v>
      </c>
      <c r="G1890" s="24">
        <f t="shared" si="101"/>
        <v>14.6175</v>
      </c>
      <c r="H1890" s="31"/>
      <c r="I1890" s="30"/>
      <c r="J1890" s="24">
        <f t="shared" si="102"/>
        <v>28.953749999999999</v>
      </c>
      <c r="K1890" s="31"/>
      <c r="L1890" s="30"/>
      <c r="M1890" s="98">
        <v>17.46</v>
      </c>
      <c r="N1890" s="98">
        <v>11.775</v>
      </c>
      <c r="O1890" s="98">
        <v>21.556000000000001</v>
      </c>
      <c r="P1890" s="98">
        <v>32.725999999999999</v>
      </c>
      <c r="Q1890" s="98">
        <v>12.433</v>
      </c>
      <c r="R1890" s="98">
        <v>49.1</v>
      </c>
    </row>
    <row r="1891" spans="1:18" x14ac:dyDescent="0.25">
      <c r="A1891" s="59" t="s">
        <v>3779</v>
      </c>
      <c r="B1891" s="59" t="s">
        <v>51</v>
      </c>
      <c r="C1891" s="59" t="s">
        <v>3854</v>
      </c>
      <c r="D1891" s="91">
        <v>15</v>
      </c>
      <c r="E1891" s="59" t="s">
        <v>6590</v>
      </c>
      <c r="F1891" s="30">
        <f t="shared" si="100"/>
        <v>31.382666666666665</v>
      </c>
      <c r="G1891" s="24">
        <f t="shared" si="101"/>
        <v>0</v>
      </c>
      <c r="H1891" s="31"/>
      <c r="I1891" s="30"/>
      <c r="J1891" s="24">
        <f t="shared" si="102"/>
        <v>23.555250000000001</v>
      </c>
      <c r="K1891" s="31"/>
      <c r="L1891" s="30"/>
      <c r="M1891" s="98" t="s">
        <v>4078</v>
      </c>
      <c r="N1891" s="98" t="s">
        <v>4078</v>
      </c>
      <c r="O1891" s="98">
        <v>7.2999999999999995E-2</v>
      </c>
      <c r="P1891" s="98" t="s">
        <v>4078</v>
      </c>
      <c r="Q1891" s="98">
        <v>5.6689999999999996</v>
      </c>
      <c r="R1891" s="98">
        <v>88.478999999999999</v>
      </c>
    </row>
    <row r="1892" spans="1:18" x14ac:dyDescent="0.25">
      <c r="A1892" s="59" t="s">
        <v>3779</v>
      </c>
      <c r="B1892" s="59" t="s">
        <v>930</v>
      </c>
      <c r="C1892" s="59" t="s">
        <v>3827</v>
      </c>
      <c r="D1892" s="91">
        <v>10</v>
      </c>
      <c r="E1892" s="59" t="s">
        <v>5520</v>
      </c>
      <c r="F1892" s="30">
        <f t="shared" si="100"/>
        <v>31.356999999999999</v>
      </c>
      <c r="G1892" s="24">
        <f t="shared" si="101"/>
        <v>64.759999999999991</v>
      </c>
      <c r="H1892" s="31"/>
      <c r="I1892" s="30"/>
      <c r="J1892" s="24">
        <f t="shared" si="102"/>
        <v>24.065249999999999</v>
      </c>
      <c r="K1892" s="31"/>
      <c r="L1892" s="30"/>
      <c r="M1892" s="98">
        <v>72.099999999999994</v>
      </c>
      <c r="N1892" s="98">
        <v>57.42</v>
      </c>
      <c r="O1892" s="98">
        <v>2.19</v>
      </c>
      <c r="P1892" s="98" t="s">
        <v>4078</v>
      </c>
      <c r="Q1892" s="98">
        <v>1.907</v>
      </c>
      <c r="R1892" s="98">
        <v>92.164000000000001</v>
      </c>
    </row>
    <row r="1893" spans="1:18" x14ac:dyDescent="0.25">
      <c r="A1893" s="59" t="s">
        <v>3779</v>
      </c>
      <c r="B1893" s="59" t="s">
        <v>1924</v>
      </c>
      <c r="C1893" s="59" t="s">
        <v>3827</v>
      </c>
      <c r="D1893" s="91">
        <v>10</v>
      </c>
      <c r="E1893" s="59" t="s">
        <v>5493</v>
      </c>
      <c r="F1893" s="30">
        <f t="shared" si="100"/>
        <v>31.334000000000003</v>
      </c>
      <c r="G1893" s="24">
        <f t="shared" si="101"/>
        <v>1.347</v>
      </c>
      <c r="H1893" s="31"/>
      <c r="I1893" s="30"/>
      <c r="J1893" s="24">
        <f t="shared" si="102"/>
        <v>25.744500000000002</v>
      </c>
      <c r="K1893" s="31"/>
      <c r="L1893" s="30"/>
      <c r="M1893" s="98">
        <v>2.38</v>
      </c>
      <c r="N1893" s="98">
        <v>0.314</v>
      </c>
      <c r="O1893" s="98">
        <v>8.9760000000000009</v>
      </c>
      <c r="P1893" s="98">
        <v>7.6420000000000003</v>
      </c>
      <c r="Q1893" s="98">
        <v>16.154</v>
      </c>
      <c r="R1893" s="98">
        <v>70.206000000000003</v>
      </c>
    </row>
    <row r="1894" spans="1:18" x14ac:dyDescent="0.25">
      <c r="A1894" s="59" t="s">
        <v>3779</v>
      </c>
      <c r="B1894" s="59" t="s">
        <v>2022</v>
      </c>
      <c r="C1894" s="59" t="s">
        <v>3852</v>
      </c>
      <c r="D1894" s="91">
        <v>15</v>
      </c>
      <c r="E1894" s="59" t="s">
        <v>6505</v>
      </c>
      <c r="F1894" s="30">
        <f t="shared" si="100"/>
        <v>31.321666666666669</v>
      </c>
      <c r="G1894" s="24">
        <f t="shared" si="101"/>
        <v>53.936</v>
      </c>
      <c r="H1894" s="31"/>
      <c r="I1894" s="30"/>
      <c r="J1894" s="24">
        <f t="shared" si="102"/>
        <v>37.798249999999996</v>
      </c>
      <c r="K1894" s="31"/>
      <c r="L1894" s="30"/>
      <c r="M1894" s="98">
        <v>66.53</v>
      </c>
      <c r="N1894" s="98">
        <v>41.341999999999999</v>
      </c>
      <c r="O1894" s="98">
        <v>57.228000000000002</v>
      </c>
      <c r="P1894" s="98">
        <v>69.096999999999994</v>
      </c>
      <c r="Q1894" s="98">
        <v>2.7810000000000001</v>
      </c>
      <c r="R1894" s="98">
        <v>22.087</v>
      </c>
    </row>
    <row r="1895" spans="1:18" x14ac:dyDescent="0.25">
      <c r="A1895" s="59" t="s">
        <v>3779</v>
      </c>
      <c r="B1895" s="59" t="s">
        <v>2101</v>
      </c>
      <c r="C1895" s="59" t="s">
        <v>3873</v>
      </c>
      <c r="D1895" s="91">
        <v>20</v>
      </c>
      <c r="E1895" s="59" t="s">
        <v>7809</v>
      </c>
      <c r="F1895" s="30">
        <f t="shared" si="100"/>
        <v>31.317333333333337</v>
      </c>
      <c r="G1895" s="24">
        <f t="shared" si="101"/>
        <v>28.324000000000002</v>
      </c>
      <c r="H1895" s="31"/>
      <c r="I1895" s="30"/>
      <c r="J1895" s="24">
        <f t="shared" si="102"/>
        <v>39.449749999999995</v>
      </c>
      <c r="K1895" s="31"/>
      <c r="L1895" s="30"/>
      <c r="M1895" s="98">
        <v>32.270000000000003</v>
      </c>
      <c r="N1895" s="98">
        <v>24.378</v>
      </c>
      <c r="O1895" s="98">
        <v>63.847000000000001</v>
      </c>
      <c r="P1895" s="98">
        <v>28.234999999999999</v>
      </c>
      <c r="Q1895" s="98">
        <v>43.523000000000003</v>
      </c>
      <c r="R1895" s="98">
        <v>22.193999999999999</v>
      </c>
    </row>
    <row r="1896" spans="1:18" x14ac:dyDescent="0.25">
      <c r="A1896" s="59" t="s">
        <v>3779</v>
      </c>
      <c r="B1896" s="59" t="s">
        <v>2057</v>
      </c>
      <c r="C1896" s="59" t="s">
        <v>3852</v>
      </c>
      <c r="D1896" s="91">
        <v>15</v>
      </c>
      <c r="E1896" s="59" t="s">
        <v>6513</v>
      </c>
      <c r="F1896" s="30">
        <f t="shared" si="100"/>
        <v>31.298333333333336</v>
      </c>
      <c r="G1896" s="24">
        <f t="shared" si="101"/>
        <v>19.437000000000001</v>
      </c>
      <c r="H1896" s="31"/>
      <c r="I1896" s="30"/>
      <c r="J1896" s="24">
        <f t="shared" si="102"/>
        <v>26.474250000000001</v>
      </c>
      <c r="K1896" s="31"/>
      <c r="L1896" s="30"/>
      <c r="M1896" s="98">
        <v>38.840000000000003</v>
      </c>
      <c r="N1896" s="98">
        <v>3.4000000000000002E-2</v>
      </c>
      <c r="O1896" s="98">
        <v>12.002000000000001</v>
      </c>
      <c r="P1896" s="98">
        <v>26.478000000000002</v>
      </c>
      <c r="Q1896" s="98">
        <v>49.695999999999998</v>
      </c>
      <c r="R1896" s="98">
        <v>17.721</v>
      </c>
    </row>
    <row r="1897" spans="1:18" x14ac:dyDescent="0.25">
      <c r="A1897" s="59" t="s">
        <v>3779</v>
      </c>
      <c r="B1897" s="59" t="s">
        <v>3303</v>
      </c>
      <c r="C1897" s="59" t="s">
        <v>3816</v>
      </c>
      <c r="D1897" s="91">
        <v>6</v>
      </c>
      <c r="E1897" s="59" t="s">
        <v>5085</v>
      </c>
      <c r="F1897" s="30">
        <f t="shared" si="100"/>
        <v>31.209666666666667</v>
      </c>
      <c r="G1897" s="24">
        <f t="shared" si="101"/>
        <v>0</v>
      </c>
      <c r="H1897" s="31"/>
      <c r="I1897" s="30"/>
      <c r="J1897" s="24">
        <f t="shared" si="102"/>
        <v>23.407250000000001</v>
      </c>
      <c r="K1897" s="31"/>
      <c r="L1897" s="30"/>
      <c r="M1897" s="98" t="s">
        <v>4078</v>
      </c>
      <c r="N1897" s="98" t="s">
        <v>4078</v>
      </c>
      <c r="O1897" s="98" t="s">
        <v>4078</v>
      </c>
      <c r="P1897" s="98">
        <v>71.072000000000003</v>
      </c>
      <c r="Q1897" s="98">
        <v>9.7270000000000003</v>
      </c>
      <c r="R1897" s="98">
        <v>12.83</v>
      </c>
    </row>
    <row r="1898" spans="1:18" x14ac:dyDescent="0.25">
      <c r="A1898" s="59" t="s">
        <v>3779</v>
      </c>
      <c r="B1898" s="59" t="s">
        <v>1648</v>
      </c>
      <c r="C1898" s="59" t="s">
        <v>3828</v>
      </c>
      <c r="D1898" s="91">
        <v>10</v>
      </c>
      <c r="E1898" s="59" t="s">
        <v>5551</v>
      </c>
      <c r="F1898" s="30">
        <f t="shared" si="100"/>
        <v>31.183666666666667</v>
      </c>
      <c r="G1898" s="24">
        <f t="shared" si="101"/>
        <v>36.691000000000003</v>
      </c>
      <c r="H1898" s="31"/>
      <c r="I1898" s="30"/>
      <c r="J1898" s="24">
        <f t="shared" si="102"/>
        <v>26.886499999999998</v>
      </c>
      <c r="K1898" s="31"/>
      <c r="L1898" s="30"/>
      <c r="M1898" s="98">
        <v>16.100000000000001</v>
      </c>
      <c r="N1898" s="98">
        <v>57.281999999999996</v>
      </c>
      <c r="O1898" s="98">
        <v>13.994999999999999</v>
      </c>
      <c r="P1898" s="98">
        <v>21.774999999999999</v>
      </c>
      <c r="Q1898" s="98">
        <v>14.672000000000001</v>
      </c>
      <c r="R1898" s="98">
        <v>57.103999999999999</v>
      </c>
    </row>
    <row r="1899" spans="1:18" x14ac:dyDescent="0.25">
      <c r="A1899" s="59" t="s">
        <v>3779</v>
      </c>
      <c r="B1899" s="59" t="s">
        <v>2578</v>
      </c>
      <c r="C1899" s="59" t="s">
        <v>3781</v>
      </c>
      <c r="D1899" s="91">
        <v>1</v>
      </c>
      <c r="E1899" s="59" t="s">
        <v>4127</v>
      </c>
      <c r="F1899" s="30">
        <f t="shared" si="100"/>
        <v>31.125333333333334</v>
      </c>
      <c r="G1899" s="24">
        <f t="shared" si="101"/>
        <v>0</v>
      </c>
      <c r="H1899" s="31"/>
      <c r="I1899" s="30"/>
      <c r="J1899" s="24">
        <f t="shared" si="102"/>
        <v>23.344000000000001</v>
      </c>
      <c r="K1899" s="31"/>
      <c r="L1899" s="30"/>
      <c r="M1899" s="98" t="s">
        <v>4078</v>
      </c>
      <c r="N1899" s="98" t="s">
        <v>4078</v>
      </c>
      <c r="O1899" s="98" t="s">
        <v>4078</v>
      </c>
      <c r="P1899" s="98">
        <v>93.376000000000005</v>
      </c>
      <c r="Q1899" s="98" t="s">
        <v>4078</v>
      </c>
      <c r="R1899" s="98" t="s">
        <v>4078</v>
      </c>
    </row>
    <row r="1900" spans="1:18" x14ac:dyDescent="0.25">
      <c r="A1900" s="59" t="s">
        <v>3779</v>
      </c>
      <c r="B1900" s="59" t="s">
        <v>2623</v>
      </c>
      <c r="C1900" s="59" t="s">
        <v>3860</v>
      </c>
      <c r="D1900" s="91">
        <v>15</v>
      </c>
      <c r="E1900" s="59" t="s">
        <v>6672</v>
      </c>
      <c r="F1900" s="30">
        <f t="shared" si="100"/>
        <v>31.105999999999995</v>
      </c>
      <c r="G1900" s="24">
        <f t="shared" si="101"/>
        <v>15.887499999999999</v>
      </c>
      <c r="H1900" s="31"/>
      <c r="I1900" s="30"/>
      <c r="J1900" s="24">
        <f t="shared" si="102"/>
        <v>39.453249999999997</v>
      </c>
      <c r="K1900" s="31"/>
      <c r="L1900" s="30"/>
      <c r="M1900" s="98">
        <v>19.899999999999999</v>
      </c>
      <c r="N1900" s="98">
        <v>11.875</v>
      </c>
      <c r="O1900" s="98">
        <v>64.495000000000005</v>
      </c>
      <c r="P1900" s="98">
        <v>35.070999999999998</v>
      </c>
      <c r="Q1900" s="98">
        <v>29.765999999999998</v>
      </c>
      <c r="R1900" s="98">
        <v>28.481000000000002</v>
      </c>
    </row>
    <row r="1901" spans="1:18" x14ac:dyDescent="0.25">
      <c r="A1901" s="59" t="s">
        <v>3779</v>
      </c>
      <c r="B1901" s="59" t="s">
        <v>1114</v>
      </c>
      <c r="C1901" s="59" t="s">
        <v>3842</v>
      </c>
      <c r="D1901" s="91">
        <v>11</v>
      </c>
      <c r="E1901" s="59" t="s">
        <v>6132</v>
      </c>
      <c r="F1901" s="30">
        <f t="shared" si="100"/>
        <v>30.988</v>
      </c>
      <c r="G1901" s="24">
        <f t="shared" si="101"/>
        <v>2.077</v>
      </c>
      <c r="H1901" s="31"/>
      <c r="I1901" s="30"/>
      <c r="J1901" s="24">
        <f t="shared" si="102"/>
        <v>23.589500000000001</v>
      </c>
      <c r="K1901" s="31"/>
      <c r="L1901" s="30"/>
      <c r="M1901" s="98">
        <v>0.09</v>
      </c>
      <c r="N1901" s="98">
        <v>4.0640000000000001</v>
      </c>
      <c r="O1901" s="98">
        <v>1.3939999999999999</v>
      </c>
      <c r="P1901" s="98">
        <v>9.61</v>
      </c>
      <c r="Q1901" s="98">
        <v>79.599999999999994</v>
      </c>
      <c r="R1901" s="98">
        <v>3.754</v>
      </c>
    </row>
    <row r="1902" spans="1:18" x14ac:dyDescent="0.25">
      <c r="A1902" s="59" t="s">
        <v>3779</v>
      </c>
      <c r="B1902" s="59" t="s">
        <v>2502</v>
      </c>
      <c r="C1902" s="59" t="s">
        <v>3860</v>
      </c>
      <c r="D1902" s="91">
        <v>15</v>
      </c>
      <c r="E1902" s="59" t="s">
        <v>6665</v>
      </c>
      <c r="F1902" s="30">
        <f t="shared" si="100"/>
        <v>30.975000000000005</v>
      </c>
      <c r="G1902" s="24">
        <f t="shared" si="101"/>
        <v>13.006</v>
      </c>
      <c r="H1902" s="31"/>
      <c r="I1902" s="30"/>
      <c r="J1902" s="24">
        <f t="shared" si="102"/>
        <v>31.648249999999997</v>
      </c>
      <c r="K1902" s="31"/>
      <c r="L1902" s="30"/>
      <c r="M1902" s="98">
        <v>10.53</v>
      </c>
      <c r="N1902" s="98">
        <v>15.481999999999999</v>
      </c>
      <c r="O1902" s="98">
        <v>33.667999999999999</v>
      </c>
      <c r="P1902" s="98">
        <v>20.702999999999999</v>
      </c>
      <c r="Q1902" s="98">
        <v>56.137</v>
      </c>
      <c r="R1902" s="98">
        <v>16.085000000000001</v>
      </c>
    </row>
    <row r="1903" spans="1:18" x14ac:dyDescent="0.25">
      <c r="A1903" s="59" t="s">
        <v>3779</v>
      </c>
      <c r="B1903" s="59" t="s">
        <v>1709</v>
      </c>
      <c r="C1903" s="59" t="s">
        <v>3787</v>
      </c>
      <c r="D1903" s="91">
        <v>2</v>
      </c>
      <c r="E1903" s="59" t="s">
        <v>4291</v>
      </c>
      <c r="F1903" s="30">
        <f t="shared" si="100"/>
        <v>30.949666666666662</v>
      </c>
      <c r="G1903" s="24">
        <f t="shared" si="101"/>
        <v>0</v>
      </c>
      <c r="H1903" s="31"/>
      <c r="I1903" s="30"/>
      <c r="J1903" s="24">
        <f t="shared" si="102"/>
        <v>23.212249999999997</v>
      </c>
      <c r="K1903" s="31"/>
      <c r="L1903" s="30"/>
      <c r="M1903" s="98" t="s">
        <v>4078</v>
      </c>
      <c r="N1903" s="98" t="s">
        <v>4078</v>
      </c>
      <c r="O1903" s="98" t="s">
        <v>4078</v>
      </c>
      <c r="P1903" s="98" t="s">
        <v>4078</v>
      </c>
      <c r="Q1903" s="98">
        <v>42.738999999999997</v>
      </c>
      <c r="R1903" s="98">
        <v>50.11</v>
      </c>
    </row>
    <row r="1904" spans="1:18" x14ac:dyDescent="0.25">
      <c r="A1904" s="59" t="s">
        <v>3779</v>
      </c>
      <c r="B1904" s="59" t="s">
        <v>7895</v>
      </c>
      <c r="C1904" s="59" t="s">
        <v>3794</v>
      </c>
      <c r="D1904" s="91">
        <v>3</v>
      </c>
      <c r="E1904" s="59" t="s">
        <v>7896</v>
      </c>
      <c r="F1904" s="30">
        <f t="shared" si="100"/>
        <v>30.716333333333335</v>
      </c>
      <c r="G1904" s="24">
        <f t="shared" si="101"/>
        <v>0</v>
      </c>
      <c r="H1904" s="31"/>
      <c r="I1904" s="30"/>
      <c r="J1904" s="24">
        <f t="shared" si="102"/>
        <v>23.772749999999998</v>
      </c>
      <c r="K1904" s="31"/>
      <c r="L1904" s="30"/>
      <c r="M1904" s="98" t="s">
        <v>4078</v>
      </c>
      <c r="N1904" s="98" t="s">
        <v>4078</v>
      </c>
      <c r="O1904" s="98">
        <v>2.9420000000000002</v>
      </c>
      <c r="P1904" s="98">
        <v>2.8069999999999999</v>
      </c>
      <c r="Q1904" s="98" t="s">
        <v>4078</v>
      </c>
      <c r="R1904" s="98">
        <v>89.341999999999999</v>
      </c>
    </row>
    <row r="1905" spans="1:18" x14ac:dyDescent="0.25">
      <c r="A1905" s="59" t="s">
        <v>3779</v>
      </c>
      <c r="B1905" s="59" t="s">
        <v>1069</v>
      </c>
      <c r="C1905" s="59" t="s">
        <v>3865</v>
      </c>
      <c r="D1905" s="91">
        <v>17</v>
      </c>
      <c r="E1905" s="59" t="s">
        <v>7498</v>
      </c>
      <c r="F1905" s="30">
        <f t="shared" si="100"/>
        <v>30.676666666666666</v>
      </c>
      <c r="G1905" s="24">
        <f t="shared" si="101"/>
        <v>69.894000000000005</v>
      </c>
      <c r="H1905" s="31"/>
      <c r="I1905" s="30"/>
      <c r="J1905" s="24">
        <f t="shared" si="102"/>
        <v>25.914249999999999</v>
      </c>
      <c r="K1905" s="31"/>
      <c r="L1905" s="30"/>
      <c r="M1905" s="98">
        <v>77.45</v>
      </c>
      <c r="N1905" s="98">
        <v>62.338000000000001</v>
      </c>
      <c r="O1905" s="98">
        <v>11.627000000000001</v>
      </c>
      <c r="P1905" s="98">
        <v>13.657999999999999</v>
      </c>
      <c r="Q1905" s="98">
        <v>34.918999999999997</v>
      </c>
      <c r="R1905" s="98">
        <v>43.453000000000003</v>
      </c>
    </row>
    <row r="1906" spans="1:18" x14ac:dyDescent="0.25">
      <c r="A1906" s="59" t="s">
        <v>3779</v>
      </c>
      <c r="B1906" s="59" t="s">
        <v>1207</v>
      </c>
      <c r="C1906" s="59" t="s">
        <v>3852</v>
      </c>
      <c r="D1906" s="91">
        <v>15</v>
      </c>
      <c r="E1906" s="59" t="s">
        <v>6464</v>
      </c>
      <c r="F1906" s="30">
        <f t="shared" si="100"/>
        <v>30.672333333333331</v>
      </c>
      <c r="G1906" s="24">
        <f t="shared" si="101"/>
        <v>8.15</v>
      </c>
      <c r="H1906" s="31"/>
      <c r="I1906" s="30"/>
      <c r="J1906" s="24">
        <f t="shared" si="102"/>
        <v>34.738250000000001</v>
      </c>
      <c r="K1906" s="31"/>
      <c r="L1906" s="30"/>
      <c r="M1906" s="98">
        <v>7.34</v>
      </c>
      <c r="N1906" s="98">
        <v>8.9600000000000009</v>
      </c>
      <c r="O1906" s="98">
        <v>46.936</v>
      </c>
      <c r="P1906" s="98">
        <v>41.817</v>
      </c>
      <c r="Q1906" s="98">
        <v>47.917999999999999</v>
      </c>
      <c r="R1906" s="98">
        <v>2.282</v>
      </c>
    </row>
    <row r="1907" spans="1:18" x14ac:dyDescent="0.25">
      <c r="A1907" s="59" t="s">
        <v>3779</v>
      </c>
      <c r="B1907" s="59" t="s">
        <v>3449</v>
      </c>
      <c r="C1907" s="59" t="s">
        <v>3862</v>
      </c>
      <c r="D1907" s="91">
        <v>16</v>
      </c>
      <c r="E1907" s="59" t="s">
        <v>7012</v>
      </c>
      <c r="F1907" s="30">
        <f t="shared" si="100"/>
        <v>30.497666666666664</v>
      </c>
      <c r="G1907" s="24">
        <f t="shared" si="101"/>
        <v>0.08</v>
      </c>
      <c r="H1907" s="31"/>
      <c r="I1907" s="30"/>
      <c r="J1907" s="24">
        <f t="shared" si="102"/>
        <v>22.873249999999999</v>
      </c>
      <c r="K1907" s="31"/>
      <c r="L1907" s="30"/>
      <c r="M1907" s="98">
        <v>0.16</v>
      </c>
      <c r="N1907" s="98" t="s">
        <v>4078</v>
      </c>
      <c r="O1907" s="98" t="s">
        <v>4078</v>
      </c>
      <c r="P1907" s="98" t="s">
        <v>4078</v>
      </c>
      <c r="Q1907" s="98">
        <v>91.492999999999995</v>
      </c>
      <c r="R1907" s="98" t="s">
        <v>4078</v>
      </c>
    </row>
    <row r="1908" spans="1:18" x14ac:dyDescent="0.25">
      <c r="A1908" s="59" t="s">
        <v>3779</v>
      </c>
      <c r="B1908" s="59" t="s">
        <v>875</v>
      </c>
      <c r="C1908" s="59" t="s">
        <v>3833</v>
      </c>
      <c r="D1908" s="91">
        <v>11</v>
      </c>
      <c r="E1908" s="59" t="s">
        <v>5652</v>
      </c>
      <c r="F1908" s="30">
        <f t="shared" si="100"/>
        <v>30.429666666666666</v>
      </c>
      <c r="G1908" s="24">
        <f t="shared" si="101"/>
        <v>0</v>
      </c>
      <c r="H1908" s="31"/>
      <c r="I1908" s="30"/>
      <c r="J1908" s="24">
        <f t="shared" si="102"/>
        <v>22.82225</v>
      </c>
      <c r="K1908" s="31"/>
      <c r="L1908" s="30"/>
      <c r="M1908" s="98" t="s">
        <v>4078</v>
      </c>
      <c r="N1908" s="98" t="s">
        <v>4078</v>
      </c>
      <c r="O1908" s="98" t="s">
        <v>4078</v>
      </c>
      <c r="P1908" s="98">
        <v>81.632999999999996</v>
      </c>
      <c r="Q1908" s="98">
        <v>4.5510000000000002</v>
      </c>
      <c r="R1908" s="98">
        <v>5.1050000000000004</v>
      </c>
    </row>
    <row r="1909" spans="1:18" x14ac:dyDescent="0.25">
      <c r="A1909" s="59" t="s">
        <v>3779</v>
      </c>
      <c r="B1909" s="59" t="s">
        <v>2706</v>
      </c>
      <c r="C1909" s="59" t="s">
        <v>3809</v>
      </c>
      <c r="D1909" s="91">
        <v>6</v>
      </c>
      <c r="E1909" s="59" t="s">
        <v>4915</v>
      </c>
      <c r="F1909" s="30">
        <f t="shared" si="100"/>
        <v>30.422333333333331</v>
      </c>
      <c r="G1909" s="24">
        <f t="shared" si="101"/>
        <v>9.5000000000000001E-2</v>
      </c>
      <c r="H1909" s="31"/>
      <c r="I1909" s="30"/>
      <c r="J1909" s="24">
        <f t="shared" si="102"/>
        <v>31.20825</v>
      </c>
      <c r="K1909" s="31"/>
      <c r="L1909" s="30"/>
      <c r="M1909" s="98">
        <v>0.19</v>
      </c>
      <c r="N1909" s="98" t="s">
        <v>4078</v>
      </c>
      <c r="O1909" s="98">
        <v>33.566000000000003</v>
      </c>
      <c r="P1909" s="98">
        <v>12.266</v>
      </c>
      <c r="Q1909" s="98">
        <v>9.8979999999999997</v>
      </c>
      <c r="R1909" s="98">
        <v>69.102999999999994</v>
      </c>
    </row>
    <row r="1910" spans="1:18" x14ac:dyDescent="0.25">
      <c r="A1910" s="59" t="s">
        <v>3779</v>
      </c>
      <c r="B1910" s="59" t="s">
        <v>3638</v>
      </c>
      <c r="C1910" s="59" t="s">
        <v>3808</v>
      </c>
      <c r="D1910" s="91">
        <v>6</v>
      </c>
      <c r="E1910" s="59" t="s">
        <v>4763</v>
      </c>
      <c r="F1910" s="30">
        <f t="shared" si="100"/>
        <v>30.40433333333333</v>
      </c>
      <c r="G1910" s="24">
        <f t="shared" si="101"/>
        <v>5.1550000000000002</v>
      </c>
      <c r="H1910" s="31"/>
      <c r="I1910" s="30"/>
      <c r="J1910" s="24">
        <f t="shared" si="102"/>
        <v>22.803249999999998</v>
      </c>
      <c r="K1910" s="31"/>
      <c r="L1910" s="30"/>
      <c r="M1910" s="98" t="s">
        <v>4078</v>
      </c>
      <c r="N1910" s="98">
        <v>10.31</v>
      </c>
      <c r="O1910" s="98" t="s">
        <v>4078</v>
      </c>
      <c r="P1910" s="98" t="s">
        <v>4078</v>
      </c>
      <c r="Q1910" s="98">
        <v>33.523000000000003</v>
      </c>
      <c r="R1910" s="98">
        <v>57.69</v>
      </c>
    </row>
    <row r="1911" spans="1:18" x14ac:dyDescent="0.25">
      <c r="A1911" s="59" t="s">
        <v>3779</v>
      </c>
      <c r="B1911" s="59" t="s">
        <v>2409</v>
      </c>
      <c r="C1911" s="59" t="s">
        <v>3868</v>
      </c>
      <c r="D1911" s="91">
        <v>18</v>
      </c>
      <c r="E1911" s="59" t="s">
        <v>7538</v>
      </c>
      <c r="F1911" s="30">
        <f t="shared" si="100"/>
        <v>30.195333333333334</v>
      </c>
      <c r="G1911" s="24">
        <f t="shared" si="101"/>
        <v>12.063500000000001</v>
      </c>
      <c r="H1911" s="31"/>
      <c r="I1911" s="30"/>
      <c r="J1911" s="24">
        <f t="shared" si="102"/>
        <v>31.762250000000002</v>
      </c>
      <c r="K1911" s="31"/>
      <c r="L1911" s="30"/>
      <c r="M1911" s="98">
        <v>0.55000000000000004</v>
      </c>
      <c r="N1911" s="98">
        <v>23.577000000000002</v>
      </c>
      <c r="O1911" s="98">
        <v>36.463000000000001</v>
      </c>
      <c r="P1911" s="98">
        <v>0.86799999999999999</v>
      </c>
      <c r="Q1911" s="98">
        <v>1.99</v>
      </c>
      <c r="R1911" s="98">
        <v>87.727999999999994</v>
      </c>
    </row>
    <row r="1912" spans="1:18" x14ac:dyDescent="0.25">
      <c r="A1912" s="59" t="s">
        <v>3779</v>
      </c>
      <c r="B1912" s="59" t="s">
        <v>3067</v>
      </c>
      <c r="C1912" s="59" t="s">
        <v>3862</v>
      </c>
      <c r="D1912" s="91">
        <v>16</v>
      </c>
      <c r="E1912" s="59" t="s">
        <v>6974</v>
      </c>
      <c r="F1912" s="30">
        <f t="shared" si="100"/>
        <v>30.186999999999998</v>
      </c>
      <c r="G1912" s="24">
        <f t="shared" si="101"/>
        <v>11.577499999999999</v>
      </c>
      <c r="H1912" s="31"/>
      <c r="I1912" s="30"/>
      <c r="J1912" s="24">
        <f t="shared" si="102"/>
        <v>27.515999999999998</v>
      </c>
      <c r="K1912" s="31"/>
      <c r="L1912" s="30"/>
      <c r="M1912" s="98">
        <v>1.06</v>
      </c>
      <c r="N1912" s="98">
        <v>22.094999999999999</v>
      </c>
      <c r="O1912" s="98">
        <v>19.503</v>
      </c>
      <c r="P1912" s="98">
        <v>2.7160000000000002</v>
      </c>
      <c r="Q1912" s="98">
        <v>87.504999999999995</v>
      </c>
      <c r="R1912" s="98">
        <v>0.34</v>
      </c>
    </row>
    <row r="1913" spans="1:18" x14ac:dyDescent="0.25">
      <c r="A1913" s="59" t="s">
        <v>3779</v>
      </c>
      <c r="B1913" s="59" t="s">
        <v>3092</v>
      </c>
      <c r="C1913" s="59" t="s">
        <v>3818</v>
      </c>
      <c r="D1913" s="91">
        <v>7</v>
      </c>
      <c r="E1913" s="59" t="s">
        <v>5182</v>
      </c>
      <c r="F1913" s="30">
        <f t="shared" si="100"/>
        <v>29.995333333333335</v>
      </c>
      <c r="G1913" s="24">
        <f t="shared" si="101"/>
        <v>0</v>
      </c>
      <c r="H1913" s="31"/>
      <c r="I1913" s="30"/>
      <c r="J1913" s="24">
        <f t="shared" si="102"/>
        <v>22.496500000000001</v>
      </c>
      <c r="K1913" s="31"/>
      <c r="L1913" s="30"/>
      <c r="M1913" s="98" t="s">
        <v>4078</v>
      </c>
      <c r="N1913" s="98" t="s">
        <v>4078</v>
      </c>
      <c r="O1913" s="98" t="s">
        <v>4078</v>
      </c>
      <c r="P1913" s="98" t="s">
        <v>4078</v>
      </c>
      <c r="Q1913" s="98">
        <v>89.986000000000004</v>
      </c>
      <c r="R1913" s="98" t="s">
        <v>4078</v>
      </c>
    </row>
    <row r="1914" spans="1:18" x14ac:dyDescent="0.25">
      <c r="A1914" s="59" t="s">
        <v>3779</v>
      </c>
      <c r="B1914" s="59" t="s">
        <v>2510</v>
      </c>
      <c r="C1914" s="59" t="s">
        <v>3852</v>
      </c>
      <c r="D1914" s="91">
        <v>15</v>
      </c>
      <c r="E1914" s="59" t="s">
        <v>6491</v>
      </c>
      <c r="F1914" s="30">
        <f t="shared" si="100"/>
        <v>29.87833333333333</v>
      </c>
      <c r="G1914" s="24">
        <f t="shared" si="101"/>
        <v>26.731999999999999</v>
      </c>
      <c r="H1914" s="31"/>
      <c r="I1914" s="30"/>
      <c r="J1914" s="24">
        <f t="shared" si="102"/>
        <v>28.237500000000001</v>
      </c>
      <c r="K1914" s="31"/>
      <c r="L1914" s="30"/>
      <c r="M1914" s="98">
        <v>33.74</v>
      </c>
      <c r="N1914" s="98">
        <v>19.724</v>
      </c>
      <c r="O1914" s="98">
        <v>23.315000000000001</v>
      </c>
      <c r="P1914" s="98">
        <v>4.867</v>
      </c>
      <c r="Q1914" s="98">
        <v>38.238</v>
      </c>
      <c r="R1914" s="98">
        <v>46.53</v>
      </c>
    </row>
    <row r="1915" spans="1:18" x14ac:dyDescent="0.25">
      <c r="A1915" s="59" t="s">
        <v>3779</v>
      </c>
      <c r="B1915" s="59" t="s">
        <v>953</v>
      </c>
      <c r="C1915" s="59" t="s">
        <v>3840</v>
      </c>
      <c r="D1915" s="91">
        <v>11</v>
      </c>
      <c r="E1915" s="59" t="s">
        <v>5952</v>
      </c>
      <c r="F1915" s="30">
        <f t="shared" si="100"/>
        <v>29.809666666666661</v>
      </c>
      <c r="G1915" s="24">
        <f t="shared" si="101"/>
        <v>20.77</v>
      </c>
      <c r="H1915" s="31"/>
      <c r="I1915" s="30"/>
      <c r="J1915" s="24">
        <f t="shared" si="102"/>
        <v>33.520500000000006</v>
      </c>
      <c r="K1915" s="31"/>
      <c r="L1915" s="30"/>
      <c r="M1915" s="98">
        <v>14.92</v>
      </c>
      <c r="N1915" s="98">
        <v>26.62</v>
      </c>
      <c r="O1915" s="98">
        <v>44.652999999999999</v>
      </c>
      <c r="P1915" s="98">
        <v>26.783000000000001</v>
      </c>
      <c r="Q1915" s="98">
        <v>39.494999999999997</v>
      </c>
      <c r="R1915" s="98">
        <v>23.151</v>
      </c>
    </row>
    <row r="1916" spans="1:18" x14ac:dyDescent="0.25">
      <c r="A1916" s="59" t="s">
        <v>3779</v>
      </c>
      <c r="B1916" s="59" t="s">
        <v>1837</v>
      </c>
      <c r="C1916" s="59" t="s">
        <v>3827</v>
      </c>
      <c r="D1916" s="91">
        <v>10</v>
      </c>
      <c r="E1916" s="59" t="s">
        <v>5447</v>
      </c>
      <c r="F1916" s="30">
        <f t="shared" si="100"/>
        <v>29.702666666666669</v>
      </c>
      <c r="G1916" s="24">
        <f t="shared" si="101"/>
        <v>0.2485</v>
      </c>
      <c r="H1916" s="31"/>
      <c r="I1916" s="30"/>
      <c r="J1916" s="24">
        <f t="shared" si="102"/>
        <v>22.277000000000001</v>
      </c>
      <c r="K1916" s="31"/>
      <c r="L1916" s="30"/>
      <c r="M1916" s="98" t="s">
        <v>4078</v>
      </c>
      <c r="N1916" s="98">
        <v>0.497</v>
      </c>
      <c r="O1916" s="98" t="s">
        <v>4078</v>
      </c>
      <c r="P1916" s="98" t="s">
        <v>4078</v>
      </c>
      <c r="Q1916" s="98">
        <v>2.8000000000000001E-2</v>
      </c>
      <c r="R1916" s="98">
        <v>89.08</v>
      </c>
    </row>
    <row r="1917" spans="1:18" x14ac:dyDescent="0.25">
      <c r="A1917" s="59" t="s">
        <v>3779</v>
      </c>
      <c r="B1917" s="59" t="s">
        <v>1110</v>
      </c>
      <c r="C1917" s="59" t="s">
        <v>3862</v>
      </c>
      <c r="D1917" s="91">
        <v>16</v>
      </c>
      <c r="E1917" s="59" t="s">
        <v>6900</v>
      </c>
      <c r="F1917" s="30">
        <f t="shared" si="100"/>
        <v>29.629666666666665</v>
      </c>
      <c r="G1917" s="24">
        <f t="shared" si="101"/>
        <v>17.329499999999999</v>
      </c>
      <c r="H1917" s="31"/>
      <c r="I1917" s="30"/>
      <c r="J1917" s="24">
        <f t="shared" si="102"/>
        <v>22.222249999999999</v>
      </c>
      <c r="K1917" s="31"/>
      <c r="L1917" s="30"/>
      <c r="M1917" s="98">
        <v>1.6</v>
      </c>
      <c r="N1917" s="98">
        <v>33.058999999999997</v>
      </c>
      <c r="O1917" s="98" t="s">
        <v>4078</v>
      </c>
      <c r="P1917" s="98" t="s">
        <v>4078</v>
      </c>
      <c r="Q1917" s="98">
        <v>88.888999999999996</v>
      </c>
      <c r="R1917" s="98" t="s">
        <v>4078</v>
      </c>
    </row>
    <row r="1918" spans="1:18" x14ac:dyDescent="0.25">
      <c r="A1918" s="59" t="s">
        <v>3779</v>
      </c>
      <c r="B1918" s="59" t="s">
        <v>2772</v>
      </c>
      <c r="C1918" s="59" t="s">
        <v>3841</v>
      </c>
      <c r="D1918" s="91">
        <v>11</v>
      </c>
      <c r="E1918" s="59" t="s">
        <v>6047</v>
      </c>
      <c r="F1918" s="30">
        <f t="shared" si="100"/>
        <v>29.536000000000001</v>
      </c>
      <c r="G1918" s="24">
        <f t="shared" si="101"/>
        <v>22.503499999999999</v>
      </c>
      <c r="H1918" s="31"/>
      <c r="I1918" s="30"/>
      <c r="J1918" s="24">
        <f t="shared" si="102"/>
        <v>39.443250000000006</v>
      </c>
      <c r="K1918" s="31"/>
      <c r="L1918" s="30"/>
      <c r="M1918" s="98">
        <v>22.88</v>
      </c>
      <c r="N1918" s="98">
        <v>22.126999999999999</v>
      </c>
      <c r="O1918" s="98">
        <v>69.165000000000006</v>
      </c>
      <c r="P1918" s="98">
        <v>15.353999999999999</v>
      </c>
      <c r="Q1918" s="98">
        <v>31.056999999999999</v>
      </c>
      <c r="R1918" s="98">
        <v>42.197000000000003</v>
      </c>
    </row>
    <row r="1919" spans="1:18" x14ac:dyDescent="0.25">
      <c r="A1919" s="59" t="s">
        <v>3779</v>
      </c>
      <c r="B1919" s="59" t="s">
        <v>1691</v>
      </c>
      <c r="C1919" s="59" t="s">
        <v>3804</v>
      </c>
      <c r="D1919" s="91">
        <v>5</v>
      </c>
      <c r="E1919" s="59" t="s">
        <v>4618</v>
      </c>
      <c r="F1919" s="30">
        <f t="shared" si="100"/>
        <v>29.469666666666669</v>
      </c>
      <c r="G1919" s="24">
        <f t="shared" si="101"/>
        <v>10.55</v>
      </c>
      <c r="H1919" s="31"/>
      <c r="I1919" s="30"/>
      <c r="J1919" s="24">
        <f t="shared" si="102"/>
        <v>23.957000000000001</v>
      </c>
      <c r="K1919" s="31"/>
      <c r="L1919" s="30"/>
      <c r="M1919" s="98">
        <v>21.1</v>
      </c>
      <c r="N1919" s="98" t="s">
        <v>4078</v>
      </c>
      <c r="O1919" s="98">
        <v>7.4189999999999996</v>
      </c>
      <c r="P1919" s="98" t="s">
        <v>4078</v>
      </c>
      <c r="Q1919" s="98">
        <v>14.56</v>
      </c>
      <c r="R1919" s="98">
        <v>73.849000000000004</v>
      </c>
    </row>
    <row r="1920" spans="1:18" x14ac:dyDescent="0.25">
      <c r="A1920" s="59" t="s">
        <v>3779</v>
      </c>
      <c r="B1920" s="59" t="s">
        <v>2212</v>
      </c>
      <c r="C1920" s="59" t="s">
        <v>3852</v>
      </c>
      <c r="D1920" s="91">
        <v>15</v>
      </c>
      <c r="E1920" s="59" t="s">
        <v>6531</v>
      </c>
      <c r="F1920" s="30">
        <f t="shared" si="100"/>
        <v>29.459666666666667</v>
      </c>
      <c r="G1920" s="24">
        <f t="shared" si="101"/>
        <v>99.493499999999997</v>
      </c>
      <c r="H1920" s="31"/>
      <c r="I1920" s="30"/>
      <c r="J1920" s="24">
        <f t="shared" si="102"/>
        <v>31.2835</v>
      </c>
      <c r="K1920" s="31"/>
      <c r="L1920" s="30"/>
      <c r="M1920" s="98">
        <v>96.49</v>
      </c>
      <c r="N1920" s="98">
        <v>102.497</v>
      </c>
      <c r="O1920" s="98">
        <v>36.755000000000003</v>
      </c>
      <c r="P1920" s="98">
        <v>54.566000000000003</v>
      </c>
      <c r="Q1920" s="98">
        <v>33.813000000000002</v>
      </c>
      <c r="R1920" s="98" t="s">
        <v>4078</v>
      </c>
    </row>
    <row r="1921" spans="1:18" x14ac:dyDescent="0.25">
      <c r="A1921" s="59" t="s">
        <v>3779</v>
      </c>
      <c r="B1921" s="59" t="s">
        <v>511</v>
      </c>
      <c r="C1921" s="59" t="s">
        <v>3863</v>
      </c>
      <c r="D1921" s="91">
        <v>16</v>
      </c>
      <c r="E1921" s="59" t="s">
        <v>7210</v>
      </c>
      <c r="F1921" s="30">
        <f t="shared" si="100"/>
        <v>29.439333333333334</v>
      </c>
      <c r="G1921" s="24">
        <f t="shared" si="101"/>
        <v>19.038</v>
      </c>
      <c r="H1921" s="31"/>
      <c r="I1921" s="30"/>
      <c r="J1921" s="24">
        <f t="shared" si="102"/>
        <v>22.82</v>
      </c>
      <c r="K1921" s="31"/>
      <c r="L1921" s="30"/>
      <c r="M1921" s="98">
        <v>33.450000000000003</v>
      </c>
      <c r="N1921" s="98">
        <v>4.6260000000000003</v>
      </c>
      <c r="O1921" s="98">
        <v>2.9620000000000002</v>
      </c>
      <c r="P1921" s="98">
        <v>18.823</v>
      </c>
      <c r="Q1921" s="98">
        <v>37.865000000000002</v>
      </c>
      <c r="R1921" s="98">
        <v>31.63</v>
      </c>
    </row>
    <row r="1922" spans="1:18" x14ac:dyDescent="0.25">
      <c r="A1922" s="59" t="s">
        <v>3779</v>
      </c>
      <c r="B1922" s="59" t="s">
        <v>1113</v>
      </c>
      <c r="C1922" s="59" t="s">
        <v>3790</v>
      </c>
      <c r="D1922" s="91">
        <v>2</v>
      </c>
      <c r="E1922" s="59" t="s">
        <v>4343</v>
      </c>
      <c r="F1922" s="30">
        <f t="shared" si="100"/>
        <v>29.371333333333336</v>
      </c>
      <c r="G1922" s="24">
        <f t="shared" si="101"/>
        <v>17.765000000000001</v>
      </c>
      <c r="H1922" s="31"/>
      <c r="I1922" s="30"/>
      <c r="J1922" s="24">
        <f t="shared" si="102"/>
        <v>22.028500000000001</v>
      </c>
      <c r="K1922" s="31"/>
      <c r="L1922" s="30"/>
      <c r="M1922" s="98">
        <v>35.53</v>
      </c>
      <c r="N1922" s="98" t="s">
        <v>4078</v>
      </c>
      <c r="O1922" s="98" t="s">
        <v>4078</v>
      </c>
      <c r="P1922" s="98">
        <v>22.596</v>
      </c>
      <c r="Q1922" s="98">
        <v>65.518000000000001</v>
      </c>
      <c r="R1922" s="98" t="s">
        <v>4078</v>
      </c>
    </row>
    <row r="1923" spans="1:18" x14ac:dyDescent="0.25">
      <c r="A1923" s="59" t="s">
        <v>3779</v>
      </c>
      <c r="B1923" s="59" t="s">
        <v>110</v>
      </c>
      <c r="C1923" s="59" t="s">
        <v>3808</v>
      </c>
      <c r="D1923" s="91">
        <v>6</v>
      </c>
      <c r="E1923" s="59" t="s">
        <v>4804</v>
      </c>
      <c r="F1923" s="30">
        <f t="shared" si="100"/>
        <v>29.27333333333333</v>
      </c>
      <c r="G1923" s="24">
        <f t="shared" si="101"/>
        <v>17.8245</v>
      </c>
      <c r="H1923" s="31"/>
      <c r="I1923" s="30"/>
      <c r="J1923" s="24">
        <f t="shared" si="102"/>
        <v>22.709499999999998</v>
      </c>
      <c r="K1923" s="31"/>
      <c r="L1923" s="30"/>
      <c r="M1923" s="98">
        <v>29.02</v>
      </c>
      <c r="N1923" s="98">
        <v>6.6289999999999996</v>
      </c>
      <c r="O1923" s="98">
        <v>3.0179999999999998</v>
      </c>
      <c r="P1923" s="98">
        <v>22.902000000000001</v>
      </c>
      <c r="Q1923" s="98">
        <v>23.82</v>
      </c>
      <c r="R1923" s="98">
        <v>41.097999999999999</v>
      </c>
    </row>
    <row r="1924" spans="1:18" x14ac:dyDescent="0.25">
      <c r="A1924" s="59" t="s">
        <v>3779</v>
      </c>
      <c r="B1924" s="59" t="s">
        <v>2471</v>
      </c>
      <c r="C1924" s="59" t="s">
        <v>3860</v>
      </c>
      <c r="D1924" s="91">
        <v>15</v>
      </c>
      <c r="E1924" s="59" t="s">
        <v>6712</v>
      </c>
      <c r="F1924" s="30">
        <f t="shared" si="100"/>
        <v>29.184666666666669</v>
      </c>
      <c r="G1924" s="24">
        <f t="shared" si="101"/>
        <v>23.677999999999997</v>
      </c>
      <c r="H1924" s="31"/>
      <c r="I1924" s="30"/>
      <c r="J1924" s="24">
        <f t="shared" si="102"/>
        <v>25.884500000000003</v>
      </c>
      <c r="K1924" s="31"/>
      <c r="L1924" s="30"/>
      <c r="M1924" s="98">
        <v>17.22</v>
      </c>
      <c r="N1924" s="98">
        <v>30.135999999999999</v>
      </c>
      <c r="O1924" s="98">
        <v>15.984</v>
      </c>
      <c r="P1924" s="98">
        <v>13.69</v>
      </c>
      <c r="Q1924" s="98">
        <v>24.053000000000001</v>
      </c>
      <c r="R1924" s="98">
        <v>49.811</v>
      </c>
    </row>
    <row r="1925" spans="1:18" x14ac:dyDescent="0.25">
      <c r="A1925" s="59" t="s">
        <v>3779</v>
      </c>
      <c r="B1925" s="59" t="s">
        <v>1808</v>
      </c>
      <c r="C1925" s="59" t="s">
        <v>3862</v>
      </c>
      <c r="D1925" s="91">
        <v>16</v>
      </c>
      <c r="E1925" s="59" t="s">
        <v>7037</v>
      </c>
      <c r="F1925" s="30">
        <f t="shared" si="100"/>
        <v>29.170333333333332</v>
      </c>
      <c r="G1925" s="24">
        <f t="shared" si="101"/>
        <v>46.442</v>
      </c>
      <c r="H1925" s="31"/>
      <c r="I1925" s="30"/>
      <c r="J1925" s="24">
        <f t="shared" si="102"/>
        <v>41.1935</v>
      </c>
      <c r="K1925" s="31"/>
      <c r="L1925" s="30"/>
      <c r="M1925" s="98">
        <v>82.77</v>
      </c>
      <c r="N1925" s="98">
        <v>10.114000000000001</v>
      </c>
      <c r="O1925" s="98">
        <v>77.263000000000005</v>
      </c>
      <c r="P1925" s="98">
        <v>48.643999999999998</v>
      </c>
      <c r="Q1925" s="98">
        <v>11.474</v>
      </c>
      <c r="R1925" s="98">
        <v>27.393000000000001</v>
      </c>
    </row>
    <row r="1926" spans="1:18" x14ac:dyDescent="0.25">
      <c r="A1926" s="59" t="s">
        <v>3779</v>
      </c>
      <c r="B1926" s="59" t="s">
        <v>1036</v>
      </c>
      <c r="C1926" s="59" t="s">
        <v>3852</v>
      </c>
      <c r="D1926" s="91">
        <v>15</v>
      </c>
      <c r="E1926" s="59" t="s">
        <v>6495</v>
      </c>
      <c r="F1926" s="30">
        <f t="shared" si="100"/>
        <v>29.126999999999999</v>
      </c>
      <c r="G1926" s="24">
        <f t="shared" si="101"/>
        <v>12.057</v>
      </c>
      <c r="H1926" s="31"/>
      <c r="I1926" s="30"/>
      <c r="J1926" s="24">
        <f t="shared" si="102"/>
        <v>26.579750000000001</v>
      </c>
      <c r="K1926" s="31"/>
      <c r="L1926" s="30"/>
      <c r="M1926" s="98">
        <v>21.05</v>
      </c>
      <c r="N1926" s="98">
        <v>3.0640000000000001</v>
      </c>
      <c r="O1926" s="98">
        <v>18.937999999999999</v>
      </c>
      <c r="P1926" s="98">
        <v>9.4060000000000006</v>
      </c>
      <c r="Q1926" s="98">
        <v>31.347000000000001</v>
      </c>
      <c r="R1926" s="98">
        <v>46.628</v>
      </c>
    </row>
    <row r="1927" spans="1:18" x14ac:dyDescent="0.25">
      <c r="A1927" s="59" t="s">
        <v>3779</v>
      </c>
      <c r="B1927" s="59" t="s">
        <v>1546</v>
      </c>
      <c r="C1927" s="59" t="s">
        <v>3835</v>
      </c>
      <c r="D1927" s="91">
        <v>11</v>
      </c>
      <c r="E1927" s="59" t="s">
        <v>5777</v>
      </c>
      <c r="F1927" s="30">
        <f t="shared" si="100"/>
        <v>29.085666666666668</v>
      </c>
      <c r="G1927" s="24">
        <f t="shared" si="101"/>
        <v>5.0000000000000001E-3</v>
      </c>
      <c r="H1927" s="31"/>
      <c r="I1927" s="30"/>
      <c r="J1927" s="24">
        <f t="shared" si="102"/>
        <v>21.853249999999999</v>
      </c>
      <c r="K1927" s="31"/>
      <c r="L1927" s="30"/>
      <c r="M1927" s="98">
        <v>0.01</v>
      </c>
      <c r="N1927" s="98" t="s">
        <v>4078</v>
      </c>
      <c r="O1927" s="98">
        <v>0.156</v>
      </c>
      <c r="P1927" s="98" t="s">
        <v>4078</v>
      </c>
      <c r="Q1927" s="98">
        <v>44.35</v>
      </c>
      <c r="R1927" s="98">
        <v>42.906999999999996</v>
      </c>
    </row>
    <row r="1928" spans="1:18" x14ac:dyDescent="0.25">
      <c r="A1928" s="59" t="s">
        <v>3779</v>
      </c>
      <c r="B1928" s="59" t="s">
        <v>491</v>
      </c>
      <c r="C1928" s="59" t="s">
        <v>3827</v>
      </c>
      <c r="D1928" s="91">
        <v>10</v>
      </c>
      <c r="E1928" s="59" t="s">
        <v>5490</v>
      </c>
      <c r="F1928" s="30">
        <f t="shared" si="100"/>
        <v>29.081333333333333</v>
      </c>
      <c r="G1928" s="24">
        <f t="shared" si="101"/>
        <v>48.612499999999997</v>
      </c>
      <c r="H1928" s="31"/>
      <c r="I1928" s="30"/>
      <c r="J1928" s="24">
        <f t="shared" si="102"/>
        <v>29.623749999999998</v>
      </c>
      <c r="K1928" s="31"/>
      <c r="L1928" s="30"/>
      <c r="M1928" s="98">
        <v>51.98</v>
      </c>
      <c r="N1928" s="98">
        <v>45.244999999999997</v>
      </c>
      <c r="O1928" s="98">
        <v>31.251000000000001</v>
      </c>
      <c r="P1928" s="98">
        <v>53.951000000000001</v>
      </c>
      <c r="Q1928" s="98">
        <v>29.407</v>
      </c>
      <c r="R1928" s="98">
        <v>3.8860000000000001</v>
      </c>
    </row>
    <row r="1929" spans="1:18" x14ac:dyDescent="0.25">
      <c r="A1929" s="59" t="s">
        <v>3779</v>
      </c>
      <c r="B1929" s="59" t="s">
        <v>3490</v>
      </c>
      <c r="C1929" s="59" t="s">
        <v>3797</v>
      </c>
      <c r="D1929" s="91">
        <v>4</v>
      </c>
      <c r="E1929" s="59" t="s">
        <v>4451</v>
      </c>
      <c r="F1929" s="30">
        <f t="shared" si="100"/>
        <v>29.007666666666665</v>
      </c>
      <c r="G1929" s="24">
        <f t="shared" si="101"/>
        <v>20.341000000000001</v>
      </c>
      <c r="H1929" s="31"/>
      <c r="I1929" s="30"/>
      <c r="J1929" s="24">
        <f t="shared" si="102"/>
        <v>24.222749999999998</v>
      </c>
      <c r="K1929" s="31"/>
      <c r="L1929" s="30"/>
      <c r="M1929" s="98">
        <v>17.190000000000001</v>
      </c>
      <c r="N1929" s="98">
        <v>23.492000000000001</v>
      </c>
      <c r="O1929" s="98">
        <v>9.8680000000000003</v>
      </c>
      <c r="P1929" s="98">
        <v>1.2809999999999999</v>
      </c>
      <c r="Q1929" s="98">
        <v>64.418999999999997</v>
      </c>
      <c r="R1929" s="98">
        <v>21.323</v>
      </c>
    </row>
    <row r="1930" spans="1:18" x14ac:dyDescent="0.25">
      <c r="A1930" s="59" t="s">
        <v>3779</v>
      </c>
      <c r="B1930" s="59" t="s">
        <v>922</v>
      </c>
      <c r="C1930" s="59" t="s">
        <v>3823</v>
      </c>
      <c r="D1930" s="91">
        <v>9</v>
      </c>
      <c r="E1930" s="59" t="s">
        <v>5396</v>
      </c>
      <c r="F1930" s="30">
        <f t="shared" si="100"/>
        <v>28.946999999999999</v>
      </c>
      <c r="G1930" s="24">
        <f t="shared" si="101"/>
        <v>19.61</v>
      </c>
      <c r="H1930" s="31"/>
      <c r="I1930" s="30"/>
      <c r="J1930" s="24">
        <f t="shared" si="102"/>
        <v>21.710249999999998</v>
      </c>
      <c r="K1930" s="31"/>
      <c r="L1930" s="30"/>
      <c r="M1930" s="98">
        <v>39.22</v>
      </c>
      <c r="N1930" s="98" t="s">
        <v>4078</v>
      </c>
      <c r="O1930" s="98" t="s">
        <v>4078</v>
      </c>
      <c r="P1930" s="98">
        <v>86.840999999999994</v>
      </c>
      <c r="Q1930" s="98" t="s">
        <v>4078</v>
      </c>
      <c r="R1930" s="98" t="s">
        <v>4078</v>
      </c>
    </row>
    <row r="1931" spans="1:18" x14ac:dyDescent="0.25">
      <c r="A1931" s="59" t="s">
        <v>3779</v>
      </c>
      <c r="B1931" s="59" t="s">
        <v>3026</v>
      </c>
      <c r="C1931" s="59" t="s">
        <v>3788</v>
      </c>
      <c r="D1931" s="91">
        <v>2</v>
      </c>
      <c r="E1931" s="59" t="s">
        <v>4312</v>
      </c>
      <c r="F1931" s="30">
        <f t="shared" si="100"/>
        <v>28.803333333333338</v>
      </c>
      <c r="G1931" s="24">
        <f t="shared" si="101"/>
        <v>43.936500000000002</v>
      </c>
      <c r="H1931" s="31"/>
      <c r="I1931" s="30"/>
      <c r="J1931" s="24">
        <f t="shared" si="102"/>
        <v>34.695999999999998</v>
      </c>
      <c r="K1931" s="31"/>
      <c r="L1931" s="30"/>
      <c r="M1931" s="98">
        <v>80.260000000000005</v>
      </c>
      <c r="N1931" s="98">
        <v>7.6130000000000004</v>
      </c>
      <c r="O1931" s="98">
        <v>52.374000000000002</v>
      </c>
      <c r="P1931" s="98">
        <v>34.725000000000001</v>
      </c>
      <c r="Q1931" s="98">
        <v>50.591999999999999</v>
      </c>
      <c r="R1931" s="98">
        <v>1.093</v>
      </c>
    </row>
    <row r="1932" spans="1:18" x14ac:dyDescent="0.25">
      <c r="A1932" s="59" t="s">
        <v>3779</v>
      </c>
      <c r="B1932" s="59" t="s">
        <v>1973</v>
      </c>
      <c r="C1932" s="59" t="s">
        <v>3788</v>
      </c>
      <c r="D1932" s="91">
        <v>2</v>
      </c>
      <c r="E1932" s="59" t="s">
        <v>4302</v>
      </c>
      <c r="F1932" s="30">
        <f t="shared" si="100"/>
        <v>28.685000000000002</v>
      </c>
      <c r="G1932" s="24">
        <f t="shared" si="101"/>
        <v>24.2</v>
      </c>
      <c r="H1932" s="31"/>
      <c r="I1932" s="30"/>
      <c r="J1932" s="24">
        <f t="shared" si="102"/>
        <v>21.513750000000002</v>
      </c>
      <c r="K1932" s="31"/>
      <c r="L1932" s="30"/>
      <c r="M1932" s="98">
        <v>11.68</v>
      </c>
      <c r="N1932" s="98">
        <v>36.72</v>
      </c>
      <c r="O1932" s="98" t="s">
        <v>4078</v>
      </c>
      <c r="P1932" s="98">
        <v>36.386000000000003</v>
      </c>
      <c r="Q1932" s="98">
        <v>43.920999999999999</v>
      </c>
      <c r="R1932" s="98">
        <v>5.7480000000000002</v>
      </c>
    </row>
    <row r="1933" spans="1:18" x14ac:dyDescent="0.25">
      <c r="A1933" s="59" t="s">
        <v>3779</v>
      </c>
      <c r="B1933" s="59" t="s">
        <v>776</v>
      </c>
      <c r="C1933" s="59" t="s">
        <v>3796</v>
      </c>
      <c r="D1933" s="91">
        <v>4</v>
      </c>
      <c r="E1933" s="59" t="s">
        <v>4446</v>
      </c>
      <c r="F1933" s="30">
        <f t="shared" si="100"/>
        <v>28.661666666666672</v>
      </c>
      <c r="G1933" s="24">
        <f t="shared" si="101"/>
        <v>61.597500000000004</v>
      </c>
      <c r="H1933" s="31"/>
      <c r="I1933" s="30"/>
      <c r="J1933" s="24">
        <f t="shared" si="102"/>
        <v>22.758250000000004</v>
      </c>
      <c r="K1933" s="31"/>
      <c r="L1933" s="30"/>
      <c r="M1933" s="98">
        <v>28.7</v>
      </c>
      <c r="N1933" s="98">
        <v>94.495000000000005</v>
      </c>
      <c r="O1933" s="98">
        <v>5.048</v>
      </c>
      <c r="P1933" s="98">
        <v>10.712</v>
      </c>
      <c r="Q1933" s="98">
        <v>56.953000000000003</v>
      </c>
      <c r="R1933" s="98">
        <v>18.32</v>
      </c>
    </row>
    <row r="1934" spans="1:18" x14ac:dyDescent="0.25">
      <c r="A1934" s="59" t="s">
        <v>3779</v>
      </c>
      <c r="B1934" s="59" t="s">
        <v>1287</v>
      </c>
      <c r="C1934" s="59" t="s">
        <v>3843</v>
      </c>
      <c r="D1934" s="91">
        <v>12</v>
      </c>
      <c r="E1934" s="59" t="s">
        <v>6159</v>
      </c>
      <c r="F1934" s="30">
        <f t="shared" si="100"/>
        <v>28.572000000000003</v>
      </c>
      <c r="G1934" s="24">
        <f t="shared" si="101"/>
        <v>31.227</v>
      </c>
      <c r="H1934" s="31"/>
      <c r="I1934" s="30"/>
      <c r="J1934" s="24">
        <f t="shared" si="102"/>
        <v>21.616250000000001</v>
      </c>
      <c r="K1934" s="31"/>
      <c r="L1934" s="30"/>
      <c r="M1934" s="98">
        <v>46</v>
      </c>
      <c r="N1934" s="98">
        <v>16.454000000000001</v>
      </c>
      <c r="O1934" s="98">
        <v>0.749</v>
      </c>
      <c r="P1934" s="98">
        <v>0.84799999999999998</v>
      </c>
      <c r="Q1934" s="98">
        <v>8.8079999999999998</v>
      </c>
      <c r="R1934" s="98">
        <v>76.06</v>
      </c>
    </row>
    <row r="1935" spans="1:18" x14ac:dyDescent="0.25">
      <c r="A1935" s="59" t="s">
        <v>3779</v>
      </c>
      <c r="B1935" s="59" t="s">
        <v>3642</v>
      </c>
      <c r="C1935" s="59" t="s">
        <v>3833</v>
      </c>
      <c r="D1935" s="91">
        <v>11</v>
      </c>
      <c r="E1935" s="59" t="s">
        <v>5639</v>
      </c>
      <c r="F1935" s="30">
        <f t="shared" si="100"/>
        <v>28.397666666666666</v>
      </c>
      <c r="G1935" s="24">
        <f t="shared" si="101"/>
        <v>0</v>
      </c>
      <c r="H1935" s="31"/>
      <c r="I1935" s="30"/>
      <c r="J1935" s="24">
        <f t="shared" si="102"/>
        <v>38.756249999999994</v>
      </c>
      <c r="K1935" s="31"/>
      <c r="L1935" s="30"/>
      <c r="M1935" s="98" t="s">
        <v>4078</v>
      </c>
      <c r="N1935" s="98" t="s">
        <v>4078</v>
      </c>
      <c r="O1935" s="98">
        <v>69.831999999999994</v>
      </c>
      <c r="P1935" s="98">
        <v>34.219000000000001</v>
      </c>
      <c r="Q1935" s="98">
        <v>44.826999999999998</v>
      </c>
      <c r="R1935" s="98">
        <v>6.1470000000000002</v>
      </c>
    </row>
    <row r="1936" spans="1:18" x14ac:dyDescent="0.25">
      <c r="A1936" s="59" t="s">
        <v>3779</v>
      </c>
      <c r="B1936" s="59" t="s">
        <v>2481</v>
      </c>
      <c r="C1936" s="59" t="s">
        <v>3834</v>
      </c>
      <c r="D1936" s="91">
        <v>11</v>
      </c>
      <c r="E1936" s="59" t="s">
        <v>5736</v>
      </c>
      <c r="F1936" s="30">
        <f t="shared" si="100"/>
        <v>28.375333333333334</v>
      </c>
      <c r="G1936" s="24">
        <f t="shared" si="101"/>
        <v>7.6470000000000002</v>
      </c>
      <c r="H1936" s="31"/>
      <c r="I1936" s="30"/>
      <c r="J1936" s="24">
        <f t="shared" si="102"/>
        <v>37.08625</v>
      </c>
      <c r="K1936" s="31"/>
      <c r="L1936" s="30"/>
      <c r="M1936" s="98">
        <v>3.14</v>
      </c>
      <c r="N1936" s="98">
        <v>12.154</v>
      </c>
      <c r="O1936" s="98">
        <v>63.219000000000001</v>
      </c>
      <c r="P1936" s="98">
        <v>18.745999999999999</v>
      </c>
      <c r="Q1936" s="98">
        <v>13.125</v>
      </c>
      <c r="R1936" s="98">
        <v>53.255000000000003</v>
      </c>
    </row>
    <row r="1937" spans="1:18" x14ac:dyDescent="0.25">
      <c r="A1937" s="59" t="s">
        <v>3779</v>
      </c>
      <c r="B1937" s="59" t="s">
        <v>3468</v>
      </c>
      <c r="C1937" s="59" t="s">
        <v>3839</v>
      </c>
      <c r="D1937" s="91">
        <v>11</v>
      </c>
      <c r="E1937" s="59" t="s">
        <v>5858</v>
      </c>
      <c r="F1937" s="30">
        <f t="shared" si="100"/>
        <v>28.364999999999998</v>
      </c>
      <c r="G1937" s="24">
        <f t="shared" si="101"/>
        <v>16.579999999999998</v>
      </c>
      <c r="H1937" s="31"/>
      <c r="I1937" s="30"/>
      <c r="J1937" s="24">
        <f t="shared" si="102"/>
        <v>24.494499999999999</v>
      </c>
      <c r="K1937" s="31"/>
      <c r="L1937" s="30"/>
      <c r="M1937" s="98">
        <v>9.92</v>
      </c>
      <c r="N1937" s="98">
        <v>23.24</v>
      </c>
      <c r="O1937" s="98">
        <v>12.882999999999999</v>
      </c>
      <c r="P1937" s="98">
        <v>14.542</v>
      </c>
      <c r="Q1937" s="98">
        <v>35.466999999999999</v>
      </c>
      <c r="R1937" s="98">
        <v>35.085999999999999</v>
      </c>
    </row>
    <row r="1938" spans="1:18" x14ac:dyDescent="0.25">
      <c r="A1938" s="59" t="s">
        <v>3779</v>
      </c>
      <c r="B1938" s="59" t="s">
        <v>1429</v>
      </c>
      <c r="C1938" s="59" t="s">
        <v>3835</v>
      </c>
      <c r="D1938" s="91">
        <v>11</v>
      </c>
      <c r="E1938" s="59" t="s">
        <v>5765</v>
      </c>
      <c r="F1938" s="30">
        <f t="shared" si="100"/>
        <v>28.329666666666668</v>
      </c>
      <c r="G1938" s="24">
        <f t="shared" si="101"/>
        <v>28.043999999999997</v>
      </c>
      <c r="H1938" s="31"/>
      <c r="I1938" s="30"/>
      <c r="J1938" s="24">
        <f t="shared" si="102"/>
        <v>24.000249999999998</v>
      </c>
      <c r="K1938" s="31"/>
      <c r="L1938" s="30"/>
      <c r="M1938" s="98">
        <v>39.04</v>
      </c>
      <c r="N1938" s="98">
        <v>17.047999999999998</v>
      </c>
      <c r="O1938" s="98">
        <v>11.012</v>
      </c>
      <c r="P1938" s="98">
        <v>15.385</v>
      </c>
      <c r="Q1938" s="98">
        <v>60.637</v>
      </c>
      <c r="R1938" s="98">
        <v>8.9670000000000005</v>
      </c>
    </row>
    <row r="1939" spans="1:18" x14ac:dyDescent="0.25">
      <c r="A1939" s="59" t="s">
        <v>3779</v>
      </c>
      <c r="B1939" s="59" t="s">
        <v>1286</v>
      </c>
      <c r="C1939" s="59" t="s">
        <v>3862</v>
      </c>
      <c r="D1939" s="91">
        <v>16</v>
      </c>
      <c r="E1939" s="59" t="s">
        <v>6937</v>
      </c>
      <c r="F1939" s="30">
        <f t="shared" si="100"/>
        <v>28.315333333333331</v>
      </c>
      <c r="G1939" s="24">
        <f t="shared" si="101"/>
        <v>20.711500000000001</v>
      </c>
      <c r="H1939" s="31"/>
      <c r="I1939" s="30"/>
      <c r="J1939" s="24">
        <f t="shared" si="102"/>
        <v>29.186250000000001</v>
      </c>
      <c r="K1939" s="31"/>
      <c r="L1939" s="30"/>
      <c r="M1939" s="98">
        <v>13</v>
      </c>
      <c r="N1939" s="98">
        <v>28.422999999999998</v>
      </c>
      <c r="O1939" s="98">
        <v>31.798999999999999</v>
      </c>
      <c r="P1939" s="98">
        <v>3.2709999999999999</v>
      </c>
      <c r="Q1939" s="98">
        <v>40.496000000000002</v>
      </c>
      <c r="R1939" s="98">
        <v>41.179000000000002</v>
      </c>
    </row>
    <row r="1940" spans="1:18" x14ac:dyDescent="0.25">
      <c r="A1940" s="59" t="s">
        <v>3779</v>
      </c>
      <c r="B1940" s="59" t="s">
        <v>2878</v>
      </c>
      <c r="C1940" s="59" t="s">
        <v>3872</v>
      </c>
      <c r="D1940" s="91">
        <v>20</v>
      </c>
      <c r="E1940" s="59" t="s">
        <v>7764</v>
      </c>
      <c r="F1940" s="30">
        <f t="shared" si="100"/>
        <v>28.302333333333333</v>
      </c>
      <c r="G1940" s="24">
        <f t="shared" si="101"/>
        <v>4.806</v>
      </c>
      <c r="H1940" s="31"/>
      <c r="I1940" s="30"/>
      <c r="J1940" s="24">
        <f t="shared" si="102"/>
        <v>26.679000000000002</v>
      </c>
      <c r="K1940" s="31"/>
      <c r="L1940" s="30"/>
      <c r="M1940" s="98">
        <v>2.14</v>
      </c>
      <c r="N1940" s="98">
        <v>7.4720000000000004</v>
      </c>
      <c r="O1940" s="98">
        <v>21.809000000000001</v>
      </c>
      <c r="P1940" s="98">
        <v>8.0190000000000001</v>
      </c>
      <c r="Q1940" s="98">
        <v>49.052999999999997</v>
      </c>
      <c r="R1940" s="98">
        <v>27.835000000000001</v>
      </c>
    </row>
    <row r="1941" spans="1:18" x14ac:dyDescent="0.25">
      <c r="A1941" s="59" t="s">
        <v>3779</v>
      </c>
      <c r="B1941" s="59" t="s">
        <v>3185</v>
      </c>
      <c r="C1941" s="59" t="s">
        <v>3834</v>
      </c>
      <c r="D1941" s="91">
        <v>11</v>
      </c>
      <c r="E1941" s="59" t="s">
        <v>5698</v>
      </c>
      <c r="F1941" s="30">
        <f t="shared" si="100"/>
        <v>28.289333333333332</v>
      </c>
      <c r="G1941" s="24">
        <f t="shared" si="101"/>
        <v>4.7289999999999992</v>
      </c>
      <c r="H1941" s="31"/>
      <c r="I1941" s="30"/>
      <c r="J1941" s="24">
        <f t="shared" si="102"/>
        <v>21.232500000000002</v>
      </c>
      <c r="K1941" s="31"/>
      <c r="L1941" s="30"/>
      <c r="M1941" s="98">
        <v>8.9499999999999993</v>
      </c>
      <c r="N1941" s="98">
        <v>0.50800000000000001</v>
      </c>
      <c r="O1941" s="98">
        <v>6.2E-2</v>
      </c>
      <c r="P1941" s="98">
        <v>6.4240000000000004</v>
      </c>
      <c r="Q1941" s="98">
        <v>48.557000000000002</v>
      </c>
      <c r="R1941" s="98">
        <v>29.887</v>
      </c>
    </row>
    <row r="1942" spans="1:18" x14ac:dyDescent="0.25">
      <c r="A1942" s="59" t="s">
        <v>3779</v>
      </c>
      <c r="B1942" s="59" t="s">
        <v>611</v>
      </c>
      <c r="C1942" s="59" t="s">
        <v>3868</v>
      </c>
      <c r="D1942" s="91">
        <v>18</v>
      </c>
      <c r="E1942" s="59" t="s">
        <v>7630</v>
      </c>
      <c r="F1942" s="30">
        <f t="shared" si="100"/>
        <v>28.288333333333338</v>
      </c>
      <c r="G1942" s="24">
        <f t="shared" si="101"/>
        <v>7.1215000000000002</v>
      </c>
      <c r="H1942" s="31"/>
      <c r="I1942" s="30"/>
      <c r="J1942" s="24">
        <f t="shared" si="102"/>
        <v>23.655499999999996</v>
      </c>
      <c r="K1942" s="31"/>
      <c r="L1942" s="30"/>
      <c r="M1942" s="98">
        <v>7.44</v>
      </c>
      <c r="N1942" s="98">
        <v>6.8029999999999999</v>
      </c>
      <c r="O1942" s="98">
        <v>9.7569999999999997</v>
      </c>
      <c r="P1942" s="98">
        <v>21.201000000000001</v>
      </c>
      <c r="Q1942" s="98">
        <v>41.951000000000001</v>
      </c>
      <c r="R1942" s="98">
        <v>21.713000000000001</v>
      </c>
    </row>
    <row r="1943" spans="1:18" x14ac:dyDescent="0.25">
      <c r="A1943" s="59" t="s">
        <v>3779</v>
      </c>
      <c r="B1943" s="59" t="s">
        <v>1690</v>
      </c>
      <c r="C1943" s="59" t="s">
        <v>3863</v>
      </c>
      <c r="D1943" s="91">
        <v>16</v>
      </c>
      <c r="E1943" s="59" t="s">
        <v>7362</v>
      </c>
      <c r="F1943" s="30">
        <f t="shared" si="100"/>
        <v>28.127666666666666</v>
      </c>
      <c r="G1943" s="24">
        <f t="shared" si="101"/>
        <v>38.188499999999998</v>
      </c>
      <c r="H1943" s="31"/>
      <c r="I1943" s="30"/>
      <c r="J1943" s="24">
        <f t="shared" si="102"/>
        <v>21.095749999999999</v>
      </c>
      <c r="K1943" s="31"/>
      <c r="L1943" s="30"/>
      <c r="M1943" s="98">
        <v>14.42</v>
      </c>
      <c r="N1943" s="98">
        <v>61.957000000000001</v>
      </c>
      <c r="O1943" s="98" t="s">
        <v>4078</v>
      </c>
      <c r="P1943" s="98">
        <v>24.646000000000001</v>
      </c>
      <c r="Q1943" s="98">
        <v>55.244999999999997</v>
      </c>
      <c r="R1943" s="98">
        <v>4.492</v>
      </c>
    </row>
    <row r="1944" spans="1:18" x14ac:dyDescent="0.25">
      <c r="A1944" s="59" t="s">
        <v>3779</v>
      </c>
      <c r="B1944" s="59" t="s">
        <v>27</v>
      </c>
      <c r="C1944" s="59" t="s">
        <v>3801</v>
      </c>
      <c r="D1944" s="91">
        <v>4</v>
      </c>
      <c r="E1944" s="59" t="s">
        <v>4549</v>
      </c>
      <c r="F1944" s="30">
        <f t="shared" si="100"/>
        <v>28.102</v>
      </c>
      <c r="G1944" s="24">
        <f t="shared" si="101"/>
        <v>3.6779999999999999</v>
      </c>
      <c r="H1944" s="31"/>
      <c r="I1944" s="30"/>
      <c r="J1944" s="24">
        <f t="shared" si="102"/>
        <v>23.005749999999999</v>
      </c>
      <c r="K1944" s="31"/>
      <c r="L1944" s="30"/>
      <c r="M1944" s="98">
        <v>2.75</v>
      </c>
      <c r="N1944" s="98">
        <v>4.6059999999999999</v>
      </c>
      <c r="O1944" s="98">
        <v>7.7169999999999996</v>
      </c>
      <c r="P1944" s="98">
        <v>7.2910000000000004</v>
      </c>
      <c r="Q1944" s="98">
        <v>45.387</v>
      </c>
      <c r="R1944" s="98">
        <v>31.628</v>
      </c>
    </row>
    <row r="1945" spans="1:18" x14ac:dyDescent="0.25">
      <c r="A1945" s="59" t="s">
        <v>3779</v>
      </c>
      <c r="B1945" s="59" t="s">
        <v>803</v>
      </c>
      <c r="C1945" s="59" t="s">
        <v>3871</v>
      </c>
      <c r="D1945" s="91">
        <v>20</v>
      </c>
      <c r="E1945" s="59" t="s">
        <v>7743</v>
      </c>
      <c r="F1945" s="30">
        <f t="shared" si="100"/>
        <v>28.023</v>
      </c>
      <c r="G1945" s="24">
        <f t="shared" si="101"/>
        <v>12.875</v>
      </c>
      <c r="H1945" s="31"/>
      <c r="I1945" s="30"/>
      <c r="J1945" s="24">
        <f t="shared" si="102"/>
        <v>23.243000000000002</v>
      </c>
      <c r="K1945" s="31"/>
      <c r="L1945" s="30"/>
      <c r="M1945" s="98">
        <v>14.48</v>
      </c>
      <c r="N1945" s="98">
        <v>11.27</v>
      </c>
      <c r="O1945" s="98">
        <v>8.9030000000000005</v>
      </c>
      <c r="P1945" s="98">
        <v>29.425999999999998</v>
      </c>
      <c r="Q1945" s="98">
        <v>29.148</v>
      </c>
      <c r="R1945" s="98">
        <v>25.495000000000001</v>
      </c>
    </row>
    <row r="1946" spans="1:18" x14ac:dyDescent="0.25">
      <c r="A1946" s="59" t="s">
        <v>3779</v>
      </c>
      <c r="B1946" s="59" t="s">
        <v>395</v>
      </c>
      <c r="C1946" s="59" t="s">
        <v>3808</v>
      </c>
      <c r="D1946" s="91">
        <v>6</v>
      </c>
      <c r="E1946" s="59" t="s">
        <v>4867</v>
      </c>
      <c r="F1946" s="30">
        <f t="shared" si="100"/>
        <v>27.866</v>
      </c>
      <c r="G1946" s="24">
        <f t="shared" si="101"/>
        <v>58.991</v>
      </c>
      <c r="H1946" s="31"/>
      <c r="I1946" s="30"/>
      <c r="J1946" s="24">
        <f t="shared" si="102"/>
        <v>24.348500000000001</v>
      </c>
      <c r="K1946" s="31"/>
      <c r="L1946" s="30"/>
      <c r="M1946" s="98">
        <v>83.67</v>
      </c>
      <c r="N1946" s="98">
        <v>34.311999999999998</v>
      </c>
      <c r="O1946" s="98">
        <v>13.795999999999999</v>
      </c>
      <c r="P1946" s="98">
        <v>16.318000000000001</v>
      </c>
      <c r="Q1946" s="98">
        <v>36.902000000000001</v>
      </c>
      <c r="R1946" s="98">
        <v>30.378</v>
      </c>
    </row>
    <row r="1947" spans="1:18" x14ac:dyDescent="0.25">
      <c r="A1947" s="59" t="s">
        <v>3779</v>
      </c>
      <c r="B1947" s="59" t="s">
        <v>663</v>
      </c>
      <c r="C1947" s="59" t="s">
        <v>3852</v>
      </c>
      <c r="D1947" s="91">
        <v>15</v>
      </c>
      <c r="E1947" s="59" t="s">
        <v>6500</v>
      </c>
      <c r="F1947" s="30">
        <f t="shared" si="100"/>
        <v>27.59866666666667</v>
      </c>
      <c r="G1947" s="24">
        <f t="shared" si="101"/>
        <v>33.9985</v>
      </c>
      <c r="H1947" s="31"/>
      <c r="I1947" s="30"/>
      <c r="J1947" s="24">
        <f t="shared" si="102"/>
        <v>25.612750000000002</v>
      </c>
      <c r="K1947" s="31"/>
      <c r="L1947" s="30"/>
      <c r="M1947" s="98">
        <v>45.94</v>
      </c>
      <c r="N1947" s="98">
        <v>22.056999999999999</v>
      </c>
      <c r="O1947" s="98">
        <v>19.655000000000001</v>
      </c>
      <c r="P1947" s="98">
        <v>28.724</v>
      </c>
      <c r="Q1947" s="98">
        <v>32.363</v>
      </c>
      <c r="R1947" s="98">
        <v>21.709</v>
      </c>
    </row>
    <row r="1948" spans="1:18" x14ac:dyDescent="0.25">
      <c r="A1948" s="59" t="s">
        <v>3779</v>
      </c>
      <c r="B1948" s="59" t="s">
        <v>1813</v>
      </c>
      <c r="C1948" s="59" t="s">
        <v>3840</v>
      </c>
      <c r="D1948" s="91">
        <v>11</v>
      </c>
      <c r="E1948" s="59" t="s">
        <v>5946</v>
      </c>
      <c r="F1948" s="30">
        <f t="shared" si="100"/>
        <v>27.585666666666668</v>
      </c>
      <c r="G1948" s="24">
        <f t="shared" si="101"/>
        <v>2.4119999999999999</v>
      </c>
      <c r="H1948" s="31"/>
      <c r="I1948" s="30"/>
      <c r="J1948" s="24">
        <f t="shared" si="102"/>
        <v>23.397749999999998</v>
      </c>
      <c r="K1948" s="31"/>
      <c r="L1948" s="30"/>
      <c r="M1948" s="98">
        <v>4.01</v>
      </c>
      <c r="N1948" s="98">
        <v>0.81399999999999995</v>
      </c>
      <c r="O1948" s="98">
        <v>10.834</v>
      </c>
      <c r="P1948" s="98">
        <v>19.965</v>
      </c>
      <c r="Q1948" s="98">
        <v>16.760000000000002</v>
      </c>
      <c r="R1948" s="98">
        <v>46.031999999999996</v>
      </c>
    </row>
    <row r="1949" spans="1:18" x14ac:dyDescent="0.25">
      <c r="A1949" s="59" t="s">
        <v>3779</v>
      </c>
      <c r="B1949" s="59" t="s">
        <v>3344</v>
      </c>
      <c r="C1949" s="59" t="s">
        <v>3869</v>
      </c>
      <c r="D1949" s="91">
        <v>18</v>
      </c>
      <c r="E1949" s="59" t="s">
        <v>7669</v>
      </c>
      <c r="F1949" s="30">
        <f t="shared" si="100"/>
        <v>27.563999999999997</v>
      </c>
      <c r="G1949" s="24">
        <f t="shared" si="101"/>
        <v>17.253499999999999</v>
      </c>
      <c r="H1949" s="31"/>
      <c r="I1949" s="30"/>
      <c r="J1949" s="24">
        <f t="shared" si="102"/>
        <v>23.97175</v>
      </c>
      <c r="K1949" s="31"/>
      <c r="L1949" s="30"/>
      <c r="M1949" s="98">
        <v>24.5</v>
      </c>
      <c r="N1949" s="98">
        <v>10.007</v>
      </c>
      <c r="O1949" s="98">
        <v>13.195</v>
      </c>
      <c r="P1949" s="98">
        <v>22.07</v>
      </c>
      <c r="Q1949" s="98">
        <v>30.95</v>
      </c>
      <c r="R1949" s="98">
        <v>29.672000000000001</v>
      </c>
    </row>
    <row r="1950" spans="1:18" x14ac:dyDescent="0.25">
      <c r="A1950" s="59" t="s">
        <v>3779</v>
      </c>
      <c r="B1950" s="59" t="s">
        <v>8</v>
      </c>
      <c r="C1950" s="59" t="s">
        <v>3805</v>
      </c>
      <c r="D1950" s="91">
        <v>5</v>
      </c>
      <c r="E1950" s="59" t="s">
        <v>4086</v>
      </c>
      <c r="F1950" s="30">
        <f t="shared" si="100"/>
        <v>27.53533333333333</v>
      </c>
      <c r="G1950" s="24">
        <f t="shared" si="101"/>
        <v>18.86</v>
      </c>
      <c r="H1950" s="31"/>
      <c r="I1950" s="30"/>
      <c r="J1950" s="24">
        <f t="shared" si="102"/>
        <v>20.651499999999999</v>
      </c>
      <c r="K1950" s="31"/>
      <c r="L1950" s="30"/>
      <c r="M1950" s="98">
        <v>37.72</v>
      </c>
      <c r="N1950" s="98" t="s">
        <v>4078</v>
      </c>
      <c r="O1950" s="98" t="s">
        <v>4078</v>
      </c>
      <c r="P1950" s="98">
        <v>82.605999999999995</v>
      </c>
      <c r="Q1950" s="98" t="s">
        <v>4078</v>
      </c>
      <c r="R1950" s="98" t="s">
        <v>4078</v>
      </c>
    </row>
    <row r="1951" spans="1:18" x14ac:dyDescent="0.25">
      <c r="A1951" s="59" t="s">
        <v>3779</v>
      </c>
      <c r="B1951" s="59" t="s">
        <v>1622</v>
      </c>
      <c r="C1951" s="59" t="s">
        <v>3860</v>
      </c>
      <c r="D1951" s="91">
        <v>15</v>
      </c>
      <c r="E1951" s="59" t="s">
        <v>6702</v>
      </c>
      <c r="F1951" s="30">
        <f t="shared" si="100"/>
        <v>27.435999999999996</v>
      </c>
      <c r="G1951" s="24">
        <f t="shared" si="101"/>
        <v>22.308500000000002</v>
      </c>
      <c r="H1951" s="31"/>
      <c r="I1951" s="30"/>
      <c r="J1951" s="24">
        <f t="shared" si="102"/>
        <v>24.722750000000001</v>
      </c>
      <c r="K1951" s="31"/>
      <c r="L1951" s="30"/>
      <c r="M1951" s="98">
        <v>22.39</v>
      </c>
      <c r="N1951" s="98">
        <v>22.227</v>
      </c>
      <c r="O1951" s="98">
        <v>16.582999999999998</v>
      </c>
      <c r="P1951" s="98">
        <v>14.225</v>
      </c>
      <c r="Q1951" s="98">
        <v>51.424999999999997</v>
      </c>
      <c r="R1951" s="98">
        <v>16.658000000000001</v>
      </c>
    </row>
    <row r="1952" spans="1:18" x14ac:dyDescent="0.25">
      <c r="A1952" s="59" t="s">
        <v>3779</v>
      </c>
      <c r="B1952" s="59" t="s">
        <v>1258</v>
      </c>
      <c r="C1952" s="59" t="s">
        <v>3799</v>
      </c>
      <c r="D1952" s="91">
        <v>4</v>
      </c>
      <c r="E1952" s="59" t="s">
        <v>4517</v>
      </c>
      <c r="F1952" s="30">
        <f t="shared" ref="F1952:F2015" si="103">SUM(P1952:R1952)/3</f>
        <v>27.425666666666672</v>
      </c>
      <c r="G1952" s="24">
        <f t="shared" ref="G1952:G2015" si="104">SUM(M1952:N1952)/2</f>
        <v>3.0374999999999996</v>
      </c>
      <c r="H1952" s="31"/>
      <c r="I1952" s="30"/>
      <c r="J1952" s="24">
        <f t="shared" ref="J1952:J2015" si="105">SUM(O1952:R1952)/4</f>
        <v>23.177500000000002</v>
      </c>
      <c r="K1952" s="31"/>
      <c r="L1952" s="30"/>
      <c r="M1952" s="98">
        <v>0.68</v>
      </c>
      <c r="N1952" s="98">
        <v>5.3949999999999996</v>
      </c>
      <c r="O1952" s="98">
        <v>10.433</v>
      </c>
      <c r="P1952" s="98">
        <v>23.015000000000001</v>
      </c>
      <c r="Q1952" s="98">
        <v>43.505000000000003</v>
      </c>
      <c r="R1952" s="98">
        <v>15.757</v>
      </c>
    </row>
    <row r="1953" spans="1:18" x14ac:dyDescent="0.25">
      <c r="A1953" s="59" t="s">
        <v>3779</v>
      </c>
      <c r="B1953" s="59" t="s">
        <v>679</v>
      </c>
      <c r="C1953" s="59" t="s">
        <v>3849</v>
      </c>
      <c r="D1953" s="91">
        <v>13</v>
      </c>
      <c r="E1953" s="59" t="s">
        <v>6275</v>
      </c>
      <c r="F1953" s="30">
        <f t="shared" si="103"/>
        <v>27.418333333333333</v>
      </c>
      <c r="G1953" s="24">
        <f t="shared" si="104"/>
        <v>22.922499999999999</v>
      </c>
      <c r="H1953" s="31"/>
      <c r="I1953" s="30"/>
      <c r="J1953" s="24">
        <f t="shared" si="105"/>
        <v>26.483249999999998</v>
      </c>
      <c r="K1953" s="31"/>
      <c r="L1953" s="30"/>
      <c r="M1953" s="98">
        <v>20.82</v>
      </c>
      <c r="N1953" s="98">
        <v>25.024999999999999</v>
      </c>
      <c r="O1953" s="98">
        <v>23.678000000000001</v>
      </c>
      <c r="P1953" s="98">
        <v>27.51</v>
      </c>
      <c r="Q1953" s="98">
        <v>34.820999999999998</v>
      </c>
      <c r="R1953" s="98">
        <v>19.923999999999999</v>
      </c>
    </row>
    <row r="1954" spans="1:18" x14ac:dyDescent="0.25">
      <c r="A1954" s="59" t="s">
        <v>3779</v>
      </c>
      <c r="B1954" s="59" t="s">
        <v>1750</v>
      </c>
      <c r="C1954" s="59" t="s">
        <v>3863</v>
      </c>
      <c r="D1954" s="91">
        <v>16</v>
      </c>
      <c r="E1954" s="59" t="s">
        <v>7312</v>
      </c>
      <c r="F1954" s="30">
        <f t="shared" si="103"/>
        <v>27.376999999999999</v>
      </c>
      <c r="G1954" s="24">
        <f t="shared" si="104"/>
        <v>7.0184999999999995</v>
      </c>
      <c r="H1954" s="31"/>
      <c r="I1954" s="30"/>
      <c r="J1954" s="24">
        <f t="shared" si="105"/>
        <v>37.442999999999998</v>
      </c>
      <c r="K1954" s="31"/>
      <c r="L1954" s="30"/>
      <c r="M1954" s="98">
        <v>7.72</v>
      </c>
      <c r="N1954" s="98">
        <v>6.3170000000000002</v>
      </c>
      <c r="O1954" s="98">
        <v>67.641000000000005</v>
      </c>
      <c r="P1954" s="98">
        <v>14.878</v>
      </c>
      <c r="Q1954" s="98">
        <v>6.8369999999999997</v>
      </c>
      <c r="R1954" s="98">
        <v>60.415999999999997</v>
      </c>
    </row>
    <row r="1955" spans="1:18" x14ac:dyDescent="0.25">
      <c r="A1955" s="59" t="s">
        <v>3779</v>
      </c>
      <c r="B1955" s="59" t="s">
        <v>3600</v>
      </c>
      <c r="C1955" s="59" t="s">
        <v>3788</v>
      </c>
      <c r="D1955" s="91">
        <v>2</v>
      </c>
      <c r="E1955" s="59" t="s">
        <v>4318</v>
      </c>
      <c r="F1955" s="30">
        <f t="shared" si="103"/>
        <v>27.327666666666669</v>
      </c>
      <c r="G1955" s="24">
        <f t="shared" si="104"/>
        <v>38.528999999999996</v>
      </c>
      <c r="H1955" s="31"/>
      <c r="I1955" s="30"/>
      <c r="J1955" s="24">
        <f t="shared" si="105"/>
        <v>24.405249999999999</v>
      </c>
      <c r="K1955" s="31"/>
      <c r="L1955" s="30"/>
      <c r="M1955" s="98">
        <v>33.51</v>
      </c>
      <c r="N1955" s="98">
        <v>43.548000000000002</v>
      </c>
      <c r="O1955" s="98">
        <v>15.638</v>
      </c>
      <c r="P1955" s="98">
        <v>41.372999999999998</v>
      </c>
      <c r="Q1955" s="98">
        <v>37.545000000000002</v>
      </c>
      <c r="R1955" s="98">
        <v>3.0649999999999999</v>
      </c>
    </row>
    <row r="1956" spans="1:18" x14ac:dyDescent="0.25">
      <c r="A1956" s="59" t="s">
        <v>3779</v>
      </c>
      <c r="B1956" s="59" t="s">
        <v>2537</v>
      </c>
      <c r="C1956" s="59" t="s">
        <v>3862</v>
      </c>
      <c r="D1956" s="91">
        <v>16</v>
      </c>
      <c r="E1956" s="59" t="s">
        <v>7087</v>
      </c>
      <c r="F1956" s="30">
        <f t="shared" si="103"/>
        <v>27.286000000000001</v>
      </c>
      <c r="G1956" s="24">
        <f t="shared" si="104"/>
        <v>2.1644999999999999</v>
      </c>
      <c r="H1956" s="31"/>
      <c r="I1956" s="30"/>
      <c r="J1956" s="24">
        <f t="shared" si="105"/>
        <v>22.427500000000002</v>
      </c>
      <c r="K1956" s="31"/>
      <c r="L1956" s="30"/>
      <c r="M1956" s="98">
        <v>1.1100000000000001</v>
      </c>
      <c r="N1956" s="98">
        <v>3.2189999999999999</v>
      </c>
      <c r="O1956" s="98">
        <v>7.8520000000000003</v>
      </c>
      <c r="P1956" s="98">
        <v>49.917999999999999</v>
      </c>
      <c r="Q1956" s="98">
        <v>18.748000000000001</v>
      </c>
      <c r="R1956" s="98">
        <v>13.192</v>
      </c>
    </row>
    <row r="1957" spans="1:18" x14ac:dyDescent="0.25">
      <c r="A1957" s="59" t="s">
        <v>3779</v>
      </c>
      <c r="B1957" s="59" t="s">
        <v>1726</v>
      </c>
      <c r="C1957" s="59" t="s">
        <v>3800</v>
      </c>
      <c r="D1957" s="91">
        <v>4</v>
      </c>
      <c r="E1957" s="59" t="s">
        <v>4533</v>
      </c>
      <c r="F1957" s="30">
        <f t="shared" si="103"/>
        <v>27.245999999999999</v>
      </c>
      <c r="G1957" s="24">
        <f t="shared" si="104"/>
        <v>59.668999999999997</v>
      </c>
      <c r="H1957" s="31"/>
      <c r="I1957" s="30"/>
      <c r="J1957" s="24">
        <f t="shared" si="105"/>
        <v>27.812249999999999</v>
      </c>
      <c r="K1957" s="31"/>
      <c r="L1957" s="30"/>
      <c r="M1957" s="98">
        <v>93.69</v>
      </c>
      <c r="N1957" s="98">
        <v>25.648</v>
      </c>
      <c r="O1957" s="98">
        <v>29.510999999999999</v>
      </c>
      <c r="P1957" s="98">
        <v>16.815000000000001</v>
      </c>
      <c r="Q1957" s="98">
        <v>32.338000000000001</v>
      </c>
      <c r="R1957" s="98">
        <v>32.585000000000001</v>
      </c>
    </row>
    <row r="1958" spans="1:18" x14ac:dyDescent="0.25">
      <c r="A1958" s="59" t="s">
        <v>3779</v>
      </c>
      <c r="B1958" s="59" t="s">
        <v>2065</v>
      </c>
      <c r="C1958" s="59" t="s">
        <v>3863</v>
      </c>
      <c r="D1958" s="91">
        <v>16</v>
      </c>
      <c r="E1958" s="59" t="s">
        <v>7424</v>
      </c>
      <c r="F1958" s="30">
        <f t="shared" si="103"/>
        <v>27.229333333333333</v>
      </c>
      <c r="G1958" s="24">
        <f t="shared" si="104"/>
        <v>1039.5820000000001</v>
      </c>
      <c r="H1958" s="31"/>
      <c r="I1958" s="30"/>
      <c r="J1958" s="24">
        <f t="shared" si="105"/>
        <v>24.170249999999999</v>
      </c>
      <c r="K1958" s="31"/>
      <c r="L1958" s="30"/>
      <c r="M1958" s="98">
        <v>2064.8200000000002</v>
      </c>
      <c r="N1958" s="98">
        <v>14.343999999999999</v>
      </c>
      <c r="O1958" s="98">
        <v>14.993</v>
      </c>
      <c r="P1958" s="98">
        <v>11.185</v>
      </c>
      <c r="Q1958" s="98">
        <v>41.101999999999997</v>
      </c>
      <c r="R1958" s="98">
        <v>29.401</v>
      </c>
    </row>
    <row r="1959" spans="1:18" x14ac:dyDescent="0.25">
      <c r="A1959" s="59" t="s">
        <v>3779</v>
      </c>
      <c r="B1959" s="59" t="s">
        <v>458</v>
      </c>
      <c r="C1959" s="59" t="s">
        <v>3862</v>
      </c>
      <c r="D1959" s="91">
        <v>16</v>
      </c>
      <c r="E1959" s="59" t="s">
        <v>7178</v>
      </c>
      <c r="F1959" s="30">
        <f t="shared" si="103"/>
        <v>27.219000000000005</v>
      </c>
      <c r="G1959" s="24">
        <f t="shared" si="104"/>
        <v>5.3870000000000005</v>
      </c>
      <c r="H1959" s="31"/>
      <c r="I1959" s="30"/>
      <c r="J1959" s="24">
        <f t="shared" si="105"/>
        <v>29.496750000000002</v>
      </c>
      <c r="K1959" s="31"/>
      <c r="L1959" s="30"/>
      <c r="M1959" s="98">
        <v>0.56000000000000005</v>
      </c>
      <c r="N1959" s="98">
        <v>10.214</v>
      </c>
      <c r="O1959" s="98">
        <v>36.33</v>
      </c>
      <c r="P1959" s="98">
        <v>16.934000000000001</v>
      </c>
      <c r="Q1959" s="98">
        <v>48.118000000000002</v>
      </c>
      <c r="R1959" s="98">
        <v>16.605</v>
      </c>
    </row>
    <row r="1960" spans="1:18" x14ac:dyDescent="0.25">
      <c r="A1960" s="59" t="s">
        <v>3779</v>
      </c>
      <c r="B1960" s="59" t="s">
        <v>537</v>
      </c>
      <c r="C1960" s="59" t="s">
        <v>3848</v>
      </c>
      <c r="D1960" s="91">
        <v>13</v>
      </c>
      <c r="E1960" s="59" t="s">
        <v>6240</v>
      </c>
      <c r="F1960" s="30">
        <f t="shared" si="103"/>
        <v>27.098333333333333</v>
      </c>
      <c r="G1960" s="24">
        <f t="shared" si="104"/>
        <v>6.9500000000000006E-2</v>
      </c>
      <c r="H1960" s="31"/>
      <c r="I1960" s="30"/>
      <c r="J1960" s="24">
        <f t="shared" si="105"/>
        <v>20.32375</v>
      </c>
      <c r="K1960" s="31"/>
      <c r="L1960" s="30"/>
      <c r="M1960" s="98">
        <v>0.04</v>
      </c>
      <c r="N1960" s="98">
        <v>9.9000000000000005E-2</v>
      </c>
      <c r="O1960" s="98" t="s">
        <v>4078</v>
      </c>
      <c r="P1960" s="98">
        <v>1.911</v>
      </c>
      <c r="Q1960" s="98">
        <v>0.88</v>
      </c>
      <c r="R1960" s="98">
        <v>78.504000000000005</v>
      </c>
    </row>
    <row r="1961" spans="1:18" x14ac:dyDescent="0.25">
      <c r="A1961" s="59" t="s">
        <v>3779</v>
      </c>
      <c r="B1961" s="59" t="s">
        <v>600</v>
      </c>
      <c r="C1961" s="59" t="s">
        <v>3827</v>
      </c>
      <c r="D1961" s="91">
        <v>10</v>
      </c>
      <c r="E1961" s="59" t="s">
        <v>5527</v>
      </c>
      <c r="F1961" s="30">
        <f t="shared" si="103"/>
        <v>27.063333333333333</v>
      </c>
      <c r="G1961" s="24">
        <f t="shared" si="104"/>
        <v>27.209499999999998</v>
      </c>
      <c r="H1961" s="31"/>
      <c r="I1961" s="30"/>
      <c r="J1961" s="24">
        <f t="shared" si="105"/>
        <v>30.08775</v>
      </c>
      <c r="K1961" s="31"/>
      <c r="L1961" s="30"/>
      <c r="M1961" s="98">
        <v>24.57</v>
      </c>
      <c r="N1961" s="98">
        <v>29.849</v>
      </c>
      <c r="O1961" s="98">
        <v>39.161000000000001</v>
      </c>
      <c r="P1961" s="98">
        <v>20.693000000000001</v>
      </c>
      <c r="Q1961" s="98">
        <v>27.292000000000002</v>
      </c>
      <c r="R1961" s="98">
        <v>33.204999999999998</v>
      </c>
    </row>
    <row r="1962" spans="1:18" x14ac:dyDescent="0.25">
      <c r="A1962" s="59" t="s">
        <v>3779</v>
      </c>
      <c r="B1962" s="59" t="s">
        <v>2208</v>
      </c>
      <c r="C1962" s="59" t="s">
        <v>3840</v>
      </c>
      <c r="D1962" s="91">
        <v>11</v>
      </c>
      <c r="E1962" s="59" t="s">
        <v>5883</v>
      </c>
      <c r="F1962" s="30">
        <f t="shared" si="103"/>
        <v>27.044666666666668</v>
      </c>
      <c r="G1962" s="24">
        <f t="shared" si="104"/>
        <v>17.200499999999998</v>
      </c>
      <c r="H1962" s="31"/>
      <c r="I1962" s="30"/>
      <c r="J1962" s="24">
        <f t="shared" si="105"/>
        <v>21.157249999999998</v>
      </c>
      <c r="K1962" s="31"/>
      <c r="L1962" s="30"/>
      <c r="M1962" s="98">
        <v>25.75</v>
      </c>
      <c r="N1962" s="98">
        <v>8.6509999999999998</v>
      </c>
      <c r="O1962" s="98">
        <v>3.4950000000000001</v>
      </c>
      <c r="P1962" s="98">
        <v>4.6120000000000001</v>
      </c>
      <c r="Q1962" s="98">
        <v>13.875</v>
      </c>
      <c r="R1962" s="98">
        <v>62.646999999999998</v>
      </c>
    </row>
    <row r="1963" spans="1:18" x14ac:dyDescent="0.25">
      <c r="A1963" s="59" t="s">
        <v>3779</v>
      </c>
      <c r="B1963" s="59" t="s">
        <v>2633</v>
      </c>
      <c r="C1963" s="59" t="s">
        <v>3871</v>
      </c>
      <c r="D1963" s="91">
        <v>20</v>
      </c>
      <c r="E1963" s="59" t="s">
        <v>7745</v>
      </c>
      <c r="F1963" s="30">
        <f t="shared" si="103"/>
        <v>26.954333333333334</v>
      </c>
      <c r="G1963" s="24">
        <f t="shared" si="104"/>
        <v>45.798000000000002</v>
      </c>
      <c r="H1963" s="31"/>
      <c r="I1963" s="30"/>
      <c r="J1963" s="24">
        <f t="shared" si="105"/>
        <v>31.158749999999998</v>
      </c>
      <c r="K1963" s="31"/>
      <c r="L1963" s="30"/>
      <c r="M1963" s="98">
        <v>38.270000000000003</v>
      </c>
      <c r="N1963" s="98">
        <v>53.326000000000001</v>
      </c>
      <c r="O1963" s="98">
        <v>43.771999999999998</v>
      </c>
      <c r="P1963" s="98">
        <v>19.25</v>
      </c>
      <c r="Q1963" s="98">
        <v>19.664999999999999</v>
      </c>
      <c r="R1963" s="98">
        <v>41.948</v>
      </c>
    </row>
    <row r="1964" spans="1:18" x14ac:dyDescent="0.25">
      <c r="A1964" s="59" t="s">
        <v>3779</v>
      </c>
      <c r="B1964" s="59" t="s">
        <v>1830</v>
      </c>
      <c r="C1964" s="59" t="s">
        <v>3841</v>
      </c>
      <c r="D1964" s="91">
        <v>11</v>
      </c>
      <c r="E1964" s="59" t="s">
        <v>5988</v>
      </c>
      <c r="F1964" s="30">
        <f t="shared" si="103"/>
        <v>26.940333333333331</v>
      </c>
      <c r="G1964" s="24">
        <f t="shared" si="104"/>
        <v>52.591999999999999</v>
      </c>
      <c r="H1964" s="31"/>
      <c r="I1964" s="30"/>
      <c r="J1964" s="24">
        <f t="shared" si="105"/>
        <v>29.440749999999998</v>
      </c>
      <c r="K1964" s="31"/>
      <c r="L1964" s="30"/>
      <c r="M1964" s="98">
        <v>37.840000000000003</v>
      </c>
      <c r="N1964" s="98">
        <v>67.343999999999994</v>
      </c>
      <c r="O1964" s="98">
        <v>36.942</v>
      </c>
      <c r="P1964" s="98">
        <v>40.186999999999998</v>
      </c>
      <c r="Q1964" s="98">
        <v>21.018000000000001</v>
      </c>
      <c r="R1964" s="98">
        <v>19.616</v>
      </c>
    </row>
    <row r="1965" spans="1:18" x14ac:dyDescent="0.25">
      <c r="A1965" s="59" t="s">
        <v>3779</v>
      </c>
      <c r="B1965" s="59" t="s">
        <v>3436</v>
      </c>
      <c r="C1965" s="59" t="s">
        <v>3834</v>
      </c>
      <c r="D1965" s="91">
        <v>11</v>
      </c>
      <c r="E1965" s="59" t="s">
        <v>5707</v>
      </c>
      <c r="F1965" s="30">
        <f t="shared" si="103"/>
        <v>26.911000000000001</v>
      </c>
      <c r="G1965" s="24">
        <f t="shared" si="104"/>
        <v>0</v>
      </c>
      <c r="H1965" s="31"/>
      <c r="I1965" s="30"/>
      <c r="J1965" s="24">
        <f t="shared" si="105"/>
        <v>20.288</v>
      </c>
      <c r="K1965" s="31"/>
      <c r="L1965" s="30"/>
      <c r="M1965" s="98" t="s">
        <v>4078</v>
      </c>
      <c r="N1965" s="98" t="s">
        <v>4078</v>
      </c>
      <c r="O1965" s="98">
        <v>0.41899999999999998</v>
      </c>
      <c r="P1965" s="98" t="s">
        <v>4078</v>
      </c>
      <c r="Q1965" s="98" t="s">
        <v>4078</v>
      </c>
      <c r="R1965" s="98">
        <v>80.733000000000004</v>
      </c>
    </row>
    <row r="1966" spans="1:18" x14ac:dyDescent="0.25">
      <c r="A1966" s="59" t="s">
        <v>3779</v>
      </c>
      <c r="B1966" s="59" t="s">
        <v>468</v>
      </c>
      <c r="C1966" s="59" t="s">
        <v>3852</v>
      </c>
      <c r="D1966" s="91">
        <v>15</v>
      </c>
      <c r="E1966" s="59" t="s">
        <v>6487</v>
      </c>
      <c r="F1966" s="30">
        <f t="shared" si="103"/>
        <v>26.837</v>
      </c>
      <c r="G1966" s="24">
        <f t="shared" si="104"/>
        <v>14.1035</v>
      </c>
      <c r="H1966" s="31"/>
      <c r="I1966" s="30"/>
      <c r="J1966" s="24">
        <f t="shared" si="105"/>
        <v>30.957249999999998</v>
      </c>
      <c r="K1966" s="31"/>
      <c r="L1966" s="30"/>
      <c r="M1966" s="98">
        <v>9.4600000000000009</v>
      </c>
      <c r="N1966" s="98">
        <v>18.747</v>
      </c>
      <c r="O1966" s="98">
        <v>43.317999999999998</v>
      </c>
      <c r="P1966" s="98">
        <v>25.738</v>
      </c>
      <c r="Q1966" s="98">
        <v>8.4429999999999996</v>
      </c>
      <c r="R1966" s="98">
        <v>46.33</v>
      </c>
    </row>
    <row r="1967" spans="1:18" x14ac:dyDescent="0.25">
      <c r="A1967" s="59" t="s">
        <v>3779</v>
      </c>
      <c r="B1967" s="59" t="s">
        <v>2837</v>
      </c>
      <c r="C1967" s="59" t="s">
        <v>3794</v>
      </c>
      <c r="D1967" s="91">
        <v>3</v>
      </c>
      <c r="E1967" s="59" t="s">
        <v>4405</v>
      </c>
      <c r="F1967" s="30">
        <f t="shared" si="103"/>
        <v>26.786999999999995</v>
      </c>
      <c r="G1967" s="24">
        <f t="shared" si="104"/>
        <v>2.3450000000000002</v>
      </c>
      <c r="H1967" s="31"/>
      <c r="I1967" s="30"/>
      <c r="J1967" s="24">
        <f t="shared" si="105"/>
        <v>20.090249999999997</v>
      </c>
      <c r="K1967" s="31"/>
      <c r="L1967" s="30"/>
      <c r="M1967" s="98">
        <v>4.6900000000000004</v>
      </c>
      <c r="N1967" s="98" t="s">
        <v>4078</v>
      </c>
      <c r="O1967" s="98" t="s">
        <v>4078</v>
      </c>
      <c r="P1967" s="98">
        <v>11.385</v>
      </c>
      <c r="Q1967" s="98">
        <v>23.754999999999999</v>
      </c>
      <c r="R1967" s="98">
        <v>45.220999999999997</v>
      </c>
    </row>
    <row r="1968" spans="1:18" x14ac:dyDescent="0.25">
      <c r="A1968" s="59" t="s">
        <v>3779</v>
      </c>
      <c r="B1968" s="59" t="s">
        <v>675</v>
      </c>
      <c r="C1968" s="59" t="s">
        <v>3819</v>
      </c>
      <c r="D1968" s="91">
        <v>7</v>
      </c>
      <c r="E1968" s="59" t="s">
        <v>5315</v>
      </c>
      <c r="F1968" s="30">
        <f t="shared" si="103"/>
        <v>26.682666666666666</v>
      </c>
      <c r="G1968" s="24">
        <f t="shared" si="104"/>
        <v>11.4015</v>
      </c>
      <c r="H1968" s="31"/>
      <c r="I1968" s="30"/>
      <c r="J1968" s="24">
        <f t="shared" si="105"/>
        <v>26.167750000000002</v>
      </c>
      <c r="K1968" s="31"/>
      <c r="L1968" s="30"/>
      <c r="M1968" s="98">
        <v>4.54</v>
      </c>
      <c r="N1968" s="98">
        <v>18.263000000000002</v>
      </c>
      <c r="O1968" s="98">
        <v>24.623000000000001</v>
      </c>
      <c r="P1968" s="98">
        <v>19.832999999999998</v>
      </c>
      <c r="Q1968" s="98">
        <v>34.344000000000001</v>
      </c>
      <c r="R1968" s="98">
        <v>25.870999999999999</v>
      </c>
    </row>
    <row r="1969" spans="1:18" x14ac:dyDescent="0.25">
      <c r="A1969" s="59" t="s">
        <v>3779</v>
      </c>
      <c r="B1969" s="59" t="s">
        <v>1353</v>
      </c>
      <c r="C1969" s="59" t="s">
        <v>3865</v>
      </c>
      <c r="D1969" s="91">
        <v>17</v>
      </c>
      <c r="E1969" s="59" t="s">
        <v>7460</v>
      </c>
      <c r="F1969" s="30">
        <f t="shared" si="103"/>
        <v>26.662000000000003</v>
      </c>
      <c r="G1969" s="24">
        <f t="shared" si="104"/>
        <v>0</v>
      </c>
      <c r="H1969" s="31"/>
      <c r="I1969" s="30"/>
      <c r="J1969" s="24">
        <f t="shared" si="105"/>
        <v>26.360750000000003</v>
      </c>
      <c r="K1969" s="31"/>
      <c r="L1969" s="30"/>
      <c r="M1969" s="98" t="s">
        <v>4078</v>
      </c>
      <c r="N1969" s="98" t="s">
        <v>4078</v>
      </c>
      <c r="O1969" s="98">
        <v>25.457000000000001</v>
      </c>
      <c r="P1969" s="98">
        <v>79.986000000000004</v>
      </c>
      <c r="Q1969" s="98" t="s">
        <v>4078</v>
      </c>
      <c r="R1969" s="98" t="s">
        <v>4078</v>
      </c>
    </row>
    <row r="1970" spans="1:18" x14ac:dyDescent="0.25">
      <c r="A1970" s="59" t="s">
        <v>3779</v>
      </c>
      <c r="B1970" s="59" t="s">
        <v>1209</v>
      </c>
      <c r="C1970" s="59" t="s">
        <v>3868</v>
      </c>
      <c r="D1970" s="91">
        <v>18</v>
      </c>
      <c r="E1970" s="59" t="s">
        <v>7584</v>
      </c>
      <c r="F1970" s="30">
        <f t="shared" si="103"/>
        <v>26.662000000000003</v>
      </c>
      <c r="G1970" s="24">
        <f t="shared" si="104"/>
        <v>95.826999999999998</v>
      </c>
      <c r="H1970" s="31"/>
      <c r="I1970" s="30"/>
      <c r="J1970" s="24">
        <f t="shared" si="105"/>
        <v>27.382749999999998</v>
      </c>
      <c r="K1970" s="31"/>
      <c r="L1970" s="30"/>
      <c r="M1970" s="98">
        <v>81.91</v>
      </c>
      <c r="N1970" s="98">
        <v>109.744</v>
      </c>
      <c r="O1970" s="98">
        <v>29.545000000000002</v>
      </c>
      <c r="P1970" s="98">
        <v>22.416</v>
      </c>
      <c r="Q1970" s="98">
        <v>29.561</v>
      </c>
      <c r="R1970" s="98">
        <v>28.009</v>
      </c>
    </row>
    <row r="1971" spans="1:18" x14ac:dyDescent="0.25">
      <c r="A1971" s="59" t="s">
        <v>3779</v>
      </c>
      <c r="B1971" s="59" t="s">
        <v>1076</v>
      </c>
      <c r="C1971" s="59" t="s">
        <v>3868</v>
      </c>
      <c r="D1971" s="91">
        <v>18</v>
      </c>
      <c r="E1971" s="59" t="s">
        <v>7618</v>
      </c>
      <c r="F1971" s="30">
        <f t="shared" si="103"/>
        <v>26.49666666666667</v>
      </c>
      <c r="G1971" s="24">
        <f t="shared" si="104"/>
        <v>15.9785</v>
      </c>
      <c r="H1971" s="31"/>
      <c r="I1971" s="30"/>
      <c r="J1971" s="24">
        <f t="shared" si="105"/>
        <v>22.18975</v>
      </c>
      <c r="K1971" s="31"/>
      <c r="L1971" s="30"/>
      <c r="M1971" s="98">
        <v>19.940000000000001</v>
      </c>
      <c r="N1971" s="98">
        <v>12.016999999999999</v>
      </c>
      <c r="O1971" s="98">
        <v>9.2690000000000001</v>
      </c>
      <c r="P1971" s="98">
        <v>11.42</v>
      </c>
      <c r="Q1971" s="98">
        <v>17.036000000000001</v>
      </c>
      <c r="R1971" s="98">
        <v>51.033999999999999</v>
      </c>
    </row>
    <row r="1972" spans="1:18" x14ac:dyDescent="0.25">
      <c r="A1972" s="59" t="s">
        <v>3779</v>
      </c>
      <c r="B1972" s="59" t="s">
        <v>771</v>
      </c>
      <c r="C1972" s="59" t="s">
        <v>3821</v>
      </c>
      <c r="D1972" s="91">
        <v>8</v>
      </c>
      <c r="E1972" s="59" t="s">
        <v>5352</v>
      </c>
      <c r="F1972" s="30">
        <f t="shared" si="103"/>
        <v>26.404666666666667</v>
      </c>
      <c r="G1972" s="24">
        <f t="shared" si="104"/>
        <v>64.084000000000003</v>
      </c>
      <c r="H1972" s="31"/>
      <c r="I1972" s="30"/>
      <c r="J1972" s="24">
        <f t="shared" si="105"/>
        <v>21.97775</v>
      </c>
      <c r="K1972" s="31"/>
      <c r="L1972" s="30"/>
      <c r="M1972" s="98">
        <v>43.82</v>
      </c>
      <c r="N1972" s="98">
        <v>84.347999999999999</v>
      </c>
      <c r="O1972" s="98">
        <v>8.6969999999999992</v>
      </c>
      <c r="P1972" s="98">
        <v>7.484</v>
      </c>
      <c r="Q1972" s="98">
        <v>26.928999999999998</v>
      </c>
      <c r="R1972" s="98">
        <v>44.801000000000002</v>
      </c>
    </row>
    <row r="1973" spans="1:18" x14ac:dyDescent="0.25">
      <c r="A1973" s="59" t="s">
        <v>3779</v>
      </c>
      <c r="B1973" s="59" t="s">
        <v>346</v>
      </c>
      <c r="C1973" s="59" t="s">
        <v>3862</v>
      </c>
      <c r="D1973" s="91">
        <v>16</v>
      </c>
      <c r="E1973" s="59" t="s">
        <v>6799</v>
      </c>
      <c r="F1973" s="30">
        <f t="shared" si="103"/>
        <v>26.253666666666664</v>
      </c>
      <c r="G1973" s="24">
        <f t="shared" si="104"/>
        <v>15.467499999999999</v>
      </c>
      <c r="H1973" s="31"/>
      <c r="I1973" s="30"/>
      <c r="J1973" s="24">
        <f t="shared" si="105"/>
        <v>22.441500000000001</v>
      </c>
      <c r="K1973" s="31"/>
      <c r="L1973" s="30"/>
      <c r="M1973" s="98" t="s">
        <v>4078</v>
      </c>
      <c r="N1973" s="98">
        <v>30.934999999999999</v>
      </c>
      <c r="O1973" s="98">
        <v>11.005000000000001</v>
      </c>
      <c r="P1973" s="98">
        <v>27.565000000000001</v>
      </c>
      <c r="Q1973" s="98">
        <v>17.535</v>
      </c>
      <c r="R1973" s="98">
        <v>33.661000000000001</v>
      </c>
    </row>
    <row r="1974" spans="1:18" x14ac:dyDescent="0.25">
      <c r="A1974" s="59" t="s">
        <v>3779</v>
      </c>
      <c r="B1974" s="59" t="s">
        <v>3383</v>
      </c>
      <c r="C1974" s="59" t="s">
        <v>3833</v>
      </c>
      <c r="D1974" s="91">
        <v>11</v>
      </c>
      <c r="E1974" s="59" t="s">
        <v>5684</v>
      </c>
      <c r="F1974" s="30">
        <f t="shared" si="103"/>
        <v>26.241</v>
      </c>
      <c r="G1974" s="24">
        <f t="shared" si="104"/>
        <v>24.411999999999999</v>
      </c>
      <c r="H1974" s="31"/>
      <c r="I1974" s="30"/>
      <c r="J1974" s="24">
        <f t="shared" si="105"/>
        <v>19.902750000000001</v>
      </c>
      <c r="K1974" s="31"/>
      <c r="L1974" s="30"/>
      <c r="M1974" s="98">
        <v>3.91</v>
      </c>
      <c r="N1974" s="98">
        <v>44.914000000000001</v>
      </c>
      <c r="O1974" s="98">
        <v>0.88800000000000001</v>
      </c>
      <c r="P1974" s="98">
        <v>30.863</v>
      </c>
      <c r="Q1974" s="98">
        <v>47.86</v>
      </c>
      <c r="R1974" s="98" t="s">
        <v>4078</v>
      </c>
    </row>
    <row r="1975" spans="1:18" x14ac:dyDescent="0.25">
      <c r="A1975" s="59" t="s">
        <v>3779</v>
      </c>
      <c r="B1975" s="59" t="s">
        <v>405</v>
      </c>
      <c r="C1975" s="59" t="s">
        <v>3799</v>
      </c>
      <c r="D1975" s="91">
        <v>4</v>
      </c>
      <c r="E1975" s="59" t="s">
        <v>4522</v>
      </c>
      <c r="F1975" s="30">
        <f t="shared" si="103"/>
        <v>26.182666666666666</v>
      </c>
      <c r="G1975" s="24">
        <f t="shared" si="104"/>
        <v>9.9734999999999996</v>
      </c>
      <c r="H1975" s="31"/>
      <c r="I1975" s="30"/>
      <c r="J1975" s="24">
        <f t="shared" si="105"/>
        <v>21.466000000000001</v>
      </c>
      <c r="K1975" s="31"/>
      <c r="L1975" s="30"/>
      <c r="M1975" s="98">
        <v>13.16</v>
      </c>
      <c r="N1975" s="98">
        <v>6.7869999999999999</v>
      </c>
      <c r="O1975" s="98">
        <v>7.3159999999999998</v>
      </c>
      <c r="P1975" s="98">
        <v>19.777000000000001</v>
      </c>
      <c r="Q1975" s="98">
        <v>46.281999999999996</v>
      </c>
      <c r="R1975" s="98">
        <v>12.489000000000001</v>
      </c>
    </row>
    <row r="1976" spans="1:18" x14ac:dyDescent="0.25">
      <c r="A1976" s="59" t="s">
        <v>3779</v>
      </c>
      <c r="B1976" s="59" t="s">
        <v>921</v>
      </c>
      <c r="C1976" s="59" t="s">
        <v>3863</v>
      </c>
      <c r="D1976" s="91">
        <v>16</v>
      </c>
      <c r="E1976" s="59" t="s">
        <v>7238</v>
      </c>
      <c r="F1976" s="30">
        <f t="shared" si="103"/>
        <v>26.162333333333333</v>
      </c>
      <c r="G1976" s="24">
        <f t="shared" si="104"/>
        <v>29.9285</v>
      </c>
      <c r="H1976" s="31"/>
      <c r="I1976" s="30"/>
      <c r="J1976" s="24">
        <f t="shared" si="105"/>
        <v>23.519500000000001</v>
      </c>
      <c r="K1976" s="31"/>
      <c r="L1976" s="30"/>
      <c r="M1976" s="98">
        <v>5</v>
      </c>
      <c r="N1976" s="98">
        <v>54.856999999999999</v>
      </c>
      <c r="O1976" s="98">
        <v>15.590999999999999</v>
      </c>
      <c r="P1976" s="98">
        <v>21.215</v>
      </c>
      <c r="Q1976" s="98">
        <v>15.859</v>
      </c>
      <c r="R1976" s="98">
        <v>41.412999999999997</v>
      </c>
    </row>
    <row r="1977" spans="1:18" x14ac:dyDescent="0.25">
      <c r="A1977" s="59" t="s">
        <v>3779</v>
      </c>
      <c r="B1977" s="59" t="s">
        <v>456</v>
      </c>
      <c r="C1977" s="59" t="s">
        <v>3818</v>
      </c>
      <c r="D1977" s="91">
        <v>7</v>
      </c>
      <c r="E1977" s="59" t="s">
        <v>5196</v>
      </c>
      <c r="F1977" s="30">
        <f t="shared" si="103"/>
        <v>26.133666666666667</v>
      </c>
      <c r="G1977" s="24">
        <f t="shared" si="104"/>
        <v>34.410000000000004</v>
      </c>
      <c r="H1977" s="31"/>
      <c r="I1977" s="30"/>
      <c r="J1977" s="24">
        <f t="shared" si="105"/>
        <v>27.498750000000001</v>
      </c>
      <c r="K1977" s="31"/>
      <c r="L1977" s="30"/>
      <c r="M1977" s="98">
        <v>67.06</v>
      </c>
      <c r="N1977" s="98">
        <v>1.76</v>
      </c>
      <c r="O1977" s="98">
        <v>31.594000000000001</v>
      </c>
      <c r="P1977" s="98">
        <v>30.148</v>
      </c>
      <c r="Q1977" s="98">
        <v>48.253</v>
      </c>
      <c r="R1977" s="98" t="s">
        <v>4078</v>
      </c>
    </row>
    <row r="1978" spans="1:18" x14ac:dyDescent="0.25">
      <c r="A1978" s="59" t="s">
        <v>3779</v>
      </c>
      <c r="B1978" s="59" t="s">
        <v>828</v>
      </c>
      <c r="C1978" s="59" t="s">
        <v>3840</v>
      </c>
      <c r="D1978" s="91">
        <v>11</v>
      </c>
      <c r="E1978" s="59" t="s">
        <v>5919</v>
      </c>
      <c r="F1978" s="30">
        <f t="shared" si="103"/>
        <v>26.037333333333333</v>
      </c>
      <c r="G1978" s="24">
        <f t="shared" si="104"/>
        <v>11.524999999999999</v>
      </c>
      <c r="H1978" s="31"/>
      <c r="I1978" s="30"/>
      <c r="J1978" s="24">
        <f t="shared" si="105"/>
        <v>26.129249999999999</v>
      </c>
      <c r="K1978" s="31"/>
      <c r="L1978" s="30"/>
      <c r="M1978" s="98">
        <v>12.03</v>
      </c>
      <c r="N1978" s="98">
        <v>11.02</v>
      </c>
      <c r="O1978" s="98">
        <v>26.405000000000001</v>
      </c>
      <c r="P1978" s="98">
        <v>32.707000000000001</v>
      </c>
      <c r="Q1978" s="98">
        <v>12.401999999999999</v>
      </c>
      <c r="R1978" s="98">
        <v>33.003</v>
      </c>
    </row>
    <row r="1979" spans="1:18" x14ac:dyDescent="0.25">
      <c r="A1979" s="59" t="s">
        <v>3779</v>
      </c>
      <c r="B1979" s="59" t="s">
        <v>2178</v>
      </c>
      <c r="C1979" s="59" t="s">
        <v>3786</v>
      </c>
      <c r="D1979" s="91">
        <v>2</v>
      </c>
      <c r="E1979" s="59" t="s">
        <v>4213</v>
      </c>
      <c r="F1979" s="30">
        <f t="shared" si="103"/>
        <v>25.887666666666664</v>
      </c>
      <c r="G1979" s="24">
        <f t="shared" si="104"/>
        <v>0</v>
      </c>
      <c r="H1979" s="31"/>
      <c r="I1979" s="30"/>
      <c r="J1979" s="24">
        <f t="shared" si="105"/>
        <v>23.951999999999998</v>
      </c>
      <c r="K1979" s="31"/>
      <c r="L1979" s="30"/>
      <c r="M1979" s="98" t="s">
        <v>4078</v>
      </c>
      <c r="N1979" s="98" t="s">
        <v>4078</v>
      </c>
      <c r="O1979" s="98">
        <v>18.145</v>
      </c>
      <c r="P1979" s="98">
        <v>77.662999999999997</v>
      </c>
      <c r="Q1979" s="98" t="s">
        <v>4078</v>
      </c>
      <c r="R1979" s="98" t="s">
        <v>4078</v>
      </c>
    </row>
    <row r="1980" spans="1:18" x14ac:dyDescent="0.25">
      <c r="A1980" s="59" t="s">
        <v>3779</v>
      </c>
      <c r="B1980" s="59" t="s">
        <v>1202</v>
      </c>
      <c r="C1980" s="59" t="s">
        <v>3848</v>
      </c>
      <c r="D1980" s="91">
        <v>13</v>
      </c>
      <c r="E1980" s="59" t="s">
        <v>6238</v>
      </c>
      <c r="F1980" s="30">
        <f t="shared" si="103"/>
        <v>25.877666666666666</v>
      </c>
      <c r="G1980" s="24">
        <f t="shared" si="104"/>
        <v>11.190000000000001</v>
      </c>
      <c r="H1980" s="31"/>
      <c r="I1980" s="30"/>
      <c r="J1980" s="24">
        <f t="shared" si="105"/>
        <v>36.181749999999994</v>
      </c>
      <c r="K1980" s="31"/>
      <c r="L1980" s="30"/>
      <c r="M1980" s="98">
        <v>4.5999999999999996</v>
      </c>
      <c r="N1980" s="98">
        <v>17.78</v>
      </c>
      <c r="O1980" s="98">
        <v>67.093999999999994</v>
      </c>
      <c r="P1980" s="98">
        <v>32.526000000000003</v>
      </c>
      <c r="Q1980" s="98">
        <v>32.353999999999999</v>
      </c>
      <c r="R1980" s="98">
        <v>12.753</v>
      </c>
    </row>
    <row r="1981" spans="1:18" x14ac:dyDescent="0.25">
      <c r="A1981" s="59" t="s">
        <v>3779</v>
      </c>
      <c r="B1981" s="59" t="s">
        <v>1618</v>
      </c>
      <c r="C1981" s="59" t="s">
        <v>3857</v>
      </c>
      <c r="D1981" s="91">
        <v>15</v>
      </c>
      <c r="E1981" s="59" t="s">
        <v>6642</v>
      </c>
      <c r="F1981" s="30">
        <f t="shared" si="103"/>
        <v>25.781000000000002</v>
      </c>
      <c r="G1981" s="24">
        <f t="shared" si="104"/>
        <v>12.948499999999999</v>
      </c>
      <c r="H1981" s="31"/>
      <c r="I1981" s="30"/>
      <c r="J1981" s="24">
        <f t="shared" si="105"/>
        <v>22.239750000000001</v>
      </c>
      <c r="K1981" s="31"/>
      <c r="L1981" s="30"/>
      <c r="M1981" s="98" t="s">
        <v>4078</v>
      </c>
      <c r="N1981" s="98">
        <v>25.896999999999998</v>
      </c>
      <c r="O1981" s="98">
        <v>11.616</v>
      </c>
      <c r="P1981" s="98">
        <v>26.303000000000001</v>
      </c>
      <c r="Q1981" s="98">
        <v>20.206</v>
      </c>
      <c r="R1981" s="98">
        <v>30.834</v>
      </c>
    </row>
    <row r="1982" spans="1:18" x14ac:dyDescent="0.25">
      <c r="A1982" s="59" t="s">
        <v>3779</v>
      </c>
      <c r="B1982" s="59" t="s">
        <v>2390</v>
      </c>
      <c r="C1982" s="59" t="s">
        <v>3840</v>
      </c>
      <c r="D1982" s="91">
        <v>11</v>
      </c>
      <c r="E1982" s="59" t="s">
        <v>5938</v>
      </c>
      <c r="F1982" s="30">
        <f t="shared" si="103"/>
        <v>25.734666666666669</v>
      </c>
      <c r="G1982" s="24">
        <f t="shared" si="104"/>
        <v>48.285000000000004</v>
      </c>
      <c r="H1982" s="31"/>
      <c r="I1982" s="30"/>
      <c r="J1982" s="24">
        <f t="shared" si="105"/>
        <v>35.351750000000003</v>
      </c>
      <c r="K1982" s="31"/>
      <c r="L1982" s="30"/>
      <c r="M1982" s="98">
        <v>74.56</v>
      </c>
      <c r="N1982" s="98">
        <v>22.01</v>
      </c>
      <c r="O1982" s="98">
        <v>64.203000000000003</v>
      </c>
      <c r="P1982" s="98">
        <v>19.042000000000002</v>
      </c>
      <c r="Q1982" s="98">
        <v>22.123000000000001</v>
      </c>
      <c r="R1982" s="98">
        <v>36.039000000000001</v>
      </c>
    </row>
    <row r="1983" spans="1:18" x14ac:dyDescent="0.25">
      <c r="A1983" s="59" t="s">
        <v>3779</v>
      </c>
      <c r="B1983" s="59" t="s">
        <v>1526</v>
      </c>
      <c r="C1983" s="59" t="s">
        <v>3852</v>
      </c>
      <c r="D1983" s="91">
        <v>15</v>
      </c>
      <c r="E1983" s="59" t="s">
        <v>6451</v>
      </c>
      <c r="F1983" s="30">
        <f t="shared" si="103"/>
        <v>25.700999999999997</v>
      </c>
      <c r="G1983" s="24">
        <f t="shared" si="104"/>
        <v>26.193999999999999</v>
      </c>
      <c r="H1983" s="31"/>
      <c r="I1983" s="30"/>
      <c r="J1983" s="24">
        <f t="shared" si="105"/>
        <v>20.317</v>
      </c>
      <c r="K1983" s="31"/>
      <c r="L1983" s="30"/>
      <c r="M1983" s="98">
        <v>1.71</v>
      </c>
      <c r="N1983" s="98">
        <v>50.677999999999997</v>
      </c>
      <c r="O1983" s="98">
        <v>4.165</v>
      </c>
      <c r="P1983" s="98">
        <v>23.248000000000001</v>
      </c>
      <c r="Q1983" s="98">
        <v>49.856000000000002</v>
      </c>
      <c r="R1983" s="98">
        <v>3.9990000000000001</v>
      </c>
    </row>
    <row r="1984" spans="1:18" x14ac:dyDescent="0.25">
      <c r="A1984" s="59" t="s">
        <v>3779</v>
      </c>
      <c r="B1984" s="59" t="s">
        <v>764</v>
      </c>
      <c r="C1984" s="59" t="s">
        <v>3862</v>
      </c>
      <c r="D1984" s="91">
        <v>16</v>
      </c>
      <c r="E1984" s="59" t="s">
        <v>6797</v>
      </c>
      <c r="F1984" s="30">
        <f t="shared" si="103"/>
        <v>25.66033333333333</v>
      </c>
      <c r="G1984" s="24">
        <f t="shared" si="104"/>
        <v>22.805499999999999</v>
      </c>
      <c r="H1984" s="31"/>
      <c r="I1984" s="30"/>
      <c r="J1984" s="24">
        <f t="shared" si="105"/>
        <v>23.015249999999998</v>
      </c>
      <c r="K1984" s="31"/>
      <c r="L1984" s="30"/>
      <c r="M1984" s="98">
        <v>14.83</v>
      </c>
      <c r="N1984" s="98">
        <v>30.780999999999999</v>
      </c>
      <c r="O1984" s="98">
        <v>15.08</v>
      </c>
      <c r="P1984" s="98">
        <v>34.125999999999998</v>
      </c>
      <c r="Q1984" s="98">
        <v>22.831</v>
      </c>
      <c r="R1984" s="98">
        <v>20.024000000000001</v>
      </c>
    </row>
    <row r="1985" spans="1:18" x14ac:dyDescent="0.25">
      <c r="A1985" s="59" t="s">
        <v>3779</v>
      </c>
      <c r="B1985" s="59" t="s">
        <v>1692</v>
      </c>
      <c r="C1985" s="59" t="s">
        <v>3818</v>
      </c>
      <c r="D1985" s="91">
        <v>7</v>
      </c>
      <c r="E1985" s="59" t="s">
        <v>5228</v>
      </c>
      <c r="F1985" s="30">
        <f t="shared" si="103"/>
        <v>25.590333333333334</v>
      </c>
      <c r="G1985" s="24">
        <f t="shared" si="104"/>
        <v>4.601</v>
      </c>
      <c r="H1985" s="31"/>
      <c r="I1985" s="30"/>
      <c r="J1985" s="24">
        <f t="shared" si="105"/>
        <v>19.19275</v>
      </c>
      <c r="K1985" s="31"/>
      <c r="L1985" s="30"/>
      <c r="M1985" s="98" t="s">
        <v>4078</v>
      </c>
      <c r="N1985" s="98">
        <v>9.202</v>
      </c>
      <c r="O1985" s="98" t="s">
        <v>4078</v>
      </c>
      <c r="P1985" s="98" t="s">
        <v>4078</v>
      </c>
      <c r="Q1985" s="98">
        <v>53.231000000000002</v>
      </c>
      <c r="R1985" s="98">
        <v>23.54</v>
      </c>
    </row>
    <row r="1986" spans="1:18" x14ac:dyDescent="0.25">
      <c r="A1986" s="59" t="s">
        <v>3779</v>
      </c>
      <c r="B1986" s="59" t="s">
        <v>1484</v>
      </c>
      <c r="C1986" s="59" t="s">
        <v>3840</v>
      </c>
      <c r="D1986" s="91">
        <v>11</v>
      </c>
      <c r="E1986" s="59" t="s">
        <v>5913</v>
      </c>
      <c r="F1986" s="30">
        <f t="shared" si="103"/>
        <v>25.585666666666668</v>
      </c>
      <c r="G1986" s="24">
        <f t="shared" si="104"/>
        <v>6.3975</v>
      </c>
      <c r="H1986" s="31"/>
      <c r="I1986" s="30"/>
      <c r="J1986" s="24">
        <f t="shared" si="105"/>
        <v>23.44275</v>
      </c>
      <c r="K1986" s="31"/>
      <c r="L1986" s="30"/>
      <c r="M1986" s="98">
        <v>7.03</v>
      </c>
      <c r="N1986" s="98">
        <v>5.7649999999999997</v>
      </c>
      <c r="O1986" s="98">
        <v>17.013999999999999</v>
      </c>
      <c r="P1986" s="98">
        <v>13.151999999999999</v>
      </c>
      <c r="Q1986" s="98">
        <v>1.34</v>
      </c>
      <c r="R1986" s="98">
        <v>62.265000000000001</v>
      </c>
    </row>
    <row r="1987" spans="1:18" x14ac:dyDescent="0.25">
      <c r="A1987" s="59" t="s">
        <v>3779</v>
      </c>
      <c r="B1987" s="59" t="s">
        <v>2373</v>
      </c>
      <c r="C1987" s="59" t="s">
        <v>3863</v>
      </c>
      <c r="D1987" s="91">
        <v>16</v>
      </c>
      <c r="E1987" s="59" t="s">
        <v>7351</v>
      </c>
      <c r="F1987" s="30">
        <f t="shared" si="103"/>
        <v>25.579666666666668</v>
      </c>
      <c r="G1987" s="24">
        <f t="shared" si="104"/>
        <v>0.90199999999999991</v>
      </c>
      <c r="H1987" s="31"/>
      <c r="I1987" s="30"/>
      <c r="J1987" s="24">
        <f t="shared" si="105"/>
        <v>22.594999999999999</v>
      </c>
      <c r="K1987" s="31"/>
      <c r="L1987" s="30"/>
      <c r="M1987" s="98">
        <v>1.45</v>
      </c>
      <c r="N1987" s="98">
        <v>0.35399999999999998</v>
      </c>
      <c r="O1987" s="98">
        <v>13.641</v>
      </c>
      <c r="P1987" s="98">
        <v>16.948</v>
      </c>
      <c r="Q1987" s="98">
        <v>17.571000000000002</v>
      </c>
      <c r="R1987" s="98">
        <v>42.22</v>
      </c>
    </row>
    <row r="1988" spans="1:18" x14ac:dyDescent="0.25">
      <c r="A1988" s="59" t="s">
        <v>3779</v>
      </c>
      <c r="B1988" s="59" t="s">
        <v>1990</v>
      </c>
      <c r="C1988" s="59" t="s">
        <v>3862</v>
      </c>
      <c r="D1988" s="91">
        <v>16</v>
      </c>
      <c r="E1988" s="59" t="s">
        <v>6811</v>
      </c>
      <c r="F1988" s="30">
        <f t="shared" si="103"/>
        <v>25.571999999999999</v>
      </c>
      <c r="G1988" s="24">
        <f t="shared" si="104"/>
        <v>13.941500000000001</v>
      </c>
      <c r="H1988" s="31"/>
      <c r="I1988" s="30"/>
      <c r="J1988" s="24">
        <f t="shared" si="105"/>
        <v>26.010249999999999</v>
      </c>
      <c r="K1988" s="31"/>
      <c r="L1988" s="30"/>
      <c r="M1988" s="98">
        <v>16.41</v>
      </c>
      <c r="N1988" s="98">
        <v>11.473000000000001</v>
      </c>
      <c r="O1988" s="98">
        <v>27.324999999999999</v>
      </c>
      <c r="P1988" s="98">
        <v>16.094999999999999</v>
      </c>
      <c r="Q1988" s="98">
        <v>29.006</v>
      </c>
      <c r="R1988" s="98">
        <v>31.614999999999998</v>
      </c>
    </row>
    <row r="1989" spans="1:18" x14ac:dyDescent="0.25">
      <c r="A1989" s="59" t="s">
        <v>3779</v>
      </c>
      <c r="B1989" s="59" t="s">
        <v>1842</v>
      </c>
      <c r="C1989" s="59" t="s">
        <v>3818</v>
      </c>
      <c r="D1989" s="91">
        <v>7</v>
      </c>
      <c r="E1989" s="59" t="s">
        <v>5250</v>
      </c>
      <c r="F1989" s="30">
        <f t="shared" si="103"/>
        <v>25.538666666666668</v>
      </c>
      <c r="G1989" s="24">
        <f t="shared" si="104"/>
        <v>24.533000000000001</v>
      </c>
      <c r="H1989" s="31"/>
      <c r="I1989" s="30"/>
      <c r="J1989" s="24">
        <f t="shared" si="105"/>
        <v>21.4115</v>
      </c>
      <c r="K1989" s="31"/>
      <c r="L1989" s="30"/>
      <c r="M1989" s="98">
        <v>30</v>
      </c>
      <c r="N1989" s="98">
        <v>19.065999999999999</v>
      </c>
      <c r="O1989" s="98">
        <v>9.0299999999999994</v>
      </c>
      <c r="P1989" s="98">
        <v>6.0060000000000002</v>
      </c>
      <c r="Q1989" s="98">
        <v>10.994999999999999</v>
      </c>
      <c r="R1989" s="98">
        <v>59.615000000000002</v>
      </c>
    </row>
    <row r="1990" spans="1:18" x14ac:dyDescent="0.25">
      <c r="A1990" s="59" t="s">
        <v>3779</v>
      </c>
      <c r="B1990" s="59" t="s">
        <v>2694</v>
      </c>
      <c r="C1990" s="59" t="s">
        <v>3807</v>
      </c>
      <c r="D1990" s="91">
        <v>6</v>
      </c>
      <c r="E1990" s="59" t="s">
        <v>4706</v>
      </c>
      <c r="F1990" s="30">
        <f t="shared" si="103"/>
        <v>25.456333333333333</v>
      </c>
      <c r="G1990" s="24">
        <f t="shared" si="104"/>
        <v>11.375</v>
      </c>
      <c r="H1990" s="31"/>
      <c r="I1990" s="30"/>
      <c r="J1990" s="24">
        <f t="shared" si="105"/>
        <v>27.16675</v>
      </c>
      <c r="K1990" s="31"/>
      <c r="L1990" s="30"/>
      <c r="M1990" s="98">
        <v>14.46</v>
      </c>
      <c r="N1990" s="98">
        <v>8.2899999999999991</v>
      </c>
      <c r="O1990" s="98">
        <v>32.298000000000002</v>
      </c>
      <c r="P1990" s="98">
        <v>25.213000000000001</v>
      </c>
      <c r="Q1990" s="98">
        <v>26.478999999999999</v>
      </c>
      <c r="R1990" s="98">
        <v>24.677</v>
      </c>
    </row>
    <row r="1991" spans="1:18" x14ac:dyDescent="0.25">
      <c r="A1991" s="59" t="s">
        <v>3779</v>
      </c>
      <c r="B1991" s="59" t="s">
        <v>3343</v>
      </c>
      <c r="C1991" s="59" t="s">
        <v>3808</v>
      </c>
      <c r="D1991" s="91">
        <v>6</v>
      </c>
      <c r="E1991" s="59" t="s">
        <v>4871</v>
      </c>
      <c r="F1991" s="30">
        <f t="shared" si="103"/>
        <v>25.331999999999997</v>
      </c>
      <c r="G1991" s="24">
        <f t="shared" si="104"/>
        <v>14.371500000000001</v>
      </c>
      <c r="H1991" s="31"/>
      <c r="I1991" s="30"/>
      <c r="J1991" s="24">
        <f t="shared" si="105"/>
        <v>26.494</v>
      </c>
      <c r="K1991" s="31"/>
      <c r="L1991" s="30"/>
      <c r="M1991" s="98">
        <v>19.28</v>
      </c>
      <c r="N1991" s="98">
        <v>9.4629999999999992</v>
      </c>
      <c r="O1991" s="98">
        <v>29.98</v>
      </c>
      <c r="P1991" s="98">
        <v>19.977</v>
      </c>
      <c r="Q1991" s="98">
        <v>24.15</v>
      </c>
      <c r="R1991" s="98">
        <v>31.869</v>
      </c>
    </row>
    <row r="1992" spans="1:18" x14ac:dyDescent="0.25">
      <c r="A1992" s="59" t="s">
        <v>3779</v>
      </c>
      <c r="B1992" s="59" t="s">
        <v>2865</v>
      </c>
      <c r="C1992" s="59" t="s">
        <v>3808</v>
      </c>
      <c r="D1992" s="91">
        <v>6</v>
      </c>
      <c r="E1992" s="59" t="s">
        <v>4906</v>
      </c>
      <c r="F1992" s="30">
        <f t="shared" si="103"/>
        <v>25.27333333333333</v>
      </c>
      <c r="G1992" s="24">
        <f t="shared" si="104"/>
        <v>25.420500000000001</v>
      </c>
      <c r="H1992" s="31"/>
      <c r="I1992" s="30"/>
      <c r="J1992" s="24">
        <f t="shared" si="105"/>
        <v>24.693750000000001</v>
      </c>
      <c r="K1992" s="31"/>
      <c r="L1992" s="30"/>
      <c r="M1992" s="98">
        <v>11.07</v>
      </c>
      <c r="N1992" s="98">
        <v>39.771000000000001</v>
      </c>
      <c r="O1992" s="98">
        <v>22.954999999999998</v>
      </c>
      <c r="P1992" s="98">
        <v>20.654</v>
      </c>
      <c r="Q1992" s="98">
        <v>22.873000000000001</v>
      </c>
      <c r="R1992" s="98">
        <v>32.292999999999999</v>
      </c>
    </row>
    <row r="1993" spans="1:18" x14ac:dyDescent="0.25">
      <c r="A1993" s="59" t="s">
        <v>3779</v>
      </c>
      <c r="B1993" s="59" t="s">
        <v>2092</v>
      </c>
      <c r="C1993" s="59" t="s">
        <v>3860</v>
      </c>
      <c r="D1993" s="91">
        <v>15</v>
      </c>
      <c r="E1993" s="59" t="s">
        <v>6709</v>
      </c>
      <c r="F1993" s="30">
        <f t="shared" si="103"/>
        <v>25.251999999999999</v>
      </c>
      <c r="G1993" s="24">
        <f t="shared" si="104"/>
        <v>13.234999999999999</v>
      </c>
      <c r="H1993" s="31"/>
      <c r="I1993" s="30"/>
      <c r="J1993" s="24">
        <f t="shared" si="105"/>
        <v>20.465499999999999</v>
      </c>
      <c r="K1993" s="31"/>
      <c r="L1993" s="30"/>
      <c r="M1993" s="98">
        <v>6.07</v>
      </c>
      <c r="N1993" s="98">
        <v>20.399999999999999</v>
      </c>
      <c r="O1993" s="98">
        <v>6.1059999999999999</v>
      </c>
      <c r="P1993" s="98">
        <v>41.392000000000003</v>
      </c>
      <c r="Q1993" s="98">
        <v>16.940000000000001</v>
      </c>
      <c r="R1993" s="98">
        <v>17.423999999999999</v>
      </c>
    </row>
    <row r="1994" spans="1:18" x14ac:dyDescent="0.25">
      <c r="A1994" s="59" t="s">
        <v>3779</v>
      </c>
      <c r="B1994" s="59" t="s">
        <v>2820</v>
      </c>
      <c r="C1994" s="59" t="s">
        <v>3818</v>
      </c>
      <c r="D1994" s="91">
        <v>7</v>
      </c>
      <c r="E1994" s="59" t="s">
        <v>5166</v>
      </c>
      <c r="F1994" s="30">
        <f t="shared" si="103"/>
        <v>25.238</v>
      </c>
      <c r="G1994" s="24">
        <f t="shared" si="104"/>
        <v>0</v>
      </c>
      <c r="H1994" s="31"/>
      <c r="I1994" s="30"/>
      <c r="J1994" s="24">
        <f t="shared" si="105"/>
        <v>18.9285</v>
      </c>
      <c r="K1994" s="31"/>
      <c r="L1994" s="30"/>
      <c r="M1994" s="98" t="s">
        <v>4078</v>
      </c>
      <c r="N1994" s="98" t="s">
        <v>4078</v>
      </c>
      <c r="O1994" s="98" t="s">
        <v>4078</v>
      </c>
      <c r="P1994" s="98" t="s">
        <v>4078</v>
      </c>
      <c r="Q1994" s="98">
        <v>75.713999999999999</v>
      </c>
      <c r="R1994" s="98" t="s">
        <v>4078</v>
      </c>
    </row>
    <row r="1995" spans="1:18" x14ac:dyDescent="0.25">
      <c r="A1995" s="59" t="s">
        <v>3779</v>
      </c>
      <c r="B1995" s="59" t="s">
        <v>3219</v>
      </c>
      <c r="C1995" s="59" t="s">
        <v>3794</v>
      </c>
      <c r="D1995" s="91">
        <v>3</v>
      </c>
      <c r="E1995" s="59" t="s">
        <v>4411</v>
      </c>
      <c r="F1995" s="30">
        <f t="shared" si="103"/>
        <v>25.198666666666668</v>
      </c>
      <c r="G1995" s="24">
        <f t="shared" si="104"/>
        <v>6.94</v>
      </c>
      <c r="H1995" s="31"/>
      <c r="I1995" s="30"/>
      <c r="J1995" s="24">
        <f t="shared" si="105"/>
        <v>26.083000000000002</v>
      </c>
      <c r="K1995" s="31"/>
      <c r="L1995" s="30"/>
      <c r="M1995" s="98">
        <v>13.88</v>
      </c>
      <c r="N1995" s="98" t="s">
        <v>4078</v>
      </c>
      <c r="O1995" s="98">
        <v>28.736000000000001</v>
      </c>
      <c r="P1995" s="98">
        <v>16.196000000000002</v>
      </c>
      <c r="Q1995" s="98">
        <v>19.745000000000001</v>
      </c>
      <c r="R1995" s="98">
        <v>39.655000000000001</v>
      </c>
    </row>
    <row r="1996" spans="1:18" x14ac:dyDescent="0.25">
      <c r="A1996" s="59" t="s">
        <v>3779</v>
      </c>
      <c r="B1996" s="59" t="s">
        <v>649</v>
      </c>
      <c r="C1996" s="59" t="s">
        <v>3852</v>
      </c>
      <c r="D1996" s="91">
        <v>15</v>
      </c>
      <c r="E1996" s="59" t="s">
        <v>6449</v>
      </c>
      <c r="F1996" s="30">
        <f t="shared" si="103"/>
        <v>25.150000000000002</v>
      </c>
      <c r="G1996" s="24">
        <f t="shared" si="104"/>
        <v>2.6349999999999998</v>
      </c>
      <c r="H1996" s="31"/>
      <c r="I1996" s="30"/>
      <c r="J1996" s="24">
        <f t="shared" si="105"/>
        <v>19.716750000000001</v>
      </c>
      <c r="K1996" s="31"/>
      <c r="L1996" s="30"/>
      <c r="M1996" s="98">
        <v>5.27</v>
      </c>
      <c r="N1996" s="98" t="s">
        <v>4078</v>
      </c>
      <c r="O1996" s="98">
        <v>3.4169999999999998</v>
      </c>
      <c r="P1996" s="98">
        <v>59.02</v>
      </c>
      <c r="Q1996" s="98">
        <v>13.228</v>
      </c>
      <c r="R1996" s="98">
        <v>3.202</v>
      </c>
    </row>
    <row r="1997" spans="1:18" x14ac:dyDescent="0.25">
      <c r="A1997" s="59" t="s">
        <v>3779</v>
      </c>
      <c r="B1997" s="59" t="s">
        <v>1757</v>
      </c>
      <c r="C1997" s="59" t="s">
        <v>3788</v>
      </c>
      <c r="D1997" s="91">
        <v>2</v>
      </c>
      <c r="E1997" s="59" t="s">
        <v>4308</v>
      </c>
      <c r="F1997" s="30">
        <f t="shared" si="103"/>
        <v>25.052666666666667</v>
      </c>
      <c r="G1997" s="24">
        <f t="shared" si="104"/>
        <v>67.067499999999995</v>
      </c>
      <c r="H1997" s="31"/>
      <c r="I1997" s="30"/>
      <c r="J1997" s="24">
        <f t="shared" si="105"/>
        <v>21.299500000000002</v>
      </c>
      <c r="K1997" s="31"/>
      <c r="L1997" s="30"/>
      <c r="M1997" s="98">
        <v>83.3</v>
      </c>
      <c r="N1997" s="98">
        <v>50.835000000000001</v>
      </c>
      <c r="O1997" s="98">
        <v>10.039999999999999</v>
      </c>
      <c r="P1997" s="98">
        <v>28.992999999999999</v>
      </c>
      <c r="Q1997" s="98">
        <v>25.388000000000002</v>
      </c>
      <c r="R1997" s="98">
        <v>20.777000000000001</v>
      </c>
    </row>
    <row r="1998" spans="1:18" x14ac:dyDescent="0.25">
      <c r="A1998" s="59" t="s">
        <v>3779</v>
      </c>
      <c r="B1998" s="59" t="s">
        <v>3159</v>
      </c>
      <c r="C1998" s="59" t="s">
        <v>3807</v>
      </c>
      <c r="D1998" s="91">
        <v>6</v>
      </c>
      <c r="E1998" s="59" t="s">
        <v>4674</v>
      </c>
      <c r="F1998" s="30">
        <f t="shared" si="103"/>
        <v>24.942666666666664</v>
      </c>
      <c r="G1998" s="24">
        <f t="shared" si="104"/>
        <v>10.921999999999999</v>
      </c>
      <c r="H1998" s="31"/>
      <c r="I1998" s="30"/>
      <c r="J1998" s="24">
        <f t="shared" si="105"/>
        <v>19.70025</v>
      </c>
      <c r="K1998" s="31"/>
      <c r="L1998" s="30"/>
      <c r="M1998" s="98">
        <v>21.83</v>
      </c>
      <c r="N1998" s="98">
        <v>1.4E-2</v>
      </c>
      <c r="O1998" s="98">
        <v>3.9729999999999999</v>
      </c>
      <c r="P1998" s="98">
        <v>37.475000000000001</v>
      </c>
      <c r="Q1998" s="98">
        <v>32.512</v>
      </c>
      <c r="R1998" s="98">
        <v>4.8410000000000002</v>
      </c>
    </row>
    <row r="1999" spans="1:18" x14ac:dyDescent="0.25">
      <c r="A1999" s="59" t="s">
        <v>3779</v>
      </c>
      <c r="B1999" s="59" t="s">
        <v>2258</v>
      </c>
      <c r="C1999" s="59" t="s">
        <v>3861</v>
      </c>
      <c r="D1999" s="91">
        <v>15</v>
      </c>
      <c r="E1999" s="59" t="s">
        <v>6727</v>
      </c>
      <c r="F1999" s="30">
        <f t="shared" si="103"/>
        <v>24.938999999999997</v>
      </c>
      <c r="G1999" s="24">
        <f t="shared" si="104"/>
        <v>20.849</v>
      </c>
      <c r="H1999" s="31"/>
      <c r="I1999" s="30"/>
      <c r="J1999" s="24">
        <f t="shared" si="105"/>
        <v>25.678749999999997</v>
      </c>
      <c r="K1999" s="31"/>
      <c r="L1999" s="30"/>
      <c r="M1999" s="98">
        <v>22.22</v>
      </c>
      <c r="N1999" s="98">
        <v>19.478000000000002</v>
      </c>
      <c r="O1999" s="98">
        <v>27.898</v>
      </c>
      <c r="P1999" s="98">
        <v>17.173999999999999</v>
      </c>
      <c r="Q1999" s="98">
        <v>36.634999999999998</v>
      </c>
      <c r="R1999" s="98">
        <v>21.007999999999999</v>
      </c>
    </row>
    <row r="2000" spans="1:18" x14ac:dyDescent="0.25">
      <c r="A2000" s="59" t="s">
        <v>3779</v>
      </c>
      <c r="B2000" s="59" t="s">
        <v>2211</v>
      </c>
      <c r="C2000" s="59" t="s">
        <v>3781</v>
      </c>
      <c r="D2000" s="91">
        <v>1</v>
      </c>
      <c r="E2000" s="59" t="s">
        <v>4129</v>
      </c>
      <c r="F2000" s="30">
        <f t="shared" si="103"/>
        <v>24.848333333333333</v>
      </c>
      <c r="G2000" s="24">
        <f t="shared" si="104"/>
        <v>95.864999999999995</v>
      </c>
      <c r="H2000" s="31"/>
      <c r="I2000" s="30"/>
      <c r="J2000" s="24">
        <f t="shared" si="105"/>
        <v>18.63625</v>
      </c>
      <c r="K2000" s="31"/>
      <c r="L2000" s="30"/>
      <c r="M2000" s="98">
        <v>191.73</v>
      </c>
      <c r="N2000" s="98" t="s">
        <v>4078</v>
      </c>
      <c r="O2000" s="98" t="s">
        <v>4078</v>
      </c>
      <c r="P2000" s="98" t="s">
        <v>4078</v>
      </c>
      <c r="Q2000" s="98">
        <v>1.18</v>
      </c>
      <c r="R2000" s="98">
        <v>73.364999999999995</v>
      </c>
    </row>
    <row r="2001" spans="1:18" x14ac:dyDescent="0.25">
      <c r="A2001" s="59" t="s">
        <v>3779</v>
      </c>
      <c r="B2001" s="59" t="s">
        <v>2417</v>
      </c>
      <c r="C2001" s="59" t="s">
        <v>3861</v>
      </c>
      <c r="D2001" s="91">
        <v>15</v>
      </c>
      <c r="E2001" s="59" t="s">
        <v>6745</v>
      </c>
      <c r="F2001" s="30">
        <f t="shared" si="103"/>
        <v>24.832333333333334</v>
      </c>
      <c r="G2001" s="24">
        <f t="shared" si="104"/>
        <v>8.1530000000000005</v>
      </c>
      <c r="H2001" s="31"/>
      <c r="I2001" s="30"/>
      <c r="J2001" s="24">
        <f t="shared" si="105"/>
        <v>24.99625</v>
      </c>
      <c r="K2001" s="31"/>
      <c r="L2001" s="30"/>
      <c r="M2001" s="98">
        <v>15.64</v>
      </c>
      <c r="N2001" s="98">
        <v>0.66600000000000004</v>
      </c>
      <c r="O2001" s="98">
        <v>25.488</v>
      </c>
      <c r="P2001" s="98">
        <v>25.094999999999999</v>
      </c>
      <c r="Q2001" s="98">
        <v>36.042000000000002</v>
      </c>
      <c r="R2001" s="98">
        <v>13.36</v>
      </c>
    </row>
    <row r="2002" spans="1:18" x14ac:dyDescent="0.25">
      <c r="A2002" s="59" t="s">
        <v>3779</v>
      </c>
      <c r="B2002" s="59" t="s">
        <v>512</v>
      </c>
      <c r="C2002" s="59" t="s">
        <v>3863</v>
      </c>
      <c r="D2002" s="91">
        <v>16</v>
      </c>
      <c r="E2002" s="59" t="s">
        <v>7226</v>
      </c>
      <c r="F2002" s="30">
        <f t="shared" si="103"/>
        <v>24.824333333333332</v>
      </c>
      <c r="G2002" s="24">
        <f t="shared" si="104"/>
        <v>270.21600000000001</v>
      </c>
      <c r="H2002" s="31"/>
      <c r="I2002" s="30"/>
      <c r="J2002" s="24">
        <f t="shared" si="105"/>
        <v>18.61825</v>
      </c>
      <c r="K2002" s="31"/>
      <c r="L2002" s="30"/>
      <c r="M2002" s="98" t="s">
        <v>4078</v>
      </c>
      <c r="N2002" s="98">
        <v>540.43200000000002</v>
      </c>
      <c r="O2002" s="98" t="s">
        <v>4078</v>
      </c>
      <c r="P2002" s="98" t="s">
        <v>4078</v>
      </c>
      <c r="Q2002" s="98">
        <v>5.1529999999999996</v>
      </c>
      <c r="R2002" s="98">
        <v>69.319999999999993</v>
      </c>
    </row>
    <row r="2003" spans="1:18" x14ac:dyDescent="0.25">
      <c r="A2003" s="59" t="s">
        <v>3779</v>
      </c>
      <c r="B2003" s="59" t="s">
        <v>1136</v>
      </c>
      <c r="C2003" s="59" t="s">
        <v>3842</v>
      </c>
      <c r="D2003" s="91">
        <v>11</v>
      </c>
      <c r="E2003" s="59" t="s">
        <v>6095</v>
      </c>
      <c r="F2003" s="30">
        <f t="shared" si="103"/>
        <v>24.811333333333334</v>
      </c>
      <c r="G2003" s="24">
        <f t="shared" si="104"/>
        <v>70.902500000000003</v>
      </c>
      <c r="H2003" s="31"/>
      <c r="I2003" s="30"/>
      <c r="J2003" s="24">
        <f t="shared" si="105"/>
        <v>27.835500000000003</v>
      </c>
      <c r="K2003" s="31"/>
      <c r="L2003" s="30"/>
      <c r="M2003" s="98">
        <v>15.4</v>
      </c>
      <c r="N2003" s="98">
        <v>126.405</v>
      </c>
      <c r="O2003" s="98">
        <v>36.908000000000001</v>
      </c>
      <c r="P2003" s="98">
        <v>48.189</v>
      </c>
      <c r="Q2003" s="98">
        <v>26.245000000000001</v>
      </c>
      <c r="R2003" s="98" t="s">
        <v>4078</v>
      </c>
    </row>
    <row r="2004" spans="1:18" x14ac:dyDescent="0.25">
      <c r="A2004" s="59" t="s">
        <v>3779</v>
      </c>
      <c r="B2004" s="59" t="s">
        <v>990</v>
      </c>
      <c r="C2004" s="59" t="s">
        <v>3853</v>
      </c>
      <c r="D2004" s="91">
        <v>15</v>
      </c>
      <c r="E2004" s="59" t="s">
        <v>6555</v>
      </c>
      <c r="F2004" s="30">
        <f t="shared" si="103"/>
        <v>24.805000000000003</v>
      </c>
      <c r="G2004" s="24">
        <f t="shared" si="104"/>
        <v>445.38049999999998</v>
      </c>
      <c r="H2004" s="31"/>
      <c r="I2004" s="30"/>
      <c r="J2004" s="24">
        <f t="shared" si="105"/>
        <v>20.414999999999999</v>
      </c>
      <c r="K2004" s="31"/>
      <c r="L2004" s="30"/>
      <c r="M2004" s="98">
        <v>23.02</v>
      </c>
      <c r="N2004" s="98">
        <v>867.74099999999999</v>
      </c>
      <c r="O2004" s="98">
        <v>7.2450000000000001</v>
      </c>
      <c r="P2004" s="98">
        <v>6.9409999999999998</v>
      </c>
      <c r="Q2004" s="98">
        <v>53.95</v>
      </c>
      <c r="R2004" s="98">
        <v>13.523999999999999</v>
      </c>
    </row>
    <row r="2005" spans="1:18" x14ac:dyDescent="0.25">
      <c r="A2005" s="59" t="s">
        <v>3779</v>
      </c>
      <c r="B2005" s="59" t="s">
        <v>1619</v>
      </c>
      <c r="C2005" s="59" t="s">
        <v>3840</v>
      </c>
      <c r="D2005" s="91">
        <v>11</v>
      </c>
      <c r="E2005" s="59" t="s">
        <v>5916</v>
      </c>
      <c r="F2005" s="30">
        <f t="shared" si="103"/>
        <v>24.753333333333334</v>
      </c>
      <c r="G2005" s="24">
        <f t="shared" si="104"/>
        <v>4.7904999999999998</v>
      </c>
      <c r="H2005" s="31"/>
      <c r="I2005" s="30"/>
      <c r="J2005" s="24">
        <f t="shared" si="105"/>
        <v>20.969250000000002</v>
      </c>
      <c r="K2005" s="31"/>
      <c r="L2005" s="30"/>
      <c r="M2005" s="98">
        <v>4.83</v>
      </c>
      <c r="N2005" s="98">
        <v>4.7510000000000003</v>
      </c>
      <c r="O2005" s="98">
        <v>9.6170000000000009</v>
      </c>
      <c r="P2005" s="98">
        <v>1.133</v>
      </c>
      <c r="Q2005" s="98">
        <v>17.18</v>
      </c>
      <c r="R2005" s="98">
        <v>55.947000000000003</v>
      </c>
    </row>
    <row r="2006" spans="1:18" x14ac:dyDescent="0.25">
      <c r="A2006" s="59" t="s">
        <v>3779</v>
      </c>
      <c r="B2006" s="59" t="s">
        <v>1633</v>
      </c>
      <c r="C2006" s="59" t="s">
        <v>3868</v>
      </c>
      <c r="D2006" s="91">
        <v>18</v>
      </c>
      <c r="E2006" s="59" t="s">
        <v>7515</v>
      </c>
      <c r="F2006" s="30">
        <f t="shared" si="103"/>
        <v>24.715333333333334</v>
      </c>
      <c r="G2006" s="24">
        <f t="shared" si="104"/>
        <v>12.898</v>
      </c>
      <c r="H2006" s="31"/>
      <c r="I2006" s="30"/>
      <c r="J2006" s="24">
        <f t="shared" si="105"/>
        <v>20.846</v>
      </c>
      <c r="K2006" s="31"/>
      <c r="L2006" s="30"/>
      <c r="M2006" s="98">
        <v>22.34</v>
      </c>
      <c r="N2006" s="98">
        <v>3.456</v>
      </c>
      <c r="O2006" s="98">
        <v>9.2379999999999995</v>
      </c>
      <c r="P2006" s="98">
        <v>30.326000000000001</v>
      </c>
      <c r="Q2006" s="98">
        <v>28.417000000000002</v>
      </c>
      <c r="R2006" s="98">
        <v>15.403</v>
      </c>
    </row>
    <row r="2007" spans="1:18" x14ac:dyDescent="0.25">
      <c r="A2007" s="59" t="s">
        <v>3779</v>
      </c>
      <c r="B2007" s="59" t="s">
        <v>1143</v>
      </c>
      <c r="C2007" s="59" t="s">
        <v>3860</v>
      </c>
      <c r="D2007" s="91">
        <v>15</v>
      </c>
      <c r="E2007" s="59" t="s">
        <v>6660</v>
      </c>
      <c r="F2007" s="30">
        <f t="shared" si="103"/>
        <v>24.681333333333331</v>
      </c>
      <c r="G2007" s="24">
        <f t="shared" si="104"/>
        <v>13.654</v>
      </c>
      <c r="H2007" s="31"/>
      <c r="I2007" s="30"/>
      <c r="J2007" s="24">
        <f t="shared" si="105"/>
        <v>23.318750000000001</v>
      </c>
      <c r="K2007" s="31"/>
      <c r="L2007" s="30"/>
      <c r="M2007" s="98">
        <v>23.36</v>
      </c>
      <c r="N2007" s="98">
        <v>3.948</v>
      </c>
      <c r="O2007" s="98">
        <v>19.231000000000002</v>
      </c>
      <c r="P2007" s="98">
        <v>24.763999999999999</v>
      </c>
      <c r="Q2007" s="98">
        <v>33.296999999999997</v>
      </c>
      <c r="R2007" s="98">
        <v>15.983000000000001</v>
      </c>
    </row>
    <row r="2008" spans="1:18" x14ac:dyDescent="0.25">
      <c r="A2008" s="59" t="s">
        <v>3779</v>
      </c>
      <c r="B2008" s="59" t="s">
        <v>1080</v>
      </c>
      <c r="C2008" s="59" t="s">
        <v>3800</v>
      </c>
      <c r="D2008" s="91">
        <v>4</v>
      </c>
      <c r="E2008" s="59" t="s">
        <v>4535</v>
      </c>
      <c r="F2008" s="30">
        <f t="shared" si="103"/>
        <v>24.446333333333332</v>
      </c>
      <c r="G2008" s="24">
        <f t="shared" si="104"/>
        <v>14.0075</v>
      </c>
      <c r="H2008" s="31"/>
      <c r="I2008" s="30"/>
      <c r="J2008" s="24">
        <f t="shared" si="105"/>
        <v>19.798749999999998</v>
      </c>
      <c r="K2008" s="31"/>
      <c r="L2008" s="30"/>
      <c r="M2008" s="98">
        <v>13.76</v>
      </c>
      <c r="N2008" s="98">
        <v>14.255000000000001</v>
      </c>
      <c r="O2008" s="98">
        <v>5.8559999999999999</v>
      </c>
      <c r="P2008" s="98">
        <v>6.7949999999999999</v>
      </c>
      <c r="Q2008" s="98">
        <v>7.0350000000000001</v>
      </c>
      <c r="R2008" s="98">
        <v>59.509</v>
      </c>
    </row>
    <row r="2009" spans="1:18" x14ac:dyDescent="0.25">
      <c r="A2009" s="59" t="s">
        <v>3779</v>
      </c>
      <c r="B2009" s="59" t="s">
        <v>648</v>
      </c>
      <c r="C2009" s="59" t="s">
        <v>3799</v>
      </c>
      <c r="D2009" s="91">
        <v>4</v>
      </c>
      <c r="E2009" s="59" t="s">
        <v>4520</v>
      </c>
      <c r="F2009" s="30">
        <f t="shared" si="103"/>
        <v>24.346333333333334</v>
      </c>
      <c r="G2009" s="24">
        <f t="shared" si="104"/>
        <v>58.590499999999999</v>
      </c>
      <c r="H2009" s="31"/>
      <c r="I2009" s="30"/>
      <c r="J2009" s="24">
        <f t="shared" si="105"/>
        <v>20.860250000000001</v>
      </c>
      <c r="K2009" s="31"/>
      <c r="L2009" s="30"/>
      <c r="M2009" s="98">
        <v>63.87</v>
      </c>
      <c r="N2009" s="98">
        <v>53.311</v>
      </c>
      <c r="O2009" s="98">
        <v>10.401999999999999</v>
      </c>
      <c r="P2009" s="98">
        <v>22.988</v>
      </c>
      <c r="Q2009" s="98">
        <v>31.414999999999999</v>
      </c>
      <c r="R2009" s="98">
        <v>18.635999999999999</v>
      </c>
    </row>
    <row r="2010" spans="1:18" x14ac:dyDescent="0.25">
      <c r="A2010" s="59" t="s">
        <v>3779</v>
      </c>
      <c r="B2010" s="59" t="s">
        <v>1354</v>
      </c>
      <c r="C2010" s="59" t="s">
        <v>3865</v>
      </c>
      <c r="D2010" s="91">
        <v>17</v>
      </c>
      <c r="E2010" s="59" t="s">
        <v>7438</v>
      </c>
      <c r="F2010" s="30">
        <f t="shared" si="103"/>
        <v>24.34266666666667</v>
      </c>
      <c r="G2010" s="24">
        <f t="shared" si="104"/>
        <v>10.535</v>
      </c>
      <c r="H2010" s="31"/>
      <c r="I2010" s="30"/>
      <c r="J2010" s="24">
        <f t="shared" si="105"/>
        <v>19.845500000000001</v>
      </c>
      <c r="K2010" s="31"/>
      <c r="L2010" s="30"/>
      <c r="M2010" s="98">
        <v>21.07</v>
      </c>
      <c r="N2010" s="98" t="s">
        <v>4078</v>
      </c>
      <c r="O2010" s="98">
        <v>6.3540000000000001</v>
      </c>
      <c r="P2010" s="98" t="s">
        <v>4078</v>
      </c>
      <c r="Q2010" s="98">
        <v>11.983000000000001</v>
      </c>
      <c r="R2010" s="98">
        <v>61.045000000000002</v>
      </c>
    </row>
    <row r="2011" spans="1:18" x14ac:dyDescent="0.25">
      <c r="A2011" s="59" t="s">
        <v>3779</v>
      </c>
      <c r="B2011" s="59" t="s">
        <v>2458</v>
      </c>
      <c r="C2011" s="59" t="s">
        <v>3863</v>
      </c>
      <c r="D2011" s="91">
        <v>16</v>
      </c>
      <c r="E2011" s="59" t="s">
        <v>7389</v>
      </c>
      <c r="F2011" s="30">
        <f t="shared" si="103"/>
        <v>24.186333333333334</v>
      </c>
      <c r="G2011" s="24">
        <f t="shared" si="104"/>
        <v>11.667</v>
      </c>
      <c r="H2011" s="31"/>
      <c r="I2011" s="30"/>
      <c r="J2011" s="24">
        <f t="shared" si="105"/>
        <v>26.004750000000001</v>
      </c>
      <c r="K2011" s="31"/>
      <c r="L2011" s="30"/>
      <c r="M2011" s="98">
        <v>16.43</v>
      </c>
      <c r="N2011" s="98">
        <v>6.9039999999999999</v>
      </c>
      <c r="O2011" s="98">
        <v>31.46</v>
      </c>
      <c r="P2011" s="98">
        <v>19.43</v>
      </c>
      <c r="Q2011" s="98">
        <v>19.635000000000002</v>
      </c>
      <c r="R2011" s="98">
        <v>33.494</v>
      </c>
    </row>
    <row r="2012" spans="1:18" x14ac:dyDescent="0.25">
      <c r="A2012" s="59" t="s">
        <v>3779</v>
      </c>
      <c r="B2012" s="59" t="s">
        <v>1856</v>
      </c>
      <c r="C2012" s="59" t="s">
        <v>3862</v>
      </c>
      <c r="D2012" s="91">
        <v>16</v>
      </c>
      <c r="E2012" s="59" t="s">
        <v>6871</v>
      </c>
      <c r="F2012" s="30">
        <f t="shared" si="103"/>
        <v>24.181000000000001</v>
      </c>
      <c r="G2012" s="24">
        <f t="shared" si="104"/>
        <v>12.785</v>
      </c>
      <c r="H2012" s="31"/>
      <c r="I2012" s="30"/>
      <c r="J2012" s="24">
        <f t="shared" si="105"/>
        <v>27.933</v>
      </c>
      <c r="K2012" s="31"/>
      <c r="L2012" s="30"/>
      <c r="M2012" s="98">
        <v>25.57</v>
      </c>
      <c r="N2012" s="98" t="s">
        <v>4078</v>
      </c>
      <c r="O2012" s="98">
        <v>39.189</v>
      </c>
      <c r="P2012" s="98" t="s">
        <v>4078</v>
      </c>
      <c r="Q2012" s="98">
        <v>64.344999999999999</v>
      </c>
      <c r="R2012" s="98">
        <v>8.1980000000000004</v>
      </c>
    </row>
    <row r="2013" spans="1:18" x14ac:dyDescent="0.25">
      <c r="A2013" s="59" t="s">
        <v>3779</v>
      </c>
      <c r="B2013" s="59" t="s">
        <v>2997</v>
      </c>
      <c r="C2013" s="59" t="s">
        <v>3807</v>
      </c>
      <c r="D2013" s="91">
        <v>6</v>
      </c>
      <c r="E2013" s="59" t="s">
        <v>4718</v>
      </c>
      <c r="F2013" s="30">
        <f t="shared" si="103"/>
        <v>24.174666666666667</v>
      </c>
      <c r="G2013" s="24">
        <f t="shared" si="104"/>
        <v>0.245</v>
      </c>
      <c r="H2013" s="31"/>
      <c r="I2013" s="30"/>
      <c r="J2013" s="24">
        <f t="shared" si="105"/>
        <v>18.131</v>
      </c>
      <c r="K2013" s="31"/>
      <c r="L2013" s="30"/>
      <c r="M2013" s="98">
        <v>0.49</v>
      </c>
      <c r="N2013" s="98" t="s">
        <v>4078</v>
      </c>
      <c r="O2013" s="98" t="s">
        <v>4078</v>
      </c>
      <c r="P2013" s="98" t="s">
        <v>4078</v>
      </c>
      <c r="Q2013" s="98" t="s">
        <v>4078</v>
      </c>
      <c r="R2013" s="98">
        <v>72.524000000000001</v>
      </c>
    </row>
    <row r="2014" spans="1:18" x14ac:dyDescent="0.25">
      <c r="A2014" s="59" t="s">
        <v>3779</v>
      </c>
      <c r="B2014" s="59" t="s">
        <v>2918</v>
      </c>
      <c r="C2014" s="59" t="s">
        <v>3831</v>
      </c>
      <c r="D2014" s="91">
        <v>11</v>
      </c>
      <c r="E2014" s="59" t="s">
        <v>5599</v>
      </c>
      <c r="F2014" s="30">
        <f t="shared" si="103"/>
        <v>24.160666666666668</v>
      </c>
      <c r="G2014" s="24">
        <f t="shared" si="104"/>
        <v>9.7725000000000009</v>
      </c>
      <c r="H2014" s="31"/>
      <c r="I2014" s="30"/>
      <c r="J2014" s="24">
        <f t="shared" si="105"/>
        <v>18.1205</v>
      </c>
      <c r="K2014" s="31"/>
      <c r="L2014" s="30"/>
      <c r="M2014" s="98">
        <v>9.19</v>
      </c>
      <c r="N2014" s="98">
        <v>10.355</v>
      </c>
      <c r="O2014" s="98" t="s">
        <v>4078</v>
      </c>
      <c r="P2014" s="98">
        <v>48.048000000000002</v>
      </c>
      <c r="Q2014" s="98">
        <v>13.176</v>
      </c>
      <c r="R2014" s="98">
        <v>11.257999999999999</v>
      </c>
    </row>
    <row r="2015" spans="1:18" x14ac:dyDescent="0.25">
      <c r="A2015" s="59" t="s">
        <v>3779</v>
      </c>
      <c r="B2015" s="59" t="s">
        <v>2380</v>
      </c>
      <c r="C2015" s="59" t="s">
        <v>3861</v>
      </c>
      <c r="D2015" s="91">
        <v>15</v>
      </c>
      <c r="E2015" s="59" t="s">
        <v>6749</v>
      </c>
      <c r="F2015" s="30">
        <f t="shared" si="103"/>
        <v>24.103999999999999</v>
      </c>
      <c r="G2015" s="24">
        <f t="shared" si="104"/>
        <v>32.155000000000001</v>
      </c>
      <c r="H2015" s="31"/>
      <c r="I2015" s="30"/>
      <c r="J2015" s="24">
        <f t="shared" si="105"/>
        <v>33.252250000000004</v>
      </c>
      <c r="K2015" s="31"/>
      <c r="L2015" s="30"/>
      <c r="M2015" s="98">
        <v>37.5</v>
      </c>
      <c r="N2015" s="98">
        <v>26.81</v>
      </c>
      <c r="O2015" s="98">
        <v>60.697000000000003</v>
      </c>
      <c r="P2015" s="98">
        <v>25.207999999999998</v>
      </c>
      <c r="Q2015" s="98">
        <v>20.859000000000002</v>
      </c>
      <c r="R2015" s="98">
        <v>26.245000000000001</v>
      </c>
    </row>
    <row r="2016" spans="1:18" x14ac:dyDescent="0.25">
      <c r="A2016" s="59" t="s">
        <v>3779</v>
      </c>
      <c r="B2016" s="59" t="s">
        <v>2748</v>
      </c>
      <c r="C2016" s="59" t="s">
        <v>3818</v>
      </c>
      <c r="D2016" s="91">
        <v>7</v>
      </c>
      <c r="E2016" s="59" t="s">
        <v>5204</v>
      </c>
      <c r="F2016" s="30">
        <f t="shared" ref="F2016:F2079" si="106">SUM(P2016:R2016)/3</f>
        <v>24.078666666666667</v>
      </c>
      <c r="G2016" s="24">
        <f t="shared" ref="G2016:G2079" si="107">SUM(M2016:N2016)/2</f>
        <v>0.67749999999999999</v>
      </c>
      <c r="H2016" s="31"/>
      <c r="I2016" s="30"/>
      <c r="J2016" s="24">
        <f t="shared" ref="J2016:J2079" si="108">SUM(O2016:R2016)/4</f>
        <v>18.059000000000001</v>
      </c>
      <c r="K2016" s="31"/>
      <c r="L2016" s="30"/>
      <c r="M2016" s="98">
        <v>0.4</v>
      </c>
      <c r="N2016" s="98">
        <v>0.95499999999999996</v>
      </c>
      <c r="O2016" s="98" t="s">
        <v>4078</v>
      </c>
      <c r="P2016" s="98">
        <v>6.4000000000000001E-2</v>
      </c>
      <c r="Q2016" s="98">
        <v>1.145</v>
      </c>
      <c r="R2016" s="98">
        <v>71.027000000000001</v>
      </c>
    </row>
    <row r="2017" spans="1:18" x14ac:dyDescent="0.25">
      <c r="A2017" s="59" t="s">
        <v>3779</v>
      </c>
      <c r="B2017" s="59" t="s">
        <v>1033</v>
      </c>
      <c r="C2017" s="59" t="s">
        <v>3783</v>
      </c>
      <c r="D2017" s="91">
        <v>1</v>
      </c>
      <c r="E2017" s="59" t="s">
        <v>4166</v>
      </c>
      <c r="F2017" s="30">
        <f t="shared" si="106"/>
        <v>24.010666666666669</v>
      </c>
      <c r="G2017" s="24">
        <f t="shared" si="107"/>
        <v>0</v>
      </c>
      <c r="H2017" s="31"/>
      <c r="I2017" s="30"/>
      <c r="J2017" s="24">
        <f t="shared" si="108"/>
        <v>18.008000000000003</v>
      </c>
      <c r="K2017" s="31"/>
      <c r="L2017" s="30"/>
      <c r="M2017" s="98" t="s">
        <v>4078</v>
      </c>
      <c r="N2017" s="98" t="s">
        <v>4078</v>
      </c>
      <c r="O2017" s="98" t="s">
        <v>4078</v>
      </c>
      <c r="P2017" s="98" t="s">
        <v>4078</v>
      </c>
      <c r="Q2017" s="98">
        <v>32.466000000000001</v>
      </c>
      <c r="R2017" s="98">
        <v>39.566000000000003</v>
      </c>
    </row>
    <row r="2018" spans="1:18" x14ac:dyDescent="0.25">
      <c r="A2018" s="59" t="s">
        <v>3779</v>
      </c>
      <c r="B2018" s="59" t="s">
        <v>2986</v>
      </c>
      <c r="C2018" s="59" t="s">
        <v>3863</v>
      </c>
      <c r="D2018" s="91">
        <v>16</v>
      </c>
      <c r="E2018" s="59" t="s">
        <v>7287</v>
      </c>
      <c r="F2018" s="30">
        <f t="shared" si="106"/>
        <v>23.901333333333337</v>
      </c>
      <c r="G2018" s="24">
        <f t="shared" si="107"/>
        <v>10.828000000000001</v>
      </c>
      <c r="H2018" s="31"/>
      <c r="I2018" s="30"/>
      <c r="J2018" s="24">
        <f t="shared" si="108"/>
        <v>18.045249999999999</v>
      </c>
      <c r="K2018" s="31"/>
      <c r="L2018" s="30"/>
      <c r="M2018" s="98">
        <v>21.37</v>
      </c>
      <c r="N2018" s="98">
        <v>0.28599999999999998</v>
      </c>
      <c r="O2018" s="98">
        <v>0.47699999999999998</v>
      </c>
      <c r="P2018" s="98">
        <v>20.873000000000001</v>
      </c>
      <c r="Q2018" s="98">
        <v>7.0869999999999997</v>
      </c>
      <c r="R2018" s="98">
        <v>43.744</v>
      </c>
    </row>
    <row r="2019" spans="1:18" x14ac:dyDescent="0.25">
      <c r="A2019" s="59" t="s">
        <v>3779</v>
      </c>
      <c r="B2019" s="59" t="s">
        <v>1535</v>
      </c>
      <c r="C2019" s="59" t="s">
        <v>3863</v>
      </c>
      <c r="D2019" s="91">
        <v>16</v>
      </c>
      <c r="E2019" s="59" t="s">
        <v>7311</v>
      </c>
      <c r="F2019" s="30">
        <f t="shared" si="106"/>
        <v>23.880666666666666</v>
      </c>
      <c r="G2019" s="24">
        <f t="shared" si="107"/>
        <v>85.853499999999997</v>
      </c>
      <c r="H2019" s="31"/>
      <c r="I2019" s="30"/>
      <c r="J2019" s="24">
        <f t="shared" si="108"/>
        <v>21.668500000000002</v>
      </c>
      <c r="K2019" s="31"/>
      <c r="L2019" s="30"/>
      <c r="M2019" s="98">
        <v>132.47</v>
      </c>
      <c r="N2019" s="98">
        <v>39.237000000000002</v>
      </c>
      <c r="O2019" s="98">
        <v>15.032</v>
      </c>
      <c r="P2019" s="98">
        <v>9.9390000000000001</v>
      </c>
      <c r="Q2019" s="98">
        <v>22.847999999999999</v>
      </c>
      <c r="R2019" s="98">
        <v>38.854999999999997</v>
      </c>
    </row>
    <row r="2020" spans="1:18" x14ac:dyDescent="0.25">
      <c r="A2020" s="59" t="s">
        <v>3779</v>
      </c>
      <c r="B2020" s="59" t="s">
        <v>2175</v>
      </c>
      <c r="C2020" s="59" t="s">
        <v>3862</v>
      </c>
      <c r="D2020" s="91">
        <v>16</v>
      </c>
      <c r="E2020" s="59" t="s">
        <v>6997</v>
      </c>
      <c r="F2020" s="30">
        <f t="shared" si="106"/>
        <v>23.838999999999999</v>
      </c>
      <c r="G2020" s="24">
        <f t="shared" si="107"/>
        <v>2.0525000000000002</v>
      </c>
      <c r="H2020" s="31"/>
      <c r="I2020" s="30"/>
      <c r="J2020" s="24">
        <f t="shared" si="108"/>
        <v>17.879249999999999</v>
      </c>
      <c r="K2020" s="31"/>
      <c r="L2020" s="30"/>
      <c r="M2020" s="98">
        <v>1.07</v>
      </c>
      <c r="N2020" s="98">
        <v>3.0350000000000001</v>
      </c>
      <c r="O2020" s="98" t="s">
        <v>4078</v>
      </c>
      <c r="P2020" s="98" t="s">
        <v>4078</v>
      </c>
      <c r="Q2020" s="98">
        <v>68.722999999999999</v>
      </c>
      <c r="R2020" s="98">
        <v>2.794</v>
      </c>
    </row>
    <row r="2021" spans="1:18" x14ac:dyDescent="0.25">
      <c r="A2021" s="59" t="s">
        <v>3779</v>
      </c>
      <c r="B2021" s="59" t="s">
        <v>2603</v>
      </c>
      <c r="C2021" s="59" t="s">
        <v>3836</v>
      </c>
      <c r="D2021" s="91">
        <v>11</v>
      </c>
      <c r="E2021" s="59" t="s">
        <v>5782</v>
      </c>
      <c r="F2021" s="30">
        <f t="shared" si="106"/>
        <v>23.789666666666665</v>
      </c>
      <c r="G2021" s="24">
        <f t="shared" si="107"/>
        <v>75.89</v>
      </c>
      <c r="H2021" s="31"/>
      <c r="I2021" s="30"/>
      <c r="J2021" s="24">
        <f t="shared" si="108"/>
        <v>28.124499999999998</v>
      </c>
      <c r="K2021" s="31"/>
      <c r="L2021" s="30"/>
      <c r="M2021" s="98">
        <v>5.59</v>
      </c>
      <c r="N2021" s="98">
        <v>146.19</v>
      </c>
      <c r="O2021" s="98">
        <v>41.128999999999998</v>
      </c>
      <c r="P2021" s="98">
        <v>9.3659999999999997</v>
      </c>
      <c r="Q2021" s="98">
        <v>16.795000000000002</v>
      </c>
      <c r="R2021" s="98">
        <v>45.207999999999998</v>
      </c>
    </row>
    <row r="2022" spans="1:18" x14ac:dyDescent="0.25">
      <c r="A2022" s="59" t="s">
        <v>3779</v>
      </c>
      <c r="B2022" s="59" t="s">
        <v>1807</v>
      </c>
      <c r="C2022" s="59" t="s">
        <v>3842</v>
      </c>
      <c r="D2022" s="91">
        <v>11</v>
      </c>
      <c r="E2022" s="59" t="s">
        <v>6115</v>
      </c>
      <c r="F2022" s="30">
        <f t="shared" si="106"/>
        <v>23.784333333333333</v>
      </c>
      <c r="G2022" s="24">
        <f t="shared" si="107"/>
        <v>49.066000000000003</v>
      </c>
      <c r="H2022" s="31"/>
      <c r="I2022" s="30"/>
      <c r="J2022" s="24">
        <f t="shared" si="108"/>
        <v>23.746249999999996</v>
      </c>
      <c r="K2022" s="31"/>
      <c r="L2022" s="30"/>
      <c r="M2022" s="98">
        <v>59.66</v>
      </c>
      <c r="N2022" s="98">
        <v>38.472000000000001</v>
      </c>
      <c r="O2022" s="98">
        <v>23.632000000000001</v>
      </c>
      <c r="P2022" s="98">
        <v>27.43</v>
      </c>
      <c r="Q2022" s="98">
        <v>22.417999999999999</v>
      </c>
      <c r="R2022" s="98">
        <v>21.504999999999999</v>
      </c>
    </row>
    <row r="2023" spans="1:18" x14ac:dyDescent="0.25">
      <c r="A2023" s="59" t="s">
        <v>3779</v>
      </c>
      <c r="B2023" s="59" t="s">
        <v>332</v>
      </c>
      <c r="C2023" s="59" t="s">
        <v>3806</v>
      </c>
      <c r="D2023" s="91">
        <v>5</v>
      </c>
      <c r="E2023" s="59" t="s">
        <v>4653</v>
      </c>
      <c r="F2023" s="30">
        <f t="shared" si="106"/>
        <v>23.744</v>
      </c>
      <c r="G2023" s="24">
        <f t="shared" si="107"/>
        <v>10.055</v>
      </c>
      <c r="H2023" s="31"/>
      <c r="I2023" s="30"/>
      <c r="J2023" s="24">
        <f t="shared" si="108"/>
        <v>17.808</v>
      </c>
      <c r="K2023" s="31"/>
      <c r="L2023" s="30"/>
      <c r="M2023" s="98">
        <v>20.11</v>
      </c>
      <c r="N2023" s="98" t="s">
        <v>4078</v>
      </c>
      <c r="O2023" s="98" t="s">
        <v>4078</v>
      </c>
      <c r="P2023" s="98">
        <v>4.4489999999999998</v>
      </c>
      <c r="Q2023" s="98">
        <v>51.34</v>
      </c>
      <c r="R2023" s="98">
        <v>15.443</v>
      </c>
    </row>
    <row r="2024" spans="1:18" x14ac:dyDescent="0.25">
      <c r="A2024" s="59" t="s">
        <v>3779</v>
      </c>
      <c r="B2024" s="59" t="s">
        <v>2552</v>
      </c>
      <c r="C2024" s="59" t="s">
        <v>3868</v>
      </c>
      <c r="D2024" s="91">
        <v>18</v>
      </c>
      <c r="E2024" s="59" t="s">
        <v>7527</v>
      </c>
      <c r="F2024" s="30">
        <f t="shared" si="106"/>
        <v>23.744</v>
      </c>
      <c r="G2024" s="24">
        <f t="shared" si="107"/>
        <v>3.0869999999999997</v>
      </c>
      <c r="H2024" s="31"/>
      <c r="I2024" s="30"/>
      <c r="J2024" s="24">
        <f t="shared" si="108"/>
        <v>18.955500000000001</v>
      </c>
      <c r="K2024" s="31"/>
      <c r="L2024" s="30"/>
      <c r="M2024" s="98">
        <v>0.56000000000000005</v>
      </c>
      <c r="N2024" s="98">
        <v>5.6139999999999999</v>
      </c>
      <c r="O2024" s="98">
        <v>4.59</v>
      </c>
      <c r="P2024" s="98">
        <v>7.3</v>
      </c>
      <c r="Q2024" s="98">
        <v>0.93500000000000005</v>
      </c>
      <c r="R2024" s="98">
        <v>62.997</v>
      </c>
    </row>
    <row r="2025" spans="1:18" x14ac:dyDescent="0.25">
      <c r="A2025" s="59" t="s">
        <v>3779</v>
      </c>
      <c r="B2025" s="59" t="s">
        <v>2356</v>
      </c>
      <c r="C2025" s="59" t="s">
        <v>3855</v>
      </c>
      <c r="D2025" s="91">
        <v>15</v>
      </c>
      <c r="E2025" s="59" t="s">
        <v>6628</v>
      </c>
      <c r="F2025" s="30">
        <f t="shared" si="106"/>
        <v>23.660999999999998</v>
      </c>
      <c r="G2025" s="24">
        <f t="shared" si="107"/>
        <v>7.7279999999999998</v>
      </c>
      <c r="H2025" s="31"/>
      <c r="I2025" s="30"/>
      <c r="J2025" s="24">
        <f t="shared" si="108"/>
        <v>26.907249999999998</v>
      </c>
      <c r="K2025" s="31"/>
      <c r="L2025" s="30"/>
      <c r="M2025" s="98">
        <v>13.39</v>
      </c>
      <c r="N2025" s="98">
        <v>2.0659999999999998</v>
      </c>
      <c r="O2025" s="98">
        <v>36.646000000000001</v>
      </c>
      <c r="P2025" s="98">
        <v>25.286999999999999</v>
      </c>
      <c r="Q2025" s="98">
        <v>31.727</v>
      </c>
      <c r="R2025" s="98">
        <v>13.968999999999999</v>
      </c>
    </row>
    <row r="2026" spans="1:18" x14ac:dyDescent="0.25">
      <c r="A2026" s="59" t="s">
        <v>3779</v>
      </c>
      <c r="B2026" s="59" t="s">
        <v>1767</v>
      </c>
      <c r="C2026" s="59" t="s">
        <v>3807</v>
      </c>
      <c r="D2026" s="91">
        <v>6</v>
      </c>
      <c r="E2026" s="59" t="s">
        <v>4743</v>
      </c>
      <c r="F2026" s="30">
        <f t="shared" si="106"/>
        <v>23.52</v>
      </c>
      <c r="G2026" s="24">
        <f t="shared" si="107"/>
        <v>19.529499999999999</v>
      </c>
      <c r="H2026" s="31"/>
      <c r="I2026" s="30"/>
      <c r="J2026" s="24">
        <f t="shared" si="108"/>
        <v>21.433500000000002</v>
      </c>
      <c r="K2026" s="31"/>
      <c r="L2026" s="30"/>
      <c r="M2026" s="98">
        <v>26.16</v>
      </c>
      <c r="N2026" s="98">
        <v>12.898999999999999</v>
      </c>
      <c r="O2026" s="98">
        <v>15.173999999999999</v>
      </c>
      <c r="P2026" s="98">
        <v>27.204999999999998</v>
      </c>
      <c r="Q2026" s="98">
        <v>16.276</v>
      </c>
      <c r="R2026" s="98">
        <v>27.079000000000001</v>
      </c>
    </row>
    <row r="2027" spans="1:18" x14ac:dyDescent="0.25">
      <c r="A2027" s="59" t="s">
        <v>3779</v>
      </c>
      <c r="B2027" s="59" t="s">
        <v>2875</v>
      </c>
      <c r="C2027" s="59" t="s">
        <v>3831</v>
      </c>
      <c r="D2027" s="91">
        <v>11</v>
      </c>
      <c r="E2027" s="59" t="s">
        <v>5584</v>
      </c>
      <c r="F2027" s="30">
        <f t="shared" si="106"/>
        <v>23.446666666666669</v>
      </c>
      <c r="G2027" s="24">
        <f t="shared" si="107"/>
        <v>0.76350000000000007</v>
      </c>
      <c r="H2027" s="31"/>
      <c r="I2027" s="30"/>
      <c r="J2027" s="24">
        <f t="shared" si="108"/>
        <v>25.550250000000002</v>
      </c>
      <c r="K2027" s="31"/>
      <c r="L2027" s="30"/>
      <c r="M2027" s="98">
        <v>0.54</v>
      </c>
      <c r="N2027" s="98">
        <v>0.98699999999999999</v>
      </c>
      <c r="O2027" s="98">
        <v>31.861000000000001</v>
      </c>
      <c r="P2027" s="98">
        <v>69.209000000000003</v>
      </c>
      <c r="Q2027" s="98">
        <v>0.88700000000000001</v>
      </c>
      <c r="R2027" s="98">
        <v>0.24399999999999999</v>
      </c>
    </row>
    <row r="2028" spans="1:18" x14ac:dyDescent="0.25">
      <c r="A2028" s="59" t="s">
        <v>3779</v>
      </c>
      <c r="B2028" s="59" t="s">
        <v>1343</v>
      </c>
      <c r="C2028" s="59" t="s">
        <v>3863</v>
      </c>
      <c r="D2028" s="91">
        <v>16</v>
      </c>
      <c r="E2028" s="59" t="s">
        <v>7411</v>
      </c>
      <c r="F2028" s="30">
        <f t="shared" si="106"/>
        <v>23.398666666666667</v>
      </c>
      <c r="G2028" s="24">
        <f t="shared" si="107"/>
        <v>9.4885000000000002</v>
      </c>
      <c r="H2028" s="31"/>
      <c r="I2028" s="30"/>
      <c r="J2028" s="24">
        <f t="shared" si="108"/>
        <v>22.283249999999999</v>
      </c>
      <c r="K2028" s="31"/>
      <c r="L2028" s="30"/>
      <c r="M2028" s="98">
        <v>15.99</v>
      </c>
      <c r="N2028" s="98">
        <v>2.9870000000000001</v>
      </c>
      <c r="O2028" s="98">
        <v>18.937000000000001</v>
      </c>
      <c r="P2028" s="98">
        <v>24.286000000000001</v>
      </c>
      <c r="Q2028" s="98">
        <v>31.442</v>
      </c>
      <c r="R2028" s="98">
        <v>14.468</v>
      </c>
    </row>
    <row r="2029" spans="1:18" x14ac:dyDescent="0.25">
      <c r="A2029" s="59" t="s">
        <v>3779</v>
      </c>
      <c r="B2029" s="59" t="s">
        <v>1174</v>
      </c>
      <c r="C2029" s="59" t="s">
        <v>3842</v>
      </c>
      <c r="D2029" s="91">
        <v>11</v>
      </c>
      <c r="E2029" s="59" t="s">
        <v>6100</v>
      </c>
      <c r="F2029" s="30">
        <f t="shared" si="106"/>
        <v>23.338999999999999</v>
      </c>
      <c r="G2029" s="24">
        <f t="shared" si="107"/>
        <v>72.077500000000001</v>
      </c>
      <c r="H2029" s="31"/>
      <c r="I2029" s="30"/>
      <c r="J2029" s="24">
        <f t="shared" si="108"/>
        <v>50.573499999999996</v>
      </c>
      <c r="K2029" s="31"/>
      <c r="L2029" s="30"/>
      <c r="M2029" s="98">
        <v>15.72</v>
      </c>
      <c r="N2029" s="98">
        <v>128.435</v>
      </c>
      <c r="O2029" s="98">
        <v>132.27699999999999</v>
      </c>
      <c r="P2029" s="98">
        <v>20.670999999999999</v>
      </c>
      <c r="Q2029" s="98">
        <v>35.225999999999999</v>
      </c>
      <c r="R2029" s="98">
        <v>14.12</v>
      </c>
    </row>
    <row r="2030" spans="1:18" x14ac:dyDescent="0.25">
      <c r="A2030" s="59" t="s">
        <v>3779</v>
      </c>
      <c r="B2030" s="59" t="s">
        <v>3458</v>
      </c>
      <c r="C2030" s="59" t="s">
        <v>3854</v>
      </c>
      <c r="D2030" s="91">
        <v>15</v>
      </c>
      <c r="E2030" s="59" t="s">
        <v>6589</v>
      </c>
      <c r="F2030" s="30">
        <f t="shared" si="106"/>
        <v>23.329333333333334</v>
      </c>
      <c r="G2030" s="24">
        <f t="shared" si="107"/>
        <v>0</v>
      </c>
      <c r="H2030" s="31"/>
      <c r="I2030" s="30"/>
      <c r="J2030" s="24">
        <f t="shared" si="108"/>
        <v>17.504749999999998</v>
      </c>
      <c r="K2030" s="31"/>
      <c r="L2030" s="30"/>
      <c r="M2030" s="98" t="s">
        <v>4078</v>
      </c>
      <c r="N2030" s="98" t="s">
        <v>4078</v>
      </c>
      <c r="O2030" s="98">
        <v>3.1E-2</v>
      </c>
      <c r="P2030" s="98">
        <v>3.157</v>
      </c>
      <c r="Q2030" s="98">
        <v>2.528</v>
      </c>
      <c r="R2030" s="98">
        <v>64.302999999999997</v>
      </c>
    </row>
    <row r="2031" spans="1:18" x14ac:dyDescent="0.25">
      <c r="A2031" s="59" t="s">
        <v>3779</v>
      </c>
      <c r="B2031" s="59" t="s">
        <v>2052</v>
      </c>
      <c r="C2031" s="59" t="s">
        <v>3852</v>
      </c>
      <c r="D2031" s="91">
        <v>15</v>
      </c>
      <c r="E2031" s="59" t="s">
        <v>6507</v>
      </c>
      <c r="F2031" s="30">
        <f t="shared" si="106"/>
        <v>23.274666666666665</v>
      </c>
      <c r="G2031" s="24">
        <f t="shared" si="107"/>
        <v>4.859</v>
      </c>
      <c r="H2031" s="31"/>
      <c r="I2031" s="30"/>
      <c r="J2031" s="24">
        <f t="shared" si="108"/>
        <v>17.489000000000001</v>
      </c>
      <c r="K2031" s="31"/>
      <c r="L2031" s="30"/>
      <c r="M2031" s="98">
        <v>9.59</v>
      </c>
      <c r="N2031" s="98">
        <v>0.128</v>
      </c>
      <c r="O2031" s="98">
        <v>0.13200000000000001</v>
      </c>
      <c r="P2031" s="98">
        <v>1.1499999999999999</v>
      </c>
      <c r="Q2031" s="98">
        <v>4.96</v>
      </c>
      <c r="R2031" s="98">
        <v>63.713999999999999</v>
      </c>
    </row>
    <row r="2032" spans="1:18" x14ac:dyDescent="0.25">
      <c r="A2032" s="59" t="s">
        <v>3779</v>
      </c>
      <c r="B2032" s="59" t="s">
        <v>587</v>
      </c>
      <c r="C2032" s="59" t="s">
        <v>3838</v>
      </c>
      <c r="D2032" s="91">
        <v>11</v>
      </c>
      <c r="E2032" s="59" t="s">
        <v>5852</v>
      </c>
      <c r="F2032" s="30">
        <f t="shared" si="106"/>
        <v>23.199333333333332</v>
      </c>
      <c r="G2032" s="24">
        <f t="shared" si="107"/>
        <v>15.266000000000002</v>
      </c>
      <c r="H2032" s="31"/>
      <c r="I2032" s="30"/>
      <c r="J2032" s="24">
        <f t="shared" si="108"/>
        <v>20.901499999999999</v>
      </c>
      <c r="K2032" s="31"/>
      <c r="L2032" s="30"/>
      <c r="M2032" s="98">
        <v>18.62</v>
      </c>
      <c r="N2032" s="98">
        <v>11.912000000000001</v>
      </c>
      <c r="O2032" s="98">
        <v>14.007999999999999</v>
      </c>
      <c r="P2032" s="98">
        <v>15.925000000000001</v>
      </c>
      <c r="Q2032" s="98">
        <v>17.581</v>
      </c>
      <c r="R2032" s="98">
        <v>36.091999999999999</v>
      </c>
    </row>
    <row r="2033" spans="1:18" x14ac:dyDescent="0.25">
      <c r="A2033" s="59" t="s">
        <v>3779</v>
      </c>
      <c r="B2033" s="59" t="s">
        <v>685</v>
      </c>
      <c r="C2033" s="59" t="s">
        <v>3863</v>
      </c>
      <c r="D2033" s="91">
        <v>16</v>
      </c>
      <c r="E2033" s="59" t="s">
        <v>7233</v>
      </c>
      <c r="F2033" s="30">
        <f t="shared" si="106"/>
        <v>23.142666666666667</v>
      </c>
      <c r="G2033" s="24">
        <f t="shared" si="107"/>
        <v>10.351000000000001</v>
      </c>
      <c r="H2033" s="31"/>
      <c r="I2033" s="30"/>
      <c r="J2033" s="24">
        <f t="shared" si="108"/>
        <v>19.277999999999999</v>
      </c>
      <c r="K2033" s="31"/>
      <c r="L2033" s="30"/>
      <c r="M2033" s="98">
        <v>2.5</v>
      </c>
      <c r="N2033" s="98">
        <v>18.202000000000002</v>
      </c>
      <c r="O2033" s="98">
        <v>7.6840000000000002</v>
      </c>
      <c r="P2033" s="98">
        <v>13.14</v>
      </c>
      <c r="Q2033" s="98">
        <v>22.757999999999999</v>
      </c>
      <c r="R2033" s="98">
        <v>33.53</v>
      </c>
    </row>
    <row r="2034" spans="1:18" x14ac:dyDescent="0.25">
      <c r="A2034" s="59" t="s">
        <v>3779</v>
      </c>
      <c r="B2034" s="59" t="s">
        <v>2781</v>
      </c>
      <c r="C2034" s="59" t="s">
        <v>3808</v>
      </c>
      <c r="D2034" s="91">
        <v>6</v>
      </c>
      <c r="E2034" s="59" t="s">
        <v>4830</v>
      </c>
      <c r="F2034" s="30">
        <f t="shared" si="106"/>
        <v>23.086333333333332</v>
      </c>
      <c r="G2034" s="24">
        <f t="shared" si="107"/>
        <v>16.8245</v>
      </c>
      <c r="H2034" s="31"/>
      <c r="I2034" s="30"/>
      <c r="J2034" s="24">
        <f t="shared" si="108"/>
        <v>20.638749999999998</v>
      </c>
      <c r="K2034" s="31"/>
      <c r="L2034" s="30"/>
      <c r="M2034" s="98">
        <v>18.98</v>
      </c>
      <c r="N2034" s="98">
        <v>14.669</v>
      </c>
      <c r="O2034" s="98">
        <v>13.295999999999999</v>
      </c>
      <c r="P2034" s="98">
        <v>28.81</v>
      </c>
      <c r="Q2034" s="98">
        <v>21.28</v>
      </c>
      <c r="R2034" s="98">
        <v>19.169</v>
      </c>
    </row>
    <row r="2035" spans="1:18" x14ac:dyDescent="0.25">
      <c r="A2035" s="59" t="s">
        <v>3779</v>
      </c>
      <c r="B2035" s="59" t="s">
        <v>3448</v>
      </c>
      <c r="C2035" s="59" t="s">
        <v>3849</v>
      </c>
      <c r="D2035" s="91">
        <v>13</v>
      </c>
      <c r="E2035" s="59" t="s">
        <v>6273</v>
      </c>
      <c r="F2035" s="30">
        <f t="shared" si="106"/>
        <v>23.055000000000003</v>
      </c>
      <c r="G2035" s="24">
        <f t="shared" si="107"/>
        <v>0</v>
      </c>
      <c r="H2035" s="31"/>
      <c r="I2035" s="30"/>
      <c r="J2035" s="24">
        <f t="shared" si="108"/>
        <v>17.291250000000002</v>
      </c>
      <c r="K2035" s="31"/>
      <c r="L2035" s="30"/>
      <c r="M2035" s="98" t="s">
        <v>4078</v>
      </c>
      <c r="N2035" s="98" t="s">
        <v>4078</v>
      </c>
      <c r="O2035" s="98" t="s">
        <v>4078</v>
      </c>
      <c r="P2035" s="98" t="s">
        <v>4078</v>
      </c>
      <c r="Q2035" s="98" t="s">
        <v>4078</v>
      </c>
      <c r="R2035" s="98">
        <v>69.165000000000006</v>
      </c>
    </row>
    <row r="2036" spans="1:18" x14ac:dyDescent="0.25">
      <c r="A2036" s="59" t="s">
        <v>3779</v>
      </c>
      <c r="B2036" s="59" t="s">
        <v>1079</v>
      </c>
      <c r="C2036" s="59" t="s">
        <v>3863</v>
      </c>
      <c r="D2036" s="91">
        <v>16</v>
      </c>
      <c r="E2036" s="59" t="s">
        <v>7285</v>
      </c>
      <c r="F2036" s="30">
        <f t="shared" si="106"/>
        <v>23.009</v>
      </c>
      <c r="G2036" s="24">
        <f t="shared" si="107"/>
        <v>18.715</v>
      </c>
      <c r="H2036" s="31"/>
      <c r="I2036" s="30"/>
      <c r="J2036" s="24">
        <f t="shared" si="108"/>
        <v>21.806749999999997</v>
      </c>
      <c r="K2036" s="31"/>
      <c r="L2036" s="30"/>
      <c r="M2036" s="98">
        <v>25.72</v>
      </c>
      <c r="N2036" s="98">
        <v>11.71</v>
      </c>
      <c r="O2036" s="98">
        <v>18.2</v>
      </c>
      <c r="P2036" s="98">
        <v>19.376999999999999</v>
      </c>
      <c r="Q2036" s="98">
        <v>39.122999999999998</v>
      </c>
      <c r="R2036" s="98">
        <v>10.526999999999999</v>
      </c>
    </row>
    <row r="2037" spans="1:18" x14ac:dyDescent="0.25">
      <c r="A2037" s="59" t="s">
        <v>3779</v>
      </c>
      <c r="B2037" s="59" t="s">
        <v>1392</v>
      </c>
      <c r="C2037" s="59" t="s">
        <v>3852</v>
      </c>
      <c r="D2037" s="91">
        <v>15</v>
      </c>
      <c r="E2037" s="59" t="s">
        <v>6458</v>
      </c>
      <c r="F2037" s="30">
        <f t="shared" si="106"/>
        <v>22.989000000000001</v>
      </c>
      <c r="G2037" s="24">
        <f t="shared" si="107"/>
        <v>0</v>
      </c>
      <c r="H2037" s="31"/>
      <c r="I2037" s="30"/>
      <c r="J2037" s="24">
        <f t="shared" si="108"/>
        <v>17.24175</v>
      </c>
      <c r="K2037" s="31"/>
      <c r="L2037" s="30"/>
      <c r="M2037" s="98" t="s">
        <v>4078</v>
      </c>
      <c r="N2037" s="98" t="s">
        <v>4078</v>
      </c>
      <c r="O2037" s="98" t="s">
        <v>4078</v>
      </c>
      <c r="P2037" s="98" t="s">
        <v>4078</v>
      </c>
      <c r="Q2037" s="98" t="s">
        <v>4078</v>
      </c>
      <c r="R2037" s="98">
        <v>68.966999999999999</v>
      </c>
    </row>
    <row r="2038" spans="1:18" x14ac:dyDescent="0.25">
      <c r="A2038" s="59" t="s">
        <v>3779</v>
      </c>
      <c r="B2038" s="59" t="s">
        <v>2197</v>
      </c>
      <c r="C2038" s="59" t="s">
        <v>3819</v>
      </c>
      <c r="D2038" s="91">
        <v>7</v>
      </c>
      <c r="E2038" s="59" t="s">
        <v>5319</v>
      </c>
      <c r="F2038" s="30">
        <f t="shared" si="106"/>
        <v>22.951000000000004</v>
      </c>
      <c r="G2038" s="24">
        <f t="shared" si="107"/>
        <v>12.704500000000001</v>
      </c>
      <c r="H2038" s="31"/>
      <c r="I2038" s="30"/>
      <c r="J2038" s="24">
        <f t="shared" si="108"/>
        <v>25.114250000000002</v>
      </c>
      <c r="K2038" s="31"/>
      <c r="L2038" s="30"/>
      <c r="M2038" s="98">
        <v>20.440000000000001</v>
      </c>
      <c r="N2038" s="98">
        <v>4.9690000000000003</v>
      </c>
      <c r="O2038" s="98">
        <v>31.603999999999999</v>
      </c>
      <c r="P2038" s="98">
        <v>18.146999999999998</v>
      </c>
      <c r="Q2038" s="98">
        <v>19.577000000000002</v>
      </c>
      <c r="R2038" s="98">
        <v>31.129000000000001</v>
      </c>
    </row>
    <row r="2039" spans="1:18" x14ac:dyDescent="0.25">
      <c r="A2039" s="59" t="s">
        <v>3779</v>
      </c>
      <c r="B2039" s="59" t="s">
        <v>1068</v>
      </c>
      <c r="C2039" s="59" t="s">
        <v>3861</v>
      </c>
      <c r="D2039" s="91">
        <v>15</v>
      </c>
      <c r="E2039" s="59" t="s">
        <v>6742</v>
      </c>
      <c r="F2039" s="30">
        <f t="shared" si="106"/>
        <v>22.880333333333329</v>
      </c>
      <c r="G2039" s="24">
        <f t="shared" si="107"/>
        <v>7.2850000000000001</v>
      </c>
      <c r="H2039" s="31"/>
      <c r="I2039" s="30"/>
      <c r="J2039" s="24">
        <f t="shared" si="108"/>
        <v>19.448499999999999</v>
      </c>
      <c r="K2039" s="31"/>
      <c r="L2039" s="30"/>
      <c r="M2039" s="98">
        <v>0.5</v>
      </c>
      <c r="N2039" s="98">
        <v>14.07</v>
      </c>
      <c r="O2039" s="98">
        <v>9.1530000000000005</v>
      </c>
      <c r="P2039" s="98">
        <v>7.5140000000000002</v>
      </c>
      <c r="Q2039" s="98">
        <v>27.443000000000001</v>
      </c>
      <c r="R2039" s="98">
        <v>33.683999999999997</v>
      </c>
    </row>
    <row r="2040" spans="1:18" x14ac:dyDescent="0.25">
      <c r="A2040" s="59" t="s">
        <v>3779</v>
      </c>
      <c r="B2040" s="59" t="s">
        <v>2582</v>
      </c>
      <c r="C2040" s="59" t="s">
        <v>3868</v>
      </c>
      <c r="D2040" s="91">
        <v>18</v>
      </c>
      <c r="E2040" s="59" t="s">
        <v>7517</v>
      </c>
      <c r="F2040" s="30">
        <f t="shared" si="106"/>
        <v>22.856999999999999</v>
      </c>
      <c r="G2040" s="24">
        <f t="shared" si="107"/>
        <v>22.711499999999997</v>
      </c>
      <c r="H2040" s="31"/>
      <c r="I2040" s="30"/>
      <c r="J2040" s="24">
        <f t="shared" si="108"/>
        <v>22.762250000000002</v>
      </c>
      <c r="K2040" s="31"/>
      <c r="L2040" s="30"/>
      <c r="M2040" s="98">
        <v>38.909999999999997</v>
      </c>
      <c r="N2040" s="98">
        <v>6.5129999999999999</v>
      </c>
      <c r="O2040" s="98">
        <v>22.478000000000002</v>
      </c>
      <c r="P2040" s="98">
        <v>16.224</v>
      </c>
      <c r="Q2040" s="98">
        <v>38.143000000000001</v>
      </c>
      <c r="R2040" s="98">
        <v>14.204000000000001</v>
      </c>
    </row>
    <row r="2041" spans="1:18" x14ac:dyDescent="0.25">
      <c r="A2041" s="59" t="s">
        <v>3779</v>
      </c>
      <c r="B2041" s="59" t="s">
        <v>2309</v>
      </c>
      <c r="C2041" s="59" t="s">
        <v>3860</v>
      </c>
      <c r="D2041" s="91">
        <v>15</v>
      </c>
      <c r="E2041" s="59" t="s">
        <v>6671</v>
      </c>
      <c r="F2041" s="30">
        <f t="shared" si="106"/>
        <v>22.853666666666665</v>
      </c>
      <c r="G2041" s="24">
        <f t="shared" si="107"/>
        <v>5.6325000000000003</v>
      </c>
      <c r="H2041" s="31"/>
      <c r="I2041" s="30"/>
      <c r="J2041" s="24">
        <f t="shared" si="108"/>
        <v>18.759499999999999</v>
      </c>
      <c r="K2041" s="31"/>
      <c r="L2041" s="30"/>
      <c r="M2041" s="98">
        <v>5.43</v>
      </c>
      <c r="N2041" s="98">
        <v>5.835</v>
      </c>
      <c r="O2041" s="98">
        <v>6.4770000000000003</v>
      </c>
      <c r="P2041" s="98">
        <v>8.0000000000000002E-3</v>
      </c>
      <c r="Q2041" s="98" t="s">
        <v>4078</v>
      </c>
      <c r="R2041" s="98">
        <v>68.552999999999997</v>
      </c>
    </row>
    <row r="2042" spans="1:18" x14ac:dyDescent="0.25">
      <c r="A2042" s="59" t="s">
        <v>3779</v>
      </c>
      <c r="B2042" s="59" t="s">
        <v>478</v>
      </c>
      <c r="C2042" s="59" t="s">
        <v>3852</v>
      </c>
      <c r="D2042" s="91">
        <v>15</v>
      </c>
      <c r="E2042" s="59" t="s">
        <v>6477</v>
      </c>
      <c r="F2042" s="30">
        <f t="shared" si="106"/>
        <v>22.835999999999999</v>
      </c>
      <c r="G2042" s="24">
        <f t="shared" si="107"/>
        <v>15.9345</v>
      </c>
      <c r="H2042" s="31"/>
      <c r="I2042" s="30"/>
      <c r="J2042" s="24">
        <f t="shared" si="108"/>
        <v>20.07075</v>
      </c>
      <c r="K2042" s="31"/>
      <c r="L2042" s="30"/>
      <c r="M2042" s="98">
        <v>6</v>
      </c>
      <c r="N2042" s="98">
        <v>25.869</v>
      </c>
      <c r="O2042" s="98">
        <v>11.775</v>
      </c>
      <c r="P2042" s="98">
        <v>34.319000000000003</v>
      </c>
      <c r="Q2042" s="98">
        <v>17.251999999999999</v>
      </c>
      <c r="R2042" s="98">
        <v>16.937000000000001</v>
      </c>
    </row>
    <row r="2043" spans="1:18" x14ac:dyDescent="0.25">
      <c r="A2043" s="59" t="s">
        <v>3779</v>
      </c>
      <c r="B2043" s="59" t="s">
        <v>1017</v>
      </c>
      <c r="C2043" s="59" t="s">
        <v>3799</v>
      </c>
      <c r="D2043" s="91">
        <v>4</v>
      </c>
      <c r="E2043" s="59" t="s">
        <v>4485</v>
      </c>
      <c r="F2043" s="30">
        <f t="shared" si="106"/>
        <v>22.528666666666666</v>
      </c>
      <c r="G2043" s="24">
        <f t="shared" si="107"/>
        <v>4.17</v>
      </c>
      <c r="H2043" s="31"/>
      <c r="I2043" s="30"/>
      <c r="J2043" s="24">
        <f t="shared" si="108"/>
        <v>23.04975</v>
      </c>
      <c r="K2043" s="31"/>
      <c r="L2043" s="30"/>
      <c r="M2043" s="98">
        <v>8.34</v>
      </c>
      <c r="N2043" s="98" t="s">
        <v>4078</v>
      </c>
      <c r="O2043" s="98">
        <v>24.613</v>
      </c>
      <c r="P2043" s="98">
        <v>39.811999999999998</v>
      </c>
      <c r="Q2043" s="98">
        <v>27.344999999999999</v>
      </c>
      <c r="R2043" s="98">
        <v>0.42899999999999999</v>
      </c>
    </row>
    <row r="2044" spans="1:18" x14ac:dyDescent="0.25">
      <c r="A2044" s="59" t="s">
        <v>3779</v>
      </c>
      <c r="B2044" s="59" t="s">
        <v>737</v>
      </c>
      <c r="C2044" s="59" t="s">
        <v>3861</v>
      </c>
      <c r="D2044" s="91">
        <v>15</v>
      </c>
      <c r="E2044" s="59" t="s">
        <v>6739</v>
      </c>
      <c r="F2044" s="30">
        <f t="shared" si="106"/>
        <v>22.524333333333335</v>
      </c>
      <c r="G2044" s="24">
        <f t="shared" si="107"/>
        <v>12.868499999999999</v>
      </c>
      <c r="H2044" s="31"/>
      <c r="I2044" s="30"/>
      <c r="J2044" s="24">
        <f t="shared" si="108"/>
        <v>27.008000000000003</v>
      </c>
      <c r="K2044" s="31"/>
      <c r="L2044" s="30"/>
      <c r="M2044" s="98">
        <v>8.5</v>
      </c>
      <c r="N2044" s="98">
        <v>17.236999999999998</v>
      </c>
      <c r="O2044" s="98">
        <v>40.459000000000003</v>
      </c>
      <c r="P2044" s="98">
        <v>15.983000000000001</v>
      </c>
      <c r="Q2044" s="98">
        <v>24.94</v>
      </c>
      <c r="R2044" s="98">
        <v>26.65</v>
      </c>
    </row>
    <row r="2045" spans="1:18" x14ac:dyDescent="0.25">
      <c r="A2045" s="59" t="s">
        <v>3779</v>
      </c>
      <c r="B2045" s="59" t="s">
        <v>1756</v>
      </c>
      <c r="C2045" s="59" t="s">
        <v>3871</v>
      </c>
      <c r="D2045" s="91">
        <v>20</v>
      </c>
      <c r="E2045" s="59" t="s">
        <v>7712</v>
      </c>
      <c r="F2045" s="30">
        <f t="shared" si="106"/>
        <v>22.462666666666667</v>
      </c>
      <c r="G2045" s="24">
        <f t="shared" si="107"/>
        <v>7.3680000000000003</v>
      </c>
      <c r="H2045" s="31"/>
      <c r="I2045" s="30"/>
      <c r="J2045" s="24">
        <f t="shared" si="108"/>
        <v>20.896250000000002</v>
      </c>
      <c r="K2045" s="31"/>
      <c r="L2045" s="30"/>
      <c r="M2045" s="98">
        <v>13.43</v>
      </c>
      <c r="N2045" s="98">
        <v>1.306</v>
      </c>
      <c r="O2045" s="98">
        <v>16.196999999999999</v>
      </c>
      <c r="P2045" s="98">
        <v>11.958</v>
      </c>
      <c r="Q2045" s="98">
        <v>42.661000000000001</v>
      </c>
      <c r="R2045" s="98">
        <v>12.769</v>
      </c>
    </row>
    <row r="2046" spans="1:18" x14ac:dyDescent="0.25">
      <c r="A2046" s="59" t="s">
        <v>3779</v>
      </c>
      <c r="B2046" s="59" t="s">
        <v>644</v>
      </c>
      <c r="C2046" s="59" t="s">
        <v>3862</v>
      </c>
      <c r="D2046" s="91">
        <v>16</v>
      </c>
      <c r="E2046" s="59" t="s">
        <v>6959</v>
      </c>
      <c r="F2046" s="30">
        <f t="shared" si="106"/>
        <v>22.440333333333331</v>
      </c>
      <c r="G2046" s="24">
        <f t="shared" si="107"/>
        <v>12.843999999999999</v>
      </c>
      <c r="H2046" s="31"/>
      <c r="I2046" s="30"/>
      <c r="J2046" s="24">
        <f t="shared" si="108"/>
        <v>16.830249999999999</v>
      </c>
      <c r="K2046" s="31"/>
      <c r="L2046" s="30"/>
      <c r="M2046" s="98">
        <v>6.06</v>
      </c>
      <c r="N2046" s="98">
        <v>19.628</v>
      </c>
      <c r="O2046" s="98" t="s">
        <v>4078</v>
      </c>
      <c r="P2046" s="98">
        <v>45.197000000000003</v>
      </c>
      <c r="Q2046" s="98">
        <v>7.1879999999999997</v>
      </c>
      <c r="R2046" s="98">
        <v>14.936</v>
      </c>
    </row>
    <row r="2047" spans="1:18" x14ac:dyDescent="0.25">
      <c r="A2047" s="59" t="s">
        <v>3779</v>
      </c>
      <c r="B2047" s="59" t="s">
        <v>7972</v>
      </c>
      <c r="C2047" s="59" t="s">
        <v>3837</v>
      </c>
      <c r="D2047" s="91">
        <v>11</v>
      </c>
      <c r="E2047" s="59" t="s">
        <v>7973</v>
      </c>
      <c r="F2047" s="30">
        <f t="shared" si="106"/>
        <v>22.393000000000001</v>
      </c>
      <c r="G2047" s="24">
        <f t="shared" si="107"/>
        <v>0</v>
      </c>
      <c r="H2047" s="31"/>
      <c r="I2047" s="30"/>
      <c r="J2047" s="24">
        <f t="shared" si="108"/>
        <v>16.794750000000001</v>
      </c>
      <c r="K2047" s="31"/>
      <c r="L2047" s="30"/>
      <c r="M2047" s="98" t="s">
        <v>4078</v>
      </c>
      <c r="N2047" s="98" t="s">
        <v>4078</v>
      </c>
      <c r="O2047" s="98" t="s">
        <v>4078</v>
      </c>
      <c r="P2047" s="98">
        <v>14.122</v>
      </c>
      <c r="Q2047" s="98">
        <v>53.057000000000002</v>
      </c>
      <c r="R2047" s="98" t="s">
        <v>4078</v>
      </c>
    </row>
    <row r="2048" spans="1:18" x14ac:dyDescent="0.25">
      <c r="A2048" s="59" t="s">
        <v>3779</v>
      </c>
      <c r="B2048" s="59" t="s">
        <v>2399</v>
      </c>
      <c r="C2048" s="59" t="s">
        <v>3840</v>
      </c>
      <c r="D2048" s="91">
        <v>11</v>
      </c>
      <c r="E2048" s="59" t="s">
        <v>5926</v>
      </c>
      <c r="F2048" s="30">
        <f t="shared" si="106"/>
        <v>22.391333333333336</v>
      </c>
      <c r="G2048" s="24">
        <f t="shared" si="107"/>
        <v>11.8155</v>
      </c>
      <c r="H2048" s="31"/>
      <c r="I2048" s="30"/>
      <c r="J2048" s="24">
        <f t="shared" si="108"/>
        <v>27.073</v>
      </c>
      <c r="K2048" s="31"/>
      <c r="L2048" s="30"/>
      <c r="M2048" s="98">
        <v>10.35</v>
      </c>
      <c r="N2048" s="98">
        <v>13.281000000000001</v>
      </c>
      <c r="O2048" s="98">
        <v>41.118000000000002</v>
      </c>
      <c r="P2048" s="98">
        <v>20.9</v>
      </c>
      <c r="Q2048" s="98">
        <v>13.179</v>
      </c>
      <c r="R2048" s="98">
        <v>33.094999999999999</v>
      </c>
    </row>
    <row r="2049" spans="1:18" x14ac:dyDescent="0.25">
      <c r="A2049" s="59" t="s">
        <v>3779</v>
      </c>
      <c r="B2049" s="59" t="s">
        <v>525</v>
      </c>
      <c r="C2049" s="59" t="s">
        <v>3863</v>
      </c>
      <c r="D2049" s="91">
        <v>16</v>
      </c>
      <c r="E2049" s="59" t="s">
        <v>7297</v>
      </c>
      <c r="F2049" s="30">
        <f t="shared" si="106"/>
        <v>22.324333333333332</v>
      </c>
      <c r="G2049" s="24">
        <f t="shared" si="107"/>
        <v>4.4264999999999999</v>
      </c>
      <c r="H2049" s="31"/>
      <c r="I2049" s="30"/>
      <c r="J2049" s="24">
        <f t="shared" si="108"/>
        <v>18.154499999999999</v>
      </c>
      <c r="K2049" s="31"/>
      <c r="L2049" s="30"/>
      <c r="M2049" s="98">
        <v>7.69</v>
      </c>
      <c r="N2049" s="98">
        <v>1.163</v>
      </c>
      <c r="O2049" s="98">
        <v>5.6449999999999996</v>
      </c>
      <c r="P2049" s="98">
        <v>7.7350000000000003</v>
      </c>
      <c r="Q2049" s="98">
        <v>22.11</v>
      </c>
      <c r="R2049" s="98">
        <v>37.128</v>
      </c>
    </row>
    <row r="2050" spans="1:18" x14ac:dyDescent="0.25">
      <c r="A2050" s="59" t="s">
        <v>3779</v>
      </c>
      <c r="B2050" s="59" t="s">
        <v>1523</v>
      </c>
      <c r="C2050" s="59" t="s">
        <v>3787</v>
      </c>
      <c r="D2050" s="91">
        <v>2</v>
      </c>
      <c r="E2050" s="59" t="s">
        <v>4275</v>
      </c>
      <c r="F2050" s="30">
        <f t="shared" si="106"/>
        <v>22.296000000000003</v>
      </c>
      <c r="G2050" s="24">
        <f t="shared" si="107"/>
        <v>242.38049999999998</v>
      </c>
      <c r="H2050" s="31"/>
      <c r="I2050" s="30"/>
      <c r="J2050" s="24">
        <f t="shared" si="108"/>
        <v>19.489749999999997</v>
      </c>
      <c r="K2050" s="31"/>
      <c r="L2050" s="30"/>
      <c r="M2050" s="98">
        <v>477.27</v>
      </c>
      <c r="N2050" s="98">
        <v>7.4909999999999997</v>
      </c>
      <c r="O2050" s="98">
        <v>11.071</v>
      </c>
      <c r="P2050" s="98">
        <v>38.203000000000003</v>
      </c>
      <c r="Q2050" s="98">
        <v>14.795999999999999</v>
      </c>
      <c r="R2050" s="98">
        <v>13.888999999999999</v>
      </c>
    </row>
    <row r="2051" spans="1:18" x14ac:dyDescent="0.25">
      <c r="A2051" s="59" t="s">
        <v>3779</v>
      </c>
      <c r="B2051" s="59" t="s">
        <v>7959</v>
      </c>
      <c r="C2051" s="59" t="s">
        <v>3831</v>
      </c>
      <c r="D2051" s="91">
        <v>11</v>
      </c>
      <c r="E2051" s="59" t="s">
        <v>5581</v>
      </c>
      <c r="F2051" s="30">
        <f t="shared" si="106"/>
        <v>22.295333333333332</v>
      </c>
      <c r="G2051" s="24">
        <f t="shared" si="107"/>
        <v>0.16</v>
      </c>
      <c r="H2051" s="31"/>
      <c r="I2051" s="30"/>
      <c r="J2051" s="24">
        <f t="shared" si="108"/>
        <v>16.814500000000002</v>
      </c>
      <c r="K2051" s="31"/>
      <c r="L2051" s="30"/>
      <c r="M2051" s="98">
        <v>0.32</v>
      </c>
      <c r="N2051" s="98" t="s">
        <v>4078</v>
      </c>
      <c r="O2051" s="98">
        <v>0.372</v>
      </c>
      <c r="P2051" s="98" t="s">
        <v>4078</v>
      </c>
      <c r="Q2051" s="98">
        <v>32.902000000000001</v>
      </c>
      <c r="R2051" s="98">
        <v>33.984000000000002</v>
      </c>
    </row>
    <row r="2052" spans="1:18" x14ac:dyDescent="0.25">
      <c r="A2052" s="59" t="s">
        <v>3779</v>
      </c>
      <c r="B2052" s="59" t="s">
        <v>1310</v>
      </c>
      <c r="C2052" s="59" t="s">
        <v>3851</v>
      </c>
      <c r="D2052" s="91">
        <v>15</v>
      </c>
      <c r="E2052" s="59" t="s">
        <v>6431</v>
      </c>
      <c r="F2052" s="30">
        <f t="shared" si="106"/>
        <v>22.266999999999996</v>
      </c>
      <c r="G2052" s="24">
        <f t="shared" si="107"/>
        <v>11.055</v>
      </c>
      <c r="H2052" s="31"/>
      <c r="I2052" s="30"/>
      <c r="J2052" s="24">
        <f t="shared" si="108"/>
        <v>16.887999999999998</v>
      </c>
      <c r="K2052" s="31"/>
      <c r="L2052" s="30"/>
      <c r="M2052" s="98">
        <v>8.07</v>
      </c>
      <c r="N2052" s="98">
        <v>14.04</v>
      </c>
      <c r="O2052" s="98">
        <v>0.751</v>
      </c>
      <c r="P2052" s="98">
        <v>19.466999999999999</v>
      </c>
      <c r="Q2052" s="98">
        <v>21.068000000000001</v>
      </c>
      <c r="R2052" s="98">
        <v>26.265999999999998</v>
      </c>
    </row>
    <row r="2053" spans="1:18" x14ac:dyDescent="0.25">
      <c r="A2053" s="59" t="s">
        <v>3779</v>
      </c>
      <c r="B2053" s="59" t="s">
        <v>1893</v>
      </c>
      <c r="C2053" s="59" t="s">
        <v>3863</v>
      </c>
      <c r="D2053" s="91">
        <v>16</v>
      </c>
      <c r="E2053" s="59" t="s">
        <v>7224</v>
      </c>
      <c r="F2053" s="30">
        <f t="shared" si="106"/>
        <v>22.250666666666664</v>
      </c>
      <c r="G2053" s="24">
        <f t="shared" si="107"/>
        <v>10.515000000000001</v>
      </c>
      <c r="H2053" s="31"/>
      <c r="I2053" s="30"/>
      <c r="J2053" s="24">
        <f t="shared" si="108"/>
        <v>22.468249999999998</v>
      </c>
      <c r="K2053" s="31"/>
      <c r="L2053" s="30"/>
      <c r="M2053" s="98">
        <v>17.77</v>
      </c>
      <c r="N2053" s="98">
        <v>3.26</v>
      </c>
      <c r="O2053" s="98">
        <v>23.120999999999999</v>
      </c>
      <c r="P2053" s="98">
        <v>9.157</v>
      </c>
      <c r="Q2053" s="98">
        <v>8.89</v>
      </c>
      <c r="R2053" s="98">
        <v>48.704999999999998</v>
      </c>
    </row>
    <row r="2054" spans="1:18" x14ac:dyDescent="0.25">
      <c r="A2054" s="59" t="s">
        <v>3779</v>
      </c>
      <c r="B2054" s="59" t="s">
        <v>2020</v>
      </c>
      <c r="C2054" s="59" t="s">
        <v>3861</v>
      </c>
      <c r="D2054" s="91">
        <v>15</v>
      </c>
      <c r="E2054" s="59" t="s">
        <v>6732</v>
      </c>
      <c r="F2054" s="30">
        <f t="shared" si="106"/>
        <v>22.169</v>
      </c>
      <c r="G2054" s="24">
        <f t="shared" si="107"/>
        <v>23.283000000000001</v>
      </c>
      <c r="H2054" s="31"/>
      <c r="I2054" s="30"/>
      <c r="J2054" s="24">
        <f t="shared" si="108"/>
        <v>25.80275</v>
      </c>
      <c r="K2054" s="31"/>
      <c r="L2054" s="30"/>
      <c r="M2054" s="98">
        <v>24.72</v>
      </c>
      <c r="N2054" s="98">
        <v>21.846</v>
      </c>
      <c r="O2054" s="98">
        <v>36.704000000000001</v>
      </c>
      <c r="P2054" s="98">
        <v>18.417000000000002</v>
      </c>
      <c r="Q2054" s="98">
        <v>16.213000000000001</v>
      </c>
      <c r="R2054" s="98">
        <v>31.876999999999999</v>
      </c>
    </row>
    <row r="2055" spans="1:18" x14ac:dyDescent="0.25">
      <c r="A2055" s="59" t="s">
        <v>3779</v>
      </c>
      <c r="B2055" s="59" t="s">
        <v>2826</v>
      </c>
      <c r="C2055" s="59" t="s">
        <v>3836</v>
      </c>
      <c r="D2055" s="91">
        <v>11</v>
      </c>
      <c r="E2055" s="59" t="s">
        <v>5786</v>
      </c>
      <c r="F2055" s="30">
        <f t="shared" si="106"/>
        <v>22.112333333333336</v>
      </c>
      <c r="G2055" s="24">
        <f t="shared" si="107"/>
        <v>4.8129999999999997</v>
      </c>
      <c r="H2055" s="31"/>
      <c r="I2055" s="30"/>
      <c r="J2055" s="24">
        <f t="shared" si="108"/>
        <v>16.644749999999998</v>
      </c>
      <c r="K2055" s="31"/>
      <c r="L2055" s="30"/>
      <c r="M2055" s="98">
        <v>5.14</v>
      </c>
      <c r="N2055" s="98">
        <v>4.4859999999999998</v>
      </c>
      <c r="O2055" s="98">
        <v>0.24199999999999999</v>
      </c>
      <c r="P2055" s="98" t="s">
        <v>4078</v>
      </c>
      <c r="Q2055" s="98">
        <v>0.13200000000000001</v>
      </c>
      <c r="R2055" s="98">
        <v>66.204999999999998</v>
      </c>
    </row>
    <row r="2056" spans="1:18" x14ac:dyDescent="0.25">
      <c r="A2056" s="59" t="s">
        <v>3779</v>
      </c>
      <c r="B2056" s="59" t="s">
        <v>2077</v>
      </c>
      <c r="C2056" s="59" t="s">
        <v>3842</v>
      </c>
      <c r="D2056" s="91">
        <v>11</v>
      </c>
      <c r="E2056" s="59" t="s">
        <v>6123</v>
      </c>
      <c r="F2056" s="30">
        <f t="shared" si="106"/>
        <v>21.850999999999999</v>
      </c>
      <c r="G2056" s="24">
        <f t="shared" si="107"/>
        <v>30.163499999999999</v>
      </c>
      <c r="H2056" s="31"/>
      <c r="I2056" s="30"/>
      <c r="J2056" s="24">
        <f t="shared" si="108"/>
        <v>23.491500000000002</v>
      </c>
      <c r="K2056" s="31"/>
      <c r="L2056" s="30"/>
      <c r="M2056" s="98">
        <v>22.81</v>
      </c>
      <c r="N2056" s="98">
        <v>37.517000000000003</v>
      </c>
      <c r="O2056" s="98">
        <v>28.413</v>
      </c>
      <c r="P2056" s="98">
        <v>18.471</v>
      </c>
      <c r="Q2056" s="98">
        <v>19.747</v>
      </c>
      <c r="R2056" s="98">
        <v>27.335000000000001</v>
      </c>
    </row>
    <row r="2057" spans="1:18" x14ac:dyDescent="0.25">
      <c r="A2057" s="59" t="s">
        <v>3779</v>
      </c>
      <c r="B2057" s="59" t="s">
        <v>704</v>
      </c>
      <c r="C2057" s="59" t="s">
        <v>3810</v>
      </c>
      <c r="D2057" s="91">
        <v>6</v>
      </c>
      <c r="E2057" s="59" t="s">
        <v>4956</v>
      </c>
      <c r="F2057" s="30">
        <f t="shared" si="106"/>
        <v>21.802000000000003</v>
      </c>
      <c r="G2057" s="24">
        <f t="shared" si="107"/>
        <v>0</v>
      </c>
      <c r="H2057" s="31"/>
      <c r="I2057" s="30"/>
      <c r="J2057" s="24">
        <f t="shared" si="108"/>
        <v>34.052999999999997</v>
      </c>
      <c r="K2057" s="31"/>
      <c r="L2057" s="30"/>
      <c r="M2057" s="98" t="s">
        <v>4078</v>
      </c>
      <c r="N2057" s="98" t="s">
        <v>4078</v>
      </c>
      <c r="O2057" s="98">
        <v>70.805999999999997</v>
      </c>
      <c r="P2057" s="98">
        <v>23.84</v>
      </c>
      <c r="Q2057" s="98">
        <v>16.178000000000001</v>
      </c>
      <c r="R2057" s="98">
        <v>25.388000000000002</v>
      </c>
    </row>
    <row r="2058" spans="1:18" x14ac:dyDescent="0.25">
      <c r="A2058" s="59" t="s">
        <v>3779</v>
      </c>
      <c r="B2058" s="59" t="s">
        <v>1934</v>
      </c>
      <c r="C2058" s="59" t="s">
        <v>3863</v>
      </c>
      <c r="D2058" s="91">
        <v>16</v>
      </c>
      <c r="E2058" s="59" t="s">
        <v>7296</v>
      </c>
      <c r="F2058" s="30">
        <f t="shared" si="106"/>
        <v>21.778333333333332</v>
      </c>
      <c r="G2058" s="24">
        <f t="shared" si="107"/>
        <v>4.9074999999999998</v>
      </c>
      <c r="H2058" s="31"/>
      <c r="I2058" s="30"/>
      <c r="J2058" s="24">
        <f t="shared" si="108"/>
        <v>16.443249999999999</v>
      </c>
      <c r="K2058" s="31"/>
      <c r="L2058" s="30"/>
      <c r="M2058" s="98">
        <v>6.13</v>
      </c>
      <c r="N2058" s="98">
        <v>3.6850000000000001</v>
      </c>
      <c r="O2058" s="98">
        <v>0.438</v>
      </c>
      <c r="P2058" s="98">
        <v>1.4730000000000001</v>
      </c>
      <c r="Q2058" s="98">
        <v>0.124</v>
      </c>
      <c r="R2058" s="98">
        <v>63.738</v>
      </c>
    </row>
    <row r="2059" spans="1:18" x14ac:dyDescent="0.25">
      <c r="A2059" s="59" t="s">
        <v>3779</v>
      </c>
      <c r="B2059" s="59" t="s">
        <v>2028</v>
      </c>
      <c r="C2059" s="59" t="s">
        <v>3860</v>
      </c>
      <c r="D2059" s="91">
        <v>15</v>
      </c>
      <c r="E2059" s="59" t="s">
        <v>6674</v>
      </c>
      <c r="F2059" s="30">
        <f t="shared" si="106"/>
        <v>21.670333333333332</v>
      </c>
      <c r="G2059" s="24">
        <f t="shared" si="107"/>
        <v>26.704999999999998</v>
      </c>
      <c r="H2059" s="31"/>
      <c r="I2059" s="30"/>
      <c r="J2059" s="24">
        <f t="shared" si="108"/>
        <v>28.236500000000003</v>
      </c>
      <c r="K2059" s="31"/>
      <c r="L2059" s="30"/>
      <c r="M2059" s="98">
        <v>29.97</v>
      </c>
      <c r="N2059" s="98">
        <v>23.44</v>
      </c>
      <c r="O2059" s="98">
        <v>47.935000000000002</v>
      </c>
      <c r="P2059" s="98">
        <v>22.327999999999999</v>
      </c>
      <c r="Q2059" s="98">
        <v>24.346</v>
      </c>
      <c r="R2059" s="98">
        <v>18.337</v>
      </c>
    </row>
    <row r="2060" spans="1:18" x14ac:dyDescent="0.25">
      <c r="A2060" s="59" t="s">
        <v>3779</v>
      </c>
      <c r="B2060" s="59" t="s">
        <v>2735</v>
      </c>
      <c r="C2060" s="59" t="s">
        <v>3818</v>
      </c>
      <c r="D2060" s="91">
        <v>7</v>
      </c>
      <c r="E2060" s="59" t="s">
        <v>5159</v>
      </c>
      <c r="F2060" s="30">
        <f t="shared" si="106"/>
        <v>21.640666666666664</v>
      </c>
      <c r="G2060" s="24">
        <f t="shared" si="107"/>
        <v>16.224499999999999</v>
      </c>
      <c r="H2060" s="31"/>
      <c r="I2060" s="30"/>
      <c r="J2060" s="24">
        <f t="shared" si="108"/>
        <v>16.230499999999999</v>
      </c>
      <c r="K2060" s="31"/>
      <c r="L2060" s="30"/>
      <c r="M2060" s="98">
        <v>8.74</v>
      </c>
      <c r="N2060" s="98">
        <v>23.709</v>
      </c>
      <c r="O2060" s="98" t="s">
        <v>4078</v>
      </c>
      <c r="P2060" s="98">
        <v>25.132999999999999</v>
      </c>
      <c r="Q2060" s="98" t="s">
        <v>4078</v>
      </c>
      <c r="R2060" s="98">
        <v>39.789000000000001</v>
      </c>
    </row>
    <row r="2061" spans="1:18" x14ac:dyDescent="0.25">
      <c r="A2061" s="59" t="s">
        <v>3779</v>
      </c>
      <c r="B2061" s="59" t="s">
        <v>2738</v>
      </c>
      <c r="C2061" s="59" t="s">
        <v>3842</v>
      </c>
      <c r="D2061" s="91">
        <v>11</v>
      </c>
      <c r="E2061" s="59" t="s">
        <v>6108</v>
      </c>
      <c r="F2061" s="30">
        <f t="shared" si="106"/>
        <v>21.595333333333333</v>
      </c>
      <c r="G2061" s="24">
        <f t="shared" si="107"/>
        <v>12.4925</v>
      </c>
      <c r="H2061" s="31"/>
      <c r="I2061" s="30"/>
      <c r="J2061" s="24">
        <f t="shared" si="108"/>
        <v>22.699249999999999</v>
      </c>
      <c r="K2061" s="31"/>
      <c r="L2061" s="30"/>
      <c r="M2061" s="98">
        <v>9.06</v>
      </c>
      <c r="N2061" s="98">
        <v>15.925000000000001</v>
      </c>
      <c r="O2061" s="98">
        <v>26.010999999999999</v>
      </c>
      <c r="P2061" s="98">
        <v>3.903</v>
      </c>
      <c r="Q2061" s="98">
        <v>28.713000000000001</v>
      </c>
      <c r="R2061" s="98">
        <v>32.17</v>
      </c>
    </row>
    <row r="2062" spans="1:18" x14ac:dyDescent="0.25">
      <c r="A2062" s="59" t="s">
        <v>3779</v>
      </c>
      <c r="B2062" s="59" t="s">
        <v>2204</v>
      </c>
      <c r="C2062" s="59" t="s">
        <v>3833</v>
      </c>
      <c r="D2062" s="91">
        <v>11</v>
      </c>
      <c r="E2062" s="59" t="s">
        <v>5657</v>
      </c>
      <c r="F2062" s="30">
        <f t="shared" si="106"/>
        <v>21.562000000000001</v>
      </c>
      <c r="G2062" s="24">
        <f t="shared" si="107"/>
        <v>0.28499999999999998</v>
      </c>
      <c r="H2062" s="31"/>
      <c r="I2062" s="30"/>
      <c r="J2062" s="24">
        <f t="shared" si="108"/>
        <v>22.181249999999999</v>
      </c>
      <c r="K2062" s="31"/>
      <c r="L2062" s="30"/>
      <c r="M2062" s="98">
        <v>0.56999999999999995</v>
      </c>
      <c r="N2062" s="98" t="s">
        <v>4078</v>
      </c>
      <c r="O2062" s="98">
        <v>24.039000000000001</v>
      </c>
      <c r="P2062" s="98">
        <v>52.631</v>
      </c>
      <c r="Q2062" s="98">
        <v>12.055</v>
      </c>
      <c r="R2062" s="98" t="s">
        <v>4078</v>
      </c>
    </row>
    <row r="2063" spans="1:18" x14ac:dyDescent="0.25">
      <c r="A2063" s="59" t="s">
        <v>3779</v>
      </c>
      <c r="B2063" s="59" t="s">
        <v>2525</v>
      </c>
      <c r="C2063" s="59" t="s">
        <v>3835</v>
      </c>
      <c r="D2063" s="91">
        <v>11</v>
      </c>
      <c r="E2063" s="59" t="s">
        <v>5758</v>
      </c>
      <c r="F2063" s="30">
        <f t="shared" si="106"/>
        <v>21.539666666666665</v>
      </c>
      <c r="G2063" s="24">
        <f t="shared" si="107"/>
        <v>4.3105000000000002</v>
      </c>
      <c r="H2063" s="31"/>
      <c r="I2063" s="30"/>
      <c r="J2063" s="24">
        <f t="shared" si="108"/>
        <v>16.247250000000001</v>
      </c>
      <c r="K2063" s="31"/>
      <c r="L2063" s="30"/>
      <c r="M2063" s="98">
        <v>2.48</v>
      </c>
      <c r="N2063" s="98">
        <v>6.141</v>
      </c>
      <c r="O2063" s="98">
        <v>0.37</v>
      </c>
      <c r="P2063" s="98">
        <v>30.125</v>
      </c>
      <c r="Q2063" s="98">
        <v>26.518000000000001</v>
      </c>
      <c r="R2063" s="98">
        <v>7.976</v>
      </c>
    </row>
    <row r="2064" spans="1:18" x14ac:dyDescent="0.25">
      <c r="A2064" s="59" t="s">
        <v>3779</v>
      </c>
      <c r="B2064" s="59" t="s">
        <v>2724</v>
      </c>
      <c r="C2064" s="59" t="s">
        <v>3872</v>
      </c>
      <c r="D2064" s="91">
        <v>20</v>
      </c>
      <c r="E2064" s="59" t="s">
        <v>7752</v>
      </c>
      <c r="F2064" s="30">
        <f t="shared" si="106"/>
        <v>21.539333333333332</v>
      </c>
      <c r="G2064" s="24">
        <f t="shared" si="107"/>
        <v>24.481000000000002</v>
      </c>
      <c r="H2064" s="31"/>
      <c r="I2064" s="30"/>
      <c r="J2064" s="24">
        <f t="shared" si="108"/>
        <v>19.8355</v>
      </c>
      <c r="K2064" s="31"/>
      <c r="L2064" s="30"/>
      <c r="M2064" s="98">
        <v>34.840000000000003</v>
      </c>
      <c r="N2064" s="98">
        <v>14.122</v>
      </c>
      <c r="O2064" s="98">
        <v>14.724</v>
      </c>
      <c r="P2064" s="98">
        <v>17.376999999999999</v>
      </c>
      <c r="Q2064" s="98">
        <v>24.274999999999999</v>
      </c>
      <c r="R2064" s="98">
        <v>22.966000000000001</v>
      </c>
    </row>
    <row r="2065" spans="1:18" x14ac:dyDescent="0.25">
      <c r="A2065" s="59" t="s">
        <v>3779</v>
      </c>
      <c r="B2065" s="59" t="s">
        <v>2127</v>
      </c>
      <c r="C2065" s="59" t="s">
        <v>3831</v>
      </c>
      <c r="D2065" s="91">
        <v>11</v>
      </c>
      <c r="E2065" s="59" t="s">
        <v>5600</v>
      </c>
      <c r="F2065" s="30">
        <f t="shared" si="106"/>
        <v>21.430666666666667</v>
      </c>
      <c r="G2065" s="24">
        <f t="shared" si="107"/>
        <v>52.857500000000002</v>
      </c>
      <c r="H2065" s="31"/>
      <c r="I2065" s="30"/>
      <c r="J2065" s="24">
        <f t="shared" si="108"/>
        <v>16.224</v>
      </c>
      <c r="K2065" s="31"/>
      <c r="L2065" s="30"/>
      <c r="M2065" s="98">
        <v>50.56</v>
      </c>
      <c r="N2065" s="98">
        <v>55.155000000000001</v>
      </c>
      <c r="O2065" s="98">
        <v>0.60399999999999998</v>
      </c>
      <c r="P2065" s="98" t="s">
        <v>4078</v>
      </c>
      <c r="Q2065" s="98">
        <v>19.207000000000001</v>
      </c>
      <c r="R2065" s="98">
        <v>45.085000000000001</v>
      </c>
    </row>
    <row r="2066" spans="1:18" x14ac:dyDescent="0.25">
      <c r="A2066" s="59" t="s">
        <v>3779</v>
      </c>
      <c r="B2066" s="59" t="s">
        <v>7957</v>
      </c>
      <c r="C2066" s="59" t="s">
        <v>3826</v>
      </c>
      <c r="D2066" s="91">
        <v>10</v>
      </c>
      <c r="E2066" s="59" t="s">
        <v>7958</v>
      </c>
      <c r="F2066" s="30">
        <f t="shared" si="106"/>
        <v>21.364333333333335</v>
      </c>
      <c r="G2066" s="24">
        <f t="shared" si="107"/>
        <v>10.195</v>
      </c>
      <c r="H2066" s="31"/>
      <c r="I2066" s="30"/>
      <c r="J2066" s="24">
        <f t="shared" si="108"/>
        <v>24.879750000000001</v>
      </c>
      <c r="K2066" s="31"/>
      <c r="L2066" s="30"/>
      <c r="M2066" s="98">
        <v>20.39</v>
      </c>
      <c r="N2066" s="98" t="s">
        <v>4078</v>
      </c>
      <c r="O2066" s="98">
        <v>35.426000000000002</v>
      </c>
      <c r="P2066" s="98" t="s">
        <v>4078</v>
      </c>
      <c r="Q2066" s="98" t="s">
        <v>4078</v>
      </c>
      <c r="R2066" s="98">
        <v>64.093000000000004</v>
      </c>
    </row>
    <row r="2067" spans="1:18" x14ac:dyDescent="0.25">
      <c r="A2067" s="59" t="s">
        <v>3779</v>
      </c>
      <c r="B2067" s="59" t="s">
        <v>321</v>
      </c>
      <c r="C2067" s="59" t="s">
        <v>3799</v>
      </c>
      <c r="D2067" s="91">
        <v>4</v>
      </c>
      <c r="E2067" s="59" t="s">
        <v>4503</v>
      </c>
      <c r="F2067" s="30">
        <f t="shared" si="106"/>
        <v>21.343666666666667</v>
      </c>
      <c r="G2067" s="24">
        <f t="shared" si="107"/>
        <v>59.988500000000002</v>
      </c>
      <c r="H2067" s="31"/>
      <c r="I2067" s="30"/>
      <c r="J2067" s="24">
        <f t="shared" si="108"/>
        <v>20.747999999999998</v>
      </c>
      <c r="K2067" s="31"/>
      <c r="L2067" s="30"/>
      <c r="M2067" s="98">
        <v>44.32</v>
      </c>
      <c r="N2067" s="98">
        <v>75.656999999999996</v>
      </c>
      <c r="O2067" s="98">
        <v>18.960999999999999</v>
      </c>
      <c r="P2067" s="98">
        <v>14.166</v>
      </c>
      <c r="Q2067" s="98">
        <v>23.515999999999998</v>
      </c>
      <c r="R2067" s="98">
        <v>26.349</v>
      </c>
    </row>
    <row r="2068" spans="1:18" x14ac:dyDescent="0.25">
      <c r="A2068" s="59" t="s">
        <v>3779</v>
      </c>
      <c r="B2068" s="59" t="s">
        <v>1096</v>
      </c>
      <c r="C2068" s="59" t="s">
        <v>3838</v>
      </c>
      <c r="D2068" s="91">
        <v>11</v>
      </c>
      <c r="E2068" s="59" t="s">
        <v>5845</v>
      </c>
      <c r="F2068" s="30">
        <f t="shared" si="106"/>
        <v>21.335666666666668</v>
      </c>
      <c r="G2068" s="24">
        <f t="shared" si="107"/>
        <v>1.2384999999999999</v>
      </c>
      <c r="H2068" s="31"/>
      <c r="I2068" s="30"/>
      <c r="J2068" s="24">
        <f t="shared" si="108"/>
        <v>16.261749999999999</v>
      </c>
      <c r="K2068" s="31"/>
      <c r="L2068" s="30"/>
      <c r="M2068" s="98">
        <v>1.96</v>
      </c>
      <c r="N2068" s="98">
        <v>0.51700000000000002</v>
      </c>
      <c r="O2068" s="98">
        <v>1.04</v>
      </c>
      <c r="P2068" s="98">
        <v>35.296999999999997</v>
      </c>
      <c r="Q2068" s="98">
        <v>1.482</v>
      </c>
      <c r="R2068" s="98">
        <v>27.228000000000002</v>
      </c>
    </row>
    <row r="2069" spans="1:18" x14ac:dyDescent="0.25">
      <c r="A2069" s="59" t="s">
        <v>3779</v>
      </c>
      <c r="B2069" s="59" t="s">
        <v>3254</v>
      </c>
      <c r="C2069" s="59" t="s">
        <v>3856</v>
      </c>
      <c r="D2069" s="91">
        <v>15</v>
      </c>
      <c r="E2069" s="59" t="s">
        <v>6635</v>
      </c>
      <c r="F2069" s="30">
        <f t="shared" si="106"/>
        <v>21.301666666666666</v>
      </c>
      <c r="G2069" s="24">
        <f t="shared" si="107"/>
        <v>0</v>
      </c>
      <c r="H2069" s="31"/>
      <c r="I2069" s="30"/>
      <c r="J2069" s="24">
        <f t="shared" si="108"/>
        <v>15.97625</v>
      </c>
      <c r="K2069" s="31"/>
      <c r="L2069" s="30"/>
      <c r="M2069" s="98" t="s">
        <v>4078</v>
      </c>
      <c r="N2069" s="98" t="s">
        <v>4078</v>
      </c>
      <c r="O2069" s="98" t="s">
        <v>4078</v>
      </c>
      <c r="P2069" s="98" t="s">
        <v>4078</v>
      </c>
      <c r="Q2069" s="98">
        <v>8.3559999999999999</v>
      </c>
      <c r="R2069" s="98">
        <v>55.548999999999999</v>
      </c>
    </row>
    <row r="2070" spans="1:18" x14ac:dyDescent="0.25">
      <c r="A2070" s="59" t="s">
        <v>3779</v>
      </c>
      <c r="B2070" s="59" t="s">
        <v>2559</v>
      </c>
      <c r="C2070" s="59" t="s">
        <v>3825</v>
      </c>
      <c r="D2070" s="91">
        <v>9</v>
      </c>
      <c r="E2070" s="59" t="s">
        <v>5430</v>
      </c>
      <c r="F2070" s="30">
        <f t="shared" si="106"/>
        <v>21.269333333333332</v>
      </c>
      <c r="G2070" s="24">
        <f t="shared" si="107"/>
        <v>53.555999999999997</v>
      </c>
      <c r="H2070" s="31"/>
      <c r="I2070" s="30"/>
      <c r="J2070" s="24">
        <f t="shared" si="108"/>
        <v>23.498999999999999</v>
      </c>
      <c r="K2070" s="31"/>
      <c r="L2070" s="30"/>
      <c r="M2070" s="98">
        <v>39.46</v>
      </c>
      <c r="N2070" s="98">
        <v>67.652000000000001</v>
      </c>
      <c r="O2070" s="98">
        <v>30.187999999999999</v>
      </c>
      <c r="P2070" s="98">
        <v>28.852</v>
      </c>
      <c r="Q2070" s="98">
        <v>19.297999999999998</v>
      </c>
      <c r="R2070" s="98">
        <v>15.657999999999999</v>
      </c>
    </row>
    <row r="2071" spans="1:18" x14ac:dyDescent="0.25">
      <c r="A2071" s="59" t="s">
        <v>3779</v>
      </c>
      <c r="B2071" s="59" t="s">
        <v>962</v>
      </c>
      <c r="C2071" s="59" t="s">
        <v>3821</v>
      </c>
      <c r="D2071" s="91">
        <v>8</v>
      </c>
      <c r="E2071" s="59" t="s">
        <v>5349</v>
      </c>
      <c r="F2071" s="30">
        <f t="shared" si="106"/>
        <v>21.257999999999999</v>
      </c>
      <c r="G2071" s="24">
        <f t="shared" si="107"/>
        <v>4.6485000000000003</v>
      </c>
      <c r="H2071" s="31"/>
      <c r="I2071" s="30"/>
      <c r="J2071" s="24">
        <f t="shared" si="108"/>
        <v>17.531750000000002</v>
      </c>
      <c r="K2071" s="31"/>
      <c r="L2071" s="30"/>
      <c r="M2071" s="98">
        <v>4.6399999999999997</v>
      </c>
      <c r="N2071" s="98">
        <v>4.657</v>
      </c>
      <c r="O2071" s="98">
        <v>6.3529999999999998</v>
      </c>
      <c r="P2071" s="98">
        <v>7.9889999999999999</v>
      </c>
      <c r="Q2071" s="98">
        <v>12.506</v>
      </c>
      <c r="R2071" s="98">
        <v>43.279000000000003</v>
      </c>
    </row>
    <row r="2072" spans="1:18" x14ac:dyDescent="0.25">
      <c r="A2072" s="59" t="s">
        <v>3779</v>
      </c>
      <c r="B2072" s="59" t="s">
        <v>1855</v>
      </c>
      <c r="C2072" s="59" t="s">
        <v>3827</v>
      </c>
      <c r="D2072" s="91">
        <v>10</v>
      </c>
      <c r="E2072" s="59" t="s">
        <v>5509</v>
      </c>
      <c r="F2072" s="30">
        <f t="shared" si="106"/>
        <v>21.248000000000001</v>
      </c>
      <c r="G2072" s="24">
        <f t="shared" si="107"/>
        <v>3.129</v>
      </c>
      <c r="H2072" s="31"/>
      <c r="I2072" s="30"/>
      <c r="J2072" s="24">
        <f t="shared" si="108"/>
        <v>17.20675</v>
      </c>
      <c r="K2072" s="31"/>
      <c r="L2072" s="30"/>
      <c r="M2072" s="98">
        <v>5.58</v>
      </c>
      <c r="N2072" s="98">
        <v>0.67800000000000005</v>
      </c>
      <c r="O2072" s="98">
        <v>5.0830000000000002</v>
      </c>
      <c r="P2072" s="98">
        <v>18.222999999999999</v>
      </c>
      <c r="Q2072" s="98">
        <v>20.161999999999999</v>
      </c>
      <c r="R2072" s="98">
        <v>25.359000000000002</v>
      </c>
    </row>
    <row r="2073" spans="1:18" x14ac:dyDescent="0.25">
      <c r="A2073" s="59" t="s">
        <v>3779</v>
      </c>
      <c r="B2073" s="59" t="s">
        <v>3032</v>
      </c>
      <c r="C2073" s="59" t="s">
        <v>3787</v>
      </c>
      <c r="D2073" s="91">
        <v>2</v>
      </c>
      <c r="E2073" s="59" t="s">
        <v>4289</v>
      </c>
      <c r="F2073" s="30">
        <f t="shared" si="106"/>
        <v>21.205666666666666</v>
      </c>
      <c r="G2073" s="24">
        <f t="shared" si="107"/>
        <v>0</v>
      </c>
      <c r="H2073" s="31"/>
      <c r="I2073" s="30"/>
      <c r="J2073" s="24">
        <f t="shared" si="108"/>
        <v>15.904249999999999</v>
      </c>
      <c r="K2073" s="31"/>
      <c r="L2073" s="30"/>
      <c r="M2073" s="98" t="s">
        <v>4078</v>
      </c>
      <c r="N2073" s="98" t="s">
        <v>4078</v>
      </c>
      <c r="O2073" s="98" t="s">
        <v>4078</v>
      </c>
      <c r="P2073" s="98" t="s">
        <v>4078</v>
      </c>
      <c r="Q2073" s="98" t="s">
        <v>4078</v>
      </c>
      <c r="R2073" s="98">
        <v>63.616999999999997</v>
      </c>
    </row>
    <row r="2074" spans="1:18" x14ac:dyDescent="0.25">
      <c r="A2074" s="59" t="s">
        <v>3779</v>
      </c>
      <c r="B2074" s="59" t="s">
        <v>233</v>
      </c>
      <c r="C2074" s="59" t="s">
        <v>3801</v>
      </c>
      <c r="D2074" s="91">
        <v>4</v>
      </c>
      <c r="E2074" s="59" t="s">
        <v>4547</v>
      </c>
      <c r="F2074" s="30">
        <f t="shared" si="106"/>
        <v>21.173333333333332</v>
      </c>
      <c r="G2074" s="24">
        <f t="shared" si="107"/>
        <v>3.3254999999999999</v>
      </c>
      <c r="H2074" s="31"/>
      <c r="I2074" s="30"/>
      <c r="J2074" s="24">
        <f t="shared" si="108"/>
        <v>15.879999999999999</v>
      </c>
      <c r="K2074" s="31"/>
      <c r="L2074" s="30"/>
      <c r="M2074" s="98">
        <v>2.99</v>
      </c>
      <c r="N2074" s="98">
        <v>3.661</v>
      </c>
      <c r="O2074" s="98" t="s">
        <v>4078</v>
      </c>
      <c r="P2074" s="98">
        <v>8.5039999999999996</v>
      </c>
      <c r="Q2074" s="98">
        <v>52.771999999999998</v>
      </c>
      <c r="R2074" s="98">
        <v>2.2440000000000002</v>
      </c>
    </row>
    <row r="2075" spans="1:18" x14ac:dyDescent="0.25">
      <c r="A2075" s="59" t="s">
        <v>3779</v>
      </c>
      <c r="B2075" s="59" t="s">
        <v>2734</v>
      </c>
      <c r="C2075" s="59" t="s">
        <v>3780</v>
      </c>
      <c r="D2075" s="91">
        <v>1</v>
      </c>
      <c r="E2075" s="59" t="s">
        <v>4099</v>
      </c>
      <c r="F2075" s="30">
        <f t="shared" si="106"/>
        <v>21.126333333333331</v>
      </c>
      <c r="G2075" s="24">
        <f t="shared" si="107"/>
        <v>0</v>
      </c>
      <c r="H2075" s="31"/>
      <c r="I2075" s="30"/>
      <c r="J2075" s="24">
        <f t="shared" si="108"/>
        <v>15.844749999999999</v>
      </c>
      <c r="K2075" s="31"/>
      <c r="L2075" s="30"/>
      <c r="M2075" s="98" t="s">
        <v>4078</v>
      </c>
      <c r="N2075" s="98" t="s">
        <v>4078</v>
      </c>
      <c r="O2075" s="98" t="s">
        <v>4078</v>
      </c>
      <c r="P2075" s="98" t="s">
        <v>4078</v>
      </c>
      <c r="Q2075" s="98">
        <v>49.378</v>
      </c>
      <c r="R2075" s="98">
        <v>14.000999999999999</v>
      </c>
    </row>
    <row r="2076" spans="1:18" x14ac:dyDescent="0.25">
      <c r="A2076" s="59" t="s">
        <v>3779</v>
      </c>
      <c r="B2076" s="59" t="s">
        <v>1267</v>
      </c>
      <c r="C2076" s="59" t="s">
        <v>3840</v>
      </c>
      <c r="D2076" s="91">
        <v>11</v>
      </c>
      <c r="E2076" s="59" t="s">
        <v>5892</v>
      </c>
      <c r="F2076" s="30">
        <f t="shared" si="106"/>
        <v>21.074000000000002</v>
      </c>
      <c r="G2076" s="24">
        <f t="shared" si="107"/>
        <v>37.503</v>
      </c>
      <c r="H2076" s="31"/>
      <c r="I2076" s="30"/>
      <c r="J2076" s="24">
        <f t="shared" si="108"/>
        <v>28.663999999999998</v>
      </c>
      <c r="K2076" s="31"/>
      <c r="L2076" s="30"/>
      <c r="M2076" s="98">
        <v>32.729999999999997</v>
      </c>
      <c r="N2076" s="98">
        <v>42.276000000000003</v>
      </c>
      <c r="O2076" s="98">
        <v>51.433999999999997</v>
      </c>
      <c r="P2076" s="98">
        <v>35.662999999999997</v>
      </c>
      <c r="Q2076" s="98">
        <v>12.819000000000001</v>
      </c>
      <c r="R2076" s="98">
        <v>14.74</v>
      </c>
    </row>
    <row r="2077" spans="1:18" x14ac:dyDescent="0.25">
      <c r="A2077" s="59" t="s">
        <v>3779</v>
      </c>
      <c r="B2077" s="59" t="s">
        <v>2683</v>
      </c>
      <c r="C2077" s="59" t="s">
        <v>3862</v>
      </c>
      <c r="D2077" s="91">
        <v>16</v>
      </c>
      <c r="E2077" s="59" t="s">
        <v>7173</v>
      </c>
      <c r="F2077" s="30">
        <f t="shared" si="106"/>
        <v>20.921000000000003</v>
      </c>
      <c r="G2077" s="24">
        <f t="shared" si="107"/>
        <v>13.875</v>
      </c>
      <c r="H2077" s="31"/>
      <c r="I2077" s="30"/>
      <c r="J2077" s="24">
        <f t="shared" si="108"/>
        <v>38.812750000000001</v>
      </c>
      <c r="K2077" s="31"/>
      <c r="L2077" s="30"/>
      <c r="M2077" s="98">
        <v>23.27</v>
      </c>
      <c r="N2077" s="98">
        <v>4.4800000000000004</v>
      </c>
      <c r="O2077" s="98">
        <v>92.488</v>
      </c>
      <c r="P2077" s="98">
        <v>10.775</v>
      </c>
      <c r="Q2077" s="98">
        <v>15.227</v>
      </c>
      <c r="R2077" s="98">
        <v>36.761000000000003</v>
      </c>
    </row>
    <row r="2078" spans="1:18" x14ac:dyDescent="0.25">
      <c r="A2078" s="59" t="s">
        <v>3779</v>
      </c>
      <c r="B2078" s="59" t="s">
        <v>1379</v>
      </c>
      <c r="C2078" s="59" t="s">
        <v>3862</v>
      </c>
      <c r="D2078" s="91">
        <v>16</v>
      </c>
      <c r="E2078" s="59" t="s">
        <v>7111</v>
      </c>
      <c r="F2078" s="30">
        <f t="shared" si="106"/>
        <v>20.845666666666666</v>
      </c>
      <c r="G2078" s="24">
        <f t="shared" si="107"/>
        <v>9.6440000000000001</v>
      </c>
      <c r="H2078" s="31"/>
      <c r="I2078" s="30"/>
      <c r="J2078" s="24">
        <f t="shared" si="108"/>
        <v>16.797249999999998</v>
      </c>
      <c r="K2078" s="31"/>
      <c r="L2078" s="30"/>
      <c r="M2078" s="98">
        <v>12.12</v>
      </c>
      <c r="N2078" s="98">
        <v>7.1680000000000001</v>
      </c>
      <c r="O2078" s="98">
        <v>4.6520000000000001</v>
      </c>
      <c r="P2078" s="98">
        <v>8.7919999999999998</v>
      </c>
      <c r="Q2078" s="98">
        <v>11.334</v>
      </c>
      <c r="R2078" s="98">
        <v>42.411000000000001</v>
      </c>
    </row>
    <row r="2079" spans="1:18" x14ac:dyDescent="0.25">
      <c r="A2079" s="59" t="s">
        <v>3779</v>
      </c>
      <c r="B2079" s="59" t="s">
        <v>1749</v>
      </c>
      <c r="C2079" s="59" t="s">
        <v>3863</v>
      </c>
      <c r="D2079" s="91">
        <v>16</v>
      </c>
      <c r="E2079" s="59" t="s">
        <v>7236</v>
      </c>
      <c r="F2079" s="30">
        <f t="shared" si="106"/>
        <v>20.845666666666666</v>
      </c>
      <c r="G2079" s="24">
        <f t="shared" si="107"/>
        <v>3.3040000000000003</v>
      </c>
      <c r="H2079" s="31"/>
      <c r="I2079" s="30"/>
      <c r="J2079" s="24">
        <f t="shared" si="108"/>
        <v>23.162500000000001</v>
      </c>
      <c r="K2079" s="31"/>
      <c r="L2079" s="30"/>
      <c r="M2079" s="98">
        <v>5.61</v>
      </c>
      <c r="N2079" s="98">
        <v>0.998</v>
      </c>
      <c r="O2079" s="98">
        <v>30.113</v>
      </c>
      <c r="P2079" s="98">
        <v>13.808999999999999</v>
      </c>
      <c r="Q2079" s="98">
        <v>11.295999999999999</v>
      </c>
      <c r="R2079" s="98">
        <v>37.432000000000002</v>
      </c>
    </row>
    <row r="2080" spans="1:18" x14ac:dyDescent="0.25">
      <c r="A2080" s="59" t="s">
        <v>3779</v>
      </c>
      <c r="B2080" s="59" t="s">
        <v>2968</v>
      </c>
      <c r="C2080" s="59" t="s">
        <v>3833</v>
      </c>
      <c r="D2080" s="91">
        <v>11</v>
      </c>
      <c r="E2080" s="59" t="s">
        <v>5671</v>
      </c>
      <c r="F2080" s="30">
        <f t="shared" ref="F2080:F2143" si="109">SUM(P2080:R2080)/3</f>
        <v>20.815000000000001</v>
      </c>
      <c r="G2080" s="24">
        <f t="shared" ref="G2080:G2143" si="110">SUM(M2080:N2080)/2</f>
        <v>14.164999999999999</v>
      </c>
      <c r="H2080" s="31"/>
      <c r="I2080" s="30"/>
      <c r="J2080" s="24">
        <f t="shared" ref="J2080:J2143" si="111">SUM(O2080:R2080)/4</f>
        <v>29.793749999999999</v>
      </c>
      <c r="K2080" s="31"/>
      <c r="L2080" s="30"/>
      <c r="M2080" s="98">
        <v>28.33</v>
      </c>
      <c r="N2080" s="98" t="s">
        <v>4078</v>
      </c>
      <c r="O2080" s="98">
        <v>56.73</v>
      </c>
      <c r="P2080" s="98" t="s">
        <v>4078</v>
      </c>
      <c r="Q2080" s="98">
        <v>4.6710000000000003</v>
      </c>
      <c r="R2080" s="98">
        <v>57.774000000000001</v>
      </c>
    </row>
    <row r="2081" spans="1:18" x14ac:dyDescent="0.25">
      <c r="A2081" s="59" t="s">
        <v>3779</v>
      </c>
      <c r="B2081" s="59" t="s">
        <v>2556</v>
      </c>
      <c r="C2081" s="59" t="s">
        <v>3833</v>
      </c>
      <c r="D2081" s="91">
        <v>11</v>
      </c>
      <c r="E2081" s="59" t="s">
        <v>5649</v>
      </c>
      <c r="F2081" s="30">
        <f t="shared" si="109"/>
        <v>20.704999999999998</v>
      </c>
      <c r="G2081" s="24">
        <f t="shared" si="110"/>
        <v>37.411000000000001</v>
      </c>
      <c r="H2081" s="31"/>
      <c r="I2081" s="30"/>
      <c r="J2081" s="24">
        <f t="shared" si="111"/>
        <v>18.322500000000002</v>
      </c>
      <c r="K2081" s="31"/>
      <c r="L2081" s="30"/>
      <c r="M2081" s="98">
        <v>73.290000000000006</v>
      </c>
      <c r="N2081" s="98">
        <v>1.532</v>
      </c>
      <c r="O2081" s="98">
        <v>11.175000000000001</v>
      </c>
      <c r="P2081" s="98">
        <v>31.748999999999999</v>
      </c>
      <c r="Q2081" s="98">
        <v>17.236999999999998</v>
      </c>
      <c r="R2081" s="98">
        <v>13.129</v>
      </c>
    </row>
    <row r="2082" spans="1:18" x14ac:dyDescent="0.25">
      <c r="A2082" s="59" t="s">
        <v>3779</v>
      </c>
      <c r="B2082" s="59" t="s">
        <v>2720</v>
      </c>
      <c r="C2082" s="59" t="s">
        <v>3862</v>
      </c>
      <c r="D2082" s="91">
        <v>16</v>
      </c>
      <c r="E2082" s="59" t="s">
        <v>6763</v>
      </c>
      <c r="F2082" s="30">
        <f t="shared" si="109"/>
        <v>20.691666666666666</v>
      </c>
      <c r="G2082" s="24">
        <f t="shared" si="110"/>
        <v>25.106000000000002</v>
      </c>
      <c r="H2082" s="31"/>
      <c r="I2082" s="30"/>
      <c r="J2082" s="24">
        <f t="shared" si="111"/>
        <v>15.518750000000001</v>
      </c>
      <c r="K2082" s="31"/>
      <c r="L2082" s="30"/>
      <c r="M2082" s="98" t="s">
        <v>4078</v>
      </c>
      <c r="N2082" s="98">
        <v>50.212000000000003</v>
      </c>
      <c r="O2082" s="98" t="s">
        <v>4078</v>
      </c>
      <c r="P2082" s="98" t="s">
        <v>4078</v>
      </c>
      <c r="Q2082" s="98" t="s">
        <v>4078</v>
      </c>
      <c r="R2082" s="98">
        <v>62.075000000000003</v>
      </c>
    </row>
    <row r="2083" spans="1:18" x14ac:dyDescent="0.25">
      <c r="A2083" s="59" t="s">
        <v>3779</v>
      </c>
      <c r="B2083" s="59" t="s">
        <v>3134</v>
      </c>
      <c r="C2083" s="59" t="s">
        <v>3837</v>
      </c>
      <c r="D2083" s="91">
        <v>11</v>
      </c>
      <c r="E2083" s="59" t="s">
        <v>5800</v>
      </c>
      <c r="F2083" s="30">
        <f t="shared" si="109"/>
        <v>20.68</v>
      </c>
      <c r="G2083" s="24">
        <f t="shared" si="110"/>
        <v>39.936499999999995</v>
      </c>
      <c r="H2083" s="31"/>
      <c r="I2083" s="30"/>
      <c r="J2083" s="24">
        <f t="shared" si="111"/>
        <v>21.928249999999998</v>
      </c>
      <c r="K2083" s="31"/>
      <c r="L2083" s="30"/>
      <c r="M2083" s="98">
        <v>34.71</v>
      </c>
      <c r="N2083" s="98">
        <v>45.162999999999997</v>
      </c>
      <c r="O2083" s="98">
        <v>25.672999999999998</v>
      </c>
      <c r="P2083" s="98">
        <v>0.44800000000000001</v>
      </c>
      <c r="Q2083" s="98">
        <v>61.591999999999999</v>
      </c>
      <c r="R2083" s="98" t="s">
        <v>4078</v>
      </c>
    </row>
    <row r="2084" spans="1:18" x14ac:dyDescent="0.25">
      <c r="A2084" s="59" t="s">
        <v>3779</v>
      </c>
      <c r="B2084" s="59" t="s">
        <v>1503</v>
      </c>
      <c r="C2084" s="59" t="s">
        <v>3827</v>
      </c>
      <c r="D2084" s="91">
        <v>10</v>
      </c>
      <c r="E2084" s="59" t="s">
        <v>5482</v>
      </c>
      <c r="F2084" s="30">
        <f t="shared" si="109"/>
        <v>20.617999999999999</v>
      </c>
      <c r="G2084" s="24">
        <f t="shared" si="110"/>
        <v>0</v>
      </c>
      <c r="H2084" s="31"/>
      <c r="I2084" s="30"/>
      <c r="J2084" s="24">
        <f t="shared" si="111"/>
        <v>15.4635</v>
      </c>
      <c r="K2084" s="31"/>
      <c r="L2084" s="30"/>
      <c r="M2084" s="98" t="s">
        <v>4078</v>
      </c>
      <c r="N2084" s="98" t="s">
        <v>4078</v>
      </c>
      <c r="O2084" s="98" t="s">
        <v>4078</v>
      </c>
      <c r="P2084" s="98">
        <v>27.940999999999999</v>
      </c>
      <c r="Q2084" s="98" t="s">
        <v>4078</v>
      </c>
      <c r="R2084" s="98">
        <v>33.912999999999997</v>
      </c>
    </row>
    <row r="2085" spans="1:18" x14ac:dyDescent="0.25">
      <c r="A2085" s="59" t="s">
        <v>3779</v>
      </c>
      <c r="B2085" s="59" t="s">
        <v>1656</v>
      </c>
      <c r="C2085" s="59" t="s">
        <v>3817</v>
      </c>
      <c r="D2085" s="91">
        <v>6</v>
      </c>
      <c r="E2085" s="59" t="s">
        <v>5141</v>
      </c>
      <c r="F2085" s="30">
        <f t="shared" si="109"/>
        <v>20.604000000000003</v>
      </c>
      <c r="G2085" s="24">
        <f t="shared" si="110"/>
        <v>4.1775000000000002</v>
      </c>
      <c r="H2085" s="31"/>
      <c r="I2085" s="30"/>
      <c r="J2085" s="24">
        <f t="shared" si="111"/>
        <v>16.113499999999998</v>
      </c>
      <c r="K2085" s="31"/>
      <c r="L2085" s="30"/>
      <c r="M2085" s="98">
        <v>2.61</v>
      </c>
      <c r="N2085" s="98">
        <v>5.7450000000000001</v>
      </c>
      <c r="O2085" s="98">
        <v>2.6419999999999999</v>
      </c>
      <c r="P2085" s="98">
        <v>61.545000000000002</v>
      </c>
      <c r="Q2085" s="98" t="s">
        <v>4078</v>
      </c>
      <c r="R2085" s="98">
        <v>0.26700000000000002</v>
      </c>
    </row>
    <row r="2086" spans="1:18" x14ac:dyDescent="0.25">
      <c r="A2086" s="59" t="s">
        <v>3779</v>
      </c>
      <c r="B2086" s="59" t="s">
        <v>1605</v>
      </c>
      <c r="C2086" s="59" t="s">
        <v>3827</v>
      </c>
      <c r="D2086" s="91">
        <v>10</v>
      </c>
      <c r="E2086" s="59" t="s">
        <v>5480</v>
      </c>
      <c r="F2086" s="30">
        <f t="shared" si="109"/>
        <v>20.544666666666668</v>
      </c>
      <c r="G2086" s="24">
        <f t="shared" si="110"/>
        <v>18.3795</v>
      </c>
      <c r="H2086" s="31"/>
      <c r="I2086" s="30"/>
      <c r="J2086" s="24">
        <f t="shared" si="111"/>
        <v>18.048999999999999</v>
      </c>
      <c r="K2086" s="31"/>
      <c r="L2086" s="30"/>
      <c r="M2086" s="98">
        <v>6.26</v>
      </c>
      <c r="N2086" s="98">
        <v>30.498999999999999</v>
      </c>
      <c r="O2086" s="98">
        <v>10.561999999999999</v>
      </c>
      <c r="P2086" s="98">
        <v>25.885000000000002</v>
      </c>
      <c r="Q2086" s="98">
        <v>7.7830000000000004</v>
      </c>
      <c r="R2086" s="98">
        <v>27.966000000000001</v>
      </c>
    </row>
    <row r="2087" spans="1:18" x14ac:dyDescent="0.25">
      <c r="A2087" s="59" t="s">
        <v>3779</v>
      </c>
      <c r="B2087" s="59" t="s">
        <v>1153</v>
      </c>
      <c r="C2087" s="59" t="s">
        <v>3807</v>
      </c>
      <c r="D2087" s="91">
        <v>6</v>
      </c>
      <c r="E2087" s="59" t="s">
        <v>4675</v>
      </c>
      <c r="F2087" s="30">
        <f t="shared" si="109"/>
        <v>20.511666666666667</v>
      </c>
      <c r="G2087" s="24">
        <f t="shared" si="110"/>
        <v>0</v>
      </c>
      <c r="H2087" s="31"/>
      <c r="I2087" s="30"/>
      <c r="J2087" s="24">
        <f t="shared" si="111"/>
        <v>15.383750000000001</v>
      </c>
      <c r="K2087" s="31"/>
      <c r="L2087" s="30"/>
      <c r="M2087" s="98" t="s">
        <v>4078</v>
      </c>
      <c r="N2087" s="98" t="s">
        <v>4078</v>
      </c>
      <c r="O2087" s="98" t="s">
        <v>4078</v>
      </c>
      <c r="P2087" s="98">
        <v>5.48</v>
      </c>
      <c r="Q2087" s="98">
        <v>2.2360000000000002</v>
      </c>
      <c r="R2087" s="98">
        <v>53.819000000000003</v>
      </c>
    </row>
    <row r="2088" spans="1:18" x14ac:dyDescent="0.25">
      <c r="A2088" s="59" t="s">
        <v>3779</v>
      </c>
      <c r="B2088" s="59" t="s">
        <v>1024</v>
      </c>
      <c r="C2088" s="59" t="s">
        <v>3851</v>
      </c>
      <c r="D2088" s="91">
        <v>15</v>
      </c>
      <c r="E2088" s="59" t="s">
        <v>6378</v>
      </c>
      <c r="F2088" s="30">
        <f t="shared" si="109"/>
        <v>20.471666666666668</v>
      </c>
      <c r="G2088" s="24">
        <f t="shared" si="110"/>
        <v>21.163499999999999</v>
      </c>
      <c r="H2088" s="31"/>
      <c r="I2088" s="30"/>
      <c r="J2088" s="24">
        <f t="shared" si="111"/>
        <v>15.35375</v>
      </c>
      <c r="K2088" s="31"/>
      <c r="L2088" s="30"/>
      <c r="M2088" s="98">
        <v>7.68</v>
      </c>
      <c r="N2088" s="98">
        <v>34.646999999999998</v>
      </c>
      <c r="O2088" s="98" t="s">
        <v>4078</v>
      </c>
      <c r="P2088" s="98">
        <v>16.300999999999998</v>
      </c>
      <c r="Q2088" s="98">
        <v>3.42</v>
      </c>
      <c r="R2088" s="98">
        <v>41.694000000000003</v>
      </c>
    </row>
    <row r="2089" spans="1:18" x14ac:dyDescent="0.25">
      <c r="A2089" s="59" t="s">
        <v>3779</v>
      </c>
      <c r="B2089" s="59" t="s">
        <v>3404</v>
      </c>
      <c r="C2089" s="59" t="s">
        <v>3834</v>
      </c>
      <c r="D2089" s="91">
        <v>11</v>
      </c>
      <c r="E2089" s="59" t="s">
        <v>5746</v>
      </c>
      <c r="F2089" s="30">
        <f t="shared" si="109"/>
        <v>20.468333333333334</v>
      </c>
      <c r="G2089" s="24">
        <f t="shared" si="110"/>
        <v>2.2599999999999998</v>
      </c>
      <c r="H2089" s="31"/>
      <c r="I2089" s="30"/>
      <c r="J2089" s="24">
        <f t="shared" si="111"/>
        <v>15.35125</v>
      </c>
      <c r="K2089" s="31"/>
      <c r="L2089" s="30"/>
      <c r="M2089" s="98">
        <v>4.5199999999999996</v>
      </c>
      <c r="N2089" s="98" t="s">
        <v>4078</v>
      </c>
      <c r="O2089" s="98" t="s">
        <v>4078</v>
      </c>
      <c r="P2089" s="98">
        <v>60.807000000000002</v>
      </c>
      <c r="Q2089" s="98">
        <v>0.59799999999999998</v>
      </c>
      <c r="R2089" s="98" t="s">
        <v>4078</v>
      </c>
    </row>
    <row r="2090" spans="1:18" x14ac:dyDescent="0.25">
      <c r="A2090" s="59" t="s">
        <v>3779</v>
      </c>
      <c r="B2090" s="59" t="s">
        <v>994</v>
      </c>
      <c r="C2090" s="59" t="s">
        <v>3862</v>
      </c>
      <c r="D2090" s="91">
        <v>16</v>
      </c>
      <c r="E2090" s="59" t="s">
        <v>6891</v>
      </c>
      <c r="F2090" s="30">
        <f t="shared" si="109"/>
        <v>20.459999999999997</v>
      </c>
      <c r="G2090" s="24">
        <f t="shared" si="110"/>
        <v>5.7030000000000003</v>
      </c>
      <c r="H2090" s="31"/>
      <c r="I2090" s="30"/>
      <c r="J2090" s="24">
        <f t="shared" si="111"/>
        <v>16.631</v>
      </c>
      <c r="K2090" s="31"/>
      <c r="L2090" s="30"/>
      <c r="M2090" s="98">
        <v>4.8600000000000003</v>
      </c>
      <c r="N2090" s="98">
        <v>6.5460000000000003</v>
      </c>
      <c r="O2090" s="98">
        <v>5.1440000000000001</v>
      </c>
      <c r="P2090" s="98">
        <v>60.228000000000002</v>
      </c>
      <c r="Q2090" s="98">
        <v>0.05</v>
      </c>
      <c r="R2090" s="98">
        <v>1.1020000000000001</v>
      </c>
    </row>
    <row r="2091" spans="1:18" x14ac:dyDescent="0.25">
      <c r="A2091" s="59" t="s">
        <v>3779</v>
      </c>
      <c r="B2091" s="59" t="s">
        <v>1722</v>
      </c>
      <c r="C2091" s="59" t="s">
        <v>3863</v>
      </c>
      <c r="D2091" s="91">
        <v>16</v>
      </c>
      <c r="E2091" s="59" t="s">
        <v>7227</v>
      </c>
      <c r="F2091" s="30">
        <f t="shared" si="109"/>
        <v>20.430999999999997</v>
      </c>
      <c r="G2091" s="24">
        <f t="shared" si="110"/>
        <v>18.23</v>
      </c>
      <c r="H2091" s="31"/>
      <c r="I2091" s="30"/>
      <c r="J2091" s="24">
        <f t="shared" si="111"/>
        <v>221.79425000000001</v>
      </c>
      <c r="K2091" s="31"/>
      <c r="L2091" s="30"/>
      <c r="M2091" s="98">
        <v>23.49</v>
      </c>
      <c r="N2091" s="98">
        <v>12.97</v>
      </c>
      <c r="O2091" s="98">
        <v>825.88400000000001</v>
      </c>
      <c r="P2091" s="98">
        <v>25.91</v>
      </c>
      <c r="Q2091" s="98">
        <v>6.7009999999999996</v>
      </c>
      <c r="R2091" s="98">
        <v>28.681999999999999</v>
      </c>
    </row>
    <row r="2092" spans="1:18" x14ac:dyDescent="0.25">
      <c r="A2092" s="59" t="s">
        <v>3779</v>
      </c>
      <c r="B2092" s="59" t="s">
        <v>3394</v>
      </c>
      <c r="C2092" s="59" t="s">
        <v>3793</v>
      </c>
      <c r="D2092" s="91">
        <v>2</v>
      </c>
      <c r="E2092" s="59" t="s">
        <v>4384</v>
      </c>
      <c r="F2092" s="30">
        <f t="shared" si="109"/>
        <v>20.36</v>
      </c>
      <c r="G2092" s="24">
        <f t="shared" si="110"/>
        <v>27.267000000000003</v>
      </c>
      <c r="H2092" s="31"/>
      <c r="I2092" s="30"/>
      <c r="J2092" s="24">
        <f t="shared" si="111"/>
        <v>16.434750000000001</v>
      </c>
      <c r="K2092" s="31"/>
      <c r="L2092" s="30"/>
      <c r="M2092" s="98">
        <v>53.45</v>
      </c>
      <c r="N2092" s="98">
        <v>1.0840000000000001</v>
      </c>
      <c r="O2092" s="98">
        <v>4.6589999999999998</v>
      </c>
      <c r="P2092" s="98">
        <v>5.5659999999999998</v>
      </c>
      <c r="Q2092" s="98">
        <v>20.43</v>
      </c>
      <c r="R2092" s="98">
        <v>35.084000000000003</v>
      </c>
    </row>
    <row r="2093" spans="1:18" x14ac:dyDescent="0.25">
      <c r="A2093" s="59" t="s">
        <v>3779</v>
      </c>
      <c r="B2093" s="59" t="s">
        <v>3234</v>
      </c>
      <c r="C2093" s="59" t="s">
        <v>3808</v>
      </c>
      <c r="D2093" s="91">
        <v>6</v>
      </c>
      <c r="E2093" s="59" t="s">
        <v>4838</v>
      </c>
      <c r="F2093" s="30">
        <f t="shared" si="109"/>
        <v>20.356666666666666</v>
      </c>
      <c r="G2093" s="24">
        <f t="shared" si="110"/>
        <v>11.432500000000001</v>
      </c>
      <c r="H2093" s="31"/>
      <c r="I2093" s="30"/>
      <c r="J2093" s="24">
        <f t="shared" si="111"/>
        <v>20.6205</v>
      </c>
      <c r="K2093" s="31"/>
      <c r="L2093" s="30"/>
      <c r="M2093" s="98">
        <v>19.440000000000001</v>
      </c>
      <c r="N2093" s="98">
        <v>3.4249999999999998</v>
      </c>
      <c r="O2093" s="98">
        <v>21.411999999999999</v>
      </c>
      <c r="P2093" s="98">
        <v>31.463000000000001</v>
      </c>
      <c r="Q2093" s="98">
        <v>8.3249999999999993</v>
      </c>
      <c r="R2093" s="98">
        <v>21.282</v>
      </c>
    </row>
    <row r="2094" spans="1:18" x14ac:dyDescent="0.25">
      <c r="A2094" s="59" t="s">
        <v>3779</v>
      </c>
      <c r="B2094" s="59" t="s">
        <v>413</v>
      </c>
      <c r="C2094" s="59" t="s">
        <v>3795</v>
      </c>
      <c r="D2094" s="91">
        <v>4</v>
      </c>
      <c r="E2094" s="59" t="s">
        <v>4435</v>
      </c>
      <c r="F2094" s="30">
        <f t="shared" si="109"/>
        <v>20.296666666666667</v>
      </c>
      <c r="G2094" s="24">
        <f t="shared" si="110"/>
        <v>0</v>
      </c>
      <c r="H2094" s="31"/>
      <c r="I2094" s="30"/>
      <c r="J2094" s="24">
        <f t="shared" si="111"/>
        <v>25.00525</v>
      </c>
      <c r="K2094" s="31"/>
      <c r="L2094" s="30"/>
      <c r="M2094" s="98" t="s">
        <v>4078</v>
      </c>
      <c r="N2094" s="98" t="s">
        <v>4078</v>
      </c>
      <c r="O2094" s="98">
        <v>39.131</v>
      </c>
      <c r="P2094" s="98">
        <v>60.89</v>
      </c>
      <c r="Q2094" s="98" t="s">
        <v>4078</v>
      </c>
      <c r="R2094" s="98" t="s">
        <v>4078</v>
      </c>
    </row>
    <row r="2095" spans="1:18" x14ac:dyDescent="0.25">
      <c r="A2095" s="59" t="s">
        <v>3779</v>
      </c>
      <c r="B2095" s="59" t="s">
        <v>3679</v>
      </c>
      <c r="C2095" s="59" t="s">
        <v>3862</v>
      </c>
      <c r="D2095" s="91">
        <v>16</v>
      </c>
      <c r="E2095" s="59" t="s">
        <v>7045</v>
      </c>
      <c r="F2095" s="30">
        <f t="shared" si="109"/>
        <v>20.253333333333334</v>
      </c>
      <c r="G2095" s="24">
        <f t="shared" si="110"/>
        <v>0</v>
      </c>
      <c r="H2095" s="31"/>
      <c r="I2095" s="30"/>
      <c r="J2095" s="24">
        <f t="shared" si="111"/>
        <v>15.190000000000001</v>
      </c>
      <c r="K2095" s="31"/>
      <c r="L2095" s="30"/>
      <c r="M2095" s="98" t="s">
        <v>4078</v>
      </c>
      <c r="N2095" s="98" t="s">
        <v>4078</v>
      </c>
      <c r="O2095" s="98" t="s">
        <v>4078</v>
      </c>
      <c r="P2095" s="98">
        <v>0.06</v>
      </c>
      <c r="Q2095" s="98">
        <v>60.7</v>
      </c>
      <c r="R2095" s="98" t="s">
        <v>4078</v>
      </c>
    </row>
    <row r="2096" spans="1:18" x14ac:dyDescent="0.25">
      <c r="A2096" s="59" t="s">
        <v>3779</v>
      </c>
      <c r="B2096" s="59" t="s">
        <v>3014</v>
      </c>
      <c r="C2096" s="59" t="s">
        <v>3862</v>
      </c>
      <c r="D2096" s="91">
        <v>16</v>
      </c>
      <c r="E2096" s="59" t="s">
        <v>7009</v>
      </c>
      <c r="F2096" s="30">
        <f t="shared" si="109"/>
        <v>20.161333333333332</v>
      </c>
      <c r="G2096" s="24">
        <f t="shared" si="110"/>
        <v>66.336500000000001</v>
      </c>
      <c r="H2096" s="31"/>
      <c r="I2096" s="30"/>
      <c r="J2096" s="24">
        <f t="shared" si="111"/>
        <v>15.120999999999999</v>
      </c>
      <c r="K2096" s="31"/>
      <c r="L2096" s="30"/>
      <c r="M2096" s="98">
        <v>108.06</v>
      </c>
      <c r="N2096" s="98">
        <v>24.613</v>
      </c>
      <c r="O2096" s="98" t="s">
        <v>4078</v>
      </c>
      <c r="P2096" s="98">
        <v>18.509</v>
      </c>
      <c r="Q2096" s="98">
        <v>23.318000000000001</v>
      </c>
      <c r="R2096" s="98">
        <v>18.657</v>
      </c>
    </row>
    <row r="2097" spans="1:18" x14ac:dyDescent="0.25">
      <c r="A2097" s="59" t="s">
        <v>3779</v>
      </c>
      <c r="B2097" s="59" t="s">
        <v>693</v>
      </c>
      <c r="C2097" s="59" t="s">
        <v>3852</v>
      </c>
      <c r="D2097" s="91">
        <v>15</v>
      </c>
      <c r="E2097" s="59" t="s">
        <v>6466</v>
      </c>
      <c r="F2097" s="30">
        <f t="shared" si="109"/>
        <v>19.983999999999998</v>
      </c>
      <c r="G2097" s="24">
        <f t="shared" si="110"/>
        <v>0.33200000000000002</v>
      </c>
      <c r="H2097" s="31"/>
      <c r="I2097" s="30"/>
      <c r="J2097" s="24">
        <f t="shared" si="111"/>
        <v>15.55025</v>
      </c>
      <c r="K2097" s="31"/>
      <c r="L2097" s="30"/>
      <c r="M2097" s="98">
        <v>0.66</v>
      </c>
      <c r="N2097" s="98">
        <v>4.0000000000000001E-3</v>
      </c>
      <c r="O2097" s="98">
        <v>2.2490000000000001</v>
      </c>
      <c r="P2097" s="98">
        <v>1.911</v>
      </c>
      <c r="Q2097" s="98">
        <v>44.536999999999999</v>
      </c>
      <c r="R2097" s="98">
        <v>13.504</v>
      </c>
    </row>
    <row r="2098" spans="1:18" x14ac:dyDescent="0.25">
      <c r="A2098" s="59" t="s">
        <v>3779</v>
      </c>
      <c r="B2098" s="59" t="s">
        <v>988</v>
      </c>
      <c r="C2098" s="59" t="s">
        <v>3862</v>
      </c>
      <c r="D2098" s="91">
        <v>16</v>
      </c>
      <c r="E2098" s="59" t="s">
        <v>7104</v>
      </c>
      <c r="F2098" s="30">
        <f t="shared" si="109"/>
        <v>19.955333333333332</v>
      </c>
      <c r="G2098" s="24">
        <f t="shared" si="110"/>
        <v>8.82</v>
      </c>
      <c r="H2098" s="31"/>
      <c r="I2098" s="30"/>
      <c r="J2098" s="24">
        <f t="shared" si="111"/>
        <v>18.1265</v>
      </c>
      <c r="K2098" s="31"/>
      <c r="L2098" s="30"/>
      <c r="M2098" s="98">
        <v>11.58</v>
      </c>
      <c r="N2098" s="98">
        <v>6.06</v>
      </c>
      <c r="O2098" s="98">
        <v>12.64</v>
      </c>
      <c r="P2098" s="98">
        <v>25.908000000000001</v>
      </c>
      <c r="Q2098" s="98">
        <v>11.67</v>
      </c>
      <c r="R2098" s="98">
        <v>22.288</v>
      </c>
    </row>
    <row r="2099" spans="1:18" x14ac:dyDescent="0.25">
      <c r="A2099" s="59" t="s">
        <v>3779</v>
      </c>
      <c r="B2099" s="59" t="s">
        <v>3054</v>
      </c>
      <c r="C2099" s="59" t="s">
        <v>3824</v>
      </c>
      <c r="D2099" s="91">
        <v>9</v>
      </c>
      <c r="E2099" s="59" t="s">
        <v>5424</v>
      </c>
      <c r="F2099" s="30">
        <f t="shared" si="109"/>
        <v>19.779333333333334</v>
      </c>
      <c r="G2099" s="24">
        <f t="shared" si="110"/>
        <v>7.9865000000000004</v>
      </c>
      <c r="H2099" s="31"/>
      <c r="I2099" s="30"/>
      <c r="J2099" s="24">
        <f t="shared" si="111"/>
        <v>15.56475</v>
      </c>
      <c r="K2099" s="31"/>
      <c r="L2099" s="30"/>
      <c r="M2099" s="98">
        <v>0.06</v>
      </c>
      <c r="N2099" s="98">
        <v>15.913</v>
      </c>
      <c r="O2099" s="98">
        <v>2.9209999999999998</v>
      </c>
      <c r="P2099" s="98">
        <v>2.2759999999999998</v>
      </c>
      <c r="Q2099" s="98">
        <v>13.891999999999999</v>
      </c>
      <c r="R2099" s="98">
        <v>43.17</v>
      </c>
    </row>
    <row r="2100" spans="1:18" x14ac:dyDescent="0.25">
      <c r="A2100" s="59" t="s">
        <v>3779</v>
      </c>
      <c r="B2100" s="59" t="s">
        <v>1517</v>
      </c>
      <c r="C2100" s="59" t="s">
        <v>3869</v>
      </c>
      <c r="D2100" s="91">
        <v>18</v>
      </c>
      <c r="E2100" s="59" t="s">
        <v>7663</v>
      </c>
      <c r="F2100" s="30">
        <f t="shared" si="109"/>
        <v>19.735333333333333</v>
      </c>
      <c r="G2100" s="24">
        <f t="shared" si="110"/>
        <v>106.0265</v>
      </c>
      <c r="H2100" s="31"/>
      <c r="I2100" s="30"/>
      <c r="J2100" s="24">
        <f t="shared" si="111"/>
        <v>19.065750000000001</v>
      </c>
      <c r="K2100" s="31"/>
      <c r="L2100" s="30"/>
      <c r="M2100" s="98">
        <v>185.56</v>
      </c>
      <c r="N2100" s="98">
        <v>26.492999999999999</v>
      </c>
      <c r="O2100" s="98">
        <v>17.056999999999999</v>
      </c>
      <c r="P2100" s="98">
        <v>17.896000000000001</v>
      </c>
      <c r="Q2100" s="98">
        <v>7.12</v>
      </c>
      <c r="R2100" s="98">
        <v>34.19</v>
      </c>
    </row>
    <row r="2101" spans="1:18" x14ac:dyDescent="0.25">
      <c r="A2101" s="59" t="s">
        <v>3779</v>
      </c>
      <c r="B2101" s="59" t="s">
        <v>3412</v>
      </c>
      <c r="C2101" s="59" t="s">
        <v>3808</v>
      </c>
      <c r="D2101" s="91">
        <v>6</v>
      </c>
      <c r="E2101" s="59" t="s">
        <v>4889</v>
      </c>
      <c r="F2101" s="30">
        <f t="shared" si="109"/>
        <v>19.728666666666665</v>
      </c>
      <c r="G2101" s="24">
        <f t="shared" si="110"/>
        <v>16.8125</v>
      </c>
      <c r="H2101" s="31"/>
      <c r="I2101" s="30"/>
      <c r="J2101" s="24">
        <f t="shared" si="111"/>
        <v>29.056999999999999</v>
      </c>
      <c r="K2101" s="31"/>
      <c r="L2101" s="30"/>
      <c r="M2101" s="98">
        <v>22.52</v>
      </c>
      <c r="N2101" s="98">
        <v>11.105</v>
      </c>
      <c r="O2101" s="98">
        <v>57.042000000000002</v>
      </c>
      <c r="P2101" s="98">
        <v>35.207000000000001</v>
      </c>
      <c r="Q2101" s="98">
        <v>19.701000000000001</v>
      </c>
      <c r="R2101" s="98">
        <v>4.2779999999999996</v>
      </c>
    </row>
    <row r="2102" spans="1:18" x14ac:dyDescent="0.25">
      <c r="A2102" s="59" t="s">
        <v>3779</v>
      </c>
      <c r="B2102" s="59" t="s">
        <v>1927</v>
      </c>
      <c r="C2102" s="59" t="s">
        <v>3840</v>
      </c>
      <c r="D2102" s="91">
        <v>11</v>
      </c>
      <c r="E2102" s="59" t="s">
        <v>5934</v>
      </c>
      <c r="F2102" s="30">
        <f t="shared" si="109"/>
        <v>19.552666666666667</v>
      </c>
      <c r="G2102" s="24">
        <f t="shared" si="110"/>
        <v>13.541499999999999</v>
      </c>
      <c r="H2102" s="31"/>
      <c r="I2102" s="30"/>
      <c r="J2102" s="24">
        <f t="shared" si="111"/>
        <v>15.58375</v>
      </c>
      <c r="K2102" s="31"/>
      <c r="L2102" s="30"/>
      <c r="M2102" s="98">
        <v>22.72</v>
      </c>
      <c r="N2102" s="98">
        <v>4.3630000000000004</v>
      </c>
      <c r="O2102" s="98">
        <v>3.677</v>
      </c>
      <c r="P2102" s="98">
        <v>8.1050000000000004</v>
      </c>
      <c r="Q2102" s="98">
        <v>14.066000000000001</v>
      </c>
      <c r="R2102" s="98">
        <v>36.487000000000002</v>
      </c>
    </row>
    <row r="2103" spans="1:18" x14ac:dyDescent="0.25">
      <c r="A2103" s="59" t="s">
        <v>3779</v>
      </c>
      <c r="B2103" s="59" t="s">
        <v>54</v>
      </c>
      <c r="C2103" s="59" t="s">
        <v>3851</v>
      </c>
      <c r="D2103" s="91">
        <v>15</v>
      </c>
      <c r="E2103" s="59" t="s">
        <v>6340</v>
      </c>
      <c r="F2103" s="30">
        <f t="shared" si="109"/>
        <v>19.539666666666665</v>
      </c>
      <c r="G2103" s="24">
        <f t="shared" si="110"/>
        <v>0</v>
      </c>
      <c r="H2103" s="31"/>
      <c r="I2103" s="30"/>
      <c r="J2103" s="24">
        <f t="shared" si="111"/>
        <v>14.65475</v>
      </c>
      <c r="K2103" s="31"/>
      <c r="L2103" s="30"/>
      <c r="M2103" s="98" t="s">
        <v>4078</v>
      </c>
      <c r="N2103" s="98" t="s">
        <v>4078</v>
      </c>
      <c r="O2103" s="98" t="s">
        <v>4078</v>
      </c>
      <c r="P2103" s="98" t="s">
        <v>4078</v>
      </c>
      <c r="Q2103" s="98">
        <v>58.619</v>
      </c>
      <c r="R2103" s="98" t="s">
        <v>4078</v>
      </c>
    </row>
    <row r="2104" spans="1:18" x14ac:dyDescent="0.25">
      <c r="A2104" s="59" t="s">
        <v>3779</v>
      </c>
      <c r="B2104" s="59" t="s">
        <v>688</v>
      </c>
      <c r="C2104" s="59" t="s">
        <v>3862</v>
      </c>
      <c r="D2104" s="91">
        <v>16</v>
      </c>
      <c r="E2104" s="59" t="s">
        <v>6935</v>
      </c>
      <c r="F2104" s="30">
        <f t="shared" si="109"/>
        <v>19.470666666666666</v>
      </c>
      <c r="G2104" s="24">
        <f t="shared" si="110"/>
        <v>3.69</v>
      </c>
      <c r="H2104" s="31"/>
      <c r="I2104" s="30"/>
      <c r="J2104" s="24">
        <f t="shared" si="111"/>
        <v>31.265500000000003</v>
      </c>
      <c r="K2104" s="31"/>
      <c r="L2104" s="30"/>
      <c r="M2104" s="98" t="s">
        <v>4078</v>
      </c>
      <c r="N2104" s="98">
        <v>7.38</v>
      </c>
      <c r="O2104" s="98">
        <v>66.650000000000006</v>
      </c>
      <c r="P2104" s="98">
        <v>12.817</v>
      </c>
      <c r="Q2104" s="98" t="s">
        <v>4078</v>
      </c>
      <c r="R2104" s="98">
        <v>45.594999999999999</v>
      </c>
    </row>
    <row r="2105" spans="1:18" x14ac:dyDescent="0.25">
      <c r="A2105" s="59" t="s">
        <v>3779</v>
      </c>
      <c r="B2105" s="59" t="s">
        <v>3073</v>
      </c>
      <c r="C2105" s="59" t="s">
        <v>3827</v>
      </c>
      <c r="D2105" s="91">
        <v>10</v>
      </c>
      <c r="E2105" s="59" t="s">
        <v>5469</v>
      </c>
      <c r="F2105" s="30">
        <f t="shared" si="109"/>
        <v>19.439333333333334</v>
      </c>
      <c r="G2105" s="24">
        <f t="shared" si="110"/>
        <v>0</v>
      </c>
      <c r="H2105" s="31"/>
      <c r="I2105" s="30"/>
      <c r="J2105" s="24">
        <f t="shared" si="111"/>
        <v>19.582500000000003</v>
      </c>
      <c r="K2105" s="31"/>
      <c r="L2105" s="30"/>
      <c r="M2105" s="98" t="s">
        <v>4078</v>
      </c>
      <c r="N2105" s="98" t="s">
        <v>4078</v>
      </c>
      <c r="O2105" s="98">
        <v>20.012</v>
      </c>
      <c r="P2105" s="98">
        <v>21.09</v>
      </c>
      <c r="Q2105" s="98">
        <v>16.042000000000002</v>
      </c>
      <c r="R2105" s="98">
        <v>21.186</v>
      </c>
    </row>
    <row r="2106" spans="1:18" x14ac:dyDescent="0.25">
      <c r="A2106" s="59" t="s">
        <v>3779</v>
      </c>
      <c r="B2106" s="59" t="s">
        <v>1748</v>
      </c>
      <c r="C2106" s="59" t="s">
        <v>3780</v>
      </c>
      <c r="D2106" s="91">
        <v>1</v>
      </c>
      <c r="E2106" s="59" t="s">
        <v>4111</v>
      </c>
      <c r="F2106" s="30">
        <f t="shared" si="109"/>
        <v>19.432666666666666</v>
      </c>
      <c r="G2106" s="24">
        <f t="shared" si="110"/>
        <v>0.59</v>
      </c>
      <c r="H2106" s="31"/>
      <c r="I2106" s="30"/>
      <c r="J2106" s="24">
        <f t="shared" si="111"/>
        <v>14.5745</v>
      </c>
      <c r="K2106" s="31"/>
      <c r="L2106" s="30"/>
      <c r="M2106" s="98">
        <v>1.18</v>
      </c>
      <c r="N2106" s="98" t="s">
        <v>4078</v>
      </c>
      <c r="O2106" s="98" t="s">
        <v>4078</v>
      </c>
      <c r="P2106" s="98">
        <v>5.851</v>
      </c>
      <c r="Q2106" s="98">
        <v>52.447000000000003</v>
      </c>
      <c r="R2106" s="98" t="s">
        <v>4078</v>
      </c>
    </row>
    <row r="2107" spans="1:18" x14ac:dyDescent="0.25">
      <c r="A2107" s="59" t="s">
        <v>3779</v>
      </c>
      <c r="B2107" s="59" t="s">
        <v>2096</v>
      </c>
      <c r="C2107" s="59" t="s">
        <v>3818</v>
      </c>
      <c r="D2107" s="91">
        <v>7</v>
      </c>
      <c r="E2107" s="59" t="s">
        <v>5223</v>
      </c>
      <c r="F2107" s="30">
        <f t="shared" si="109"/>
        <v>19.425000000000001</v>
      </c>
      <c r="G2107" s="24">
        <f t="shared" si="110"/>
        <v>12.745000000000001</v>
      </c>
      <c r="H2107" s="31"/>
      <c r="I2107" s="30"/>
      <c r="J2107" s="24">
        <f t="shared" si="111"/>
        <v>15.130749999999999</v>
      </c>
      <c r="K2107" s="31"/>
      <c r="L2107" s="30"/>
      <c r="M2107" s="98">
        <v>8.89</v>
      </c>
      <c r="N2107" s="98">
        <v>16.600000000000001</v>
      </c>
      <c r="O2107" s="98">
        <v>2.2480000000000002</v>
      </c>
      <c r="P2107" s="98">
        <v>7.18</v>
      </c>
      <c r="Q2107" s="98">
        <v>51.094999999999999</v>
      </c>
      <c r="R2107" s="98" t="s">
        <v>4078</v>
      </c>
    </row>
    <row r="2108" spans="1:18" x14ac:dyDescent="0.25">
      <c r="A2108" s="59" t="s">
        <v>3779</v>
      </c>
      <c r="B2108" s="59" t="s">
        <v>386</v>
      </c>
      <c r="C2108" s="59" t="s">
        <v>3806</v>
      </c>
      <c r="D2108" s="91">
        <v>5</v>
      </c>
      <c r="E2108" s="59" t="s">
        <v>4660</v>
      </c>
      <c r="F2108" s="30">
        <f t="shared" si="109"/>
        <v>19.421000000000003</v>
      </c>
      <c r="G2108" s="24">
        <f t="shared" si="110"/>
        <v>15.186499999999999</v>
      </c>
      <c r="H2108" s="31"/>
      <c r="I2108" s="30"/>
      <c r="J2108" s="24">
        <f t="shared" si="111"/>
        <v>16.9785</v>
      </c>
      <c r="K2108" s="31"/>
      <c r="L2108" s="30"/>
      <c r="M2108" s="98">
        <v>23.08</v>
      </c>
      <c r="N2108" s="98">
        <v>7.2930000000000001</v>
      </c>
      <c r="O2108" s="98">
        <v>9.6509999999999998</v>
      </c>
      <c r="P2108" s="98">
        <v>8.6170000000000009</v>
      </c>
      <c r="Q2108" s="98">
        <v>43.911000000000001</v>
      </c>
      <c r="R2108" s="98">
        <v>5.7350000000000003</v>
      </c>
    </row>
    <row r="2109" spans="1:18" x14ac:dyDescent="0.25">
      <c r="A2109" s="59" t="s">
        <v>3779</v>
      </c>
      <c r="B2109" s="59" t="s">
        <v>820</v>
      </c>
      <c r="C2109" s="59" t="s">
        <v>3862</v>
      </c>
      <c r="D2109" s="91">
        <v>16</v>
      </c>
      <c r="E2109" s="59" t="s">
        <v>6963</v>
      </c>
      <c r="F2109" s="30">
        <f t="shared" si="109"/>
        <v>19.276</v>
      </c>
      <c r="G2109" s="24">
        <f t="shared" si="110"/>
        <v>0</v>
      </c>
      <c r="H2109" s="31"/>
      <c r="I2109" s="30"/>
      <c r="J2109" s="24">
        <f t="shared" si="111"/>
        <v>14.457000000000001</v>
      </c>
      <c r="K2109" s="31"/>
      <c r="L2109" s="30"/>
      <c r="M2109" s="98" t="s">
        <v>4078</v>
      </c>
      <c r="N2109" s="98" t="s">
        <v>4078</v>
      </c>
      <c r="O2109" s="98" t="s">
        <v>4078</v>
      </c>
      <c r="P2109" s="98">
        <v>57.35</v>
      </c>
      <c r="Q2109" s="98" t="s">
        <v>4078</v>
      </c>
      <c r="R2109" s="98">
        <v>0.47799999999999998</v>
      </c>
    </row>
    <row r="2110" spans="1:18" x14ac:dyDescent="0.25">
      <c r="A2110" s="59" t="s">
        <v>3779</v>
      </c>
      <c r="B2110" s="59" t="s">
        <v>1741</v>
      </c>
      <c r="C2110" s="59" t="s">
        <v>3862</v>
      </c>
      <c r="D2110" s="91">
        <v>16</v>
      </c>
      <c r="E2110" s="59" t="s">
        <v>6794</v>
      </c>
      <c r="F2110" s="30">
        <f t="shared" si="109"/>
        <v>19.230333333333334</v>
      </c>
      <c r="G2110" s="24">
        <f t="shared" si="110"/>
        <v>7.5630000000000006</v>
      </c>
      <c r="H2110" s="31"/>
      <c r="I2110" s="30"/>
      <c r="J2110" s="24">
        <f t="shared" si="111"/>
        <v>20.398500000000002</v>
      </c>
      <c r="K2110" s="31"/>
      <c r="L2110" s="30"/>
      <c r="M2110" s="98">
        <v>12.88</v>
      </c>
      <c r="N2110" s="98">
        <v>2.246</v>
      </c>
      <c r="O2110" s="98">
        <v>23.902999999999999</v>
      </c>
      <c r="P2110" s="98">
        <v>36.731000000000002</v>
      </c>
      <c r="Q2110" s="98">
        <v>16.611000000000001</v>
      </c>
      <c r="R2110" s="98">
        <v>4.3490000000000002</v>
      </c>
    </row>
    <row r="2111" spans="1:18" x14ac:dyDescent="0.25">
      <c r="A2111" s="59" t="s">
        <v>3779</v>
      </c>
      <c r="B2111" s="59" t="s">
        <v>2190</v>
      </c>
      <c r="C2111" s="59" t="s">
        <v>3841</v>
      </c>
      <c r="D2111" s="91">
        <v>11</v>
      </c>
      <c r="E2111" s="59" t="s">
        <v>6062</v>
      </c>
      <c r="F2111" s="30">
        <f t="shared" si="109"/>
        <v>19.199666666666666</v>
      </c>
      <c r="G2111" s="24">
        <f t="shared" si="110"/>
        <v>0.86750000000000005</v>
      </c>
      <c r="H2111" s="31"/>
      <c r="I2111" s="30"/>
      <c r="J2111" s="24">
        <f t="shared" si="111"/>
        <v>15.80275</v>
      </c>
      <c r="K2111" s="31"/>
      <c r="L2111" s="30"/>
      <c r="M2111" s="98" t="s">
        <v>4078</v>
      </c>
      <c r="N2111" s="98">
        <v>1.7350000000000001</v>
      </c>
      <c r="O2111" s="98">
        <v>5.6120000000000001</v>
      </c>
      <c r="P2111" s="98">
        <v>23.22</v>
      </c>
      <c r="Q2111" s="98" t="s">
        <v>4078</v>
      </c>
      <c r="R2111" s="98">
        <v>34.378999999999998</v>
      </c>
    </row>
    <row r="2112" spans="1:18" x14ac:dyDescent="0.25">
      <c r="A2112" s="59" t="s">
        <v>3779</v>
      </c>
      <c r="B2112" s="59" t="s">
        <v>3658</v>
      </c>
      <c r="C2112" s="59" t="s">
        <v>3863</v>
      </c>
      <c r="D2112" s="91">
        <v>16</v>
      </c>
      <c r="E2112" s="59" t="s">
        <v>7333</v>
      </c>
      <c r="F2112" s="30">
        <f t="shared" si="109"/>
        <v>19.196333333333332</v>
      </c>
      <c r="G2112" s="24">
        <f t="shared" si="110"/>
        <v>107.458</v>
      </c>
      <c r="H2112" s="31"/>
      <c r="I2112" s="30"/>
      <c r="J2112" s="24">
        <f t="shared" si="111"/>
        <v>14.512</v>
      </c>
      <c r="K2112" s="31"/>
      <c r="L2112" s="30"/>
      <c r="M2112" s="98">
        <v>184.44</v>
      </c>
      <c r="N2112" s="98">
        <v>30.475999999999999</v>
      </c>
      <c r="O2112" s="98">
        <v>0.45900000000000002</v>
      </c>
      <c r="P2112" s="98">
        <v>4.492</v>
      </c>
      <c r="Q2112" s="98">
        <v>53.097000000000001</v>
      </c>
      <c r="R2112" s="98" t="s">
        <v>4078</v>
      </c>
    </row>
    <row r="2113" spans="1:18" x14ac:dyDescent="0.25">
      <c r="A2113" s="59" t="s">
        <v>3779</v>
      </c>
      <c r="B2113" s="59" t="s">
        <v>1386</v>
      </c>
      <c r="C2113" s="59" t="s">
        <v>3781</v>
      </c>
      <c r="D2113" s="91">
        <v>1</v>
      </c>
      <c r="E2113" s="59" t="s">
        <v>4128</v>
      </c>
      <c r="F2113" s="30">
        <f t="shared" si="109"/>
        <v>19.123999999999999</v>
      </c>
      <c r="G2113" s="24">
        <f t="shared" si="110"/>
        <v>10.8255</v>
      </c>
      <c r="H2113" s="31"/>
      <c r="I2113" s="30"/>
      <c r="J2113" s="24">
        <f t="shared" si="111"/>
        <v>14.774000000000001</v>
      </c>
      <c r="K2113" s="31"/>
      <c r="L2113" s="30"/>
      <c r="M2113" s="98">
        <v>17.48</v>
      </c>
      <c r="N2113" s="98">
        <v>4.1710000000000003</v>
      </c>
      <c r="O2113" s="98">
        <v>1.724</v>
      </c>
      <c r="P2113" s="98">
        <v>17.812999999999999</v>
      </c>
      <c r="Q2113" s="98">
        <v>15.888999999999999</v>
      </c>
      <c r="R2113" s="98">
        <v>23.67</v>
      </c>
    </row>
    <row r="2114" spans="1:18" x14ac:dyDescent="0.25">
      <c r="A2114" s="59" t="s">
        <v>3779</v>
      </c>
      <c r="B2114" s="59" t="s">
        <v>1485</v>
      </c>
      <c r="C2114" s="59" t="s">
        <v>3863</v>
      </c>
      <c r="D2114" s="91">
        <v>16</v>
      </c>
      <c r="E2114" s="59" t="s">
        <v>7307</v>
      </c>
      <c r="F2114" s="30">
        <f t="shared" si="109"/>
        <v>19.099</v>
      </c>
      <c r="G2114" s="24">
        <f t="shared" si="110"/>
        <v>8.9269999999999996</v>
      </c>
      <c r="H2114" s="31"/>
      <c r="I2114" s="30"/>
      <c r="J2114" s="24">
        <f t="shared" si="111"/>
        <v>16.956</v>
      </c>
      <c r="K2114" s="31"/>
      <c r="L2114" s="30"/>
      <c r="M2114" s="98">
        <v>13.49</v>
      </c>
      <c r="N2114" s="98">
        <v>4.3639999999999999</v>
      </c>
      <c r="O2114" s="98">
        <v>10.526999999999999</v>
      </c>
      <c r="P2114" s="98">
        <v>23.658999999999999</v>
      </c>
      <c r="Q2114" s="98">
        <v>5.05</v>
      </c>
      <c r="R2114" s="98">
        <v>28.588000000000001</v>
      </c>
    </row>
    <row r="2115" spans="1:18" x14ac:dyDescent="0.25">
      <c r="A2115" s="59" t="s">
        <v>3779</v>
      </c>
      <c r="B2115" s="59" t="s">
        <v>1849</v>
      </c>
      <c r="C2115" s="59" t="s">
        <v>3862</v>
      </c>
      <c r="D2115" s="91">
        <v>16</v>
      </c>
      <c r="E2115" s="59" t="s">
        <v>7088</v>
      </c>
      <c r="F2115" s="30">
        <f t="shared" si="109"/>
        <v>19.087333333333333</v>
      </c>
      <c r="G2115" s="24">
        <f t="shared" si="110"/>
        <v>12.990500000000001</v>
      </c>
      <c r="H2115" s="31"/>
      <c r="I2115" s="30"/>
      <c r="J2115" s="24">
        <f t="shared" si="111"/>
        <v>19.9315</v>
      </c>
      <c r="K2115" s="31"/>
      <c r="L2115" s="30"/>
      <c r="M2115" s="98">
        <v>13.32</v>
      </c>
      <c r="N2115" s="98">
        <v>12.661</v>
      </c>
      <c r="O2115" s="98">
        <v>22.463999999999999</v>
      </c>
      <c r="P2115" s="98">
        <v>25.747</v>
      </c>
      <c r="Q2115" s="98">
        <v>21.32</v>
      </c>
      <c r="R2115" s="98">
        <v>10.195</v>
      </c>
    </row>
    <row r="2116" spans="1:18" x14ac:dyDescent="0.25">
      <c r="A2116" s="59" t="s">
        <v>3779</v>
      </c>
      <c r="B2116" s="59" t="s">
        <v>3726</v>
      </c>
      <c r="C2116" s="59" t="s">
        <v>3862</v>
      </c>
      <c r="D2116" s="91">
        <v>16</v>
      </c>
      <c r="E2116" s="59" t="s">
        <v>6988</v>
      </c>
      <c r="F2116" s="30">
        <f t="shared" si="109"/>
        <v>19.026666666666667</v>
      </c>
      <c r="G2116" s="24">
        <f t="shared" si="110"/>
        <v>17.82</v>
      </c>
      <c r="H2116" s="31"/>
      <c r="I2116" s="30"/>
      <c r="J2116" s="24">
        <f t="shared" si="111"/>
        <v>33.491499999999995</v>
      </c>
      <c r="K2116" s="31"/>
      <c r="L2116" s="30"/>
      <c r="M2116" s="98">
        <v>35.64</v>
      </c>
      <c r="N2116" s="98" t="s">
        <v>4078</v>
      </c>
      <c r="O2116" s="98">
        <v>76.885999999999996</v>
      </c>
      <c r="P2116" s="98">
        <v>14.260999999999999</v>
      </c>
      <c r="Q2116" s="98">
        <v>24.891999999999999</v>
      </c>
      <c r="R2116" s="98">
        <v>17.927</v>
      </c>
    </row>
    <row r="2117" spans="1:18" x14ac:dyDescent="0.25">
      <c r="A2117" s="59" t="s">
        <v>3779</v>
      </c>
      <c r="B2117" s="59" t="s">
        <v>3096</v>
      </c>
      <c r="C2117" s="59" t="s">
        <v>3837</v>
      </c>
      <c r="D2117" s="91">
        <v>11</v>
      </c>
      <c r="E2117" s="59" t="s">
        <v>5831</v>
      </c>
      <c r="F2117" s="30">
        <f t="shared" si="109"/>
        <v>19.001999999999999</v>
      </c>
      <c r="G2117" s="24">
        <f t="shared" si="110"/>
        <v>10.598500000000001</v>
      </c>
      <c r="H2117" s="31"/>
      <c r="I2117" s="30"/>
      <c r="J2117" s="24">
        <f t="shared" si="111"/>
        <v>14.954499999999999</v>
      </c>
      <c r="K2117" s="31"/>
      <c r="L2117" s="30"/>
      <c r="M2117" s="98">
        <v>17.600000000000001</v>
      </c>
      <c r="N2117" s="98">
        <v>3.597</v>
      </c>
      <c r="O2117" s="98">
        <v>2.8119999999999998</v>
      </c>
      <c r="P2117" s="98">
        <v>11.483000000000001</v>
      </c>
      <c r="Q2117" s="98">
        <v>35.271999999999998</v>
      </c>
      <c r="R2117" s="98">
        <v>10.250999999999999</v>
      </c>
    </row>
    <row r="2118" spans="1:18" x14ac:dyDescent="0.25">
      <c r="A2118" s="59" t="s">
        <v>3779</v>
      </c>
      <c r="B2118" s="59" t="s">
        <v>1791</v>
      </c>
      <c r="C2118" s="59" t="s">
        <v>3796</v>
      </c>
      <c r="D2118" s="91">
        <v>4</v>
      </c>
      <c r="E2118" s="59" t="s">
        <v>4440</v>
      </c>
      <c r="F2118" s="30">
        <f t="shared" si="109"/>
        <v>18.97666666666667</v>
      </c>
      <c r="G2118" s="24">
        <f t="shared" si="110"/>
        <v>19.365500000000001</v>
      </c>
      <c r="H2118" s="31"/>
      <c r="I2118" s="30"/>
      <c r="J2118" s="24">
        <f t="shared" si="111"/>
        <v>23.771999999999998</v>
      </c>
      <c r="K2118" s="31"/>
      <c r="L2118" s="30"/>
      <c r="M2118" s="98">
        <v>29.69</v>
      </c>
      <c r="N2118" s="98">
        <v>9.0410000000000004</v>
      </c>
      <c r="O2118" s="98">
        <v>38.158000000000001</v>
      </c>
      <c r="P2118" s="98">
        <v>14.234</v>
      </c>
      <c r="Q2118" s="98">
        <v>23.762</v>
      </c>
      <c r="R2118" s="98">
        <v>18.934000000000001</v>
      </c>
    </row>
    <row r="2119" spans="1:18" x14ac:dyDescent="0.25">
      <c r="A2119" s="59" t="s">
        <v>3779</v>
      </c>
      <c r="B2119" s="59" t="s">
        <v>2025</v>
      </c>
      <c r="C2119" s="59" t="s">
        <v>3861</v>
      </c>
      <c r="D2119" s="91">
        <v>15</v>
      </c>
      <c r="E2119" s="59" t="s">
        <v>6740</v>
      </c>
      <c r="F2119" s="30">
        <f t="shared" si="109"/>
        <v>18.948666666666668</v>
      </c>
      <c r="G2119" s="24">
        <f t="shared" si="110"/>
        <v>16.619</v>
      </c>
      <c r="H2119" s="31"/>
      <c r="I2119" s="30"/>
      <c r="J2119" s="24">
        <f t="shared" si="111"/>
        <v>31.962</v>
      </c>
      <c r="K2119" s="31"/>
      <c r="L2119" s="30"/>
      <c r="M2119" s="98">
        <v>27.23</v>
      </c>
      <c r="N2119" s="98">
        <v>6.008</v>
      </c>
      <c r="O2119" s="98">
        <v>71.001999999999995</v>
      </c>
      <c r="P2119" s="98">
        <v>12.295999999999999</v>
      </c>
      <c r="Q2119" s="98">
        <v>29.469000000000001</v>
      </c>
      <c r="R2119" s="98">
        <v>15.081</v>
      </c>
    </row>
    <row r="2120" spans="1:18" x14ac:dyDescent="0.25">
      <c r="A2120" s="59" t="s">
        <v>3779</v>
      </c>
      <c r="B2120" s="59" t="s">
        <v>658</v>
      </c>
      <c r="C2120" s="59" t="s">
        <v>3804</v>
      </c>
      <c r="D2120" s="91">
        <v>5</v>
      </c>
      <c r="E2120" s="59" t="s">
        <v>4608</v>
      </c>
      <c r="F2120" s="30">
        <f t="shared" si="109"/>
        <v>18.939</v>
      </c>
      <c r="G2120" s="24">
        <f t="shared" si="110"/>
        <v>0.46</v>
      </c>
      <c r="H2120" s="31"/>
      <c r="I2120" s="30"/>
      <c r="J2120" s="24">
        <f t="shared" si="111"/>
        <v>15.669750000000001</v>
      </c>
      <c r="K2120" s="31"/>
      <c r="L2120" s="30"/>
      <c r="M2120" s="98">
        <v>0.92</v>
      </c>
      <c r="N2120" s="98" t="s">
        <v>4078</v>
      </c>
      <c r="O2120" s="98">
        <v>5.8620000000000001</v>
      </c>
      <c r="P2120" s="98">
        <v>6.7720000000000002</v>
      </c>
      <c r="Q2120" s="98">
        <v>4.4660000000000002</v>
      </c>
      <c r="R2120" s="98">
        <v>45.579000000000001</v>
      </c>
    </row>
    <row r="2121" spans="1:18" x14ac:dyDescent="0.25">
      <c r="A2121" s="59" t="s">
        <v>3779</v>
      </c>
      <c r="B2121" s="59" t="s">
        <v>784</v>
      </c>
      <c r="C2121" s="59" t="s">
        <v>3783</v>
      </c>
      <c r="D2121" s="91">
        <v>1</v>
      </c>
      <c r="E2121" s="59" t="s">
        <v>4167</v>
      </c>
      <c r="F2121" s="30">
        <f t="shared" si="109"/>
        <v>18.829333333333334</v>
      </c>
      <c r="G2121" s="24">
        <f t="shared" si="110"/>
        <v>133.39249999999998</v>
      </c>
      <c r="H2121" s="31"/>
      <c r="I2121" s="30"/>
      <c r="J2121" s="24">
        <f t="shared" si="111"/>
        <v>44.497</v>
      </c>
      <c r="K2121" s="31"/>
      <c r="L2121" s="30"/>
      <c r="M2121" s="98">
        <v>144.51</v>
      </c>
      <c r="N2121" s="98">
        <v>122.27500000000001</v>
      </c>
      <c r="O2121" s="98">
        <v>121.5</v>
      </c>
      <c r="P2121" s="98">
        <v>37.652000000000001</v>
      </c>
      <c r="Q2121" s="98">
        <v>5.86</v>
      </c>
      <c r="R2121" s="98">
        <v>12.976000000000001</v>
      </c>
    </row>
    <row r="2122" spans="1:18" x14ac:dyDescent="0.25">
      <c r="A2122" s="59" t="s">
        <v>3779</v>
      </c>
      <c r="B2122" s="59" t="s">
        <v>1802</v>
      </c>
      <c r="C2122" s="59" t="s">
        <v>3818</v>
      </c>
      <c r="D2122" s="91">
        <v>7</v>
      </c>
      <c r="E2122" s="59" t="s">
        <v>5170</v>
      </c>
      <c r="F2122" s="30">
        <f t="shared" si="109"/>
        <v>18.827666666666666</v>
      </c>
      <c r="G2122" s="24">
        <f t="shared" si="110"/>
        <v>0</v>
      </c>
      <c r="H2122" s="31"/>
      <c r="I2122" s="30"/>
      <c r="J2122" s="24">
        <f t="shared" si="111"/>
        <v>14.120999999999999</v>
      </c>
      <c r="K2122" s="31"/>
      <c r="L2122" s="30"/>
      <c r="M2122" s="98" t="s">
        <v>4078</v>
      </c>
      <c r="N2122" s="98" t="s">
        <v>4078</v>
      </c>
      <c r="O2122" s="98">
        <v>1E-3</v>
      </c>
      <c r="P2122" s="98">
        <v>21.835999999999999</v>
      </c>
      <c r="Q2122" s="98" t="s">
        <v>4078</v>
      </c>
      <c r="R2122" s="98">
        <v>34.646999999999998</v>
      </c>
    </row>
    <row r="2123" spans="1:18" x14ac:dyDescent="0.25">
      <c r="A2123" s="59" t="s">
        <v>3779</v>
      </c>
      <c r="B2123" s="59" t="s">
        <v>1119</v>
      </c>
      <c r="C2123" s="59" t="s">
        <v>3812</v>
      </c>
      <c r="D2123" s="91">
        <v>6</v>
      </c>
      <c r="E2123" s="59" t="s">
        <v>5024</v>
      </c>
      <c r="F2123" s="30">
        <f t="shared" si="109"/>
        <v>18.805333333333333</v>
      </c>
      <c r="G2123" s="24">
        <f t="shared" si="110"/>
        <v>1.1724999999999999</v>
      </c>
      <c r="H2123" s="31"/>
      <c r="I2123" s="30"/>
      <c r="J2123" s="24">
        <f t="shared" si="111"/>
        <v>14.104000000000001</v>
      </c>
      <c r="K2123" s="31"/>
      <c r="L2123" s="30"/>
      <c r="M2123" s="98">
        <v>2.2999999999999998</v>
      </c>
      <c r="N2123" s="98">
        <v>4.4999999999999998E-2</v>
      </c>
      <c r="O2123" s="98" t="s">
        <v>4078</v>
      </c>
      <c r="P2123" s="98">
        <v>2.42</v>
      </c>
      <c r="Q2123" s="98">
        <v>43.033000000000001</v>
      </c>
      <c r="R2123" s="98">
        <v>10.962999999999999</v>
      </c>
    </row>
    <row r="2124" spans="1:18" x14ac:dyDescent="0.25">
      <c r="A2124" s="59" t="s">
        <v>3779</v>
      </c>
      <c r="B2124" s="59" t="s">
        <v>798</v>
      </c>
      <c r="C2124" s="59" t="s">
        <v>3860</v>
      </c>
      <c r="D2124" s="91">
        <v>15</v>
      </c>
      <c r="E2124" s="59" t="s">
        <v>6688</v>
      </c>
      <c r="F2124" s="30">
        <f t="shared" si="109"/>
        <v>18.771666666666665</v>
      </c>
      <c r="G2124" s="24">
        <f t="shared" si="110"/>
        <v>35.015500000000003</v>
      </c>
      <c r="H2124" s="31"/>
      <c r="I2124" s="30"/>
      <c r="J2124" s="24">
        <f t="shared" si="111"/>
        <v>18.90775</v>
      </c>
      <c r="K2124" s="31"/>
      <c r="L2124" s="30"/>
      <c r="M2124" s="98">
        <v>29.41</v>
      </c>
      <c r="N2124" s="98">
        <v>40.621000000000002</v>
      </c>
      <c r="O2124" s="98">
        <v>19.315999999999999</v>
      </c>
      <c r="P2124" s="98">
        <v>26.753</v>
      </c>
      <c r="Q2124" s="98">
        <v>14.162000000000001</v>
      </c>
      <c r="R2124" s="98">
        <v>15.4</v>
      </c>
    </row>
    <row r="2125" spans="1:18" x14ac:dyDescent="0.25">
      <c r="A2125" s="59" t="s">
        <v>3779</v>
      </c>
      <c r="B2125" s="59" t="s">
        <v>713</v>
      </c>
      <c r="C2125" s="59" t="s">
        <v>3817</v>
      </c>
      <c r="D2125" s="91">
        <v>6</v>
      </c>
      <c r="E2125" s="59" t="s">
        <v>5131</v>
      </c>
      <c r="F2125" s="30">
        <f t="shared" si="109"/>
        <v>18.769666666666666</v>
      </c>
      <c r="G2125" s="24">
        <f t="shared" si="110"/>
        <v>19.814500000000002</v>
      </c>
      <c r="H2125" s="31"/>
      <c r="I2125" s="30"/>
      <c r="J2125" s="24">
        <f t="shared" si="111"/>
        <v>21.564</v>
      </c>
      <c r="K2125" s="31"/>
      <c r="L2125" s="30"/>
      <c r="M2125" s="98">
        <v>21.94</v>
      </c>
      <c r="N2125" s="98">
        <v>17.689</v>
      </c>
      <c r="O2125" s="98">
        <v>29.946999999999999</v>
      </c>
      <c r="P2125" s="98">
        <v>13.327</v>
      </c>
      <c r="Q2125" s="98">
        <v>14.551</v>
      </c>
      <c r="R2125" s="98">
        <v>28.431000000000001</v>
      </c>
    </row>
    <row r="2126" spans="1:18" x14ac:dyDescent="0.25">
      <c r="A2126" s="59" t="s">
        <v>3779</v>
      </c>
      <c r="B2126" s="59" t="s">
        <v>604</v>
      </c>
      <c r="C2126" s="59" t="s">
        <v>3863</v>
      </c>
      <c r="D2126" s="91">
        <v>16</v>
      </c>
      <c r="E2126" s="59" t="s">
        <v>7344</v>
      </c>
      <c r="F2126" s="30">
        <f t="shared" si="109"/>
        <v>18.753666666666664</v>
      </c>
      <c r="G2126" s="24">
        <f t="shared" si="110"/>
        <v>30.878</v>
      </c>
      <c r="H2126" s="31"/>
      <c r="I2126" s="30"/>
      <c r="J2126" s="24">
        <f t="shared" si="111"/>
        <v>21.972999999999999</v>
      </c>
      <c r="K2126" s="31"/>
      <c r="L2126" s="30"/>
      <c r="M2126" s="98">
        <v>22.77</v>
      </c>
      <c r="N2126" s="98">
        <v>38.985999999999997</v>
      </c>
      <c r="O2126" s="98">
        <v>31.631</v>
      </c>
      <c r="P2126" s="98">
        <v>18.265000000000001</v>
      </c>
      <c r="Q2126" s="98">
        <v>10.333</v>
      </c>
      <c r="R2126" s="98">
        <v>27.663</v>
      </c>
    </row>
    <row r="2127" spans="1:18" x14ac:dyDescent="0.25">
      <c r="A2127" s="59" t="s">
        <v>3779</v>
      </c>
      <c r="B2127" s="59" t="s">
        <v>2248</v>
      </c>
      <c r="C2127" s="59" t="s">
        <v>3818</v>
      </c>
      <c r="D2127" s="91">
        <v>7</v>
      </c>
      <c r="E2127" s="59" t="s">
        <v>5200</v>
      </c>
      <c r="F2127" s="30">
        <f t="shared" si="109"/>
        <v>18.694666666666667</v>
      </c>
      <c r="G2127" s="24">
        <f t="shared" si="110"/>
        <v>7.6184999999999992</v>
      </c>
      <c r="H2127" s="31"/>
      <c r="I2127" s="30"/>
      <c r="J2127" s="24">
        <f t="shared" si="111"/>
        <v>14.138250000000001</v>
      </c>
      <c r="K2127" s="31"/>
      <c r="L2127" s="30"/>
      <c r="M2127" s="98">
        <v>10.86</v>
      </c>
      <c r="N2127" s="98">
        <v>4.3769999999999998</v>
      </c>
      <c r="O2127" s="98">
        <v>0.46899999999999997</v>
      </c>
      <c r="P2127" s="98">
        <v>18.829000000000001</v>
      </c>
      <c r="Q2127" s="98">
        <v>22.45</v>
      </c>
      <c r="R2127" s="98">
        <v>14.805</v>
      </c>
    </row>
    <row r="2128" spans="1:18" x14ac:dyDescent="0.25">
      <c r="A2128" s="59" t="s">
        <v>3779</v>
      </c>
      <c r="B2128" s="59" t="s">
        <v>3747</v>
      </c>
      <c r="C2128" s="59" t="s">
        <v>3839</v>
      </c>
      <c r="D2128" s="91">
        <v>11</v>
      </c>
      <c r="E2128" s="59" t="s">
        <v>5875</v>
      </c>
      <c r="F2128" s="30">
        <f t="shared" si="109"/>
        <v>18.687000000000001</v>
      </c>
      <c r="G2128" s="24">
        <f t="shared" si="110"/>
        <v>0</v>
      </c>
      <c r="H2128" s="31"/>
      <c r="I2128" s="30"/>
      <c r="J2128" s="24">
        <f t="shared" si="111"/>
        <v>14.01525</v>
      </c>
      <c r="K2128" s="31"/>
      <c r="L2128" s="30"/>
      <c r="M2128" s="98" t="s">
        <v>4078</v>
      </c>
      <c r="N2128" s="98" t="s">
        <v>4078</v>
      </c>
      <c r="O2128" s="98" t="s">
        <v>4078</v>
      </c>
      <c r="P2128" s="98">
        <v>7.7539999999999996</v>
      </c>
      <c r="Q2128" s="98" t="s">
        <v>4078</v>
      </c>
      <c r="R2128" s="98">
        <v>48.307000000000002</v>
      </c>
    </row>
    <row r="2129" spans="1:18" x14ac:dyDescent="0.25">
      <c r="A2129" s="59" t="s">
        <v>3779</v>
      </c>
      <c r="B2129" s="59" t="s">
        <v>7974</v>
      </c>
      <c r="C2129" s="59" t="s">
        <v>3837</v>
      </c>
      <c r="D2129" s="91">
        <v>11</v>
      </c>
      <c r="E2129" s="59" t="s">
        <v>7975</v>
      </c>
      <c r="F2129" s="30">
        <f t="shared" si="109"/>
        <v>18.666333333333334</v>
      </c>
      <c r="G2129" s="24">
        <f t="shared" si="110"/>
        <v>18.315000000000001</v>
      </c>
      <c r="H2129" s="31"/>
      <c r="I2129" s="30"/>
      <c r="J2129" s="24">
        <f t="shared" si="111"/>
        <v>25.878499999999999</v>
      </c>
      <c r="K2129" s="31"/>
      <c r="L2129" s="30"/>
      <c r="M2129" s="98">
        <v>36.630000000000003</v>
      </c>
      <c r="N2129" s="98" t="s">
        <v>4078</v>
      </c>
      <c r="O2129" s="98">
        <v>47.515000000000001</v>
      </c>
      <c r="P2129" s="98">
        <v>19.484000000000002</v>
      </c>
      <c r="Q2129" s="98">
        <v>36.515000000000001</v>
      </c>
      <c r="R2129" s="98" t="s">
        <v>4078</v>
      </c>
    </row>
    <row r="2130" spans="1:18" x14ac:dyDescent="0.25">
      <c r="A2130" s="59" t="s">
        <v>3779</v>
      </c>
      <c r="B2130" s="59" t="s">
        <v>2345</v>
      </c>
      <c r="C2130" s="59" t="s">
        <v>3868</v>
      </c>
      <c r="D2130" s="91">
        <v>18</v>
      </c>
      <c r="E2130" s="59" t="s">
        <v>7567</v>
      </c>
      <c r="F2130" s="30">
        <f t="shared" si="109"/>
        <v>18.651</v>
      </c>
      <c r="G2130" s="24">
        <f t="shared" si="110"/>
        <v>30.464999999999996</v>
      </c>
      <c r="H2130" s="31"/>
      <c r="I2130" s="30"/>
      <c r="J2130" s="24">
        <f t="shared" si="111"/>
        <v>20.949499999999997</v>
      </c>
      <c r="K2130" s="31"/>
      <c r="L2130" s="30"/>
      <c r="M2130" s="98">
        <v>12.7</v>
      </c>
      <c r="N2130" s="98">
        <v>48.23</v>
      </c>
      <c r="O2130" s="98">
        <v>27.844999999999999</v>
      </c>
      <c r="P2130" s="98">
        <v>17.029</v>
      </c>
      <c r="Q2130" s="98">
        <v>25.946000000000002</v>
      </c>
      <c r="R2130" s="98">
        <v>12.978</v>
      </c>
    </row>
    <row r="2131" spans="1:18" x14ac:dyDescent="0.25">
      <c r="A2131" s="59" t="s">
        <v>3779</v>
      </c>
      <c r="B2131" s="59" t="s">
        <v>1011</v>
      </c>
      <c r="C2131" s="59" t="s">
        <v>3851</v>
      </c>
      <c r="D2131" s="91">
        <v>15</v>
      </c>
      <c r="E2131" s="59" t="s">
        <v>6351</v>
      </c>
      <c r="F2131" s="30">
        <f t="shared" si="109"/>
        <v>18.638333333333332</v>
      </c>
      <c r="G2131" s="24">
        <f t="shared" si="110"/>
        <v>11.439</v>
      </c>
      <c r="H2131" s="31"/>
      <c r="I2131" s="30"/>
      <c r="J2131" s="24">
        <f t="shared" si="111"/>
        <v>16.044750000000001</v>
      </c>
      <c r="K2131" s="31"/>
      <c r="L2131" s="30"/>
      <c r="M2131" s="98">
        <v>5.46</v>
      </c>
      <c r="N2131" s="98">
        <v>17.417999999999999</v>
      </c>
      <c r="O2131" s="98">
        <v>8.2639999999999993</v>
      </c>
      <c r="P2131" s="98">
        <v>26.382999999999999</v>
      </c>
      <c r="Q2131" s="98">
        <v>26.911000000000001</v>
      </c>
      <c r="R2131" s="98">
        <v>2.621</v>
      </c>
    </row>
    <row r="2132" spans="1:18" x14ac:dyDescent="0.25">
      <c r="A2132" s="59" t="s">
        <v>3779</v>
      </c>
      <c r="B2132" s="59" t="s">
        <v>805</v>
      </c>
      <c r="C2132" s="59" t="s">
        <v>3847</v>
      </c>
      <c r="D2132" s="91">
        <v>13</v>
      </c>
      <c r="E2132" s="59" t="s">
        <v>6216</v>
      </c>
      <c r="F2132" s="30">
        <f t="shared" si="109"/>
        <v>18.568000000000001</v>
      </c>
      <c r="G2132" s="24">
        <f t="shared" si="110"/>
        <v>22.385999999999999</v>
      </c>
      <c r="H2132" s="31"/>
      <c r="I2132" s="30"/>
      <c r="J2132" s="24">
        <f t="shared" si="111"/>
        <v>16.256499999999999</v>
      </c>
      <c r="K2132" s="31"/>
      <c r="L2132" s="30"/>
      <c r="M2132" s="98">
        <v>12.44</v>
      </c>
      <c r="N2132" s="98">
        <v>32.332000000000001</v>
      </c>
      <c r="O2132" s="98">
        <v>9.3219999999999992</v>
      </c>
      <c r="P2132" s="98">
        <v>17.137</v>
      </c>
      <c r="Q2132" s="98">
        <v>31.684000000000001</v>
      </c>
      <c r="R2132" s="98">
        <v>6.883</v>
      </c>
    </row>
    <row r="2133" spans="1:18" x14ac:dyDescent="0.25">
      <c r="A2133" s="59" t="s">
        <v>3779</v>
      </c>
      <c r="B2133" s="59" t="s">
        <v>2093</v>
      </c>
      <c r="C2133" s="59" t="s">
        <v>3819</v>
      </c>
      <c r="D2133" s="91">
        <v>7</v>
      </c>
      <c r="E2133" s="59" t="s">
        <v>5272</v>
      </c>
      <c r="F2133" s="30">
        <f t="shared" si="109"/>
        <v>18.565333333333331</v>
      </c>
      <c r="G2133" s="24">
        <f t="shared" si="110"/>
        <v>0</v>
      </c>
      <c r="H2133" s="31"/>
      <c r="I2133" s="30"/>
      <c r="J2133" s="24">
        <f t="shared" si="111"/>
        <v>13.923999999999999</v>
      </c>
      <c r="K2133" s="31"/>
      <c r="L2133" s="30"/>
      <c r="M2133" s="98" t="s">
        <v>4078</v>
      </c>
      <c r="N2133" s="98" t="s">
        <v>4078</v>
      </c>
      <c r="O2133" s="98" t="s">
        <v>4078</v>
      </c>
      <c r="P2133" s="98">
        <v>15.762</v>
      </c>
      <c r="Q2133" s="98" t="s">
        <v>4078</v>
      </c>
      <c r="R2133" s="98">
        <v>39.933999999999997</v>
      </c>
    </row>
    <row r="2134" spans="1:18" x14ac:dyDescent="0.25">
      <c r="A2134" s="59" t="s">
        <v>3779</v>
      </c>
      <c r="B2134" s="59" t="s">
        <v>765</v>
      </c>
      <c r="C2134" s="59" t="s">
        <v>3808</v>
      </c>
      <c r="D2134" s="91">
        <v>6</v>
      </c>
      <c r="E2134" s="59" t="s">
        <v>4767</v>
      </c>
      <c r="F2134" s="30">
        <f t="shared" si="109"/>
        <v>18.557666666666666</v>
      </c>
      <c r="G2134" s="24">
        <f t="shared" si="110"/>
        <v>8.2774999999999999</v>
      </c>
      <c r="H2134" s="31"/>
      <c r="I2134" s="30"/>
      <c r="J2134" s="24">
        <f t="shared" si="111"/>
        <v>14.85525</v>
      </c>
      <c r="K2134" s="31"/>
      <c r="L2134" s="30"/>
      <c r="M2134" s="98">
        <v>6.45</v>
      </c>
      <c r="N2134" s="98">
        <v>10.105</v>
      </c>
      <c r="O2134" s="98">
        <v>3.7480000000000002</v>
      </c>
      <c r="P2134" s="98">
        <v>17.774999999999999</v>
      </c>
      <c r="Q2134" s="98">
        <v>18.920000000000002</v>
      </c>
      <c r="R2134" s="98">
        <v>18.978000000000002</v>
      </c>
    </row>
    <row r="2135" spans="1:18" x14ac:dyDescent="0.25">
      <c r="A2135" s="59" t="s">
        <v>3779</v>
      </c>
      <c r="B2135" s="59" t="s">
        <v>189</v>
      </c>
      <c r="C2135" s="59" t="s">
        <v>3819</v>
      </c>
      <c r="D2135" s="91">
        <v>7</v>
      </c>
      <c r="E2135" s="59" t="s">
        <v>5308</v>
      </c>
      <c r="F2135" s="30">
        <f t="shared" si="109"/>
        <v>18.547000000000001</v>
      </c>
      <c r="G2135" s="24">
        <f t="shared" si="110"/>
        <v>14.872999999999999</v>
      </c>
      <c r="H2135" s="31"/>
      <c r="I2135" s="30"/>
      <c r="J2135" s="24">
        <f t="shared" si="111"/>
        <v>13.91025</v>
      </c>
      <c r="K2135" s="31"/>
      <c r="L2135" s="30"/>
      <c r="M2135" s="98" t="s">
        <v>4078</v>
      </c>
      <c r="N2135" s="98">
        <v>29.745999999999999</v>
      </c>
      <c r="O2135" s="98" t="s">
        <v>4078</v>
      </c>
      <c r="P2135" s="98">
        <v>2.9369999999999998</v>
      </c>
      <c r="Q2135" s="98" t="s">
        <v>4078</v>
      </c>
      <c r="R2135" s="98">
        <v>52.704000000000001</v>
      </c>
    </row>
    <row r="2136" spans="1:18" x14ac:dyDescent="0.25">
      <c r="A2136" s="59" t="s">
        <v>3779</v>
      </c>
      <c r="B2136" s="59" t="s">
        <v>1596</v>
      </c>
      <c r="C2136" s="59" t="s">
        <v>3868</v>
      </c>
      <c r="D2136" s="91">
        <v>18</v>
      </c>
      <c r="E2136" s="59" t="s">
        <v>7560</v>
      </c>
      <c r="F2136" s="30">
        <f t="shared" si="109"/>
        <v>18.529666666666667</v>
      </c>
      <c r="G2136" s="24">
        <f t="shared" si="110"/>
        <v>5.3845000000000001</v>
      </c>
      <c r="H2136" s="31"/>
      <c r="I2136" s="30"/>
      <c r="J2136" s="24">
        <f t="shared" si="111"/>
        <v>14.956249999999999</v>
      </c>
      <c r="K2136" s="31"/>
      <c r="L2136" s="30"/>
      <c r="M2136" s="98">
        <v>7.29</v>
      </c>
      <c r="N2136" s="98">
        <v>3.4790000000000001</v>
      </c>
      <c r="O2136" s="98">
        <v>4.2359999999999998</v>
      </c>
      <c r="P2136" s="98">
        <v>8.7739999999999991</v>
      </c>
      <c r="Q2136" s="98">
        <v>11.558</v>
      </c>
      <c r="R2136" s="98">
        <v>35.256999999999998</v>
      </c>
    </row>
    <row r="2137" spans="1:18" x14ac:dyDescent="0.25">
      <c r="A2137" s="59" t="s">
        <v>3779</v>
      </c>
      <c r="B2137" s="59" t="s">
        <v>1581</v>
      </c>
      <c r="C2137" s="59" t="s">
        <v>3786</v>
      </c>
      <c r="D2137" s="91">
        <v>2</v>
      </c>
      <c r="E2137" s="59" t="s">
        <v>4204</v>
      </c>
      <c r="F2137" s="30">
        <f t="shared" si="109"/>
        <v>18.509666666666668</v>
      </c>
      <c r="G2137" s="24">
        <f t="shared" si="110"/>
        <v>393.84500000000003</v>
      </c>
      <c r="H2137" s="31"/>
      <c r="I2137" s="30"/>
      <c r="J2137" s="24">
        <f t="shared" si="111"/>
        <v>13.882250000000001</v>
      </c>
      <c r="K2137" s="31"/>
      <c r="L2137" s="30"/>
      <c r="M2137" s="98">
        <v>787.69</v>
      </c>
      <c r="N2137" s="98" t="s">
        <v>4078</v>
      </c>
      <c r="O2137" s="98" t="s">
        <v>4078</v>
      </c>
      <c r="P2137" s="98" t="s">
        <v>4078</v>
      </c>
      <c r="Q2137" s="98">
        <v>8.4000000000000005E-2</v>
      </c>
      <c r="R2137" s="98">
        <v>55.445</v>
      </c>
    </row>
    <row r="2138" spans="1:18" x14ac:dyDescent="0.25">
      <c r="A2138" s="59" t="s">
        <v>3779</v>
      </c>
      <c r="B2138" s="59" t="s">
        <v>193</v>
      </c>
      <c r="C2138" s="59" t="s">
        <v>3813</v>
      </c>
      <c r="D2138" s="91">
        <v>6</v>
      </c>
      <c r="E2138" s="59" t="s">
        <v>5039</v>
      </c>
      <c r="F2138" s="30">
        <f t="shared" si="109"/>
        <v>18.442333333333334</v>
      </c>
      <c r="G2138" s="24">
        <f t="shared" si="110"/>
        <v>32.524500000000003</v>
      </c>
      <c r="H2138" s="31"/>
      <c r="I2138" s="30"/>
      <c r="J2138" s="24">
        <f t="shared" si="111"/>
        <v>14.0175</v>
      </c>
      <c r="K2138" s="31"/>
      <c r="L2138" s="30"/>
      <c r="M2138" s="98">
        <v>61.99</v>
      </c>
      <c r="N2138" s="98">
        <v>3.0590000000000002</v>
      </c>
      <c r="O2138" s="98">
        <v>0.74299999999999999</v>
      </c>
      <c r="P2138" s="98" t="s">
        <v>4078</v>
      </c>
      <c r="Q2138" s="98" t="s">
        <v>4078</v>
      </c>
      <c r="R2138" s="98">
        <v>55.326999999999998</v>
      </c>
    </row>
    <row r="2139" spans="1:18" x14ac:dyDescent="0.25">
      <c r="A2139" s="59" t="s">
        <v>3779</v>
      </c>
      <c r="B2139" s="59" t="s">
        <v>3081</v>
      </c>
      <c r="C2139" s="59" t="s">
        <v>3804</v>
      </c>
      <c r="D2139" s="91">
        <v>5</v>
      </c>
      <c r="E2139" s="59" t="s">
        <v>4597</v>
      </c>
      <c r="F2139" s="30">
        <f t="shared" si="109"/>
        <v>18.420666666666666</v>
      </c>
      <c r="G2139" s="24">
        <f t="shared" si="110"/>
        <v>2.5649999999999999</v>
      </c>
      <c r="H2139" s="31"/>
      <c r="I2139" s="30"/>
      <c r="J2139" s="24">
        <f t="shared" si="111"/>
        <v>19.264500000000002</v>
      </c>
      <c r="K2139" s="31"/>
      <c r="L2139" s="30"/>
      <c r="M2139" s="98">
        <v>5.13</v>
      </c>
      <c r="N2139" s="98" t="s">
        <v>4078</v>
      </c>
      <c r="O2139" s="98">
        <v>21.795999999999999</v>
      </c>
      <c r="P2139" s="98">
        <v>45.783000000000001</v>
      </c>
      <c r="Q2139" s="98">
        <v>9.4789999999999992</v>
      </c>
      <c r="R2139" s="98" t="s">
        <v>4078</v>
      </c>
    </row>
    <row r="2140" spans="1:18" x14ac:dyDescent="0.25">
      <c r="A2140" s="59" t="s">
        <v>3779</v>
      </c>
      <c r="B2140" s="59" t="s">
        <v>2228</v>
      </c>
      <c r="C2140" s="59" t="s">
        <v>3834</v>
      </c>
      <c r="D2140" s="91">
        <v>11</v>
      </c>
      <c r="E2140" s="59" t="s">
        <v>5722</v>
      </c>
      <c r="F2140" s="30">
        <f t="shared" si="109"/>
        <v>18.416666666666668</v>
      </c>
      <c r="G2140" s="24">
        <f t="shared" si="110"/>
        <v>5.05</v>
      </c>
      <c r="H2140" s="31"/>
      <c r="I2140" s="30"/>
      <c r="J2140" s="24">
        <f t="shared" si="111"/>
        <v>13.8125</v>
      </c>
      <c r="K2140" s="31"/>
      <c r="L2140" s="30"/>
      <c r="M2140" s="98">
        <v>10.1</v>
      </c>
      <c r="N2140" s="98" t="s">
        <v>4078</v>
      </c>
      <c r="O2140" s="98" t="s">
        <v>4078</v>
      </c>
      <c r="P2140" s="98" t="s">
        <v>4078</v>
      </c>
      <c r="Q2140" s="98" t="s">
        <v>4078</v>
      </c>
      <c r="R2140" s="98">
        <v>55.25</v>
      </c>
    </row>
    <row r="2141" spans="1:18" x14ac:dyDescent="0.25">
      <c r="A2141" s="59" t="s">
        <v>3779</v>
      </c>
      <c r="B2141" s="59" t="s">
        <v>3120</v>
      </c>
      <c r="C2141" s="59" t="s">
        <v>3833</v>
      </c>
      <c r="D2141" s="91">
        <v>11</v>
      </c>
      <c r="E2141" s="59" t="s">
        <v>5635</v>
      </c>
      <c r="F2141" s="30">
        <f t="shared" si="109"/>
        <v>18.282333333333334</v>
      </c>
      <c r="G2141" s="24">
        <f t="shared" si="110"/>
        <v>40.771999999999998</v>
      </c>
      <c r="H2141" s="31"/>
      <c r="I2141" s="30"/>
      <c r="J2141" s="24">
        <f t="shared" si="111"/>
        <v>13.788500000000001</v>
      </c>
      <c r="K2141" s="31"/>
      <c r="L2141" s="30"/>
      <c r="M2141" s="98">
        <v>79.02</v>
      </c>
      <c r="N2141" s="98">
        <v>2.524</v>
      </c>
      <c r="O2141" s="98">
        <v>0.307</v>
      </c>
      <c r="P2141" s="98">
        <v>44.173999999999999</v>
      </c>
      <c r="Q2141" s="98">
        <v>10.673</v>
      </c>
      <c r="R2141" s="98" t="s">
        <v>4078</v>
      </c>
    </row>
    <row r="2142" spans="1:18" x14ac:dyDescent="0.25">
      <c r="A2142" s="59" t="s">
        <v>3779</v>
      </c>
      <c r="B2142" s="59" t="s">
        <v>807</v>
      </c>
      <c r="C2142" s="59" t="s">
        <v>3823</v>
      </c>
      <c r="D2142" s="91">
        <v>9</v>
      </c>
      <c r="E2142" s="59" t="s">
        <v>5379</v>
      </c>
      <c r="F2142" s="30">
        <f t="shared" si="109"/>
        <v>18.241</v>
      </c>
      <c r="G2142" s="24">
        <f t="shared" si="110"/>
        <v>0</v>
      </c>
      <c r="H2142" s="31"/>
      <c r="I2142" s="30"/>
      <c r="J2142" s="24">
        <f t="shared" si="111"/>
        <v>13.68075</v>
      </c>
      <c r="K2142" s="31"/>
      <c r="L2142" s="30"/>
      <c r="M2142" s="98" t="s">
        <v>4078</v>
      </c>
      <c r="N2142" s="98" t="s">
        <v>4078</v>
      </c>
      <c r="O2142" s="98" t="s">
        <v>4078</v>
      </c>
      <c r="P2142" s="98">
        <v>54.722999999999999</v>
      </c>
      <c r="Q2142" s="98" t="s">
        <v>4078</v>
      </c>
      <c r="R2142" s="98" t="s">
        <v>4078</v>
      </c>
    </row>
    <row r="2143" spans="1:18" x14ac:dyDescent="0.25">
      <c r="A2143" s="59" t="s">
        <v>3779</v>
      </c>
      <c r="B2143" s="59" t="s">
        <v>3097</v>
      </c>
      <c r="C2143" s="59" t="s">
        <v>3835</v>
      </c>
      <c r="D2143" s="91">
        <v>11</v>
      </c>
      <c r="E2143" s="59" t="s">
        <v>5763</v>
      </c>
      <c r="F2143" s="30">
        <f t="shared" si="109"/>
        <v>18.161000000000001</v>
      </c>
      <c r="G2143" s="24">
        <f t="shared" si="110"/>
        <v>27.081</v>
      </c>
      <c r="H2143" s="31"/>
      <c r="I2143" s="30"/>
      <c r="J2143" s="24">
        <f t="shared" si="111"/>
        <v>13.62725</v>
      </c>
      <c r="K2143" s="31"/>
      <c r="L2143" s="30"/>
      <c r="M2143" s="98">
        <v>49.46</v>
      </c>
      <c r="N2143" s="98">
        <v>4.702</v>
      </c>
      <c r="O2143" s="98">
        <v>2.5999999999999999E-2</v>
      </c>
      <c r="P2143" s="98">
        <v>0.24099999999999999</v>
      </c>
      <c r="Q2143" s="98">
        <v>32.759</v>
      </c>
      <c r="R2143" s="98">
        <v>21.483000000000001</v>
      </c>
    </row>
    <row r="2144" spans="1:18" x14ac:dyDescent="0.25">
      <c r="A2144" s="59" t="s">
        <v>3779</v>
      </c>
      <c r="B2144" s="59" t="s">
        <v>3508</v>
      </c>
      <c r="C2144" s="59" t="s">
        <v>3808</v>
      </c>
      <c r="D2144" s="91">
        <v>6</v>
      </c>
      <c r="E2144" s="59" t="s">
        <v>4890</v>
      </c>
      <c r="F2144" s="30">
        <f t="shared" ref="F2144:F2207" si="112">SUM(P2144:R2144)/3</f>
        <v>18.127666666666666</v>
      </c>
      <c r="G2144" s="24">
        <f t="shared" ref="G2144:G2207" si="113">SUM(M2144:N2144)/2</f>
        <v>10.148</v>
      </c>
      <c r="H2144" s="31"/>
      <c r="I2144" s="30"/>
      <c r="J2144" s="24">
        <f t="shared" ref="J2144:J2207" si="114">SUM(O2144:R2144)/4</f>
        <v>18.037749999999999</v>
      </c>
      <c r="K2144" s="31"/>
      <c r="L2144" s="30"/>
      <c r="M2144" s="98">
        <v>2.38</v>
      </c>
      <c r="N2144" s="98">
        <v>17.916</v>
      </c>
      <c r="O2144" s="98">
        <v>17.768000000000001</v>
      </c>
      <c r="P2144" s="98">
        <v>13.971</v>
      </c>
      <c r="Q2144" s="98">
        <v>2.8140000000000001</v>
      </c>
      <c r="R2144" s="98">
        <v>37.597999999999999</v>
      </c>
    </row>
    <row r="2145" spans="1:18" x14ac:dyDescent="0.25">
      <c r="A2145" s="59" t="s">
        <v>3779</v>
      </c>
      <c r="B2145" s="59" t="s">
        <v>3721</v>
      </c>
      <c r="C2145" s="59" t="s">
        <v>3823</v>
      </c>
      <c r="D2145" s="91">
        <v>9</v>
      </c>
      <c r="E2145" s="59" t="s">
        <v>5394</v>
      </c>
      <c r="F2145" s="30">
        <f t="shared" si="112"/>
        <v>18.119666666666664</v>
      </c>
      <c r="G2145" s="24">
        <f t="shared" si="113"/>
        <v>0</v>
      </c>
      <c r="H2145" s="31"/>
      <c r="I2145" s="30"/>
      <c r="J2145" s="24">
        <f t="shared" si="114"/>
        <v>13.589749999999999</v>
      </c>
      <c r="K2145" s="31"/>
      <c r="L2145" s="30"/>
      <c r="M2145" s="98" t="s">
        <v>4078</v>
      </c>
      <c r="N2145" s="98" t="s">
        <v>4078</v>
      </c>
      <c r="O2145" s="98" t="s">
        <v>4078</v>
      </c>
      <c r="P2145" s="98" t="s">
        <v>4078</v>
      </c>
      <c r="Q2145" s="98">
        <v>20.23</v>
      </c>
      <c r="R2145" s="98">
        <v>34.128999999999998</v>
      </c>
    </row>
    <row r="2146" spans="1:18" x14ac:dyDescent="0.25">
      <c r="A2146" s="59" t="s">
        <v>3779</v>
      </c>
      <c r="B2146" s="59" t="s">
        <v>1987</v>
      </c>
      <c r="C2146" s="59" t="s">
        <v>3838</v>
      </c>
      <c r="D2146" s="91">
        <v>11</v>
      </c>
      <c r="E2146" s="59" t="s">
        <v>5848</v>
      </c>
      <c r="F2146" s="30">
        <f t="shared" si="112"/>
        <v>18.045333333333335</v>
      </c>
      <c r="G2146" s="24">
        <f t="shared" si="113"/>
        <v>15.0245</v>
      </c>
      <c r="H2146" s="31"/>
      <c r="I2146" s="30"/>
      <c r="J2146" s="24">
        <f t="shared" si="114"/>
        <v>14.074499999999999</v>
      </c>
      <c r="K2146" s="31"/>
      <c r="L2146" s="30"/>
      <c r="M2146" s="98">
        <v>11.28</v>
      </c>
      <c r="N2146" s="98">
        <v>18.768999999999998</v>
      </c>
      <c r="O2146" s="98">
        <v>2.1619999999999999</v>
      </c>
      <c r="P2146" s="98">
        <v>17.702999999999999</v>
      </c>
      <c r="Q2146" s="98">
        <v>24.582999999999998</v>
      </c>
      <c r="R2146" s="98">
        <v>11.85</v>
      </c>
    </row>
    <row r="2147" spans="1:18" x14ac:dyDescent="0.25">
      <c r="A2147" s="59" t="s">
        <v>3779</v>
      </c>
      <c r="B2147" s="59" t="s">
        <v>2678</v>
      </c>
      <c r="C2147" s="59" t="s">
        <v>3841</v>
      </c>
      <c r="D2147" s="91">
        <v>11</v>
      </c>
      <c r="E2147" s="59" t="s">
        <v>6080</v>
      </c>
      <c r="F2147" s="30">
        <f t="shared" si="112"/>
        <v>18.019333333333332</v>
      </c>
      <c r="G2147" s="24">
        <f t="shared" si="113"/>
        <v>5.1924999999999999</v>
      </c>
      <c r="H2147" s="31"/>
      <c r="I2147" s="30"/>
      <c r="J2147" s="24">
        <f t="shared" si="114"/>
        <v>14.03425</v>
      </c>
      <c r="K2147" s="31"/>
      <c r="L2147" s="30"/>
      <c r="M2147" s="98">
        <v>7.2</v>
      </c>
      <c r="N2147" s="98">
        <v>3.1850000000000001</v>
      </c>
      <c r="O2147" s="98">
        <v>2.0790000000000002</v>
      </c>
      <c r="P2147" s="98">
        <v>16.866</v>
      </c>
      <c r="Q2147" s="98">
        <v>11.994999999999999</v>
      </c>
      <c r="R2147" s="98">
        <v>25.196999999999999</v>
      </c>
    </row>
    <row r="2148" spans="1:18" x14ac:dyDescent="0.25">
      <c r="A2148" s="59" t="s">
        <v>3779</v>
      </c>
      <c r="B2148" s="59" t="s">
        <v>2319</v>
      </c>
      <c r="C2148" s="59" t="s">
        <v>3831</v>
      </c>
      <c r="D2148" s="91">
        <v>11</v>
      </c>
      <c r="E2148" s="59" t="s">
        <v>5608</v>
      </c>
      <c r="F2148" s="30">
        <f t="shared" si="112"/>
        <v>17.993333333333336</v>
      </c>
      <c r="G2148" s="24">
        <f t="shared" si="113"/>
        <v>9.7625000000000011</v>
      </c>
      <c r="H2148" s="31"/>
      <c r="I2148" s="30"/>
      <c r="J2148" s="24">
        <f t="shared" si="114"/>
        <v>13.495000000000001</v>
      </c>
      <c r="K2148" s="31"/>
      <c r="L2148" s="30"/>
      <c r="M2148" s="98">
        <v>17.8</v>
      </c>
      <c r="N2148" s="98">
        <v>1.7250000000000001</v>
      </c>
      <c r="O2148" s="98" t="s">
        <v>4078</v>
      </c>
      <c r="P2148" s="98">
        <v>47.755000000000003</v>
      </c>
      <c r="Q2148" s="98">
        <v>1.7589999999999999</v>
      </c>
      <c r="R2148" s="98">
        <v>4.4660000000000002</v>
      </c>
    </row>
    <row r="2149" spans="1:18" x14ac:dyDescent="0.25">
      <c r="A2149" s="59" t="s">
        <v>3779</v>
      </c>
      <c r="B2149" s="59" t="s">
        <v>1712</v>
      </c>
      <c r="C2149" s="59" t="s">
        <v>3831</v>
      </c>
      <c r="D2149" s="91">
        <v>11</v>
      </c>
      <c r="E2149" s="59" t="s">
        <v>5601</v>
      </c>
      <c r="F2149" s="30">
        <f t="shared" si="112"/>
        <v>17.975000000000001</v>
      </c>
      <c r="G2149" s="24">
        <f t="shared" si="113"/>
        <v>20.558</v>
      </c>
      <c r="H2149" s="31"/>
      <c r="I2149" s="30"/>
      <c r="J2149" s="24">
        <f t="shared" si="114"/>
        <v>19.760749999999998</v>
      </c>
      <c r="K2149" s="31"/>
      <c r="L2149" s="30"/>
      <c r="M2149" s="98">
        <v>20.170000000000002</v>
      </c>
      <c r="N2149" s="98">
        <v>20.946000000000002</v>
      </c>
      <c r="O2149" s="98">
        <v>25.117999999999999</v>
      </c>
      <c r="P2149" s="98">
        <v>19.161000000000001</v>
      </c>
      <c r="Q2149" s="98">
        <v>30.425999999999998</v>
      </c>
      <c r="R2149" s="98">
        <v>4.3380000000000001</v>
      </c>
    </row>
    <row r="2150" spans="1:18" x14ac:dyDescent="0.25">
      <c r="A2150" s="59" t="s">
        <v>3779</v>
      </c>
      <c r="B2150" s="59" t="s">
        <v>1149</v>
      </c>
      <c r="C2150" s="59" t="s">
        <v>3868</v>
      </c>
      <c r="D2150" s="91">
        <v>18</v>
      </c>
      <c r="E2150" s="59" t="s">
        <v>7646</v>
      </c>
      <c r="F2150" s="30">
        <f t="shared" si="112"/>
        <v>17.967333333333332</v>
      </c>
      <c r="G2150" s="24">
        <f t="shared" si="113"/>
        <v>4.9275000000000002</v>
      </c>
      <c r="H2150" s="31"/>
      <c r="I2150" s="30"/>
      <c r="J2150" s="24">
        <f t="shared" si="114"/>
        <v>16.344750000000001</v>
      </c>
      <c r="K2150" s="31"/>
      <c r="L2150" s="30"/>
      <c r="M2150" s="98">
        <v>5.75</v>
      </c>
      <c r="N2150" s="98">
        <v>4.1050000000000004</v>
      </c>
      <c r="O2150" s="98">
        <v>11.477</v>
      </c>
      <c r="P2150" s="98">
        <v>11.641</v>
      </c>
      <c r="Q2150" s="98">
        <v>24.033999999999999</v>
      </c>
      <c r="R2150" s="98">
        <v>18.227</v>
      </c>
    </row>
    <row r="2151" spans="1:18" x14ac:dyDescent="0.25">
      <c r="A2151" s="59" t="s">
        <v>3779</v>
      </c>
      <c r="B2151" s="59" t="s">
        <v>329</v>
      </c>
      <c r="C2151" s="59" t="s">
        <v>3862</v>
      </c>
      <c r="D2151" s="91">
        <v>16</v>
      </c>
      <c r="E2151" s="59" t="s">
        <v>7185</v>
      </c>
      <c r="F2151" s="30">
        <f t="shared" si="112"/>
        <v>17.886333333333333</v>
      </c>
      <c r="G2151" s="24">
        <f t="shared" si="113"/>
        <v>11.455499999999999</v>
      </c>
      <c r="H2151" s="31"/>
      <c r="I2151" s="30"/>
      <c r="J2151" s="24">
        <f t="shared" si="114"/>
        <v>16.018749999999997</v>
      </c>
      <c r="K2151" s="31"/>
      <c r="L2151" s="30"/>
      <c r="M2151" s="98">
        <v>22.79</v>
      </c>
      <c r="N2151" s="98">
        <v>0.121</v>
      </c>
      <c r="O2151" s="98">
        <v>10.416</v>
      </c>
      <c r="P2151" s="98">
        <v>50.539000000000001</v>
      </c>
      <c r="Q2151" s="98">
        <v>1.2909999999999999</v>
      </c>
      <c r="R2151" s="98">
        <v>1.829</v>
      </c>
    </row>
    <row r="2152" spans="1:18" x14ac:dyDescent="0.25">
      <c r="A2152" s="59" t="s">
        <v>3779</v>
      </c>
      <c r="B2152" s="59" t="s">
        <v>2466</v>
      </c>
      <c r="C2152" s="59" t="s">
        <v>3787</v>
      </c>
      <c r="D2152" s="91">
        <v>2</v>
      </c>
      <c r="E2152" s="59" t="s">
        <v>4293</v>
      </c>
      <c r="F2152" s="30">
        <f t="shared" si="112"/>
        <v>17.872333333333334</v>
      </c>
      <c r="G2152" s="24">
        <f t="shared" si="113"/>
        <v>0</v>
      </c>
      <c r="H2152" s="31"/>
      <c r="I2152" s="30"/>
      <c r="J2152" s="24">
        <f t="shared" si="114"/>
        <v>13.5205</v>
      </c>
      <c r="K2152" s="31"/>
      <c r="L2152" s="30"/>
      <c r="M2152" s="98" t="s">
        <v>4078</v>
      </c>
      <c r="N2152" s="98" t="s">
        <v>4078</v>
      </c>
      <c r="O2152" s="98">
        <v>0.46500000000000002</v>
      </c>
      <c r="P2152" s="98">
        <v>3.8980000000000001</v>
      </c>
      <c r="Q2152" s="98">
        <v>1.8859999999999999</v>
      </c>
      <c r="R2152" s="98">
        <v>47.832999999999998</v>
      </c>
    </row>
    <row r="2153" spans="1:18" x14ac:dyDescent="0.25">
      <c r="A2153" s="59" t="s">
        <v>3779</v>
      </c>
      <c r="B2153" s="59" t="s">
        <v>38</v>
      </c>
      <c r="C2153" s="59" t="s">
        <v>3865</v>
      </c>
      <c r="D2153" s="91">
        <v>17</v>
      </c>
      <c r="E2153" s="59" t="s">
        <v>7452</v>
      </c>
      <c r="F2153" s="30">
        <f t="shared" si="112"/>
        <v>17.792999999999999</v>
      </c>
      <c r="G2153" s="24">
        <f t="shared" si="113"/>
        <v>573.76199999999994</v>
      </c>
      <c r="H2153" s="31"/>
      <c r="I2153" s="30"/>
      <c r="J2153" s="24">
        <f t="shared" si="114"/>
        <v>13.344749999999999</v>
      </c>
      <c r="K2153" s="31"/>
      <c r="L2153" s="30"/>
      <c r="M2153" s="98">
        <v>992.63</v>
      </c>
      <c r="N2153" s="98">
        <v>154.89400000000001</v>
      </c>
      <c r="O2153" s="98" t="s">
        <v>4078</v>
      </c>
      <c r="P2153" s="98" t="s">
        <v>4078</v>
      </c>
      <c r="Q2153" s="98">
        <v>20.957999999999998</v>
      </c>
      <c r="R2153" s="98">
        <v>32.420999999999999</v>
      </c>
    </row>
    <row r="2154" spans="1:18" x14ac:dyDescent="0.25">
      <c r="A2154" s="59" t="s">
        <v>3779</v>
      </c>
      <c r="B2154" s="59" t="s">
        <v>2017</v>
      </c>
      <c r="C2154" s="59" t="s">
        <v>3849</v>
      </c>
      <c r="D2154" s="91">
        <v>13</v>
      </c>
      <c r="E2154" s="59" t="s">
        <v>6274</v>
      </c>
      <c r="F2154" s="30">
        <f t="shared" si="112"/>
        <v>17.763666666666666</v>
      </c>
      <c r="G2154" s="24">
        <f t="shared" si="113"/>
        <v>64.492499999999993</v>
      </c>
      <c r="H2154" s="31"/>
      <c r="I2154" s="30"/>
      <c r="J2154" s="24">
        <f t="shared" si="114"/>
        <v>14.9575</v>
      </c>
      <c r="K2154" s="31"/>
      <c r="L2154" s="30"/>
      <c r="M2154" s="98">
        <v>128.94</v>
      </c>
      <c r="N2154" s="98">
        <v>4.4999999999999998E-2</v>
      </c>
      <c r="O2154" s="98">
        <v>6.5389999999999997</v>
      </c>
      <c r="P2154" s="98">
        <v>34.573</v>
      </c>
      <c r="Q2154" s="98">
        <v>18.709</v>
      </c>
      <c r="R2154" s="98">
        <v>8.9999999999999993E-3</v>
      </c>
    </row>
    <row r="2155" spans="1:18" x14ac:dyDescent="0.25">
      <c r="A2155" s="59" t="s">
        <v>3779</v>
      </c>
      <c r="B2155" s="59" t="s">
        <v>2144</v>
      </c>
      <c r="C2155" s="59" t="s">
        <v>3786</v>
      </c>
      <c r="D2155" s="91">
        <v>2</v>
      </c>
      <c r="E2155" s="59" t="s">
        <v>4243</v>
      </c>
      <c r="F2155" s="30">
        <f t="shared" si="112"/>
        <v>17.754000000000001</v>
      </c>
      <c r="G2155" s="24">
        <f t="shared" si="113"/>
        <v>14.202500000000001</v>
      </c>
      <c r="H2155" s="31"/>
      <c r="I2155" s="30"/>
      <c r="J2155" s="24">
        <f t="shared" si="114"/>
        <v>14.231999999999999</v>
      </c>
      <c r="K2155" s="31"/>
      <c r="L2155" s="30"/>
      <c r="M2155" s="98">
        <v>14.17</v>
      </c>
      <c r="N2155" s="98">
        <v>14.234999999999999</v>
      </c>
      <c r="O2155" s="98">
        <v>3.6659999999999999</v>
      </c>
      <c r="P2155" s="98">
        <v>7.9000000000000001E-2</v>
      </c>
      <c r="Q2155" s="98">
        <v>21.209</v>
      </c>
      <c r="R2155" s="98">
        <v>31.974</v>
      </c>
    </row>
    <row r="2156" spans="1:18" x14ac:dyDescent="0.25">
      <c r="A2156" s="59" t="s">
        <v>3779</v>
      </c>
      <c r="B2156" s="59" t="s">
        <v>1795</v>
      </c>
      <c r="C2156" s="59" t="s">
        <v>3863</v>
      </c>
      <c r="D2156" s="91">
        <v>16</v>
      </c>
      <c r="E2156" s="59" t="s">
        <v>7237</v>
      </c>
      <c r="F2156" s="30">
        <f t="shared" si="112"/>
        <v>17.728666666666665</v>
      </c>
      <c r="G2156" s="24">
        <f t="shared" si="113"/>
        <v>15.624000000000001</v>
      </c>
      <c r="H2156" s="31"/>
      <c r="I2156" s="30"/>
      <c r="J2156" s="24">
        <f t="shared" si="114"/>
        <v>15.074</v>
      </c>
      <c r="K2156" s="31"/>
      <c r="L2156" s="30"/>
      <c r="M2156" s="98">
        <v>9.36</v>
      </c>
      <c r="N2156" s="98">
        <v>21.888000000000002</v>
      </c>
      <c r="O2156" s="98">
        <v>7.11</v>
      </c>
      <c r="P2156" s="98">
        <v>9.7059999999999995</v>
      </c>
      <c r="Q2156" s="98">
        <v>20.879000000000001</v>
      </c>
      <c r="R2156" s="98">
        <v>22.600999999999999</v>
      </c>
    </row>
    <row r="2157" spans="1:18" x14ac:dyDescent="0.25">
      <c r="A2157" s="59" t="s">
        <v>3779</v>
      </c>
      <c r="B2157" s="59" t="s">
        <v>2926</v>
      </c>
      <c r="C2157" s="59" t="s">
        <v>3841</v>
      </c>
      <c r="D2157" s="91">
        <v>11</v>
      </c>
      <c r="E2157" s="59" t="s">
        <v>6057</v>
      </c>
      <c r="F2157" s="30">
        <f t="shared" si="112"/>
        <v>17.7</v>
      </c>
      <c r="G2157" s="24">
        <f t="shared" si="113"/>
        <v>35.131500000000003</v>
      </c>
      <c r="H2157" s="31"/>
      <c r="I2157" s="30"/>
      <c r="J2157" s="24">
        <f t="shared" si="114"/>
        <v>19.99775</v>
      </c>
      <c r="K2157" s="31"/>
      <c r="L2157" s="30"/>
      <c r="M2157" s="98">
        <v>25.89</v>
      </c>
      <c r="N2157" s="98">
        <v>44.372999999999998</v>
      </c>
      <c r="O2157" s="98">
        <v>26.890999999999998</v>
      </c>
      <c r="P2157" s="98">
        <v>16.564</v>
      </c>
      <c r="Q2157" s="98">
        <v>14.500999999999999</v>
      </c>
      <c r="R2157" s="98">
        <v>22.035</v>
      </c>
    </row>
    <row r="2158" spans="1:18" x14ac:dyDescent="0.25">
      <c r="A2158" s="59" t="s">
        <v>3779</v>
      </c>
      <c r="B2158" s="59" t="s">
        <v>1983</v>
      </c>
      <c r="C2158" s="59" t="s">
        <v>3872</v>
      </c>
      <c r="D2158" s="91">
        <v>20</v>
      </c>
      <c r="E2158" s="59" t="s">
        <v>7755</v>
      </c>
      <c r="F2158" s="30">
        <f t="shared" si="112"/>
        <v>17.669333333333331</v>
      </c>
      <c r="G2158" s="24">
        <f t="shared" si="113"/>
        <v>26.798500000000001</v>
      </c>
      <c r="H2158" s="31"/>
      <c r="I2158" s="30"/>
      <c r="J2158" s="24">
        <f t="shared" si="114"/>
        <v>16.091000000000001</v>
      </c>
      <c r="K2158" s="31"/>
      <c r="L2158" s="30"/>
      <c r="M2158" s="98">
        <v>22.62</v>
      </c>
      <c r="N2158" s="98">
        <v>30.977</v>
      </c>
      <c r="O2158" s="98">
        <v>11.356</v>
      </c>
      <c r="P2158" s="98">
        <v>33.488999999999997</v>
      </c>
      <c r="Q2158" s="98">
        <v>13.996</v>
      </c>
      <c r="R2158" s="98">
        <v>5.5229999999999997</v>
      </c>
    </row>
    <row r="2159" spans="1:18" x14ac:dyDescent="0.25">
      <c r="A2159" s="59" t="s">
        <v>3779</v>
      </c>
      <c r="B2159" s="59" t="s">
        <v>2397</v>
      </c>
      <c r="C2159" s="59" t="s">
        <v>3860</v>
      </c>
      <c r="D2159" s="91">
        <v>15</v>
      </c>
      <c r="E2159" s="59" t="s">
        <v>6677</v>
      </c>
      <c r="F2159" s="30">
        <f t="shared" si="112"/>
        <v>17.648666666666667</v>
      </c>
      <c r="G2159" s="24">
        <f t="shared" si="113"/>
        <v>5.0019999999999998</v>
      </c>
      <c r="H2159" s="31"/>
      <c r="I2159" s="30"/>
      <c r="J2159" s="24">
        <f t="shared" si="114"/>
        <v>14.644</v>
      </c>
      <c r="K2159" s="31"/>
      <c r="L2159" s="30"/>
      <c r="M2159" s="98">
        <v>6.31</v>
      </c>
      <c r="N2159" s="98">
        <v>3.694</v>
      </c>
      <c r="O2159" s="98">
        <v>5.63</v>
      </c>
      <c r="P2159" s="98">
        <v>10.82</v>
      </c>
      <c r="Q2159" s="98">
        <v>10.666</v>
      </c>
      <c r="R2159" s="98">
        <v>31.46</v>
      </c>
    </row>
    <row r="2160" spans="1:18" x14ac:dyDescent="0.25">
      <c r="A2160" s="59" t="s">
        <v>3779</v>
      </c>
      <c r="B2160" s="59" t="s">
        <v>554</v>
      </c>
      <c r="C2160" s="59" t="s">
        <v>3863</v>
      </c>
      <c r="D2160" s="91">
        <v>16</v>
      </c>
      <c r="E2160" s="59" t="s">
        <v>7414</v>
      </c>
      <c r="F2160" s="30">
        <f t="shared" si="112"/>
        <v>17.593333333333334</v>
      </c>
      <c r="G2160" s="24">
        <f t="shared" si="113"/>
        <v>20.978000000000002</v>
      </c>
      <c r="H2160" s="31"/>
      <c r="I2160" s="30"/>
      <c r="J2160" s="24">
        <f t="shared" si="114"/>
        <v>18.203499999999998</v>
      </c>
      <c r="K2160" s="31"/>
      <c r="L2160" s="30"/>
      <c r="M2160" s="98">
        <v>15.42</v>
      </c>
      <c r="N2160" s="98">
        <v>26.536000000000001</v>
      </c>
      <c r="O2160" s="98">
        <v>20.033999999999999</v>
      </c>
      <c r="P2160" s="98">
        <v>13.941000000000001</v>
      </c>
      <c r="Q2160" s="98">
        <v>21.311</v>
      </c>
      <c r="R2160" s="98">
        <v>17.527999999999999</v>
      </c>
    </row>
    <row r="2161" spans="1:18" x14ac:dyDescent="0.25">
      <c r="A2161" s="59" t="s">
        <v>3779</v>
      </c>
      <c r="B2161" s="59" t="s">
        <v>7854</v>
      </c>
      <c r="C2161" s="59" t="s">
        <v>3808</v>
      </c>
      <c r="D2161" s="91">
        <v>6</v>
      </c>
      <c r="E2161" s="59" t="s">
        <v>7855</v>
      </c>
      <c r="F2161" s="30">
        <f t="shared" si="112"/>
        <v>17.571999999999999</v>
      </c>
      <c r="G2161" s="24">
        <f t="shared" si="113"/>
        <v>13.145</v>
      </c>
      <c r="H2161" s="31"/>
      <c r="I2161" s="30"/>
      <c r="J2161" s="24">
        <f t="shared" si="114"/>
        <v>19.276</v>
      </c>
      <c r="K2161" s="31"/>
      <c r="L2161" s="30"/>
      <c r="M2161" s="98">
        <v>26.29</v>
      </c>
      <c r="N2161" s="98" t="s">
        <v>4078</v>
      </c>
      <c r="O2161" s="98">
        <v>24.388000000000002</v>
      </c>
      <c r="P2161" s="98">
        <v>28.61</v>
      </c>
      <c r="Q2161" s="98">
        <v>24.021000000000001</v>
      </c>
      <c r="R2161" s="98">
        <v>8.5000000000000006E-2</v>
      </c>
    </row>
    <row r="2162" spans="1:18" x14ac:dyDescent="0.25">
      <c r="A2162" s="59" t="s">
        <v>3779</v>
      </c>
      <c r="B2162" s="59" t="s">
        <v>3090</v>
      </c>
      <c r="C2162" s="59" t="s">
        <v>3869</v>
      </c>
      <c r="D2162" s="91">
        <v>18</v>
      </c>
      <c r="E2162" s="59" t="s">
        <v>7670</v>
      </c>
      <c r="F2162" s="30">
        <f t="shared" si="112"/>
        <v>17.550666666666668</v>
      </c>
      <c r="G2162" s="24">
        <f t="shared" si="113"/>
        <v>16.631499999999999</v>
      </c>
      <c r="H2162" s="31"/>
      <c r="I2162" s="30"/>
      <c r="J2162" s="24">
        <f t="shared" si="114"/>
        <v>17.178000000000001</v>
      </c>
      <c r="K2162" s="31"/>
      <c r="L2162" s="30"/>
      <c r="M2162" s="98">
        <v>17.399999999999999</v>
      </c>
      <c r="N2162" s="98">
        <v>15.863</v>
      </c>
      <c r="O2162" s="98">
        <v>16.059999999999999</v>
      </c>
      <c r="P2162" s="98">
        <v>12.946999999999999</v>
      </c>
      <c r="Q2162" s="98">
        <v>24.795000000000002</v>
      </c>
      <c r="R2162" s="98">
        <v>14.91</v>
      </c>
    </row>
    <row r="2163" spans="1:18" x14ac:dyDescent="0.25">
      <c r="A2163" s="59" t="s">
        <v>3779</v>
      </c>
      <c r="B2163" s="59" t="s">
        <v>541</v>
      </c>
      <c r="C2163" s="59" t="s">
        <v>3797</v>
      </c>
      <c r="D2163" s="91">
        <v>4</v>
      </c>
      <c r="E2163" s="59" t="s">
        <v>4456</v>
      </c>
      <c r="F2163" s="30">
        <f t="shared" si="112"/>
        <v>17.495999999999999</v>
      </c>
      <c r="G2163" s="24">
        <f t="shared" si="113"/>
        <v>9.7449999999999992</v>
      </c>
      <c r="H2163" s="31"/>
      <c r="I2163" s="30"/>
      <c r="J2163" s="24">
        <f t="shared" si="114"/>
        <v>13.122</v>
      </c>
      <c r="K2163" s="31"/>
      <c r="L2163" s="30"/>
      <c r="M2163" s="98">
        <v>19.489999999999998</v>
      </c>
      <c r="N2163" s="98" t="s">
        <v>4078</v>
      </c>
      <c r="O2163" s="98" t="s">
        <v>4078</v>
      </c>
      <c r="P2163" s="98">
        <v>1.6459999999999999</v>
      </c>
      <c r="Q2163" s="98">
        <v>2.3730000000000002</v>
      </c>
      <c r="R2163" s="98">
        <v>48.469000000000001</v>
      </c>
    </row>
    <row r="2164" spans="1:18" x14ac:dyDescent="0.25">
      <c r="A2164" s="59" t="s">
        <v>3779</v>
      </c>
      <c r="B2164" s="59" t="s">
        <v>2599</v>
      </c>
      <c r="C2164" s="59" t="s">
        <v>3781</v>
      </c>
      <c r="D2164" s="91">
        <v>1</v>
      </c>
      <c r="E2164" s="59" t="s">
        <v>4123</v>
      </c>
      <c r="F2164" s="30">
        <f t="shared" si="112"/>
        <v>17.493333333333332</v>
      </c>
      <c r="G2164" s="24">
        <f t="shared" si="113"/>
        <v>0</v>
      </c>
      <c r="H2164" s="31"/>
      <c r="I2164" s="30"/>
      <c r="J2164" s="24">
        <f t="shared" si="114"/>
        <v>13.12</v>
      </c>
      <c r="K2164" s="31"/>
      <c r="L2164" s="30"/>
      <c r="M2164" s="98" t="s">
        <v>4078</v>
      </c>
      <c r="N2164" s="98" t="s">
        <v>4078</v>
      </c>
      <c r="O2164" s="98" t="s">
        <v>4078</v>
      </c>
      <c r="P2164" s="98" t="s">
        <v>4078</v>
      </c>
      <c r="Q2164" s="98" t="s">
        <v>4078</v>
      </c>
      <c r="R2164" s="98">
        <v>52.48</v>
      </c>
    </row>
    <row r="2165" spans="1:18" x14ac:dyDescent="0.25">
      <c r="A2165" s="59" t="s">
        <v>3779</v>
      </c>
      <c r="B2165" s="59" t="s">
        <v>2102</v>
      </c>
      <c r="C2165" s="59" t="s">
        <v>3807</v>
      </c>
      <c r="D2165" s="91">
        <v>6</v>
      </c>
      <c r="E2165" s="59" t="s">
        <v>4734</v>
      </c>
      <c r="F2165" s="30">
        <f t="shared" si="112"/>
        <v>17.471999999999998</v>
      </c>
      <c r="G2165" s="24">
        <f t="shared" si="113"/>
        <v>0</v>
      </c>
      <c r="H2165" s="31"/>
      <c r="I2165" s="30"/>
      <c r="J2165" s="24">
        <f t="shared" si="114"/>
        <v>16.678749999999997</v>
      </c>
      <c r="K2165" s="31"/>
      <c r="L2165" s="30"/>
      <c r="M2165" s="98" t="s">
        <v>4078</v>
      </c>
      <c r="N2165" s="98" t="s">
        <v>4078</v>
      </c>
      <c r="O2165" s="98">
        <v>14.298999999999999</v>
      </c>
      <c r="P2165" s="98">
        <v>22.550999999999998</v>
      </c>
      <c r="Q2165" s="98" t="s">
        <v>4078</v>
      </c>
      <c r="R2165" s="98">
        <v>29.864999999999998</v>
      </c>
    </row>
    <row r="2166" spans="1:18" x14ac:dyDescent="0.25">
      <c r="A2166" s="59" t="s">
        <v>3779</v>
      </c>
      <c r="B2166" s="59" t="s">
        <v>1560</v>
      </c>
      <c r="C2166" s="59" t="s">
        <v>3862</v>
      </c>
      <c r="D2166" s="91">
        <v>16</v>
      </c>
      <c r="E2166" s="59" t="s">
        <v>7098</v>
      </c>
      <c r="F2166" s="30">
        <f t="shared" si="112"/>
        <v>17.427666666666667</v>
      </c>
      <c r="G2166" s="24">
        <f t="shared" si="113"/>
        <v>5.7850000000000001</v>
      </c>
      <c r="H2166" s="31"/>
      <c r="I2166" s="30"/>
      <c r="J2166" s="24">
        <f t="shared" si="114"/>
        <v>17.899750000000001</v>
      </c>
      <c r="K2166" s="31"/>
      <c r="L2166" s="30"/>
      <c r="M2166" s="98">
        <v>10.8</v>
      </c>
      <c r="N2166" s="98">
        <v>0.77</v>
      </c>
      <c r="O2166" s="98">
        <v>19.315999999999999</v>
      </c>
      <c r="P2166" s="98">
        <v>11.096</v>
      </c>
      <c r="Q2166" s="98">
        <v>17.952000000000002</v>
      </c>
      <c r="R2166" s="98">
        <v>23.234999999999999</v>
      </c>
    </row>
    <row r="2167" spans="1:18" x14ac:dyDescent="0.25">
      <c r="A2167" s="59" t="s">
        <v>3779</v>
      </c>
      <c r="B2167" s="59" t="s">
        <v>1290</v>
      </c>
      <c r="C2167" s="59" t="s">
        <v>3862</v>
      </c>
      <c r="D2167" s="91">
        <v>16</v>
      </c>
      <c r="E2167" s="59" t="s">
        <v>6828</v>
      </c>
      <c r="F2167" s="30">
        <f t="shared" si="112"/>
        <v>17.389333333333337</v>
      </c>
      <c r="G2167" s="24">
        <f t="shared" si="113"/>
        <v>11.856</v>
      </c>
      <c r="H2167" s="31"/>
      <c r="I2167" s="30"/>
      <c r="J2167" s="24">
        <f t="shared" si="114"/>
        <v>13.268000000000002</v>
      </c>
      <c r="K2167" s="31"/>
      <c r="L2167" s="30"/>
      <c r="M2167" s="98">
        <v>14.34</v>
      </c>
      <c r="N2167" s="98">
        <v>9.3719999999999999</v>
      </c>
      <c r="O2167" s="98">
        <v>0.90400000000000003</v>
      </c>
      <c r="P2167" s="98">
        <v>33.331000000000003</v>
      </c>
      <c r="Q2167" s="98">
        <v>0.77600000000000002</v>
      </c>
      <c r="R2167" s="98">
        <v>18.061</v>
      </c>
    </row>
    <row r="2168" spans="1:18" x14ac:dyDescent="0.25">
      <c r="A2168" s="59" t="s">
        <v>3779</v>
      </c>
      <c r="B2168" s="59" t="s">
        <v>1039</v>
      </c>
      <c r="C2168" s="59" t="s">
        <v>3865</v>
      </c>
      <c r="D2168" s="91">
        <v>17</v>
      </c>
      <c r="E2168" s="59" t="s">
        <v>7444</v>
      </c>
      <c r="F2168" s="30">
        <f t="shared" si="112"/>
        <v>17.371333333333332</v>
      </c>
      <c r="G2168" s="24">
        <f t="shared" si="113"/>
        <v>627.6545000000001</v>
      </c>
      <c r="H2168" s="31"/>
      <c r="I2168" s="30"/>
      <c r="J2168" s="24">
        <f t="shared" si="114"/>
        <v>13.028499999999999</v>
      </c>
      <c r="K2168" s="31"/>
      <c r="L2168" s="30"/>
      <c r="M2168" s="98">
        <v>585.44000000000005</v>
      </c>
      <c r="N2168" s="98">
        <v>669.86900000000003</v>
      </c>
      <c r="O2168" s="98" t="s">
        <v>4078</v>
      </c>
      <c r="P2168" s="98" t="s">
        <v>4078</v>
      </c>
      <c r="Q2168" s="98">
        <v>47.704999999999998</v>
      </c>
      <c r="R2168" s="98">
        <v>4.4089999999999998</v>
      </c>
    </row>
    <row r="2169" spans="1:18" x14ac:dyDescent="0.25">
      <c r="A2169" s="59" t="s">
        <v>3779</v>
      </c>
      <c r="B2169" s="59" t="s">
        <v>2444</v>
      </c>
      <c r="C2169" s="59" t="s">
        <v>3873</v>
      </c>
      <c r="D2169" s="91">
        <v>20</v>
      </c>
      <c r="E2169" s="59" t="s">
        <v>7782</v>
      </c>
      <c r="F2169" s="30">
        <f t="shared" si="112"/>
        <v>17.368666666666666</v>
      </c>
      <c r="G2169" s="24">
        <f t="shared" si="113"/>
        <v>6.673</v>
      </c>
      <c r="H2169" s="31"/>
      <c r="I2169" s="30"/>
      <c r="J2169" s="24">
        <f t="shared" si="114"/>
        <v>34.384250000000002</v>
      </c>
      <c r="K2169" s="31"/>
      <c r="L2169" s="30"/>
      <c r="M2169" s="98">
        <v>10.23</v>
      </c>
      <c r="N2169" s="98">
        <v>3.1160000000000001</v>
      </c>
      <c r="O2169" s="98">
        <v>85.430999999999997</v>
      </c>
      <c r="P2169" s="98">
        <v>3.0219999999999998</v>
      </c>
      <c r="Q2169" s="98">
        <v>12.779</v>
      </c>
      <c r="R2169" s="98">
        <v>36.305</v>
      </c>
    </row>
    <row r="2170" spans="1:18" x14ac:dyDescent="0.25">
      <c r="A2170" s="59" t="s">
        <v>3779</v>
      </c>
      <c r="B2170" s="59" t="s">
        <v>1999</v>
      </c>
      <c r="C2170" s="59" t="s">
        <v>3863</v>
      </c>
      <c r="D2170" s="91">
        <v>16</v>
      </c>
      <c r="E2170" s="59" t="s">
        <v>7241</v>
      </c>
      <c r="F2170" s="30">
        <f t="shared" si="112"/>
        <v>17.363666666666667</v>
      </c>
      <c r="G2170" s="24">
        <f t="shared" si="113"/>
        <v>0.6875</v>
      </c>
      <c r="H2170" s="31"/>
      <c r="I2170" s="30"/>
      <c r="J2170" s="24">
        <f t="shared" si="114"/>
        <v>14.132</v>
      </c>
      <c r="K2170" s="31"/>
      <c r="L2170" s="30"/>
      <c r="M2170" s="98">
        <v>0.39</v>
      </c>
      <c r="N2170" s="98">
        <v>0.98499999999999999</v>
      </c>
      <c r="O2170" s="98">
        <v>4.4370000000000003</v>
      </c>
      <c r="P2170" s="98">
        <v>10.789</v>
      </c>
      <c r="Q2170" s="98">
        <v>29.664000000000001</v>
      </c>
      <c r="R2170" s="98">
        <v>11.638</v>
      </c>
    </row>
    <row r="2171" spans="1:18" x14ac:dyDescent="0.25">
      <c r="A2171" s="59" t="s">
        <v>3779</v>
      </c>
      <c r="B2171" s="59" t="s">
        <v>676</v>
      </c>
      <c r="C2171" s="59" t="s">
        <v>3863</v>
      </c>
      <c r="D2171" s="91">
        <v>16</v>
      </c>
      <c r="E2171" s="59" t="s">
        <v>7374</v>
      </c>
      <c r="F2171" s="30">
        <f t="shared" si="112"/>
        <v>17.353666666666669</v>
      </c>
      <c r="G2171" s="24">
        <f t="shared" si="113"/>
        <v>3.9944999999999995</v>
      </c>
      <c r="H2171" s="31"/>
      <c r="I2171" s="30"/>
      <c r="J2171" s="24">
        <f t="shared" si="114"/>
        <v>15.604500000000002</v>
      </c>
      <c r="K2171" s="31"/>
      <c r="L2171" s="30"/>
      <c r="M2171" s="98">
        <v>4.0599999999999996</v>
      </c>
      <c r="N2171" s="98">
        <v>3.9289999999999998</v>
      </c>
      <c r="O2171" s="98">
        <v>10.356999999999999</v>
      </c>
      <c r="P2171" s="98">
        <v>20.632000000000001</v>
      </c>
      <c r="Q2171" s="98">
        <v>13.51</v>
      </c>
      <c r="R2171" s="98">
        <v>17.919</v>
      </c>
    </row>
    <row r="2172" spans="1:18" x14ac:dyDescent="0.25">
      <c r="A2172" s="59" t="s">
        <v>3779</v>
      </c>
      <c r="B2172" s="59" t="s">
        <v>2836</v>
      </c>
      <c r="C2172" s="59" t="s">
        <v>3839</v>
      </c>
      <c r="D2172" s="91">
        <v>11</v>
      </c>
      <c r="E2172" s="59" t="s">
        <v>5855</v>
      </c>
      <c r="F2172" s="30">
        <f t="shared" si="112"/>
        <v>17.333666666666669</v>
      </c>
      <c r="G2172" s="24">
        <f t="shared" si="113"/>
        <v>0.53</v>
      </c>
      <c r="H2172" s="31"/>
      <c r="I2172" s="30"/>
      <c r="J2172" s="24">
        <f t="shared" si="114"/>
        <v>13.000250000000001</v>
      </c>
      <c r="K2172" s="31"/>
      <c r="L2172" s="30"/>
      <c r="M2172" s="98">
        <v>1.06</v>
      </c>
      <c r="N2172" s="98" t="s">
        <v>4078</v>
      </c>
      <c r="O2172" s="98" t="s">
        <v>4078</v>
      </c>
      <c r="P2172" s="98" t="s">
        <v>4078</v>
      </c>
      <c r="Q2172" s="98">
        <v>23.513000000000002</v>
      </c>
      <c r="R2172" s="98">
        <v>28.488</v>
      </c>
    </row>
    <row r="2173" spans="1:18" x14ac:dyDescent="0.25">
      <c r="A2173" s="59" t="s">
        <v>3779</v>
      </c>
      <c r="B2173" s="59" t="s">
        <v>1482</v>
      </c>
      <c r="C2173" s="59" t="s">
        <v>3862</v>
      </c>
      <c r="D2173" s="91">
        <v>16</v>
      </c>
      <c r="E2173" s="59" t="s">
        <v>7179</v>
      </c>
      <c r="F2173" s="30">
        <f t="shared" si="112"/>
        <v>17.301666666666666</v>
      </c>
      <c r="G2173" s="24">
        <f t="shared" si="113"/>
        <v>15.728999999999999</v>
      </c>
      <c r="H2173" s="31"/>
      <c r="I2173" s="30"/>
      <c r="J2173" s="24">
        <f t="shared" si="114"/>
        <v>15.06725</v>
      </c>
      <c r="K2173" s="31"/>
      <c r="L2173" s="30"/>
      <c r="M2173" s="98">
        <v>15.43</v>
      </c>
      <c r="N2173" s="98">
        <v>16.027999999999999</v>
      </c>
      <c r="O2173" s="98">
        <v>8.3640000000000008</v>
      </c>
      <c r="P2173" s="98">
        <v>16.533000000000001</v>
      </c>
      <c r="Q2173" s="98">
        <v>8.8140000000000001</v>
      </c>
      <c r="R2173" s="98">
        <v>26.558</v>
      </c>
    </row>
    <row r="2174" spans="1:18" x14ac:dyDescent="0.25">
      <c r="A2174" s="59" t="s">
        <v>3779</v>
      </c>
      <c r="B2174" s="59" t="s">
        <v>714</v>
      </c>
      <c r="C2174" s="59" t="s">
        <v>3827</v>
      </c>
      <c r="D2174" s="91">
        <v>10</v>
      </c>
      <c r="E2174" s="59" t="s">
        <v>5448</v>
      </c>
      <c r="F2174" s="30">
        <f t="shared" si="112"/>
        <v>17.290333333333333</v>
      </c>
      <c r="G2174" s="24">
        <f t="shared" si="113"/>
        <v>207.24349999999998</v>
      </c>
      <c r="H2174" s="31"/>
      <c r="I2174" s="30"/>
      <c r="J2174" s="24">
        <f t="shared" si="114"/>
        <v>12.967750000000001</v>
      </c>
      <c r="K2174" s="31"/>
      <c r="L2174" s="30"/>
      <c r="M2174" s="98">
        <v>319.07</v>
      </c>
      <c r="N2174" s="98">
        <v>95.417000000000002</v>
      </c>
      <c r="O2174" s="98" t="s">
        <v>4078</v>
      </c>
      <c r="P2174" s="98" t="s">
        <v>4078</v>
      </c>
      <c r="Q2174" s="98">
        <v>36.82</v>
      </c>
      <c r="R2174" s="98">
        <v>15.051</v>
      </c>
    </row>
    <row r="2175" spans="1:18" x14ac:dyDescent="0.25">
      <c r="A2175" s="59" t="s">
        <v>3779</v>
      </c>
      <c r="B2175" s="59" t="s">
        <v>3398</v>
      </c>
      <c r="C2175" s="59" t="s">
        <v>3808</v>
      </c>
      <c r="D2175" s="91">
        <v>6</v>
      </c>
      <c r="E2175" s="59" t="s">
        <v>4846</v>
      </c>
      <c r="F2175" s="30">
        <f t="shared" si="112"/>
        <v>17.275666666666666</v>
      </c>
      <c r="G2175" s="24">
        <f t="shared" si="113"/>
        <v>2.4510000000000001</v>
      </c>
      <c r="H2175" s="31"/>
      <c r="I2175" s="30"/>
      <c r="J2175" s="24">
        <f t="shared" si="114"/>
        <v>13.16825</v>
      </c>
      <c r="K2175" s="31"/>
      <c r="L2175" s="30"/>
      <c r="M2175" s="98">
        <v>2.2000000000000002</v>
      </c>
      <c r="N2175" s="98">
        <v>2.702</v>
      </c>
      <c r="O2175" s="98">
        <v>0.84599999999999997</v>
      </c>
      <c r="P2175" s="98" t="s">
        <v>4078</v>
      </c>
      <c r="Q2175" s="98">
        <v>21.762</v>
      </c>
      <c r="R2175" s="98">
        <v>30.065000000000001</v>
      </c>
    </row>
    <row r="2176" spans="1:18" x14ac:dyDescent="0.25">
      <c r="A2176" s="59" t="s">
        <v>3779</v>
      </c>
      <c r="B2176" s="59" t="s">
        <v>3650</v>
      </c>
      <c r="C2176" s="59" t="s">
        <v>3788</v>
      </c>
      <c r="D2176" s="91">
        <v>2</v>
      </c>
      <c r="E2176" s="59" t="s">
        <v>4313</v>
      </c>
      <c r="F2176" s="30">
        <f t="shared" si="112"/>
        <v>17.270999999999997</v>
      </c>
      <c r="G2176" s="24">
        <f t="shared" si="113"/>
        <v>43.647500000000001</v>
      </c>
      <c r="H2176" s="31"/>
      <c r="I2176" s="30"/>
      <c r="J2176" s="24">
        <f t="shared" si="114"/>
        <v>12.953249999999999</v>
      </c>
      <c r="K2176" s="31"/>
      <c r="L2176" s="30"/>
      <c r="M2176" s="98">
        <v>19.45</v>
      </c>
      <c r="N2176" s="98">
        <v>67.844999999999999</v>
      </c>
      <c r="O2176" s="98" t="s">
        <v>4078</v>
      </c>
      <c r="P2176" s="98">
        <v>34.216999999999999</v>
      </c>
      <c r="Q2176" s="98">
        <v>5.0369999999999999</v>
      </c>
      <c r="R2176" s="98">
        <v>12.558999999999999</v>
      </c>
    </row>
    <row r="2177" spans="1:18" x14ac:dyDescent="0.25">
      <c r="A2177" s="59" t="s">
        <v>3779</v>
      </c>
      <c r="B2177" s="59" t="s">
        <v>1182</v>
      </c>
      <c r="C2177" s="59" t="s">
        <v>3871</v>
      </c>
      <c r="D2177" s="91">
        <v>20</v>
      </c>
      <c r="E2177" s="59" t="s">
        <v>7719</v>
      </c>
      <c r="F2177" s="30">
        <f t="shared" si="112"/>
        <v>17.248999999999999</v>
      </c>
      <c r="G2177" s="24">
        <f t="shared" si="113"/>
        <v>51.649000000000001</v>
      </c>
      <c r="H2177" s="31"/>
      <c r="I2177" s="30"/>
      <c r="J2177" s="24">
        <f t="shared" si="114"/>
        <v>17.8765</v>
      </c>
      <c r="K2177" s="31"/>
      <c r="L2177" s="30"/>
      <c r="M2177" s="98">
        <v>15.98</v>
      </c>
      <c r="N2177" s="98">
        <v>87.317999999999998</v>
      </c>
      <c r="O2177" s="98">
        <v>19.759</v>
      </c>
      <c r="P2177" s="98">
        <v>18.425000000000001</v>
      </c>
      <c r="Q2177" s="98">
        <v>5.1470000000000002</v>
      </c>
      <c r="R2177" s="98">
        <v>28.175000000000001</v>
      </c>
    </row>
    <row r="2178" spans="1:18" x14ac:dyDescent="0.25">
      <c r="A2178" s="59" t="s">
        <v>3779</v>
      </c>
      <c r="B2178" s="59" t="s">
        <v>2765</v>
      </c>
      <c r="C2178" s="59" t="s">
        <v>3869</v>
      </c>
      <c r="D2178" s="91">
        <v>18</v>
      </c>
      <c r="E2178" s="59" t="s">
        <v>7677</v>
      </c>
      <c r="F2178" s="30">
        <f t="shared" si="112"/>
        <v>17.178999999999998</v>
      </c>
      <c r="G2178" s="24">
        <f t="shared" si="113"/>
        <v>10.6105</v>
      </c>
      <c r="H2178" s="31"/>
      <c r="I2178" s="30"/>
      <c r="J2178" s="24">
        <f t="shared" si="114"/>
        <v>14.545249999999999</v>
      </c>
      <c r="K2178" s="31"/>
      <c r="L2178" s="30"/>
      <c r="M2178" s="98">
        <v>18.55</v>
      </c>
      <c r="N2178" s="98">
        <v>2.6709999999999998</v>
      </c>
      <c r="O2178" s="98">
        <v>6.6440000000000001</v>
      </c>
      <c r="P2178" s="98">
        <v>15.725</v>
      </c>
      <c r="Q2178" s="98">
        <v>22.311</v>
      </c>
      <c r="R2178" s="98">
        <v>13.500999999999999</v>
      </c>
    </row>
    <row r="2179" spans="1:18" x14ac:dyDescent="0.25">
      <c r="A2179" s="59" t="s">
        <v>3779</v>
      </c>
      <c r="B2179" s="59" t="s">
        <v>747</v>
      </c>
      <c r="C2179" s="59" t="s">
        <v>3787</v>
      </c>
      <c r="D2179" s="91">
        <v>2</v>
      </c>
      <c r="E2179" s="59" t="s">
        <v>4290</v>
      </c>
      <c r="F2179" s="30">
        <f t="shared" si="112"/>
        <v>17.147000000000002</v>
      </c>
      <c r="G2179" s="24">
        <f t="shared" si="113"/>
        <v>0</v>
      </c>
      <c r="H2179" s="31"/>
      <c r="I2179" s="30"/>
      <c r="J2179" s="24">
        <f t="shared" si="114"/>
        <v>12.860250000000001</v>
      </c>
      <c r="K2179" s="31"/>
      <c r="L2179" s="30"/>
      <c r="M2179" s="98" t="s">
        <v>4078</v>
      </c>
      <c r="N2179" s="98" t="s">
        <v>4078</v>
      </c>
      <c r="O2179" s="98" t="s">
        <v>4078</v>
      </c>
      <c r="P2179" s="98" t="s">
        <v>4078</v>
      </c>
      <c r="Q2179" s="98" t="s">
        <v>4078</v>
      </c>
      <c r="R2179" s="98">
        <v>51.441000000000003</v>
      </c>
    </row>
    <row r="2180" spans="1:18" x14ac:dyDescent="0.25">
      <c r="A2180" s="59" t="s">
        <v>3779</v>
      </c>
      <c r="B2180" s="59" t="s">
        <v>1769</v>
      </c>
      <c r="C2180" s="59" t="s">
        <v>3851</v>
      </c>
      <c r="D2180" s="91">
        <v>15</v>
      </c>
      <c r="E2180" s="59" t="s">
        <v>6430</v>
      </c>
      <c r="F2180" s="30">
        <f t="shared" si="112"/>
        <v>17.073666666666664</v>
      </c>
      <c r="G2180" s="24">
        <f t="shared" si="113"/>
        <v>0</v>
      </c>
      <c r="H2180" s="31"/>
      <c r="I2180" s="30"/>
      <c r="J2180" s="24">
        <f t="shared" si="114"/>
        <v>12.805249999999999</v>
      </c>
      <c r="K2180" s="31"/>
      <c r="L2180" s="30"/>
      <c r="M2180" s="98" t="s">
        <v>4078</v>
      </c>
      <c r="N2180" s="98" t="s">
        <v>4078</v>
      </c>
      <c r="O2180" s="98" t="s">
        <v>4078</v>
      </c>
      <c r="P2180" s="98">
        <v>51.220999999999997</v>
      </c>
      <c r="Q2180" s="98" t="s">
        <v>4078</v>
      </c>
      <c r="R2180" s="98" t="s">
        <v>4078</v>
      </c>
    </row>
    <row r="2181" spans="1:18" x14ac:dyDescent="0.25">
      <c r="A2181" s="59" t="s">
        <v>3779</v>
      </c>
      <c r="B2181" s="59" t="s">
        <v>2629</v>
      </c>
      <c r="C2181" s="59" t="s">
        <v>3868</v>
      </c>
      <c r="D2181" s="91">
        <v>18</v>
      </c>
      <c r="E2181" s="59" t="s">
        <v>7521</v>
      </c>
      <c r="F2181" s="30">
        <f t="shared" si="112"/>
        <v>17.016999999999999</v>
      </c>
      <c r="G2181" s="24">
        <f t="shared" si="113"/>
        <v>6.5350000000000001</v>
      </c>
      <c r="H2181" s="31"/>
      <c r="I2181" s="30"/>
      <c r="J2181" s="24">
        <f t="shared" si="114"/>
        <v>14.777000000000001</v>
      </c>
      <c r="K2181" s="31"/>
      <c r="L2181" s="30"/>
      <c r="M2181" s="98">
        <v>10.91</v>
      </c>
      <c r="N2181" s="98">
        <v>2.16</v>
      </c>
      <c r="O2181" s="98">
        <v>8.0570000000000004</v>
      </c>
      <c r="P2181" s="98">
        <v>16.067</v>
      </c>
      <c r="Q2181" s="98">
        <v>19.294</v>
      </c>
      <c r="R2181" s="98">
        <v>15.69</v>
      </c>
    </row>
    <row r="2182" spans="1:18" x14ac:dyDescent="0.25">
      <c r="A2182" s="59" t="s">
        <v>3779</v>
      </c>
      <c r="B2182" s="59" t="s">
        <v>2873</v>
      </c>
      <c r="C2182" s="59" t="s">
        <v>3808</v>
      </c>
      <c r="D2182" s="91">
        <v>6</v>
      </c>
      <c r="E2182" s="59" t="s">
        <v>4892</v>
      </c>
      <c r="F2182" s="30">
        <f t="shared" si="112"/>
        <v>16.965666666666667</v>
      </c>
      <c r="G2182" s="24">
        <f t="shared" si="113"/>
        <v>2.3405</v>
      </c>
      <c r="H2182" s="31"/>
      <c r="I2182" s="30"/>
      <c r="J2182" s="24">
        <f t="shared" si="114"/>
        <v>15.243</v>
      </c>
      <c r="K2182" s="31"/>
      <c r="L2182" s="30"/>
      <c r="M2182" s="98">
        <v>3.33</v>
      </c>
      <c r="N2182" s="98">
        <v>1.351</v>
      </c>
      <c r="O2182" s="98">
        <v>10.074999999999999</v>
      </c>
      <c r="P2182" s="98">
        <v>7.7220000000000004</v>
      </c>
      <c r="Q2182" s="98">
        <v>7.3639999999999999</v>
      </c>
      <c r="R2182" s="98">
        <v>35.811</v>
      </c>
    </row>
    <row r="2183" spans="1:18" x14ac:dyDescent="0.25">
      <c r="A2183" s="59" t="s">
        <v>3779</v>
      </c>
      <c r="B2183" s="59" t="s">
        <v>3016</v>
      </c>
      <c r="C2183" s="59" t="s">
        <v>3831</v>
      </c>
      <c r="D2183" s="91">
        <v>11</v>
      </c>
      <c r="E2183" s="59" t="s">
        <v>5606</v>
      </c>
      <c r="F2183" s="30">
        <f t="shared" si="112"/>
        <v>16.920333333333335</v>
      </c>
      <c r="G2183" s="24">
        <f t="shared" si="113"/>
        <v>0</v>
      </c>
      <c r="H2183" s="31"/>
      <c r="I2183" s="30"/>
      <c r="J2183" s="24">
        <f t="shared" si="114"/>
        <v>13.66325</v>
      </c>
      <c r="K2183" s="31"/>
      <c r="L2183" s="30"/>
      <c r="M2183" s="98" t="s">
        <v>4078</v>
      </c>
      <c r="N2183" s="98" t="s">
        <v>4078</v>
      </c>
      <c r="O2183" s="98">
        <v>3.8919999999999999</v>
      </c>
      <c r="P2183" s="98">
        <v>1.679</v>
      </c>
      <c r="Q2183" s="98">
        <v>49.082000000000001</v>
      </c>
      <c r="R2183" s="98" t="s">
        <v>4078</v>
      </c>
    </row>
    <row r="2184" spans="1:18" x14ac:dyDescent="0.25">
      <c r="A2184" s="59" t="s">
        <v>3779</v>
      </c>
      <c r="B2184" s="59" t="s">
        <v>3706</v>
      </c>
      <c r="C2184" s="59" t="s">
        <v>3808</v>
      </c>
      <c r="D2184" s="91">
        <v>6</v>
      </c>
      <c r="E2184" s="59" t="s">
        <v>4788</v>
      </c>
      <c r="F2184" s="30">
        <f t="shared" si="112"/>
        <v>16.884666666666664</v>
      </c>
      <c r="G2184" s="24">
        <f t="shared" si="113"/>
        <v>5.3825000000000003</v>
      </c>
      <c r="H2184" s="31"/>
      <c r="I2184" s="30"/>
      <c r="J2184" s="24">
        <f t="shared" si="114"/>
        <v>17.442</v>
      </c>
      <c r="K2184" s="31"/>
      <c r="L2184" s="30"/>
      <c r="M2184" s="98" t="s">
        <v>4078</v>
      </c>
      <c r="N2184" s="98">
        <v>10.765000000000001</v>
      </c>
      <c r="O2184" s="98">
        <v>19.114000000000001</v>
      </c>
      <c r="P2184" s="98">
        <v>18.582000000000001</v>
      </c>
      <c r="Q2184" s="98">
        <v>9.9060000000000006</v>
      </c>
      <c r="R2184" s="98">
        <v>22.166</v>
      </c>
    </row>
    <row r="2185" spans="1:18" x14ac:dyDescent="0.25">
      <c r="A2185" s="59" t="s">
        <v>3779</v>
      </c>
      <c r="B2185" s="59" t="s">
        <v>2939</v>
      </c>
      <c r="C2185" s="59" t="s">
        <v>3862</v>
      </c>
      <c r="D2185" s="91">
        <v>16</v>
      </c>
      <c r="E2185" s="59" t="s">
        <v>6855</v>
      </c>
      <c r="F2185" s="30">
        <f t="shared" si="112"/>
        <v>16.801333333333336</v>
      </c>
      <c r="G2185" s="24">
        <f t="shared" si="113"/>
        <v>4.6100000000000003</v>
      </c>
      <c r="H2185" s="31"/>
      <c r="I2185" s="30"/>
      <c r="J2185" s="24">
        <f t="shared" si="114"/>
        <v>13.3565</v>
      </c>
      <c r="K2185" s="31"/>
      <c r="L2185" s="30"/>
      <c r="M2185" s="98">
        <v>9.2200000000000006</v>
      </c>
      <c r="N2185" s="98" t="s">
        <v>4078</v>
      </c>
      <c r="O2185" s="98">
        <v>3.0219999999999998</v>
      </c>
      <c r="P2185" s="98" t="s">
        <v>4078</v>
      </c>
      <c r="Q2185" s="98">
        <v>50.404000000000003</v>
      </c>
      <c r="R2185" s="98" t="s">
        <v>4078</v>
      </c>
    </row>
    <row r="2186" spans="1:18" x14ac:dyDescent="0.25">
      <c r="A2186" s="59" t="s">
        <v>3779</v>
      </c>
      <c r="B2186" s="59" t="s">
        <v>2058</v>
      </c>
      <c r="C2186" s="59" t="s">
        <v>3813</v>
      </c>
      <c r="D2186" s="91">
        <v>6</v>
      </c>
      <c r="E2186" s="59" t="s">
        <v>5042</v>
      </c>
      <c r="F2186" s="30">
        <f t="shared" si="112"/>
        <v>16.742666666666668</v>
      </c>
      <c r="G2186" s="24">
        <f t="shared" si="113"/>
        <v>3.7945000000000002</v>
      </c>
      <c r="H2186" s="31"/>
      <c r="I2186" s="30"/>
      <c r="J2186" s="24">
        <f t="shared" si="114"/>
        <v>26.953000000000003</v>
      </c>
      <c r="K2186" s="31"/>
      <c r="L2186" s="30"/>
      <c r="M2186" s="98">
        <v>4.4000000000000004</v>
      </c>
      <c r="N2186" s="98">
        <v>3.1890000000000001</v>
      </c>
      <c r="O2186" s="98">
        <v>57.584000000000003</v>
      </c>
      <c r="P2186" s="98">
        <v>0.02</v>
      </c>
      <c r="Q2186" s="98">
        <v>2.738</v>
      </c>
      <c r="R2186" s="98">
        <v>47.47</v>
      </c>
    </row>
    <row r="2187" spans="1:18" x14ac:dyDescent="0.25">
      <c r="A2187" s="59" t="s">
        <v>3779</v>
      </c>
      <c r="B2187" s="59" t="s">
        <v>759</v>
      </c>
      <c r="C2187" s="59" t="s">
        <v>3862</v>
      </c>
      <c r="D2187" s="91">
        <v>16</v>
      </c>
      <c r="E2187" s="59" t="s">
        <v>6927</v>
      </c>
      <c r="F2187" s="30">
        <f t="shared" si="112"/>
        <v>16.656333333333333</v>
      </c>
      <c r="G2187" s="24">
        <f t="shared" si="113"/>
        <v>13.08</v>
      </c>
      <c r="H2187" s="31"/>
      <c r="I2187" s="30"/>
      <c r="J2187" s="24">
        <f t="shared" si="114"/>
        <v>13.635249999999999</v>
      </c>
      <c r="K2187" s="31"/>
      <c r="L2187" s="30"/>
      <c r="M2187" s="98">
        <v>26.16</v>
      </c>
      <c r="N2187" s="98" t="s">
        <v>4078</v>
      </c>
      <c r="O2187" s="98">
        <v>4.5720000000000001</v>
      </c>
      <c r="P2187" s="98" t="s">
        <v>4078</v>
      </c>
      <c r="Q2187" s="98">
        <v>26.390999999999998</v>
      </c>
      <c r="R2187" s="98">
        <v>23.577999999999999</v>
      </c>
    </row>
    <row r="2188" spans="1:18" x14ac:dyDescent="0.25">
      <c r="A2188" s="59" t="s">
        <v>3779</v>
      </c>
      <c r="B2188" s="59" t="s">
        <v>1127</v>
      </c>
      <c r="C2188" s="59" t="s">
        <v>3852</v>
      </c>
      <c r="D2188" s="91">
        <v>15</v>
      </c>
      <c r="E2188" s="59" t="s">
        <v>6486</v>
      </c>
      <c r="F2188" s="30">
        <f t="shared" si="112"/>
        <v>16.565000000000001</v>
      </c>
      <c r="G2188" s="24">
        <f t="shared" si="113"/>
        <v>25.967499999999998</v>
      </c>
      <c r="H2188" s="31"/>
      <c r="I2188" s="30"/>
      <c r="J2188" s="24">
        <f t="shared" si="114"/>
        <v>16.34825</v>
      </c>
      <c r="K2188" s="31"/>
      <c r="L2188" s="30"/>
      <c r="M2188" s="98">
        <v>0.4</v>
      </c>
      <c r="N2188" s="98">
        <v>51.534999999999997</v>
      </c>
      <c r="O2188" s="98">
        <v>15.698</v>
      </c>
      <c r="P2188" s="98">
        <v>19.984999999999999</v>
      </c>
      <c r="Q2188" s="98">
        <v>16.87</v>
      </c>
      <c r="R2188" s="98">
        <v>12.84</v>
      </c>
    </row>
    <row r="2189" spans="1:18" x14ac:dyDescent="0.25">
      <c r="A2189" s="59" t="s">
        <v>3779</v>
      </c>
      <c r="B2189" s="59" t="s">
        <v>2923</v>
      </c>
      <c r="C2189" s="59" t="s">
        <v>3863</v>
      </c>
      <c r="D2189" s="91">
        <v>16</v>
      </c>
      <c r="E2189" s="59" t="s">
        <v>7242</v>
      </c>
      <c r="F2189" s="30">
        <f t="shared" si="112"/>
        <v>16.557333333333332</v>
      </c>
      <c r="G2189" s="24">
        <f t="shared" si="113"/>
        <v>5.7565</v>
      </c>
      <c r="H2189" s="31"/>
      <c r="I2189" s="30"/>
      <c r="J2189" s="24">
        <f t="shared" si="114"/>
        <v>18.445</v>
      </c>
      <c r="K2189" s="31"/>
      <c r="L2189" s="30"/>
      <c r="M2189" s="98">
        <v>6.36</v>
      </c>
      <c r="N2189" s="98">
        <v>5.1529999999999996</v>
      </c>
      <c r="O2189" s="98">
        <v>24.108000000000001</v>
      </c>
      <c r="P2189" s="98">
        <v>15.416</v>
      </c>
      <c r="Q2189" s="98">
        <v>33.554000000000002</v>
      </c>
      <c r="R2189" s="98">
        <v>0.70199999999999996</v>
      </c>
    </row>
    <row r="2190" spans="1:18" x14ac:dyDescent="0.25">
      <c r="A2190" s="59" t="s">
        <v>3779</v>
      </c>
      <c r="B2190" s="59" t="s">
        <v>1457</v>
      </c>
      <c r="C2190" s="59" t="s">
        <v>3862</v>
      </c>
      <c r="D2190" s="91">
        <v>16</v>
      </c>
      <c r="E2190" s="59" t="s">
        <v>7042</v>
      </c>
      <c r="F2190" s="30">
        <f t="shared" si="112"/>
        <v>16.524999999999999</v>
      </c>
      <c r="G2190" s="24">
        <f t="shared" si="113"/>
        <v>13.882000000000001</v>
      </c>
      <c r="H2190" s="31"/>
      <c r="I2190" s="30"/>
      <c r="J2190" s="24">
        <f t="shared" si="114"/>
        <v>14.084499999999998</v>
      </c>
      <c r="K2190" s="31"/>
      <c r="L2190" s="30"/>
      <c r="M2190" s="98">
        <v>14.48</v>
      </c>
      <c r="N2190" s="98">
        <v>13.284000000000001</v>
      </c>
      <c r="O2190" s="98">
        <v>6.7629999999999999</v>
      </c>
      <c r="P2190" s="98" t="s">
        <v>4078</v>
      </c>
      <c r="Q2190" s="98">
        <v>46.375999999999998</v>
      </c>
      <c r="R2190" s="98">
        <v>3.1989999999999998</v>
      </c>
    </row>
    <row r="2191" spans="1:18" x14ac:dyDescent="0.25">
      <c r="A2191" s="59" t="s">
        <v>3779</v>
      </c>
      <c r="B2191" s="59" t="s">
        <v>263</v>
      </c>
      <c r="C2191" s="59" t="s">
        <v>3851</v>
      </c>
      <c r="D2191" s="91">
        <v>15</v>
      </c>
      <c r="E2191" s="59" t="s">
        <v>6402</v>
      </c>
      <c r="F2191" s="30">
        <f t="shared" si="112"/>
        <v>16.518333333333334</v>
      </c>
      <c r="G2191" s="24">
        <f t="shared" si="113"/>
        <v>45.592500000000001</v>
      </c>
      <c r="H2191" s="31"/>
      <c r="I2191" s="30"/>
      <c r="J2191" s="24">
        <f t="shared" si="114"/>
        <v>43.5045</v>
      </c>
      <c r="K2191" s="31"/>
      <c r="L2191" s="30"/>
      <c r="M2191" s="98">
        <v>46.85</v>
      </c>
      <c r="N2191" s="98">
        <v>44.335000000000001</v>
      </c>
      <c r="O2191" s="98">
        <v>124.46299999999999</v>
      </c>
      <c r="P2191" s="98">
        <v>49.555</v>
      </c>
      <c r="Q2191" s="98" t="s">
        <v>4078</v>
      </c>
      <c r="R2191" s="98" t="s">
        <v>4078</v>
      </c>
    </row>
    <row r="2192" spans="1:18" x14ac:dyDescent="0.25">
      <c r="A2192" s="59" t="s">
        <v>3779</v>
      </c>
      <c r="B2192" s="59" t="s">
        <v>404</v>
      </c>
      <c r="C2192" s="59" t="s">
        <v>3862</v>
      </c>
      <c r="D2192" s="91">
        <v>16</v>
      </c>
      <c r="E2192" s="59" t="s">
        <v>6792</v>
      </c>
      <c r="F2192" s="30">
        <f t="shared" si="112"/>
        <v>16.484666666666666</v>
      </c>
      <c r="G2192" s="24">
        <f t="shared" si="113"/>
        <v>16.124499999999998</v>
      </c>
      <c r="H2192" s="31"/>
      <c r="I2192" s="30"/>
      <c r="J2192" s="24">
        <f t="shared" si="114"/>
        <v>14.012499999999999</v>
      </c>
      <c r="K2192" s="31"/>
      <c r="L2192" s="30"/>
      <c r="M2192" s="98">
        <v>21.4</v>
      </c>
      <c r="N2192" s="98">
        <v>10.849</v>
      </c>
      <c r="O2192" s="98">
        <v>6.5960000000000001</v>
      </c>
      <c r="P2192" s="98">
        <v>25.251999999999999</v>
      </c>
      <c r="Q2192" s="98">
        <v>14.272</v>
      </c>
      <c r="R2192" s="98">
        <v>9.93</v>
      </c>
    </row>
    <row r="2193" spans="1:18" x14ac:dyDescent="0.25">
      <c r="A2193" s="59" t="s">
        <v>3779</v>
      </c>
      <c r="B2193" s="59" t="s">
        <v>789</v>
      </c>
      <c r="C2193" s="59" t="s">
        <v>3851</v>
      </c>
      <c r="D2193" s="91">
        <v>15</v>
      </c>
      <c r="E2193" s="59" t="s">
        <v>6404</v>
      </c>
      <c r="F2193" s="30">
        <f t="shared" si="112"/>
        <v>16.401333333333334</v>
      </c>
      <c r="G2193" s="24">
        <f t="shared" si="113"/>
        <v>38.15</v>
      </c>
      <c r="H2193" s="31"/>
      <c r="I2193" s="30"/>
      <c r="J2193" s="24">
        <f t="shared" si="114"/>
        <v>12.301</v>
      </c>
      <c r="K2193" s="31"/>
      <c r="L2193" s="30"/>
      <c r="M2193" s="98">
        <v>76.3</v>
      </c>
      <c r="N2193" s="98" t="s">
        <v>4078</v>
      </c>
      <c r="O2193" s="98" t="s">
        <v>4078</v>
      </c>
      <c r="P2193" s="98">
        <v>49.204000000000001</v>
      </c>
      <c r="Q2193" s="98" t="s">
        <v>4078</v>
      </c>
      <c r="R2193" s="98" t="s">
        <v>4078</v>
      </c>
    </row>
    <row r="2194" spans="1:18" x14ac:dyDescent="0.25">
      <c r="A2194" s="59" t="s">
        <v>3779</v>
      </c>
      <c r="B2194" s="59" t="s">
        <v>2789</v>
      </c>
      <c r="C2194" s="59" t="s">
        <v>3838</v>
      </c>
      <c r="D2194" s="91">
        <v>11</v>
      </c>
      <c r="E2194" s="59" t="s">
        <v>5835</v>
      </c>
      <c r="F2194" s="30">
        <f t="shared" si="112"/>
        <v>16.367000000000001</v>
      </c>
      <c r="G2194" s="24">
        <f t="shared" si="113"/>
        <v>2.2905000000000002</v>
      </c>
      <c r="H2194" s="31"/>
      <c r="I2194" s="30"/>
      <c r="J2194" s="24">
        <f t="shared" si="114"/>
        <v>17.841749999999998</v>
      </c>
      <c r="K2194" s="31"/>
      <c r="L2194" s="30"/>
      <c r="M2194" s="98">
        <v>0.12</v>
      </c>
      <c r="N2194" s="98">
        <v>4.4610000000000003</v>
      </c>
      <c r="O2194" s="98">
        <v>22.265999999999998</v>
      </c>
      <c r="P2194" s="98">
        <v>2.774</v>
      </c>
      <c r="Q2194" s="98">
        <v>15.119</v>
      </c>
      <c r="R2194" s="98">
        <v>31.207999999999998</v>
      </c>
    </row>
    <row r="2195" spans="1:18" x14ac:dyDescent="0.25">
      <c r="A2195" s="59" t="s">
        <v>3779</v>
      </c>
      <c r="B2195" s="59" t="s">
        <v>1936</v>
      </c>
      <c r="C2195" s="59" t="s">
        <v>3818</v>
      </c>
      <c r="D2195" s="91">
        <v>7</v>
      </c>
      <c r="E2195" s="59" t="s">
        <v>5193</v>
      </c>
      <c r="F2195" s="30">
        <f t="shared" si="112"/>
        <v>16.337666666666667</v>
      </c>
      <c r="G2195" s="24">
        <f t="shared" si="113"/>
        <v>5.0000000000000001E-3</v>
      </c>
      <c r="H2195" s="31"/>
      <c r="I2195" s="30"/>
      <c r="J2195" s="24">
        <f t="shared" si="114"/>
        <v>12.253250000000001</v>
      </c>
      <c r="K2195" s="31"/>
      <c r="L2195" s="30"/>
      <c r="M2195" s="98">
        <v>0.01</v>
      </c>
      <c r="N2195" s="98" t="s">
        <v>4078</v>
      </c>
      <c r="O2195" s="98" t="s">
        <v>4078</v>
      </c>
      <c r="P2195" s="98">
        <v>0.46800000000000003</v>
      </c>
      <c r="Q2195" s="98" t="s">
        <v>4078</v>
      </c>
      <c r="R2195" s="98">
        <v>48.545000000000002</v>
      </c>
    </row>
    <row r="2196" spans="1:18" x14ac:dyDescent="0.25">
      <c r="A2196" s="59" t="s">
        <v>3779</v>
      </c>
      <c r="B2196" s="59" t="s">
        <v>904</v>
      </c>
      <c r="C2196" s="59" t="s">
        <v>3862</v>
      </c>
      <c r="D2196" s="91">
        <v>16</v>
      </c>
      <c r="E2196" s="59" t="s">
        <v>6894</v>
      </c>
      <c r="F2196" s="30">
        <f t="shared" si="112"/>
        <v>16.318333333333332</v>
      </c>
      <c r="G2196" s="24">
        <f t="shared" si="113"/>
        <v>5.0824999999999996</v>
      </c>
      <c r="H2196" s="31"/>
      <c r="I2196" s="30"/>
      <c r="J2196" s="24">
        <f t="shared" si="114"/>
        <v>27.328249999999997</v>
      </c>
      <c r="K2196" s="31"/>
      <c r="L2196" s="30"/>
      <c r="M2196" s="98">
        <v>1.92</v>
      </c>
      <c r="N2196" s="98">
        <v>8.2449999999999992</v>
      </c>
      <c r="O2196" s="98">
        <v>60.357999999999997</v>
      </c>
      <c r="P2196" s="98">
        <v>19.489000000000001</v>
      </c>
      <c r="Q2196" s="98">
        <v>10.33</v>
      </c>
      <c r="R2196" s="98">
        <v>19.135999999999999</v>
      </c>
    </row>
    <row r="2197" spans="1:18" x14ac:dyDescent="0.25">
      <c r="A2197" s="59" t="s">
        <v>3779</v>
      </c>
      <c r="B2197" s="59" t="s">
        <v>935</v>
      </c>
      <c r="C2197" s="59" t="s">
        <v>3819</v>
      </c>
      <c r="D2197" s="91">
        <v>7</v>
      </c>
      <c r="E2197" s="59" t="s">
        <v>5285</v>
      </c>
      <c r="F2197" s="30">
        <f t="shared" si="112"/>
        <v>16.286333333333335</v>
      </c>
      <c r="G2197" s="24">
        <f t="shared" si="113"/>
        <v>1.274</v>
      </c>
      <c r="H2197" s="31"/>
      <c r="I2197" s="30"/>
      <c r="J2197" s="24">
        <f t="shared" si="114"/>
        <v>16.506</v>
      </c>
      <c r="K2197" s="31"/>
      <c r="L2197" s="30"/>
      <c r="M2197" s="98">
        <v>1.9</v>
      </c>
      <c r="N2197" s="98">
        <v>0.64800000000000002</v>
      </c>
      <c r="O2197" s="98">
        <v>17.164999999999999</v>
      </c>
      <c r="P2197" s="98">
        <v>21.629000000000001</v>
      </c>
      <c r="Q2197" s="98">
        <v>10.39</v>
      </c>
      <c r="R2197" s="98">
        <v>16.84</v>
      </c>
    </row>
    <row r="2198" spans="1:18" x14ac:dyDescent="0.25">
      <c r="A2198" s="59" t="s">
        <v>3779</v>
      </c>
      <c r="B2198" s="59" t="s">
        <v>2805</v>
      </c>
      <c r="C2198" s="59" t="s">
        <v>3862</v>
      </c>
      <c r="D2198" s="91">
        <v>16</v>
      </c>
      <c r="E2198" s="59" t="s">
        <v>7035</v>
      </c>
      <c r="F2198" s="30">
        <f t="shared" si="112"/>
        <v>16.263333333333335</v>
      </c>
      <c r="G2198" s="24">
        <f t="shared" si="113"/>
        <v>16.737500000000001</v>
      </c>
      <c r="H2198" s="31"/>
      <c r="I2198" s="30"/>
      <c r="J2198" s="24">
        <f t="shared" si="114"/>
        <v>21.586499999999997</v>
      </c>
      <c r="K2198" s="31"/>
      <c r="L2198" s="30"/>
      <c r="M2198" s="98">
        <v>20.86</v>
      </c>
      <c r="N2198" s="98">
        <v>12.615</v>
      </c>
      <c r="O2198" s="98">
        <v>37.555999999999997</v>
      </c>
      <c r="P2198" s="98">
        <v>27.78</v>
      </c>
      <c r="Q2198" s="98">
        <v>12.472</v>
      </c>
      <c r="R2198" s="98">
        <v>8.5380000000000003</v>
      </c>
    </row>
    <row r="2199" spans="1:18" x14ac:dyDescent="0.25">
      <c r="A2199" s="59" t="s">
        <v>3779</v>
      </c>
      <c r="B2199" s="59" t="s">
        <v>1241</v>
      </c>
      <c r="C2199" s="59" t="s">
        <v>3800</v>
      </c>
      <c r="D2199" s="91">
        <v>4</v>
      </c>
      <c r="E2199" s="59" t="s">
        <v>4538</v>
      </c>
      <c r="F2199" s="30">
        <f t="shared" si="112"/>
        <v>16.248999999999999</v>
      </c>
      <c r="G2199" s="24">
        <f t="shared" si="113"/>
        <v>0</v>
      </c>
      <c r="H2199" s="31"/>
      <c r="I2199" s="30"/>
      <c r="J2199" s="24">
        <f t="shared" si="114"/>
        <v>15.64925</v>
      </c>
      <c r="K2199" s="31"/>
      <c r="L2199" s="30"/>
      <c r="M2199" s="98" t="s">
        <v>4078</v>
      </c>
      <c r="N2199" s="98" t="s">
        <v>4078</v>
      </c>
      <c r="O2199" s="98">
        <v>13.85</v>
      </c>
      <c r="P2199" s="98">
        <v>48.747</v>
      </c>
      <c r="Q2199" s="98" t="s">
        <v>4078</v>
      </c>
      <c r="R2199" s="98" t="s">
        <v>4078</v>
      </c>
    </row>
    <row r="2200" spans="1:18" x14ac:dyDescent="0.25">
      <c r="A2200" s="59" t="s">
        <v>3779</v>
      </c>
      <c r="B2200" s="59" t="s">
        <v>2965</v>
      </c>
      <c r="C2200" s="59" t="s">
        <v>3841</v>
      </c>
      <c r="D2200" s="91">
        <v>11</v>
      </c>
      <c r="E2200" s="59" t="s">
        <v>6039</v>
      </c>
      <c r="F2200" s="30">
        <f t="shared" si="112"/>
        <v>16.158666666666665</v>
      </c>
      <c r="G2200" s="24">
        <f t="shared" si="113"/>
        <v>0.86450000000000005</v>
      </c>
      <c r="H2200" s="31"/>
      <c r="I2200" s="30"/>
      <c r="J2200" s="24">
        <f t="shared" si="114"/>
        <v>14.661249999999999</v>
      </c>
      <c r="K2200" s="31"/>
      <c r="L2200" s="30"/>
      <c r="M2200" s="98" t="s">
        <v>4078</v>
      </c>
      <c r="N2200" s="98">
        <v>1.7290000000000001</v>
      </c>
      <c r="O2200" s="98">
        <v>10.169</v>
      </c>
      <c r="P2200" s="98">
        <v>5.32</v>
      </c>
      <c r="Q2200" s="98">
        <v>18.707000000000001</v>
      </c>
      <c r="R2200" s="98">
        <v>24.449000000000002</v>
      </c>
    </row>
    <row r="2201" spans="1:18" x14ac:dyDescent="0.25">
      <c r="A2201" s="59" t="s">
        <v>3779</v>
      </c>
      <c r="B2201" s="59" t="s">
        <v>1334</v>
      </c>
      <c r="C2201" s="59" t="s">
        <v>3851</v>
      </c>
      <c r="D2201" s="91">
        <v>15</v>
      </c>
      <c r="E2201" s="59" t="s">
        <v>6440</v>
      </c>
      <c r="F2201" s="30">
        <f t="shared" si="112"/>
        <v>16.08733333333333</v>
      </c>
      <c r="G2201" s="24">
        <f t="shared" si="113"/>
        <v>48.4375</v>
      </c>
      <c r="H2201" s="31"/>
      <c r="I2201" s="30"/>
      <c r="J2201" s="24">
        <f t="shared" si="114"/>
        <v>31.574750000000002</v>
      </c>
      <c r="K2201" s="31"/>
      <c r="L2201" s="30"/>
      <c r="M2201" s="98">
        <v>38.33</v>
      </c>
      <c r="N2201" s="98">
        <v>58.545000000000002</v>
      </c>
      <c r="O2201" s="98">
        <v>78.037000000000006</v>
      </c>
      <c r="P2201" s="98">
        <v>46.41</v>
      </c>
      <c r="Q2201" s="98">
        <v>1.6830000000000001</v>
      </c>
      <c r="R2201" s="98">
        <v>0.16900000000000001</v>
      </c>
    </row>
    <row r="2202" spans="1:18" x14ac:dyDescent="0.25">
      <c r="A2202" s="59" t="s">
        <v>3779</v>
      </c>
      <c r="B2202" s="59" t="s">
        <v>2905</v>
      </c>
      <c r="C2202" s="59" t="s">
        <v>3831</v>
      </c>
      <c r="D2202" s="91">
        <v>11</v>
      </c>
      <c r="E2202" s="59" t="s">
        <v>5572</v>
      </c>
      <c r="F2202" s="30">
        <f t="shared" si="112"/>
        <v>15.984666666666667</v>
      </c>
      <c r="G2202" s="24">
        <f t="shared" si="113"/>
        <v>23.426500000000001</v>
      </c>
      <c r="H2202" s="31"/>
      <c r="I2202" s="30"/>
      <c r="J2202" s="24">
        <f t="shared" si="114"/>
        <v>17.585500000000003</v>
      </c>
      <c r="K2202" s="31"/>
      <c r="L2202" s="30"/>
      <c r="M2202" s="98" t="s">
        <v>4078</v>
      </c>
      <c r="N2202" s="98">
        <v>46.853000000000002</v>
      </c>
      <c r="O2202" s="98">
        <v>22.388000000000002</v>
      </c>
      <c r="P2202" s="98">
        <v>29.744</v>
      </c>
      <c r="Q2202" s="98">
        <v>6.9509999999999996</v>
      </c>
      <c r="R2202" s="98">
        <v>11.259</v>
      </c>
    </row>
    <row r="2203" spans="1:18" x14ac:dyDescent="0.25">
      <c r="A2203" s="59" t="s">
        <v>3779</v>
      </c>
      <c r="B2203" s="59" t="s">
        <v>3039</v>
      </c>
      <c r="C2203" s="59" t="s">
        <v>3858</v>
      </c>
      <c r="D2203" s="91">
        <v>15</v>
      </c>
      <c r="E2203" s="59" t="s">
        <v>6646</v>
      </c>
      <c r="F2203" s="30">
        <f t="shared" si="112"/>
        <v>15.873333333333333</v>
      </c>
      <c r="G2203" s="24">
        <f t="shared" si="113"/>
        <v>27.597999999999999</v>
      </c>
      <c r="H2203" s="31"/>
      <c r="I2203" s="30"/>
      <c r="J2203" s="24">
        <f t="shared" si="114"/>
        <v>20.562999999999999</v>
      </c>
      <c r="K2203" s="31"/>
      <c r="L2203" s="30"/>
      <c r="M2203" s="98">
        <v>0.04</v>
      </c>
      <c r="N2203" s="98">
        <v>55.155999999999999</v>
      </c>
      <c r="O2203" s="98">
        <v>34.631999999999998</v>
      </c>
      <c r="P2203" s="98">
        <v>47.62</v>
      </c>
      <c r="Q2203" s="98" t="s">
        <v>4078</v>
      </c>
      <c r="R2203" s="98" t="s">
        <v>4078</v>
      </c>
    </row>
    <row r="2204" spans="1:18" x14ac:dyDescent="0.25">
      <c r="A2204" s="59" t="s">
        <v>3779</v>
      </c>
      <c r="B2204" s="59" t="s">
        <v>3315</v>
      </c>
      <c r="C2204" s="59" t="s">
        <v>3839</v>
      </c>
      <c r="D2204" s="91">
        <v>11</v>
      </c>
      <c r="E2204" s="59" t="s">
        <v>5876</v>
      </c>
      <c r="F2204" s="30">
        <f t="shared" si="112"/>
        <v>15.860666666666667</v>
      </c>
      <c r="G2204" s="24">
        <f t="shared" si="113"/>
        <v>27.903500000000001</v>
      </c>
      <c r="H2204" s="31"/>
      <c r="I2204" s="30"/>
      <c r="J2204" s="24">
        <f t="shared" si="114"/>
        <v>19.956</v>
      </c>
      <c r="K2204" s="31"/>
      <c r="L2204" s="30"/>
      <c r="M2204" s="98">
        <v>28.46</v>
      </c>
      <c r="N2204" s="98">
        <v>27.347000000000001</v>
      </c>
      <c r="O2204" s="98">
        <v>32.241999999999997</v>
      </c>
      <c r="P2204" s="98">
        <v>15.398</v>
      </c>
      <c r="Q2204" s="98">
        <v>14.393000000000001</v>
      </c>
      <c r="R2204" s="98">
        <v>17.791</v>
      </c>
    </row>
    <row r="2205" spans="1:18" x14ac:dyDescent="0.25">
      <c r="A2205" s="59" t="s">
        <v>3779</v>
      </c>
      <c r="B2205" s="59" t="s">
        <v>2705</v>
      </c>
      <c r="C2205" s="59" t="s">
        <v>3827</v>
      </c>
      <c r="D2205" s="91">
        <v>10</v>
      </c>
      <c r="E2205" s="59" t="s">
        <v>5498</v>
      </c>
      <c r="F2205" s="30">
        <f t="shared" si="112"/>
        <v>15.852666666666664</v>
      </c>
      <c r="G2205" s="24">
        <f t="shared" si="113"/>
        <v>13.138999999999999</v>
      </c>
      <c r="H2205" s="31"/>
      <c r="I2205" s="30"/>
      <c r="J2205" s="24">
        <f t="shared" si="114"/>
        <v>11.889499999999998</v>
      </c>
      <c r="K2205" s="31"/>
      <c r="L2205" s="30"/>
      <c r="M2205" s="98">
        <v>25.98</v>
      </c>
      <c r="N2205" s="98">
        <v>0.29799999999999999</v>
      </c>
      <c r="O2205" s="98" t="s">
        <v>4078</v>
      </c>
      <c r="P2205" s="98">
        <v>18.695</v>
      </c>
      <c r="Q2205" s="98">
        <v>22.553999999999998</v>
      </c>
      <c r="R2205" s="98">
        <v>6.3090000000000002</v>
      </c>
    </row>
    <row r="2206" spans="1:18" x14ac:dyDescent="0.25">
      <c r="A2206" s="59" t="s">
        <v>3779</v>
      </c>
      <c r="B2206" s="59" t="s">
        <v>712</v>
      </c>
      <c r="C2206" s="59" t="s">
        <v>3787</v>
      </c>
      <c r="D2206" s="91">
        <v>2</v>
      </c>
      <c r="E2206" s="59" t="s">
        <v>4284</v>
      </c>
      <c r="F2206" s="30">
        <f t="shared" si="112"/>
        <v>15.838999999999999</v>
      </c>
      <c r="G2206" s="24">
        <f t="shared" si="113"/>
        <v>0</v>
      </c>
      <c r="H2206" s="31"/>
      <c r="I2206" s="30"/>
      <c r="J2206" s="24">
        <f t="shared" si="114"/>
        <v>11.879249999999999</v>
      </c>
      <c r="K2206" s="31"/>
      <c r="L2206" s="30"/>
      <c r="M2206" s="98" t="s">
        <v>4078</v>
      </c>
      <c r="N2206" s="98" t="s">
        <v>4078</v>
      </c>
      <c r="O2206" s="98" t="s">
        <v>4078</v>
      </c>
      <c r="P2206" s="98">
        <v>23.204999999999998</v>
      </c>
      <c r="Q2206" s="98">
        <v>15.234</v>
      </c>
      <c r="R2206" s="98">
        <v>9.0779999999999994</v>
      </c>
    </row>
    <row r="2207" spans="1:18" x14ac:dyDescent="0.25">
      <c r="A2207" s="59" t="s">
        <v>3779</v>
      </c>
      <c r="B2207" s="59" t="s">
        <v>2755</v>
      </c>
      <c r="C2207" s="59" t="s">
        <v>3841</v>
      </c>
      <c r="D2207" s="91">
        <v>11</v>
      </c>
      <c r="E2207" s="59" t="s">
        <v>6026</v>
      </c>
      <c r="F2207" s="30">
        <f t="shared" si="112"/>
        <v>15.741</v>
      </c>
      <c r="G2207" s="24">
        <f t="shared" si="113"/>
        <v>20.002500000000001</v>
      </c>
      <c r="H2207" s="31"/>
      <c r="I2207" s="30"/>
      <c r="J2207" s="24">
        <f t="shared" si="114"/>
        <v>14.72775</v>
      </c>
      <c r="K2207" s="31"/>
      <c r="L2207" s="30"/>
      <c r="M2207" s="98">
        <v>14.37</v>
      </c>
      <c r="N2207" s="98">
        <v>25.635000000000002</v>
      </c>
      <c r="O2207" s="98">
        <v>11.688000000000001</v>
      </c>
      <c r="P2207" s="98">
        <v>8.3290000000000006</v>
      </c>
      <c r="Q2207" s="98">
        <v>20.850999999999999</v>
      </c>
      <c r="R2207" s="98">
        <v>18.042999999999999</v>
      </c>
    </row>
    <row r="2208" spans="1:18" x14ac:dyDescent="0.25">
      <c r="A2208" s="59" t="s">
        <v>3779</v>
      </c>
      <c r="B2208" s="59" t="s">
        <v>2801</v>
      </c>
      <c r="C2208" s="59" t="s">
        <v>3811</v>
      </c>
      <c r="D2208" s="91">
        <v>6</v>
      </c>
      <c r="E2208" s="59" t="s">
        <v>4994</v>
      </c>
      <c r="F2208" s="30">
        <f t="shared" ref="F2208:F2271" si="115">SUM(P2208:R2208)/3</f>
        <v>15.737333333333334</v>
      </c>
      <c r="G2208" s="24">
        <f t="shared" ref="G2208:G2271" si="116">SUM(M2208:N2208)/2</f>
        <v>6.7609999999999992</v>
      </c>
      <c r="H2208" s="31"/>
      <c r="I2208" s="30"/>
      <c r="J2208" s="24">
        <f t="shared" ref="J2208:J2271" si="117">SUM(O2208:R2208)/4</f>
        <v>20.2745</v>
      </c>
      <c r="K2208" s="31"/>
      <c r="L2208" s="30"/>
      <c r="M2208" s="98">
        <v>8.36</v>
      </c>
      <c r="N2208" s="98">
        <v>5.1619999999999999</v>
      </c>
      <c r="O2208" s="98">
        <v>33.886000000000003</v>
      </c>
      <c r="P2208" s="98">
        <v>0.57899999999999996</v>
      </c>
      <c r="Q2208" s="98">
        <v>15.013</v>
      </c>
      <c r="R2208" s="98">
        <v>31.62</v>
      </c>
    </row>
    <row r="2209" spans="1:18" x14ac:dyDescent="0.25">
      <c r="A2209" s="59" t="s">
        <v>3779</v>
      </c>
      <c r="B2209" s="59" t="s">
        <v>3437</v>
      </c>
      <c r="C2209" s="59" t="s">
        <v>3826</v>
      </c>
      <c r="D2209" s="91">
        <v>10</v>
      </c>
      <c r="E2209" s="59" t="s">
        <v>5434</v>
      </c>
      <c r="F2209" s="30">
        <f t="shared" si="115"/>
        <v>15.737</v>
      </c>
      <c r="G2209" s="24">
        <f t="shared" si="116"/>
        <v>93.409499999999994</v>
      </c>
      <c r="H2209" s="31"/>
      <c r="I2209" s="30"/>
      <c r="J2209" s="24">
        <f t="shared" si="117"/>
        <v>20.774000000000001</v>
      </c>
      <c r="K2209" s="31"/>
      <c r="L2209" s="30"/>
      <c r="M2209" s="98">
        <v>115.13</v>
      </c>
      <c r="N2209" s="98">
        <v>71.688999999999993</v>
      </c>
      <c r="O2209" s="98">
        <v>35.884999999999998</v>
      </c>
      <c r="P2209" s="98" t="s">
        <v>4078</v>
      </c>
      <c r="Q2209" s="98" t="s">
        <v>4078</v>
      </c>
      <c r="R2209" s="98">
        <v>47.210999999999999</v>
      </c>
    </row>
    <row r="2210" spans="1:18" x14ac:dyDescent="0.25">
      <c r="A2210" s="59" t="s">
        <v>3779</v>
      </c>
      <c r="B2210" s="59" t="s">
        <v>2056</v>
      </c>
      <c r="C2210" s="59" t="s">
        <v>3840</v>
      </c>
      <c r="D2210" s="91">
        <v>11</v>
      </c>
      <c r="E2210" s="59" t="s">
        <v>5904</v>
      </c>
      <c r="F2210" s="30">
        <f t="shared" si="115"/>
        <v>15.736666666666666</v>
      </c>
      <c r="G2210" s="24">
        <f t="shared" si="116"/>
        <v>9.6565000000000012</v>
      </c>
      <c r="H2210" s="31"/>
      <c r="I2210" s="30"/>
      <c r="J2210" s="24">
        <f t="shared" si="117"/>
        <v>25.774249999999999</v>
      </c>
      <c r="K2210" s="31"/>
      <c r="L2210" s="30"/>
      <c r="M2210" s="98">
        <v>7.65</v>
      </c>
      <c r="N2210" s="98">
        <v>11.663</v>
      </c>
      <c r="O2210" s="98">
        <v>55.887</v>
      </c>
      <c r="P2210" s="98">
        <v>4.0380000000000003</v>
      </c>
      <c r="Q2210" s="98">
        <v>7.8739999999999997</v>
      </c>
      <c r="R2210" s="98">
        <v>35.298000000000002</v>
      </c>
    </row>
    <row r="2211" spans="1:18" x14ac:dyDescent="0.25">
      <c r="A2211" s="59" t="s">
        <v>3779</v>
      </c>
      <c r="B2211" s="59" t="s">
        <v>1938</v>
      </c>
      <c r="C2211" s="59" t="s">
        <v>3849</v>
      </c>
      <c r="D2211" s="91">
        <v>13</v>
      </c>
      <c r="E2211" s="59" t="s">
        <v>6287</v>
      </c>
      <c r="F2211" s="30">
        <f t="shared" si="115"/>
        <v>15.715333333333334</v>
      </c>
      <c r="G2211" s="24">
        <f t="shared" si="116"/>
        <v>19.3415</v>
      </c>
      <c r="H2211" s="31"/>
      <c r="I2211" s="30"/>
      <c r="J2211" s="24">
        <f t="shared" si="117"/>
        <v>12.68225</v>
      </c>
      <c r="K2211" s="31"/>
      <c r="L2211" s="30"/>
      <c r="M2211" s="98">
        <v>26.31</v>
      </c>
      <c r="N2211" s="98">
        <v>12.372999999999999</v>
      </c>
      <c r="O2211" s="98">
        <v>3.5830000000000002</v>
      </c>
      <c r="P2211" s="98">
        <v>7.1660000000000004</v>
      </c>
      <c r="Q2211" s="98">
        <v>7.6779999999999999</v>
      </c>
      <c r="R2211" s="98">
        <v>32.302</v>
      </c>
    </row>
    <row r="2212" spans="1:18" x14ac:dyDescent="0.25">
      <c r="A2212" s="59" t="s">
        <v>3779</v>
      </c>
      <c r="B2212" s="59" t="s">
        <v>1866</v>
      </c>
      <c r="C2212" s="59" t="s">
        <v>3807</v>
      </c>
      <c r="D2212" s="91">
        <v>6</v>
      </c>
      <c r="E2212" s="59" t="s">
        <v>4704</v>
      </c>
      <c r="F2212" s="30">
        <f t="shared" si="115"/>
        <v>15.673</v>
      </c>
      <c r="G2212" s="24">
        <f t="shared" si="116"/>
        <v>0</v>
      </c>
      <c r="H2212" s="31"/>
      <c r="I2212" s="30"/>
      <c r="J2212" s="24">
        <f t="shared" si="117"/>
        <v>16.22775</v>
      </c>
      <c r="K2212" s="31"/>
      <c r="L2212" s="30"/>
      <c r="M2212" s="98" t="s">
        <v>4078</v>
      </c>
      <c r="N2212" s="98" t="s">
        <v>4078</v>
      </c>
      <c r="O2212" s="98">
        <v>17.891999999999999</v>
      </c>
      <c r="P2212" s="98">
        <v>19.452999999999999</v>
      </c>
      <c r="Q2212" s="98" t="s">
        <v>4078</v>
      </c>
      <c r="R2212" s="98">
        <v>27.565999999999999</v>
      </c>
    </row>
    <row r="2213" spans="1:18" x14ac:dyDescent="0.25">
      <c r="A2213" s="59" t="s">
        <v>3779</v>
      </c>
      <c r="B2213" s="59" t="s">
        <v>2241</v>
      </c>
      <c r="C2213" s="59" t="s">
        <v>3837</v>
      </c>
      <c r="D2213" s="91">
        <v>11</v>
      </c>
      <c r="E2213" s="59" t="s">
        <v>5821</v>
      </c>
      <c r="F2213" s="30">
        <f t="shared" si="115"/>
        <v>15.605666666666666</v>
      </c>
      <c r="G2213" s="24">
        <f t="shared" si="116"/>
        <v>20.084500000000002</v>
      </c>
      <c r="H2213" s="31"/>
      <c r="I2213" s="30"/>
      <c r="J2213" s="24">
        <f t="shared" si="117"/>
        <v>14.522749999999998</v>
      </c>
      <c r="K2213" s="31"/>
      <c r="L2213" s="30"/>
      <c r="M2213" s="98">
        <v>8.7200000000000006</v>
      </c>
      <c r="N2213" s="98">
        <v>31.449000000000002</v>
      </c>
      <c r="O2213" s="98">
        <v>11.273999999999999</v>
      </c>
      <c r="P2213" s="98">
        <v>13.896000000000001</v>
      </c>
      <c r="Q2213" s="98">
        <v>16.867999999999999</v>
      </c>
      <c r="R2213" s="98">
        <v>16.053000000000001</v>
      </c>
    </row>
    <row r="2214" spans="1:18" x14ac:dyDescent="0.25">
      <c r="A2214" s="59" t="s">
        <v>3779</v>
      </c>
      <c r="B2214" s="59" t="s">
        <v>3630</v>
      </c>
      <c r="C2214" s="59" t="s">
        <v>3782</v>
      </c>
      <c r="D2214" s="91">
        <v>1</v>
      </c>
      <c r="E2214" s="59" t="s">
        <v>4138</v>
      </c>
      <c r="F2214" s="30">
        <f t="shared" si="115"/>
        <v>15.557666666666668</v>
      </c>
      <c r="G2214" s="24">
        <f t="shared" si="116"/>
        <v>21.912500000000001</v>
      </c>
      <c r="H2214" s="31"/>
      <c r="I2214" s="30"/>
      <c r="J2214" s="24">
        <f t="shared" si="117"/>
        <v>13.734500000000001</v>
      </c>
      <c r="K2214" s="31"/>
      <c r="L2214" s="30"/>
      <c r="M2214" s="98">
        <v>6.27</v>
      </c>
      <c r="N2214" s="98">
        <v>37.555</v>
      </c>
      <c r="O2214" s="98">
        <v>8.2650000000000006</v>
      </c>
      <c r="P2214" s="98">
        <v>2.6139999999999999</v>
      </c>
      <c r="Q2214" s="98">
        <v>17.952000000000002</v>
      </c>
      <c r="R2214" s="98">
        <v>26.106999999999999</v>
      </c>
    </row>
    <row r="2215" spans="1:18" x14ac:dyDescent="0.25">
      <c r="A2215" s="59" t="s">
        <v>3779</v>
      </c>
      <c r="B2215" s="59" t="s">
        <v>2984</v>
      </c>
      <c r="C2215" s="59" t="s">
        <v>3804</v>
      </c>
      <c r="D2215" s="91">
        <v>5</v>
      </c>
      <c r="E2215" s="59" t="s">
        <v>4621</v>
      </c>
      <c r="F2215" s="30">
        <f t="shared" si="115"/>
        <v>15.554333333333332</v>
      </c>
      <c r="G2215" s="24">
        <f t="shared" si="116"/>
        <v>1.06</v>
      </c>
      <c r="H2215" s="31"/>
      <c r="I2215" s="30"/>
      <c r="J2215" s="24">
        <f t="shared" si="117"/>
        <v>11.994</v>
      </c>
      <c r="K2215" s="31"/>
      <c r="L2215" s="30"/>
      <c r="M2215" s="98">
        <v>2.12</v>
      </c>
      <c r="N2215" s="98" t="s">
        <v>4078</v>
      </c>
      <c r="O2215" s="98">
        <v>1.3129999999999999</v>
      </c>
      <c r="P2215" s="98">
        <v>7.133</v>
      </c>
      <c r="Q2215" s="98">
        <v>23.128</v>
      </c>
      <c r="R2215" s="98">
        <v>16.402000000000001</v>
      </c>
    </row>
    <row r="2216" spans="1:18" x14ac:dyDescent="0.25">
      <c r="A2216" s="59" t="s">
        <v>3779</v>
      </c>
      <c r="B2216" s="59" t="s">
        <v>1373</v>
      </c>
      <c r="C2216" s="59" t="s">
        <v>3863</v>
      </c>
      <c r="D2216" s="91">
        <v>16</v>
      </c>
      <c r="E2216" s="59" t="s">
        <v>7219</v>
      </c>
      <c r="F2216" s="30">
        <f t="shared" si="115"/>
        <v>15.512333333333336</v>
      </c>
      <c r="G2216" s="24">
        <f t="shared" si="116"/>
        <v>25.163</v>
      </c>
      <c r="H2216" s="31"/>
      <c r="I2216" s="30"/>
      <c r="J2216" s="24">
        <f t="shared" si="117"/>
        <v>12.673249999999999</v>
      </c>
      <c r="K2216" s="31"/>
      <c r="L2216" s="30"/>
      <c r="M2216" s="98">
        <v>1.72</v>
      </c>
      <c r="N2216" s="98">
        <v>48.606000000000002</v>
      </c>
      <c r="O2216" s="98">
        <v>4.1559999999999997</v>
      </c>
      <c r="P2216" s="98">
        <v>4.7089999999999996</v>
      </c>
      <c r="Q2216" s="98">
        <v>6.6950000000000003</v>
      </c>
      <c r="R2216" s="98">
        <v>35.133000000000003</v>
      </c>
    </row>
    <row r="2217" spans="1:18" x14ac:dyDescent="0.25">
      <c r="A2217" s="59" t="s">
        <v>3779</v>
      </c>
      <c r="B2217" s="59" t="s">
        <v>1920</v>
      </c>
      <c r="C2217" s="59" t="s">
        <v>3808</v>
      </c>
      <c r="D2217" s="91">
        <v>6</v>
      </c>
      <c r="E2217" s="59" t="s">
        <v>4818</v>
      </c>
      <c r="F2217" s="30">
        <f t="shared" si="115"/>
        <v>15.436</v>
      </c>
      <c r="G2217" s="24">
        <f t="shared" si="116"/>
        <v>3.9504999999999999</v>
      </c>
      <c r="H2217" s="31"/>
      <c r="I2217" s="30"/>
      <c r="J2217" s="24">
        <f t="shared" si="117"/>
        <v>11.577</v>
      </c>
      <c r="K2217" s="31"/>
      <c r="L2217" s="30"/>
      <c r="M2217" s="98" t="s">
        <v>4078</v>
      </c>
      <c r="N2217" s="98">
        <v>7.9009999999999998</v>
      </c>
      <c r="O2217" s="98" t="s">
        <v>4078</v>
      </c>
      <c r="P2217" s="98" t="s">
        <v>4078</v>
      </c>
      <c r="Q2217" s="98">
        <v>13.646000000000001</v>
      </c>
      <c r="R2217" s="98">
        <v>32.661999999999999</v>
      </c>
    </row>
    <row r="2218" spans="1:18" x14ac:dyDescent="0.25">
      <c r="A2218" s="59" t="s">
        <v>3779</v>
      </c>
      <c r="B2218" s="59" t="s">
        <v>2626</v>
      </c>
      <c r="C2218" s="59" t="s">
        <v>3868</v>
      </c>
      <c r="D2218" s="91">
        <v>18</v>
      </c>
      <c r="E2218" s="59" t="s">
        <v>7553</v>
      </c>
      <c r="F2218" s="30">
        <f t="shared" si="115"/>
        <v>15.427666666666667</v>
      </c>
      <c r="G2218" s="24">
        <f t="shared" si="116"/>
        <v>0</v>
      </c>
      <c r="H2218" s="31"/>
      <c r="I2218" s="30"/>
      <c r="J2218" s="24">
        <f t="shared" si="117"/>
        <v>11.57075</v>
      </c>
      <c r="K2218" s="31"/>
      <c r="L2218" s="30"/>
      <c r="M2218" s="98" t="s">
        <v>4078</v>
      </c>
      <c r="N2218" s="98" t="s">
        <v>4078</v>
      </c>
      <c r="O2218" s="98" t="s">
        <v>4078</v>
      </c>
      <c r="P2218" s="98">
        <v>0.24099999999999999</v>
      </c>
      <c r="Q2218" s="98" t="s">
        <v>4078</v>
      </c>
      <c r="R2218" s="98">
        <v>46.042000000000002</v>
      </c>
    </row>
    <row r="2219" spans="1:18" x14ac:dyDescent="0.25">
      <c r="A2219" s="59" t="s">
        <v>3779</v>
      </c>
      <c r="B2219" s="59" t="s">
        <v>499</v>
      </c>
      <c r="C2219" s="59" t="s">
        <v>3868</v>
      </c>
      <c r="D2219" s="91">
        <v>18</v>
      </c>
      <c r="E2219" s="59" t="s">
        <v>7592</v>
      </c>
      <c r="F2219" s="30">
        <f t="shared" si="115"/>
        <v>15.405333333333333</v>
      </c>
      <c r="G2219" s="24">
        <f t="shared" si="116"/>
        <v>7.2145000000000001</v>
      </c>
      <c r="H2219" s="31"/>
      <c r="I2219" s="30"/>
      <c r="J2219" s="24">
        <f t="shared" si="117"/>
        <v>12.875999999999999</v>
      </c>
      <c r="K2219" s="31"/>
      <c r="L2219" s="30"/>
      <c r="M2219" s="98">
        <v>5.75</v>
      </c>
      <c r="N2219" s="98">
        <v>8.6790000000000003</v>
      </c>
      <c r="O2219" s="98">
        <v>5.2880000000000003</v>
      </c>
      <c r="P2219" s="98">
        <v>8.3469999999999995</v>
      </c>
      <c r="Q2219" s="98">
        <v>8.4149999999999991</v>
      </c>
      <c r="R2219" s="98">
        <v>29.454000000000001</v>
      </c>
    </row>
    <row r="2220" spans="1:18" x14ac:dyDescent="0.25">
      <c r="A2220" s="59" t="s">
        <v>3779</v>
      </c>
      <c r="B2220" s="59" t="s">
        <v>1404</v>
      </c>
      <c r="C2220" s="59" t="s">
        <v>3790</v>
      </c>
      <c r="D2220" s="91">
        <v>2</v>
      </c>
      <c r="E2220" s="59" t="s">
        <v>4353</v>
      </c>
      <c r="F2220" s="30">
        <f t="shared" si="115"/>
        <v>15.356333333333334</v>
      </c>
      <c r="G2220" s="24">
        <f t="shared" si="116"/>
        <v>27.527999999999999</v>
      </c>
      <c r="H2220" s="31"/>
      <c r="I2220" s="30"/>
      <c r="J2220" s="24">
        <f t="shared" si="117"/>
        <v>16.53725</v>
      </c>
      <c r="K2220" s="31"/>
      <c r="L2220" s="30"/>
      <c r="M2220" s="98">
        <v>21.54</v>
      </c>
      <c r="N2220" s="98">
        <v>33.515999999999998</v>
      </c>
      <c r="O2220" s="98">
        <v>20.079999999999998</v>
      </c>
      <c r="P2220" s="98" t="s">
        <v>4078</v>
      </c>
      <c r="Q2220" s="98">
        <v>23.064</v>
      </c>
      <c r="R2220" s="98">
        <v>23.004999999999999</v>
      </c>
    </row>
    <row r="2221" spans="1:18" x14ac:dyDescent="0.25">
      <c r="A2221" s="59" t="s">
        <v>3779</v>
      </c>
      <c r="B2221" s="59" t="s">
        <v>2572</v>
      </c>
      <c r="C2221" s="59" t="s">
        <v>3871</v>
      </c>
      <c r="D2221" s="91">
        <v>20</v>
      </c>
      <c r="E2221" s="59" t="s">
        <v>7740</v>
      </c>
      <c r="F2221" s="30">
        <f t="shared" si="115"/>
        <v>15.340333333333334</v>
      </c>
      <c r="G2221" s="24">
        <f t="shared" si="116"/>
        <v>2.7500000000000004E-2</v>
      </c>
      <c r="H2221" s="31"/>
      <c r="I2221" s="30"/>
      <c r="J2221" s="24">
        <f t="shared" si="117"/>
        <v>11.5105</v>
      </c>
      <c r="K2221" s="31"/>
      <c r="L2221" s="30"/>
      <c r="M2221" s="98">
        <v>0.02</v>
      </c>
      <c r="N2221" s="98">
        <v>3.5000000000000003E-2</v>
      </c>
      <c r="O2221" s="98">
        <v>2.1000000000000001E-2</v>
      </c>
      <c r="P2221" s="98">
        <v>1.6E-2</v>
      </c>
      <c r="Q2221" s="98">
        <v>1.3280000000000001</v>
      </c>
      <c r="R2221" s="98">
        <v>44.677</v>
      </c>
    </row>
    <row r="2222" spans="1:18" x14ac:dyDescent="0.25">
      <c r="A2222" s="59" t="s">
        <v>3779</v>
      </c>
      <c r="B2222" s="59" t="s">
        <v>2147</v>
      </c>
      <c r="C2222" s="59" t="s">
        <v>3821</v>
      </c>
      <c r="D2222" s="91">
        <v>8</v>
      </c>
      <c r="E2222" s="59" t="s">
        <v>5359</v>
      </c>
      <c r="F2222" s="30">
        <f t="shared" si="115"/>
        <v>15.338333333333333</v>
      </c>
      <c r="G2222" s="24">
        <f t="shared" si="116"/>
        <v>5.8025000000000002</v>
      </c>
      <c r="H2222" s="31"/>
      <c r="I2222" s="30"/>
      <c r="J2222" s="24">
        <f t="shared" si="117"/>
        <v>11.50375</v>
      </c>
      <c r="K2222" s="31"/>
      <c r="L2222" s="30"/>
      <c r="M2222" s="98">
        <v>8.89</v>
      </c>
      <c r="N2222" s="98">
        <v>2.7149999999999999</v>
      </c>
      <c r="O2222" s="98" t="s">
        <v>4078</v>
      </c>
      <c r="P2222" s="98">
        <v>5.6260000000000003</v>
      </c>
      <c r="Q2222" s="98">
        <v>16.523</v>
      </c>
      <c r="R2222" s="98">
        <v>23.866</v>
      </c>
    </row>
    <row r="2223" spans="1:18" x14ac:dyDescent="0.25">
      <c r="A2223" s="59" t="s">
        <v>3779</v>
      </c>
      <c r="B2223" s="59" t="s">
        <v>1407</v>
      </c>
      <c r="C2223" s="59" t="s">
        <v>3783</v>
      </c>
      <c r="D2223" s="91">
        <v>1</v>
      </c>
      <c r="E2223" s="59" t="s">
        <v>4168</v>
      </c>
      <c r="F2223" s="30">
        <f t="shared" si="115"/>
        <v>15.298333333333334</v>
      </c>
      <c r="G2223" s="24">
        <f t="shared" si="116"/>
        <v>0</v>
      </c>
      <c r="H2223" s="31"/>
      <c r="I2223" s="30"/>
      <c r="J2223" s="24">
        <f t="shared" si="117"/>
        <v>11.473750000000001</v>
      </c>
      <c r="K2223" s="31"/>
      <c r="L2223" s="30"/>
      <c r="M2223" s="98" t="s">
        <v>4078</v>
      </c>
      <c r="N2223" s="98" t="s">
        <v>4078</v>
      </c>
      <c r="O2223" s="98" t="s">
        <v>4078</v>
      </c>
      <c r="P2223" s="98" t="s">
        <v>4078</v>
      </c>
      <c r="Q2223" s="98">
        <v>16.763000000000002</v>
      </c>
      <c r="R2223" s="98">
        <v>29.132000000000001</v>
      </c>
    </row>
    <row r="2224" spans="1:18" x14ac:dyDescent="0.25">
      <c r="A2224" s="59" t="s">
        <v>3779</v>
      </c>
      <c r="B2224" s="59" t="s">
        <v>3126</v>
      </c>
      <c r="C2224" s="59" t="s">
        <v>3782</v>
      </c>
      <c r="D2224" s="91">
        <v>1</v>
      </c>
      <c r="E2224" s="59" t="s">
        <v>4141</v>
      </c>
      <c r="F2224" s="30">
        <f t="shared" si="115"/>
        <v>15.297666666666666</v>
      </c>
      <c r="G2224" s="24">
        <f t="shared" si="116"/>
        <v>0</v>
      </c>
      <c r="H2224" s="31"/>
      <c r="I2224" s="30"/>
      <c r="J2224" s="24">
        <f t="shared" si="117"/>
        <v>11.47325</v>
      </c>
      <c r="K2224" s="31"/>
      <c r="L2224" s="30"/>
      <c r="M2224" s="98" t="s">
        <v>4078</v>
      </c>
      <c r="N2224" s="98" t="s">
        <v>4078</v>
      </c>
      <c r="O2224" s="98" t="s">
        <v>4078</v>
      </c>
      <c r="P2224" s="98" t="s">
        <v>4078</v>
      </c>
      <c r="Q2224" s="98" t="s">
        <v>4078</v>
      </c>
      <c r="R2224" s="98">
        <v>45.893000000000001</v>
      </c>
    </row>
    <row r="2225" spans="1:18" x14ac:dyDescent="0.25">
      <c r="A2225" s="59" t="s">
        <v>3779</v>
      </c>
      <c r="B2225" s="59" t="s">
        <v>327</v>
      </c>
      <c r="C2225" s="59" t="s">
        <v>3850</v>
      </c>
      <c r="D2225" s="91">
        <v>14</v>
      </c>
      <c r="E2225" s="59" t="s">
        <v>6323</v>
      </c>
      <c r="F2225" s="30">
        <f t="shared" si="115"/>
        <v>15.290000000000001</v>
      </c>
      <c r="G2225" s="24">
        <f t="shared" si="116"/>
        <v>0.17899999999999999</v>
      </c>
      <c r="H2225" s="31"/>
      <c r="I2225" s="30"/>
      <c r="J2225" s="24">
        <f t="shared" si="117"/>
        <v>11.467500000000001</v>
      </c>
      <c r="K2225" s="31"/>
      <c r="L2225" s="30"/>
      <c r="M2225" s="98" t="s">
        <v>4078</v>
      </c>
      <c r="N2225" s="98">
        <v>0.35799999999999998</v>
      </c>
      <c r="O2225" s="98" t="s">
        <v>4078</v>
      </c>
      <c r="P2225" s="98">
        <v>8.2070000000000007</v>
      </c>
      <c r="Q2225" s="98">
        <v>24.119</v>
      </c>
      <c r="R2225" s="98">
        <v>13.544</v>
      </c>
    </row>
    <row r="2226" spans="1:18" x14ac:dyDescent="0.25">
      <c r="A2226" s="59" t="s">
        <v>3779</v>
      </c>
      <c r="B2226" s="59" t="s">
        <v>573</v>
      </c>
      <c r="C2226" s="59" t="s">
        <v>3855</v>
      </c>
      <c r="D2226" s="91">
        <v>15</v>
      </c>
      <c r="E2226" s="59" t="s">
        <v>6612</v>
      </c>
      <c r="F2226" s="30">
        <f t="shared" si="115"/>
        <v>15.277333333333333</v>
      </c>
      <c r="G2226" s="24">
        <f t="shared" si="116"/>
        <v>19.602499999999999</v>
      </c>
      <c r="H2226" s="31"/>
      <c r="I2226" s="30"/>
      <c r="J2226" s="24">
        <f t="shared" si="117"/>
        <v>18.945500000000003</v>
      </c>
      <c r="K2226" s="31"/>
      <c r="L2226" s="30"/>
      <c r="M2226" s="98">
        <v>10.75</v>
      </c>
      <c r="N2226" s="98">
        <v>28.454999999999998</v>
      </c>
      <c r="O2226" s="98">
        <v>29.95</v>
      </c>
      <c r="P2226" s="98">
        <v>11.554</v>
      </c>
      <c r="Q2226" s="98">
        <v>13.678000000000001</v>
      </c>
      <c r="R2226" s="98">
        <v>20.6</v>
      </c>
    </row>
    <row r="2227" spans="1:18" x14ac:dyDescent="0.25">
      <c r="A2227" s="59" t="s">
        <v>3779</v>
      </c>
      <c r="B2227" s="59" t="s">
        <v>3091</v>
      </c>
      <c r="C2227" s="59" t="s">
        <v>3845</v>
      </c>
      <c r="D2227" s="91">
        <v>12</v>
      </c>
      <c r="E2227" s="59" t="s">
        <v>6182</v>
      </c>
      <c r="F2227" s="30">
        <f t="shared" si="115"/>
        <v>15.223666666666666</v>
      </c>
      <c r="G2227" s="24">
        <f t="shared" si="116"/>
        <v>8.8464999999999989</v>
      </c>
      <c r="H2227" s="31"/>
      <c r="I2227" s="30"/>
      <c r="J2227" s="24">
        <f t="shared" si="117"/>
        <v>14.364749999999999</v>
      </c>
      <c r="K2227" s="31"/>
      <c r="L2227" s="30"/>
      <c r="M2227" s="98">
        <v>7.06</v>
      </c>
      <c r="N2227" s="98">
        <v>10.632999999999999</v>
      </c>
      <c r="O2227" s="98">
        <v>11.788</v>
      </c>
      <c r="P2227" s="98">
        <v>18.995999999999999</v>
      </c>
      <c r="Q2227" s="98">
        <v>16.265999999999998</v>
      </c>
      <c r="R2227" s="98">
        <v>10.409000000000001</v>
      </c>
    </row>
    <row r="2228" spans="1:18" x14ac:dyDescent="0.25">
      <c r="A2228" s="59" t="s">
        <v>3779</v>
      </c>
      <c r="B2228" s="59" t="s">
        <v>1313</v>
      </c>
      <c r="C2228" s="59" t="s">
        <v>3852</v>
      </c>
      <c r="D2228" s="91">
        <v>15</v>
      </c>
      <c r="E2228" s="59" t="s">
        <v>6501</v>
      </c>
      <c r="F2228" s="30">
        <f t="shared" si="115"/>
        <v>15.201000000000001</v>
      </c>
      <c r="G2228" s="24">
        <f t="shared" si="116"/>
        <v>2.2875000000000001</v>
      </c>
      <c r="H2228" s="31"/>
      <c r="I2228" s="30"/>
      <c r="J2228" s="24">
        <f t="shared" si="117"/>
        <v>11.593750000000002</v>
      </c>
      <c r="K2228" s="31"/>
      <c r="L2228" s="30"/>
      <c r="M2228" s="98">
        <v>2.2000000000000002</v>
      </c>
      <c r="N2228" s="98">
        <v>2.375</v>
      </c>
      <c r="O2228" s="98">
        <v>0.77200000000000002</v>
      </c>
      <c r="P2228" s="98">
        <v>32.758000000000003</v>
      </c>
      <c r="Q2228" s="98">
        <v>10.236000000000001</v>
      </c>
      <c r="R2228" s="98">
        <v>2.609</v>
      </c>
    </row>
    <row r="2229" spans="1:18" x14ac:dyDescent="0.25">
      <c r="A2229" s="59" t="s">
        <v>3779</v>
      </c>
      <c r="B2229" s="59" t="s">
        <v>1768</v>
      </c>
      <c r="C2229" s="59" t="s">
        <v>3841</v>
      </c>
      <c r="D2229" s="91">
        <v>11</v>
      </c>
      <c r="E2229" s="59" t="s">
        <v>6000</v>
      </c>
      <c r="F2229" s="30">
        <f t="shared" si="115"/>
        <v>15.101333333333335</v>
      </c>
      <c r="G2229" s="24">
        <f t="shared" si="116"/>
        <v>15.7135</v>
      </c>
      <c r="H2229" s="31"/>
      <c r="I2229" s="30"/>
      <c r="J2229" s="24">
        <f t="shared" si="117"/>
        <v>24.577249999999999</v>
      </c>
      <c r="K2229" s="31"/>
      <c r="L2229" s="30"/>
      <c r="M2229" s="98">
        <v>21.81</v>
      </c>
      <c r="N2229" s="98">
        <v>9.6170000000000009</v>
      </c>
      <c r="O2229" s="98">
        <v>53.005000000000003</v>
      </c>
      <c r="P2229" s="98">
        <v>8.4499999999999993</v>
      </c>
      <c r="Q2229" s="98">
        <v>3.07</v>
      </c>
      <c r="R2229" s="98">
        <v>33.783999999999999</v>
      </c>
    </row>
    <row r="2230" spans="1:18" x14ac:dyDescent="0.25">
      <c r="A2230" s="59" t="s">
        <v>3779</v>
      </c>
      <c r="B2230" s="59" t="s">
        <v>2391</v>
      </c>
      <c r="C2230" s="59" t="s">
        <v>3839</v>
      </c>
      <c r="D2230" s="91">
        <v>11</v>
      </c>
      <c r="E2230" s="59" t="s">
        <v>5859</v>
      </c>
      <c r="F2230" s="30">
        <f t="shared" si="115"/>
        <v>15.081666666666669</v>
      </c>
      <c r="G2230" s="24">
        <f t="shared" si="116"/>
        <v>10.739000000000001</v>
      </c>
      <c r="H2230" s="31"/>
      <c r="I2230" s="30"/>
      <c r="J2230" s="24">
        <f t="shared" si="117"/>
        <v>19.046250000000001</v>
      </c>
      <c r="K2230" s="31"/>
      <c r="L2230" s="30"/>
      <c r="M2230" s="98">
        <v>5.63</v>
      </c>
      <c r="N2230" s="98">
        <v>15.848000000000001</v>
      </c>
      <c r="O2230" s="98">
        <v>30.94</v>
      </c>
      <c r="P2230" s="98">
        <v>0.89300000000000002</v>
      </c>
      <c r="Q2230" s="98">
        <v>20.463000000000001</v>
      </c>
      <c r="R2230" s="98">
        <v>23.888999999999999</v>
      </c>
    </row>
    <row r="2231" spans="1:18" x14ac:dyDescent="0.25">
      <c r="A2231" s="59" t="s">
        <v>3779</v>
      </c>
      <c r="B2231" s="59" t="s">
        <v>2304</v>
      </c>
      <c r="C2231" s="59" t="s">
        <v>3868</v>
      </c>
      <c r="D2231" s="91">
        <v>18</v>
      </c>
      <c r="E2231" s="59" t="s">
        <v>7539</v>
      </c>
      <c r="F2231" s="30">
        <f t="shared" si="115"/>
        <v>15.055333333333332</v>
      </c>
      <c r="G2231" s="24">
        <f t="shared" si="116"/>
        <v>432.2475</v>
      </c>
      <c r="H2231" s="31"/>
      <c r="I2231" s="30"/>
      <c r="J2231" s="24">
        <f t="shared" si="117"/>
        <v>12.195</v>
      </c>
      <c r="K2231" s="31"/>
      <c r="L2231" s="30"/>
      <c r="M2231" s="98">
        <v>838.05</v>
      </c>
      <c r="N2231" s="98">
        <v>26.445</v>
      </c>
      <c r="O2231" s="98">
        <v>3.6139999999999999</v>
      </c>
      <c r="P2231" s="98">
        <v>13.292</v>
      </c>
      <c r="Q2231" s="98">
        <v>14.79</v>
      </c>
      <c r="R2231" s="98">
        <v>17.084</v>
      </c>
    </row>
    <row r="2232" spans="1:18" x14ac:dyDescent="0.25">
      <c r="A2232" s="59" t="s">
        <v>3779</v>
      </c>
      <c r="B2232" s="59" t="s">
        <v>2639</v>
      </c>
      <c r="C2232" s="59" t="s">
        <v>3839</v>
      </c>
      <c r="D2232" s="91">
        <v>11</v>
      </c>
      <c r="E2232" s="59" t="s">
        <v>5861</v>
      </c>
      <c r="F2232" s="30">
        <f t="shared" si="115"/>
        <v>15.041333333333334</v>
      </c>
      <c r="G2232" s="24">
        <f t="shared" si="116"/>
        <v>13.865</v>
      </c>
      <c r="H2232" s="31"/>
      <c r="I2232" s="30"/>
      <c r="J2232" s="24">
        <f t="shared" si="117"/>
        <v>12.216750000000001</v>
      </c>
      <c r="K2232" s="31"/>
      <c r="L2232" s="30"/>
      <c r="M2232" s="98">
        <v>11.39</v>
      </c>
      <c r="N2232" s="98">
        <v>16.34</v>
      </c>
      <c r="O2232" s="98">
        <v>3.7429999999999999</v>
      </c>
      <c r="P2232" s="98">
        <v>0.63900000000000001</v>
      </c>
      <c r="Q2232" s="98">
        <v>2.8849999999999998</v>
      </c>
      <c r="R2232" s="98">
        <v>41.6</v>
      </c>
    </row>
    <row r="2233" spans="1:18" x14ac:dyDescent="0.25">
      <c r="A2233" s="59" t="s">
        <v>3779</v>
      </c>
      <c r="B2233" s="59" t="s">
        <v>2103</v>
      </c>
      <c r="C2233" s="59" t="s">
        <v>3862</v>
      </c>
      <c r="D2233" s="91">
        <v>16</v>
      </c>
      <c r="E2233" s="59" t="s">
        <v>6991</v>
      </c>
      <c r="F2233" s="30">
        <f t="shared" si="115"/>
        <v>15.021000000000001</v>
      </c>
      <c r="G2233" s="24">
        <f t="shared" si="116"/>
        <v>6.9279999999999999</v>
      </c>
      <c r="H2233" s="31"/>
      <c r="I2233" s="30"/>
      <c r="J2233" s="24">
        <f t="shared" si="117"/>
        <v>11.265750000000001</v>
      </c>
      <c r="K2233" s="31"/>
      <c r="L2233" s="30"/>
      <c r="M2233" s="98">
        <v>0.4</v>
      </c>
      <c r="N2233" s="98">
        <v>13.456</v>
      </c>
      <c r="O2233" s="98" t="s">
        <v>4078</v>
      </c>
      <c r="P2233" s="98">
        <v>0.44900000000000001</v>
      </c>
      <c r="Q2233" s="98">
        <v>10.584</v>
      </c>
      <c r="R2233" s="98">
        <v>34.03</v>
      </c>
    </row>
    <row r="2234" spans="1:18" x14ac:dyDescent="0.25">
      <c r="A2234" s="59" t="s">
        <v>3779</v>
      </c>
      <c r="B2234" s="59" t="s">
        <v>1694</v>
      </c>
      <c r="C2234" s="59" t="s">
        <v>3807</v>
      </c>
      <c r="D2234" s="91">
        <v>6</v>
      </c>
      <c r="E2234" s="59" t="s">
        <v>4666</v>
      </c>
      <c r="F2234" s="30">
        <f t="shared" si="115"/>
        <v>14.992666666666667</v>
      </c>
      <c r="G2234" s="24">
        <f t="shared" si="116"/>
        <v>10.561</v>
      </c>
      <c r="H2234" s="31"/>
      <c r="I2234" s="30"/>
      <c r="J2234" s="24">
        <f t="shared" si="117"/>
        <v>13.561</v>
      </c>
      <c r="K2234" s="31"/>
      <c r="L2234" s="30"/>
      <c r="M2234" s="98">
        <v>5.95</v>
      </c>
      <c r="N2234" s="98">
        <v>15.172000000000001</v>
      </c>
      <c r="O2234" s="98">
        <v>9.266</v>
      </c>
      <c r="P2234" s="98">
        <v>8.9459999999999997</v>
      </c>
      <c r="Q2234" s="98">
        <v>7.3449999999999998</v>
      </c>
      <c r="R2234" s="98">
        <v>28.687000000000001</v>
      </c>
    </row>
    <row r="2235" spans="1:18" x14ac:dyDescent="0.25">
      <c r="A2235" s="59" t="s">
        <v>3779</v>
      </c>
      <c r="B2235" s="59" t="s">
        <v>1755</v>
      </c>
      <c r="C2235" s="59" t="s">
        <v>3863</v>
      </c>
      <c r="D2235" s="91">
        <v>16</v>
      </c>
      <c r="E2235" s="59" t="s">
        <v>7330</v>
      </c>
      <c r="F2235" s="30">
        <f t="shared" si="115"/>
        <v>14.969333333333333</v>
      </c>
      <c r="G2235" s="24">
        <f t="shared" si="116"/>
        <v>131.59899999999999</v>
      </c>
      <c r="H2235" s="31"/>
      <c r="I2235" s="30"/>
      <c r="J2235" s="24">
        <f t="shared" si="117"/>
        <v>20.97775</v>
      </c>
      <c r="K2235" s="31"/>
      <c r="L2235" s="30"/>
      <c r="M2235" s="98">
        <v>213.94</v>
      </c>
      <c r="N2235" s="98">
        <v>49.258000000000003</v>
      </c>
      <c r="O2235" s="98">
        <v>39.003</v>
      </c>
      <c r="P2235" s="98">
        <v>32.344000000000001</v>
      </c>
      <c r="Q2235" s="98">
        <v>3.609</v>
      </c>
      <c r="R2235" s="98">
        <v>8.9550000000000001</v>
      </c>
    </row>
    <row r="2236" spans="1:18" x14ac:dyDescent="0.25">
      <c r="A2236" s="59" t="s">
        <v>3779</v>
      </c>
      <c r="B2236" s="59" t="s">
        <v>1674</v>
      </c>
      <c r="C2236" s="59" t="s">
        <v>3841</v>
      </c>
      <c r="D2236" s="91">
        <v>11</v>
      </c>
      <c r="E2236" s="59" t="s">
        <v>6004</v>
      </c>
      <c r="F2236" s="30">
        <f t="shared" si="115"/>
        <v>14.962666666666665</v>
      </c>
      <c r="G2236" s="24">
        <f t="shared" si="116"/>
        <v>21.829499999999999</v>
      </c>
      <c r="H2236" s="31"/>
      <c r="I2236" s="30"/>
      <c r="J2236" s="24">
        <f t="shared" si="117"/>
        <v>15.227999999999998</v>
      </c>
      <c r="K2236" s="31"/>
      <c r="L2236" s="30"/>
      <c r="M2236" s="98">
        <v>24.23</v>
      </c>
      <c r="N2236" s="98">
        <v>19.428999999999998</v>
      </c>
      <c r="O2236" s="98">
        <v>16.024000000000001</v>
      </c>
      <c r="P2236" s="98">
        <v>16.63</v>
      </c>
      <c r="Q2236" s="98">
        <v>4.875</v>
      </c>
      <c r="R2236" s="98">
        <v>23.382999999999999</v>
      </c>
    </row>
    <row r="2237" spans="1:18" x14ac:dyDescent="0.25">
      <c r="A2237" s="59" t="s">
        <v>3779</v>
      </c>
      <c r="B2237" s="59" t="s">
        <v>2855</v>
      </c>
      <c r="C2237" s="59" t="s">
        <v>3831</v>
      </c>
      <c r="D2237" s="91">
        <v>11</v>
      </c>
      <c r="E2237" s="59" t="s">
        <v>5603</v>
      </c>
      <c r="F2237" s="30">
        <f t="shared" si="115"/>
        <v>14.933666666666667</v>
      </c>
      <c r="G2237" s="24">
        <f t="shared" si="116"/>
        <v>28.762999999999998</v>
      </c>
      <c r="H2237" s="31"/>
      <c r="I2237" s="30"/>
      <c r="J2237" s="24">
        <f t="shared" si="117"/>
        <v>14.205249999999999</v>
      </c>
      <c r="K2237" s="31"/>
      <c r="L2237" s="30"/>
      <c r="M2237" s="98">
        <v>10.27</v>
      </c>
      <c r="N2237" s="98">
        <v>47.256</v>
      </c>
      <c r="O2237" s="98">
        <v>12.02</v>
      </c>
      <c r="P2237" s="98">
        <v>10.125</v>
      </c>
      <c r="Q2237" s="98">
        <v>15.156000000000001</v>
      </c>
      <c r="R2237" s="98">
        <v>19.52</v>
      </c>
    </row>
    <row r="2238" spans="1:18" x14ac:dyDescent="0.25">
      <c r="A2238" s="59" t="s">
        <v>3779</v>
      </c>
      <c r="B2238" s="59" t="s">
        <v>2896</v>
      </c>
      <c r="C2238" s="59" t="s">
        <v>3831</v>
      </c>
      <c r="D2238" s="91">
        <v>11</v>
      </c>
      <c r="E2238" s="59" t="s">
        <v>5589</v>
      </c>
      <c r="F2238" s="30">
        <f t="shared" si="115"/>
        <v>14.917000000000002</v>
      </c>
      <c r="G2238" s="24">
        <f t="shared" si="116"/>
        <v>0.48099999999999998</v>
      </c>
      <c r="H2238" s="31"/>
      <c r="I2238" s="30"/>
      <c r="J2238" s="24">
        <f t="shared" si="117"/>
        <v>11.187750000000001</v>
      </c>
      <c r="K2238" s="31"/>
      <c r="L2238" s="30"/>
      <c r="M2238" s="98" t="s">
        <v>4078</v>
      </c>
      <c r="N2238" s="98">
        <v>0.96199999999999997</v>
      </c>
      <c r="O2238" s="98" t="s">
        <v>4078</v>
      </c>
      <c r="P2238" s="98" t="s">
        <v>4078</v>
      </c>
      <c r="Q2238" s="98">
        <v>27.532</v>
      </c>
      <c r="R2238" s="98">
        <v>17.219000000000001</v>
      </c>
    </row>
    <row r="2239" spans="1:18" x14ac:dyDescent="0.25">
      <c r="A2239" s="59" t="s">
        <v>3779</v>
      </c>
      <c r="B2239" s="59" t="s">
        <v>3643</v>
      </c>
      <c r="C2239" s="59" t="s">
        <v>3852</v>
      </c>
      <c r="D2239" s="91">
        <v>15</v>
      </c>
      <c r="E2239" s="59" t="s">
        <v>6446</v>
      </c>
      <c r="F2239" s="30">
        <f t="shared" si="115"/>
        <v>14.843333333333334</v>
      </c>
      <c r="G2239" s="24">
        <f t="shared" si="116"/>
        <v>0</v>
      </c>
      <c r="H2239" s="31"/>
      <c r="I2239" s="30"/>
      <c r="J2239" s="24">
        <f t="shared" si="117"/>
        <v>12.838749999999999</v>
      </c>
      <c r="K2239" s="31"/>
      <c r="L2239" s="30"/>
      <c r="M2239" s="98" t="s">
        <v>4078</v>
      </c>
      <c r="N2239" s="98" t="s">
        <v>4078</v>
      </c>
      <c r="O2239" s="98">
        <v>6.8250000000000002</v>
      </c>
      <c r="P2239" s="98">
        <v>13.35</v>
      </c>
      <c r="Q2239" s="98">
        <v>23.106999999999999</v>
      </c>
      <c r="R2239" s="98">
        <v>8.0730000000000004</v>
      </c>
    </row>
    <row r="2240" spans="1:18" x14ac:dyDescent="0.25">
      <c r="A2240" s="59" t="s">
        <v>3779</v>
      </c>
      <c r="B2240" s="59" t="s">
        <v>3619</v>
      </c>
      <c r="C2240" s="59" t="s">
        <v>3862</v>
      </c>
      <c r="D2240" s="91">
        <v>16</v>
      </c>
      <c r="E2240" s="59" t="s">
        <v>7202</v>
      </c>
      <c r="F2240" s="30">
        <f t="shared" si="115"/>
        <v>14.792333333333332</v>
      </c>
      <c r="G2240" s="24">
        <f t="shared" si="116"/>
        <v>15</v>
      </c>
      <c r="H2240" s="31"/>
      <c r="I2240" s="30"/>
      <c r="J2240" s="24">
        <f t="shared" si="117"/>
        <v>19.32</v>
      </c>
      <c r="K2240" s="31"/>
      <c r="L2240" s="30"/>
      <c r="M2240" s="98">
        <v>12.29</v>
      </c>
      <c r="N2240" s="98">
        <v>17.71</v>
      </c>
      <c r="O2240" s="98">
        <v>32.902999999999999</v>
      </c>
      <c r="P2240" s="98">
        <v>3.67</v>
      </c>
      <c r="Q2240" s="98">
        <v>15.388</v>
      </c>
      <c r="R2240" s="98">
        <v>25.318999999999999</v>
      </c>
    </row>
    <row r="2241" spans="1:18" x14ac:dyDescent="0.25">
      <c r="A2241" s="59" t="s">
        <v>3779</v>
      </c>
      <c r="B2241" s="59" t="s">
        <v>1251</v>
      </c>
      <c r="C2241" s="59" t="s">
        <v>3862</v>
      </c>
      <c r="D2241" s="91">
        <v>16</v>
      </c>
      <c r="E2241" s="59" t="s">
        <v>6764</v>
      </c>
      <c r="F2241" s="30">
        <f t="shared" si="115"/>
        <v>14.763666666666666</v>
      </c>
      <c r="G2241" s="24">
        <f t="shared" si="116"/>
        <v>0</v>
      </c>
      <c r="H2241" s="31"/>
      <c r="I2241" s="30"/>
      <c r="J2241" s="24">
        <f t="shared" si="117"/>
        <v>11.072749999999999</v>
      </c>
      <c r="K2241" s="31"/>
      <c r="L2241" s="30"/>
      <c r="M2241" s="98" t="s">
        <v>4078</v>
      </c>
      <c r="N2241" s="98" t="s">
        <v>4078</v>
      </c>
      <c r="O2241" s="98" t="s">
        <v>4078</v>
      </c>
      <c r="P2241" s="98" t="s">
        <v>4078</v>
      </c>
      <c r="Q2241" s="98">
        <v>44.290999999999997</v>
      </c>
      <c r="R2241" s="98" t="s">
        <v>4078</v>
      </c>
    </row>
    <row r="2242" spans="1:18" x14ac:dyDescent="0.25">
      <c r="A2242" s="59" t="s">
        <v>3779</v>
      </c>
      <c r="B2242" s="59" t="s">
        <v>2529</v>
      </c>
      <c r="C2242" s="59" t="s">
        <v>3828</v>
      </c>
      <c r="D2242" s="91">
        <v>10</v>
      </c>
      <c r="E2242" s="59" t="s">
        <v>5542</v>
      </c>
      <c r="F2242" s="30">
        <f t="shared" si="115"/>
        <v>14.728666666666667</v>
      </c>
      <c r="G2242" s="24">
        <f t="shared" si="116"/>
        <v>6.1130000000000004</v>
      </c>
      <c r="H2242" s="31"/>
      <c r="I2242" s="30"/>
      <c r="J2242" s="24">
        <f t="shared" si="117"/>
        <v>14.513249999999999</v>
      </c>
      <c r="K2242" s="31"/>
      <c r="L2242" s="30"/>
      <c r="M2242" s="98">
        <v>10.220000000000001</v>
      </c>
      <c r="N2242" s="98">
        <v>2.0059999999999998</v>
      </c>
      <c r="O2242" s="98">
        <v>13.867000000000001</v>
      </c>
      <c r="P2242" s="98">
        <v>6.7460000000000004</v>
      </c>
      <c r="Q2242" s="98">
        <v>18.957999999999998</v>
      </c>
      <c r="R2242" s="98">
        <v>18.481999999999999</v>
      </c>
    </row>
    <row r="2243" spans="1:18" x14ac:dyDescent="0.25">
      <c r="A2243" s="59" t="s">
        <v>3779</v>
      </c>
      <c r="B2243" s="59" t="s">
        <v>903</v>
      </c>
      <c r="C2243" s="59" t="s">
        <v>3851</v>
      </c>
      <c r="D2243" s="91">
        <v>15</v>
      </c>
      <c r="E2243" s="59" t="s">
        <v>6437</v>
      </c>
      <c r="F2243" s="30">
        <f t="shared" si="115"/>
        <v>14.715666666666666</v>
      </c>
      <c r="G2243" s="24">
        <f t="shared" si="116"/>
        <v>6.4999999999999997E-3</v>
      </c>
      <c r="H2243" s="31"/>
      <c r="I2243" s="30"/>
      <c r="J2243" s="24">
        <f t="shared" si="117"/>
        <v>12.562249999999999</v>
      </c>
      <c r="K2243" s="31"/>
      <c r="L2243" s="30"/>
      <c r="M2243" s="98" t="s">
        <v>4078</v>
      </c>
      <c r="N2243" s="98">
        <v>1.2999999999999999E-2</v>
      </c>
      <c r="O2243" s="98">
        <v>6.1020000000000003</v>
      </c>
      <c r="P2243" s="98" t="s">
        <v>4078</v>
      </c>
      <c r="Q2243" s="98" t="s">
        <v>4078</v>
      </c>
      <c r="R2243" s="98">
        <v>44.146999999999998</v>
      </c>
    </row>
    <row r="2244" spans="1:18" x14ac:dyDescent="0.25">
      <c r="A2244" s="59" t="s">
        <v>3779</v>
      </c>
      <c r="B2244" s="59" t="s">
        <v>3243</v>
      </c>
      <c r="C2244" s="59" t="s">
        <v>3837</v>
      </c>
      <c r="D2244" s="91">
        <v>11</v>
      </c>
      <c r="E2244" s="59" t="s">
        <v>5810</v>
      </c>
      <c r="F2244" s="30">
        <f t="shared" si="115"/>
        <v>14.711666666666668</v>
      </c>
      <c r="G2244" s="24">
        <f t="shared" si="116"/>
        <v>2.1800000000000002</v>
      </c>
      <c r="H2244" s="31"/>
      <c r="I2244" s="30"/>
      <c r="J2244" s="24">
        <f t="shared" si="117"/>
        <v>11.033750000000001</v>
      </c>
      <c r="K2244" s="31"/>
      <c r="L2244" s="30"/>
      <c r="M2244" s="98">
        <v>4.3600000000000003</v>
      </c>
      <c r="N2244" s="98" t="s">
        <v>4078</v>
      </c>
      <c r="O2244" s="98" t="s">
        <v>4078</v>
      </c>
      <c r="P2244" s="98">
        <v>5.4169999999999998</v>
      </c>
      <c r="Q2244" s="98">
        <v>0.64600000000000002</v>
      </c>
      <c r="R2244" s="98">
        <v>38.072000000000003</v>
      </c>
    </row>
    <row r="2245" spans="1:18" x14ac:dyDescent="0.25">
      <c r="A2245" s="59" t="s">
        <v>3779</v>
      </c>
      <c r="B2245" s="59" t="s">
        <v>3452</v>
      </c>
      <c r="C2245" s="59" t="s">
        <v>3808</v>
      </c>
      <c r="D2245" s="91">
        <v>6</v>
      </c>
      <c r="E2245" s="59" t="s">
        <v>4844</v>
      </c>
      <c r="F2245" s="30">
        <f t="shared" si="115"/>
        <v>14.69</v>
      </c>
      <c r="G2245" s="24">
        <f t="shared" si="116"/>
        <v>22.543999999999997</v>
      </c>
      <c r="H2245" s="31"/>
      <c r="I2245" s="30"/>
      <c r="J2245" s="24">
        <f t="shared" si="117"/>
        <v>11.0175</v>
      </c>
      <c r="K2245" s="31"/>
      <c r="L2245" s="30"/>
      <c r="M2245" s="98">
        <v>40.619999999999997</v>
      </c>
      <c r="N2245" s="98">
        <v>4.468</v>
      </c>
      <c r="O2245" s="98" t="s">
        <v>4078</v>
      </c>
      <c r="P2245" s="98">
        <v>32.21</v>
      </c>
      <c r="Q2245" s="98" t="s">
        <v>4078</v>
      </c>
      <c r="R2245" s="98">
        <v>11.86</v>
      </c>
    </row>
    <row r="2246" spans="1:18" x14ac:dyDescent="0.25">
      <c r="A2246" s="59" t="s">
        <v>3779</v>
      </c>
      <c r="B2246" s="59" t="s">
        <v>1298</v>
      </c>
      <c r="C2246" s="59" t="s">
        <v>3810</v>
      </c>
      <c r="D2246" s="91">
        <v>6</v>
      </c>
      <c r="E2246" s="59" t="s">
        <v>4957</v>
      </c>
      <c r="F2246" s="30">
        <f t="shared" si="115"/>
        <v>14.649666666666667</v>
      </c>
      <c r="G2246" s="24">
        <f t="shared" si="116"/>
        <v>0</v>
      </c>
      <c r="H2246" s="31"/>
      <c r="I2246" s="30"/>
      <c r="J2246" s="24">
        <f t="shared" si="117"/>
        <v>20.035</v>
      </c>
      <c r="K2246" s="31"/>
      <c r="L2246" s="30"/>
      <c r="M2246" s="98" t="s">
        <v>4078</v>
      </c>
      <c r="N2246" s="98" t="s">
        <v>4078</v>
      </c>
      <c r="O2246" s="98">
        <v>36.191000000000003</v>
      </c>
      <c r="P2246" s="98" t="s">
        <v>4078</v>
      </c>
      <c r="Q2246" s="98">
        <v>16.859000000000002</v>
      </c>
      <c r="R2246" s="98">
        <v>27.09</v>
      </c>
    </row>
    <row r="2247" spans="1:18" x14ac:dyDescent="0.25">
      <c r="A2247" s="59" t="s">
        <v>3779</v>
      </c>
      <c r="B2247" s="59" t="s">
        <v>2868</v>
      </c>
      <c r="C2247" s="59" t="s">
        <v>3868</v>
      </c>
      <c r="D2247" s="91">
        <v>18</v>
      </c>
      <c r="E2247" s="59" t="s">
        <v>7555</v>
      </c>
      <c r="F2247" s="30">
        <f t="shared" si="115"/>
        <v>14.554333333333332</v>
      </c>
      <c r="G2247" s="24">
        <f t="shared" si="116"/>
        <v>2.3079999999999998</v>
      </c>
      <c r="H2247" s="31"/>
      <c r="I2247" s="30"/>
      <c r="J2247" s="24">
        <f t="shared" si="117"/>
        <v>15.253500000000001</v>
      </c>
      <c r="K2247" s="31"/>
      <c r="L2247" s="30"/>
      <c r="M2247" s="98">
        <v>2.65</v>
      </c>
      <c r="N2247" s="98">
        <v>1.966</v>
      </c>
      <c r="O2247" s="98">
        <v>17.350999999999999</v>
      </c>
      <c r="P2247" s="98">
        <v>18.050999999999998</v>
      </c>
      <c r="Q2247" s="98">
        <v>24.061</v>
      </c>
      <c r="R2247" s="98">
        <v>1.5509999999999999</v>
      </c>
    </row>
    <row r="2248" spans="1:18" x14ac:dyDescent="0.25">
      <c r="A2248" s="59" t="s">
        <v>3779</v>
      </c>
      <c r="B2248" s="59" t="s">
        <v>2172</v>
      </c>
      <c r="C2248" s="59" t="s">
        <v>3862</v>
      </c>
      <c r="D2248" s="91">
        <v>16</v>
      </c>
      <c r="E2248" s="59" t="s">
        <v>7025</v>
      </c>
      <c r="F2248" s="30">
        <f t="shared" si="115"/>
        <v>14.541000000000002</v>
      </c>
      <c r="G2248" s="24">
        <f t="shared" si="116"/>
        <v>8.0385000000000009</v>
      </c>
      <c r="H2248" s="31"/>
      <c r="I2248" s="30"/>
      <c r="J2248" s="24">
        <f t="shared" si="117"/>
        <v>13.248999999999999</v>
      </c>
      <c r="K2248" s="31"/>
      <c r="L2248" s="30"/>
      <c r="M2248" s="98">
        <v>13.56</v>
      </c>
      <c r="N2248" s="98">
        <v>2.5169999999999999</v>
      </c>
      <c r="O2248" s="98">
        <v>9.3729999999999993</v>
      </c>
      <c r="P2248" s="98">
        <v>8.1430000000000007</v>
      </c>
      <c r="Q2248" s="98">
        <v>21.143000000000001</v>
      </c>
      <c r="R2248" s="98">
        <v>14.337</v>
      </c>
    </row>
    <row r="2249" spans="1:18" x14ac:dyDescent="0.25">
      <c r="A2249" s="59" t="s">
        <v>3779</v>
      </c>
      <c r="B2249" s="59" t="s">
        <v>580</v>
      </c>
      <c r="C2249" s="59" t="s">
        <v>3788</v>
      </c>
      <c r="D2249" s="91">
        <v>2</v>
      </c>
      <c r="E2249" s="59" t="s">
        <v>4325</v>
      </c>
      <c r="F2249" s="30">
        <f t="shared" si="115"/>
        <v>14.538666666666666</v>
      </c>
      <c r="G2249" s="24">
        <f t="shared" si="116"/>
        <v>9.08</v>
      </c>
      <c r="H2249" s="31"/>
      <c r="I2249" s="30"/>
      <c r="J2249" s="24">
        <f t="shared" si="117"/>
        <v>11.943999999999999</v>
      </c>
      <c r="K2249" s="31"/>
      <c r="L2249" s="30"/>
      <c r="M2249" s="98">
        <v>6.16</v>
      </c>
      <c r="N2249" s="98">
        <v>12</v>
      </c>
      <c r="O2249" s="98">
        <v>4.16</v>
      </c>
      <c r="P2249" s="98">
        <v>1.794</v>
      </c>
      <c r="Q2249" s="98">
        <v>9.7479999999999993</v>
      </c>
      <c r="R2249" s="98">
        <v>32.073999999999998</v>
      </c>
    </row>
    <row r="2250" spans="1:18" x14ac:dyDescent="0.25">
      <c r="A2250" s="59" t="s">
        <v>3779</v>
      </c>
      <c r="B2250" s="59" t="s">
        <v>3312</v>
      </c>
      <c r="C2250" s="59" t="s">
        <v>3811</v>
      </c>
      <c r="D2250" s="91">
        <v>6</v>
      </c>
      <c r="E2250" s="59" t="s">
        <v>4961</v>
      </c>
      <c r="F2250" s="30">
        <f t="shared" si="115"/>
        <v>14.536999999999999</v>
      </c>
      <c r="G2250" s="24">
        <f t="shared" si="116"/>
        <v>0</v>
      </c>
      <c r="H2250" s="31"/>
      <c r="I2250" s="30"/>
      <c r="J2250" s="24">
        <f t="shared" si="117"/>
        <v>17.9725</v>
      </c>
      <c r="K2250" s="31"/>
      <c r="L2250" s="30"/>
      <c r="M2250" s="98" t="s">
        <v>4078</v>
      </c>
      <c r="N2250" s="98" t="s">
        <v>4078</v>
      </c>
      <c r="O2250" s="98">
        <v>28.279</v>
      </c>
      <c r="P2250" s="98" t="s">
        <v>4078</v>
      </c>
      <c r="Q2250" s="98">
        <v>14.403</v>
      </c>
      <c r="R2250" s="98">
        <v>29.207999999999998</v>
      </c>
    </row>
    <row r="2251" spans="1:18" x14ac:dyDescent="0.25">
      <c r="A2251" s="59" t="s">
        <v>3779</v>
      </c>
      <c r="B2251" s="59" t="s">
        <v>946</v>
      </c>
      <c r="C2251" s="59" t="s">
        <v>3785</v>
      </c>
      <c r="D2251" s="91">
        <v>2</v>
      </c>
      <c r="E2251" s="59" t="s">
        <v>4187</v>
      </c>
      <c r="F2251" s="30">
        <f t="shared" si="115"/>
        <v>14.533333333333333</v>
      </c>
      <c r="G2251" s="24">
        <f t="shared" si="116"/>
        <v>2.6549999999999998</v>
      </c>
      <c r="H2251" s="31"/>
      <c r="I2251" s="30"/>
      <c r="J2251" s="24">
        <f t="shared" si="117"/>
        <v>11.26275</v>
      </c>
      <c r="K2251" s="31"/>
      <c r="L2251" s="30"/>
      <c r="M2251" s="98">
        <v>5.31</v>
      </c>
      <c r="N2251" s="98" t="s">
        <v>4078</v>
      </c>
      <c r="O2251" s="98">
        <v>1.4510000000000001</v>
      </c>
      <c r="P2251" s="98" t="s">
        <v>4078</v>
      </c>
      <c r="Q2251" s="98">
        <v>1.4530000000000001</v>
      </c>
      <c r="R2251" s="98">
        <v>42.146999999999998</v>
      </c>
    </row>
    <row r="2252" spans="1:18" x14ac:dyDescent="0.25">
      <c r="A2252" s="59" t="s">
        <v>3779</v>
      </c>
      <c r="B2252" s="59" t="s">
        <v>1129</v>
      </c>
      <c r="C2252" s="59" t="s">
        <v>3847</v>
      </c>
      <c r="D2252" s="91">
        <v>13</v>
      </c>
      <c r="E2252" s="59" t="s">
        <v>6217</v>
      </c>
      <c r="F2252" s="30">
        <f t="shared" si="115"/>
        <v>14.512333333333332</v>
      </c>
      <c r="G2252" s="24">
        <f t="shared" si="116"/>
        <v>41.829000000000001</v>
      </c>
      <c r="H2252" s="31"/>
      <c r="I2252" s="30"/>
      <c r="J2252" s="24">
        <f t="shared" si="117"/>
        <v>22.630749999999999</v>
      </c>
      <c r="K2252" s="31"/>
      <c r="L2252" s="30"/>
      <c r="M2252" s="98">
        <v>44.72</v>
      </c>
      <c r="N2252" s="98">
        <v>38.938000000000002</v>
      </c>
      <c r="O2252" s="98">
        <v>46.985999999999997</v>
      </c>
      <c r="P2252" s="98">
        <v>0.28799999999999998</v>
      </c>
      <c r="Q2252" s="98" t="s">
        <v>4078</v>
      </c>
      <c r="R2252" s="98">
        <v>43.249000000000002</v>
      </c>
    </row>
    <row r="2253" spans="1:18" x14ac:dyDescent="0.25">
      <c r="A2253" s="59" t="s">
        <v>3779</v>
      </c>
      <c r="B2253" s="59" t="s">
        <v>3111</v>
      </c>
      <c r="C2253" s="59" t="s">
        <v>3831</v>
      </c>
      <c r="D2253" s="91">
        <v>11</v>
      </c>
      <c r="E2253" s="59" t="s">
        <v>5588</v>
      </c>
      <c r="F2253" s="30">
        <f t="shared" si="115"/>
        <v>14.461999999999998</v>
      </c>
      <c r="G2253" s="24">
        <f t="shared" si="116"/>
        <v>7.2865000000000002</v>
      </c>
      <c r="H2253" s="31"/>
      <c r="I2253" s="30"/>
      <c r="J2253" s="24">
        <f t="shared" si="117"/>
        <v>16.751999999999999</v>
      </c>
      <c r="K2253" s="31"/>
      <c r="L2253" s="30"/>
      <c r="M2253" s="98">
        <v>14.26</v>
      </c>
      <c r="N2253" s="98">
        <v>0.313</v>
      </c>
      <c r="O2253" s="98">
        <v>23.622</v>
      </c>
      <c r="P2253" s="98">
        <v>3.653</v>
      </c>
      <c r="Q2253" s="98">
        <v>39.732999999999997</v>
      </c>
      <c r="R2253" s="98" t="s">
        <v>4078</v>
      </c>
    </row>
    <row r="2254" spans="1:18" x14ac:dyDescent="0.25">
      <c r="A2254" s="59" t="s">
        <v>3779</v>
      </c>
      <c r="B2254" s="59" t="s">
        <v>2463</v>
      </c>
      <c r="C2254" s="59" t="s">
        <v>3827</v>
      </c>
      <c r="D2254" s="91">
        <v>10</v>
      </c>
      <c r="E2254" s="59" t="s">
        <v>5468</v>
      </c>
      <c r="F2254" s="30">
        <f t="shared" si="115"/>
        <v>14.456666666666669</v>
      </c>
      <c r="G2254" s="24">
        <f t="shared" si="116"/>
        <v>52.8765</v>
      </c>
      <c r="H2254" s="31"/>
      <c r="I2254" s="30"/>
      <c r="J2254" s="24">
        <f t="shared" si="117"/>
        <v>34.065750000000001</v>
      </c>
      <c r="K2254" s="31"/>
      <c r="L2254" s="30"/>
      <c r="M2254" s="98">
        <v>38.97</v>
      </c>
      <c r="N2254" s="98">
        <v>66.783000000000001</v>
      </c>
      <c r="O2254" s="98">
        <v>92.893000000000001</v>
      </c>
      <c r="P2254" s="98">
        <v>40.292000000000002</v>
      </c>
      <c r="Q2254" s="98" t="s">
        <v>4078</v>
      </c>
      <c r="R2254" s="98">
        <v>3.0779999999999998</v>
      </c>
    </row>
    <row r="2255" spans="1:18" x14ac:dyDescent="0.25">
      <c r="A2255" s="59" t="s">
        <v>3779</v>
      </c>
      <c r="B2255" s="59" t="s">
        <v>1891</v>
      </c>
      <c r="C2255" s="59" t="s">
        <v>3862</v>
      </c>
      <c r="D2255" s="91">
        <v>16</v>
      </c>
      <c r="E2255" s="59" t="s">
        <v>6778</v>
      </c>
      <c r="F2255" s="30">
        <f t="shared" si="115"/>
        <v>14.454666666666668</v>
      </c>
      <c r="G2255" s="24">
        <f t="shared" si="116"/>
        <v>3.5989999999999998</v>
      </c>
      <c r="H2255" s="31"/>
      <c r="I2255" s="30"/>
      <c r="J2255" s="24">
        <f t="shared" si="117"/>
        <v>12.634</v>
      </c>
      <c r="K2255" s="31"/>
      <c r="L2255" s="30"/>
      <c r="M2255" s="98">
        <v>1.68</v>
      </c>
      <c r="N2255" s="98">
        <v>5.5179999999999998</v>
      </c>
      <c r="O2255" s="98">
        <v>7.1719999999999997</v>
      </c>
      <c r="P2255" s="98">
        <v>3.8730000000000002</v>
      </c>
      <c r="Q2255" s="98">
        <v>29.94</v>
      </c>
      <c r="R2255" s="98">
        <v>9.5510000000000002</v>
      </c>
    </row>
    <row r="2256" spans="1:18" x14ac:dyDescent="0.25">
      <c r="A2256" s="59" t="s">
        <v>3779</v>
      </c>
      <c r="B2256" s="59" t="s">
        <v>1773</v>
      </c>
      <c r="C2256" s="59" t="s">
        <v>3828</v>
      </c>
      <c r="D2256" s="91">
        <v>10</v>
      </c>
      <c r="E2256" s="59" t="s">
        <v>5549</v>
      </c>
      <c r="F2256" s="30">
        <f t="shared" si="115"/>
        <v>14.401333333333334</v>
      </c>
      <c r="G2256" s="24">
        <f t="shared" si="116"/>
        <v>15.019</v>
      </c>
      <c r="H2256" s="31"/>
      <c r="I2256" s="30"/>
      <c r="J2256" s="24">
        <f t="shared" si="117"/>
        <v>12.032</v>
      </c>
      <c r="K2256" s="31"/>
      <c r="L2256" s="30"/>
      <c r="M2256" s="98">
        <v>14.89</v>
      </c>
      <c r="N2256" s="98">
        <v>15.148</v>
      </c>
      <c r="O2256" s="98">
        <v>4.9240000000000004</v>
      </c>
      <c r="P2256" s="98">
        <v>5.9020000000000001</v>
      </c>
      <c r="Q2256" s="98">
        <v>7.35</v>
      </c>
      <c r="R2256" s="98">
        <v>29.952000000000002</v>
      </c>
    </row>
    <row r="2257" spans="1:18" x14ac:dyDescent="0.25">
      <c r="A2257" s="59" t="s">
        <v>3779</v>
      </c>
      <c r="B2257" s="59" t="s">
        <v>2631</v>
      </c>
      <c r="C2257" s="59" t="s">
        <v>3863</v>
      </c>
      <c r="D2257" s="91">
        <v>16</v>
      </c>
      <c r="E2257" s="59" t="s">
        <v>7328</v>
      </c>
      <c r="F2257" s="30">
        <f t="shared" si="115"/>
        <v>14.374666666666668</v>
      </c>
      <c r="G2257" s="24">
        <f t="shared" si="116"/>
        <v>32.747500000000002</v>
      </c>
      <c r="H2257" s="31"/>
      <c r="I2257" s="30"/>
      <c r="J2257" s="24">
        <f t="shared" si="117"/>
        <v>13.162000000000001</v>
      </c>
      <c r="K2257" s="31"/>
      <c r="L2257" s="30"/>
      <c r="M2257" s="98">
        <v>54.1</v>
      </c>
      <c r="N2257" s="98">
        <v>11.395</v>
      </c>
      <c r="O2257" s="98">
        <v>9.5239999999999991</v>
      </c>
      <c r="P2257" s="98">
        <v>36.459000000000003</v>
      </c>
      <c r="Q2257" s="98">
        <v>0.91800000000000004</v>
      </c>
      <c r="R2257" s="98">
        <v>5.7469999999999999</v>
      </c>
    </row>
    <row r="2258" spans="1:18" x14ac:dyDescent="0.25">
      <c r="A2258" s="59" t="s">
        <v>3779</v>
      </c>
      <c r="B2258" s="59" t="s">
        <v>3442</v>
      </c>
      <c r="C2258" s="59" t="s">
        <v>3831</v>
      </c>
      <c r="D2258" s="91">
        <v>11</v>
      </c>
      <c r="E2258" s="59" t="s">
        <v>5590</v>
      </c>
      <c r="F2258" s="30">
        <f t="shared" si="115"/>
        <v>14.363999999999999</v>
      </c>
      <c r="G2258" s="24">
        <f t="shared" si="116"/>
        <v>30.665500000000002</v>
      </c>
      <c r="H2258" s="31"/>
      <c r="I2258" s="30"/>
      <c r="J2258" s="24">
        <f t="shared" si="117"/>
        <v>29.326500000000003</v>
      </c>
      <c r="K2258" s="31"/>
      <c r="L2258" s="30"/>
      <c r="M2258" s="98">
        <v>13.73</v>
      </c>
      <c r="N2258" s="98">
        <v>47.600999999999999</v>
      </c>
      <c r="O2258" s="98">
        <v>74.213999999999999</v>
      </c>
      <c r="P2258" s="98">
        <v>13.233000000000001</v>
      </c>
      <c r="Q2258" s="98">
        <v>27.047999999999998</v>
      </c>
      <c r="R2258" s="98">
        <v>2.8109999999999999</v>
      </c>
    </row>
    <row r="2259" spans="1:18" x14ac:dyDescent="0.25">
      <c r="A2259" s="59" t="s">
        <v>3779</v>
      </c>
      <c r="B2259" s="59" t="s">
        <v>3052</v>
      </c>
      <c r="C2259" s="59" t="s">
        <v>3873</v>
      </c>
      <c r="D2259" s="91">
        <v>20</v>
      </c>
      <c r="E2259" s="59" t="s">
        <v>7813</v>
      </c>
      <c r="F2259" s="30">
        <f t="shared" si="115"/>
        <v>14.343666666666666</v>
      </c>
      <c r="G2259" s="24">
        <f t="shared" si="116"/>
        <v>23.507999999999999</v>
      </c>
      <c r="H2259" s="31"/>
      <c r="I2259" s="30"/>
      <c r="J2259" s="24">
        <f t="shared" si="117"/>
        <v>10.757999999999999</v>
      </c>
      <c r="K2259" s="31"/>
      <c r="L2259" s="30"/>
      <c r="M2259" s="98">
        <v>33.64</v>
      </c>
      <c r="N2259" s="98">
        <v>13.375999999999999</v>
      </c>
      <c r="O2259" s="98">
        <v>1E-3</v>
      </c>
      <c r="P2259" s="98">
        <v>0.29499999999999998</v>
      </c>
      <c r="Q2259" s="98">
        <v>12.378</v>
      </c>
      <c r="R2259" s="98">
        <v>30.358000000000001</v>
      </c>
    </row>
    <row r="2260" spans="1:18" x14ac:dyDescent="0.25">
      <c r="A2260" s="59" t="s">
        <v>3779</v>
      </c>
      <c r="B2260" s="59" t="s">
        <v>171</v>
      </c>
      <c r="C2260" s="59" t="s">
        <v>3852</v>
      </c>
      <c r="D2260" s="91">
        <v>15</v>
      </c>
      <c r="E2260" s="59" t="s">
        <v>6460</v>
      </c>
      <c r="F2260" s="30">
        <f t="shared" si="115"/>
        <v>14.325666666666665</v>
      </c>
      <c r="G2260" s="24">
        <f t="shared" si="116"/>
        <v>49.8215</v>
      </c>
      <c r="H2260" s="31"/>
      <c r="I2260" s="30"/>
      <c r="J2260" s="24">
        <f t="shared" si="117"/>
        <v>14.03275</v>
      </c>
      <c r="K2260" s="31"/>
      <c r="L2260" s="30"/>
      <c r="M2260" s="98">
        <v>23.66</v>
      </c>
      <c r="N2260" s="98">
        <v>75.983000000000004</v>
      </c>
      <c r="O2260" s="98">
        <v>13.154</v>
      </c>
      <c r="P2260" s="98">
        <v>12.459</v>
      </c>
      <c r="Q2260" s="98">
        <v>22.698</v>
      </c>
      <c r="R2260" s="98">
        <v>7.82</v>
      </c>
    </row>
    <row r="2261" spans="1:18" x14ac:dyDescent="0.25">
      <c r="A2261" s="59" t="s">
        <v>3779</v>
      </c>
      <c r="B2261" s="59" t="s">
        <v>1785</v>
      </c>
      <c r="C2261" s="59" t="s">
        <v>3851</v>
      </c>
      <c r="D2261" s="91">
        <v>15</v>
      </c>
      <c r="E2261" s="59" t="s">
        <v>6357</v>
      </c>
      <c r="F2261" s="30">
        <f t="shared" si="115"/>
        <v>14.251666666666667</v>
      </c>
      <c r="G2261" s="24">
        <f t="shared" si="116"/>
        <v>0</v>
      </c>
      <c r="H2261" s="31"/>
      <c r="I2261" s="30"/>
      <c r="J2261" s="24">
        <f t="shared" si="117"/>
        <v>10.688750000000001</v>
      </c>
      <c r="K2261" s="31"/>
      <c r="L2261" s="30"/>
      <c r="M2261" s="98" t="s">
        <v>4078</v>
      </c>
      <c r="N2261" s="98" t="s">
        <v>4078</v>
      </c>
      <c r="O2261" s="98" t="s">
        <v>4078</v>
      </c>
      <c r="P2261" s="98" t="s">
        <v>4078</v>
      </c>
      <c r="Q2261" s="98">
        <v>1.508</v>
      </c>
      <c r="R2261" s="98">
        <v>41.247</v>
      </c>
    </row>
    <row r="2262" spans="1:18" x14ac:dyDescent="0.25">
      <c r="A2262" s="59" t="s">
        <v>3779</v>
      </c>
      <c r="B2262" s="59" t="s">
        <v>302</v>
      </c>
      <c r="C2262" s="59" t="s">
        <v>3874</v>
      </c>
      <c r="D2262" s="91">
        <v>21</v>
      </c>
      <c r="E2262" s="59" t="s">
        <v>7824</v>
      </c>
      <c r="F2262" s="30">
        <f t="shared" si="115"/>
        <v>14.234666666666667</v>
      </c>
      <c r="G2262" s="24">
        <f t="shared" si="116"/>
        <v>28.478999999999999</v>
      </c>
      <c r="H2262" s="31"/>
      <c r="I2262" s="30"/>
      <c r="J2262" s="24">
        <f t="shared" si="117"/>
        <v>19.820749999999997</v>
      </c>
      <c r="K2262" s="31"/>
      <c r="L2262" s="30"/>
      <c r="M2262" s="98">
        <v>35.229999999999997</v>
      </c>
      <c r="N2262" s="98">
        <v>21.728000000000002</v>
      </c>
      <c r="O2262" s="98">
        <v>36.579000000000001</v>
      </c>
      <c r="P2262" s="98">
        <v>18.696999999999999</v>
      </c>
      <c r="Q2262" s="98">
        <v>16.123999999999999</v>
      </c>
      <c r="R2262" s="98">
        <v>7.883</v>
      </c>
    </row>
    <row r="2263" spans="1:18" x14ac:dyDescent="0.25">
      <c r="A2263" s="59" t="s">
        <v>3779</v>
      </c>
      <c r="B2263" s="59" t="s">
        <v>2338</v>
      </c>
      <c r="C2263" s="59" t="s">
        <v>3833</v>
      </c>
      <c r="D2263" s="91">
        <v>11</v>
      </c>
      <c r="E2263" s="59" t="s">
        <v>5645</v>
      </c>
      <c r="F2263" s="30">
        <f t="shared" si="115"/>
        <v>14.212000000000002</v>
      </c>
      <c r="G2263" s="24">
        <f t="shared" si="116"/>
        <v>5.94</v>
      </c>
      <c r="H2263" s="31"/>
      <c r="I2263" s="30"/>
      <c r="J2263" s="24">
        <f t="shared" si="117"/>
        <v>12.150500000000001</v>
      </c>
      <c r="K2263" s="31"/>
      <c r="L2263" s="30"/>
      <c r="M2263" s="98">
        <v>11.88</v>
      </c>
      <c r="N2263" s="98" t="s">
        <v>4078</v>
      </c>
      <c r="O2263" s="98">
        <v>5.9660000000000002</v>
      </c>
      <c r="P2263" s="98">
        <v>3.214</v>
      </c>
      <c r="Q2263" s="98">
        <v>26.199000000000002</v>
      </c>
      <c r="R2263" s="98">
        <v>13.223000000000001</v>
      </c>
    </row>
    <row r="2264" spans="1:18" x14ac:dyDescent="0.25">
      <c r="A2264" s="59" t="s">
        <v>3779</v>
      </c>
      <c r="B2264" s="59" t="s">
        <v>2158</v>
      </c>
      <c r="C2264" s="59" t="s">
        <v>3862</v>
      </c>
      <c r="D2264" s="91">
        <v>16</v>
      </c>
      <c r="E2264" s="59" t="s">
        <v>6830</v>
      </c>
      <c r="F2264" s="30">
        <f t="shared" si="115"/>
        <v>14.202666666666667</v>
      </c>
      <c r="G2264" s="24">
        <f t="shared" si="116"/>
        <v>30.4925</v>
      </c>
      <c r="H2264" s="31"/>
      <c r="I2264" s="30"/>
      <c r="J2264" s="24">
        <f t="shared" si="117"/>
        <v>10.693750000000001</v>
      </c>
      <c r="K2264" s="31"/>
      <c r="L2264" s="30"/>
      <c r="M2264" s="98">
        <v>28.29</v>
      </c>
      <c r="N2264" s="98">
        <v>32.695</v>
      </c>
      <c r="O2264" s="98">
        <v>0.16700000000000001</v>
      </c>
      <c r="P2264" s="98">
        <v>22.433</v>
      </c>
      <c r="Q2264" s="98">
        <v>16.065000000000001</v>
      </c>
      <c r="R2264" s="98">
        <v>4.1100000000000003</v>
      </c>
    </row>
    <row r="2265" spans="1:18" x14ac:dyDescent="0.25">
      <c r="A2265" s="59" t="s">
        <v>3779</v>
      </c>
      <c r="B2265" s="59" t="s">
        <v>2714</v>
      </c>
      <c r="C2265" s="59" t="s">
        <v>3862</v>
      </c>
      <c r="D2265" s="91">
        <v>16</v>
      </c>
      <c r="E2265" s="59" t="s">
        <v>6899</v>
      </c>
      <c r="F2265" s="30">
        <f t="shared" si="115"/>
        <v>14.201000000000001</v>
      </c>
      <c r="G2265" s="24">
        <f t="shared" si="116"/>
        <v>55.0105</v>
      </c>
      <c r="H2265" s="31"/>
      <c r="I2265" s="30"/>
      <c r="J2265" s="24">
        <f t="shared" si="117"/>
        <v>15.620000000000001</v>
      </c>
      <c r="K2265" s="31"/>
      <c r="L2265" s="30"/>
      <c r="M2265" s="98" t="s">
        <v>4078</v>
      </c>
      <c r="N2265" s="98">
        <v>110.021</v>
      </c>
      <c r="O2265" s="98">
        <v>19.876999999999999</v>
      </c>
      <c r="P2265" s="98" t="s">
        <v>4078</v>
      </c>
      <c r="Q2265" s="98" t="s">
        <v>4078</v>
      </c>
      <c r="R2265" s="98">
        <v>42.603000000000002</v>
      </c>
    </row>
    <row r="2266" spans="1:18" x14ac:dyDescent="0.25">
      <c r="A2266" s="59" t="s">
        <v>3779</v>
      </c>
      <c r="B2266" s="59" t="s">
        <v>422</v>
      </c>
      <c r="C2266" s="59" t="s">
        <v>3862</v>
      </c>
      <c r="D2266" s="91">
        <v>16</v>
      </c>
      <c r="E2266" s="59" t="s">
        <v>7041</v>
      </c>
      <c r="F2266" s="30">
        <f t="shared" si="115"/>
        <v>14.177333333333332</v>
      </c>
      <c r="G2266" s="24">
        <f t="shared" si="116"/>
        <v>40.439</v>
      </c>
      <c r="H2266" s="31"/>
      <c r="I2266" s="30"/>
      <c r="J2266" s="24">
        <f t="shared" si="117"/>
        <v>29.260999999999999</v>
      </c>
      <c r="K2266" s="31"/>
      <c r="L2266" s="30"/>
      <c r="M2266" s="98">
        <v>75.040000000000006</v>
      </c>
      <c r="N2266" s="98">
        <v>5.8380000000000001</v>
      </c>
      <c r="O2266" s="98">
        <v>74.512</v>
      </c>
      <c r="P2266" s="98">
        <v>36.713999999999999</v>
      </c>
      <c r="Q2266" s="98" t="s">
        <v>4078</v>
      </c>
      <c r="R2266" s="98">
        <v>5.8179999999999996</v>
      </c>
    </row>
    <row r="2267" spans="1:18" x14ac:dyDescent="0.25">
      <c r="A2267" s="59" t="s">
        <v>3779</v>
      </c>
      <c r="B2267" s="59" t="s">
        <v>2090</v>
      </c>
      <c r="C2267" s="59" t="s">
        <v>3862</v>
      </c>
      <c r="D2267" s="91">
        <v>16</v>
      </c>
      <c r="E2267" s="59" t="s">
        <v>7068</v>
      </c>
      <c r="F2267" s="30">
        <f t="shared" si="115"/>
        <v>14.168999999999999</v>
      </c>
      <c r="G2267" s="24">
        <f t="shared" si="116"/>
        <v>13.048</v>
      </c>
      <c r="H2267" s="31"/>
      <c r="I2267" s="30"/>
      <c r="J2267" s="24">
        <f t="shared" si="117"/>
        <v>12.754</v>
      </c>
      <c r="K2267" s="31"/>
      <c r="L2267" s="30"/>
      <c r="M2267" s="98">
        <v>0.27</v>
      </c>
      <c r="N2267" s="98">
        <v>25.826000000000001</v>
      </c>
      <c r="O2267" s="98">
        <v>8.5090000000000003</v>
      </c>
      <c r="P2267" s="98">
        <v>7.7519999999999998</v>
      </c>
      <c r="Q2267" s="98">
        <v>29.818000000000001</v>
      </c>
      <c r="R2267" s="98">
        <v>4.9370000000000003</v>
      </c>
    </row>
    <row r="2268" spans="1:18" x14ac:dyDescent="0.25">
      <c r="A2268" s="59" t="s">
        <v>3779</v>
      </c>
      <c r="B2268" s="59" t="s">
        <v>2382</v>
      </c>
      <c r="C2268" s="59" t="s">
        <v>3869</v>
      </c>
      <c r="D2268" s="91">
        <v>18</v>
      </c>
      <c r="E2268" s="59" t="s">
        <v>7676</v>
      </c>
      <c r="F2268" s="30">
        <f t="shared" si="115"/>
        <v>14.143666666666666</v>
      </c>
      <c r="G2268" s="24">
        <f t="shared" si="116"/>
        <v>2.1475</v>
      </c>
      <c r="H2268" s="31"/>
      <c r="I2268" s="30"/>
      <c r="J2268" s="24">
        <f t="shared" si="117"/>
        <v>10.983750000000001</v>
      </c>
      <c r="K2268" s="31"/>
      <c r="L2268" s="30"/>
      <c r="M2268" s="98">
        <v>3.47</v>
      </c>
      <c r="N2268" s="98">
        <v>0.82499999999999996</v>
      </c>
      <c r="O2268" s="98">
        <v>1.504</v>
      </c>
      <c r="P2268" s="98">
        <v>8.2330000000000005</v>
      </c>
      <c r="Q2268" s="98">
        <v>8.1989999999999998</v>
      </c>
      <c r="R2268" s="98">
        <v>25.998999999999999</v>
      </c>
    </row>
    <row r="2269" spans="1:18" x14ac:dyDescent="0.25">
      <c r="A2269" s="59" t="s">
        <v>3779</v>
      </c>
      <c r="B2269" s="59" t="s">
        <v>2468</v>
      </c>
      <c r="C2269" s="59" t="s">
        <v>3808</v>
      </c>
      <c r="D2269" s="91">
        <v>6</v>
      </c>
      <c r="E2269" s="59" t="s">
        <v>4819</v>
      </c>
      <c r="F2269" s="30">
        <f t="shared" si="115"/>
        <v>14.140666666666666</v>
      </c>
      <c r="G2269" s="24">
        <f t="shared" si="116"/>
        <v>7.2239999999999993</v>
      </c>
      <c r="H2269" s="31"/>
      <c r="I2269" s="30"/>
      <c r="J2269" s="24">
        <f t="shared" si="117"/>
        <v>13.422000000000001</v>
      </c>
      <c r="K2269" s="31"/>
      <c r="L2269" s="30"/>
      <c r="M2269" s="98">
        <v>2.19</v>
      </c>
      <c r="N2269" s="98">
        <v>12.257999999999999</v>
      </c>
      <c r="O2269" s="98">
        <v>11.266</v>
      </c>
      <c r="P2269" s="98">
        <v>6.0759999999999996</v>
      </c>
      <c r="Q2269" s="98">
        <v>5.9370000000000003</v>
      </c>
      <c r="R2269" s="98">
        <v>30.408999999999999</v>
      </c>
    </row>
    <row r="2270" spans="1:18" x14ac:dyDescent="0.25">
      <c r="A2270" s="59" t="s">
        <v>3779</v>
      </c>
      <c r="B2270" s="59" t="s">
        <v>810</v>
      </c>
      <c r="C2270" s="59" t="s">
        <v>3863</v>
      </c>
      <c r="D2270" s="91">
        <v>16</v>
      </c>
      <c r="E2270" s="59" t="s">
        <v>7206</v>
      </c>
      <c r="F2270" s="30">
        <f t="shared" si="115"/>
        <v>14.132666666666665</v>
      </c>
      <c r="G2270" s="24">
        <f t="shared" si="116"/>
        <v>3.3010000000000002</v>
      </c>
      <c r="H2270" s="31"/>
      <c r="I2270" s="30"/>
      <c r="J2270" s="24">
        <f t="shared" si="117"/>
        <v>15.565</v>
      </c>
      <c r="K2270" s="31"/>
      <c r="L2270" s="30"/>
      <c r="M2270" s="98">
        <v>6.5</v>
      </c>
      <c r="N2270" s="98">
        <v>0.10199999999999999</v>
      </c>
      <c r="O2270" s="98">
        <v>19.861999999999998</v>
      </c>
      <c r="P2270" s="98">
        <v>2.34</v>
      </c>
      <c r="Q2270" s="98">
        <v>16.771000000000001</v>
      </c>
      <c r="R2270" s="98">
        <v>23.286999999999999</v>
      </c>
    </row>
    <row r="2271" spans="1:18" x14ac:dyDescent="0.25">
      <c r="A2271" s="59" t="s">
        <v>3779</v>
      </c>
      <c r="B2271" s="59" t="s">
        <v>2553</v>
      </c>
      <c r="C2271" s="59" t="s">
        <v>3811</v>
      </c>
      <c r="D2271" s="91">
        <v>6</v>
      </c>
      <c r="E2271" s="59" t="s">
        <v>4985</v>
      </c>
      <c r="F2271" s="30">
        <f t="shared" si="115"/>
        <v>14.121333333333332</v>
      </c>
      <c r="G2271" s="24">
        <f t="shared" si="116"/>
        <v>4.6935000000000002</v>
      </c>
      <c r="H2271" s="31"/>
      <c r="I2271" s="30"/>
      <c r="J2271" s="24">
        <f t="shared" si="117"/>
        <v>15.650499999999999</v>
      </c>
      <c r="K2271" s="31"/>
      <c r="L2271" s="30"/>
      <c r="M2271" s="98">
        <v>0.48</v>
      </c>
      <c r="N2271" s="98">
        <v>8.907</v>
      </c>
      <c r="O2271" s="98">
        <v>20.238</v>
      </c>
      <c r="P2271" s="98">
        <v>11.882999999999999</v>
      </c>
      <c r="Q2271" s="98">
        <v>12.932</v>
      </c>
      <c r="R2271" s="98">
        <v>17.548999999999999</v>
      </c>
    </row>
    <row r="2272" spans="1:18" x14ac:dyDescent="0.25">
      <c r="A2272" s="59" t="s">
        <v>3779</v>
      </c>
      <c r="B2272" s="59" t="s">
        <v>3457</v>
      </c>
      <c r="C2272" s="59" t="s">
        <v>3833</v>
      </c>
      <c r="D2272" s="91">
        <v>11</v>
      </c>
      <c r="E2272" s="59" t="s">
        <v>5643</v>
      </c>
      <c r="F2272" s="30">
        <f t="shared" ref="F2272:F2335" si="118">SUM(P2272:R2272)/3</f>
        <v>14.030333333333333</v>
      </c>
      <c r="G2272" s="24">
        <f t="shared" ref="G2272:G2335" si="119">SUM(M2272:N2272)/2</f>
        <v>12.255000000000001</v>
      </c>
      <c r="H2272" s="31"/>
      <c r="I2272" s="30"/>
      <c r="J2272" s="24">
        <f t="shared" ref="J2272:J2335" si="120">SUM(O2272:R2272)/4</f>
        <v>10.914999999999999</v>
      </c>
      <c r="K2272" s="31"/>
      <c r="L2272" s="30"/>
      <c r="M2272" s="98">
        <v>24.51</v>
      </c>
      <c r="N2272" s="98" t="s">
        <v>4078</v>
      </c>
      <c r="O2272" s="98">
        <v>1.569</v>
      </c>
      <c r="P2272" s="98">
        <v>25.31</v>
      </c>
      <c r="Q2272" s="98">
        <v>16.736000000000001</v>
      </c>
      <c r="R2272" s="98">
        <v>4.4999999999999998E-2</v>
      </c>
    </row>
    <row r="2273" spans="1:18" x14ac:dyDescent="0.25">
      <c r="A2273" s="59" t="s">
        <v>3779</v>
      </c>
      <c r="B2273" s="59" t="s">
        <v>307</v>
      </c>
      <c r="C2273" s="59" t="s">
        <v>3799</v>
      </c>
      <c r="D2273" s="91">
        <v>4</v>
      </c>
      <c r="E2273" s="59" t="s">
        <v>4479</v>
      </c>
      <c r="F2273" s="30">
        <f t="shared" si="118"/>
        <v>13.996333333333334</v>
      </c>
      <c r="G2273" s="24">
        <f t="shared" si="119"/>
        <v>7.8475000000000001</v>
      </c>
      <c r="H2273" s="31"/>
      <c r="I2273" s="30"/>
      <c r="J2273" s="24">
        <f t="shared" si="120"/>
        <v>10.663250000000001</v>
      </c>
      <c r="K2273" s="31"/>
      <c r="L2273" s="30"/>
      <c r="M2273" s="98" t="s">
        <v>4078</v>
      </c>
      <c r="N2273" s="98">
        <v>15.695</v>
      </c>
      <c r="O2273" s="98">
        <v>0.66400000000000003</v>
      </c>
      <c r="P2273" s="98">
        <v>9.0050000000000008</v>
      </c>
      <c r="Q2273" s="98">
        <v>32.984000000000002</v>
      </c>
      <c r="R2273" s="98" t="s">
        <v>4078</v>
      </c>
    </row>
    <row r="2274" spans="1:18" x14ac:dyDescent="0.25">
      <c r="A2274" s="59" t="s">
        <v>3779</v>
      </c>
      <c r="B2274" s="59" t="s">
        <v>3361</v>
      </c>
      <c r="C2274" s="59" t="s">
        <v>3834</v>
      </c>
      <c r="D2274" s="91">
        <v>11</v>
      </c>
      <c r="E2274" s="59" t="s">
        <v>5734</v>
      </c>
      <c r="F2274" s="30">
        <f t="shared" si="118"/>
        <v>13.951999999999998</v>
      </c>
      <c r="G2274" s="24">
        <f t="shared" si="119"/>
        <v>0.155</v>
      </c>
      <c r="H2274" s="31"/>
      <c r="I2274" s="30"/>
      <c r="J2274" s="24">
        <f t="shared" si="120"/>
        <v>10.680999999999999</v>
      </c>
      <c r="K2274" s="31"/>
      <c r="L2274" s="30"/>
      <c r="M2274" s="98">
        <v>0.31</v>
      </c>
      <c r="N2274" s="98" t="s">
        <v>4078</v>
      </c>
      <c r="O2274" s="98">
        <v>0.86799999999999999</v>
      </c>
      <c r="P2274" s="98" t="s">
        <v>4078</v>
      </c>
      <c r="Q2274" s="98">
        <v>2.8759999999999999</v>
      </c>
      <c r="R2274" s="98">
        <v>38.979999999999997</v>
      </c>
    </row>
    <row r="2275" spans="1:18" x14ac:dyDescent="0.25">
      <c r="A2275" s="59" t="s">
        <v>3779</v>
      </c>
      <c r="B2275" s="59" t="s">
        <v>1232</v>
      </c>
      <c r="C2275" s="59" t="s">
        <v>3827</v>
      </c>
      <c r="D2275" s="91">
        <v>10</v>
      </c>
      <c r="E2275" s="59" t="s">
        <v>5494</v>
      </c>
      <c r="F2275" s="30">
        <f t="shared" si="118"/>
        <v>13.942</v>
      </c>
      <c r="G2275" s="24">
        <f t="shared" si="119"/>
        <v>3.3039999999999998</v>
      </c>
      <c r="H2275" s="31"/>
      <c r="I2275" s="30"/>
      <c r="J2275" s="24">
        <f t="shared" si="120"/>
        <v>28.757249999999999</v>
      </c>
      <c r="K2275" s="31"/>
      <c r="L2275" s="30"/>
      <c r="M2275" s="98">
        <v>0.43</v>
      </c>
      <c r="N2275" s="98">
        <v>6.1779999999999999</v>
      </c>
      <c r="O2275" s="98">
        <v>73.203000000000003</v>
      </c>
      <c r="P2275" s="98">
        <v>8.5000000000000006E-2</v>
      </c>
      <c r="Q2275" s="98" t="s">
        <v>4078</v>
      </c>
      <c r="R2275" s="98">
        <v>41.741</v>
      </c>
    </row>
    <row r="2276" spans="1:18" x14ac:dyDescent="0.25">
      <c r="A2276" s="59" t="s">
        <v>3779</v>
      </c>
      <c r="B2276" s="59" t="s">
        <v>1718</v>
      </c>
      <c r="C2276" s="59" t="s">
        <v>3808</v>
      </c>
      <c r="D2276" s="91">
        <v>6</v>
      </c>
      <c r="E2276" s="59" t="s">
        <v>4773</v>
      </c>
      <c r="F2276" s="30">
        <f t="shared" si="118"/>
        <v>13.857333333333335</v>
      </c>
      <c r="G2276" s="24">
        <f t="shared" si="119"/>
        <v>0.57499999999999996</v>
      </c>
      <c r="H2276" s="31"/>
      <c r="I2276" s="30"/>
      <c r="J2276" s="24">
        <f t="shared" si="120"/>
        <v>19.305250000000001</v>
      </c>
      <c r="K2276" s="31"/>
      <c r="L2276" s="30"/>
      <c r="M2276" s="98">
        <v>1.1499999999999999</v>
      </c>
      <c r="N2276" s="98" t="s">
        <v>4078</v>
      </c>
      <c r="O2276" s="98">
        <v>35.649000000000001</v>
      </c>
      <c r="P2276" s="98">
        <v>41.572000000000003</v>
      </c>
      <c r="Q2276" s="98" t="s">
        <v>4078</v>
      </c>
      <c r="R2276" s="98" t="s">
        <v>4078</v>
      </c>
    </row>
    <row r="2277" spans="1:18" x14ac:dyDescent="0.25">
      <c r="A2277" s="59" t="s">
        <v>3779</v>
      </c>
      <c r="B2277" s="59" t="s">
        <v>2456</v>
      </c>
      <c r="C2277" s="59" t="s">
        <v>3842</v>
      </c>
      <c r="D2277" s="91">
        <v>11</v>
      </c>
      <c r="E2277" s="59" t="s">
        <v>6107</v>
      </c>
      <c r="F2277" s="30">
        <f t="shared" si="118"/>
        <v>13.835000000000001</v>
      </c>
      <c r="G2277" s="24">
        <f t="shared" si="119"/>
        <v>11.602</v>
      </c>
      <c r="H2277" s="31"/>
      <c r="I2277" s="30"/>
      <c r="J2277" s="24">
        <f t="shared" si="120"/>
        <v>12.36225</v>
      </c>
      <c r="K2277" s="31"/>
      <c r="L2277" s="30"/>
      <c r="M2277" s="98">
        <v>14.2</v>
      </c>
      <c r="N2277" s="98">
        <v>9.0039999999999996</v>
      </c>
      <c r="O2277" s="98">
        <v>7.944</v>
      </c>
      <c r="P2277" s="98">
        <v>3.6920000000000002</v>
      </c>
      <c r="Q2277" s="98">
        <v>27.526</v>
      </c>
      <c r="R2277" s="98">
        <v>10.287000000000001</v>
      </c>
    </row>
    <row r="2278" spans="1:18" x14ac:dyDescent="0.25">
      <c r="A2278" s="59" t="s">
        <v>3779</v>
      </c>
      <c r="B2278" s="59" t="s">
        <v>1218</v>
      </c>
      <c r="C2278" s="59" t="s">
        <v>3843</v>
      </c>
      <c r="D2278" s="91">
        <v>12</v>
      </c>
      <c r="E2278" s="59" t="s">
        <v>6146</v>
      </c>
      <c r="F2278" s="30">
        <f t="shared" si="118"/>
        <v>13.808666666666667</v>
      </c>
      <c r="G2278" s="24">
        <f t="shared" si="119"/>
        <v>5.3174999999999999</v>
      </c>
      <c r="H2278" s="31"/>
      <c r="I2278" s="30"/>
      <c r="J2278" s="24">
        <f t="shared" si="120"/>
        <v>13.196250000000001</v>
      </c>
      <c r="K2278" s="31"/>
      <c r="L2278" s="30"/>
      <c r="M2278" s="98">
        <v>1.61</v>
      </c>
      <c r="N2278" s="98">
        <v>9.0250000000000004</v>
      </c>
      <c r="O2278" s="98">
        <v>11.359</v>
      </c>
      <c r="P2278" s="98">
        <v>12.345000000000001</v>
      </c>
      <c r="Q2278" s="98">
        <v>1.6060000000000001</v>
      </c>
      <c r="R2278" s="98">
        <v>27.475000000000001</v>
      </c>
    </row>
    <row r="2279" spans="1:18" x14ac:dyDescent="0.25">
      <c r="A2279" s="59" t="s">
        <v>3779</v>
      </c>
      <c r="B2279" s="59" t="s">
        <v>1432</v>
      </c>
      <c r="C2279" s="59" t="s">
        <v>3847</v>
      </c>
      <c r="D2279" s="91">
        <v>13</v>
      </c>
      <c r="E2279" s="59" t="s">
        <v>6204</v>
      </c>
      <c r="F2279" s="30">
        <f t="shared" si="118"/>
        <v>13.775666666666666</v>
      </c>
      <c r="G2279" s="24">
        <f t="shared" si="119"/>
        <v>93.902000000000001</v>
      </c>
      <c r="H2279" s="31"/>
      <c r="I2279" s="30"/>
      <c r="J2279" s="24">
        <f t="shared" si="120"/>
        <v>21.559249999999999</v>
      </c>
      <c r="K2279" s="31"/>
      <c r="L2279" s="30"/>
      <c r="M2279" s="98">
        <v>133.08000000000001</v>
      </c>
      <c r="N2279" s="98">
        <v>54.723999999999997</v>
      </c>
      <c r="O2279" s="98">
        <v>44.91</v>
      </c>
      <c r="P2279" s="98">
        <v>6.8879999999999999</v>
      </c>
      <c r="Q2279" s="98">
        <v>1.6930000000000001</v>
      </c>
      <c r="R2279" s="98">
        <v>32.746000000000002</v>
      </c>
    </row>
    <row r="2280" spans="1:18" x14ac:dyDescent="0.25">
      <c r="A2280" s="59" t="s">
        <v>3779</v>
      </c>
      <c r="B2280" s="59" t="s">
        <v>3308</v>
      </c>
      <c r="C2280" s="59" t="s">
        <v>3833</v>
      </c>
      <c r="D2280" s="91">
        <v>11</v>
      </c>
      <c r="E2280" s="59" t="s">
        <v>5655</v>
      </c>
      <c r="F2280" s="30">
        <f t="shared" si="118"/>
        <v>13.772666666666666</v>
      </c>
      <c r="G2280" s="24">
        <f t="shared" si="119"/>
        <v>52.957000000000001</v>
      </c>
      <c r="H2280" s="31"/>
      <c r="I2280" s="30"/>
      <c r="J2280" s="24">
        <f t="shared" si="120"/>
        <v>11.307749999999999</v>
      </c>
      <c r="K2280" s="31"/>
      <c r="L2280" s="30"/>
      <c r="M2280" s="98">
        <v>15.02</v>
      </c>
      <c r="N2280" s="98">
        <v>90.894000000000005</v>
      </c>
      <c r="O2280" s="98">
        <v>3.9129999999999998</v>
      </c>
      <c r="P2280" s="98" t="s">
        <v>4078</v>
      </c>
      <c r="Q2280" s="98">
        <v>41.317999999999998</v>
      </c>
      <c r="R2280" s="98" t="s">
        <v>4078</v>
      </c>
    </row>
    <row r="2281" spans="1:18" x14ac:dyDescent="0.25">
      <c r="A2281" s="59" t="s">
        <v>3779</v>
      </c>
      <c r="B2281" s="59" t="s">
        <v>2217</v>
      </c>
      <c r="C2281" s="59" t="s">
        <v>3873</v>
      </c>
      <c r="D2281" s="91">
        <v>20</v>
      </c>
      <c r="E2281" s="59" t="s">
        <v>7791</v>
      </c>
      <c r="F2281" s="30">
        <f t="shared" si="118"/>
        <v>13.767333333333333</v>
      </c>
      <c r="G2281" s="24">
        <f t="shared" si="119"/>
        <v>9.1880000000000006</v>
      </c>
      <c r="H2281" s="31"/>
      <c r="I2281" s="30"/>
      <c r="J2281" s="24">
        <f t="shared" si="120"/>
        <v>13.209750000000001</v>
      </c>
      <c r="K2281" s="31"/>
      <c r="L2281" s="30"/>
      <c r="M2281" s="98">
        <v>9.2100000000000009</v>
      </c>
      <c r="N2281" s="98">
        <v>9.1660000000000004</v>
      </c>
      <c r="O2281" s="98">
        <v>11.537000000000001</v>
      </c>
      <c r="P2281" s="98">
        <v>15.523999999999999</v>
      </c>
      <c r="Q2281" s="98">
        <v>12.803000000000001</v>
      </c>
      <c r="R2281" s="98">
        <v>12.975</v>
      </c>
    </row>
    <row r="2282" spans="1:18" x14ac:dyDescent="0.25">
      <c r="A2282" s="59" t="s">
        <v>3779</v>
      </c>
      <c r="B2282" s="59" t="s">
        <v>95</v>
      </c>
      <c r="C2282" s="59" t="s">
        <v>3817</v>
      </c>
      <c r="D2282" s="91">
        <v>6</v>
      </c>
      <c r="E2282" s="59" t="s">
        <v>5140</v>
      </c>
      <c r="F2282" s="30">
        <f t="shared" si="118"/>
        <v>13.757</v>
      </c>
      <c r="G2282" s="24">
        <f t="shared" si="119"/>
        <v>0</v>
      </c>
      <c r="H2282" s="31"/>
      <c r="I2282" s="30"/>
      <c r="J2282" s="24">
        <f t="shared" si="120"/>
        <v>10.31775</v>
      </c>
      <c r="K2282" s="31"/>
      <c r="L2282" s="30"/>
      <c r="M2282" s="98" t="s">
        <v>4078</v>
      </c>
      <c r="N2282" s="98" t="s">
        <v>4078</v>
      </c>
      <c r="O2282" s="98" t="s">
        <v>4078</v>
      </c>
      <c r="P2282" s="98">
        <v>11.454000000000001</v>
      </c>
      <c r="Q2282" s="98">
        <v>1.681</v>
      </c>
      <c r="R2282" s="98">
        <v>28.135999999999999</v>
      </c>
    </row>
    <row r="2283" spans="1:18" x14ac:dyDescent="0.25">
      <c r="A2283" s="59" t="s">
        <v>3779</v>
      </c>
      <c r="B2283" s="59" t="s">
        <v>3274</v>
      </c>
      <c r="C2283" s="59" t="s">
        <v>3808</v>
      </c>
      <c r="D2283" s="91">
        <v>6</v>
      </c>
      <c r="E2283" s="59" t="s">
        <v>4798</v>
      </c>
      <c r="F2283" s="30">
        <f t="shared" si="118"/>
        <v>13.742666666666667</v>
      </c>
      <c r="G2283" s="24">
        <f t="shared" si="119"/>
        <v>2.4550000000000001</v>
      </c>
      <c r="H2283" s="31"/>
      <c r="I2283" s="30"/>
      <c r="J2283" s="24">
        <f t="shared" si="120"/>
        <v>14.59825</v>
      </c>
      <c r="K2283" s="31"/>
      <c r="L2283" s="30"/>
      <c r="M2283" s="98">
        <v>4.91</v>
      </c>
      <c r="N2283" s="98" t="s">
        <v>4078</v>
      </c>
      <c r="O2283" s="98">
        <v>17.164999999999999</v>
      </c>
      <c r="P2283" s="98">
        <v>1.0620000000000001</v>
      </c>
      <c r="Q2283" s="98">
        <v>0.26700000000000002</v>
      </c>
      <c r="R2283" s="98">
        <v>39.899000000000001</v>
      </c>
    </row>
    <row r="2284" spans="1:18" x14ac:dyDescent="0.25">
      <c r="A2284" s="59" t="s">
        <v>3779</v>
      </c>
      <c r="B2284" s="59" t="s">
        <v>1683</v>
      </c>
      <c r="C2284" s="59" t="s">
        <v>3842</v>
      </c>
      <c r="D2284" s="91">
        <v>11</v>
      </c>
      <c r="E2284" s="59" t="s">
        <v>6125</v>
      </c>
      <c r="F2284" s="30">
        <f t="shared" si="118"/>
        <v>13.726000000000001</v>
      </c>
      <c r="G2284" s="24">
        <f t="shared" si="119"/>
        <v>3.3149999999999999</v>
      </c>
      <c r="H2284" s="31"/>
      <c r="I2284" s="30"/>
      <c r="J2284" s="24">
        <f t="shared" si="120"/>
        <v>10.304</v>
      </c>
      <c r="K2284" s="31"/>
      <c r="L2284" s="30"/>
      <c r="M2284" s="98">
        <v>6.63</v>
      </c>
      <c r="N2284" s="98" t="s">
        <v>4078</v>
      </c>
      <c r="O2284" s="98">
        <v>3.7999999999999999E-2</v>
      </c>
      <c r="P2284" s="98" t="s">
        <v>4078</v>
      </c>
      <c r="Q2284" s="98">
        <v>41.13</v>
      </c>
      <c r="R2284" s="98">
        <v>4.8000000000000001E-2</v>
      </c>
    </row>
    <row r="2285" spans="1:18" x14ac:dyDescent="0.25">
      <c r="A2285" s="59" t="s">
        <v>3779</v>
      </c>
      <c r="B2285" s="59" t="s">
        <v>1168</v>
      </c>
      <c r="C2285" s="59" t="s">
        <v>3840</v>
      </c>
      <c r="D2285" s="91">
        <v>11</v>
      </c>
      <c r="E2285" s="59" t="s">
        <v>5925</v>
      </c>
      <c r="F2285" s="30">
        <f t="shared" si="118"/>
        <v>13.705333333333334</v>
      </c>
      <c r="G2285" s="24">
        <f t="shared" si="119"/>
        <v>26.9285</v>
      </c>
      <c r="H2285" s="31"/>
      <c r="I2285" s="30"/>
      <c r="J2285" s="24">
        <f t="shared" si="120"/>
        <v>17.228000000000002</v>
      </c>
      <c r="K2285" s="31"/>
      <c r="L2285" s="30"/>
      <c r="M2285" s="98">
        <v>25.02</v>
      </c>
      <c r="N2285" s="98">
        <v>28.837</v>
      </c>
      <c r="O2285" s="98">
        <v>27.795999999999999</v>
      </c>
      <c r="P2285" s="98">
        <v>10.669</v>
      </c>
      <c r="Q2285" s="98">
        <v>12.635999999999999</v>
      </c>
      <c r="R2285" s="98">
        <v>17.811</v>
      </c>
    </row>
    <row r="2286" spans="1:18" x14ac:dyDescent="0.25">
      <c r="A2286" s="59" t="s">
        <v>3779</v>
      </c>
      <c r="B2286" s="59" t="s">
        <v>8045</v>
      </c>
      <c r="C2286" s="59" t="s">
        <v>3834</v>
      </c>
      <c r="D2286" s="91">
        <v>11</v>
      </c>
      <c r="E2286" s="59" t="s">
        <v>8046</v>
      </c>
      <c r="F2286" s="30">
        <f t="shared" si="118"/>
        <v>13.694333333333333</v>
      </c>
      <c r="G2286" s="24">
        <f t="shared" si="119"/>
        <v>6.03</v>
      </c>
      <c r="H2286" s="31"/>
      <c r="I2286" s="30"/>
      <c r="J2286" s="24">
        <f t="shared" si="120"/>
        <v>10.334</v>
      </c>
      <c r="K2286" s="31"/>
      <c r="L2286" s="30"/>
      <c r="M2286" s="98">
        <v>12.06</v>
      </c>
      <c r="N2286" s="98" t="s">
        <v>4078</v>
      </c>
      <c r="O2286" s="98">
        <v>0.253</v>
      </c>
      <c r="P2286" s="98" t="s">
        <v>4078</v>
      </c>
      <c r="Q2286" s="98" t="s">
        <v>4078</v>
      </c>
      <c r="R2286" s="98">
        <v>41.082999999999998</v>
      </c>
    </row>
    <row r="2287" spans="1:18" x14ac:dyDescent="0.25">
      <c r="A2287" s="59" t="s">
        <v>3779</v>
      </c>
      <c r="B2287" s="59" t="s">
        <v>3698</v>
      </c>
      <c r="C2287" s="59" t="s">
        <v>3852</v>
      </c>
      <c r="D2287" s="91">
        <v>15</v>
      </c>
      <c r="E2287" s="59" t="s">
        <v>6516</v>
      </c>
      <c r="F2287" s="30">
        <f t="shared" si="118"/>
        <v>13.687333333333333</v>
      </c>
      <c r="G2287" s="24">
        <f t="shared" si="119"/>
        <v>3.5409999999999999</v>
      </c>
      <c r="H2287" s="31"/>
      <c r="I2287" s="30"/>
      <c r="J2287" s="24">
        <f t="shared" si="120"/>
        <v>12.693999999999999</v>
      </c>
      <c r="K2287" s="31"/>
      <c r="L2287" s="30"/>
      <c r="M2287" s="98">
        <v>5.45</v>
      </c>
      <c r="N2287" s="98">
        <v>1.6319999999999999</v>
      </c>
      <c r="O2287" s="98">
        <v>9.7140000000000004</v>
      </c>
      <c r="P2287" s="98">
        <v>5.09</v>
      </c>
      <c r="Q2287" s="98">
        <v>12.632</v>
      </c>
      <c r="R2287" s="98">
        <v>23.34</v>
      </c>
    </row>
    <row r="2288" spans="1:18" x14ac:dyDescent="0.25">
      <c r="A2288" s="59" t="s">
        <v>3779</v>
      </c>
      <c r="B2288" s="59" t="s">
        <v>2282</v>
      </c>
      <c r="C2288" s="59" t="s">
        <v>3840</v>
      </c>
      <c r="D2288" s="91">
        <v>11</v>
      </c>
      <c r="E2288" s="59" t="s">
        <v>5942</v>
      </c>
      <c r="F2288" s="30">
        <f t="shared" si="118"/>
        <v>13.663333333333332</v>
      </c>
      <c r="G2288" s="24">
        <f t="shared" si="119"/>
        <v>8.64</v>
      </c>
      <c r="H2288" s="31"/>
      <c r="I2288" s="30"/>
      <c r="J2288" s="24">
        <f t="shared" si="120"/>
        <v>12.48475</v>
      </c>
      <c r="K2288" s="31"/>
      <c r="L2288" s="30"/>
      <c r="M2288" s="98">
        <v>17.28</v>
      </c>
      <c r="N2288" s="98" t="s">
        <v>4078</v>
      </c>
      <c r="O2288" s="98">
        <v>8.9489999999999998</v>
      </c>
      <c r="P2288" s="98">
        <v>11.472</v>
      </c>
      <c r="Q2288" s="98">
        <v>12.438000000000001</v>
      </c>
      <c r="R2288" s="98">
        <v>17.079999999999998</v>
      </c>
    </row>
    <row r="2289" spans="1:18" x14ac:dyDescent="0.25">
      <c r="A2289" s="59" t="s">
        <v>3779</v>
      </c>
      <c r="B2289" s="59" t="s">
        <v>2760</v>
      </c>
      <c r="C2289" s="59" t="s">
        <v>3818</v>
      </c>
      <c r="D2289" s="91">
        <v>7</v>
      </c>
      <c r="E2289" s="59" t="s">
        <v>5160</v>
      </c>
      <c r="F2289" s="30">
        <f t="shared" si="118"/>
        <v>13.662999999999998</v>
      </c>
      <c r="G2289" s="24">
        <f t="shared" si="119"/>
        <v>12.049999999999999</v>
      </c>
      <c r="H2289" s="31"/>
      <c r="I2289" s="30"/>
      <c r="J2289" s="24">
        <f t="shared" si="120"/>
        <v>16.342500000000001</v>
      </c>
      <c r="K2289" s="31"/>
      <c r="L2289" s="30"/>
      <c r="M2289" s="98">
        <v>6.7</v>
      </c>
      <c r="N2289" s="98">
        <v>17.399999999999999</v>
      </c>
      <c r="O2289" s="98">
        <v>24.381</v>
      </c>
      <c r="P2289" s="98" t="s">
        <v>4078</v>
      </c>
      <c r="Q2289" s="98" t="s">
        <v>4078</v>
      </c>
      <c r="R2289" s="98">
        <v>40.988999999999997</v>
      </c>
    </row>
    <row r="2290" spans="1:18" x14ac:dyDescent="0.25">
      <c r="A2290" s="59" t="s">
        <v>3779</v>
      </c>
      <c r="B2290" s="59" t="s">
        <v>985</v>
      </c>
      <c r="C2290" s="59" t="s">
        <v>3827</v>
      </c>
      <c r="D2290" s="91">
        <v>10</v>
      </c>
      <c r="E2290" s="59" t="s">
        <v>5462</v>
      </c>
      <c r="F2290" s="30">
        <f t="shared" si="118"/>
        <v>13.603666666666667</v>
      </c>
      <c r="G2290" s="24">
        <f t="shared" si="119"/>
        <v>148.09550000000002</v>
      </c>
      <c r="H2290" s="31"/>
      <c r="I2290" s="30"/>
      <c r="J2290" s="24">
        <f t="shared" si="120"/>
        <v>11.612749999999998</v>
      </c>
      <c r="K2290" s="31"/>
      <c r="L2290" s="30"/>
      <c r="M2290" s="98">
        <v>102.18</v>
      </c>
      <c r="N2290" s="98">
        <v>194.011</v>
      </c>
      <c r="O2290" s="98">
        <v>5.64</v>
      </c>
      <c r="P2290" s="98" t="s">
        <v>4078</v>
      </c>
      <c r="Q2290" s="98">
        <v>26.681999999999999</v>
      </c>
      <c r="R2290" s="98">
        <v>14.129</v>
      </c>
    </row>
    <row r="2291" spans="1:18" x14ac:dyDescent="0.25">
      <c r="A2291" s="59" t="s">
        <v>3779</v>
      </c>
      <c r="B2291" s="59" t="s">
        <v>1898</v>
      </c>
      <c r="C2291" s="59" t="s">
        <v>3852</v>
      </c>
      <c r="D2291" s="91">
        <v>15</v>
      </c>
      <c r="E2291" s="59" t="s">
        <v>6526</v>
      </c>
      <c r="F2291" s="30">
        <f t="shared" si="118"/>
        <v>13.592666666666666</v>
      </c>
      <c r="G2291" s="24">
        <f t="shared" si="119"/>
        <v>46.997</v>
      </c>
      <c r="H2291" s="31"/>
      <c r="I2291" s="30"/>
      <c r="J2291" s="24">
        <f t="shared" si="120"/>
        <v>19.72</v>
      </c>
      <c r="K2291" s="31"/>
      <c r="L2291" s="30"/>
      <c r="M2291" s="98">
        <v>80.069999999999993</v>
      </c>
      <c r="N2291" s="98">
        <v>13.923999999999999</v>
      </c>
      <c r="O2291" s="98">
        <v>38.101999999999997</v>
      </c>
      <c r="P2291" s="98">
        <v>10.441000000000001</v>
      </c>
      <c r="Q2291" s="98">
        <v>20.34</v>
      </c>
      <c r="R2291" s="98">
        <v>9.9969999999999999</v>
      </c>
    </row>
    <row r="2292" spans="1:18" x14ac:dyDescent="0.25">
      <c r="A2292" s="59" t="s">
        <v>3779</v>
      </c>
      <c r="B2292" s="59" t="s">
        <v>603</v>
      </c>
      <c r="C2292" s="59" t="s">
        <v>3827</v>
      </c>
      <c r="D2292" s="91">
        <v>10</v>
      </c>
      <c r="E2292" s="59" t="s">
        <v>5518</v>
      </c>
      <c r="F2292" s="30">
        <f t="shared" si="118"/>
        <v>13.554</v>
      </c>
      <c r="G2292" s="24">
        <f t="shared" si="119"/>
        <v>15.903500000000001</v>
      </c>
      <c r="H2292" s="31"/>
      <c r="I2292" s="30"/>
      <c r="J2292" s="24">
        <f t="shared" si="120"/>
        <v>11.493500000000001</v>
      </c>
      <c r="K2292" s="31"/>
      <c r="L2292" s="30"/>
      <c r="M2292" s="98">
        <v>11.44</v>
      </c>
      <c r="N2292" s="98">
        <v>20.367000000000001</v>
      </c>
      <c r="O2292" s="98">
        <v>5.3120000000000003</v>
      </c>
      <c r="P2292" s="98">
        <v>5.109</v>
      </c>
      <c r="Q2292" s="98">
        <v>16.529</v>
      </c>
      <c r="R2292" s="98">
        <v>19.024000000000001</v>
      </c>
    </row>
    <row r="2293" spans="1:18" x14ac:dyDescent="0.25">
      <c r="A2293" s="59" t="s">
        <v>3779</v>
      </c>
      <c r="B2293" s="59" t="s">
        <v>1905</v>
      </c>
      <c r="C2293" s="59" t="s">
        <v>3860</v>
      </c>
      <c r="D2293" s="91">
        <v>15</v>
      </c>
      <c r="E2293" s="59" t="s">
        <v>6723</v>
      </c>
      <c r="F2293" s="30">
        <f t="shared" si="118"/>
        <v>13.494</v>
      </c>
      <c r="G2293" s="24">
        <f t="shared" si="119"/>
        <v>39.587000000000003</v>
      </c>
      <c r="H2293" s="31"/>
      <c r="I2293" s="30"/>
      <c r="J2293" s="24">
        <f t="shared" si="120"/>
        <v>14.93375</v>
      </c>
      <c r="K2293" s="31"/>
      <c r="L2293" s="30"/>
      <c r="M2293" s="98">
        <v>31.71</v>
      </c>
      <c r="N2293" s="98">
        <v>47.463999999999999</v>
      </c>
      <c r="O2293" s="98">
        <v>19.253</v>
      </c>
      <c r="P2293" s="98">
        <v>21.079000000000001</v>
      </c>
      <c r="Q2293" s="98">
        <v>12.72</v>
      </c>
      <c r="R2293" s="98">
        <v>6.6829999999999998</v>
      </c>
    </row>
    <row r="2294" spans="1:18" x14ac:dyDescent="0.25">
      <c r="A2294" s="59" t="s">
        <v>3779</v>
      </c>
      <c r="B2294" s="59" t="s">
        <v>2794</v>
      </c>
      <c r="C2294" s="59" t="s">
        <v>3850</v>
      </c>
      <c r="D2294" s="91">
        <v>14</v>
      </c>
      <c r="E2294" s="59" t="s">
        <v>6334</v>
      </c>
      <c r="F2294" s="30">
        <f t="shared" si="118"/>
        <v>13.449666666666667</v>
      </c>
      <c r="G2294" s="24">
        <f t="shared" si="119"/>
        <v>9.9179999999999993</v>
      </c>
      <c r="H2294" s="31"/>
      <c r="I2294" s="30"/>
      <c r="J2294" s="24">
        <f t="shared" si="120"/>
        <v>15.148</v>
      </c>
      <c r="K2294" s="31"/>
      <c r="L2294" s="30"/>
      <c r="M2294" s="98">
        <v>7.51</v>
      </c>
      <c r="N2294" s="98">
        <v>12.326000000000001</v>
      </c>
      <c r="O2294" s="98">
        <v>20.242999999999999</v>
      </c>
      <c r="P2294" s="98">
        <v>15.426</v>
      </c>
      <c r="Q2294" s="98">
        <v>15.737</v>
      </c>
      <c r="R2294" s="98">
        <v>9.1859999999999999</v>
      </c>
    </row>
    <row r="2295" spans="1:18" x14ac:dyDescent="0.25">
      <c r="A2295" s="59" t="s">
        <v>3779</v>
      </c>
      <c r="B2295" s="59" t="s">
        <v>2152</v>
      </c>
      <c r="C2295" s="59" t="s">
        <v>3784</v>
      </c>
      <c r="D2295" s="91">
        <v>1</v>
      </c>
      <c r="E2295" s="59" t="s">
        <v>4183</v>
      </c>
      <c r="F2295" s="30">
        <f t="shared" si="118"/>
        <v>13.336666666666666</v>
      </c>
      <c r="G2295" s="24">
        <f t="shared" si="119"/>
        <v>0</v>
      </c>
      <c r="H2295" s="31"/>
      <c r="I2295" s="30"/>
      <c r="J2295" s="24">
        <f t="shared" si="120"/>
        <v>10.0025</v>
      </c>
      <c r="K2295" s="31"/>
      <c r="L2295" s="30"/>
      <c r="M2295" s="98" t="s">
        <v>4078</v>
      </c>
      <c r="N2295" s="98" t="s">
        <v>4078</v>
      </c>
      <c r="O2295" s="98" t="s">
        <v>4078</v>
      </c>
      <c r="P2295" s="98">
        <v>2.5539999999999998</v>
      </c>
      <c r="Q2295" s="98">
        <v>20.646000000000001</v>
      </c>
      <c r="R2295" s="98">
        <v>16.809999999999999</v>
      </c>
    </row>
    <row r="2296" spans="1:18" x14ac:dyDescent="0.25">
      <c r="A2296" s="59" t="s">
        <v>3779</v>
      </c>
      <c r="B2296" s="59" t="s">
        <v>3356</v>
      </c>
      <c r="C2296" s="59" t="s">
        <v>3827</v>
      </c>
      <c r="D2296" s="91">
        <v>10</v>
      </c>
      <c r="E2296" s="59" t="s">
        <v>5473</v>
      </c>
      <c r="F2296" s="30">
        <f t="shared" si="118"/>
        <v>13.336333333333334</v>
      </c>
      <c r="G2296" s="24">
        <f t="shared" si="119"/>
        <v>5.3714999999999993</v>
      </c>
      <c r="H2296" s="31"/>
      <c r="I2296" s="30"/>
      <c r="J2296" s="24">
        <f t="shared" si="120"/>
        <v>14.307499999999999</v>
      </c>
      <c r="K2296" s="31"/>
      <c r="L2296" s="30"/>
      <c r="M2296" s="98">
        <v>5.85</v>
      </c>
      <c r="N2296" s="98">
        <v>4.8929999999999998</v>
      </c>
      <c r="O2296" s="98">
        <v>17.221</v>
      </c>
      <c r="P2296" s="98">
        <v>10.052</v>
      </c>
      <c r="Q2296" s="98">
        <v>26.216999999999999</v>
      </c>
      <c r="R2296" s="98">
        <v>3.74</v>
      </c>
    </row>
    <row r="2297" spans="1:18" x14ac:dyDescent="0.25">
      <c r="A2297" s="59" t="s">
        <v>3779</v>
      </c>
      <c r="B2297" s="59" t="s">
        <v>1733</v>
      </c>
      <c r="C2297" s="59" t="s">
        <v>3786</v>
      </c>
      <c r="D2297" s="91">
        <v>2</v>
      </c>
      <c r="E2297" s="59" t="s">
        <v>4238</v>
      </c>
      <c r="F2297" s="30">
        <f t="shared" si="118"/>
        <v>13.284666666666666</v>
      </c>
      <c r="G2297" s="24">
        <f t="shared" si="119"/>
        <v>0</v>
      </c>
      <c r="H2297" s="31"/>
      <c r="I2297" s="30"/>
      <c r="J2297" s="24">
        <f t="shared" si="120"/>
        <v>9.9634999999999998</v>
      </c>
      <c r="K2297" s="31"/>
      <c r="L2297" s="30"/>
      <c r="M2297" s="98" t="s">
        <v>4078</v>
      </c>
      <c r="N2297" s="98" t="s">
        <v>4078</v>
      </c>
      <c r="O2297" s="98" t="s">
        <v>4078</v>
      </c>
      <c r="P2297" s="98" t="s">
        <v>4078</v>
      </c>
      <c r="Q2297" s="98" t="s">
        <v>4078</v>
      </c>
      <c r="R2297" s="98">
        <v>39.853999999999999</v>
      </c>
    </row>
    <row r="2298" spans="1:18" x14ac:dyDescent="0.25">
      <c r="A2298" s="59" t="s">
        <v>3779</v>
      </c>
      <c r="B2298" s="59" t="s">
        <v>925</v>
      </c>
      <c r="C2298" s="59" t="s">
        <v>3786</v>
      </c>
      <c r="D2298" s="91">
        <v>2</v>
      </c>
      <c r="E2298" s="59" t="s">
        <v>4227</v>
      </c>
      <c r="F2298" s="30">
        <f t="shared" si="118"/>
        <v>13.283000000000001</v>
      </c>
      <c r="G2298" s="24">
        <f t="shared" si="119"/>
        <v>9.66</v>
      </c>
      <c r="H2298" s="31"/>
      <c r="I2298" s="30"/>
      <c r="J2298" s="24">
        <f t="shared" si="120"/>
        <v>9.9622500000000009</v>
      </c>
      <c r="K2298" s="31"/>
      <c r="L2298" s="30"/>
      <c r="M2298" s="98">
        <v>19.32</v>
      </c>
      <c r="N2298" s="98" t="s">
        <v>4078</v>
      </c>
      <c r="O2298" s="98" t="s">
        <v>4078</v>
      </c>
      <c r="P2298" s="98">
        <v>2.081</v>
      </c>
      <c r="Q2298" s="98">
        <v>37.768000000000001</v>
      </c>
      <c r="R2298" s="98" t="s">
        <v>4078</v>
      </c>
    </row>
    <row r="2299" spans="1:18" x14ac:dyDescent="0.25">
      <c r="A2299" s="59" t="s">
        <v>3779</v>
      </c>
      <c r="B2299" s="59" t="s">
        <v>2669</v>
      </c>
      <c r="C2299" s="59" t="s">
        <v>3861</v>
      </c>
      <c r="D2299" s="91">
        <v>15</v>
      </c>
      <c r="E2299" s="59" t="s">
        <v>6753</v>
      </c>
      <c r="F2299" s="30">
        <f t="shared" si="118"/>
        <v>13.266666666666666</v>
      </c>
      <c r="G2299" s="24">
        <f t="shared" si="119"/>
        <v>4.4119999999999999</v>
      </c>
      <c r="H2299" s="31"/>
      <c r="I2299" s="30"/>
      <c r="J2299" s="24">
        <f t="shared" si="120"/>
        <v>10.84</v>
      </c>
      <c r="K2299" s="31"/>
      <c r="L2299" s="30"/>
      <c r="M2299" s="98">
        <v>2.82</v>
      </c>
      <c r="N2299" s="98">
        <v>6.0039999999999996</v>
      </c>
      <c r="O2299" s="98">
        <v>3.56</v>
      </c>
      <c r="P2299" s="98">
        <v>1.667</v>
      </c>
      <c r="Q2299" s="98">
        <v>21.436</v>
      </c>
      <c r="R2299" s="98">
        <v>16.696999999999999</v>
      </c>
    </row>
    <row r="2300" spans="1:18" x14ac:dyDescent="0.25">
      <c r="A2300" s="59" t="s">
        <v>3779</v>
      </c>
      <c r="B2300" s="59" t="s">
        <v>2068</v>
      </c>
      <c r="C2300" s="59" t="s">
        <v>3868</v>
      </c>
      <c r="D2300" s="91">
        <v>18</v>
      </c>
      <c r="E2300" s="59" t="s">
        <v>7574</v>
      </c>
      <c r="F2300" s="30">
        <f t="shared" si="118"/>
        <v>13.188333333333333</v>
      </c>
      <c r="G2300" s="24">
        <f t="shared" si="119"/>
        <v>22.145499999999998</v>
      </c>
      <c r="H2300" s="31"/>
      <c r="I2300" s="30"/>
      <c r="J2300" s="24">
        <f t="shared" si="120"/>
        <v>13.0115</v>
      </c>
      <c r="K2300" s="31"/>
      <c r="L2300" s="30"/>
      <c r="M2300" s="98">
        <v>9.84</v>
      </c>
      <c r="N2300" s="98">
        <v>34.451000000000001</v>
      </c>
      <c r="O2300" s="98">
        <v>12.481</v>
      </c>
      <c r="P2300" s="98">
        <v>26.206</v>
      </c>
      <c r="Q2300" s="98">
        <v>7.1829999999999998</v>
      </c>
      <c r="R2300" s="98">
        <v>6.1760000000000002</v>
      </c>
    </row>
    <row r="2301" spans="1:18" x14ac:dyDescent="0.25">
      <c r="A2301" s="59" t="s">
        <v>3779</v>
      </c>
      <c r="B2301" s="59" t="s">
        <v>2804</v>
      </c>
      <c r="C2301" s="59" t="s">
        <v>3863</v>
      </c>
      <c r="D2301" s="91">
        <v>16</v>
      </c>
      <c r="E2301" s="59" t="s">
        <v>7291</v>
      </c>
      <c r="F2301" s="30">
        <f t="shared" si="118"/>
        <v>13.138333333333334</v>
      </c>
      <c r="G2301" s="24">
        <f t="shared" si="119"/>
        <v>20.337</v>
      </c>
      <c r="H2301" s="31"/>
      <c r="I2301" s="30"/>
      <c r="J2301" s="24">
        <f t="shared" si="120"/>
        <v>15.074999999999999</v>
      </c>
      <c r="K2301" s="31"/>
      <c r="L2301" s="30"/>
      <c r="M2301" s="98">
        <v>9.17</v>
      </c>
      <c r="N2301" s="98">
        <v>31.504000000000001</v>
      </c>
      <c r="O2301" s="98">
        <v>20.885000000000002</v>
      </c>
      <c r="P2301" s="98">
        <v>5.1970000000000001</v>
      </c>
      <c r="Q2301" s="98">
        <v>11.448</v>
      </c>
      <c r="R2301" s="98">
        <v>22.77</v>
      </c>
    </row>
    <row r="2302" spans="1:18" x14ac:dyDescent="0.25">
      <c r="A2302" s="59" t="s">
        <v>3779</v>
      </c>
      <c r="B2302" s="59" t="s">
        <v>1815</v>
      </c>
      <c r="C2302" s="59" t="s">
        <v>3868</v>
      </c>
      <c r="D2302" s="91">
        <v>18</v>
      </c>
      <c r="E2302" s="59" t="s">
        <v>7520</v>
      </c>
      <c r="F2302" s="30">
        <f t="shared" si="118"/>
        <v>13.101333333333335</v>
      </c>
      <c r="G2302" s="24">
        <f t="shared" si="119"/>
        <v>7.6165000000000003</v>
      </c>
      <c r="H2302" s="31"/>
      <c r="I2302" s="30"/>
      <c r="J2302" s="24">
        <f t="shared" si="120"/>
        <v>10.266500000000001</v>
      </c>
      <c r="K2302" s="31"/>
      <c r="L2302" s="30"/>
      <c r="M2302" s="98">
        <v>14.5</v>
      </c>
      <c r="N2302" s="98">
        <v>0.73299999999999998</v>
      </c>
      <c r="O2302" s="98">
        <v>1.762</v>
      </c>
      <c r="P2302" s="98">
        <v>7.6980000000000004</v>
      </c>
      <c r="Q2302" s="98">
        <v>22.030999999999999</v>
      </c>
      <c r="R2302" s="98">
        <v>9.5749999999999993</v>
      </c>
    </row>
    <row r="2303" spans="1:18" x14ac:dyDescent="0.25">
      <c r="A2303" s="59" t="s">
        <v>3779</v>
      </c>
      <c r="B2303" s="59" t="s">
        <v>2286</v>
      </c>
      <c r="C2303" s="59" t="s">
        <v>3862</v>
      </c>
      <c r="D2303" s="91">
        <v>16</v>
      </c>
      <c r="E2303" s="59" t="s">
        <v>7091</v>
      </c>
      <c r="F2303" s="30">
        <f t="shared" si="118"/>
        <v>13.079666666666668</v>
      </c>
      <c r="G2303" s="24">
        <f t="shared" si="119"/>
        <v>8.9740000000000002</v>
      </c>
      <c r="H2303" s="31"/>
      <c r="I2303" s="30"/>
      <c r="J2303" s="24">
        <f t="shared" si="120"/>
        <v>10.248000000000001</v>
      </c>
      <c r="K2303" s="31"/>
      <c r="L2303" s="30"/>
      <c r="M2303" s="98">
        <v>1.19</v>
      </c>
      <c r="N2303" s="98">
        <v>16.757999999999999</v>
      </c>
      <c r="O2303" s="98">
        <v>1.7529999999999999</v>
      </c>
      <c r="P2303" s="98">
        <v>5.6970000000000001</v>
      </c>
      <c r="Q2303" s="98">
        <v>3.7850000000000001</v>
      </c>
      <c r="R2303" s="98">
        <v>29.757000000000001</v>
      </c>
    </row>
    <row r="2304" spans="1:18" x14ac:dyDescent="0.25">
      <c r="A2304" s="59" t="s">
        <v>3779</v>
      </c>
      <c r="B2304" s="59" t="s">
        <v>1160</v>
      </c>
      <c r="C2304" s="59" t="s">
        <v>3812</v>
      </c>
      <c r="D2304" s="91">
        <v>6</v>
      </c>
      <c r="E2304" s="59" t="s">
        <v>5004</v>
      </c>
      <c r="F2304" s="30">
        <f t="shared" si="118"/>
        <v>13.076666666666666</v>
      </c>
      <c r="G2304" s="24">
        <f t="shared" si="119"/>
        <v>0</v>
      </c>
      <c r="H2304" s="31"/>
      <c r="I2304" s="30"/>
      <c r="J2304" s="24">
        <f t="shared" si="120"/>
        <v>10.061249999999999</v>
      </c>
      <c r="K2304" s="31"/>
      <c r="L2304" s="30"/>
      <c r="M2304" s="98" t="s">
        <v>4078</v>
      </c>
      <c r="N2304" s="98" t="s">
        <v>4078</v>
      </c>
      <c r="O2304" s="98">
        <v>1.0149999999999999</v>
      </c>
      <c r="P2304" s="98">
        <v>0.111</v>
      </c>
      <c r="Q2304" s="98">
        <v>39.119</v>
      </c>
      <c r="R2304" s="98" t="s">
        <v>4078</v>
      </c>
    </row>
    <row r="2305" spans="1:18" x14ac:dyDescent="0.25">
      <c r="A2305" s="59" t="s">
        <v>3779</v>
      </c>
      <c r="B2305" s="59" t="s">
        <v>2507</v>
      </c>
      <c r="C2305" s="59" t="s">
        <v>3840</v>
      </c>
      <c r="D2305" s="91">
        <v>11</v>
      </c>
      <c r="E2305" s="59" t="s">
        <v>5928</v>
      </c>
      <c r="F2305" s="30">
        <f t="shared" si="118"/>
        <v>13.072000000000001</v>
      </c>
      <c r="G2305" s="24">
        <f t="shared" si="119"/>
        <v>14.516</v>
      </c>
      <c r="H2305" s="31"/>
      <c r="I2305" s="30"/>
      <c r="J2305" s="24">
        <f t="shared" si="120"/>
        <v>11.541499999999999</v>
      </c>
      <c r="K2305" s="31"/>
      <c r="L2305" s="30"/>
      <c r="M2305" s="98">
        <v>19.68</v>
      </c>
      <c r="N2305" s="98">
        <v>9.3520000000000003</v>
      </c>
      <c r="O2305" s="98">
        <v>6.95</v>
      </c>
      <c r="P2305" s="98">
        <v>8.6999999999999994E-2</v>
      </c>
      <c r="Q2305" s="98">
        <v>15.475</v>
      </c>
      <c r="R2305" s="98">
        <v>23.654</v>
      </c>
    </row>
    <row r="2306" spans="1:18" x14ac:dyDescent="0.25">
      <c r="A2306" s="59" t="s">
        <v>3779</v>
      </c>
      <c r="B2306" s="59" t="s">
        <v>3118</v>
      </c>
      <c r="C2306" s="59" t="s">
        <v>3818</v>
      </c>
      <c r="D2306" s="91">
        <v>7</v>
      </c>
      <c r="E2306" s="59" t="s">
        <v>5171</v>
      </c>
      <c r="F2306" s="30">
        <f t="shared" si="118"/>
        <v>13.062333333333333</v>
      </c>
      <c r="G2306" s="24">
        <f t="shared" si="119"/>
        <v>3.258</v>
      </c>
      <c r="H2306" s="31"/>
      <c r="I2306" s="30"/>
      <c r="J2306" s="24">
        <f t="shared" si="120"/>
        <v>11.3225</v>
      </c>
      <c r="K2306" s="31"/>
      <c r="L2306" s="30"/>
      <c r="M2306" s="98" t="s">
        <v>4078</v>
      </c>
      <c r="N2306" s="98">
        <v>6.516</v>
      </c>
      <c r="O2306" s="98">
        <v>6.1029999999999998</v>
      </c>
      <c r="P2306" s="98" t="s">
        <v>4078</v>
      </c>
      <c r="Q2306" s="98" t="s">
        <v>4078</v>
      </c>
      <c r="R2306" s="98">
        <v>39.186999999999998</v>
      </c>
    </row>
    <row r="2307" spans="1:18" x14ac:dyDescent="0.25">
      <c r="A2307" s="59" t="s">
        <v>3779</v>
      </c>
      <c r="B2307" s="59" t="s">
        <v>2148</v>
      </c>
      <c r="C2307" s="59" t="s">
        <v>3807</v>
      </c>
      <c r="D2307" s="91">
        <v>6</v>
      </c>
      <c r="E2307" s="59" t="s">
        <v>4686</v>
      </c>
      <c r="F2307" s="30">
        <f t="shared" si="118"/>
        <v>13.048333333333334</v>
      </c>
      <c r="G2307" s="24">
        <f t="shared" si="119"/>
        <v>2.3250000000000002</v>
      </c>
      <c r="H2307" s="31"/>
      <c r="I2307" s="30"/>
      <c r="J2307" s="24">
        <f t="shared" si="120"/>
        <v>18.595749999999999</v>
      </c>
      <c r="K2307" s="31"/>
      <c r="L2307" s="30"/>
      <c r="M2307" s="98">
        <v>4.6500000000000004</v>
      </c>
      <c r="N2307" s="98" t="s">
        <v>4078</v>
      </c>
      <c r="O2307" s="98">
        <v>35.238</v>
      </c>
      <c r="P2307" s="98" t="s">
        <v>4078</v>
      </c>
      <c r="Q2307" s="98">
        <v>33.195</v>
      </c>
      <c r="R2307" s="98">
        <v>5.95</v>
      </c>
    </row>
    <row r="2308" spans="1:18" x14ac:dyDescent="0.25">
      <c r="A2308" s="59" t="s">
        <v>3779</v>
      </c>
      <c r="B2308" s="59" t="s">
        <v>3531</v>
      </c>
      <c r="C2308" s="59" t="s">
        <v>3862</v>
      </c>
      <c r="D2308" s="91">
        <v>16</v>
      </c>
      <c r="E2308" s="59" t="s">
        <v>7030</v>
      </c>
      <c r="F2308" s="30">
        <f t="shared" si="118"/>
        <v>12.995333333333335</v>
      </c>
      <c r="G2308" s="24">
        <f t="shared" si="119"/>
        <v>1.6850000000000001</v>
      </c>
      <c r="H2308" s="31"/>
      <c r="I2308" s="30"/>
      <c r="J2308" s="24">
        <f t="shared" si="120"/>
        <v>9.8672500000000003</v>
      </c>
      <c r="K2308" s="31"/>
      <c r="L2308" s="30"/>
      <c r="M2308" s="98">
        <v>3.37</v>
      </c>
      <c r="N2308" s="98" t="s">
        <v>4078</v>
      </c>
      <c r="O2308" s="98">
        <v>0.48299999999999998</v>
      </c>
      <c r="P2308" s="98">
        <v>5.1660000000000004</v>
      </c>
      <c r="Q2308" s="98">
        <v>23.045000000000002</v>
      </c>
      <c r="R2308" s="98">
        <v>10.775</v>
      </c>
    </row>
    <row r="2309" spans="1:18" x14ac:dyDescent="0.25">
      <c r="A2309" s="59" t="s">
        <v>3779</v>
      </c>
      <c r="B2309" s="59" t="s">
        <v>3693</v>
      </c>
      <c r="C2309" s="59" t="s">
        <v>3849</v>
      </c>
      <c r="D2309" s="91">
        <v>13</v>
      </c>
      <c r="E2309" s="59" t="s">
        <v>6292</v>
      </c>
      <c r="F2309" s="30">
        <f t="shared" si="118"/>
        <v>12.982333333333335</v>
      </c>
      <c r="G2309" s="24">
        <f t="shared" si="119"/>
        <v>9.8085000000000004</v>
      </c>
      <c r="H2309" s="31"/>
      <c r="I2309" s="30"/>
      <c r="J2309" s="24">
        <f t="shared" si="120"/>
        <v>20.584000000000003</v>
      </c>
      <c r="K2309" s="31"/>
      <c r="L2309" s="30"/>
      <c r="M2309" s="98" t="s">
        <v>4078</v>
      </c>
      <c r="N2309" s="98">
        <v>19.617000000000001</v>
      </c>
      <c r="O2309" s="98">
        <v>43.389000000000003</v>
      </c>
      <c r="P2309" s="98">
        <v>19.384</v>
      </c>
      <c r="Q2309" s="98">
        <v>0.59</v>
      </c>
      <c r="R2309" s="98">
        <v>18.972999999999999</v>
      </c>
    </row>
    <row r="2310" spans="1:18" x14ac:dyDescent="0.25">
      <c r="A2310" s="59" t="s">
        <v>3779</v>
      </c>
      <c r="B2310" s="59" t="s">
        <v>2505</v>
      </c>
      <c r="C2310" s="59" t="s">
        <v>3818</v>
      </c>
      <c r="D2310" s="91">
        <v>7</v>
      </c>
      <c r="E2310" s="59" t="s">
        <v>5227</v>
      </c>
      <c r="F2310" s="30">
        <f t="shared" si="118"/>
        <v>12.965000000000002</v>
      </c>
      <c r="G2310" s="24">
        <f t="shared" si="119"/>
        <v>0.42749999999999999</v>
      </c>
      <c r="H2310" s="31"/>
      <c r="I2310" s="30"/>
      <c r="J2310" s="24">
        <f t="shared" si="120"/>
        <v>11.932</v>
      </c>
      <c r="K2310" s="31"/>
      <c r="L2310" s="30"/>
      <c r="M2310" s="98">
        <v>0.02</v>
      </c>
      <c r="N2310" s="98">
        <v>0.83499999999999996</v>
      </c>
      <c r="O2310" s="98">
        <v>8.8330000000000002</v>
      </c>
      <c r="P2310" s="98">
        <v>15.356</v>
      </c>
      <c r="Q2310" s="98">
        <v>18.167000000000002</v>
      </c>
      <c r="R2310" s="98">
        <v>5.3719999999999999</v>
      </c>
    </row>
    <row r="2311" spans="1:18" x14ac:dyDescent="0.25">
      <c r="A2311" s="59" t="s">
        <v>3779</v>
      </c>
      <c r="B2311" s="59" t="s">
        <v>465</v>
      </c>
      <c r="C2311" s="59" t="s">
        <v>3852</v>
      </c>
      <c r="D2311" s="91">
        <v>15</v>
      </c>
      <c r="E2311" s="59" t="s">
        <v>6544</v>
      </c>
      <c r="F2311" s="30">
        <f t="shared" si="118"/>
        <v>12.938666666666668</v>
      </c>
      <c r="G2311" s="24">
        <f t="shared" si="119"/>
        <v>5.1165000000000003</v>
      </c>
      <c r="H2311" s="31"/>
      <c r="I2311" s="30"/>
      <c r="J2311" s="24">
        <f t="shared" si="120"/>
        <v>14.293749999999999</v>
      </c>
      <c r="K2311" s="31"/>
      <c r="L2311" s="30"/>
      <c r="M2311" s="98">
        <v>8.58</v>
      </c>
      <c r="N2311" s="98">
        <v>1.653</v>
      </c>
      <c r="O2311" s="98">
        <v>18.359000000000002</v>
      </c>
      <c r="P2311" s="98">
        <v>2.4740000000000002</v>
      </c>
      <c r="Q2311" s="98" t="s">
        <v>4078</v>
      </c>
      <c r="R2311" s="98">
        <v>36.341999999999999</v>
      </c>
    </row>
    <row r="2312" spans="1:18" x14ac:dyDescent="0.25">
      <c r="A2312" s="59" t="s">
        <v>3779</v>
      </c>
      <c r="B2312" s="59" t="s">
        <v>2135</v>
      </c>
      <c r="C2312" s="59" t="s">
        <v>3790</v>
      </c>
      <c r="D2312" s="91">
        <v>2</v>
      </c>
      <c r="E2312" s="59" t="s">
        <v>4354</v>
      </c>
      <c r="F2312" s="30">
        <f t="shared" si="118"/>
        <v>12.919333333333332</v>
      </c>
      <c r="G2312" s="24">
        <f t="shared" si="119"/>
        <v>0</v>
      </c>
      <c r="H2312" s="31"/>
      <c r="I2312" s="30"/>
      <c r="J2312" s="24">
        <f t="shared" si="120"/>
        <v>9.6894999999999989</v>
      </c>
      <c r="K2312" s="31"/>
      <c r="L2312" s="30"/>
      <c r="M2312" s="98" t="s">
        <v>4078</v>
      </c>
      <c r="N2312" s="98" t="s">
        <v>4078</v>
      </c>
      <c r="O2312" s="98" t="s">
        <v>4078</v>
      </c>
      <c r="P2312" s="98">
        <v>16.515999999999998</v>
      </c>
      <c r="Q2312" s="98">
        <v>22.242000000000001</v>
      </c>
      <c r="R2312" s="98" t="s">
        <v>4078</v>
      </c>
    </row>
    <row r="2313" spans="1:18" x14ac:dyDescent="0.25">
      <c r="A2313" s="59" t="s">
        <v>3779</v>
      </c>
      <c r="B2313" s="59" t="s">
        <v>2115</v>
      </c>
      <c r="C2313" s="59" t="s">
        <v>3807</v>
      </c>
      <c r="D2313" s="91">
        <v>6</v>
      </c>
      <c r="E2313" s="59" t="s">
        <v>4691</v>
      </c>
      <c r="F2313" s="30">
        <f t="shared" si="118"/>
        <v>12.863</v>
      </c>
      <c r="G2313" s="24">
        <f t="shared" si="119"/>
        <v>0</v>
      </c>
      <c r="H2313" s="31"/>
      <c r="I2313" s="30"/>
      <c r="J2313" s="24">
        <f t="shared" si="120"/>
        <v>9.6472499999999997</v>
      </c>
      <c r="K2313" s="31"/>
      <c r="L2313" s="30"/>
      <c r="M2313" s="98" t="s">
        <v>4078</v>
      </c>
      <c r="N2313" s="98" t="s">
        <v>4078</v>
      </c>
      <c r="O2313" s="98" t="s">
        <v>4078</v>
      </c>
      <c r="P2313" s="98" t="s">
        <v>4078</v>
      </c>
      <c r="Q2313" s="98">
        <v>13.766</v>
      </c>
      <c r="R2313" s="98">
        <v>24.823</v>
      </c>
    </row>
    <row r="2314" spans="1:18" x14ac:dyDescent="0.25">
      <c r="A2314" s="59" t="s">
        <v>3779</v>
      </c>
      <c r="B2314" s="59" t="s">
        <v>259</v>
      </c>
      <c r="C2314" s="59" t="s">
        <v>3853</v>
      </c>
      <c r="D2314" s="91">
        <v>15</v>
      </c>
      <c r="E2314" s="59" t="s">
        <v>6556</v>
      </c>
      <c r="F2314" s="30">
        <f t="shared" si="118"/>
        <v>12.858333333333334</v>
      </c>
      <c r="G2314" s="24">
        <f t="shared" si="119"/>
        <v>0</v>
      </c>
      <c r="H2314" s="31"/>
      <c r="I2314" s="30"/>
      <c r="J2314" s="24">
        <f t="shared" si="120"/>
        <v>9.6437500000000007</v>
      </c>
      <c r="K2314" s="31"/>
      <c r="L2314" s="30"/>
      <c r="M2314" s="98" t="s">
        <v>4078</v>
      </c>
      <c r="N2314" s="98" t="s">
        <v>4078</v>
      </c>
      <c r="O2314" s="98" t="s">
        <v>4078</v>
      </c>
      <c r="P2314" s="98" t="s">
        <v>4078</v>
      </c>
      <c r="Q2314" s="98" t="s">
        <v>4078</v>
      </c>
      <c r="R2314" s="98">
        <v>38.575000000000003</v>
      </c>
    </row>
    <row r="2315" spans="1:18" x14ac:dyDescent="0.25">
      <c r="A2315" s="59" t="s">
        <v>3779</v>
      </c>
      <c r="B2315" s="59" t="s">
        <v>1284</v>
      </c>
      <c r="C2315" s="59" t="s">
        <v>3807</v>
      </c>
      <c r="D2315" s="91">
        <v>6</v>
      </c>
      <c r="E2315" s="59" t="s">
        <v>4721</v>
      </c>
      <c r="F2315" s="30">
        <f t="shared" si="118"/>
        <v>12.848999999999998</v>
      </c>
      <c r="G2315" s="24">
        <f t="shared" si="119"/>
        <v>0</v>
      </c>
      <c r="H2315" s="31"/>
      <c r="I2315" s="30"/>
      <c r="J2315" s="24">
        <f t="shared" si="120"/>
        <v>13.219749999999999</v>
      </c>
      <c r="K2315" s="31"/>
      <c r="L2315" s="30"/>
      <c r="M2315" s="98" t="s">
        <v>4078</v>
      </c>
      <c r="N2315" s="98" t="s">
        <v>4078</v>
      </c>
      <c r="O2315" s="98">
        <v>14.332000000000001</v>
      </c>
      <c r="P2315" s="98">
        <v>0.53600000000000003</v>
      </c>
      <c r="Q2315" s="98">
        <v>3.0249999999999999</v>
      </c>
      <c r="R2315" s="98">
        <v>34.985999999999997</v>
      </c>
    </row>
    <row r="2316" spans="1:18" x14ac:dyDescent="0.25">
      <c r="A2316" s="59" t="s">
        <v>3779</v>
      </c>
      <c r="B2316" s="59" t="s">
        <v>720</v>
      </c>
      <c r="C2316" s="59" t="s">
        <v>3799</v>
      </c>
      <c r="D2316" s="91">
        <v>4</v>
      </c>
      <c r="E2316" s="59" t="s">
        <v>4511</v>
      </c>
      <c r="F2316" s="30">
        <f t="shared" si="118"/>
        <v>12.830999999999998</v>
      </c>
      <c r="G2316" s="24">
        <f t="shared" si="119"/>
        <v>11.209</v>
      </c>
      <c r="H2316" s="31"/>
      <c r="I2316" s="30"/>
      <c r="J2316" s="24">
        <f t="shared" si="120"/>
        <v>10.813749999999999</v>
      </c>
      <c r="K2316" s="31"/>
      <c r="L2316" s="30"/>
      <c r="M2316" s="98">
        <v>19.559999999999999</v>
      </c>
      <c r="N2316" s="98">
        <v>2.8580000000000001</v>
      </c>
      <c r="O2316" s="98">
        <v>4.7619999999999996</v>
      </c>
      <c r="P2316" s="98">
        <v>11.47</v>
      </c>
      <c r="Q2316" s="98">
        <v>26.356999999999999</v>
      </c>
      <c r="R2316" s="98">
        <v>0.66600000000000004</v>
      </c>
    </row>
    <row r="2317" spans="1:18" x14ac:dyDescent="0.25">
      <c r="A2317" s="59" t="s">
        <v>3779</v>
      </c>
      <c r="B2317" s="59" t="s">
        <v>2949</v>
      </c>
      <c r="C2317" s="59" t="s">
        <v>3836</v>
      </c>
      <c r="D2317" s="91">
        <v>11</v>
      </c>
      <c r="E2317" s="59" t="s">
        <v>5792</v>
      </c>
      <c r="F2317" s="30">
        <f t="shared" si="118"/>
        <v>12.784666666666666</v>
      </c>
      <c r="G2317" s="24">
        <f t="shared" si="119"/>
        <v>4.8730000000000002</v>
      </c>
      <c r="H2317" s="31"/>
      <c r="I2317" s="30"/>
      <c r="J2317" s="24">
        <f t="shared" si="120"/>
        <v>9.995000000000001</v>
      </c>
      <c r="K2317" s="31"/>
      <c r="L2317" s="30"/>
      <c r="M2317" s="98">
        <v>9.18</v>
      </c>
      <c r="N2317" s="98">
        <v>0.56599999999999995</v>
      </c>
      <c r="O2317" s="98">
        <v>1.6259999999999999</v>
      </c>
      <c r="P2317" s="98">
        <v>0.41499999999999998</v>
      </c>
      <c r="Q2317" s="98">
        <v>0.60099999999999998</v>
      </c>
      <c r="R2317" s="98">
        <v>37.338000000000001</v>
      </c>
    </row>
    <row r="2318" spans="1:18" x14ac:dyDescent="0.25">
      <c r="A2318" s="59" t="s">
        <v>3779</v>
      </c>
      <c r="B2318" s="59" t="s">
        <v>3008</v>
      </c>
      <c r="C2318" s="59" t="s">
        <v>3799</v>
      </c>
      <c r="D2318" s="91">
        <v>4</v>
      </c>
      <c r="E2318" s="59" t="s">
        <v>4519</v>
      </c>
      <c r="F2318" s="30">
        <f t="shared" si="118"/>
        <v>12.772666666666666</v>
      </c>
      <c r="G2318" s="24">
        <f t="shared" si="119"/>
        <v>128.32399999999998</v>
      </c>
      <c r="H2318" s="31"/>
      <c r="I2318" s="30"/>
      <c r="J2318" s="24">
        <f t="shared" si="120"/>
        <v>21.763999999999999</v>
      </c>
      <c r="K2318" s="31"/>
      <c r="L2318" s="30"/>
      <c r="M2318" s="98">
        <v>171.42</v>
      </c>
      <c r="N2318" s="98">
        <v>85.227999999999994</v>
      </c>
      <c r="O2318" s="98">
        <v>48.738</v>
      </c>
      <c r="P2318" s="98">
        <v>8.7899999999999991</v>
      </c>
      <c r="Q2318" s="98">
        <v>1.887</v>
      </c>
      <c r="R2318" s="98">
        <v>27.640999999999998</v>
      </c>
    </row>
    <row r="2319" spans="1:18" x14ac:dyDescent="0.25">
      <c r="A2319" s="59" t="s">
        <v>3779</v>
      </c>
      <c r="B2319" s="59" t="s">
        <v>260</v>
      </c>
      <c r="C2319" s="59" t="s">
        <v>3814</v>
      </c>
      <c r="D2319" s="91">
        <v>6</v>
      </c>
      <c r="E2319" s="59" t="s">
        <v>5068</v>
      </c>
      <c r="F2319" s="30">
        <f t="shared" si="118"/>
        <v>12.711</v>
      </c>
      <c r="G2319" s="24">
        <f t="shared" si="119"/>
        <v>0.65100000000000002</v>
      </c>
      <c r="H2319" s="31"/>
      <c r="I2319" s="30"/>
      <c r="J2319" s="24">
        <f t="shared" si="120"/>
        <v>11.34675</v>
      </c>
      <c r="K2319" s="31"/>
      <c r="L2319" s="30"/>
      <c r="M2319" s="98">
        <v>0.69</v>
      </c>
      <c r="N2319" s="98">
        <v>0.61199999999999999</v>
      </c>
      <c r="O2319" s="98">
        <v>7.2539999999999996</v>
      </c>
      <c r="P2319" s="98">
        <v>18.407</v>
      </c>
      <c r="Q2319" s="98">
        <v>7.9980000000000002</v>
      </c>
      <c r="R2319" s="98">
        <v>11.728</v>
      </c>
    </row>
    <row r="2320" spans="1:18" x14ac:dyDescent="0.25">
      <c r="A2320" s="59" t="s">
        <v>3779</v>
      </c>
      <c r="B2320" s="59" t="s">
        <v>2602</v>
      </c>
      <c r="C2320" s="59" t="s">
        <v>3870</v>
      </c>
      <c r="D2320" s="91">
        <v>18</v>
      </c>
      <c r="E2320" s="59" t="s">
        <v>7707</v>
      </c>
      <c r="F2320" s="30">
        <f t="shared" si="118"/>
        <v>12.664666666666667</v>
      </c>
      <c r="G2320" s="24">
        <f t="shared" si="119"/>
        <v>12.693999999999999</v>
      </c>
      <c r="H2320" s="31"/>
      <c r="I2320" s="30"/>
      <c r="J2320" s="24">
        <f t="shared" si="120"/>
        <v>11.465250000000001</v>
      </c>
      <c r="K2320" s="31"/>
      <c r="L2320" s="30"/>
      <c r="M2320" s="98">
        <v>5.65</v>
      </c>
      <c r="N2320" s="98">
        <v>19.738</v>
      </c>
      <c r="O2320" s="98">
        <v>7.867</v>
      </c>
      <c r="P2320" s="98">
        <v>7.3630000000000004</v>
      </c>
      <c r="Q2320" s="98">
        <v>5.9039999999999999</v>
      </c>
      <c r="R2320" s="98">
        <v>24.727</v>
      </c>
    </row>
    <row r="2321" spans="1:18" x14ac:dyDescent="0.25">
      <c r="A2321" s="59" t="s">
        <v>3779</v>
      </c>
      <c r="B2321" s="59" t="s">
        <v>387</v>
      </c>
      <c r="C2321" s="59" t="s">
        <v>3863</v>
      </c>
      <c r="D2321" s="91">
        <v>16</v>
      </c>
      <c r="E2321" s="59" t="s">
        <v>7211</v>
      </c>
      <c r="F2321" s="30">
        <f t="shared" si="118"/>
        <v>12.654000000000002</v>
      </c>
      <c r="G2321" s="24">
        <f t="shared" si="119"/>
        <v>0.31</v>
      </c>
      <c r="H2321" s="31"/>
      <c r="I2321" s="30"/>
      <c r="J2321" s="24">
        <f t="shared" si="120"/>
        <v>9.4905000000000008</v>
      </c>
      <c r="K2321" s="31"/>
      <c r="L2321" s="30"/>
      <c r="M2321" s="98">
        <v>0.62</v>
      </c>
      <c r="N2321" s="98" t="s">
        <v>4078</v>
      </c>
      <c r="O2321" s="98" t="s">
        <v>4078</v>
      </c>
      <c r="P2321" s="98">
        <v>6.4109999999999996</v>
      </c>
      <c r="Q2321" s="98">
        <v>18.603999999999999</v>
      </c>
      <c r="R2321" s="98">
        <v>12.946999999999999</v>
      </c>
    </row>
    <row r="2322" spans="1:18" x14ac:dyDescent="0.25">
      <c r="A2322" s="59" t="s">
        <v>3779</v>
      </c>
      <c r="B2322" s="59" t="s">
        <v>1128</v>
      </c>
      <c r="C2322" s="59" t="s">
        <v>3842</v>
      </c>
      <c r="D2322" s="91">
        <v>11</v>
      </c>
      <c r="E2322" s="59" t="s">
        <v>6127</v>
      </c>
      <c r="F2322" s="30">
        <f t="shared" si="118"/>
        <v>12.652000000000001</v>
      </c>
      <c r="G2322" s="24">
        <f t="shared" si="119"/>
        <v>0</v>
      </c>
      <c r="H2322" s="31"/>
      <c r="I2322" s="30"/>
      <c r="J2322" s="24">
        <f t="shared" si="120"/>
        <v>13.963750000000001</v>
      </c>
      <c r="K2322" s="31"/>
      <c r="L2322" s="30"/>
      <c r="M2322" s="98" t="s">
        <v>4078</v>
      </c>
      <c r="N2322" s="98" t="s">
        <v>4078</v>
      </c>
      <c r="O2322" s="98">
        <v>17.899000000000001</v>
      </c>
      <c r="P2322" s="98">
        <v>36.033000000000001</v>
      </c>
      <c r="Q2322" s="98" t="s">
        <v>4078</v>
      </c>
      <c r="R2322" s="98">
        <v>1.923</v>
      </c>
    </row>
    <row r="2323" spans="1:18" x14ac:dyDescent="0.25">
      <c r="A2323" s="59" t="s">
        <v>3779</v>
      </c>
      <c r="B2323" s="59" t="s">
        <v>3094</v>
      </c>
      <c r="C2323" s="59" t="s">
        <v>3841</v>
      </c>
      <c r="D2323" s="91">
        <v>11</v>
      </c>
      <c r="E2323" s="59" t="s">
        <v>6086</v>
      </c>
      <c r="F2323" s="30">
        <f t="shared" si="118"/>
        <v>12.616</v>
      </c>
      <c r="G2323" s="24">
        <f t="shared" si="119"/>
        <v>3.294</v>
      </c>
      <c r="H2323" s="31"/>
      <c r="I2323" s="30"/>
      <c r="J2323" s="24">
        <f t="shared" si="120"/>
        <v>11.364750000000001</v>
      </c>
      <c r="K2323" s="31"/>
      <c r="L2323" s="30"/>
      <c r="M2323" s="98">
        <v>4.6100000000000003</v>
      </c>
      <c r="N2323" s="98">
        <v>1.978</v>
      </c>
      <c r="O2323" s="98">
        <v>7.6109999999999998</v>
      </c>
      <c r="P2323" s="98">
        <v>8.6959999999999997</v>
      </c>
      <c r="Q2323" s="98">
        <v>4.4390000000000001</v>
      </c>
      <c r="R2323" s="98">
        <v>24.713000000000001</v>
      </c>
    </row>
    <row r="2324" spans="1:18" x14ac:dyDescent="0.25">
      <c r="A2324" s="59" t="s">
        <v>3779</v>
      </c>
      <c r="B2324" s="59" t="s">
        <v>1926</v>
      </c>
      <c r="C2324" s="59" t="s">
        <v>3862</v>
      </c>
      <c r="D2324" s="91">
        <v>16</v>
      </c>
      <c r="E2324" s="59" t="s">
        <v>6981</v>
      </c>
      <c r="F2324" s="30">
        <f t="shared" si="118"/>
        <v>12.609666666666667</v>
      </c>
      <c r="G2324" s="24">
        <f t="shared" si="119"/>
        <v>29.65</v>
      </c>
      <c r="H2324" s="31"/>
      <c r="I2324" s="30"/>
      <c r="J2324" s="24">
        <f t="shared" si="120"/>
        <v>18.441000000000003</v>
      </c>
      <c r="K2324" s="31"/>
      <c r="L2324" s="30"/>
      <c r="M2324" s="98">
        <v>16.98</v>
      </c>
      <c r="N2324" s="98">
        <v>42.32</v>
      </c>
      <c r="O2324" s="98">
        <v>35.935000000000002</v>
      </c>
      <c r="P2324" s="98">
        <v>7.2</v>
      </c>
      <c r="Q2324" s="98">
        <v>29.882000000000001</v>
      </c>
      <c r="R2324" s="98">
        <v>0.747</v>
      </c>
    </row>
    <row r="2325" spans="1:18" x14ac:dyDescent="0.25">
      <c r="A2325" s="59" t="s">
        <v>3779</v>
      </c>
      <c r="B2325" s="59" t="s">
        <v>3165</v>
      </c>
      <c r="C2325" s="59" t="s">
        <v>3808</v>
      </c>
      <c r="D2325" s="91">
        <v>6</v>
      </c>
      <c r="E2325" s="59" t="s">
        <v>4898</v>
      </c>
      <c r="F2325" s="30">
        <f t="shared" si="118"/>
        <v>12.599333333333334</v>
      </c>
      <c r="G2325" s="24">
        <f t="shared" si="119"/>
        <v>14.785499999999999</v>
      </c>
      <c r="H2325" s="31"/>
      <c r="I2325" s="30"/>
      <c r="J2325" s="24">
        <f t="shared" si="120"/>
        <v>10.103249999999999</v>
      </c>
      <c r="K2325" s="31"/>
      <c r="L2325" s="30"/>
      <c r="M2325" s="98">
        <v>14.85</v>
      </c>
      <c r="N2325" s="98">
        <v>14.721</v>
      </c>
      <c r="O2325" s="98">
        <v>2.6150000000000002</v>
      </c>
      <c r="P2325" s="98">
        <v>16.547999999999998</v>
      </c>
      <c r="Q2325" s="98">
        <v>3.238</v>
      </c>
      <c r="R2325" s="98">
        <v>18.012</v>
      </c>
    </row>
    <row r="2326" spans="1:18" x14ac:dyDescent="0.25">
      <c r="A2326" s="59" t="s">
        <v>3779</v>
      </c>
      <c r="B2326" s="59" t="s">
        <v>7960</v>
      </c>
      <c r="C2326" s="59" t="s">
        <v>3831</v>
      </c>
      <c r="D2326" s="91">
        <v>11</v>
      </c>
      <c r="E2326" s="59" t="s">
        <v>7961</v>
      </c>
      <c r="F2326" s="30">
        <f t="shared" si="118"/>
        <v>12.511000000000001</v>
      </c>
      <c r="G2326" s="24">
        <f t="shared" si="119"/>
        <v>1.45</v>
      </c>
      <c r="H2326" s="31"/>
      <c r="I2326" s="30"/>
      <c r="J2326" s="24">
        <f t="shared" si="120"/>
        <v>9.3832500000000003</v>
      </c>
      <c r="K2326" s="31"/>
      <c r="L2326" s="30"/>
      <c r="M2326" s="98">
        <v>2.9</v>
      </c>
      <c r="N2326" s="98" t="s">
        <v>4078</v>
      </c>
      <c r="O2326" s="98" t="s">
        <v>4078</v>
      </c>
      <c r="P2326" s="98" t="s">
        <v>4078</v>
      </c>
      <c r="Q2326" s="98" t="s">
        <v>4078</v>
      </c>
      <c r="R2326" s="98">
        <v>37.533000000000001</v>
      </c>
    </row>
    <row r="2327" spans="1:18" x14ac:dyDescent="0.25">
      <c r="A2327" s="59" t="s">
        <v>3779</v>
      </c>
      <c r="B2327" s="59" t="s">
        <v>3392</v>
      </c>
      <c r="C2327" s="59" t="s">
        <v>3834</v>
      </c>
      <c r="D2327" s="91">
        <v>11</v>
      </c>
      <c r="E2327" s="59" t="s">
        <v>5702</v>
      </c>
      <c r="F2327" s="30">
        <f t="shared" si="118"/>
        <v>12.495333333333333</v>
      </c>
      <c r="G2327" s="24">
        <f t="shared" si="119"/>
        <v>5.2869999999999999</v>
      </c>
      <c r="H2327" s="31"/>
      <c r="I2327" s="30"/>
      <c r="J2327" s="24">
        <f t="shared" si="120"/>
        <v>9.3727499999999999</v>
      </c>
      <c r="K2327" s="31"/>
      <c r="L2327" s="30"/>
      <c r="M2327" s="98">
        <v>6.58</v>
      </c>
      <c r="N2327" s="98">
        <v>3.9940000000000002</v>
      </c>
      <c r="O2327" s="98">
        <v>5.0000000000000001E-3</v>
      </c>
      <c r="P2327" s="98" t="s">
        <v>4078</v>
      </c>
      <c r="Q2327" s="98">
        <v>10.093999999999999</v>
      </c>
      <c r="R2327" s="98">
        <v>27.391999999999999</v>
      </c>
    </row>
    <row r="2328" spans="1:18" x14ac:dyDescent="0.25">
      <c r="A2328" s="59" t="s">
        <v>3779</v>
      </c>
      <c r="B2328" s="59" t="s">
        <v>2040</v>
      </c>
      <c r="C2328" s="59" t="s">
        <v>3828</v>
      </c>
      <c r="D2328" s="91">
        <v>10</v>
      </c>
      <c r="E2328" s="59" t="s">
        <v>5538</v>
      </c>
      <c r="F2328" s="30">
        <f t="shared" si="118"/>
        <v>12.406333333333334</v>
      </c>
      <c r="G2328" s="24">
        <f t="shared" si="119"/>
        <v>0.10750000000000001</v>
      </c>
      <c r="H2328" s="31"/>
      <c r="I2328" s="30"/>
      <c r="J2328" s="24">
        <f t="shared" si="120"/>
        <v>9.3047500000000003</v>
      </c>
      <c r="K2328" s="31"/>
      <c r="L2328" s="30"/>
      <c r="M2328" s="98">
        <v>0.13</v>
      </c>
      <c r="N2328" s="98">
        <v>8.5000000000000006E-2</v>
      </c>
      <c r="O2328" s="98" t="s">
        <v>4078</v>
      </c>
      <c r="P2328" s="98">
        <v>2.266</v>
      </c>
      <c r="Q2328" s="98">
        <v>20.184999999999999</v>
      </c>
      <c r="R2328" s="98">
        <v>14.768000000000001</v>
      </c>
    </row>
    <row r="2329" spans="1:18" x14ac:dyDescent="0.25">
      <c r="A2329" s="59" t="s">
        <v>3779</v>
      </c>
      <c r="B2329" s="59" t="s">
        <v>3377</v>
      </c>
      <c r="C2329" s="59" t="s">
        <v>3869</v>
      </c>
      <c r="D2329" s="91">
        <v>18</v>
      </c>
      <c r="E2329" s="59" t="s">
        <v>7664</v>
      </c>
      <c r="F2329" s="30">
        <f t="shared" si="118"/>
        <v>12.405666666666667</v>
      </c>
      <c r="G2329" s="24">
        <f t="shared" si="119"/>
        <v>6.181</v>
      </c>
      <c r="H2329" s="31"/>
      <c r="I2329" s="30"/>
      <c r="J2329" s="24">
        <f t="shared" si="120"/>
        <v>12.108999999999998</v>
      </c>
      <c r="K2329" s="31"/>
      <c r="L2329" s="30"/>
      <c r="M2329" s="98">
        <v>5.4</v>
      </c>
      <c r="N2329" s="98">
        <v>6.9619999999999997</v>
      </c>
      <c r="O2329" s="98">
        <v>11.218999999999999</v>
      </c>
      <c r="P2329" s="98">
        <v>14.337999999999999</v>
      </c>
      <c r="Q2329" s="98">
        <v>18.948</v>
      </c>
      <c r="R2329" s="98">
        <v>3.931</v>
      </c>
    </row>
    <row r="2330" spans="1:18" x14ac:dyDescent="0.25">
      <c r="A2330" s="59" t="s">
        <v>3779</v>
      </c>
      <c r="B2330" s="59" t="s">
        <v>3636</v>
      </c>
      <c r="C2330" s="59" t="s">
        <v>3808</v>
      </c>
      <c r="D2330" s="91">
        <v>6</v>
      </c>
      <c r="E2330" s="59" t="s">
        <v>4870</v>
      </c>
      <c r="F2330" s="30">
        <f t="shared" si="118"/>
        <v>12.380666666666668</v>
      </c>
      <c r="G2330" s="24">
        <f t="shared" si="119"/>
        <v>16.243500000000001</v>
      </c>
      <c r="H2330" s="31"/>
      <c r="I2330" s="30"/>
      <c r="J2330" s="24">
        <f t="shared" si="120"/>
        <v>16.130749999999999</v>
      </c>
      <c r="K2330" s="31"/>
      <c r="L2330" s="30"/>
      <c r="M2330" s="98">
        <v>14.17</v>
      </c>
      <c r="N2330" s="98">
        <v>18.317</v>
      </c>
      <c r="O2330" s="98">
        <v>27.381</v>
      </c>
      <c r="P2330" s="98">
        <v>32.042000000000002</v>
      </c>
      <c r="Q2330" s="98">
        <v>5.0999999999999996</v>
      </c>
      <c r="R2330" s="98" t="s">
        <v>4078</v>
      </c>
    </row>
    <row r="2331" spans="1:18" x14ac:dyDescent="0.25">
      <c r="A2331" s="59" t="s">
        <v>3779</v>
      </c>
      <c r="B2331" s="59" t="s">
        <v>1641</v>
      </c>
      <c r="C2331" s="59" t="s">
        <v>3862</v>
      </c>
      <c r="D2331" s="91">
        <v>16</v>
      </c>
      <c r="E2331" s="59" t="s">
        <v>7106</v>
      </c>
      <c r="F2331" s="30">
        <f t="shared" si="118"/>
        <v>12.316333333333333</v>
      </c>
      <c r="G2331" s="24">
        <f t="shared" si="119"/>
        <v>13.3405</v>
      </c>
      <c r="H2331" s="31"/>
      <c r="I2331" s="30"/>
      <c r="J2331" s="24">
        <f t="shared" si="120"/>
        <v>9.3837499999999991</v>
      </c>
      <c r="K2331" s="31"/>
      <c r="L2331" s="30"/>
      <c r="M2331" s="98">
        <v>24.76</v>
      </c>
      <c r="N2331" s="98">
        <v>1.921</v>
      </c>
      <c r="O2331" s="98">
        <v>0.58599999999999997</v>
      </c>
      <c r="P2331" s="98">
        <v>6.74</v>
      </c>
      <c r="Q2331" s="98">
        <v>10.771000000000001</v>
      </c>
      <c r="R2331" s="98">
        <v>19.437999999999999</v>
      </c>
    </row>
    <row r="2332" spans="1:18" x14ac:dyDescent="0.25">
      <c r="A2332" s="59" t="s">
        <v>3779</v>
      </c>
      <c r="B2332" s="59" t="s">
        <v>869</v>
      </c>
      <c r="C2332" s="59" t="s">
        <v>3819</v>
      </c>
      <c r="D2332" s="91">
        <v>7</v>
      </c>
      <c r="E2332" s="59" t="s">
        <v>5274</v>
      </c>
      <c r="F2332" s="30">
        <f t="shared" si="118"/>
        <v>12.302999999999999</v>
      </c>
      <c r="G2332" s="24">
        <f t="shared" si="119"/>
        <v>0</v>
      </c>
      <c r="H2332" s="31"/>
      <c r="I2332" s="30"/>
      <c r="J2332" s="24">
        <f t="shared" si="120"/>
        <v>9.2272499999999997</v>
      </c>
      <c r="K2332" s="31"/>
      <c r="L2332" s="30"/>
      <c r="M2332" s="98" t="s">
        <v>4078</v>
      </c>
      <c r="N2332" s="98" t="s">
        <v>4078</v>
      </c>
      <c r="O2332" s="98" t="s">
        <v>4078</v>
      </c>
      <c r="P2332" s="98">
        <v>0.125</v>
      </c>
      <c r="Q2332" s="98">
        <v>3.44</v>
      </c>
      <c r="R2332" s="98">
        <v>33.344000000000001</v>
      </c>
    </row>
    <row r="2333" spans="1:18" x14ac:dyDescent="0.25">
      <c r="A2333" s="59" t="s">
        <v>3779</v>
      </c>
      <c r="B2333" s="59" t="s">
        <v>986</v>
      </c>
      <c r="C2333" s="59" t="s">
        <v>3812</v>
      </c>
      <c r="D2333" s="91">
        <v>6</v>
      </c>
      <c r="E2333" s="59" t="s">
        <v>5008</v>
      </c>
      <c r="F2333" s="30">
        <f t="shared" si="118"/>
        <v>12.278</v>
      </c>
      <c r="G2333" s="24">
        <f t="shared" si="119"/>
        <v>6.9689999999999994</v>
      </c>
      <c r="H2333" s="31"/>
      <c r="I2333" s="30"/>
      <c r="J2333" s="24">
        <f t="shared" si="120"/>
        <v>9.6232500000000005</v>
      </c>
      <c r="K2333" s="31"/>
      <c r="L2333" s="30"/>
      <c r="M2333" s="98">
        <v>5.72</v>
      </c>
      <c r="N2333" s="98">
        <v>8.218</v>
      </c>
      <c r="O2333" s="98">
        <v>1.659</v>
      </c>
      <c r="P2333" s="98">
        <v>9.843</v>
      </c>
      <c r="Q2333" s="98">
        <v>10.755000000000001</v>
      </c>
      <c r="R2333" s="98">
        <v>16.236000000000001</v>
      </c>
    </row>
    <row r="2334" spans="1:18" x14ac:dyDescent="0.25">
      <c r="A2334" s="59" t="s">
        <v>3779</v>
      </c>
      <c r="B2334" s="59" t="s">
        <v>1481</v>
      </c>
      <c r="C2334" s="59" t="s">
        <v>3862</v>
      </c>
      <c r="D2334" s="91">
        <v>16</v>
      </c>
      <c r="E2334" s="59" t="s">
        <v>7158</v>
      </c>
      <c r="F2334" s="30">
        <f t="shared" si="118"/>
        <v>12.213333333333333</v>
      </c>
      <c r="G2334" s="24">
        <f t="shared" si="119"/>
        <v>31.866500000000002</v>
      </c>
      <c r="H2334" s="31"/>
      <c r="I2334" s="30"/>
      <c r="J2334" s="24">
        <f t="shared" si="120"/>
        <v>638.99675000000002</v>
      </c>
      <c r="K2334" s="31"/>
      <c r="L2334" s="30"/>
      <c r="M2334" s="98">
        <v>38.89</v>
      </c>
      <c r="N2334" s="98">
        <v>24.843</v>
      </c>
      <c r="O2334" s="98">
        <v>2519.3470000000002</v>
      </c>
      <c r="P2334" s="98">
        <v>27.949000000000002</v>
      </c>
      <c r="Q2334" s="98">
        <v>4.048</v>
      </c>
      <c r="R2334" s="98">
        <v>4.6429999999999998</v>
      </c>
    </row>
    <row r="2335" spans="1:18" x14ac:dyDescent="0.25">
      <c r="A2335" s="59" t="s">
        <v>3779</v>
      </c>
      <c r="B2335" s="59" t="s">
        <v>3651</v>
      </c>
      <c r="C2335" s="59" t="s">
        <v>3790</v>
      </c>
      <c r="D2335" s="91">
        <v>2</v>
      </c>
      <c r="E2335" s="59" t="s">
        <v>4351</v>
      </c>
      <c r="F2335" s="30">
        <f t="shared" si="118"/>
        <v>12.177333333333332</v>
      </c>
      <c r="G2335" s="24">
        <f t="shared" si="119"/>
        <v>0.02</v>
      </c>
      <c r="H2335" s="31"/>
      <c r="I2335" s="30"/>
      <c r="J2335" s="24">
        <f t="shared" si="120"/>
        <v>9.1329999999999991</v>
      </c>
      <c r="K2335" s="31"/>
      <c r="L2335" s="30"/>
      <c r="M2335" s="98">
        <v>0.04</v>
      </c>
      <c r="N2335" s="98" t="s">
        <v>4078</v>
      </c>
      <c r="O2335" s="98" t="s">
        <v>4078</v>
      </c>
      <c r="P2335" s="98" t="s">
        <v>4078</v>
      </c>
      <c r="Q2335" s="98" t="s">
        <v>4078</v>
      </c>
      <c r="R2335" s="98">
        <v>36.531999999999996</v>
      </c>
    </row>
    <row r="2336" spans="1:18" x14ac:dyDescent="0.25">
      <c r="A2336" s="59" t="s">
        <v>3779</v>
      </c>
      <c r="B2336" s="59" t="s">
        <v>717</v>
      </c>
      <c r="C2336" s="59" t="s">
        <v>3862</v>
      </c>
      <c r="D2336" s="91">
        <v>16</v>
      </c>
      <c r="E2336" s="59" t="s">
        <v>6813</v>
      </c>
      <c r="F2336" s="30">
        <f t="shared" ref="F2336:F2399" si="121">SUM(P2336:R2336)/3</f>
        <v>12.130666666666665</v>
      </c>
      <c r="G2336" s="24">
        <f t="shared" ref="G2336:G2399" si="122">SUM(M2336:N2336)/2</f>
        <v>1.9870000000000001</v>
      </c>
      <c r="H2336" s="31"/>
      <c r="I2336" s="30"/>
      <c r="J2336" s="24">
        <f t="shared" ref="J2336:J2399" si="123">SUM(O2336:R2336)/4</f>
        <v>10.049249999999999</v>
      </c>
      <c r="K2336" s="31"/>
      <c r="L2336" s="30"/>
      <c r="M2336" s="98">
        <v>3.21</v>
      </c>
      <c r="N2336" s="98">
        <v>0.76400000000000001</v>
      </c>
      <c r="O2336" s="98">
        <v>3.8050000000000002</v>
      </c>
      <c r="P2336" s="98">
        <v>25.893999999999998</v>
      </c>
      <c r="Q2336" s="98">
        <v>9.2840000000000007</v>
      </c>
      <c r="R2336" s="98">
        <v>1.214</v>
      </c>
    </row>
    <row r="2337" spans="1:18" x14ac:dyDescent="0.25">
      <c r="A2337" s="59" t="s">
        <v>3779</v>
      </c>
      <c r="B2337" s="59" t="s">
        <v>3080</v>
      </c>
      <c r="C2337" s="59" t="s">
        <v>3873</v>
      </c>
      <c r="D2337" s="91">
        <v>20</v>
      </c>
      <c r="E2337" s="59" t="s">
        <v>7790</v>
      </c>
      <c r="F2337" s="30">
        <f t="shared" si="121"/>
        <v>12.093666666666666</v>
      </c>
      <c r="G2337" s="24">
        <f t="shared" si="122"/>
        <v>11.0205</v>
      </c>
      <c r="H2337" s="31"/>
      <c r="I2337" s="30"/>
      <c r="J2337" s="24">
        <f t="shared" si="123"/>
        <v>10.797999999999998</v>
      </c>
      <c r="K2337" s="31"/>
      <c r="L2337" s="30"/>
      <c r="M2337" s="98">
        <v>14.82</v>
      </c>
      <c r="N2337" s="98">
        <v>7.2210000000000001</v>
      </c>
      <c r="O2337" s="98">
        <v>6.9109999999999996</v>
      </c>
      <c r="P2337" s="98">
        <v>2.1019999999999999</v>
      </c>
      <c r="Q2337" s="98">
        <v>18.521999999999998</v>
      </c>
      <c r="R2337" s="98">
        <v>15.657</v>
      </c>
    </row>
    <row r="2338" spans="1:18" x14ac:dyDescent="0.25">
      <c r="A2338" s="59" t="s">
        <v>3779</v>
      </c>
      <c r="B2338" s="59" t="s">
        <v>1993</v>
      </c>
      <c r="C2338" s="59" t="s">
        <v>3834</v>
      </c>
      <c r="D2338" s="91">
        <v>11</v>
      </c>
      <c r="E2338" s="59" t="s">
        <v>5732</v>
      </c>
      <c r="F2338" s="30">
        <f t="shared" si="121"/>
        <v>12.086</v>
      </c>
      <c r="G2338" s="24">
        <f t="shared" si="122"/>
        <v>1.0985</v>
      </c>
      <c r="H2338" s="31"/>
      <c r="I2338" s="30"/>
      <c r="J2338" s="24">
        <f t="shared" si="123"/>
        <v>9.7985000000000007</v>
      </c>
      <c r="K2338" s="31"/>
      <c r="L2338" s="30"/>
      <c r="M2338" s="98">
        <v>1.07</v>
      </c>
      <c r="N2338" s="98">
        <v>1.127</v>
      </c>
      <c r="O2338" s="98">
        <v>2.9359999999999999</v>
      </c>
      <c r="P2338" s="98">
        <v>2.4140000000000001</v>
      </c>
      <c r="Q2338" s="98" t="s">
        <v>4078</v>
      </c>
      <c r="R2338" s="98">
        <v>33.844000000000001</v>
      </c>
    </row>
    <row r="2339" spans="1:18" x14ac:dyDescent="0.25">
      <c r="A2339" s="59" t="s">
        <v>3779</v>
      </c>
      <c r="B2339" s="59" t="s">
        <v>1586</v>
      </c>
      <c r="C2339" s="59" t="s">
        <v>3819</v>
      </c>
      <c r="D2339" s="91">
        <v>7</v>
      </c>
      <c r="E2339" s="59" t="s">
        <v>5278</v>
      </c>
      <c r="F2339" s="30">
        <f t="shared" si="121"/>
        <v>12.033999999999999</v>
      </c>
      <c r="G2339" s="24">
        <f t="shared" si="122"/>
        <v>9.5935000000000006</v>
      </c>
      <c r="H2339" s="31"/>
      <c r="I2339" s="30"/>
      <c r="J2339" s="24">
        <f t="shared" si="123"/>
        <v>10.982250000000001</v>
      </c>
      <c r="K2339" s="31"/>
      <c r="L2339" s="30"/>
      <c r="M2339" s="98">
        <v>17</v>
      </c>
      <c r="N2339" s="98">
        <v>2.1869999999999998</v>
      </c>
      <c r="O2339" s="98">
        <v>7.827</v>
      </c>
      <c r="P2339" s="98">
        <v>0.129</v>
      </c>
      <c r="Q2339" s="98">
        <v>1.6279999999999999</v>
      </c>
      <c r="R2339" s="98">
        <v>34.344999999999999</v>
      </c>
    </row>
    <row r="2340" spans="1:18" x14ac:dyDescent="0.25">
      <c r="A2340" s="59" t="s">
        <v>3779</v>
      </c>
      <c r="B2340" s="59" t="s">
        <v>1538</v>
      </c>
      <c r="C2340" s="59" t="s">
        <v>3860</v>
      </c>
      <c r="D2340" s="91">
        <v>15</v>
      </c>
      <c r="E2340" s="59" t="s">
        <v>6698</v>
      </c>
      <c r="F2340" s="30">
        <f t="shared" si="121"/>
        <v>12.027000000000001</v>
      </c>
      <c r="G2340" s="24">
        <f t="shared" si="122"/>
        <v>8.3354999999999997</v>
      </c>
      <c r="H2340" s="31"/>
      <c r="I2340" s="30"/>
      <c r="J2340" s="24">
        <f t="shared" si="123"/>
        <v>10.625249999999999</v>
      </c>
      <c r="K2340" s="31"/>
      <c r="L2340" s="30"/>
      <c r="M2340" s="98">
        <v>9.17</v>
      </c>
      <c r="N2340" s="98">
        <v>7.5010000000000003</v>
      </c>
      <c r="O2340" s="98">
        <v>6.42</v>
      </c>
      <c r="P2340" s="98">
        <v>10.135</v>
      </c>
      <c r="Q2340" s="98">
        <v>22.193999999999999</v>
      </c>
      <c r="R2340" s="98">
        <v>3.7519999999999998</v>
      </c>
    </row>
    <row r="2341" spans="1:18" x14ac:dyDescent="0.25">
      <c r="A2341" s="59" t="s">
        <v>3779</v>
      </c>
      <c r="B2341" s="59" t="s">
        <v>3047</v>
      </c>
      <c r="C2341" s="59" t="s">
        <v>3785</v>
      </c>
      <c r="D2341" s="91">
        <v>2</v>
      </c>
      <c r="E2341" s="59" t="s">
        <v>4191</v>
      </c>
      <c r="F2341" s="30">
        <f t="shared" si="121"/>
        <v>12.005666666666668</v>
      </c>
      <c r="G2341" s="24">
        <f t="shared" si="122"/>
        <v>0</v>
      </c>
      <c r="H2341" s="31"/>
      <c r="I2341" s="30"/>
      <c r="J2341" s="24">
        <f t="shared" si="123"/>
        <v>9.0042500000000008</v>
      </c>
      <c r="K2341" s="31"/>
      <c r="L2341" s="30"/>
      <c r="M2341" s="98" t="s">
        <v>4078</v>
      </c>
      <c r="N2341" s="98" t="s">
        <v>4078</v>
      </c>
      <c r="O2341" s="98" t="s">
        <v>4078</v>
      </c>
      <c r="P2341" s="98" t="s">
        <v>4078</v>
      </c>
      <c r="Q2341" s="98" t="s">
        <v>4078</v>
      </c>
      <c r="R2341" s="98">
        <v>36.017000000000003</v>
      </c>
    </row>
    <row r="2342" spans="1:18" x14ac:dyDescent="0.25">
      <c r="A2342" s="59" t="s">
        <v>3779</v>
      </c>
      <c r="B2342" s="59" t="s">
        <v>2560</v>
      </c>
      <c r="C2342" s="59" t="s">
        <v>3831</v>
      </c>
      <c r="D2342" s="91">
        <v>11</v>
      </c>
      <c r="E2342" s="59" t="s">
        <v>5576</v>
      </c>
      <c r="F2342" s="30">
        <f t="shared" si="121"/>
        <v>11.989666666666666</v>
      </c>
      <c r="G2342" s="24">
        <f t="shared" si="122"/>
        <v>8.3239999999999998</v>
      </c>
      <c r="H2342" s="31"/>
      <c r="I2342" s="30"/>
      <c r="J2342" s="24">
        <f t="shared" si="123"/>
        <v>13.048249999999999</v>
      </c>
      <c r="K2342" s="31"/>
      <c r="L2342" s="30"/>
      <c r="M2342" s="98">
        <v>6.36</v>
      </c>
      <c r="N2342" s="98">
        <v>10.288</v>
      </c>
      <c r="O2342" s="98">
        <v>16.224</v>
      </c>
      <c r="P2342" s="98">
        <v>17.344000000000001</v>
      </c>
      <c r="Q2342" s="98">
        <v>4.101</v>
      </c>
      <c r="R2342" s="98">
        <v>14.523999999999999</v>
      </c>
    </row>
    <row r="2343" spans="1:18" x14ac:dyDescent="0.25">
      <c r="A2343" s="59" t="s">
        <v>3779</v>
      </c>
      <c r="B2343" s="59" t="s">
        <v>2312</v>
      </c>
      <c r="C2343" s="59" t="s">
        <v>3863</v>
      </c>
      <c r="D2343" s="91">
        <v>16</v>
      </c>
      <c r="E2343" s="59" t="s">
        <v>7317</v>
      </c>
      <c r="F2343" s="30">
        <f t="shared" si="121"/>
        <v>11.979999999999999</v>
      </c>
      <c r="G2343" s="24">
        <f t="shared" si="122"/>
        <v>32.225999999999999</v>
      </c>
      <c r="H2343" s="31"/>
      <c r="I2343" s="30"/>
      <c r="J2343" s="24">
        <f t="shared" si="123"/>
        <v>16.55125</v>
      </c>
      <c r="K2343" s="31"/>
      <c r="L2343" s="30"/>
      <c r="M2343" s="98">
        <v>40.18</v>
      </c>
      <c r="N2343" s="98">
        <v>24.271999999999998</v>
      </c>
      <c r="O2343" s="98">
        <v>30.265000000000001</v>
      </c>
      <c r="P2343" s="98">
        <v>19.658999999999999</v>
      </c>
      <c r="Q2343" s="98">
        <v>6.492</v>
      </c>
      <c r="R2343" s="98">
        <v>9.7889999999999997</v>
      </c>
    </row>
    <row r="2344" spans="1:18" x14ac:dyDescent="0.25">
      <c r="A2344" s="59" t="s">
        <v>3779</v>
      </c>
      <c r="B2344" s="59" t="s">
        <v>3015</v>
      </c>
      <c r="C2344" s="59" t="s">
        <v>3862</v>
      </c>
      <c r="D2344" s="91">
        <v>16</v>
      </c>
      <c r="E2344" s="59" t="s">
        <v>6971</v>
      </c>
      <c r="F2344" s="30">
        <f t="shared" si="121"/>
        <v>11.961333333333334</v>
      </c>
      <c r="G2344" s="24">
        <f t="shared" si="122"/>
        <v>12.0825</v>
      </c>
      <c r="H2344" s="31"/>
      <c r="I2344" s="30"/>
      <c r="J2344" s="24">
        <f t="shared" si="123"/>
        <v>9.3209999999999997</v>
      </c>
      <c r="K2344" s="31"/>
      <c r="L2344" s="30"/>
      <c r="M2344" s="98">
        <v>17.62</v>
      </c>
      <c r="N2344" s="98">
        <v>6.5449999999999999</v>
      </c>
      <c r="O2344" s="98">
        <v>1.4</v>
      </c>
      <c r="P2344" s="98">
        <v>3.7759999999999998</v>
      </c>
      <c r="Q2344" s="98">
        <v>26.135999999999999</v>
      </c>
      <c r="R2344" s="98">
        <v>5.9720000000000004</v>
      </c>
    </row>
    <row r="2345" spans="1:18" x14ac:dyDescent="0.25">
      <c r="A2345" s="59" t="s">
        <v>3779</v>
      </c>
      <c r="B2345" s="59" t="s">
        <v>2622</v>
      </c>
      <c r="C2345" s="59" t="s">
        <v>3835</v>
      </c>
      <c r="D2345" s="91">
        <v>11</v>
      </c>
      <c r="E2345" s="59" t="s">
        <v>5767</v>
      </c>
      <c r="F2345" s="30">
        <f t="shared" si="121"/>
        <v>11.887</v>
      </c>
      <c r="G2345" s="24">
        <f t="shared" si="122"/>
        <v>71.132000000000005</v>
      </c>
      <c r="H2345" s="31"/>
      <c r="I2345" s="30"/>
      <c r="J2345" s="24">
        <f t="shared" si="123"/>
        <v>13.515500000000001</v>
      </c>
      <c r="K2345" s="31"/>
      <c r="L2345" s="30"/>
      <c r="M2345" s="98">
        <v>72.180000000000007</v>
      </c>
      <c r="N2345" s="98">
        <v>70.084000000000003</v>
      </c>
      <c r="O2345" s="98">
        <v>18.401</v>
      </c>
      <c r="P2345" s="98">
        <v>6.7629999999999999</v>
      </c>
      <c r="Q2345" s="98">
        <v>16.928999999999998</v>
      </c>
      <c r="R2345" s="98">
        <v>11.968999999999999</v>
      </c>
    </row>
    <row r="2346" spans="1:18" x14ac:dyDescent="0.25">
      <c r="A2346" s="59" t="s">
        <v>3779</v>
      </c>
      <c r="B2346" s="59" t="s">
        <v>3725</v>
      </c>
      <c r="C2346" s="59" t="s">
        <v>3843</v>
      </c>
      <c r="D2346" s="91">
        <v>12</v>
      </c>
      <c r="E2346" s="59" t="s">
        <v>6169</v>
      </c>
      <c r="F2346" s="30">
        <f t="shared" si="121"/>
        <v>11.722999999999999</v>
      </c>
      <c r="G2346" s="24">
        <f t="shared" si="122"/>
        <v>36.749000000000002</v>
      </c>
      <c r="H2346" s="31"/>
      <c r="I2346" s="30"/>
      <c r="J2346" s="24">
        <f t="shared" si="123"/>
        <v>12.249499999999999</v>
      </c>
      <c r="K2346" s="31"/>
      <c r="L2346" s="30"/>
      <c r="M2346" s="98">
        <v>70.930000000000007</v>
      </c>
      <c r="N2346" s="98">
        <v>2.5680000000000001</v>
      </c>
      <c r="O2346" s="98">
        <v>13.829000000000001</v>
      </c>
      <c r="P2346" s="98">
        <v>11.167999999999999</v>
      </c>
      <c r="Q2346" s="98">
        <v>15.891999999999999</v>
      </c>
      <c r="R2346" s="98">
        <v>8.109</v>
      </c>
    </row>
    <row r="2347" spans="1:18" x14ac:dyDescent="0.25">
      <c r="A2347" s="59" t="s">
        <v>3779</v>
      </c>
      <c r="B2347" s="59" t="s">
        <v>1162</v>
      </c>
      <c r="C2347" s="59" t="s">
        <v>3863</v>
      </c>
      <c r="D2347" s="91">
        <v>16</v>
      </c>
      <c r="E2347" s="59" t="s">
        <v>7215</v>
      </c>
      <c r="F2347" s="30">
        <f t="shared" si="121"/>
        <v>11.720333333333331</v>
      </c>
      <c r="G2347" s="24">
        <f t="shared" si="122"/>
        <v>9.5000000000000001E-2</v>
      </c>
      <c r="H2347" s="31"/>
      <c r="I2347" s="30"/>
      <c r="J2347" s="24">
        <f t="shared" si="123"/>
        <v>8.7902499999999986</v>
      </c>
      <c r="K2347" s="31"/>
      <c r="L2347" s="30"/>
      <c r="M2347" s="98">
        <v>0.19</v>
      </c>
      <c r="N2347" s="98" t="s">
        <v>4078</v>
      </c>
      <c r="O2347" s="98" t="s">
        <v>4078</v>
      </c>
      <c r="P2347" s="98" t="s">
        <v>4078</v>
      </c>
      <c r="Q2347" s="98">
        <v>0.114</v>
      </c>
      <c r="R2347" s="98">
        <v>35.046999999999997</v>
      </c>
    </row>
    <row r="2348" spans="1:18" x14ac:dyDescent="0.25">
      <c r="A2348" s="59" t="s">
        <v>3779</v>
      </c>
      <c r="B2348" s="59" t="s">
        <v>117</v>
      </c>
      <c r="C2348" s="59" t="s">
        <v>3789</v>
      </c>
      <c r="D2348" s="91">
        <v>2</v>
      </c>
      <c r="E2348" s="59" t="s">
        <v>4330</v>
      </c>
      <c r="F2348" s="30">
        <f t="shared" si="121"/>
        <v>11.657333333333334</v>
      </c>
      <c r="G2348" s="24">
        <f t="shared" si="122"/>
        <v>0</v>
      </c>
      <c r="H2348" s="31"/>
      <c r="I2348" s="30"/>
      <c r="J2348" s="24">
        <f t="shared" si="123"/>
        <v>8.7430000000000003</v>
      </c>
      <c r="K2348" s="31"/>
      <c r="L2348" s="30"/>
      <c r="M2348" s="98" t="s">
        <v>4078</v>
      </c>
      <c r="N2348" s="98" t="s">
        <v>4078</v>
      </c>
      <c r="O2348" s="98" t="s">
        <v>4078</v>
      </c>
      <c r="P2348" s="98" t="s">
        <v>4078</v>
      </c>
      <c r="Q2348" s="98" t="s">
        <v>4078</v>
      </c>
      <c r="R2348" s="98">
        <v>34.972000000000001</v>
      </c>
    </row>
    <row r="2349" spans="1:18" x14ac:dyDescent="0.25">
      <c r="A2349" s="59" t="s">
        <v>3779</v>
      </c>
      <c r="B2349" s="59" t="s">
        <v>3199</v>
      </c>
      <c r="C2349" s="59" t="s">
        <v>3860</v>
      </c>
      <c r="D2349" s="91">
        <v>15</v>
      </c>
      <c r="E2349" s="59" t="s">
        <v>6714</v>
      </c>
      <c r="F2349" s="30">
        <f t="shared" si="121"/>
        <v>11.565666666666667</v>
      </c>
      <c r="G2349" s="24">
        <f t="shared" si="122"/>
        <v>2.262</v>
      </c>
      <c r="H2349" s="31"/>
      <c r="I2349" s="30"/>
      <c r="J2349" s="24">
        <f t="shared" si="123"/>
        <v>10.15075</v>
      </c>
      <c r="K2349" s="31"/>
      <c r="L2349" s="30"/>
      <c r="M2349" s="98">
        <v>0.51</v>
      </c>
      <c r="N2349" s="98">
        <v>4.0140000000000002</v>
      </c>
      <c r="O2349" s="98">
        <v>5.9059999999999997</v>
      </c>
      <c r="P2349" s="98">
        <v>2.2949999999999999</v>
      </c>
      <c r="Q2349" s="98">
        <v>0.91400000000000003</v>
      </c>
      <c r="R2349" s="98">
        <v>31.488</v>
      </c>
    </row>
    <row r="2350" spans="1:18" x14ac:dyDescent="0.25">
      <c r="A2350" s="59" t="s">
        <v>3779</v>
      </c>
      <c r="B2350" s="59" t="s">
        <v>3249</v>
      </c>
      <c r="C2350" s="59" t="s">
        <v>3863</v>
      </c>
      <c r="D2350" s="91">
        <v>16</v>
      </c>
      <c r="E2350" s="59" t="s">
        <v>7348</v>
      </c>
      <c r="F2350" s="30">
        <f t="shared" si="121"/>
        <v>11.511333333333333</v>
      </c>
      <c r="G2350" s="24">
        <f t="shared" si="122"/>
        <v>5.1499999999999997E-2</v>
      </c>
      <c r="H2350" s="31"/>
      <c r="I2350" s="30"/>
      <c r="J2350" s="24">
        <f t="shared" si="123"/>
        <v>8.71875</v>
      </c>
      <c r="K2350" s="31"/>
      <c r="L2350" s="30"/>
      <c r="M2350" s="98" t="s">
        <v>4078</v>
      </c>
      <c r="N2350" s="98">
        <v>0.10299999999999999</v>
      </c>
      <c r="O2350" s="98">
        <v>0.34100000000000003</v>
      </c>
      <c r="P2350" s="98">
        <v>0.29899999999999999</v>
      </c>
      <c r="Q2350" s="98">
        <v>33.847999999999999</v>
      </c>
      <c r="R2350" s="98">
        <v>0.38700000000000001</v>
      </c>
    </row>
    <row r="2351" spans="1:18" x14ac:dyDescent="0.25">
      <c r="A2351" s="59" t="s">
        <v>3779</v>
      </c>
      <c r="B2351" s="59" t="s">
        <v>3659</v>
      </c>
      <c r="C2351" s="59" t="s">
        <v>3871</v>
      </c>
      <c r="D2351" s="91">
        <v>20</v>
      </c>
      <c r="E2351" s="59" t="s">
        <v>7715</v>
      </c>
      <c r="F2351" s="30">
        <f t="shared" si="121"/>
        <v>11.497333333333332</v>
      </c>
      <c r="G2351" s="24">
        <f t="shared" si="122"/>
        <v>12.734</v>
      </c>
      <c r="H2351" s="31"/>
      <c r="I2351" s="30"/>
      <c r="J2351" s="24">
        <f t="shared" si="123"/>
        <v>12.175500000000001</v>
      </c>
      <c r="K2351" s="31"/>
      <c r="L2351" s="30"/>
      <c r="M2351" s="98">
        <v>19.68</v>
      </c>
      <c r="N2351" s="98">
        <v>5.7880000000000003</v>
      </c>
      <c r="O2351" s="98">
        <v>14.21</v>
      </c>
      <c r="P2351" s="98">
        <v>8.8109999999999999</v>
      </c>
      <c r="Q2351" s="98">
        <v>25.443999999999999</v>
      </c>
      <c r="R2351" s="98">
        <v>0.23699999999999999</v>
      </c>
    </row>
    <row r="2352" spans="1:18" x14ac:dyDescent="0.25">
      <c r="A2352" s="59" t="s">
        <v>3779</v>
      </c>
      <c r="B2352" s="59" t="s">
        <v>1982</v>
      </c>
      <c r="C2352" s="59" t="s">
        <v>3817</v>
      </c>
      <c r="D2352" s="91">
        <v>6</v>
      </c>
      <c r="E2352" s="59" t="s">
        <v>5117</v>
      </c>
      <c r="F2352" s="30">
        <f t="shared" si="121"/>
        <v>11.451999999999998</v>
      </c>
      <c r="G2352" s="24">
        <f t="shared" si="122"/>
        <v>3.2759999999999998</v>
      </c>
      <c r="H2352" s="31"/>
      <c r="I2352" s="30"/>
      <c r="J2352" s="24">
        <f t="shared" si="123"/>
        <v>14.57025</v>
      </c>
      <c r="K2352" s="31"/>
      <c r="L2352" s="30"/>
      <c r="M2352" s="98">
        <v>3.55</v>
      </c>
      <c r="N2352" s="98">
        <v>3.0019999999999998</v>
      </c>
      <c r="O2352" s="98">
        <v>23.925000000000001</v>
      </c>
      <c r="P2352" s="98">
        <v>32.369999999999997</v>
      </c>
      <c r="Q2352" s="98">
        <v>1.986</v>
      </c>
      <c r="R2352" s="98" t="s">
        <v>4078</v>
      </c>
    </row>
    <row r="2353" spans="1:18" x14ac:dyDescent="0.25">
      <c r="A2353" s="59" t="s">
        <v>3779</v>
      </c>
      <c r="B2353" s="59" t="s">
        <v>1403</v>
      </c>
      <c r="C2353" s="59" t="s">
        <v>3862</v>
      </c>
      <c r="D2353" s="91">
        <v>16</v>
      </c>
      <c r="E2353" s="59" t="s">
        <v>7096</v>
      </c>
      <c r="F2353" s="30">
        <f t="shared" si="121"/>
        <v>11.426333333333334</v>
      </c>
      <c r="G2353" s="24">
        <f t="shared" si="122"/>
        <v>16.164999999999999</v>
      </c>
      <c r="H2353" s="31"/>
      <c r="I2353" s="30"/>
      <c r="J2353" s="24">
        <f t="shared" si="123"/>
        <v>10.238750000000001</v>
      </c>
      <c r="K2353" s="31"/>
      <c r="L2353" s="30"/>
      <c r="M2353" s="98">
        <v>23.74</v>
      </c>
      <c r="N2353" s="98">
        <v>8.59</v>
      </c>
      <c r="O2353" s="98">
        <v>6.6760000000000002</v>
      </c>
      <c r="P2353" s="98">
        <v>25.11</v>
      </c>
      <c r="Q2353" s="98">
        <v>6.774</v>
      </c>
      <c r="R2353" s="98">
        <v>2.395</v>
      </c>
    </row>
    <row r="2354" spans="1:18" x14ac:dyDescent="0.25">
      <c r="A2354" s="59" t="s">
        <v>3779</v>
      </c>
      <c r="B2354" s="59" t="s">
        <v>3626</v>
      </c>
      <c r="C2354" s="59" t="s">
        <v>3788</v>
      </c>
      <c r="D2354" s="91">
        <v>2</v>
      </c>
      <c r="E2354" s="59" t="s">
        <v>4320</v>
      </c>
      <c r="F2354" s="30">
        <f t="shared" si="121"/>
        <v>11.397</v>
      </c>
      <c r="G2354" s="24">
        <f t="shared" si="122"/>
        <v>39.545999999999999</v>
      </c>
      <c r="H2354" s="31"/>
      <c r="I2354" s="30"/>
      <c r="J2354" s="24">
        <f t="shared" si="123"/>
        <v>8.5477500000000006</v>
      </c>
      <c r="K2354" s="31"/>
      <c r="L2354" s="30"/>
      <c r="M2354" s="98">
        <v>26.15</v>
      </c>
      <c r="N2354" s="98">
        <v>52.942</v>
      </c>
      <c r="O2354" s="98" t="s">
        <v>4078</v>
      </c>
      <c r="P2354" s="98">
        <v>8.5969999999999995</v>
      </c>
      <c r="Q2354" s="98">
        <v>25.594000000000001</v>
      </c>
      <c r="R2354" s="98" t="s">
        <v>4078</v>
      </c>
    </row>
    <row r="2355" spans="1:18" x14ac:dyDescent="0.25">
      <c r="A2355" s="59" t="s">
        <v>3779</v>
      </c>
      <c r="B2355" s="59" t="s">
        <v>3141</v>
      </c>
      <c r="C2355" s="59" t="s">
        <v>3808</v>
      </c>
      <c r="D2355" s="91">
        <v>6</v>
      </c>
      <c r="E2355" s="59" t="s">
        <v>4774</v>
      </c>
      <c r="F2355" s="30">
        <f t="shared" si="121"/>
        <v>11.377333333333333</v>
      </c>
      <c r="G2355" s="24">
        <f t="shared" si="122"/>
        <v>1.6425000000000001</v>
      </c>
      <c r="H2355" s="31"/>
      <c r="I2355" s="30"/>
      <c r="J2355" s="24">
        <f t="shared" si="123"/>
        <v>23.051000000000002</v>
      </c>
      <c r="K2355" s="31"/>
      <c r="L2355" s="30"/>
      <c r="M2355" s="98">
        <v>0.04</v>
      </c>
      <c r="N2355" s="98">
        <v>3.2450000000000001</v>
      </c>
      <c r="O2355" s="98">
        <v>58.072000000000003</v>
      </c>
      <c r="P2355" s="98">
        <v>7.9729999999999999</v>
      </c>
      <c r="Q2355" s="98">
        <v>17.613</v>
      </c>
      <c r="R2355" s="98">
        <v>8.5459999999999994</v>
      </c>
    </row>
    <row r="2356" spans="1:18" x14ac:dyDescent="0.25">
      <c r="A2356" s="59" t="s">
        <v>3779</v>
      </c>
      <c r="B2356" s="59" t="s">
        <v>1087</v>
      </c>
      <c r="C2356" s="59" t="s">
        <v>3851</v>
      </c>
      <c r="D2356" s="91">
        <v>15</v>
      </c>
      <c r="E2356" s="59" t="s">
        <v>6398</v>
      </c>
      <c r="F2356" s="30">
        <f t="shared" si="121"/>
        <v>11.356</v>
      </c>
      <c r="G2356" s="24">
        <f t="shared" si="122"/>
        <v>23.445</v>
      </c>
      <c r="H2356" s="31"/>
      <c r="I2356" s="30"/>
      <c r="J2356" s="24">
        <f t="shared" si="123"/>
        <v>17.020249999999997</v>
      </c>
      <c r="K2356" s="31"/>
      <c r="L2356" s="30"/>
      <c r="M2356" s="98">
        <v>46.89</v>
      </c>
      <c r="N2356" s="98" t="s">
        <v>4078</v>
      </c>
      <c r="O2356" s="98">
        <v>34.012999999999998</v>
      </c>
      <c r="P2356" s="98" t="s">
        <v>4078</v>
      </c>
      <c r="Q2356" s="98">
        <v>34.067999999999998</v>
      </c>
      <c r="R2356" s="98" t="s">
        <v>4078</v>
      </c>
    </row>
    <row r="2357" spans="1:18" x14ac:dyDescent="0.25">
      <c r="A2357" s="59" t="s">
        <v>3779</v>
      </c>
      <c r="B2357" s="59" t="s">
        <v>2031</v>
      </c>
      <c r="C2357" s="59" t="s">
        <v>3841</v>
      </c>
      <c r="D2357" s="91">
        <v>11</v>
      </c>
      <c r="E2357" s="59" t="s">
        <v>6020</v>
      </c>
      <c r="F2357" s="30">
        <f t="shared" si="121"/>
        <v>11.323333333333332</v>
      </c>
      <c r="G2357" s="24">
        <f t="shared" si="122"/>
        <v>13.534500000000001</v>
      </c>
      <c r="H2357" s="31"/>
      <c r="I2357" s="30"/>
      <c r="J2357" s="24">
        <f t="shared" si="123"/>
        <v>21.9345</v>
      </c>
      <c r="K2357" s="31"/>
      <c r="L2357" s="30"/>
      <c r="M2357" s="98">
        <v>12.9</v>
      </c>
      <c r="N2357" s="98">
        <v>14.169</v>
      </c>
      <c r="O2357" s="98">
        <v>53.768000000000001</v>
      </c>
      <c r="P2357" s="98">
        <v>18.7</v>
      </c>
      <c r="Q2357" s="98">
        <v>15.042</v>
      </c>
      <c r="R2357" s="98">
        <v>0.22800000000000001</v>
      </c>
    </row>
    <row r="2358" spans="1:18" x14ac:dyDescent="0.25">
      <c r="A2358" s="59" t="s">
        <v>3779</v>
      </c>
      <c r="B2358" s="59" t="s">
        <v>3299</v>
      </c>
      <c r="C2358" s="59" t="s">
        <v>3834</v>
      </c>
      <c r="D2358" s="91">
        <v>11</v>
      </c>
      <c r="E2358" s="59" t="s">
        <v>5690</v>
      </c>
      <c r="F2358" s="30">
        <f t="shared" si="121"/>
        <v>11.279333333333334</v>
      </c>
      <c r="G2358" s="24">
        <f t="shared" si="122"/>
        <v>4.6875</v>
      </c>
      <c r="H2358" s="31"/>
      <c r="I2358" s="30"/>
      <c r="J2358" s="24">
        <f t="shared" si="123"/>
        <v>8.6482499999999991</v>
      </c>
      <c r="K2358" s="31"/>
      <c r="L2358" s="30"/>
      <c r="M2358" s="98" t="s">
        <v>4078</v>
      </c>
      <c r="N2358" s="98">
        <v>9.375</v>
      </c>
      <c r="O2358" s="98">
        <v>0.755</v>
      </c>
      <c r="P2358" s="98" t="s">
        <v>4078</v>
      </c>
      <c r="Q2358" s="98">
        <v>23.2</v>
      </c>
      <c r="R2358" s="98">
        <v>10.638</v>
      </c>
    </row>
    <row r="2359" spans="1:18" x14ac:dyDescent="0.25">
      <c r="A2359" s="59" t="s">
        <v>3779</v>
      </c>
      <c r="B2359" s="59" t="s">
        <v>3471</v>
      </c>
      <c r="C2359" s="59" t="s">
        <v>3833</v>
      </c>
      <c r="D2359" s="91">
        <v>11</v>
      </c>
      <c r="E2359" s="59" t="s">
        <v>5665</v>
      </c>
      <c r="F2359" s="30">
        <f t="shared" si="121"/>
        <v>11.275</v>
      </c>
      <c r="G2359" s="24">
        <f t="shared" si="122"/>
        <v>21.821999999999999</v>
      </c>
      <c r="H2359" s="31"/>
      <c r="I2359" s="30"/>
      <c r="J2359" s="24">
        <f t="shared" si="123"/>
        <v>20.593999999999998</v>
      </c>
      <c r="K2359" s="31"/>
      <c r="L2359" s="30"/>
      <c r="M2359" s="98" t="s">
        <v>4078</v>
      </c>
      <c r="N2359" s="98">
        <v>43.643999999999998</v>
      </c>
      <c r="O2359" s="98">
        <v>48.551000000000002</v>
      </c>
      <c r="P2359" s="98">
        <v>30.282</v>
      </c>
      <c r="Q2359" s="98">
        <v>2.6930000000000001</v>
      </c>
      <c r="R2359" s="98">
        <v>0.85</v>
      </c>
    </row>
    <row r="2360" spans="1:18" x14ac:dyDescent="0.25">
      <c r="A2360" s="59" t="s">
        <v>3779</v>
      </c>
      <c r="B2360" s="59" t="s">
        <v>3149</v>
      </c>
      <c r="C2360" s="59" t="s">
        <v>3838</v>
      </c>
      <c r="D2360" s="91">
        <v>11</v>
      </c>
      <c r="E2360" s="59" t="s">
        <v>5850</v>
      </c>
      <c r="F2360" s="30">
        <f t="shared" si="121"/>
        <v>11.256333333333332</v>
      </c>
      <c r="G2360" s="24">
        <f t="shared" si="122"/>
        <v>0</v>
      </c>
      <c r="H2360" s="31"/>
      <c r="I2360" s="30"/>
      <c r="J2360" s="24">
        <f t="shared" si="123"/>
        <v>9.2617499999999993</v>
      </c>
      <c r="K2360" s="31"/>
      <c r="L2360" s="30"/>
      <c r="M2360" s="98" t="s">
        <v>4078</v>
      </c>
      <c r="N2360" s="98" t="s">
        <v>4078</v>
      </c>
      <c r="O2360" s="98">
        <v>3.278</v>
      </c>
      <c r="P2360" s="98" t="s">
        <v>4078</v>
      </c>
      <c r="Q2360" s="98" t="s">
        <v>4078</v>
      </c>
      <c r="R2360" s="98">
        <v>33.768999999999998</v>
      </c>
    </row>
    <row r="2361" spans="1:18" x14ac:dyDescent="0.25">
      <c r="A2361" s="59" t="s">
        <v>3779</v>
      </c>
      <c r="B2361" s="59" t="s">
        <v>3213</v>
      </c>
      <c r="C2361" s="59" t="s">
        <v>3868</v>
      </c>
      <c r="D2361" s="91">
        <v>18</v>
      </c>
      <c r="E2361" s="59" t="s">
        <v>7594</v>
      </c>
      <c r="F2361" s="30">
        <f t="shared" si="121"/>
        <v>11.234999999999999</v>
      </c>
      <c r="G2361" s="24">
        <f t="shared" si="122"/>
        <v>6.8679999999999994</v>
      </c>
      <c r="H2361" s="31"/>
      <c r="I2361" s="30"/>
      <c r="J2361" s="24">
        <f t="shared" si="123"/>
        <v>11.78575</v>
      </c>
      <c r="K2361" s="31"/>
      <c r="L2361" s="30"/>
      <c r="M2361" s="98">
        <v>12.52</v>
      </c>
      <c r="N2361" s="98">
        <v>1.216</v>
      </c>
      <c r="O2361" s="98">
        <v>13.438000000000001</v>
      </c>
      <c r="P2361" s="98">
        <v>2.3610000000000002</v>
      </c>
      <c r="Q2361" s="98">
        <v>9.3759999999999994</v>
      </c>
      <c r="R2361" s="98">
        <v>21.968</v>
      </c>
    </row>
    <row r="2362" spans="1:18" x14ac:dyDescent="0.25">
      <c r="A2362" s="59" t="s">
        <v>3779</v>
      </c>
      <c r="B2362" s="59" t="s">
        <v>2393</v>
      </c>
      <c r="C2362" s="59" t="s">
        <v>3852</v>
      </c>
      <c r="D2362" s="91">
        <v>15</v>
      </c>
      <c r="E2362" s="59" t="s">
        <v>6539</v>
      </c>
      <c r="F2362" s="30">
        <f t="shared" si="121"/>
        <v>11.234</v>
      </c>
      <c r="G2362" s="24">
        <f t="shared" si="122"/>
        <v>50.293999999999997</v>
      </c>
      <c r="H2362" s="31"/>
      <c r="I2362" s="30"/>
      <c r="J2362" s="24">
        <f t="shared" si="123"/>
        <v>35.973249999999993</v>
      </c>
      <c r="K2362" s="31"/>
      <c r="L2362" s="30"/>
      <c r="M2362" s="98">
        <v>16.64</v>
      </c>
      <c r="N2362" s="98">
        <v>83.947999999999993</v>
      </c>
      <c r="O2362" s="98">
        <v>110.191</v>
      </c>
      <c r="P2362" s="98" t="s">
        <v>4078</v>
      </c>
      <c r="Q2362" s="98">
        <v>27.835999999999999</v>
      </c>
      <c r="R2362" s="98">
        <v>5.8659999999999997</v>
      </c>
    </row>
    <row r="2363" spans="1:18" x14ac:dyDescent="0.25">
      <c r="A2363" s="59" t="s">
        <v>3779</v>
      </c>
      <c r="B2363" s="59" t="s">
        <v>1545</v>
      </c>
      <c r="C2363" s="59" t="s">
        <v>3852</v>
      </c>
      <c r="D2363" s="91">
        <v>15</v>
      </c>
      <c r="E2363" s="59" t="s">
        <v>6536</v>
      </c>
      <c r="F2363" s="30">
        <f t="shared" si="121"/>
        <v>11.226000000000001</v>
      </c>
      <c r="G2363" s="24">
        <f t="shared" si="122"/>
        <v>16.8095</v>
      </c>
      <c r="H2363" s="31"/>
      <c r="I2363" s="30"/>
      <c r="J2363" s="24">
        <f t="shared" si="123"/>
        <v>11.615500000000001</v>
      </c>
      <c r="K2363" s="31"/>
      <c r="L2363" s="30"/>
      <c r="M2363" s="98">
        <v>26.03</v>
      </c>
      <c r="N2363" s="98">
        <v>7.5890000000000004</v>
      </c>
      <c r="O2363" s="98">
        <v>12.784000000000001</v>
      </c>
      <c r="P2363" s="98">
        <v>10.752000000000001</v>
      </c>
      <c r="Q2363" s="98">
        <v>18.61</v>
      </c>
      <c r="R2363" s="98">
        <v>4.3159999999999998</v>
      </c>
    </row>
    <row r="2364" spans="1:18" x14ac:dyDescent="0.25">
      <c r="A2364" s="59" t="s">
        <v>3779</v>
      </c>
      <c r="B2364" s="59" t="s">
        <v>50</v>
      </c>
      <c r="C2364" s="59" t="s">
        <v>3806</v>
      </c>
      <c r="D2364" s="91">
        <v>5</v>
      </c>
      <c r="E2364" s="59" t="s">
        <v>4654</v>
      </c>
      <c r="F2364" s="30">
        <f t="shared" si="121"/>
        <v>11.216666666666667</v>
      </c>
      <c r="G2364" s="24">
        <f t="shared" si="122"/>
        <v>2.7135000000000002</v>
      </c>
      <c r="H2364" s="31"/>
      <c r="I2364" s="30"/>
      <c r="J2364" s="24">
        <f t="shared" si="123"/>
        <v>11.1225</v>
      </c>
      <c r="K2364" s="31"/>
      <c r="L2364" s="30"/>
      <c r="M2364" s="98">
        <v>5.37</v>
      </c>
      <c r="N2364" s="98">
        <v>5.7000000000000002E-2</v>
      </c>
      <c r="O2364" s="98">
        <v>10.84</v>
      </c>
      <c r="P2364" s="98">
        <v>32.066000000000003</v>
      </c>
      <c r="Q2364" s="98">
        <v>1.3540000000000001</v>
      </c>
      <c r="R2364" s="98">
        <v>0.23</v>
      </c>
    </row>
    <row r="2365" spans="1:18" x14ac:dyDescent="0.25">
      <c r="A2365" s="59" t="s">
        <v>3779</v>
      </c>
      <c r="B2365" s="59" t="s">
        <v>1789</v>
      </c>
      <c r="C2365" s="59" t="s">
        <v>3852</v>
      </c>
      <c r="D2365" s="91">
        <v>15</v>
      </c>
      <c r="E2365" s="59" t="s">
        <v>6530</v>
      </c>
      <c r="F2365" s="30">
        <f t="shared" si="121"/>
        <v>11.197000000000001</v>
      </c>
      <c r="G2365" s="24">
        <f t="shared" si="122"/>
        <v>18.97</v>
      </c>
      <c r="H2365" s="31"/>
      <c r="I2365" s="30"/>
      <c r="J2365" s="24">
        <f t="shared" si="123"/>
        <v>27.277999999999999</v>
      </c>
      <c r="K2365" s="31"/>
      <c r="L2365" s="30"/>
      <c r="M2365" s="98">
        <v>37.94</v>
      </c>
      <c r="N2365" s="98" t="s">
        <v>4078</v>
      </c>
      <c r="O2365" s="98">
        <v>75.521000000000001</v>
      </c>
      <c r="P2365" s="98">
        <v>13.425000000000001</v>
      </c>
      <c r="Q2365" s="98">
        <v>20.166</v>
      </c>
      <c r="R2365" s="98" t="s">
        <v>4078</v>
      </c>
    </row>
    <row r="2366" spans="1:18" x14ac:dyDescent="0.25">
      <c r="A2366" s="59" t="s">
        <v>3779</v>
      </c>
      <c r="B2366" s="59" t="s">
        <v>2066</v>
      </c>
      <c r="C2366" s="59" t="s">
        <v>3860</v>
      </c>
      <c r="D2366" s="91">
        <v>15</v>
      </c>
      <c r="E2366" s="59" t="s">
        <v>6721</v>
      </c>
      <c r="F2366" s="30">
        <f t="shared" si="121"/>
        <v>11.183666666666667</v>
      </c>
      <c r="G2366" s="24">
        <f t="shared" si="122"/>
        <v>20.060500000000001</v>
      </c>
      <c r="H2366" s="31"/>
      <c r="I2366" s="30"/>
      <c r="J2366" s="24">
        <f t="shared" si="123"/>
        <v>11.818250000000001</v>
      </c>
      <c r="K2366" s="31"/>
      <c r="L2366" s="30"/>
      <c r="M2366" s="98">
        <v>26.5</v>
      </c>
      <c r="N2366" s="98">
        <v>13.621</v>
      </c>
      <c r="O2366" s="98">
        <v>13.722</v>
      </c>
      <c r="P2366" s="98">
        <v>16.363</v>
      </c>
      <c r="Q2366" s="98">
        <v>11</v>
      </c>
      <c r="R2366" s="98">
        <v>6.1879999999999997</v>
      </c>
    </row>
    <row r="2367" spans="1:18" x14ac:dyDescent="0.25">
      <c r="A2367" s="59" t="s">
        <v>3779</v>
      </c>
      <c r="B2367" s="59" t="s">
        <v>2207</v>
      </c>
      <c r="C2367" s="59" t="s">
        <v>3835</v>
      </c>
      <c r="D2367" s="91">
        <v>11</v>
      </c>
      <c r="E2367" s="59" t="s">
        <v>5779</v>
      </c>
      <c r="F2367" s="30">
        <f t="shared" si="121"/>
        <v>11.176</v>
      </c>
      <c r="G2367" s="24">
        <f t="shared" si="122"/>
        <v>7.1040000000000001</v>
      </c>
      <c r="H2367" s="31"/>
      <c r="I2367" s="30"/>
      <c r="J2367" s="24">
        <f t="shared" si="123"/>
        <v>10.105</v>
      </c>
      <c r="K2367" s="31"/>
      <c r="L2367" s="30"/>
      <c r="M2367" s="98">
        <v>2.3199999999999998</v>
      </c>
      <c r="N2367" s="98">
        <v>11.888</v>
      </c>
      <c r="O2367" s="98">
        <v>6.8920000000000003</v>
      </c>
      <c r="P2367" s="98">
        <v>6.3529999999999998</v>
      </c>
      <c r="Q2367" s="98">
        <v>2.073</v>
      </c>
      <c r="R2367" s="98">
        <v>25.102</v>
      </c>
    </row>
    <row r="2368" spans="1:18" x14ac:dyDescent="0.25">
      <c r="A2368" s="59" t="s">
        <v>3779</v>
      </c>
      <c r="B2368" s="59" t="s">
        <v>77</v>
      </c>
      <c r="C2368" s="59" t="s">
        <v>3855</v>
      </c>
      <c r="D2368" s="91">
        <v>15</v>
      </c>
      <c r="E2368" s="59" t="s">
        <v>6616</v>
      </c>
      <c r="F2368" s="30">
        <f t="shared" si="121"/>
        <v>11.143666666666666</v>
      </c>
      <c r="G2368" s="24">
        <f t="shared" si="122"/>
        <v>12.524500000000002</v>
      </c>
      <c r="H2368" s="31"/>
      <c r="I2368" s="30"/>
      <c r="J2368" s="24">
        <f t="shared" si="123"/>
        <v>8.5342500000000001</v>
      </c>
      <c r="K2368" s="31"/>
      <c r="L2368" s="30"/>
      <c r="M2368" s="98">
        <v>3.1</v>
      </c>
      <c r="N2368" s="98">
        <v>21.949000000000002</v>
      </c>
      <c r="O2368" s="98">
        <v>0.70599999999999996</v>
      </c>
      <c r="P2368" s="98">
        <v>0.56000000000000005</v>
      </c>
      <c r="Q2368" s="98">
        <v>11.148</v>
      </c>
      <c r="R2368" s="98">
        <v>21.722999999999999</v>
      </c>
    </row>
    <row r="2369" spans="1:18" x14ac:dyDescent="0.25">
      <c r="A2369" s="59" t="s">
        <v>3779</v>
      </c>
      <c r="B2369" s="59" t="s">
        <v>3290</v>
      </c>
      <c r="C2369" s="59" t="s">
        <v>3839</v>
      </c>
      <c r="D2369" s="91">
        <v>11</v>
      </c>
      <c r="E2369" s="59" t="s">
        <v>5871</v>
      </c>
      <c r="F2369" s="30">
        <f t="shared" si="121"/>
        <v>11.102333333333334</v>
      </c>
      <c r="G2369" s="24">
        <f t="shared" si="122"/>
        <v>72.234000000000009</v>
      </c>
      <c r="H2369" s="31"/>
      <c r="I2369" s="30"/>
      <c r="J2369" s="24">
        <f t="shared" si="123"/>
        <v>14.017250000000001</v>
      </c>
      <c r="K2369" s="31"/>
      <c r="L2369" s="30"/>
      <c r="M2369" s="98">
        <v>100.42</v>
      </c>
      <c r="N2369" s="98">
        <v>44.048000000000002</v>
      </c>
      <c r="O2369" s="98">
        <v>22.762</v>
      </c>
      <c r="P2369" s="98">
        <v>20.343</v>
      </c>
      <c r="Q2369" s="98">
        <v>3.1819999999999999</v>
      </c>
      <c r="R2369" s="98">
        <v>9.782</v>
      </c>
    </row>
    <row r="2370" spans="1:18" x14ac:dyDescent="0.25">
      <c r="A2370" s="59" t="s">
        <v>3779</v>
      </c>
      <c r="B2370" s="59" t="s">
        <v>2324</v>
      </c>
      <c r="C2370" s="59" t="s">
        <v>3841</v>
      </c>
      <c r="D2370" s="91">
        <v>11</v>
      </c>
      <c r="E2370" s="59" t="s">
        <v>6074</v>
      </c>
      <c r="F2370" s="30">
        <f t="shared" si="121"/>
        <v>11.092666666666666</v>
      </c>
      <c r="G2370" s="24">
        <f t="shared" si="122"/>
        <v>3.6879999999999997</v>
      </c>
      <c r="H2370" s="31"/>
      <c r="I2370" s="30"/>
      <c r="J2370" s="24">
        <f t="shared" si="123"/>
        <v>8.7149999999999999</v>
      </c>
      <c r="K2370" s="31"/>
      <c r="L2370" s="30"/>
      <c r="M2370" s="98">
        <v>1.94</v>
      </c>
      <c r="N2370" s="98">
        <v>5.4359999999999999</v>
      </c>
      <c r="O2370" s="98">
        <v>1.5820000000000001</v>
      </c>
      <c r="P2370" s="98">
        <v>9.0860000000000003</v>
      </c>
      <c r="Q2370" s="98" t="s">
        <v>4078</v>
      </c>
      <c r="R2370" s="98">
        <v>24.192</v>
      </c>
    </row>
    <row r="2371" spans="1:18" x14ac:dyDescent="0.25">
      <c r="A2371" s="59" t="s">
        <v>3779</v>
      </c>
      <c r="B2371" s="59" t="s">
        <v>2715</v>
      </c>
      <c r="C2371" s="59" t="s">
        <v>3827</v>
      </c>
      <c r="D2371" s="91">
        <v>10</v>
      </c>
      <c r="E2371" s="59" t="s">
        <v>5530</v>
      </c>
      <c r="F2371" s="30">
        <f t="shared" si="121"/>
        <v>11.084666666666669</v>
      </c>
      <c r="G2371" s="24">
        <f t="shared" si="122"/>
        <v>4.9974999999999996</v>
      </c>
      <c r="H2371" s="31"/>
      <c r="I2371" s="30"/>
      <c r="J2371" s="24">
        <f t="shared" si="123"/>
        <v>8.3135000000000012</v>
      </c>
      <c r="K2371" s="31"/>
      <c r="L2371" s="30"/>
      <c r="M2371" s="98" t="s">
        <v>4078</v>
      </c>
      <c r="N2371" s="98">
        <v>9.9949999999999992</v>
      </c>
      <c r="O2371" s="98" t="s">
        <v>4078</v>
      </c>
      <c r="P2371" s="98" t="s">
        <v>4078</v>
      </c>
      <c r="Q2371" s="98">
        <v>16.042000000000002</v>
      </c>
      <c r="R2371" s="98">
        <v>17.212</v>
      </c>
    </row>
    <row r="2372" spans="1:18" x14ac:dyDescent="0.25">
      <c r="A2372" s="59" t="s">
        <v>3779</v>
      </c>
      <c r="B2372" s="59" t="s">
        <v>3018</v>
      </c>
      <c r="C2372" s="59" t="s">
        <v>3836</v>
      </c>
      <c r="D2372" s="91">
        <v>11</v>
      </c>
      <c r="E2372" s="59" t="s">
        <v>5785</v>
      </c>
      <c r="F2372" s="30">
        <f t="shared" si="121"/>
        <v>11.077666666666666</v>
      </c>
      <c r="G2372" s="24">
        <f t="shared" si="122"/>
        <v>91.22</v>
      </c>
      <c r="H2372" s="31"/>
      <c r="I2372" s="30"/>
      <c r="J2372" s="24">
        <f t="shared" si="123"/>
        <v>8.3204999999999991</v>
      </c>
      <c r="K2372" s="31"/>
      <c r="L2372" s="30"/>
      <c r="M2372" s="98">
        <v>115.55</v>
      </c>
      <c r="N2372" s="98">
        <v>66.89</v>
      </c>
      <c r="O2372" s="98">
        <v>4.9000000000000002E-2</v>
      </c>
      <c r="P2372" s="98" t="s">
        <v>4078</v>
      </c>
      <c r="Q2372" s="98">
        <v>0.123</v>
      </c>
      <c r="R2372" s="98">
        <v>33.11</v>
      </c>
    </row>
    <row r="2373" spans="1:18" x14ac:dyDescent="0.25">
      <c r="A2373" s="59" t="s">
        <v>3779</v>
      </c>
      <c r="B2373" s="59" t="s">
        <v>2521</v>
      </c>
      <c r="C2373" s="59" t="s">
        <v>3853</v>
      </c>
      <c r="D2373" s="91">
        <v>15</v>
      </c>
      <c r="E2373" s="59" t="s">
        <v>6580</v>
      </c>
      <c r="F2373" s="30">
        <f t="shared" si="121"/>
        <v>11.046000000000001</v>
      </c>
      <c r="G2373" s="24">
        <f t="shared" si="122"/>
        <v>4.5255000000000001</v>
      </c>
      <c r="H2373" s="31"/>
      <c r="I2373" s="30"/>
      <c r="J2373" s="24">
        <f t="shared" si="123"/>
        <v>10.547750000000001</v>
      </c>
      <c r="K2373" s="31"/>
      <c r="L2373" s="30"/>
      <c r="M2373" s="98">
        <v>6.72</v>
      </c>
      <c r="N2373" s="98">
        <v>2.331</v>
      </c>
      <c r="O2373" s="98">
        <v>9.0530000000000008</v>
      </c>
      <c r="P2373" s="98">
        <v>1.268</v>
      </c>
      <c r="Q2373" s="98">
        <v>20.945</v>
      </c>
      <c r="R2373" s="98">
        <v>10.925000000000001</v>
      </c>
    </row>
    <row r="2374" spans="1:18" x14ac:dyDescent="0.25">
      <c r="A2374" s="59" t="s">
        <v>3779</v>
      </c>
      <c r="B2374" s="59" t="s">
        <v>3133</v>
      </c>
      <c r="C2374" s="59" t="s">
        <v>3804</v>
      </c>
      <c r="D2374" s="91">
        <v>5</v>
      </c>
      <c r="E2374" s="59" t="s">
        <v>4626</v>
      </c>
      <c r="F2374" s="30">
        <f t="shared" si="121"/>
        <v>11.031000000000001</v>
      </c>
      <c r="G2374" s="24">
        <f t="shared" si="122"/>
        <v>7.8</v>
      </c>
      <c r="H2374" s="31"/>
      <c r="I2374" s="30"/>
      <c r="J2374" s="24">
        <f t="shared" si="123"/>
        <v>8.2732500000000009</v>
      </c>
      <c r="K2374" s="31"/>
      <c r="L2374" s="30"/>
      <c r="M2374" s="98">
        <v>15.6</v>
      </c>
      <c r="N2374" s="98" t="s">
        <v>4078</v>
      </c>
      <c r="O2374" s="98" t="s">
        <v>4078</v>
      </c>
      <c r="P2374" s="98">
        <v>17.141999999999999</v>
      </c>
      <c r="Q2374" s="98">
        <v>15.951000000000001</v>
      </c>
      <c r="R2374" s="98" t="s">
        <v>4078</v>
      </c>
    </row>
    <row r="2375" spans="1:18" x14ac:dyDescent="0.25">
      <c r="A2375" s="59" t="s">
        <v>3779</v>
      </c>
      <c r="B2375" s="59" t="s">
        <v>2759</v>
      </c>
      <c r="C2375" s="59" t="s">
        <v>3811</v>
      </c>
      <c r="D2375" s="91">
        <v>6</v>
      </c>
      <c r="E2375" s="59" t="s">
        <v>4986</v>
      </c>
      <c r="F2375" s="30">
        <f t="shared" si="121"/>
        <v>10.975999999999999</v>
      </c>
      <c r="G2375" s="24">
        <f t="shared" si="122"/>
        <v>28.85</v>
      </c>
      <c r="H2375" s="31"/>
      <c r="I2375" s="30"/>
      <c r="J2375" s="24">
        <f t="shared" si="123"/>
        <v>17.704750000000001</v>
      </c>
      <c r="K2375" s="31"/>
      <c r="L2375" s="30"/>
      <c r="M2375" s="98">
        <v>27.93</v>
      </c>
      <c r="N2375" s="98">
        <v>29.77</v>
      </c>
      <c r="O2375" s="98">
        <v>37.890999999999998</v>
      </c>
      <c r="P2375" s="98">
        <v>14.951000000000001</v>
      </c>
      <c r="Q2375" s="98" t="s">
        <v>4078</v>
      </c>
      <c r="R2375" s="98">
        <v>17.977</v>
      </c>
    </row>
    <row r="2376" spans="1:18" x14ac:dyDescent="0.25">
      <c r="A2376" s="59" t="s">
        <v>3779</v>
      </c>
      <c r="B2376" s="59" t="s">
        <v>3104</v>
      </c>
      <c r="C2376" s="59" t="s">
        <v>3849</v>
      </c>
      <c r="D2376" s="91">
        <v>13</v>
      </c>
      <c r="E2376" s="59" t="s">
        <v>6268</v>
      </c>
      <c r="F2376" s="30">
        <f t="shared" si="121"/>
        <v>10.964666666666666</v>
      </c>
      <c r="G2376" s="24">
        <f t="shared" si="122"/>
        <v>18.579000000000001</v>
      </c>
      <c r="H2376" s="31"/>
      <c r="I2376" s="30"/>
      <c r="J2376" s="24">
        <f t="shared" si="123"/>
        <v>17.70675</v>
      </c>
      <c r="K2376" s="31"/>
      <c r="L2376" s="30"/>
      <c r="M2376" s="98" t="s">
        <v>4078</v>
      </c>
      <c r="N2376" s="98">
        <v>37.158000000000001</v>
      </c>
      <c r="O2376" s="98">
        <v>37.933</v>
      </c>
      <c r="P2376" s="98">
        <v>32.725000000000001</v>
      </c>
      <c r="Q2376" s="98">
        <v>0.16900000000000001</v>
      </c>
      <c r="R2376" s="98" t="s">
        <v>4078</v>
      </c>
    </row>
    <row r="2377" spans="1:18" x14ac:dyDescent="0.25">
      <c r="A2377" s="59" t="s">
        <v>3779</v>
      </c>
      <c r="B2377" s="59" t="s">
        <v>824</v>
      </c>
      <c r="C2377" s="59" t="s">
        <v>3862</v>
      </c>
      <c r="D2377" s="91">
        <v>16</v>
      </c>
      <c r="E2377" s="59" t="s">
        <v>6793</v>
      </c>
      <c r="F2377" s="30">
        <f t="shared" si="121"/>
        <v>10.962000000000002</v>
      </c>
      <c r="G2377" s="24">
        <f t="shared" si="122"/>
        <v>1.7635000000000001</v>
      </c>
      <c r="H2377" s="31"/>
      <c r="I2377" s="30"/>
      <c r="J2377" s="24">
        <f t="shared" si="123"/>
        <v>8.2215000000000007</v>
      </c>
      <c r="K2377" s="31"/>
      <c r="L2377" s="30"/>
      <c r="M2377" s="98">
        <v>1.74</v>
      </c>
      <c r="N2377" s="98">
        <v>1.7869999999999999</v>
      </c>
      <c r="O2377" s="98" t="s">
        <v>4078</v>
      </c>
      <c r="P2377" s="98">
        <v>32.886000000000003</v>
      </c>
      <c r="Q2377" s="98" t="s">
        <v>4078</v>
      </c>
      <c r="R2377" s="98" t="s">
        <v>4078</v>
      </c>
    </row>
    <row r="2378" spans="1:18" x14ac:dyDescent="0.25">
      <c r="A2378" s="59" t="s">
        <v>3779</v>
      </c>
      <c r="B2378" s="59" t="s">
        <v>1288</v>
      </c>
      <c r="C2378" s="59" t="s">
        <v>3841</v>
      </c>
      <c r="D2378" s="91">
        <v>11</v>
      </c>
      <c r="E2378" s="59" t="s">
        <v>6029</v>
      </c>
      <c r="F2378" s="30">
        <f t="shared" si="121"/>
        <v>10.89</v>
      </c>
      <c r="G2378" s="24">
        <f t="shared" si="122"/>
        <v>34.075000000000003</v>
      </c>
      <c r="H2378" s="31"/>
      <c r="I2378" s="30"/>
      <c r="J2378" s="24">
        <f t="shared" si="123"/>
        <v>12.359500000000001</v>
      </c>
      <c r="K2378" s="31"/>
      <c r="L2378" s="30"/>
      <c r="M2378" s="98">
        <v>26</v>
      </c>
      <c r="N2378" s="98">
        <v>42.15</v>
      </c>
      <c r="O2378" s="98">
        <v>16.768000000000001</v>
      </c>
      <c r="P2378" s="98">
        <v>12.896000000000001</v>
      </c>
      <c r="Q2378" s="98">
        <v>17.37</v>
      </c>
      <c r="R2378" s="98">
        <v>2.4039999999999999</v>
      </c>
    </row>
    <row r="2379" spans="1:18" x14ac:dyDescent="0.25">
      <c r="A2379" s="59" t="s">
        <v>3779</v>
      </c>
      <c r="B2379" s="59" t="s">
        <v>617</v>
      </c>
      <c r="C2379" s="59" t="s">
        <v>3840</v>
      </c>
      <c r="D2379" s="91">
        <v>11</v>
      </c>
      <c r="E2379" s="59" t="s">
        <v>5979</v>
      </c>
      <c r="F2379" s="30">
        <f t="shared" si="121"/>
        <v>10.883666666666665</v>
      </c>
      <c r="G2379" s="24">
        <f t="shared" si="122"/>
        <v>5.9370000000000003</v>
      </c>
      <c r="H2379" s="31"/>
      <c r="I2379" s="30"/>
      <c r="J2379" s="24">
        <f t="shared" si="123"/>
        <v>11.298</v>
      </c>
      <c r="K2379" s="31"/>
      <c r="L2379" s="30"/>
      <c r="M2379" s="98">
        <v>7.94</v>
      </c>
      <c r="N2379" s="98">
        <v>3.9340000000000002</v>
      </c>
      <c r="O2379" s="98">
        <v>12.541</v>
      </c>
      <c r="P2379" s="98">
        <v>19.681999999999999</v>
      </c>
      <c r="Q2379" s="98">
        <v>4.2380000000000004</v>
      </c>
      <c r="R2379" s="98">
        <v>8.7309999999999999</v>
      </c>
    </row>
    <row r="2380" spans="1:18" x14ac:dyDescent="0.25">
      <c r="A2380" s="59" t="s">
        <v>3779</v>
      </c>
      <c r="B2380" s="59" t="s">
        <v>8049</v>
      </c>
      <c r="C2380" s="59" t="s">
        <v>3839</v>
      </c>
      <c r="D2380" s="91">
        <v>11</v>
      </c>
      <c r="E2380" s="59" t="s">
        <v>8050</v>
      </c>
      <c r="F2380" s="30">
        <f t="shared" si="121"/>
        <v>10.877666666666668</v>
      </c>
      <c r="G2380" s="24">
        <f t="shared" si="122"/>
        <v>0</v>
      </c>
      <c r="H2380" s="31"/>
      <c r="I2380" s="30"/>
      <c r="J2380" s="24">
        <f t="shared" si="123"/>
        <v>8.1582500000000007</v>
      </c>
      <c r="K2380" s="31"/>
      <c r="L2380" s="30"/>
      <c r="M2380" s="98" t="s">
        <v>4078</v>
      </c>
      <c r="N2380" s="98" t="s">
        <v>4078</v>
      </c>
      <c r="O2380" s="98" t="s">
        <v>4078</v>
      </c>
      <c r="P2380" s="98" t="s">
        <v>4078</v>
      </c>
      <c r="Q2380" s="98">
        <v>32.633000000000003</v>
      </c>
      <c r="R2380" s="98" t="s">
        <v>4078</v>
      </c>
    </row>
    <row r="2381" spans="1:18" x14ac:dyDescent="0.25">
      <c r="A2381" s="59" t="s">
        <v>3779</v>
      </c>
      <c r="B2381" s="59" t="s">
        <v>1439</v>
      </c>
      <c r="C2381" s="59" t="s">
        <v>3841</v>
      </c>
      <c r="D2381" s="91">
        <v>11</v>
      </c>
      <c r="E2381" s="59" t="s">
        <v>6093</v>
      </c>
      <c r="F2381" s="30">
        <f t="shared" si="121"/>
        <v>10.867666666666665</v>
      </c>
      <c r="G2381" s="24">
        <f t="shared" si="122"/>
        <v>10.236000000000001</v>
      </c>
      <c r="H2381" s="31"/>
      <c r="I2381" s="30"/>
      <c r="J2381" s="24">
        <f t="shared" si="123"/>
        <v>9.1067499999999999</v>
      </c>
      <c r="K2381" s="31"/>
      <c r="L2381" s="30"/>
      <c r="M2381" s="98">
        <v>14.27</v>
      </c>
      <c r="N2381" s="98">
        <v>6.202</v>
      </c>
      <c r="O2381" s="98">
        <v>3.8239999999999998</v>
      </c>
      <c r="P2381" s="98">
        <v>11.619</v>
      </c>
      <c r="Q2381" s="98">
        <v>1.8979999999999999</v>
      </c>
      <c r="R2381" s="98">
        <v>19.085999999999999</v>
      </c>
    </row>
    <row r="2382" spans="1:18" x14ac:dyDescent="0.25">
      <c r="A2382" s="59" t="s">
        <v>3779</v>
      </c>
      <c r="B2382" s="59" t="s">
        <v>3395</v>
      </c>
      <c r="C2382" s="59" t="s">
        <v>3786</v>
      </c>
      <c r="D2382" s="91">
        <v>2</v>
      </c>
      <c r="E2382" s="59" t="s">
        <v>4233</v>
      </c>
      <c r="F2382" s="30">
        <f t="shared" si="121"/>
        <v>10.838666666666667</v>
      </c>
      <c r="G2382" s="24">
        <f t="shared" si="122"/>
        <v>0</v>
      </c>
      <c r="H2382" s="31"/>
      <c r="I2382" s="30"/>
      <c r="J2382" s="24">
        <f t="shared" si="123"/>
        <v>8.1289999999999996</v>
      </c>
      <c r="K2382" s="31"/>
      <c r="L2382" s="30"/>
      <c r="M2382" s="98" t="s">
        <v>4078</v>
      </c>
      <c r="N2382" s="98" t="s">
        <v>4078</v>
      </c>
      <c r="O2382" s="98" t="s">
        <v>4078</v>
      </c>
      <c r="P2382" s="98">
        <v>32.515999999999998</v>
      </c>
      <c r="Q2382" s="98" t="s">
        <v>4078</v>
      </c>
      <c r="R2382" s="98" t="s">
        <v>4078</v>
      </c>
    </row>
    <row r="2383" spans="1:18" x14ac:dyDescent="0.25">
      <c r="A2383" s="59" t="s">
        <v>3779</v>
      </c>
      <c r="B2383" s="59" t="s">
        <v>625</v>
      </c>
      <c r="C2383" s="59" t="s">
        <v>3862</v>
      </c>
      <c r="D2383" s="91">
        <v>16</v>
      </c>
      <c r="E2383" s="59" t="s">
        <v>6945</v>
      </c>
      <c r="F2383" s="30">
        <f t="shared" si="121"/>
        <v>10.791333333333334</v>
      </c>
      <c r="G2383" s="24">
        <f t="shared" si="122"/>
        <v>3.2215000000000003</v>
      </c>
      <c r="H2383" s="31"/>
      <c r="I2383" s="30"/>
      <c r="J2383" s="24">
        <f t="shared" si="123"/>
        <v>8.0935000000000006</v>
      </c>
      <c r="K2383" s="31"/>
      <c r="L2383" s="30"/>
      <c r="M2383" s="98">
        <v>7.0000000000000007E-2</v>
      </c>
      <c r="N2383" s="98">
        <v>6.3730000000000002</v>
      </c>
      <c r="O2383" s="98" t="s">
        <v>4078</v>
      </c>
      <c r="P2383" s="98">
        <v>4.9000000000000002E-2</v>
      </c>
      <c r="Q2383" s="98">
        <v>2.9990000000000001</v>
      </c>
      <c r="R2383" s="98">
        <v>29.326000000000001</v>
      </c>
    </row>
    <row r="2384" spans="1:18" x14ac:dyDescent="0.25">
      <c r="A2384" s="59" t="s">
        <v>3779</v>
      </c>
      <c r="B2384" s="59" t="s">
        <v>2062</v>
      </c>
      <c r="C2384" s="59" t="s">
        <v>3868</v>
      </c>
      <c r="D2384" s="91">
        <v>18</v>
      </c>
      <c r="E2384" s="59" t="s">
        <v>7559</v>
      </c>
      <c r="F2384" s="30">
        <f t="shared" si="121"/>
        <v>10.772</v>
      </c>
      <c r="G2384" s="24">
        <f t="shared" si="122"/>
        <v>3.7035</v>
      </c>
      <c r="H2384" s="31"/>
      <c r="I2384" s="30"/>
      <c r="J2384" s="24">
        <f t="shared" si="123"/>
        <v>9.2560000000000002</v>
      </c>
      <c r="K2384" s="31"/>
      <c r="L2384" s="30"/>
      <c r="M2384" s="98">
        <v>5.34</v>
      </c>
      <c r="N2384" s="98">
        <v>2.0670000000000002</v>
      </c>
      <c r="O2384" s="98">
        <v>4.7080000000000002</v>
      </c>
      <c r="P2384" s="98">
        <v>7.4939999999999998</v>
      </c>
      <c r="Q2384" s="98">
        <v>2.528</v>
      </c>
      <c r="R2384" s="98">
        <v>22.294</v>
      </c>
    </row>
    <row r="2385" spans="1:18" x14ac:dyDescent="0.25">
      <c r="A2385" s="59" t="s">
        <v>3779</v>
      </c>
      <c r="B2385" s="59" t="s">
        <v>2859</v>
      </c>
      <c r="C2385" s="59" t="s">
        <v>3860</v>
      </c>
      <c r="D2385" s="91">
        <v>15</v>
      </c>
      <c r="E2385" s="59" t="s">
        <v>6703</v>
      </c>
      <c r="F2385" s="30">
        <f t="shared" si="121"/>
        <v>10.743333333333332</v>
      </c>
      <c r="G2385" s="24">
        <f t="shared" si="122"/>
        <v>1.325</v>
      </c>
      <c r="H2385" s="31"/>
      <c r="I2385" s="30"/>
      <c r="J2385" s="24">
        <f t="shared" si="123"/>
        <v>9.7805</v>
      </c>
      <c r="K2385" s="31"/>
      <c r="L2385" s="30"/>
      <c r="M2385" s="98">
        <v>0.86</v>
      </c>
      <c r="N2385" s="98">
        <v>1.79</v>
      </c>
      <c r="O2385" s="98">
        <v>6.8920000000000003</v>
      </c>
      <c r="P2385" s="98">
        <v>7.8280000000000003</v>
      </c>
      <c r="Q2385" s="98">
        <v>12.670999999999999</v>
      </c>
      <c r="R2385" s="98">
        <v>11.731</v>
      </c>
    </row>
    <row r="2386" spans="1:18" x14ac:dyDescent="0.25">
      <c r="A2386" s="59" t="s">
        <v>3779</v>
      </c>
      <c r="B2386" s="59" t="s">
        <v>250</v>
      </c>
      <c r="C2386" s="59" t="s">
        <v>3860</v>
      </c>
      <c r="D2386" s="91">
        <v>15</v>
      </c>
      <c r="E2386" s="59" t="s">
        <v>6692</v>
      </c>
      <c r="F2386" s="30">
        <f t="shared" si="121"/>
        <v>10.694666666666668</v>
      </c>
      <c r="G2386" s="24">
        <f t="shared" si="122"/>
        <v>2.1295000000000002</v>
      </c>
      <c r="H2386" s="31"/>
      <c r="I2386" s="30"/>
      <c r="J2386" s="24">
        <f t="shared" si="123"/>
        <v>8.738999999999999</v>
      </c>
      <c r="K2386" s="31"/>
      <c r="L2386" s="30"/>
      <c r="M2386" s="98">
        <v>1.07</v>
      </c>
      <c r="N2386" s="98">
        <v>3.1890000000000001</v>
      </c>
      <c r="O2386" s="98">
        <v>2.8719999999999999</v>
      </c>
      <c r="P2386" s="98">
        <v>24.483000000000001</v>
      </c>
      <c r="Q2386" s="98">
        <v>7.18</v>
      </c>
      <c r="R2386" s="98">
        <v>0.42099999999999999</v>
      </c>
    </row>
    <row r="2387" spans="1:18" x14ac:dyDescent="0.25">
      <c r="A2387" s="59" t="s">
        <v>3779</v>
      </c>
      <c r="B2387" s="59" t="s">
        <v>1473</v>
      </c>
      <c r="C2387" s="59" t="s">
        <v>3819</v>
      </c>
      <c r="D2387" s="91">
        <v>7</v>
      </c>
      <c r="E2387" s="59" t="s">
        <v>5321</v>
      </c>
      <c r="F2387" s="30">
        <f t="shared" si="121"/>
        <v>10.665666666666667</v>
      </c>
      <c r="G2387" s="24">
        <f t="shared" si="122"/>
        <v>68.828999999999994</v>
      </c>
      <c r="H2387" s="31"/>
      <c r="I2387" s="30"/>
      <c r="J2387" s="24">
        <f t="shared" si="123"/>
        <v>14.573</v>
      </c>
      <c r="K2387" s="31"/>
      <c r="L2387" s="30"/>
      <c r="M2387" s="98">
        <v>134.82</v>
      </c>
      <c r="N2387" s="98">
        <v>2.8380000000000001</v>
      </c>
      <c r="O2387" s="98">
        <v>26.295000000000002</v>
      </c>
      <c r="P2387" s="98">
        <v>13.199</v>
      </c>
      <c r="Q2387" s="98">
        <v>3.012</v>
      </c>
      <c r="R2387" s="98">
        <v>15.786</v>
      </c>
    </row>
    <row r="2388" spans="1:18" x14ac:dyDescent="0.25">
      <c r="A2388" s="59" t="s">
        <v>3779</v>
      </c>
      <c r="B2388" s="59" t="s">
        <v>7968</v>
      </c>
      <c r="C2388" s="59" t="s">
        <v>3834</v>
      </c>
      <c r="D2388" s="91">
        <v>11</v>
      </c>
      <c r="E2388" s="59" t="s">
        <v>7969</v>
      </c>
      <c r="F2388" s="30">
        <f t="shared" si="121"/>
        <v>10.637666666666666</v>
      </c>
      <c r="G2388" s="24">
        <f t="shared" si="122"/>
        <v>0</v>
      </c>
      <c r="H2388" s="31"/>
      <c r="I2388" s="30"/>
      <c r="J2388" s="24">
        <f t="shared" si="123"/>
        <v>7.9782500000000001</v>
      </c>
      <c r="K2388" s="31"/>
      <c r="L2388" s="30"/>
      <c r="M2388" s="98" t="s">
        <v>4078</v>
      </c>
      <c r="N2388" s="98" t="s">
        <v>4078</v>
      </c>
      <c r="O2388" s="98" t="s">
        <v>4078</v>
      </c>
      <c r="P2388" s="98" t="s">
        <v>4078</v>
      </c>
      <c r="Q2388" s="98">
        <v>31.913</v>
      </c>
      <c r="R2388" s="98" t="s">
        <v>4078</v>
      </c>
    </row>
    <row r="2389" spans="1:18" x14ac:dyDescent="0.25">
      <c r="A2389" s="59" t="s">
        <v>3779</v>
      </c>
      <c r="B2389" s="59" t="s">
        <v>2360</v>
      </c>
      <c r="C2389" s="59" t="s">
        <v>3808</v>
      </c>
      <c r="D2389" s="91">
        <v>6</v>
      </c>
      <c r="E2389" s="59" t="s">
        <v>4826</v>
      </c>
      <c r="F2389" s="30">
        <f t="shared" si="121"/>
        <v>10.625333333333332</v>
      </c>
      <c r="G2389" s="24">
        <f t="shared" si="122"/>
        <v>2.6120000000000001</v>
      </c>
      <c r="H2389" s="31"/>
      <c r="I2389" s="30"/>
      <c r="J2389" s="24">
        <f t="shared" si="123"/>
        <v>8.9874999999999989</v>
      </c>
      <c r="K2389" s="31"/>
      <c r="L2389" s="30"/>
      <c r="M2389" s="98" t="s">
        <v>4078</v>
      </c>
      <c r="N2389" s="98">
        <v>5.2240000000000002</v>
      </c>
      <c r="O2389" s="98">
        <v>4.0739999999999998</v>
      </c>
      <c r="P2389" s="98">
        <v>13.180999999999999</v>
      </c>
      <c r="Q2389" s="98">
        <v>14.18</v>
      </c>
      <c r="R2389" s="98">
        <v>4.5149999999999997</v>
      </c>
    </row>
    <row r="2390" spans="1:18" x14ac:dyDescent="0.25">
      <c r="A2390" s="59" t="s">
        <v>3779</v>
      </c>
      <c r="B2390" s="59" t="s">
        <v>3731</v>
      </c>
      <c r="C2390" s="59" t="s">
        <v>3862</v>
      </c>
      <c r="D2390" s="91">
        <v>16</v>
      </c>
      <c r="E2390" s="59" t="s">
        <v>6986</v>
      </c>
      <c r="F2390" s="30">
        <f t="shared" si="121"/>
        <v>10.621333333333334</v>
      </c>
      <c r="G2390" s="24">
        <f t="shared" si="122"/>
        <v>0</v>
      </c>
      <c r="H2390" s="31"/>
      <c r="I2390" s="30"/>
      <c r="J2390" s="24">
        <f t="shared" si="123"/>
        <v>7.9660000000000002</v>
      </c>
      <c r="K2390" s="31"/>
      <c r="L2390" s="30"/>
      <c r="M2390" s="98" t="s">
        <v>4078</v>
      </c>
      <c r="N2390" s="98" t="s">
        <v>4078</v>
      </c>
      <c r="O2390" s="98" t="s">
        <v>4078</v>
      </c>
      <c r="P2390" s="98">
        <v>6.4420000000000002</v>
      </c>
      <c r="Q2390" s="98" t="s">
        <v>4078</v>
      </c>
      <c r="R2390" s="98">
        <v>25.422000000000001</v>
      </c>
    </row>
    <row r="2391" spans="1:18" x14ac:dyDescent="0.25">
      <c r="A2391" s="59" t="s">
        <v>3779</v>
      </c>
      <c r="B2391" s="59" t="s">
        <v>3189</v>
      </c>
      <c r="C2391" s="59" t="s">
        <v>3834</v>
      </c>
      <c r="D2391" s="91">
        <v>11</v>
      </c>
      <c r="E2391" s="59" t="s">
        <v>5727</v>
      </c>
      <c r="F2391" s="30">
        <f t="shared" si="121"/>
        <v>10.606666666666667</v>
      </c>
      <c r="G2391" s="24">
        <f t="shared" si="122"/>
        <v>0</v>
      </c>
      <c r="H2391" s="31"/>
      <c r="I2391" s="30"/>
      <c r="J2391" s="24">
        <f t="shared" si="123"/>
        <v>7.9550000000000001</v>
      </c>
      <c r="K2391" s="31"/>
      <c r="L2391" s="30"/>
      <c r="M2391" s="98" t="s">
        <v>4078</v>
      </c>
      <c r="N2391" s="98" t="s">
        <v>4078</v>
      </c>
      <c r="O2391" s="98" t="s">
        <v>4078</v>
      </c>
      <c r="P2391" s="98" t="s">
        <v>4078</v>
      </c>
      <c r="Q2391" s="98">
        <v>30.042999999999999</v>
      </c>
      <c r="R2391" s="98">
        <v>1.7769999999999999</v>
      </c>
    </row>
    <row r="2392" spans="1:18" x14ac:dyDescent="0.25">
      <c r="A2392" s="59" t="s">
        <v>3779</v>
      </c>
      <c r="B2392" s="59" t="s">
        <v>2862</v>
      </c>
      <c r="C2392" s="59" t="s">
        <v>3855</v>
      </c>
      <c r="D2392" s="91">
        <v>15</v>
      </c>
      <c r="E2392" s="59" t="s">
        <v>6630</v>
      </c>
      <c r="F2392" s="30">
        <f t="shared" si="121"/>
        <v>10.594333333333333</v>
      </c>
      <c r="G2392" s="24">
        <f t="shared" si="122"/>
        <v>13.500500000000001</v>
      </c>
      <c r="H2392" s="31"/>
      <c r="I2392" s="30"/>
      <c r="J2392" s="24">
        <f t="shared" si="123"/>
        <v>13.68275</v>
      </c>
      <c r="K2392" s="31"/>
      <c r="L2392" s="30"/>
      <c r="M2392" s="98">
        <v>26.82</v>
      </c>
      <c r="N2392" s="98">
        <v>0.18099999999999999</v>
      </c>
      <c r="O2392" s="98">
        <v>22.948</v>
      </c>
      <c r="P2392" s="98">
        <v>2.8330000000000002</v>
      </c>
      <c r="Q2392" s="98">
        <v>13.298</v>
      </c>
      <c r="R2392" s="98">
        <v>15.651999999999999</v>
      </c>
    </row>
    <row r="2393" spans="1:18" x14ac:dyDescent="0.25">
      <c r="A2393" s="59" t="s">
        <v>3779</v>
      </c>
      <c r="B2393" s="59" t="s">
        <v>482</v>
      </c>
      <c r="C2393" s="59" t="s">
        <v>3781</v>
      </c>
      <c r="D2393" s="91">
        <v>1</v>
      </c>
      <c r="E2393" s="59" t="s">
        <v>4113</v>
      </c>
      <c r="F2393" s="30">
        <f t="shared" si="121"/>
        <v>10.585000000000001</v>
      </c>
      <c r="G2393" s="24">
        <f t="shared" si="122"/>
        <v>122.43599999999999</v>
      </c>
      <c r="H2393" s="31"/>
      <c r="I2393" s="30"/>
      <c r="J2393" s="24">
        <f t="shared" si="123"/>
        <v>51.732750000000003</v>
      </c>
      <c r="K2393" s="31"/>
      <c r="L2393" s="30"/>
      <c r="M2393" s="98">
        <v>6.51</v>
      </c>
      <c r="N2393" s="98">
        <v>238.36199999999999</v>
      </c>
      <c r="O2393" s="98">
        <v>175.17599999999999</v>
      </c>
      <c r="P2393" s="98">
        <v>11.698</v>
      </c>
      <c r="Q2393" s="98">
        <v>10.907</v>
      </c>
      <c r="R2393" s="98">
        <v>9.15</v>
      </c>
    </row>
    <row r="2394" spans="1:18" x14ac:dyDescent="0.25">
      <c r="A2394" s="59" t="s">
        <v>3779</v>
      </c>
      <c r="B2394" s="59" t="s">
        <v>1739</v>
      </c>
      <c r="C2394" s="59" t="s">
        <v>3807</v>
      </c>
      <c r="D2394" s="91">
        <v>6</v>
      </c>
      <c r="E2394" s="59" t="s">
        <v>4688</v>
      </c>
      <c r="F2394" s="30">
        <f t="shared" si="121"/>
        <v>10.577333333333334</v>
      </c>
      <c r="G2394" s="24">
        <f t="shared" si="122"/>
        <v>8.2620000000000005</v>
      </c>
      <c r="H2394" s="31"/>
      <c r="I2394" s="30"/>
      <c r="J2394" s="24">
        <f t="shared" si="123"/>
        <v>12.375500000000001</v>
      </c>
      <c r="K2394" s="31"/>
      <c r="L2394" s="30"/>
      <c r="M2394" s="98">
        <v>13.07</v>
      </c>
      <c r="N2394" s="98">
        <v>3.4540000000000002</v>
      </c>
      <c r="O2394" s="98">
        <v>17.77</v>
      </c>
      <c r="P2394" s="98">
        <v>10.516</v>
      </c>
      <c r="Q2394" s="98">
        <v>19.827999999999999</v>
      </c>
      <c r="R2394" s="98">
        <v>1.3879999999999999</v>
      </c>
    </row>
    <row r="2395" spans="1:18" x14ac:dyDescent="0.25">
      <c r="A2395" s="59" t="s">
        <v>3779</v>
      </c>
      <c r="B2395" s="59" t="s">
        <v>3034</v>
      </c>
      <c r="C2395" s="59" t="s">
        <v>3834</v>
      </c>
      <c r="D2395" s="91">
        <v>11</v>
      </c>
      <c r="E2395" s="59" t="s">
        <v>5749</v>
      </c>
      <c r="F2395" s="30">
        <f t="shared" si="121"/>
        <v>10.561333333333334</v>
      </c>
      <c r="G2395" s="24">
        <f t="shared" si="122"/>
        <v>6.4215</v>
      </c>
      <c r="H2395" s="31"/>
      <c r="I2395" s="30"/>
      <c r="J2395" s="24">
        <f t="shared" si="123"/>
        <v>8.8942499999999995</v>
      </c>
      <c r="K2395" s="31"/>
      <c r="L2395" s="30"/>
      <c r="M2395" s="98">
        <v>9.85</v>
      </c>
      <c r="N2395" s="98">
        <v>2.9929999999999999</v>
      </c>
      <c r="O2395" s="98">
        <v>3.8929999999999998</v>
      </c>
      <c r="P2395" s="98">
        <v>7.5250000000000004</v>
      </c>
      <c r="Q2395" s="98">
        <v>13.426</v>
      </c>
      <c r="R2395" s="98">
        <v>10.733000000000001</v>
      </c>
    </row>
    <row r="2396" spans="1:18" x14ac:dyDescent="0.25">
      <c r="A2396" s="59" t="s">
        <v>3779</v>
      </c>
      <c r="B2396" s="59" t="s">
        <v>1275</v>
      </c>
      <c r="C2396" s="59" t="s">
        <v>3862</v>
      </c>
      <c r="D2396" s="91">
        <v>16</v>
      </c>
      <c r="E2396" s="59" t="s">
        <v>6938</v>
      </c>
      <c r="F2396" s="30">
        <f t="shared" si="121"/>
        <v>10.516333333333334</v>
      </c>
      <c r="G2396" s="24">
        <f t="shared" si="122"/>
        <v>12.0535</v>
      </c>
      <c r="H2396" s="31"/>
      <c r="I2396" s="30"/>
      <c r="J2396" s="24">
        <f t="shared" si="123"/>
        <v>10.374749999999999</v>
      </c>
      <c r="K2396" s="31"/>
      <c r="L2396" s="30"/>
      <c r="M2396" s="98">
        <v>15.79</v>
      </c>
      <c r="N2396" s="98">
        <v>8.3170000000000002</v>
      </c>
      <c r="O2396" s="98">
        <v>9.9499999999999993</v>
      </c>
      <c r="P2396" s="98">
        <v>1.609</v>
      </c>
      <c r="Q2396" s="98">
        <v>14.523999999999999</v>
      </c>
      <c r="R2396" s="98">
        <v>15.416</v>
      </c>
    </row>
    <row r="2397" spans="1:18" x14ac:dyDescent="0.25">
      <c r="A2397" s="59" t="s">
        <v>3779</v>
      </c>
      <c r="B2397" s="59" t="s">
        <v>3302</v>
      </c>
      <c r="C2397" s="59" t="s">
        <v>3833</v>
      </c>
      <c r="D2397" s="91">
        <v>11</v>
      </c>
      <c r="E2397" s="59" t="s">
        <v>5681</v>
      </c>
      <c r="F2397" s="30">
        <f t="shared" si="121"/>
        <v>10.506</v>
      </c>
      <c r="G2397" s="24">
        <f t="shared" si="122"/>
        <v>0.28199999999999997</v>
      </c>
      <c r="H2397" s="31"/>
      <c r="I2397" s="30"/>
      <c r="J2397" s="24">
        <f t="shared" si="123"/>
        <v>13.224</v>
      </c>
      <c r="K2397" s="31"/>
      <c r="L2397" s="30"/>
      <c r="M2397" s="98" t="s">
        <v>4078</v>
      </c>
      <c r="N2397" s="98">
        <v>0.56399999999999995</v>
      </c>
      <c r="O2397" s="98">
        <v>21.378</v>
      </c>
      <c r="P2397" s="98" t="s">
        <v>4078</v>
      </c>
      <c r="Q2397" s="98">
        <v>6.0999999999999999E-2</v>
      </c>
      <c r="R2397" s="98">
        <v>31.457000000000001</v>
      </c>
    </row>
    <row r="2398" spans="1:18" x14ac:dyDescent="0.25">
      <c r="A2398" s="59" t="s">
        <v>3779</v>
      </c>
      <c r="B2398" s="59" t="s">
        <v>2239</v>
      </c>
      <c r="C2398" s="59" t="s">
        <v>3868</v>
      </c>
      <c r="D2398" s="91">
        <v>18</v>
      </c>
      <c r="E2398" s="59" t="s">
        <v>7614</v>
      </c>
      <c r="F2398" s="30">
        <f t="shared" si="121"/>
        <v>10.481</v>
      </c>
      <c r="G2398" s="24">
        <f t="shared" si="122"/>
        <v>2.657</v>
      </c>
      <c r="H2398" s="31"/>
      <c r="I2398" s="30"/>
      <c r="J2398" s="24">
        <f t="shared" si="123"/>
        <v>9.442499999999999</v>
      </c>
      <c r="K2398" s="31"/>
      <c r="L2398" s="30"/>
      <c r="M2398" s="98">
        <v>1.54</v>
      </c>
      <c r="N2398" s="98">
        <v>3.774</v>
      </c>
      <c r="O2398" s="98">
        <v>6.327</v>
      </c>
      <c r="P2398" s="98">
        <v>13.372</v>
      </c>
      <c r="Q2398" s="98">
        <v>7.4180000000000001</v>
      </c>
      <c r="R2398" s="98">
        <v>10.653</v>
      </c>
    </row>
    <row r="2399" spans="1:18" x14ac:dyDescent="0.25">
      <c r="A2399" s="59" t="s">
        <v>3779</v>
      </c>
      <c r="B2399" s="59" t="s">
        <v>1537</v>
      </c>
      <c r="C2399" s="59" t="s">
        <v>3868</v>
      </c>
      <c r="D2399" s="91">
        <v>18</v>
      </c>
      <c r="E2399" s="59" t="s">
        <v>7652</v>
      </c>
      <c r="F2399" s="30">
        <f t="shared" si="121"/>
        <v>10.464333333333334</v>
      </c>
      <c r="G2399" s="24">
        <f t="shared" si="122"/>
        <v>23.517000000000003</v>
      </c>
      <c r="H2399" s="31"/>
      <c r="I2399" s="30"/>
      <c r="J2399" s="24">
        <f t="shared" si="123"/>
        <v>15.22025</v>
      </c>
      <c r="K2399" s="31"/>
      <c r="L2399" s="30"/>
      <c r="M2399" s="98">
        <v>26.19</v>
      </c>
      <c r="N2399" s="98">
        <v>20.844000000000001</v>
      </c>
      <c r="O2399" s="98">
        <v>29.488</v>
      </c>
      <c r="P2399" s="98">
        <v>8.6289999999999996</v>
      </c>
      <c r="Q2399" s="98">
        <v>11.968999999999999</v>
      </c>
      <c r="R2399" s="98">
        <v>10.795</v>
      </c>
    </row>
    <row r="2400" spans="1:18" x14ac:dyDescent="0.25">
      <c r="A2400" s="59" t="s">
        <v>3779</v>
      </c>
      <c r="B2400" s="59" t="s">
        <v>1988</v>
      </c>
      <c r="C2400" s="59" t="s">
        <v>3862</v>
      </c>
      <c r="D2400" s="91">
        <v>16</v>
      </c>
      <c r="E2400" s="59" t="s">
        <v>6867</v>
      </c>
      <c r="F2400" s="30">
        <f t="shared" ref="F2400:F2463" si="124">SUM(P2400:R2400)/3</f>
        <v>10.454333333333333</v>
      </c>
      <c r="G2400" s="24">
        <f t="shared" ref="G2400:G2463" si="125">SUM(M2400:N2400)/2</f>
        <v>16.608000000000001</v>
      </c>
      <c r="H2400" s="31"/>
      <c r="I2400" s="30"/>
      <c r="J2400" s="24">
        <f t="shared" ref="J2400:J2463" si="126">SUM(O2400:R2400)/4</f>
        <v>9.0619999999999994</v>
      </c>
      <c r="K2400" s="31"/>
      <c r="L2400" s="30"/>
      <c r="M2400" s="98">
        <v>7.83</v>
      </c>
      <c r="N2400" s="98">
        <v>25.385999999999999</v>
      </c>
      <c r="O2400" s="98">
        <v>4.8849999999999998</v>
      </c>
      <c r="P2400" s="98">
        <v>4.91</v>
      </c>
      <c r="Q2400" s="98">
        <v>16.901</v>
      </c>
      <c r="R2400" s="98">
        <v>9.5519999999999996</v>
      </c>
    </row>
    <row r="2401" spans="1:18" x14ac:dyDescent="0.25">
      <c r="A2401" s="59" t="s">
        <v>3779</v>
      </c>
      <c r="B2401" s="59" t="s">
        <v>2139</v>
      </c>
      <c r="C2401" s="59" t="s">
        <v>3808</v>
      </c>
      <c r="D2401" s="91">
        <v>6</v>
      </c>
      <c r="E2401" s="59" t="s">
        <v>4841</v>
      </c>
      <c r="F2401" s="30">
        <f t="shared" si="124"/>
        <v>10.381666666666668</v>
      </c>
      <c r="G2401" s="24">
        <f t="shared" si="125"/>
        <v>1.3935</v>
      </c>
      <c r="H2401" s="31"/>
      <c r="I2401" s="30"/>
      <c r="J2401" s="24">
        <f t="shared" si="126"/>
        <v>7.891</v>
      </c>
      <c r="K2401" s="31"/>
      <c r="L2401" s="30"/>
      <c r="M2401" s="98">
        <v>0.91</v>
      </c>
      <c r="N2401" s="98">
        <v>1.877</v>
      </c>
      <c r="O2401" s="98">
        <v>0.41899999999999998</v>
      </c>
      <c r="P2401" s="98">
        <v>1.752</v>
      </c>
      <c r="Q2401" s="98">
        <v>14.505000000000001</v>
      </c>
      <c r="R2401" s="98">
        <v>14.888</v>
      </c>
    </row>
    <row r="2402" spans="1:18" x14ac:dyDescent="0.25">
      <c r="A2402" s="59" t="s">
        <v>3779</v>
      </c>
      <c r="B2402" s="59" t="s">
        <v>1431</v>
      </c>
      <c r="C2402" s="59" t="s">
        <v>3838</v>
      </c>
      <c r="D2402" s="91">
        <v>11</v>
      </c>
      <c r="E2402" s="59" t="s">
        <v>5834</v>
      </c>
      <c r="F2402" s="30">
        <f t="shared" si="124"/>
        <v>10.362333333333332</v>
      </c>
      <c r="G2402" s="24">
        <f t="shared" si="125"/>
        <v>3.1280000000000001</v>
      </c>
      <c r="H2402" s="31"/>
      <c r="I2402" s="30"/>
      <c r="J2402" s="24">
        <f t="shared" si="126"/>
        <v>7.8619999999999992</v>
      </c>
      <c r="K2402" s="31"/>
      <c r="L2402" s="30"/>
      <c r="M2402" s="98">
        <v>5.38</v>
      </c>
      <c r="N2402" s="98">
        <v>0.876</v>
      </c>
      <c r="O2402" s="98">
        <v>0.36099999999999999</v>
      </c>
      <c r="P2402" s="98">
        <v>1.897</v>
      </c>
      <c r="Q2402" s="98">
        <v>21.99</v>
      </c>
      <c r="R2402" s="98">
        <v>7.2</v>
      </c>
    </row>
    <row r="2403" spans="1:18" x14ac:dyDescent="0.25">
      <c r="A2403" s="59" t="s">
        <v>3779</v>
      </c>
      <c r="B2403" s="59" t="s">
        <v>2778</v>
      </c>
      <c r="C2403" s="59" t="s">
        <v>3819</v>
      </c>
      <c r="D2403" s="91">
        <v>7</v>
      </c>
      <c r="E2403" s="59" t="s">
        <v>5296</v>
      </c>
      <c r="F2403" s="30">
        <f t="shared" si="124"/>
        <v>10.360999999999999</v>
      </c>
      <c r="G2403" s="24">
        <f t="shared" si="125"/>
        <v>0.84299999999999997</v>
      </c>
      <c r="H2403" s="31"/>
      <c r="I2403" s="30"/>
      <c r="J2403" s="24">
        <f t="shared" si="126"/>
        <v>7.8177499999999993</v>
      </c>
      <c r="K2403" s="31"/>
      <c r="L2403" s="30"/>
      <c r="M2403" s="98">
        <v>1.02</v>
      </c>
      <c r="N2403" s="98">
        <v>0.66600000000000004</v>
      </c>
      <c r="O2403" s="98">
        <v>0.188</v>
      </c>
      <c r="P2403" s="98">
        <v>1.256</v>
      </c>
      <c r="Q2403" s="98">
        <v>17.300999999999998</v>
      </c>
      <c r="R2403" s="98">
        <v>12.526</v>
      </c>
    </row>
    <row r="2404" spans="1:18" x14ac:dyDescent="0.25">
      <c r="A2404" s="59" t="s">
        <v>3779</v>
      </c>
      <c r="B2404" s="59" t="s">
        <v>3235</v>
      </c>
      <c r="C2404" s="59" t="s">
        <v>3808</v>
      </c>
      <c r="D2404" s="91">
        <v>6</v>
      </c>
      <c r="E2404" s="59" t="s">
        <v>4834</v>
      </c>
      <c r="F2404" s="30">
        <f t="shared" si="124"/>
        <v>10.326333333333332</v>
      </c>
      <c r="G2404" s="24">
        <f t="shared" si="125"/>
        <v>3.4879999999999995</v>
      </c>
      <c r="H2404" s="31"/>
      <c r="I2404" s="30"/>
      <c r="J2404" s="24">
        <f t="shared" si="126"/>
        <v>8.9577500000000008</v>
      </c>
      <c r="K2404" s="31"/>
      <c r="L2404" s="30"/>
      <c r="M2404" s="98">
        <v>1.1499999999999999</v>
      </c>
      <c r="N2404" s="98">
        <v>5.8259999999999996</v>
      </c>
      <c r="O2404" s="98">
        <v>4.8520000000000003</v>
      </c>
      <c r="P2404" s="98">
        <v>15.343</v>
      </c>
      <c r="Q2404" s="98">
        <v>9.4779999999999998</v>
      </c>
      <c r="R2404" s="98">
        <v>6.1580000000000004</v>
      </c>
    </row>
    <row r="2405" spans="1:18" x14ac:dyDescent="0.25">
      <c r="A2405" s="59" t="s">
        <v>3779</v>
      </c>
      <c r="B2405" s="59" t="s">
        <v>3272</v>
      </c>
      <c r="C2405" s="59" t="s">
        <v>3808</v>
      </c>
      <c r="D2405" s="91">
        <v>6</v>
      </c>
      <c r="E2405" s="59" t="s">
        <v>4888</v>
      </c>
      <c r="F2405" s="30">
        <f t="shared" si="124"/>
        <v>10.320666666666666</v>
      </c>
      <c r="G2405" s="24">
        <f t="shared" si="125"/>
        <v>0.76</v>
      </c>
      <c r="H2405" s="31"/>
      <c r="I2405" s="30"/>
      <c r="J2405" s="24">
        <f t="shared" si="126"/>
        <v>8.5359999999999996</v>
      </c>
      <c r="K2405" s="31"/>
      <c r="L2405" s="30"/>
      <c r="M2405" s="98">
        <v>1.52</v>
      </c>
      <c r="N2405" s="98" t="s">
        <v>4078</v>
      </c>
      <c r="O2405" s="98">
        <v>3.1819999999999999</v>
      </c>
      <c r="P2405" s="98">
        <v>22.081</v>
      </c>
      <c r="Q2405" s="98">
        <v>2.996</v>
      </c>
      <c r="R2405" s="98">
        <v>5.8849999999999998</v>
      </c>
    </row>
    <row r="2406" spans="1:18" x14ac:dyDescent="0.25">
      <c r="A2406" s="59" t="s">
        <v>3779</v>
      </c>
      <c r="B2406" s="59" t="s">
        <v>159</v>
      </c>
      <c r="C2406" s="59" t="s">
        <v>3806</v>
      </c>
      <c r="D2406" s="91">
        <v>5</v>
      </c>
      <c r="E2406" s="59" t="s">
        <v>4639</v>
      </c>
      <c r="F2406" s="30">
        <f t="shared" si="124"/>
        <v>10.307333333333334</v>
      </c>
      <c r="G2406" s="24">
        <f t="shared" si="125"/>
        <v>31.168500000000002</v>
      </c>
      <c r="H2406" s="31"/>
      <c r="I2406" s="30"/>
      <c r="J2406" s="24">
        <f t="shared" si="126"/>
        <v>9.2370000000000001</v>
      </c>
      <c r="K2406" s="31"/>
      <c r="L2406" s="30"/>
      <c r="M2406" s="98">
        <v>40.700000000000003</v>
      </c>
      <c r="N2406" s="98">
        <v>21.637</v>
      </c>
      <c r="O2406" s="98">
        <v>6.0259999999999998</v>
      </c>
      <c r="P2406" s="98">
        <v>21.007000000000001</v>
      </c>
      <c r="Q2406" s="98" t="s">
        <v>4078</v>
      </c>
      <c r="R2406" s="98">
        <v>9.9149999999999991</v>
      </c>
    </row>
    <row r="2407" spans="1:18" x14ac:dyDescent="0.25">
      <c r="A2407" s="59" t="s">
        <v>3779</v>
      </c>
      <c r="B2407" s="59" t="s">
        <v>2992</v>
      </c>
      <c r="C2407" s="59" t="s">
        <v>3841</v>
      </c>
      <c r="D2407" s="91">
        <v>11</v>
      </c>
      <c r="E2407" s="59" t="s">
        <v>6049</v>
      </c>
      <c r="F2407" s="30">
        <f t="shared" si="124"/>
        <v>10.306333333333333</v>
      </c>
      <c r="G2407" s="24">
        <f t="shared" si="125"/>
        <v>7.375</v>
      </c>
      <c r="H2407" s="31"/>
      <c r="I2407" s="30"/>
      <c r="J2407" s="24">
        <f t="shared" si="126"/>
        <v>7.9904999999999999</v>
      </c>
      <c r="K2407" s="31"/>
      <c r="L2407" s="30"/>
      <c r="M2407" s="98">
        <v>14.75</v>
      </c>
      <c r="N2407" s="98" t="s">
        <v>4078</v>
      </c>
      <c r="O2407" s="98">
        <v>1.0429999999999999</v>
      </c>
      <c r="P2407" s="98">
        <v>9.6189999999999998</v>
      </c>
      <c r="Q2407" s="98">
        <v>4.8470000000000004</v>
      </c>
      <c r="R2407" s="98">
        <v>16.452999999999999</v>
      </c>
    </row>
    <row r="2408" spans="1:18" x14ac:dyDescent="0.25">
      <c r="A2408" s="59" t="s">
        <v>3779</v>
      </c>
      <c r="B2408" s="59" t="s">
        <v>574</v>
      </c>
      <c r="C2408" s="59" t="s">
        <v>3843</v>
      </c>
      <c r="D2408" s="91">
        <v>12</v>
      </c>
      <c r="E2408" s="59" t="s">
        <v>6156</v>
      </c>
      <c r="F2408" s="30">
        <f t="shared" si="124"/>
        <v>10.287333333333333</v>
      </c>
      <c r="G2408" s="24">
        <f t="shared" si="125"/>
        <v>0.42499999999999999</v>
      </c>
      <c r="H2408" s="31"/>
      <c r="I2408" s="30"/>
      <c r="J2408" s="24">
        <f t="shared" si="126"/>
        <v>13.72125</v>
      </c>
      <c r="K2408" s="31"/>
      <c r="L2408" s="30"/>
      <c r="M2408" s="98">
        <v>0.85</v>
      </c>
      <c r="N2408" s="98" t="s">
        <v>4078</v>
      </c>
      <c r="O2408" s="98">
        <v>24.023</v>
      </c>
      <c r="P2408" s="98">
        <v>9.8879999999999999</v>
      </c>
      <c r="Q2408" s="98">
        <v>0.01</v>
      </c>
      <c r="R2408" s="98">
        <v>20.963999999999999</v>
      </c>
    </row>
    <row r="2409" spans="1:18" x14ac:dyDescent="0.25">
      <c r="A2409" s="59" t="s">
        <v>3779</v>
      </c>
      <c r="B2409" s="59" t="s">
        <v>2088</v>
      </c>
      <c r="C2409" s="59" t="s">
        <v>3798</v>
      </c>
      <c r="D2409" s="91">
        <v>4</v>
      </c>
      <c r="E2409" s="59" t="s">
        <v>4467</v>
      </c>
      <c r="F2409" s="30">
        <f t="shared" si="124"/>
        <v>10.269666666666668</v>
      </c>
      <c r="G2409" s="24">
        <f t="shared" si="125"/>
        <v>9.0860000000000003</v>
      </c>
      <c r="H2409" s="31"/>
      <c r="I2409" s="30"/>
      <c r="J2409" s="24">
        <f t="shared" si="126"/>
        <v>9.3565000000000005</v>
      </c>
      <c r="K2409" s="31"/>
      <c r="L2409" s="30"/>
      <c r="M2409" s="98">
        <v>17.010000000000002</v>
      </c>
      <c r="N2409" s="98">
        <v>1.1619999999999999</v>
      </c>
      <c r="O2409" s="98">
        <v>6.617</v>
      </c>
      <c r="P2409" s="98" t="s">
        <v>4078</v>
      </c>
      <c r="Q2409" s="98">
        <v>30.809000000000001</v>
      </c>
      <c r="R2409" s="98" t="s">
        <v>4078</v>
      </c>
    </row>
    <row r="2410" spans="1:18" x14ac:dyDescent="0.25">
      <c r="A2410" s="59" t="s">
        <v>3779</v>
      </c>
      <c r="B2410" s="59" t="s">
        <v>2925</v>
      </c>
      <c r="C2410" s="59" t="s">
        <v>3831</v>
      </c>
      <c r="D2410" s="91">
        <v>11</v>
      </c>
      <c r="E2410" s="59" t="s">
        <v>5619</v>
      </c>
      <c r="F2410" s="30">
        <f t="shared" si="124"/>
        <v>10.258333333333333</v>
      </c>
      <c r="G2410" s="24">
        <f t="shared" si="125"/>
        <v>0.26300000000000001</v>
      </c>
      <c r="H2410" s="31"/>
      <c r="I2410" s="30"/>
      <c r="J2410" s="24">
        <f t="shared" si="126"/>
        <v>8.020999999999999</v>
      </c>
      <c r="K2410" s="31"/>
      <c r="L2410" s="30"/>
      <c r="M2410" s="98">
        <v>0.16</v>
      </c>
      <c r="N2410" s="98">
        <v>0.36599999999999999</v>
      </c>
      <c r="O2410" s="98">
        <v>1.3089999999999999</v>
      </c>
      <c r="P2410" s="98" t="s">
        <v>4078</v>
      </c>
      <c r="Q2410" s="98">
        <v>14.872999999999999</v>
      </c>
      <c r="R2410" s="98">
        <v>15.901999999999999</v>
      </c>
    </row>
    <row r="2411" spans="1:18" x14ac:dyDescent="0.25">
      <c r="A2411" s="59" t="s">
        <v>3779</v>
      </c>
      <c r="B2411" s="59" t="s">
        <v>2931</v>
      </c>
      <c r="C2411" s="59" t="s">
        <v>3873</v>
      </c>
      <c r="D2411" s="91">
        <v>20</v>
      </c>
      <c r="E2411" s="59" t="s">
        <v>7800</v>
      </c>
      <c r="F2411" s="30">
        <f t="shared" si="124"/>
        <v>10.218333333333334</v>
      </c>
      <c r="G2411" s="24">
        <f t="shared" si="125"/>
        <v>11.369</v>
      </c>
      <c r="H2411" s="31"/>
      <c r="I2411" s="30"/>
      <c r="J2411" s="24">
        <f t="shared" si="126"/>
        <v>10.250250000000001</v>
      </c>
      <c r="K2411" s="31"/>
      <c r="L2411" s="30"/>
      <c r="M2411" s="98">
        <v>4.17</v>
      </c>
      <c r="N2411" s="98">
        <v>18.568000000000001</v>
      </c>
      <c r="O2411" s="98">
        <v>10.346</v>
      </c>
      <c r="P2411" s="98">
        <v>6.9050000000000002</v>
      </c>
      <c r="Q2411" s="98">
        <v>12.241</v>
      </c>
      <c r="R2411" s="98">
        <v>11.509</v>
      </c>
    </row>
    <row r="2412" spans="1:18" x14ac:dyDescent="0.25">
      <c r="A2412" s="59" t="s">
        <v>3779</v>
      </c>
      <c r="B2412" s="59" t="s">
        <v>1046</v>
      </c>
      <c r="C2412" s="59" t="s">
        <v>3862</v>
      </c>
      <c r="D2412" s="91">
        <v>16</v>
      </c>
      <c r="E2412" s="59" t="s">
        <v>6832</v>
      </c>
      <c r="F2412" s="30">
        <f t="shared" si="124"/>
        <v>10.204333333333334</v>
      </c>
      <c r="G2412" s="24">
        <f t="shared" si="125"/>
        <v>0.36449999999999999</v>
      </c>
      <c r="H2412" s="31"/>
      <c r="I2412" s="30"/>
      <c r="J2412" s="24">
        <f t="shared" si="126"/>
        <v>7.7540000000000004</v>
      </c>
      <c r="K2412" s="31"/>
      <c r="L2412" s="30"/>
      <c r="M2412" s="98">
        <v>0.48</v>
      </c>
      <c r="N2412" s="98">
        <v>0.249</v>
      </c>
      <c r="O2412" s="98">
        <v>0.40300000000000002</v>
      </c>
      <c r="P2412" s="98">
        <v>5.4870000000000001</v>
      </c>
      <c r="Q2412" s="98">
        <v>24.567</v>
      </c>
      <c r="R2412" s="98">
        <v>0.55900000000000005</v>
      </c>
    </row>
    <row r="2413" spans="1:18" x14ac:dyDescent="0.25">
      <c r="A2413" s="59" t="s">
        <v>3779</v>
      </c>
      <c r="B2413" s="59" t="s">
        <v>7915</v>
      </c>
      <c r="C2413" s="59" t="s">
        <v>3831</v>
      </c>
      <c r="D2413" s="91">
        <v>11</v>
      </c>
      <c r="E2413" s="59" t="s">
        <v>7916</v>
      </c>
      <c r="F2413" s="30">
        <f t="shared" si="124"/>
        <v>10.199666666666667</v>
      </c>
      <c r="G2413" s="24">
        <f t="shared" si="125"/>
        <v>0</v>
      </c>
      <c r="H2413" s="31"/>
      <c r="I2413" s="30"/>
      <c r="J2413" s="24">
        <f t="shared" si="126"/>
        <v>7.64975</v>
      </c>
      <c r="K2413" s="31"/>
      <c r="L2413" s="30"/>
      <c r="M2413" s="98" t="s">
        <v>4078</v>
      </c>
      <c r="N2413" s="98" t="s">
        <v>4078</v>
      </c>
      <c r="O2413" s="98" t="s">
        <v>4078</v>
      </c>
      <c r="P2413" s="98" t="s">
        <v>4078</v>
      </c>
      <c r="Q2413" s="98" t="s">
        <v>4078</v>
      </c>
      <c r="R2413" s="98">
        <v>30.599</v>
      </c>
    </row>
    <row r="2414" spans="1:18" x14ac:dyDescent="0.25">
      <c r="A2414" s="59" t="s">
        <v>3779</v>
      </c>
      <c r="B2414" s="59" t="s">
        <v>2813</v>
      </c>
      <c r="C2414" s="59" t="s">
        <v>3837</v>
      </c>
      <c r="D2414" s="91">
        <v>11</v>
      </c>
      <c r="E2414" s="59" t="s">
        <v>5813</v>
      </c>
      <c r="F2414" s="30">
        <f t="shared" si="124"/>
        <v>10.135666666666667</v>
      </c>
      <c r="G2414" s="24">
        <f t="shared" si="125"/>
        <v>3.7894999999999999</v>
      </c>
      <c r="H2414" s="31"/>
      <c r="I2414" s="30"/>
      <c r="J2414" s="24">
        <f t="shared" si="126"/>
        <v>8.3565000000000005</v>
      </c>
      <c r="K2414" s="31"/>
      <c r="L2414" s="30"/>
      <c r="M2414" s="98">
        <v>2.34</v>
      </c>
      <c r="N2414" s="98">
        <v>5.2389999999999999</v>
      </c>
      <c r="O2414" s="98">
        <v>3.0190000000000001</v>
      </c>
      <c r="P2414" s="98">
        <v>2.2410000000000001</v>
      </c>
      <c r="Q2414" s="98">
        <v>14.675000000000001</v>
      </c>
      <c r="R2414" s="98">
        <v>13.491</v>
      </c>
    </row>
    <row r="2415" spans="1:18" x14ac:dyDescent="0.25">
      <c r="A2415" s="59" t="s">
        <v>3779</v>
      </c>
      <c r="B2415" s="59" t="s">
        <v>2673</v>
      </c>
      <c r="C2415" s="59" t="s">
        <v>3837</v>
      </c>
      <c r="D2415" s="91">
        <v>11</v>
      </c>
      <c r="E2415" s="59" t="s">
        <v>5832</v>
      </c>
      <c r="F2415" s="30">
        <f t="shared" si="124"/>
        <v>10.117333333333333</v>
      </c>
      <c r="G2415" s="24">
        <f t="shared" si="125"/>
        <v>0.315</v>
      </c>
      <c r="H2415" s="31"/>
      <c r="I2415" s="30"/>
      <c r="J2415" s="24">
        <f t="shared" si="126"/>
        <v>8.4160000000000004</v>
      </c>
      <c r="K2415" s="31"/>
      <c r="L2415" s="30"/>
      <c r="M2415" s="98">
        <v>0.63</v>
      </c>
      <c r="N2415" s="98" t="s">
        <v>4078</v>
      </c>
      <c r="O2415" s="98">
        <v>3.3119999999999998</v>
      </c>
      <c r="P2415" s="98">
        <v>24.553000000000001</v>
      </c>
      <c r="Q2415" s="98">
        <v>5.7990000000000004</v>
      </c>
      <c r="R2415" s="98" t="s">
        <v>4078</v>
      </c>
    </row>
    <row r="2416" spans="1:18" x14ac:dyDescent="0.25">
      <c r="A2416" s="59" t="s">
        <v>3779</v>
      </c>
      <c r="B2416" s="59" t="s">
        <v>1617</v>
      </c>
      <c r="C2416" s="59" t="s">
        <v>3819</v>
      </c>
      <c r="D2416" s="91">
        <v>7</v>
      </c>
      <c r="E2416" s="59" t="s">
        <v>5288</v>
      </c>
      <c r="F2416" s="30">
        <f t="shared" si="124"/>
        <v>10.069666666666667</v>
      </c>
      <c r="G2416" s="24">
        <f t="shared" si="125"/>
        <v>0.21350000000000002</v>
      </c>
      <c r="H2416" s="31"/>
      <c r="I2416" s="30"/>
      <c r="J2416" s="24">
        <f t="shared" si="126"/>
        <v>8.4262499999999996</v>
      </c>
      <c r="K2416" s="31"/>
      <c r="L2416" s="30"/>
      <c r="M2416" s="98">
        <v>0.03</v>
      </c>
      <c r="N2416" s="98">
        <v>0.39700000000000002</v>
      </c>
      <c r="O2416" s="98">
        <v>3.496</v>
      </c>
      <c r="P2416" s="98">
        <v>3.2719999999999998</v>
      </c>
      <c r="Q2416" s="98">
        <v>19.187000000000001</v>
      </c>
      <c r="R2416" s="98">
        <v>7.75</v>
      </c>
    </row>
    <row r="2417" spans="1:18" x14ac:dyDescent="0.25">
      <c r="A2417" s="59" t="s">
        <v>3779</v>
      </c>
      <c r="B2417" s="59" t="s">
        <v>2339</v>
      </c>
      <c r="C2417" s="59" t="s">
        <v>3856</v>
      </c>
      <c r="D2417" s="91">
        <v>15</v>
      </c>
      <c r="E2417" s="59" t="s">
        <v>6636</v>
      </c>
      <c r="F2417" s="30">
        <f t="shared" si="124"/>
        <v>10.063666666666666</v>
      </c>
      <c r="G2417" s="24">
        <f t="shared" si="125"/>
        <v>6.5430000000000001</v>
      </c>
      <c r="H2417" s="31"/>
      <c r="I2417" s="30"/>
      <c r="J2417" s="24">
        <f t="shared" si="126"/>
        <v>7.6789999999999994</v>
      </c>
      <c r="K2417" s="31"/>
      <c r="L2417" s="30"/>
      <c r="M2417" s="98" t="s">
        <v>4078</v>
      </c>
      <c r="N2417" s="98">
        <v>13.086</v>
      </c>
      <c r="O2417" s="98">
        <v>0.52500000000000002</v>
      </c>
      <c r="P2417" s="98" t="s">
        <v>4078</v>
      </c>
      <c r="Q2417" s="98">
        <v>30.190999999999999</v>
      </c>
      <c r="R2417" s="98" t="s">
        <v>4078</v>
      </c>
    </row>
    <row r="2418" spans="1:18" x14ac:dyDescent="0.25">
      <c r="A2418" s="59" t="s">
        <v>3779</v>
      </c>
      <c r="B2418" s="59" t="s">
        <v>2291</v>
      </c>
      <c r="C2418" s="59" t="s">
        <v>3790</v>
      </c>
      <c r="D2418" s="91">
        <v>2</v>
      </c>
      <c r="E2418" s="59" t="s">
        <v>4355</v>
      </c>
      <c r="F2418" s="30">
        <f t="shared" si="124"/>
        <v>10.046666666666667</v>
      </c>
      <c r="G2418" s="24">
        <f t="shared" si="125"/>
        <v>2.8555000000000001</v>
      </c>
      <c r="H2418" s="31"/>
      <c r="I2418" s="30"/>
      <c r="J2418" s="24">
        <f t="shared" si="126"/>
        <v>8.5417500000000004</v>
      </c>
      <c r="K2418" s="31"/>
      <c r="L2418" s="30"/>
      <c r="M2418" s="98">
        <v>0.7</v>
      </c>
      <c r="N2418" s="98">
        <v>5.0110000000000001</v>
      </c>
      <c r="O2418" s="98">
        <v>4.0270000000000001</v>
      </c>
      <c r="P2418" s="98">
        <v>0.93799999999999994</v>
      </c>
      <c r="Q2418" s="98">
        <v>9.8000000000000004E-2</v>
      </c>
      <c r="R2418" s="98">
        <v>29.103999999999999</v>
      </c>
    </row>
    <row r="2419" spans="1:18" x14ac:dyDescent="0.25">
      <c r="A2419" s="59" t="s">
        <v>3779</v>
      </c>
      <c r="B2419" s="59" t="s">
        <v>3297</v>
      </c>
      <c r="C2419" s="59" t="s">
        <v>3862</v>
      </c>
      <c r="D2419" s="91">
        <v>16</v>
      </c>
      <c r="E2419" s="59" t="s">
        <v>6968</v>
      </c>
      <c r="F2419" s="30">
        <f t="shared" si="124"/>
        <v>10.013333333333334</v>
      </c>
      <c r="G2419" s="24">
        <f t="shared" si="125"/>
        <v>0.1885</v>
      </c>
      <c r="H2419" s="31"/>
      <c r="I2419" s="30"/>
      <c r="J2419" s="24">
        <f t="shared" si="126"/>
        <v>7.51</v>
      </c>
      <c r="K2419" s="31"/>
      <c r="L2419" s="30"/>
      <c r="M2419" s="98" t="s">
        <v>4078</v>
      </c>
      <c r="N2419" s="98">
        <v>0.377</v>
      </c>
      <c r="O2419" s="98" t="s">
        <v>4078</v>
      </c>
      <c r="P2419" s="98" t="s">
        <v>4078</v>
      </c>
      <c r="Q2419" s="98">
        <v>1.7649999999999999</v>
      </c>
      <c r="R2419" s="98">
        <v>28.274999999999999</v>
      </c>
    </row>
    <row r="2420" spans="1:18" x14ac:dyDescent="0.25">
      <c r="A2420" s="59" t="s">
        <v>3779</v>
      </c>
      <c r="B2420" s="59" t="s">
        <v>1734</v>
      </c>
      <c r="C2420" s="59" t="s">
        <v>3823</v>
      </c>
      <c r="D2420" s="91">
        <v>9</v>
      </c>
      <c r="E2420" s="59" t="s">
        <v>5410</v>
      </c>
      <c r="F2420" s="30">
        <f t="shared" si="124"/>
        <v>10.013</v>
      </c>
      <c r="G2420" s="24">
        <f t="shared" si="125"/>
        <v>2.1574999999999998</v>
      </c>
      <c r="H2420" s="31"/>
      <c r="I2420" s="30"/>
      <c r="J2420" s="24">
        <f t="shared" si="126"/>
        <v>8.0547500000000003</v>
      </c>
      <c r="K2420" s="31"/>
      <c r="L2420" s="30"/>
      <c r="M2420" s="98">
        <v>1.69</v>
      </c>
      <c r="N2420" s="98">
        <v>2.625</v>
      </c>
      <c r="O2420" s="98">
        <v>2.1800000000000002</v>
      </c>
      <c r="P2420" s="98">
        <v>3.5009999999999999</v>
      </c>
      <c r="Q2420" s="98">
        <v>0.48199999999999998</v>
      </c>
      <c r="R2420" s="98">
        <v>26.056000000000001</v>
      </c>
    </row>
    <row r="2421" spans="1:18" x14ac:dyDescent="0.25">
      <c r="A2421" s="59" t="s">
        <v>3779</v>
      </c>
      <c r="B2421" s="59" t="s">
        <v>1614</v>
      </c>
      <c r="C2421" s="59" t="s">
        <v>3819</v>
      </c>
      <c r="D2421" s="91">
        <v>7</v>
      </c>
      <c r="E2421" s="59" t="s">
        <v>5277</v>
      </c>
      <c r="F2421" s="30">
        <f t="shared" si="124"/>
        <v>10.005666666666665</v>
      </c>
      <c r="G2421" s="24">
        <f t="shared" si="125"/>
        <v>10.183000000000002</v>
      </c>
      <c r="H2421" s="31"/>
      <c r="I2421" s="30"/>
      <c r="J2421" s="24">
        <f t="shared" si="126"/>
        <v>10.348749999999999</v>
      </c>
      <c r="K2421" s="31"/>
      <c r="L2421" s="30"/>
      <c r="M2421" s="98">
        <v>19.420000000000002</v>
      </c>
      <c r="N2421" s="98">
        <v>0.94599999999999995</v>
      </c>
      <c r="O2421" s="98">
        <v>11.378</v>
      </c>
      <c r="P2421" s="98">
        <v>0.14199999999999999</v>
      </c>
      <c r="Q2421" s="98">
        <v>12.311999999999999</v>
      </c>
      <c r="R2421" s="98">
        <v>17.562999999999999</v>
      </c>
    </row>
    <row r="2422" spans="1:18" x14ac:dyDescent="0.25">
      <c r="A2422" s="59" t="s">
        <v>3779</v>
      </c>
      <c r="B2422" s="59" t="s">
        <v>3465</v>
      </c>
      <c r="C2422" s="59" t="s">
        <v>3833</v>
      </c>
      <c r="D2422" s="91">
        <v>11</v>
      </c>
      <c r="E2422" s="59" t="s">
        <v>5642</v>
      </c>
      <c r="F2422" s="30">
        <f t="shared" si="124"/>
        <v>9.9803333333333324</v>
      </c>
      <c r="G2422" s="24">
        <f t="shared" si="125"/>
        <v>0</v>
      </c>
      <c r="H2422" s="31"/>
      <c r="I2422" s="30"/>
      <c r="J2422" s="24">
        <f t="shared" si="126"/>
        <v>7.4852499999999997</v>
      </c>
      <c r="K2422" s="31"/>
      <c r="L2422" s="30"/>
      <c r="M2422" s="98" t="s">
        <v>4078</v>
      </c>
      <c r="N2422" s="98" t="s">
        <v>4078</v>
      </c>
      <c r="O2422" s="98" t="s">
        <v>4078</v>
      </c>
      <c r="P2422" s="98">
        <v>4.7E-2</v>
      </c>
      <c r="Q2422" s="98">
        <v>1.746</v>
      </c>
      <c r="R2422" s="98">
        <v>28.148</v>
      </c>
    </row>
    <row r="2423" spans="1:18" x14ac:dyDescent="0.25">
      <c r="A2423" s="59" t="s">
        <v>3779</v>
      </c>
      <c r="B2423" s="59" t="s">
        <v>2099</v>
      </c>
      <c r="C2423" s="59" t="s">
        <v>3807</v>
      </c>
      <c r="D2423" s="91">
        <v>6</v>
      </c>
      <c r="E2423" s="59" t="s">
        <v>4707</v>
      </c>
      <c r="F2423" s="30">
        <f t="shared" si="124"/>
        <v>9.9553333333333338</v>
      </c>
      <c r="G2423" s="24">
        <f t="shared" si="125"/>
        <v>0.877</v>
      </c>
      <c r="H2423" s="31"/>
      <c r="I2423" s="30"/>
      <c r="J2423" s="24">
        <f t="shared" si="126"/>
        <v>7.8602499999999997</v>
      </c>
      <c r="K2423" s="31"/>
      <c r="L2423" s="30"/>
      <c r="M2423" s="98">
        <v>0.95</v>
      </c>
      <c r="N2423" s="98">
        <v>0.80400000000000005</v>
      </c>
      <c r="O2423" s="98">
        <v>1.575</v>
      </c>
      <c r="P2423" s="98">
        <v>20.8</v>
      </c>
      <c r="Q2423" s="98">
        <v>2.15</v>
      </c>
      <c r="R2423" s="98">
        <v>6.9160000000000004</v>
      </c>
    </row>
    <row r="2424" spans="1:18" x14ac:dyDescent="0.25">
      <c r="A2424" s="59" t="s">
        <v>3779</v>
      </c>
      <c r="B2424" s="59" t="s">
        <v>2421</v>
      </c>
      <c r="C2424" s="59" t="s">
        <v>3786</v>
      </c>
      <c r="D2424" s="91">
        <v>2</v>
      </c>
      <c r="E2424" s="59" t="s">
        <v>4237</v>
      </c>
      <c r="F2424" s="30">
        <f t="shared" si="124"/>
        <v>9.9173333333333336</v>
      </c>
      <c r="G2424" s="24">
        <f t="shared" si="125"/>
        <v>0</v>
      </c>
      <c r="H2424" s="31"/>
      <c r="I2424" s="30"/>
      <c r="J2424" s="24">
        <f t="shared" si="126"/>
        <v>7.4380000000000006</v>
      </c>
      <c r="K2424" s="31"/>
      <c r="L2424" s="30"/>
      <c r="M2424" s="98" t="s">
        <v>4078</v>
      </c>
      <c r="N2424" s="98" t="s">
        <v>4078</v>
      </c>
      <c r="O2424" s="98" t="s">
        <v>4078</v>
      </c>
      <c r="P2424" s="98" t="s">
        <v>4078</v>
      </c>
      <c r="Q2424" s="98">
        <v>8.2829999999999995</v>
      </c>
      <c r="R2424" s="98">
        <v>21.469000000000001</v>
      </c>
    </row>
    <row r="2425" spans="1:18" x14ac:dyDescent="0.25">
      <c r="A2425" s="59" t="s">
        <v>3779</v>
      </c>
      <c r="B2425" s="59" t="s">
        <v>3708</v>
      </c>
      <c r="C2425" s="59" t="s">
        <v>3816</v>
      </c>
      <c r="D2425" s="91">
        <v>6</v>
      </c>
      <c r="E2425" s="59" t="s">
        <v>5089</v>
      </c>
      <c r="F2425" s="30">
        <f t="shared" si="124"/>
        <v>9.9039999999999999</v>
      </c>
      <c r="G2425" s="24">
        <f t="shared" si="125"/>
        <v>0</v>
      </c>
      <c r="H2425" s="31"/>
      <c r="I2425" s="30"/>
      <c r="J2425" s="24">
        <f t="shared" si="126"/>
        <v>7.4279999999999999</v>
      </c>
      <c r="K2425" s="31"/>
      <c r="L2425" s="30"/>
      <c r="M2425" s="98" t="s">
        <v>4078</v>
      </c>
      <c r="N2425" s="98" t="s">
        <v>4078</v>
      </c>
      <c r="O2425" s="98" t="s">
        <v>4078</v>
      </c>
      <c r="P2425" s="98">
        <v>29.712</v>
      </c>
      <c r="Q2425" s="98" t="s">
        <v>4078</v>
      </c>
      <c r="R2425" s="98" t="s">
        <v>4078</v>
      </c>
    </row>
    <row r="2426" spans="1:18" x14ac:dyDescent="0.25">
      <c r="A2426" s="59" t="s">
        <v>3779</v>
      </c>
      <c r="B2426" s="59" t="s">
        <v>1455</v>
      </c>
      <c r="C2426" s="59" t="s">
        <v>3863</v>
      </c>
      <c r="D2426" s="91">
        <v>16</v>
      </c>
      <c r="E2426" s="59" t="s">
        <v>7295</v>
      </c>
      <c r="F2426" s="30">
        <f t="shared" si="124"/>
        <v>9.8493333333333339</v>
      </c>
      <c r="G2426" s="24">
        <f t="shared" si="125"/>
        <v>8.8390000000000004</v>
      </c>
      <c r="H2426" s="31"/>
      <c r="I2426" s="30"/>
      <c r="J2426" s="24">
        <f t="shared" si="126"/>
        <v>8.2917499999999986</v>
      </c>
      <c r="K2426" s="31"/>
      <c r="L2426" s="30"/>
      <c r="M2426" s="98">
        <v>1.91</v>
      </c>
      <c r="N2426" s="98">
        <v>15.768000000000001</v>
      </c>
      <c r="O2426" s="98">
        <v>3.6190000000000002</v>
      </c>
      <c r="P2426" s="98">
        <v>6.2389999999999999</v>
      </c>
      <c r="Q2426" s="98">
        <v>22.579000000000001</v>
      </c>
      <c r="R2426" s="98">
        <v>0.73</v>
      </c>
    </row>
    <row r="2427" spans="1:18" x14ac:dyDescent="0.25">
      <c r="A2427" s="59" t="s">
        <v>3779</v>
      </c>
      <c r="B2427" s="59" t="s">
        <v>3694</v>
      </c>
      <c r="C2427" s="59" t="s">
        <v>3833</v>
      </c>
      <c r="D2427" s="91">
        <v>11</v>
      </c>
      <c r="E2427" s="59" t="s">
        <v>5640</v>
      </c>
      <c r="F2427" s="30">
        <f t="shared" si="124"/>
        <v>9.827</v>
      </c>
      <c r="G2427" s="24">
        <f t="shared" si="125"/>
        <v>3.3000000000000002E-2</v>
      </c>
      <c r="H2427" s="31"/>
      <c r="I2427" s="30"/>
      <c r="J2427" s="24">
        <f t="shared" si="126"/>
        <v>7.3769999999999998</v>
      </c>
      <c r="K2427" s="31"/>
      <c r="L2427" s="30"/>
      <c r="M2427" s="98" t="s">
        <v>4078</v>
      </c>
      <c r="N2427" s="98">
        <v>6.6000000000000003E-2</v>
      </c>
      <c r="O2427" s="98">
        <v>2.7E-2</v>
      </c>
      <c r="P2427" s="98">
        <v>8.0660000000000007</v>
      </c>
      <c r="Q2427" s="98" t="s">
        <v>4078</v>
      </c>
      <c r="R2427" s="98">
        <v>21.414999999999999</v>
      </c>
    </row>
    <row r="2428" spans="1:18" x14ac:dyDescent="0.25">
      <c r="A2428" s="59" t="s">
        <v>3779</v>
      </c>
      <c r="B2428" s="59" t="s">
        <v>7976</v>
      </c>
      <c r="C2428" s="59" t="s">
        <v>3837</v>
      </c>
      <c r="D2428" s="91">
        <v>11</v>
      </c>
      <c r="E2428" s="59" t="s">
        <v>7977</v>
      </c>
      <c r="F2428" s="30">
        <f t="shared" si="124"/>
        <v>9.8249999999999993</v>
      </c>
      <c r="G2428" s="24">
        <f t="shared" si="125"/>
        <v>31.026</v>
      </c>
      <c r="H2428" s="31"/>
      <c r="I2428" s="30"/>
      <c r="J2428" s="24">
        <f t="shared" si="126"/>
        <v>8.4339999999999993</v>
      </c>
      <c r="K2428" s="31"/>
      <c r="L2428" s="30"/>
      <c r="M2428" s="98">
        <v>34.18</v>
      </c>
      <c r="N2428" s="98">
        <v>27.872</v>
      </c>
      <c r="O2428" s="98">
        <v>4.2610000000000001</v>
      </c>
      <c r="P2428" s="98">
        <v>28.306999999999999</v>
      </c>
      <c r="Q2428" s="98">
        <v>1.1679999999999999</v>
      </c>
      <c r="R2428" s="98" t="s">
        <v>4078</v>
      </c>
    </row>
    <row r="2429" spans="1:18" x14ac:dyDescent="0.25">
      <c r="A2429" s="59" t="s">
        <v>3779</v>
      </c>
      <c r="B2429" s="59" t="s">
        <v>2134</v>
      </c>
      <c r="C2429" s="59" t="s">
        <v>3808</v>
      </c>
      <c r="D2429" s="91">
        <v>6</v>
      </c>
      <c r="E2429" s="59" t="s">
        <v>4829</v>
      </c>
      <c r="F2429" s="30">
        <f t="shared" si="124"/>
        <v>9.8236666666666661</v>
      </c>
      <c r="G2429" s="24">
        <f t="shared" si="125"/>
        <v>0</v>
      </c>
      <c r="H2429" s="31"/>
      <c r="I2429" s="30"/>
      <c r="J2429" s="24">
        <f t="shared" si="126"/>
        <v>7.36775</v>
      </c>
      <c r="K2429" s="31"/>
      <c r="L2429" s="30"/>
      <c r="M2429" s="98" t="s">
        <v>4078</v>
      </c>
      <c r="N2429" s="98" t="s">
        <v>4078</v>
      </c>
      <c r="O2429" s="98" t="s">
        <v>4078</v>
      </c>
      <c r="P2429" s="98">
        <v>29.471</v>
      </c>
      <c r="Q2429" s="98" t="s">
        <v>4078</v>
      </c>
      <c r="R2429" s="98" t="s">
        <v>4078</v>
      </c>
    </row>
    <row r="2430" spans="1:18" x14ac:dyDescent="0.25">
      <c r="A2430" s="59" t="s">
        <v>3779</v>
      </c>
      <c r="B2430" s="59" t="s">
        <v>1925</v>
      </c>
      <c r="C2430" s="59" t="s">
        <v>3852</v>
      </c>
      <c r="D2430" s="91">
        <v>15</v>
      </c>
      <c r="E2430" s="59" t="s">
        <v>6511</v>
      </c>
      <c r="F2430" s="30">
        <f t="shared" si="124"/>
        <v>9.7946666666666662</v>
      </c>
      <c r="G2430" s="24">
        <f t="shared" si="125"/>
        <v>4.8999999999999995</v>
      </c>
      <c r="H2430" s="31"/>
      <c r="I2430" s="30"/>
      <c r="J2430" s="24">
        <f t="shared" si="126"/>
        <v>8.0295000000000005</v>
      </c>
      <c r="K2430" s="31"/>
      <c r="L2430" s="30"/>
      <c r="M2430" s="98">
        <v>7.52</v>
      </c>
      <c r="N2430" s="98">
        <v>2.2799999999999998</v>
      </c>
      <c r="O2430" s="98">
        <v>2.734</v>
      </c>
      <c r="P2430" s="98">
        <v>7.3769999999999998</v>
      </c>
      <c r="Q2430" s="98">
        <v>9.3230000000000004</v>
      </c>
      <c r="R2430" s="98">
        <v>12.683999999999999</v>
      </c>
    </row>
    <row r="2431" spans="1:18" x14ac:dyDescent="0.25">
      <c r="A2431" s="59" t="s">
        <v>3779</v>
      </c>
      <c r="B2431" s="59" t="s">
        <v>2322</v>
      </c>
      <c r="C2431" s="59" t="s">
        <v>3841</v>
      </c>
      <c r="D2431" s="91">
        <v>11</v>
      </c>
      <c r="E2431" s="59" t="s">
        <v>6066</v>
      </c>
      <c r="F2431" s="30">
        <f t="shared" si="124"/>
        <v>9.7676666666666669</v>
      </c>
      <c r="G2431" s="24">
        <f t="shared" si="125"/>
        <v>11.807499999999999</v>
      </c>
      <c r="H2431" s="31"/>
      <c r="I2431" s="30"/>
      <c r="J2431" s="24">
        <f t="shared" si="126"/>
        <v>9.8812500000000014</v>
      </c>
      <c r="K2431" s="31"/>
      <c r="L2431" s="30"/>
      <c r="M2431" s="98">
        <v>11.54</v>
      </c>
      <c r="N2431" s="98">
        <v>12.074999999999999</v>
      </c>
      <c r="O2431" s="98">
        <v>10.222</v>
      </c>
      <c r="P2431" s="98">
        <v>11.167</v>
      </c>
      <c r="Q2431" s="98">
        <v>3.5999999999999997E-2</v>
      </c>
      <c r="R2431" s="98">
        <v>18.100000000000001</v>
      </c>
    </row>
    <row r="2432" spans="1:18" x14ac:dyDescent="0.25">
      <c r="A2432" s="59" t="s">
        <v>3779</v>
      </c>
      <c r="B2432" s="59" t="s">
        <v>3675</v>
      </c>
      <c r="C2432" s="59" t="s">
        <v>3788</v>
      </c>
      <c r="D2432" s="91">
        <v>2</v>
      </c>
      <c r="E2432" s="59" t="s">
        <v>4315</v>
      </c>
      <c r="F2432" s="30">
        <f t="shared" si="124"/>
        <v>9.7416666666666671</v>
      </c>
      <c r="G2432" s="24">
        <f t="shared" si="125"/>
        <v>0</v>
      </c>
      <c r="H2432" s="31"/>
      <c r="I2432" s="30"/>
      <c r="J2432" s="24">
        <f t="shared" si="126"/>
        <v>7.3062500000000004</v>
      </c>
      <c r="K2432" s="31"/>
      <c r="L2432" s="30"/>
      <c r="M2432" s="98" t="s">
        <v>4078</v>
      </c>
      <c r="N2432" s="98" t="s">
        <v>4078</v>
      </c>
      <c r="O2432" s="98" t="s">
        <v>4078</v>
      </c>
      <c r="P2432" s="98" t="s">
        <v>4078</v>
      </c>
      <c r="Q2432" s="98" t="s">
        <v>4078</v>
      </c>
      <c r="R2432" s="98">
        <v>29.225000000000001</v>
      </c>
    </row>
    <row r="2433" spans="1:18" x14ac:dyDescent="0.25">
      <c r="A2433" s="59" t="s">
        <v>3779</v>
      </c>
      <c r="B2433" s="59" t="s">
        <v>3156</v>
      </c>
      <c r="C2433" s="59" t="s">
        <v>3836</v>
      </c>
      <c r="D2433" s="91">
        <v>11</v>
      </c>
      <c r="E2433" s="59" t="s">
        <v>5790</v>
      </c>
      <c r="F2433" s="30">
        <f t="shared" si="124"/>
        <v>9.7143333333333324</v>
      </c>
      <c r="G2433" s="24">
        <f t="shared" si="125"/>
        <v>0.41900000000000004</v>
      </c>
      <c r="H2433" s="31"/>
      <c r="I2433" s="30"/>
      <c r="J2433" s="24">
        <f t="shared" si="126"/>
        <v>13.552999999999999</v>
      </c>
      <c r="K2433" s="31"/>
      <c r="L2433" s="30"/>
      <c r="M2433" s="98">
        <v>0.44</v>
      </c>
      <c r="N2433" s="98">
        <v>0.39800000000000002</v>
      </c>
      <c r="O2433" s="98">
        <v>25.068999999999999</v>
      </c>
      <c r="P2433" s="98">
        <v>0.115</v>
      </c>
      <c r="Q2433" s="98">
        <v>0.878</v>
      </c>
      <c r="R2433" s="98">
        <v>28.15</v>
      </c>
    </row>
    <row r="2434" spans="1:18" x14ac:dyDescent="0.25">
      <c r="A2434" s="59" t="s">
        <v>3779</v>
      </c>
      <c r="B2434" s="59" t="s">
        <v>599</v>
      </c>
      <c r="C2434" s="59" t="s">
        <v>3856</v>
      </c>
      <c r="D2434" s="91">
        <v>15</v>
      </c>
      <c r="E2434" s="59" t="s">
        <v>6632</v>
      </c>
      <c r="F2434" s="30">
        <f t="shared" si="124"/>
        <v>9.7043333333333326</v>
      </c>
      <c r="G2434" s="24">
        <f t="shared" si="125"/>
        <v>5.5500000000000001E-2</v>
      </c>
      <c r="H2434" s="31"/>
      <c r="I2434" s="30"/>
      <c r="J2434" s="24">
        <f t="shared" si="126"/>
        <v>9.2472500000000011</v>
      </c>
      <c r="K2434" s="31"/>
      <c r="L2434" s="30"/>
      <c r="M2434" s="98" t="s">
        <v>4078</v>
      </c>
      <c r="N2434" s="98">
        <v>0.111</v>
      </c>
      <c r="O2434" s="98">
        <v>7.8760000000000003</v>
      </c>
      <c r="P2434" s="98" t="s">
        <v>4078</v>
      </c>
      <c r="Q2434" s="98">
        <v>17.873999999999999</v>
      </c>
      <c r="R2434" s="98">
        <v>11.239000000000001</v>
      </c>
    </row>
    <row r="2435" spans="1:18" x14ac:dyDescent="0.25">
      <c r="A2435" s="59" t="s">
        <v>3779</v>
      </c>
      <c r="B2435" s="59" t="s">
        <v>2289</v>
      </c>
      <c r="C2435" s="59" t="s">
        <v>3831</v>
      </c>
      <c r="D2435" s="91">
        <v>11</v>
      </c>
      <c r="E2435" s="59" t="s">
        <v>5575</v>
      </c>
      <c r="F2435" s="30">
        <f t="shared" si="124"/>
        <v>9.597666666666667</v>
      </c>
      <c r="G2435" s="24">
        <f t="shared" si="125"/>
        <v>0.61350000000000005</v>
      </c>
      <c r="H2435" s="31"/>
      <c r="I2435" s="30"/>
      <c r="J2435" s="24">
        <f t="shared" si="126"/>
        <v>9.041500000000001</v>
      </c>
      <c r="K2435" s="31"/>
      <c r="L2435" s="30"/>
      <c r="M2435" s="98">
        <v>0.1</v>
      </c>
      <c r="N2435" s="98">
        <v>1.127</v>
      </c>
      <c r="O2435" s="98">
        <v>7.3730000000000002</v>
      </c>
      <c r="P2435" s="98">
        <v>1.9690000000000001</v>
      </c>
      <c r="Q2435" s="98">
        <v>25.623999999999999</v>
      </c>
      <c r="R2435" s="98">
        <v>1.2</v>
      </c>
    </row>
    <row r="2436" spans="1:18" x14ac:dyDescent="0.25">
      <c r="A2436" s="59" t="s">
        <v>3779</v>
      </c>
      <c r="B2436" s="59" t="s">
        <v>1019</v>
      </c>
      <c r="C2436" s="59" t="s">
        <v>3804</v>
      </c>
      <c r="D2436" s="91">
        <v>5</v>
      </c>
      <c r="E2436" s="59" t="s">
        <v>4610</v>
      </c>
      <c r="F2436" s="30">
        <f t="shared" si="124"/>
        <v>9.5816666666666652</v>
      </c>
      <c r="G2436" s="24">
        <f t="shared" si="125"/>
        <v>44.224999999999994</v>
      </c>
      <c r="H2436" s="31"/>
      <c r="I2436" s="30"/>
      <c r="J2436" s="24">
        <f t="shared" si="126"/>
        <v>13.704750000000001</v>
      </c>
      <c r="K2436" s="31"/>
      <c r="L2436" s="30"/>
      <c r="M2436" s="98">
        <v>35.409999999999997</v>
      </c>
      <c r="N2436" s="98">
        <v>53.04</v>
      </c>
      <c r="O2436" s="98">
        <v>26.074000000000002</v>
      </c>
      <c r="P2436" s="98">
        <v>11.606999999999999</v>
      </c>
      <c r="Q2436" s="98">
        <v>16.053999999999998</v>
      </c>
      <c r="R2436" s="98">
        <v>1.0840000000000001</v>
      </c>
    </row>
    <row r="2437" spans="1:18" x14ac:dyDescent="0.25">
      <c r="A2437" s="59" t="s">
        <v>3779</v>
      </c>
      <c r="B2437" s="59" t="s">
        <v>1646</v>
      </c>
      <c r="C2437" s="59" t="s">
        <v>3835</v>
      </c>
      <c r="D2437" s="91">
        <v>11</v>
      </c>
      <c r="E2437" s="59" t="s">
        <v>5771</v>
      </c>
      <c r="F2437" s="30">
        <f t="shared" si="124"/>
        <v>9.5773333333333337</v>
      </c>
      <c r="G2437" s="24">
        <f t="shared" si="125"/>
        <v>18.391999999999999</v>
      </c>
      <c r="H2437" s="31"/>
      <c r="I2437" s="30"/>
      <c r="J2437" s="24">
        <f t="shared" si="126"/>
        <v>8.6112500000000001</v>
      </c>
      <c r="K2437" s="31"/>
      <c r="L2437" s="30"/>
      <c r="M2437" s="98">
        <v>30.93</v>
      </c>
      <c r="N2437" s="98">
        <v>5.8540000000000001</v>
      </c>
      <c r="O2437" s="98">
        <v>5.7130000000000001</v>
      </c>
      <c r="P2437" s="98">
        <v>8.8360000000000003</v>
      </c>
      <c r="Q2437" s="98">
        <v>19.013999999999999</v>
      </c>
      <c r="R2437" s="98">
        <v>0.88200000000000001</v>
      </c>
    </row>
    <row r="2438" spans="1:18" x14ac:dyDescent="0.25">
      <c r="A2438" s="59" t="s">
        <v>3779</v>
      </c>
      <c r="B2438" s="59" t="s">
        <v>1711</v>
      </c>
      <c r="C2438" s="59" t="s">
        <v>3851</v>
      </c>
      <c r="D2438" s="91">
        <v>15</v>
      </c>
      <c r="E2438" s="59" t="s">
        <v>6348</v>
      </c>
      <c r="F2438" s="30">
        <f t="shared" si="124"/>
        <v>9.5653333333333332</v>
      </c>
      <c r="G2438" s="24">
        <f t="shared" si="125"/>
        <v>0</v>
      </c>
      <c r="H2438" s="31"/>
      <c r="I2438" s="30"/>
      <c r="J2438" s="24">
        <f t="shared" si="126"/>
        <v>14.269749999999998</v>
      </c>
      <c r="K2438" s="31"/>
      <c r="L2438" s="30"/>
      <c r="M2438" s="98" t="s">
        <v>4078</v>
      </c>
      <c r="N2438" s="98" t="s">
        <v>4078</v>
      </c>
      <c r="O2438" s="98">
        <v>28.382999999999999</v>
      </c>
      <c r="P2438" s="98">
        <v>14.206</v>
      </c>
      <c r="Q2438" s="98">
        <v>6.5949999999999998</v>
      </c>
      <c r="R2438" s="98">
        <v>7.8949999999999996</v>
      </c>
    </row>
    <row r="2439" spans="1:18" x14ac:dyDescent="0.25">
      <c r="A2439" s="59" t="s">
        <v>3779</v>
      </c>
      <c r="B2439" s="59" t="s">
        <v>3440</v>
      </c>
      <c r="C2439" s="59" t="s">
        <v>3850</v>
      </c>
      <c r="D2439" s="91">
        <v>14</v>
      </c>
      <c r="E2439" s="59" t="s">
        <v>6316</v>
      </c>
      <c r="F2439" s="30">
        <f t="shared" si="124"/>
        <v>9.5609999999999999</v>
      </c>
      <c r="G2439" s="24">
        <f t="shared" si="125"/>
        <v>0</v>
      </c>
      <c r="H2439" s="31"/>
      <c r="I2439" s="30"/>
      <c r="J2439" s="24">
        <f t="shared" si="126"/>
        <v>7.17075</v>
      </c>
      <c r="K2439" s="31"/>
      <c r="L2439" s="30"/>
      <c r="M2439" s="98" t="s">
        <v>4078</v>
      </c>
      <c r="N2439" s="98" t="s">
        <v>4078</v>
      </c>
      <c r="O2439" s="98" t="s">
        <v>4078</v>
      </c>
      <c r="P2439" s="98" t="s">
        <v>4078</v>
      </c>
      <c r="Q2439" s="98">
        <v>0.39300000000000002</v>
      </c>
      <c r="R2439" s="98">
        <v>28.29</v>
      </c>
    </row>
    <row r="2440" spans="1:18" x14ac:dyDescent="0.25">
      <c r="A2440" s="59" t="s">
        <v>3779</v>
      </c>
      <c r="B2440" s="59" t="s">
        <v>1053</v>
      </c>
      <c r="C2440" s="59" t="s">
        <v>3819</v>
      </c>
      <c r="D2440" s="91">
        <v>7</v>
      </c>
      <c r="E2440" s="59" t="s">
        <v>5284</v>
      </c>
      <c r="F2440" s="30">
        <f t="shared" si="124"/>
        <v>9.5546666666666678</v>
      </c>
      <c r="G2440" s="24">
        <f t="shared" si="125"/>
        <v>2.1415000000000002</v>
      </c>
      <c r="H2440" s="31"/>
      <c r="I2440" s="30"/>
      <c r="J2440" s="24">
        <f t="shared" si="126"/>
        <v>7.7119999999999997</v>
      </c>
      <c r="K2440" s="31"/>
      <c r="L2440" s="30"/>
      <c r="M2440" s="98">
        <v>1.18</v>
      </c>
      <c r="N2440" s="98">
        <v>3.1030000000000002</v>
      </c>
      <c r="O2440" s="98">
        <v>2.1840000000000002</v>
      </c>
      <c r="P2440" s="98">
        <v>11.727</v>
      </c>
      <c r="Q2440" s="98">
        <v>1.131</v>
      </c>
      <c r="R2440" s="98">
        <v>15.805999999999999</v>
      </c>
    </row>
    <row r="2441" spans="1:18" x14ac:dyDescent="0.25">
      <c r="A2441" s="59" t="s">
        <v>3779</v>
      </c>
      <c r="B2441" s="59" t="s">
        <v>2493</v>
      </c>
      <c r="C2441" s="59" t="s">
        <v>3868</v>
      </c>
      <c r="D2441" s="91">
        <v>18</v>
      </c>
      <c r="E2441" s="59" t="s">
        <v>7550</v>
      </c>
      <c r="F2441" s="30">
        <f t="shared" si="124"/>
        <v>9.5530000000000008</v>
      </c>
      <c r="G2441" s="24">
        <f t="shared" si="125"/>
        <v>9.3665000000000003</v>
      </c>
      <c r="H2441" s="31"/>
      <c r="I2441" s="30"/>
      <c r="J2441" s="24">
        <f t="shared" si="126"/>
        <v>11.957999999999998</v>
      </c>
      <c r="K2441" s="31"/>
      <c r="L2441" s="30"/>
      <c r="M2441" s="98">
        <v>8.64</v>
      </c>
      <c r="N2441" s="98">
        <v>10.093</v>
      </c>
      <c r="O2441" s="98">
        <v>19.172999999999998</v>
      </c>
      <c r="P2441" s="98">
        <v>12.186999999999999</v>
      </c>
      <c r="Q2441" s="98">
        <v>15.526</v>
      </c>
      <c r="R2441" s="98">
        <v>0.94599999999999995</v>
      </c>
    </row>
    <row r="2442" spans="1:18" x14ac:dyDescent="0.25">
      <c r="A2442" s="59" t="s">
        <v>3779</v>
      </c>
      <c r="B2442" s="59" t="s">
        <v>1150</v>
      </c>
      <c r="C2442" s="59" t="s">
        <v>3819</v>
      </c>
      <c r="D2442" s="91">
        <v>7</v>
      </c>
      <c r="E2442" s="59" t="s">
        <v>5289</v>
      </c>
      <c r="F2442" s="30">
        <f t="shared" si="124"/>
        <v>9.49</v>
      </c>
      <c r="G2442" s="24">
        <f t="shared" si="125"/>
        <v>21.6645</v>
      </c>
      <c r="H2442" s="31"/>
      <c r="I2442" s="30"/>
      <c r="J2442" s="24">
        <f t="shared" si="126"/>
        <v>8.0717499999999998</v>
      </c>
      <c r="K2442" s="31"/>
      <c r="L2442" s="30"/>
      <c r="M2442" s="98">
        <v>1.81</v>
      </c>
      <c r="N2442" s="98">
        <v>41.518999999999998</v>
      </c>
      <c r="O2442" s="98">
        <v>3.8170000000000002</v>
      </c>
      <c r="P2442" s="98">
        <v>9.6329999999999991</v>
      </c>
      <c r="Q2442" s="98">
        <v>3.2789999999999999</v>
      </c>
      <c r="R2442" s="98">
        <v>15.558</v>
      </c>
    </row>
    <row r="2443" spans="1:18" x14ac:dyDescent="0.25">
      <c r="A2443" s="59" t="s">
        <v>3779</v>
      </c>
      <c r="B2443" s="59" t="s">
        <v>977</v>
      </c>
      <c r="C2443" s="59" t="s">
        <v>3851</v>
      </c>
      <c r="D2443" s="91">
        <v>15</v>
      </c>
      <c r="E2443" s="59" t="s">
        <v>6376</v>
      </c>
      <c r="F2443" s="30">
        <f t="shared" si="124"/>
        <v>9.4619999999999997</v>
      </c>
      <c r="G2443" s="24">
        <f t="shared" si="125"/>
        <v>0</v>
      </c>
      <c r="H2443" s="31"/>
      <c r="I2443" s="30"/>
      <c r="J2443" s="24">
        <f t="shared" si="126"/>
        <v>7.0964999999999998</v>
      </c>
      <c r="K2443" s="31"/>
      <c r="L2443" s="30"/>
      <c r="M2443" s="98" t="s">
        <v>4078</v>
      </c>
      <c r="N2443" s="98" t="s">
        <v>4078</v>
      </c>
      <c r="O2443" s="98" t="s">
        <v>4078</v>
      </c>
      <c r="P2443" s="98">
        <v>28.385999999999999</v>
      </c>
      <c r="Q2443" s="98" t="s">
        <v>4078</v>
      </c>
      <c r="R2443" s="98" t="s">
        <v>4078</v>
      </c>
    </row>
    <row r="2444" spans="1:18" x14ac:dyDescent="0.25">
      <c r="A2444" s="59" t="s">
        <v>3779</v>
      </c>
      <c r="B2444" s="59" t="s">
        <v>1233</v>
      </c>
      <c r="C2444" s="59" t="s">
        <v>3848</v>
      </c>
      <c r="D2444" s="91">
        <v>13</v>
      </c>
      <c r="E2444" s="59" t="s">
        <v>6232</v>
      </c>
      <c r="F2444" s="30">
        <f t="shared" si="124"/>
        <v>9.461333333333334</v>
      </c>
      <c r="G2444" s="24">
        <f t="shared" si="125"/>
        <v>19.372500000000002</v>
      </c>
      <c r="H2444" s="31"/>
      <c r="I2444" s="30"/>
      <c r="J2444" s="24">
        <f t="shared" si="126"/>
        <v>7.1022499999999997</v>
      </c>
      <c r="K2444" s="31"/>
      <c r="L2444" s="30"/>
      <c r="M2444" s="98">
        <v>1.24</v>
      </c>
      <c r="N2444" s="98">
        <v>37.505000000000003</v>
      </c>
      <c r="O2444" s="98">
        <v>2.5000000000000001E-2</v>
      </c>
      <c r="P2444" s="98">
        <v>0.52400000000000002</v>
      </c>
      <c r="Q2444" s="98">
        <v>27.86</v>
      </c>
      <c r="R2444" s="98" t="s">
        <v>4078</v>
      </c>
    </row>
    <row r="2445" spans="1:18" x14ac:dyDescent="0.25">
      <c r="A2445" s="59" t="s">
        <v>3779</v>
      </c>
      <c r="B2445" s="59" t="s">
        <v>3319</v>
      </c>
      <c r="C2445" s="59" t="s">
        <v>3834</v>
      </c>
      <c r="D2445" s="91">
        <v>11</v>
      </c>
      <c r="E2445" s="59" t="s">
        <v>5729</v>
      </c>
      <c r="F2445" s="30">
        <f t="shared" si="124"/>
        <v>9.4433333333333334</v>
      </c>
      <c r="G2445" s="24">
        <f t="shared" si="125"/>
        <v>13.58</v>
      </c>
      <c r="H2445" s="31"/>
      <c r="I2445" s="30"/>
      <c r="J2445" s="24">
        <f t="shared" si="126"/>
        <v>7.0824999999999996</v>
      </c>
      <c r="K2445" s="31"/>
      <c r="L2445" s="30"/>
      <c r="M2445" s="98">
        <v>27.16</v>
      </c>
      <c r="N2445" s="98" t="s">
        <v>4078</v>
      </c>
      <c r="O2445" s="98" t="s">
        <v>4078</v>
      </c>
      <c r="P2445" s="98" t="s">
        <v>4078</v>
      </c>
      <c r="Q2445" s="98">
        <v>8.59</v>
      </c>
      <c r="R2445" s="98">
        <v>19.739999999999998</v>
      </c>
    </row>
    <row r="2446" spans="1:18" x14ac:dyDescent="0.25">
      <c r="A2446" s="59" t="s">
        <v>3779</v>
      </c>
      <c r="B2446" s="59" t="s">
        <v>223</v>
      </c>
      <c r="C2446" s="59" t="s">
        <v>3819</v>
      </c>
      <c r="D2446" s="91">
        <v>7</v>
      </c>
      <c r="E2446" s="59" t="s">
        <v>5312</v>
      </c>
      <c r="F2446" s="30">
        <f t="shared" si="124"/>
        <v>9.4423333333333321</v>
      </c>
      <c r="G2446" s="24">
        <f t="shared" si="125"/>
        <v>0.28250000000000003</v>
      </c>
      <c r="H2446" s="31"/>
      <c r="I2446" s="30"/>
      <c r="J2446" s="24">
        <f t="shared" si="126"/>
        <v>7.1065000000000005</v>
      </c>
      <c r="K2446" s="31"/>
      <c r="L2446" s="30"/>
      <c r="M2446" s="98">
        <v>0.53</v>
      </c>
      <c r="N2446" s="98">
        <v>3.5000000000000003E-2</v>
      </c>
      <c r="O2446" s="98">
        <v>9.9000000000000005E-2</v>
      </c>
      <c r="P2446" s="98" t="s">
        <v>4078</v>
      </c>
      <c r="Q2446" s="98">
        <v>9.109</v>
      </c>
      <c r="R2446" s="98">
        <v>19.218</v>
      </c>
    </row>
    <row r="2447" spans="1:18" x14ac:dyDescent="0.25">
      <c r="A2447" s="59" t="s">
        <v>3779</v>
      </c>
      <c r="B2447" s="59" t="s">
        <v>1360</v>
      </c>
      <c r="C2447" s="59" t="s">
        <v>3807</v>
      </c>
      <c r="D2447" s="91">
        <v>6</v>
      </c>
      <c r="E2447" s="59" t="s">
        <v>4676</v>
      </c>
      <c r="F2447" s="30">
        <f t="shared" si="124"/>
        <v>9.4323333333333341</v>
      </c>
      <c r="G2447" s="24">
        <f t="shared" si="125"/>
        <v>0</v>
      </c>
      <c r="H2447" s="31"/>
      <c r="I2447" s="30"/>
      <c r="J2447" s="24">
        <f t="shared" si="126"/>
        <v>7.0742500000000001</v>
      </c>
      <c r="K2447" s="31"/>
      <c r="L2447" s="30"/>
      <c r="M2447" s="98" t="s">
        <v>4078</v>
      </c>
      <c r="N2447" s="98" t="s">
        <v>4078</v>
      </c>
      <c r="O2447" s="98" t="s">
        <v>4078</v>
      </c>
      <c r="P2447" s="98">
        <v>1.861</v>
      </c>
      <c r="Q2447" s="98">
        <v>20.195</v>
      </c>
      <c r="R2447" s="98">
        <v>6.2409999999999997</v>
      </c>
    </row>
    <row r="2448" spans="1:18" x14ac:dyDescent="0.25">
      <c r="A2448" s="59" t="s">
        <v>3779</v>
      </c>
      <c r="B2448" s="59" t="s">
        <v>838</v>
      </c>
      <c r="C2448" s="59" t="s">
        <v>3827</v>
      </c>
      <c r="D2448" s="91">
        <v>10</v>
      </c>
      <c r="E2448" s="59" t="s">
        <v>5481</v>
      </c>
      <c r="F2448" s="30">
        <f t="shared" si="124"/>
        <v>9.4109999999999996</v>
      </c>
      <c r="G2448" s="24">
        <f t="shared" si="125"/>
        <v>92.287000000000006</v>
      </c>
      <c r="H2448" s="31"/>
      <c r="I2448" s="30"/>
      <c r="J2448" s="24">
        <f t="shared" si="126"/>
        <v>20.43</v>
      </c>
      <c r="K2448" s="31"/>
      <c r="L2448" s="30"/>
      <c r="M2448" s="98">
        <v>110.41</v>
      </c>
      <c r="N2448" s="98">
        <v>74.164000000000001</v>
      </c>
      <c r="O2448" s="98">
        <v>53.487000000000002</v>
      </c>
      <c r="P2448" s="98" t="s">
        <v>4078</v>
      </c>
      <c r="Q2448" s="98" t="s">
        <v>4078</v>
      </c>
      <c r="R2448" s="98">
        <v>28.233000000000001</v>
      </c>
    </row>
    <row r="2449" spans="1:18" x14ac:dyDescent="0.25">
      <c r="A2449" s="59" t="s">
        <v>3779</v>
      </c>
      <c r="B2449" s="59" t="s">
        <v>1766</v>
      </c>
      <c r="C2449" s="59" t="s">
        <v>3873</v>
      </c>
      <c r="D2449" s="91">
        <v>20</v>
      </c>
      <c r="E2449" s="59" t="s">
        <v>7793</v>
      </c>
      <c r="F2449" s="30">
        <f t="shared" si="124"/>
        <v>9.3503333333333334</v>
      </c>
      <c r="G2449" s="24">
        <f t="shared" si="125"/>
        <v>7.0679999999999996</v>
      </c>
      <c r="H2449" s="31"/>
      <c r="I2449" s="30"/>
      <c r="J2449" s="24">
        <f t="shared" si="126"/>
        <v>8.9327499999999986</v>
      </c>
      <c r="K2449" s="31"/>
      <c r="L2449" s="30"/>
      <c r="M2449" s="98">
        <v>8.61</v>
      </c>
      <c r="N2449" s="98">
        <v>5.5259999999999998</v>
      </c>
      <c r="O2449" s="98">
        <v>7.68</v>
      </c>
      <c r="P2449" s="98">
        <v>13.129</v>
      </c>
      <c r="Q2449" s="98">
        <v>5.8230000000000004</v>
      </c>
      <c r="R2449" s="98">
        <v>9.0990000000000002</v>
      </c>
    </row>
    <row r="2450" spans="1:18" x14ac:dyDescent="0.25">
      <c r="A2450" s="59" t="s">
        <v>3779</v>
      </c>
      <c r="B2450" s="59" t="s">
        <v>2802</v>
      </c>
      <c r="C2450" s="59" t="s">
        <v>3860</v>
      </c>
      <c r="D2450" s="91">
        <v>15</v>
      </c>
      <c r="E2450" s="59" t="s">
        <v>6722</v>
      </c>
      <c r="F2450" s="30">
        <f t="shared" si="124"/>
        <v>9.3183333333333334</v>
      </c>
      <c r="G2450" s="24">
        <f t="shared" si="125"/>
        <v>41.689500000000002</v>
      </c>
      <c r="H2450" s="31"/>
      <c r="I2450" s="30"/>
      <c r="J2450" s="24">
        <f t="shared" si="126"/>
        <v>9.907</v>
      </c>
      <c r="K2450" s="31"/>
      <c r="L2450" s="30"/>
      <c r="M2450" s="98">
        <v>60.46</v>
      </c>
      <c r="N2450" s="98">
        <v>22.919</v>
      </c>
      <c r="O2450" s="98">
        <v>11.673</v>
      </c>
      <c r="P2450" s="98">
        <v>12.909000000000001</v>
      </c>
      <c r="Q2450" s="98">
        <v>14.752000000000001</v>
      </c>
      <c r="R2450" s="98">
        <v>0.29399999999999998</v>
      </c>
    </row>
    <row r="2451" spans="1:18" x14ac:dyDescent="0.25">
      <c r="A2451" s="59" t="s">
        <v>3779</v>
      </c>
      <c r="B2451" s="59" t="s">
        <v>837</v>
      </c>
      <c r="C2451" s="59" t="s">
        <v>3842</v>
      </c>
      <c r="D2451" s="91">
        <v>11</v>
      </c>
      <c r="E2451" s="59" t="s">
        <v>6130</v>
      </c>
      <c r="F2451" s="30">
        <f t="shared" si="124"/>
        <v>9.3063333333333329</v>
      </c>
      <c r="G2451" s="24">
        <f t="shared" si="125"/>
        <v>5.0405000000000006</v>
      </c>
      <c r="H2451" s="31"/>
      <c r="I2451" s="30"/>
      <c r="J2451" s="24">
        <f t="shared" si="126"/>
        <v>8.1024999999999991</v>
      </c>
      <c r="K2451" s="31"/>
      <c r="L2451" s="30"/>
      <c r="M2451" s="98">
        <v>9.14</v>
      </c>
      <c r="N2451" s="98">
        <v>0.94099999999999995</v>
      </c>
      <c r="O2451" s="98">
        <v>4.4909999999999997</v>
      </c>
      <c r="P2451" s="98">
        <v>7.2489999999999997</v>
      </c>
      <c r="Q2451" s="98">
        <v>8.5619999999999994</v>
      </c>
      <c r="R2451" s="98">
        <v>12.108000000000001</v>
      </c>
    </row>
    <row r="2452" spans="1:18" x14ac:dyDescent="0.25">
      <c r="A2452" s="59" t="s">
        <v>3779</v>
      </c>
      <c r="B2452" s="59" t="s">
        <v>2833</v>
      </c>
      <c r="C2452" s="59" t="s">
        <v>3873</v>
      </c>
      <c r="D2452" s="91">
        <v>20</v>
      </c>
      <c r="E2452" s="59" t="s">
        <v>7806</v>
      </c>
      <c r="F2452" s="30">
        <f t="shared" si="124"/>
        <v>9.2623333333333324</v>
      </c>
      <c r="G2452" s="24">
        <f t="shared" si="125"/>
        <v>8.4454999999999991</v>
      </c>
      <c r="H2452" s="31"/>
      <c r="I2452" s="30"/>
      <c r="J2452" s="24">
        <f t="shared" si="126"/>
        <v>9.0052500000000002</v>
      </c>
      <c r="K2452" s="31"/>
      <c r="L2452" s="30"/>
      <c r="M2452" s="98">
        <v>9.65</v>
      </c>
      <c r="N2452" s="98">
        <v>7.2409999999999997</v>
      </c>
      <c r="O2452" s="98">
        <v>8.234</v>
      </c>
      <c r="P2452" s="98">
        <v>20.381</v>
      </c>
      <c r="Q2452" s="98">
        <v>2.512</v>
      </c>
      <c r="R2452" s="98">
        <v>4.8940000000000001</v>
      </c>
    </row>
    <row r="2453" spans="1:18" x14ac:dyDescent="0.25">
      <c r="A2453" s="59" t="s">
        <v>3779</v>
      </c>
      <c r="B2453" s="59" t="s">
        <v>2848</v>
      </c>
      <c r="C2453" s="59" t="s">
        <v>3808</v>
      </c>
      <c r="D2453" s="91">
        <v>6</v>
      </c>
      <c r="E2453" s="59" t="s">
        <v>4891</v>
      </c>
      <c r="F2453" s="30">
        <f t="shared" si="124"/>
        <v>9.2186666666666657</v>
      </c>
      <c r="G2453" s="24">
        <f t="shared" si="125"/>
        <v>0</v>
      </c>
      <c r="H2453" s="31"/>
      <c r="I2453" s="30"/>
      <c r="J2453" s="24">
        <f t="shared" si="126"/>
        <v>10.571</v>
      </c>
      <c r="K2453" s="31"/>
      <c r="L2453" s="30"/>
      <c r="M2453" s="98" t="s">
        <v>4078</v>
      </c>
      <c r="N2453" s="98" t="s">
        <v>4078</v>
      </c>
      <c r="O2453" s="98">
        <v>14.628</v>
      </c>
      <c r="P2453" s="98">
        <v>3.3959999999999999</v>
      </c>
      <c r="Q2453" s="98">
        <v>21.125</v>
      </c>
      <c r="R2453" s="98">
        <v>3.1349999999999998</v>
      </c>
    </row>
    <row r="2454" spans="1:18" x14ac:dyDescent="0.25">
      <c r="A2454" s="59" t="s">
        <v>3779</v>
      </c>
      <c r="B2454" s="59" t="s">
        <v>3340</v>
      </c>
      <c r="C2454" s="59" t="s">
        <v>3808</v>
      </c>
      <c r="D2454" s="91">
        <v>6</v>
      </c>
      <c r="E2454" s="59" t="s">
        <v>4886</v>
      </c>
      <c r="F2454" s="30">
        <f t="shared" si="124"/>
        <v>9.2080000000000002</v>
      </c>
      <c r="G2454" s="24">
        <f t="shared" si="125"/>
        <v>10.833500000000001</v>
      </c>
      <c r="H2454" s="31"/>
      <c r="I2454" s="30"/>
      <c r="J2454" s="24">
        <f t="shared" si="126"/>
        <v>12.849999999999998</v>
      </c>
      <c r="K2454" s="31"/>
      <c r="L2454" s="30"/>
      <c r="M2454" s="98">
        <v>14.36</v>
      </c>
      <c r="N2454" s="98">
        <v>7.3070000000000004</v>
      </c>
      <c r="O2454" s="98">
        <v>23.776</v>
      </c>
      <c r="P2454" s="98">
        <v>9.8740000000000006</v>
      </c>
      <c r="Q2454" s="98">
        <v>13.099</v>
      </c>
      <c r="R2454" s="98">
        <v>4.6509999999999998</v>
      </c>
    </row>
    <row r="2455" spans="1:18" x14ac:dyDescent="0.25">
      <c r="A2455" s="59" t="s">
        <v>3779</v>
      </c>
      <c r="B2455" s="59" t="s">
        <v>3350</v>
      </c>
      <c r="C2455" s="59" t="s">
        <v>3837</v>
      </c>
      <c r="D2455" s="91">
        <v>11</v>
      </c>
      <c r="E2455" s="59" t="s">
        <v>5798</v>
      </c>
      <c r="F2455" s="30">
        <f t="shared" si="124"/>
        <v>9.1613333333333333</v>
      </c>
      <c r="G2455" s="24">
        <f t="shared" si="125"/>
        <v>45.051500000000004</v>
      </c>
      <c r="H2455" s="31"/>
      <c r="I2455" s="30"/>
      <c r="J2455" s="24">
        <f t="shared" si="126"/>
        <v>34.556249999999999</v>
      </c>
      <c r="K2455" s="31"/>
      <c r="L2455" s="30"/>
      <c r="M2455" s="98">
        <v>86.17</v>
      </c>
      <c r="N2455" s="98">
        <v>3.9329999999999998</v>
      </c>
      <c r="O2455" s="98">
        <v>110.741</v>
      </c>
      <c r="P2455" s="98" t="s">
        <v>4078</v>
      </c>
      <c r="Q2455" s="98">
        <v>26.5</v>
      </c>
      <c r="R2455" s="98">
        <v>0.98399999999999999</v>
      </c>
    </row>
    <row r="2456" spans="1:18" x14ac:dyDescent="0.25">
      <c r="A2456" s="59" t="s">
        <v>3779</v>
      </c>
      <c r="B2456" s="59" t="s">
        <v>2221</v>
      </c>
      <c r="C2456" s="59" t="s">
        <v>3855</v>
      </c>
      <c r="D2456" s="91">
        <v>15</v>
      </c>
      <c r="E2456" s="59" t="s">
        <v>6617</v>
      </c>
      <c r="F2456" s="30">
        <f t="shared" si="124"/>
        <v>9.1479999999999997</v>
      </c>
      <c r="G2456" s="24">
        <f t="shared" si="125"/>
        <v>3.31</v>
      </c>
      <c r="H2456" s="31"/>
      <c r="I2456" s="30"/>
      <c r="J2456" s="24">
        <f t="shared" si="126"/>
        <v>8.6962499999999991</v>
      </c>
      <c r="K2456" s="31"/>
      <c r="L2456" s="30"/>
      <c r="M2456" s="98">
        <v>6.25</v>
      </c>
      <c r="N2456" s="98">
        <v>0.37</v>
      </c>
      <c r="O2456" s="98">
        <v>7.3410000000000002</v>
      </c>
      <c r="P2456" s="98">
        <v>15.695</v>
      </c>
      <c r="Q2456" s="98">
        <v>2.7170000000000001</v>
      </c>
      <c r="R2456" s="98">
        <v>9.032</v>
      </c>
    </row>
    <row r="2457" spans="1:18" x14ac:dyDescent="0.25">
      <c r="A2457" s="59" t="s">
        <v>3779</v>
      </c>
      <c r="B2457" s="59" t="s">
        <v>3293</v>
      </c>
      <c r="C2457" s="59" t="s">
        <v>3802</v>
      </c>
      <c r="D2457" s="91">
        <v>4</v>
      </c>
      <c r="E2457" s="59" t="s">
        <v>4567</v>
      </c>
      <c r="F2457" s="30">
        <f t="shared" si="124"/>
        <v>9.147333333333334</v>
      </c>
      <c r="G2457" s="24">
        <f t="shared" si="125"/>
        <v>0</v>
      </c>
      <c r="H2457" s="31"/>
      <c r="I2457" s="30"/>
      <c r="J2457" s="24">
        <f t="shared" si="126"/>
        <v>6.8605</v>
      </c>
      <c r="K2457" s="31"/>
      <c r="L2457" s="30"/>
      <c r="M2457" s="98" t="s">
        <v>4078</v>
      </c>
      <c r="N2457" s="98" t="s">
        <v>4078</v>
      </c>
      <c r="O2457" s="98" t="s">
        <v>4078</v>
      </c>
      <c r="P2457" s="98" t="s">
        <v>4078</v>
      </c>
      <c r="Q2457" s="98" t="s">
        <v>4078</v>
      </c>
      <c r="R2457" s="98">
        <v>27.442</v>
      </c>
    </row>
    <row r="2458" spans="1:18" x14ac:dyDescent="0.25">
      <c r="A2458" s="59" t="s">
        <v>3779</v>
      </c>
      <c r="B2458" s="59" t="s">
        <v>1125</v>
      </c>
      <c r="C2458" s="59" t="s">
        <v>3852</v>
      </c>
      <c r="D2458" s="91">
        <v>15</v>
      </c>
      <c r="E2458" s="59" t="s">
        <v>6499</v>
      </c>
      <c r="F2458" s="30">
        <f t="shared" si="124"/>
        <v>9.1436666666666664</v>
      </c>
      <c r="G2458" s="24">
        <f t="shared" si="125"/>
        <v>2.9750000000000001</v>
      </c>
      <c r="H2458" s="31"/>
      <c r="I2458" s="30"/>
      <c r="J2458" s="24">
        <f t="shared" si="126"/>
        <v>7.6827500000000004</v>
      </c>
      <c r="K2458" s="31"/>
      <c r="L2458" s="30"/>
      <c r="M2458" s="98">
        <v>5.95</v>
      </c>
      <c r="N2458" s="98" t="s">
        <v>4078</v>
      </c>
      <c r="O2458" s="98">
        <v>3.3</v>
      </c>
      <c r="P2458" s="98">
        <v>26.076000000000001</v>
      </c>
      <c r="Q2458" s="98">
        <v>2.9000000000000001E-2</v>
      </c>
      <c r="R2458" s="98">
        <v>1.3260000000000001</v>
      </c>
    </row>
    <row r="2459" spans="1:18" x14ac:dyDescent="0.25">
      <c r="A2459" s="59" t="s">
        <v>3779</v>
      </c>
      <c r="B2459" s="59" t="s">
        <v>3666</v>
      </c>
      <c r="C2459" s="59" t="s">
        <v>3832</v>
      </c>
      <c r="D2459" s="91">
        <v>11</v>
      </c>
      <c r="E2459" s="59" t="s">
        <v>5624</v>
      </c>
      <c r="F2459" s="30">
        <f t="shared" si="124"/>
        <v>9.1276666666666664</v>
      </c>
      <c r="G2459" s="24">
        <f t="shared" si="125"/>
        <v>15.038</v>
      </c>
      <c r="H2459" s="31"/>
      <c r="I2459" s="30"/>
      <c r="J2459" s="24">
        <f t="shared" si="126"/>
        <v>6.8457499999999998</v>
      </c>
      <c r="K2459" s="31"/>
      <c r="L2459" s="30"/>
      <c r="M2459" s="98">
        <v>17.63</v>
      </c>
      <c r="N2459" s="98">
        <v>12.446</v>
      </c>
      <c r="O2459" s="98" t="s">
        <v>4078</v>
      </c>
      <c r="P2459" s="98" t="s">
        <v>4078</v>
      </c>
      <c r="Q2459" s="98">
        <v>2.9289999999999998</v>
      </c>
      <c r="R2459" s="98">
        <v>24.454000000000001</v>
      </c>
    </row>
    <row r="2460" spans="1:18" x14ac:dyDescent="0.25">
      <c r="A2460" s="59" t="s">
        <v>3779</v>
      </c>
      <c r="B2460" s="59" t="s">
        <v>2298</v>
      </c>
      <c r="C2460" s="59" t="s">
        <v>3817</v>
      </c>
      <c r="D2460" s="91">
        <v>6</v>
      </c>
      <c r="E2460" s="59" t="s">
        <v>5120</v>
      </c>
      <c r="F2460" s="30">
        <f t="shared" si="124"/>
        <v>9.0709999999999997</v>
      </c>
      <c r="G2460" s="24">
        <f t="shared" si="125"/>
        <v>53.408000000000001</v>
      </c>
      <c r="H2460" s="31"/>
      <c r="I2460" s="30"/>
      <c r="J2460" s="24">
        <f t="shared" si="126"/>
        <v>7.4784999999999995</v>
      </c>
      <c r="K2460" s="31"/>
      <c r="L2460" s="30"/>
      <c r="M2460" s="98">
        <v>102.94</v>
      </c>
      <c r="N2460" s="98">
        <v>3.8759999999999999</v>
      </c>
      <c r="O2460" s="98">
        <v>2.7010000000000001</v>
      </c>
      <c r="P2460" s="98">
        <v>9.6679999999999993</v>
      </c>
      <c r="Q2460" s="98">
        <v>5.8789999999999996</v>
      </c>
      <c r="R2460" s="98">
        <v>11.666</v>
      </c>
    </row>
    <row r="2461" spans="1:18" x14ac:dyDescent="0.25">
      <c r="A2461" s="59" t="s">
        <v>3779</v>
      </c>
      <c r="B2461" s="59" t="s">
        <v>1297</v>
      </c>
      <c r="C2461" s="59" t="s">
        <v>3850</v>
      </c>
      <c r="D2461" s="91">
        <v>14</v>
      </c>
      <c r="E2461" s="59" t="s">
        <v>6324</v>
      </c>
      <c r="F2461" s="30">
        <f t="shared" si="124"/>
        <v>9.0389999999999997</v>
      </c>
      <c r="G2461" s="24">
        <f t="shared" si="125"/>
        <v>0</v>
      </c>
      <c r="H2461" s="31"/>
      <c r="I2461" s="30"/>
      <c r="J2461" s="24">
        <f t="shared" si="126"/>
        <v>6.7792500000000002</v>
      </c>
      <c r="K2461" s="31"/>
      <c r="L2461" s="30"/>
      <c r="M2461" s="98" t="s">
        <v>4078</v>
      </c>
      <c r="N2461" s="98" t="s">
        <v>4078</v>
      </c>
      <c r="O2461" s="98" t="s">
        <v>4078</v>
      </c>
      <c r="P2461" s="98">
        <v>26.798999999999999</v>
      </c>
      <c r="Q2461" s="98">
        <v>0.318</v>
      </c>
      <c r="R2461" s="98" t="s">
        <v>4078</v>
      </c>
    </row>
    <row r="2462" spans="1:18" x14ac:dyDescent="0.25">
      <c r="A2462" s="59" t="s">
        <v>3779</v>
      </c>
      <c r="B2462" s="59" t="s">
        <v>1716</v>
      </c>
      <c r="C2462" s="59" t="s">
        <v>3873</v>
      </c>
      <c r="D2462" s="91">
        <v>20</v>
      </c>
      <c r="E2462" s="59" t="s">
        <v>7801</v>
      </c>
      <c r="F2462" s="30">
        <f t="shared" si="124"/>
        <v>9.0340000000000007</v>
      </c>
      <c r="G2462" s="24">
        <f t="shared" si="125"/>
        <v>2.8275000000000001</v>
      </c>
      <c r="H2462" s="31"/>
      <c r="I2462" s="30"/>
      <c r="J2462" s="24">
        <f t="shared" si="126"/>
        <v>7.2370000000000001</v>
      </c>
      <c r="K2462" s="31"/>
      <c r="L2462" s="30"/>
      <c r="M2462" s="98">
        <v>0.45</v>
      </c>
      <c r="N2462" s="98">
        <v>5.2050000000000001</v>
      </c>
      <c r="O2462" s="98">
        <v>1.8460000000000001</v>
      </c>
      <c r="P2462" s="98">
        <v>25.643000000000001</v>
      </c>
      <c r="Q2462" s="98">
        <v>0.54100000000000004</v>
      </c>
      <c r="R2462" s="98">
        <v>0.91800000000000004</v>
      </c>
    </row>
    <row r="2463" spans="1:18" x14ac:dyDescent="0.25">
      <c r="A2463" s="59" t="s">
        <v>3779</v>
      </c>
      <c r="B2463" s="59" t="s">
        <v>3749</v>
      </c>
      <c r="C2463" s="59" t="s">
        <v>3823</v>
      </c>
      <c r="D2463" s="91">
        <v>9</v>
      </c>
      <c r="E2463" s="59" t="s">
        <v>5393</v>
      </c>
      <c r="F2463" s="30">
        <f t="shared" si="124"/>
        <v>9.0120000000000005</v>
      </c>
      <c r="G2463" s="24">
        <f t="shared" si="125"/>
        <v>5.7000000000000002E-2</v>
      </c>
      <c r="H2463" s="31"/>
      <c r="I2463" s="30"/>
      <c r="J2463" s="24">
        <f t="shared" si="126"/>
        <v>7.4902500000000005</v>
      </c>
      <c r="K2463" s="31"/>
      <c r="L2463" s="30"/>
      <c r="M2463" s="98" t="s">
        <v>4078</v>
      </c>
      <c r="N2463" s="98">
        <v>0.114</v>
      </c>
      <c r="O2463" s="98">
        <v>2.9249999999999998</v>
      </c>
      <c r="P2463" s="98">
        <v>25.751000000000001</v>
      </c>
      <c r="Q2463" s="98">
        <v>0.218</v>
      </c>
      <c r="R2463" s="98">
        <v>1.0669999999999999</v>
      </c>
    </row>
    <row r="2464" spans="1:18" x14ac:dyDescent="0.25">
      <c r="A2464" s="59" t="s">
        <v>3779</v>
      </c>
      <c r="B2464" s="59" t="s">
        <v>856</v>
      </c>
      <c r="C2464" s="59" t="s">
        <v>3838</v>
      </c>
      <c r="D2464" s="91">
        <v>11</v>
      </c>
      <c r="E2464" s="59" t="s">
        <v>5844</v>
      </c>
      <c r="F2464" s="30">
        <f t="shared" ref="F2464:F2527" si="127">SUM(P2464:R2464)/3</f>
        <v>8.9909999999999997</v>
      </c>
      <c r="G2464" s="24">
        <f t="shared" ref="G2464:G2527" si="128">SUM(M2464:N2464)/2</f>
        <v>4.5214999999999996</v>
      </c>
      <c r="H2464" s="31"/>
      <c r="I2464" s="30"/>
      <c r="J2464" s="24">
        <f t="shared" ref="J2464:J2527" si="129">SUM(O2464:R2464)/4</f>
        <v>6.7432499999999997</v>
      </c>
      <c r="K2464" s="31"/>
      <c r="L2464" s="30"/>
      <c r="M2464" s="98">
        <v>5.62</v>
      </c>
      <c r="N2464" s="98">
        <v>3.423</v>
      </c>
      <c r="O2464" s="98" t="s">
        <v>4078</v>
      </c>
      <c r="P2464" s="98">
        <v>14.364000000000001</v>
      </c>
      <c r="Q2464" s="98">
        <v>0.61499999999999999</v>
      </c>
      <c r="R2464" s="98">
        <v>11.994</v>
      </c>
    </row>
    <row r="2465" spans="1:18" x14ac:dyDescent="0.25">
      <c r="A2465" s="59" t="s">
        <v>3779</v>
      </c>
      <c r="B2465" s="59" t="s">
        <v>2508</v>
      </c>
      <c r="C2465" s="59" t="s">
        <v>3868</v>
      </c>
      <c r="D2465" s="91">
        <v>18</v>
      </c>
      <c r="E2465" s="59" t="s">
        <v>7629</v>
      </c>
      <c r="F2465" s="30">
        <f t="shared" si="127"/>
        <v>8.9786666666666672</v>
      </c>
      <c r="G2465" s="24">
        <f t="shared" si="128"/>
        <v>2.2520000000000002</v>
      </c>
      <c r="H2465" s="31"/>
      <c r="I2465" s="30"/>
      <c r="J2465" s="24">
        <f t="shared" si="129"/>
        <v>71.147999999999996</v>
      </c>
      <c r="K2465" s="31"/>
      <c r="L2465" s="30"/>
      <c r="M2465" s="98">
        <v>1.34</v>
      </c>
      <c r="N2465" s="98">
        <v>3.1640000000000001</v>
      </c>
      <c r="O2465" s="98">
        <v>257.65600000000001</v>
      </c>
      <c r="P2465" s="98">
        <v>24.869</v>
      </c>
      <c r="Q2465" s="98">
        <v>0.81899999999999995</v>
      </c>
      <c r="R2465" s="98">
        <v>1.248</v>
      </c>
    </row>
    <row r="2466" spans="1:18" x14ac:dyDescent="0.25">
      <c r="A2466" s="59" t="s">
        <v>3779</v>
      </c>
      <c r="B2466" s="59" t="s">
        <v>2486</v>
      </c>
      <c r="C2466" s="59" t="s">
        <v>3833</v>
      </c>
      <c r="D2466" s="91">
        <v>11</v>
      </c>
      <c r="E2466" s="59" t="s">
        <v>5675</v>
      </c>
      <c r="F2466" s="30">
        <f t="shared" si="127"/>
        <v>8.9563333333333333</v>
      </c>
      <c r="G2466" s="24">
        <f t="shared" si="128"/>
        <v>105.858</v>
      </c>
      <c r="H2466" s="31"/>
      <c r="I2466" s="30"/>
      <c r="J2466" s="24">
        <f t="shared" si="129"/>
        <v>6.7172499999999999</v>
      </c>
      <c r="K2466" s="31"/>
      <c r="L2466" s="30"/>
      <c r="M2466" s="98">
        <v>52.17</v>
      </c>
      <c r="N2466" s="98">
        <v>159.54599999999999</v>
      </c>
      <c r="O2466" s="98" t="s">
        <v>4078</v>
      </c>
      <c r="P2466" s="98">
        <v>12.565</v>
      </c>
      <c r="Q2466" s="98">
        <v>5.3959999999999999</v>
      </c>
      <c r="R2466" s="98">
        <v>8.9079999999999995</v>
      </c>
    </row>
    <row r="2467" spans="1:18" x14ac:dyDescent="0.25">
      <c r="A2467" s="59" t="s">
        <v>3779</v>
      </c>
      <c r="B2467" s="59" t="s">
        <v>2691</v>
      </c>
      <c r="C2467" s="59" t="s">
        <v>3860</v>
      </c>
      <c r="D2467" s="91">
        <v>15</v>
      </c>
      <c r="E2467" s="59" t="s">
        <v>6717</v>
      </c>
      <c r="F2467" s="30">
        <f t="shared" si="127"/>
        <v>8.950333333333333</v>
      </c>
      <c r="G2467" s="24">
        <f t="shared" si="128"/>
        <v>5.9740000000000002</v>
      </c>
      <c r="H2467" s="31"/>
      <c r="I2467" s="30"/>
      <c r="J2467" s="24">
        <f t="shared" si="129"/>
        <v>10.426500000000001</v>
      </c>
      <c r="K2467" s="31"/>
      <c r="L2467" s="30"/>
      <c r="M2467" s="98">
        <v>10.18</v>
      </c>
      <c r="N2467" s="98">
        <v>1.768</v>
      </c>
      <c r="O2467" s="98">
        <v>14.855</v>
      </c>
      <c r="P2467" s="98">
        <v>1.1579999999999999</v>
      </c>
      <c r="Q2467" s="98">
        <v>17.27</v>
      </c>
      <c r="R2467" s="98">
        <v>8.423</v>
      </c>
    </row>
    <row r="2468" spans="1:18" x14ac:dyDescent="0.25">
      <c r="A2468" s="59" t="s">
        <v>3779</v>
      </c>
      <c r="B2468" s="59" t="s">
        <v>2452</v>
      </c>
      <c r="C2468" s="59" t="s">
        <v>3831</v>
      </c>
      <c r="D2468" s="91">
        <v>11</v>
      </c>
      <c r="E2468" s="59" t="s">
        <v>5598</v>
      </c>
      <c r="F2468" s="30">
        <f t="shared" si="127"/>
        <v>8.9223333333333326</v>
      </c>
      <c r="G2468" s="24">
        <f t="shared" si="128"/>
        <v>4.5615000000000006</v>
      </c>
      <c r="H2468" s="31"/>
      <c r="I2468" s="30"/>
      <c r="J2468" s="24">
        <f t="shared" si="129"/>
        <v>8.0107499999999998</v>
      </c>
      <c r="K2468" s="31"/>
      <c r="L2468" s="30"/>
      <c r="M2468" s="98">
        <v>2.91</v>
      </c>
      <c r="N2468" s="98">
        <v>6.2130000000000001</v>
      </c>
      <c r="O2468" s="98">
        <v>5.2759999999999998</v>
      </c>
      <c r="P2468" s="98">
        <v>10.244</v>
      </c>
      <c r="Q2468" s="98">
        <v>3.8210000000000002</v>
      </c>
      <c r="R2468" s="98">
        <v>12.702</v>
      </c>
    </row>
    <row r="2469" spans="1:18" x14ac:dyDescent="0.25">
      <c r="A2469" s="59" t="s">
        <v>3779</v>
      </c>
      <c r="B2469" s="59" t="s">
        <v>1179</v>
      </c>
      <c r="C2469" s="59" t="s">
        <v>3799</v>
      </c>
      <c r="D2469" s="91">
        <v>4</v>
      </c>
      <c r="E2469" s="59" t="s">
        <v>4497</v>
      </c>
      <c r="F2469" s="30">
        <f t="shared" si="127"/>
        <v>8.8943333333333339</v>
      </c>
      <c r="G2469" s="24">
        <f t="shared" si="128"/>
        <v>27.733499999999999</v>
      </c>
      <c r="H2469" s="31"/>
      <c r="I2469" s="30"/>
      <c r="J2469" s="24">
        <f t="shared" si="129"/>
        <v>12.033750000000001</v>
      </c>
      <c r="K2469" s="31"/>
      <c r="L2469" s="30"/>
      <c r="M2469" s="98">
        <v>20.22</v>
      </c>
      <c r="N2469" s="98">
        <v>35.247</v>
      </c>
      <c r="O2469" s="98">
        <v>21.452000000000002</v>
      </c>
      <c r="P2469" s="98">
        <v>2.0699999999999998</v>
      </c>
      <c r="Q2469" s="98">
        <v>16.038</v>
      </c>
      <c r="R2469" s="98">
        <v>8.5749999999999993</v>
      </c>
    </row>
    <row r="2470" spans="1:18" x14ac:dyDescent="0.25">
      <c r="A2470" s="59" t="s">
        <v>3779</v>
      </c>
      <c r="B2470" s="59" t="s">
        <v>2712</v>
      </c>
      <c r="C2470" s="59" t="s">
        <v>3827</v>
      </c>
      <c r="D2470" s="91">
        <v>10</v>
      </c>
      <c r="E2470" s="59" t="s">
        <v>5475</v>
      </c>
      <c r="F2470" s="30">
        <f t="shared" si="127"/>
        <v>8.8759999999999994</v>
      </c>
      <c r="G2470" s="24">
        <f t="shared" si="128"/>
        <v>53.814</v>
      </c>
      <c r="H2470" s="31"/>
      <c r="I2470" s="30"/>
      <c r="J2470" s="24">
        <f t="shared" si="129"/>
        <v>13.243</v>
      </c>
      <c r="K2470" s="31"/>
      <c r="L2470" s="30"/>
      <c r="M2470" s="98">
        <v>83.13</v>
      </c>
      <c r="N2470" s="98">
        <v>24.498000000000001</v>
      </c>
      <c r="O2470" s="98">
        <v>26.344000000000001</v>
      </c>
      <c r="P2470" s="98">
        <v>13.509</v>
      </c>
      <c r="Q2470" s="98">
        <v>8.8539999999999992</v>
      </c>
      <c r="R2470" s="98">
        <v>4.2649999999999997</v>
      </c>
    </row>
    <row r="2471" spans="1:18" x14ac:dyDescent="0.25">
      <c r="A2471" s="59" t="s">
        <v>3779</v>
      </c>
      <c r="B2471" s="59" t="s">
        <v>1492</v>
      </c>
      <c r="C2471" s="59" t="s">
        <v>3862</v>
      </c>
      <c r="D2471" s="91">
        <v>16</v>
      </c>
      <c r="E2471" s="59" t="s">
        <v>7115</v>
      </c>
      <c r="F2471" s="30">
        <f t="shared" si="127"/>
        <v>8.8673333333333346</v>
      </c>
      <c r="G2471" s="24">
        <f t="shared" si="128"/>
        <v>8.8055000000000003</v>
      </c>
      <c r="H2471" s="31"/>
      <c r="I2471" s="30"/>
      <c r="J2471" s="24">
        <f t="shared" si="129"/>
        <v>7.2250000000000014</v>
      </c>
      <c r="K2471" s="31"/>
      <c r="L2471" s="30"/>
      <c r="M2471" s="98">
        <v>14.35</v>
      </c>
      <c r="N2471" s="98">
        <v>3.2610000000000001</v>
      </c>
      <c r="O2471" s="98">
        <v>2.298</v>
      </c>
      <c r="P2471" s="98">
        <v>16.045000000000002</v>
      </c>
      <c r="Q2471" s="98">
        <v>2.3530000000000002</v>
      </c>
      <c r="R2471" s="98">
        <v>8.2040000000000006</v>
      </c>
    </row>
    <row r="2472" spans="1:18" x14ac:dyDescent="0.25">
      <c r="A2472" s="59" t="s">
        <v>3779</v>
      </c>
      <c r="B2472" s="59" t="s">
        <v>2269</v>
      </c>
      <c r="C2472" s="59" t="s">
        <v>3862</v>
      </c>
      <c r="D2472" s="91">
        <v>16</v>
      </c>
      <c r="E2472" s="59" t="s">
        <v>7187</v>
      </c>
      <c r="F2472" s="30">
        <f t="shared" si="127"/>
        <v>8.8310000000000013</v>
      </c>
      <c r="G2472" s="24">
        <f t="shared" si="128"/>
        <v>3.4295</v>
      </c>
      <c r="H2472" s="31"/>
      <c r="I2472" s="30"/>
      <c r="J2472" s="24">
        <f t="shared" si="129"/>
        <v>6.8832500000000003</v>
      </c>
      <c r="K2472" s="31"/>
      <c r="L2472" s="30"/>
      <c r="M2472" s="98">
        <v>2.74</v>
      </c>
      <c r="N2472" s="98">
        <v>4.1189999999999998</v>
      </c>
      <c r="O2472" s="98">
        <v>1.04</v>
      </c>
      <c r="P2472" s="98">
        <v>20.515000000000001</v>
      </c>
      <c r="Q2472" s="98">
        <v>2.2730000000000001</v>
      </c>
      <c r="R2472" s="98">
        <v>3.7050000000000001</v>
      </c>
    </row>
    <row r="2473" spans="1:18" x14ac:dyDescent="0.25">
      <c r="A2473" s="59" t="s">
        <v>3779</v>
      </c>
      <c r="B2473" s="59" t="s">
        <v>2518</v>
      </c>
      <c r="C2473" s="59" t="s">
        <v>3868</v>
      </c>
      <c r="D2473" s="91">
        <v>18</v>
      </c>
      <c r="E2473" s="59" t="s">
        <v>7547</v>
      </c>
      <c r="F2473" s="30">
        <f t="shared" si="127"/>
        <v>8.8290000000000006</v>
      </c>
      <c r="G2473" s="24">
        <f t="shared" si="128"/>
        <v>25.073500000000003</v>
      </c>
      <c r="H2473" s="31"/>
      <c r="I2473" s="30"/>
      <c r="J2473" s="24">
        <f t="shared" si="129"/>
        <v>9.0772499999999994</v>
      </c>
      <c r="K2473" s="31"/>
      <c r="L2473" s="30"/>
      <c r="M2473" s="98">
        <v>19.440000000000001</v>
      </c>
      <c r="N2473" s="98">
        <v>30.707000000000001</v>
      </c>
      <c r="O2473" s="98">
        <v>9.8219999999999992</v>
      </c>
      <c r="P2473" s="98">
        <v>0.73699999999999999</v>
      </c>
      <c r="Q2473" s="98">
        <v>10.179</v>
      </c>
      <c r="R2473" s="98">
        <v>15.571</v>
      </c>
    </row>
    <row r="2474" spans="1:18" x14ac:dyDescent="0.25">
      <c r="A2474" s="59" t="s">
        <v>3779</v>
      </c>
      <c r="B2474" s="59" t="s">
        <v>1255</v>
      </c>
      <c r="C2474" s="59" t="s">
        <v>3852</v>
      </c>
      <c r="D2474" s="91">
        <v>15</v>
      </c>
      <c r="E2474" s="59" t="s">
        <v>6447</v>
      </c>
      <c r="F2474" s="30">
        <f t="shared" si="127"/>
        <v>8.7953333333333337</v>
      </c>
      <c r="G2474" s="24">
        <f t="shared" si="128"/>
        <v>192.785</v>
      </c>
      <c r="H2474" s="31"/>
      <c r="I2474" s="30"/>
      <c r="J2474" s="24">
        <f t="shared" si="129"/>
        <v>6.5964999999999998</v>
      </c>
      <c r="K2474" s="31"/>
      <c r="L2474" s="30"/>
      <c r="M2474" s="98">
        <v>385.57</v>
      </c>
      <c r="N2474" s="98" t="s">
        <v>4078</v>
      </c>
      <c r="O2474" s="98" t="s">
        <v>4078</v>
      </c>
      <c r="P2474" s="98">
        <v>2.2040000000000002</v>
      </c>
      <c r="Q2474" s="98">
        <v>6.38</v>
      </c>
      <c r="R2474" s="98">
        <v>17.802</v>
      </c>
    </row>
    <row r="2475" spans="1:18" x14ac:dyDescent="0.25">
      <c r="A2475" s="59" t="s">
        <v>3779</v>
      </c>
      <c r="B2475" s="59" t="s">
        <v>1474</v>
      </c>
      <c r="C2475" s="59" t="s">
        <v>3808</v>
      </c>
      <c r="D2475" s="91">
        <v>6</v>
      </c>
      <c r="E2475" s="59" t="s">
        <v>4882</v>
      </c>
      <c r="F2475" s="30">
        <f t="shared" si="127"/>
        <v>8.7873333333333328</v>
      </c>
      <c r="G2475" s="24">
        <f t="shared" si="128"/>
        <v>4.5199999999999996</v>
      </c>
      <c r="H2475" s="31"/>
      <c r="I2475" s="30"/>
      <c r="J2475" s="24">
        <f t="shared" si="129"/>
        <v>7.4914999999999994</v>
      </c>
      <c r="K2475" s="31"/>
      <c r="L2475" s="30"/>
      <c r="M2475" s="98">
        <v>9.0399999999999991</v>
      </c>
      <c r="N2475" s="98" t="s">
        <v>4078</v>
      </c>
      <c r="O2475" s="98">
        <v>3.6040000000000001</v>
      </c>
      <c r="P2475" s="98">
        <v>8.2609999999999992</v>
      </c>
      <c r="Q2475" s="98">
        <v>18.100999999999999</v>
      </c>
      <c r="R2475" s="98" t="s">
        <v>4078</v>
      </c>
    </row>
    <row r="2476" spans="1:18" x14ac:dyDescent="0.25">
      <c r="A2476" s="59" t="s">
        <v>3779</v>
      </c>
      <c r="B2476" s="59" t="s">
        <v>881</v>
      </c>
      <c r="C2476" s="59" t="s">
        <v>3863</v>
      </c>
      <c r="D2476" s="91">
        <v>16</v>
      </c>
      <c r="E2476" s="59" t="s">
        <v>7212</v>
      </c>
      <c r="F2476" s="30">
        <f t="shared" si="127"/>
        <v>8.7303333333333324</v>
      </c>
      <c r="G2476" s="24">
        <f t="shared" si="128"/>
        <v>59.3005</v>
      </c>
      <c r="H2476" s="31"/>
      <c r="I2476" s="30"/>
      <c r="J2476" s="24">
        <f t="shared" si="129"/>
        <v>33.556750000000001</v>
      </c>
      <c r="K2476" s="31"/>
      <c r="L2476" s="30"/>
      <c r="M2476" s="98">
        <v>0.63</v>
      </c>
      <c r="N2476" s="98">
        <v>117.971</v>
      </c>
      <c r="O2476" s="98">
        <v>108.036</v>
      </c>
      <c r="P2476" s="98">
        <v>6.3639999999999999</v>
      </c>
      <c r="Q2476" s="98">
        <v>2.5310000000000001</v>
      </c>
      <c r="R2476" s="98">
        <v>17.295999999999999</v>
      </c>
    </row>
    <row r="2477" spans="1:18" x14ac:dyDescent="0.25">
      <c r="A2477" s="59" t="s">
        <v>3779</v>
      </c>
      <c r="B2477" s="59" t="s">
        <v>1961</v>
      </c>
      <c r="C2477" s="59" t="s">
        <v>3862</v>
      </c>
      <c r="D2477" s="91">
        <v>16</v>
      </c>
      <c r="E2477" s="59" t="s">
        <v>6851</v>
      </c>
      <c r="F2477" s="30">
        <f t="shared" si="127"/>
        <v>8.695333333333334</v>
      </c>
      <c r="G2477" s="24">
        <f t="shared" si="128"/>
        <v>0</v>
      </c>
      <c r="H2477" s="31"/>
      <c r="I2477" s="30"/>
      <c r="J2477" s="24">
        <f t="shared" si="129"/>
        <v>6.5215000000000005</v>
      </c>
      <c r="K2477" s="31"/>
      <c r="L2477" s="30"/>
      <c r="M2477" s="98" t="s">
        <v>4078</v>
      </c>
      <c r="N2477" s="98" t="s">
        <v>4078</v>
      </c>
      <c r="O2477" s="98" t="s">
        <v>4078</v>
      </c>
      <c r="P2477" s="98">
        <v>24.576000000000001</v>
      </c>
      <c r="Q2477" s="98">
        <v>6.0999999999999999E-2</v>
      </c>
      <c r="R2477" s="98">
        <v>1.4490000000000001</v>
      </c>
    </row>
    <row r="2478" spans="1:18" x14ac:dyDescent="0.25">
      <c r="A2478" s="59" t="s">
        <v>3779</v>
      </c>
      <c r="B2478" s="59" t="s">
        <v>631</v>
      </c>
      <c r="C2478" s="59" t="s">
        <v>3851</v>
      </c>
      <c r="D2478" s="91">
        <v>15</v>
      </c>
      <c r="E2478" s="59" t="s">
        <v>6407</v>
      </c>
      <c r="F2478" s="30">
        <f t="shared" si="127"/>
        <v>8.6323333333333334</v>
      </c>
      <c r="G2478" s="24">
        <f t="shared" si="128"/>
        <v>12.265000000000001</v>
      </c>
      <c r="H2478" s="31"/>
      <c r="I2478" s="30"/>
      <c r="J2478" s="24">
        <f t="shared" si="129"/>
        <v>44.933999999999997</v>
      </c>
      <c r="K2478" s="31"/>
      <c r="L2478" s="30"/>
      <c r="M2478" s="98">
        <v>24.53</v>
      </c>
      <c r="N2478" s="98" t="s">
        <v>4078</v>
      </c>
      <c r="O2478" s="98">
        <v>153.839</v>
      </c>
      <c r="P2478" s="98" t="s">
        <v>4078</v>
      </c>
      <c r="Q2478" s="98" t="s">
        <v>4078</v>
      </c>
      <c r="R2478" s="98">
        <v>25.896999999999998</v>
      </c>
    </row>
    <row r="2479" spans="1:18" x14ac:dyDescent="0.25">
      <c r="A2479" s="59" t="s">
        <v>3779</v>
      </c>
      <c r="B2479" s="59" t="s">
        <v>1960</v>
      </c>
      <c r="C2479" s="59" t="s">
        <v>3862</v>
      </c>
      <c r="D2479" s="91">
        <v>16</v>
      </c>
      <c r="E2479" s="59" t="s">
        <v>6876</v>
      </c>
      <c r="F2479" s="30">
        <f t="shared" si="127"/>
        <v>8.5806666666666676</v>
      </c>
      <c r="G2479" s="24">
        <f t="shared" si="128"/>
        <v>0</v>
      </c>
      <c r="H2479" s="31"/>
      <c r="I2479" s="30"/>
      <c r="J2479" s="24">
        <f t="shared" si="129"/>
        <v>6.4355000000000002</v>
      </c>
      <c r="K2479" s="31"/>
      <c r="L2479" s="30"/>
      <c r="M2479" s="98" t="s">
        <v>4078</v>
      </c>
      <c r="N2479" s="98" t="s">
        <v>4078</v>
      </c>
      <c r="O2479" s="98" t="s">
        <v>4078</v>
      </c>
      <c r="P2479" s="98" t="s">
        <v>4078</v>
      </c>
      <c r="Q2479" s="98" t="s">
        <v>4078</v>
      </c>
      <c r="R2479" s="98">
        <v>25.742000000000001</v>
      </c>
    </row>
    <row r="2480" spans="1:18" x14ac:dyDescent="0.25">
      <c r="A2480" s="59" t="s">
        <v>3779</v>
      </c>
      <c r="B2480" s="59" t="s">
        <v>353</v>
      </c>
      <c r="C2480" s="59" t="s">
        <v>3827</v>
      </c>
      <c r="D2480" s="91">
        <v>10</v>
      </c>
      <c r="E2480" s="59" t="s">
        <v>5450</v>
      </c>
      <c r="F2480" s="30">
        <f t="shared" si="127"/>
        <v>8.538666666666666</v>
      </c>
      <c r="G2480" s="24">
        <f t="shared" si="128"/>
        <v>0</v>
      </c>
      <c r="H2480" s="31"/>
      <c r="I2480" s="30"/>
      <c r="J2480" s="24">
        <f t="shared" si="129"/>
        <v>6.4039999999999999</v>
      </c>
      <c r="K2480" s="31"/>
      <c r="L2480" s="30"/>
      <c r="M2480" s="98" t="s">
        <v>4078</v>
      </c>
      <c r="N2480" s="98" t="s">
        <v>4078</v>
      </c>
      <c r="O2480" s="98" t="s">
        <v>4078</v>
      </c>
      <c r="P2480" s="98">
        <v>25.616</v>
      </c>
      <c r="Q2480" s="98" t="s">
        <v>4078</v>
      </c>
      <c r="R2480" s="98" t="s">
        <v>4078</v>
      </c>
    </row>
    <row r="2481" spans="1:18" x14ac:dyDescent="0.25">
      <c r="A2481" s="59" t="s">
        <v>3779</v>
      </c>
      <c r="B2481" s="59" t="s">
        <v>3190</v>
      </c>
      <c r="C2481" s="59" t="s">
        <v>3869</v>
      </c>
      <c r="D2481" s="91">
        <v>18</v>
      </c>
      <c r="E2481" s="59" t="s">
        <v>7660</v>
      </c>
      <c r="F2481" s="30">
        <f t="shared" si="127"/>
        <v>8.4939999999999998</v>
      </c>
      <c r="G2481" s="24">
        <f t="shared" si="128"/>
        <v>3.42</v>
      </c>
      <c r="H2481" s="31"/>
      <c r="I2481" s="30"/>
      <c r="J2481" s="24">
        <f t="shared" si="129"/>
        <v>6.7580000000000009</v>
      </c>
      <c r="K2481" s="31"/>
      <c r="L2481" s="30"/>
      <c r="M2481" s="98">
        <v>2.11</v>
      </c>
      <c r="N2481" s="98">
        <v>4.7300000000000004</v>
      </c>
      <c r="O2481" s="98">
        <v>1.55</v>
      </c>
      <c r="P2481" s="98">
        <v>2.1019999999999999</v>
      </c>
      <c r="Q2481" s="98">
        <v>8.657</v>
      </c>
      <c r="R2481" s="98">
        <v>14.723000000000001</v>
      </c>
    </row>
    <row r="2482" spans="1:18" x14ac:dyDescent="0.25">
      <c r="A2482" s="59" t="s">
        <v>3779</v>
      </c>
      <c r="B2482" s="59" t="s">
        <v>2770</v>
      </c>
      <c r="C2482" s="59" t="s">
        <v>3816</v>
      </c>
      <c r="D2482" s="91">
        <v>6</v>
      </c>
      <c r="E2482" s="59" t="s">
        <v>5077</v>
      </c>
      <c r="F2482" s="30">
        <f t="shared" si="127"/>
        <v>8.4783333333333335</v>
      </c>
      <c r="G2482" s="24">
        <f t="shared" si="128"/>
        <v>0.26</v>
      </c>
      <c r="H2482" s="31"/>
      <c r="I2482" s="30"/>
      <c r="J2482" s="24">
        <f t="shared" si="129"/>
        <v>6.3587499999999997</v>
      </c>
      <c r="K2482" s="31"/>
      <c r="L2482" s="30"/>
      <c r="M2482" s="98">
        <v>0.52</v>
      </c>
      <c r="N2482" s="98" t="s">
        <v>4078</v>
      </c>
      <c r="O2482" s="98" t="s">
        <v>4078</v>
      </c>
      <c r="P2482" s="98" t="s">
        <v>4078</v>
      </c>
      <c r="Q2482" s="98">
        <v>25.434999999999999</v>
      </c>
      <c r="R2482" s="98" t="s">
        <v>4078</v>
      </c>
    </row>
    <row r="2483" spans="1:18" x14ac:dyDescent="0.25">
      <c r="A2483" s="59" t="s">
        <v>3779</v>
      </c>
      <c r="B2483" s="59" t="s">
        <v>1758</v>
      </c>
      <c r="C2483" s="59" t="s">
        <v>3851</v>
      </c>
      <c r="D2483" s="91">
        <v>15</v>
      </c>
      <c r="E2483" s="59" t="s">
        <v>6420</v>
      </c>
      <c r="F2483" s="30">
        <f t="shared" si="127"/>
        <v>8.4656666666666656</v>
      </c>
      <c r="G2483" s="24">
        <f t="shared" si="128"/>
        <v>20.98</v>
      </c>
      <c r="H2483" s="31"/>
      <c r="I2483" s="30"/>
      <c r="J2483" s="24">
        <f t="shared" si="129"/>
        <v>8.4634999999999998</v>
      </c>
      <c r="K2483" s="31"/>
      <c r="L2483" s="30"/>
      <c r="M2483" s="98">
        <v>36.04</v>
      </c>
      <c r="N2483" s="98">
        <v>5.92</v>
      </c>
      <c r="O2483" s="98">
        <v>8.4570000000000007</v>
      </c>
      <c r="P2483" s="98" t="s">
        <v>4078</v>
      </c>
      <c r="Q2483" s="98" t="s">
        <v>4078</v>
      </c>
      <c r="R2483" s="98">
        <v>25.396999999999998</v>
      </c>
    </row>
    <row r="2484" spans="1:18" x14ac:dyDescent="0.25">
      <c r="A2484" s="59" t="s">
        <v>3779</v>
      </c>
      <c r="B2484" s="59" t="s">
        <v>3294</v>
      </c>
      <c r="C2484" s="59" t="s">
        <v>3808</v>
      </c>
      <c r="D2484" s="91">
        <v>6</v>
      </c>
      <c r="E2484" s="59" t="s">
        <v>4803</v>
      </c>
      <c r="F2484" s="30">
        <f t="shared" si="127"/>
        <v>8.3930000000000007</v>
      </c>
      <c r="G2484" s="24">
        <f t="shared" si="128"/>
        <v>0</v>
      </c>
      <c r="H2484" s="31"/>
      <c r="I2484" s="30"/>
      <c r="J2484" s="24">
        <f t="shared" si="129"/>
        <v>6.2947500000000005</v>
      </c>
      <c r="K2484" s="31"/>
      <c r="L2484" s="30"/>
      <c r="M2484" s="98" t="s">
        <v>4078</v>
      </c>
      <c r="N2484" s="98" t="s">
        <v>4078</v>
      </c>
      <c r="O2484" s="98" t="s">
        <v>4078</v>
      </c>
      <c r="P2484" s="98" t="s">
        <v>4078</v>
      </c>
      <c r="Q2484" s="98">
        <v>17.347000000000001</v>
      </c>
      <c r="R2484" s="98">
        <v>7.8319999999999999</v>
      </c>
    </row>
    <row r="2485" spans="1:18" x14ac:dyDescent="0.25">
      <c r="A2485" s="59" t="s">
        <v>3779</v>
      </c>
      <c r="B2485" s="59" t="s">
        <v>3568</v>
      </c>
      <c r="C2485" s="59" t="s">
        <v>3823</v>
      </c>
      <c r="D2485" s="91">
        <v>9</v>
      </c>
      <c r="E2485" s="59" t="s">
        <v>5376</v>
      </c>
      <c r="F2485" s="30">
        <f t="shared" si="127"/>
        <v>8.3626666666666676</v>
      </c>
      <c r="G2485" s="24">
        <f t="shared" si="128"/>
        <v>7.0949999999999998</v>
      </c>
      <c r="H2485" s="31"/>
      <c r="I2485" s="30"/>
      <c r="J2485" s="24">
        <f t="shared" si="129"/>
        <v>6.2720000000000002</v>
      </c>
      <c r="K2485" s="31"/>
      <c r="L2485" s="30"/>
      <c r="M2485" s="98">
        <v>14.19</v>
      </c>
      <c r="N2485" s="98" t="s">
        <v>4078</v>
      </c>
      <c r="O2485" s="98" t="s">
        <v>4078</v>
      </c>
      <c r="P2485" s="98" t="s">
        <v>4078</v>
      </c>
      <c r="Q2485" s="98">
        <v>4.6920000000000002</v>
      </c>
      <c r="R2485" s="98">
        <v>20.396000000000001</v>
      </c>
    </row>
    <row r="2486" spans="1:18" x14ac:dyDescent="0.25">
      <c r="A2486" s="59" t="s">
        <v>3779</v>
      </c>
      <c r="B2486" s="59" t="s">
        <v>360</v>
      </c>
      <c r="C2486" s="59" t="s">
        <v>3851</v>
      </c>
      <c r="D2486" s="91">
        <v>15</v>
      </c>
      <c r="E2486" s="59" t="s">
        <v>6419</v>
      </c>
      <c r="F2486" s="30">
        <f t="shared" si="127"/>
        <v>8.3496666666666659</v>
      </c>
      <c r="G2486" s="24">
        <f t="shared" si="128"/>
        <v>0</v>
      </c>
      <c r="H2486" s="31"/>
      <c r="I2486" s="30"/>
      <c r="J2486" s="24">
        <f t="shared" si="129"/>
        <v>6.2622499999999999</v>
      </c>
      <c r="K2486" s="31"/>
      <c r="L2486" s="30"/>
      <c r="M2486" s="98" t="s">
        <v>4078</v>
      </c>
      <c r="N2486" s="98" t="s">
        <v>4078</v>
      </c>
      <c r="O2486" s="98" t="s">
        <v>4078</v>
      </c>
      <c r="P2486" s="98" t="s">
        <v>4078</v>
      </c>
      <c r="Q2486" s="98" t="s">
        <v>4078</v>
      </c>
      <c r="R2486" s="98">
        <v>25.048999999999999</v>
      </c>
    </row>
    <row r="2487" spans="1:18" x14ac:dyDescent="0.25">
      <c r="A2487" s="59" t="s">
        <v>3779</v>
      </c>
      <c r="B2487" s="59" t="s">
        <v>502</v>
      </c>
      <c r="C2487" s="59" t="s">
        <v>3789</v>
      </c>
      <c r="D2487" s="91">
        <v>2</v>
      </c>
      <c r="E2487" s="59" t="s">
        <v>4332</v>
      </c>
      <c r="F2487" s="30">
        <f t="shared" si="127"/>
        <v>8.3216666666666672</v>
      </c>
      <c r="G2487" s="24">
        <f t="shared" si="128"/>
        <v>1.01</v>
      </c>
      <c r="H2487" s="31"/>
      <c r="I2487" s="30"/>
      <c r="J2487" s="24">
        <f t="shared" si="129"/>
        <v>6.24125</v>
      </c>
      <c r="K2487" s="31"/>
      <c r="L2487" s="30"/>
      <c r="M2487" s="98">
        <v>2.02</v>
      </c>
      <c r="N2487" s="98" t="s">
        <v>4078</v>
      </c>
      <c r="O2487" s="98" t="s">
        <v>4078</v>
      </c>
      <c r="P2487" s="98" t="s">
        <v>4078</v>
      </c>
      <c r="Q2487" s="98">
        <v>2.6789999999999998</v>
      </c>
      <c r="R2487" s="98">
        <v>22.286000000000001</v>
      </c>
    </row>
    <row r="2488" spans="1:18" x14ac:dyDescent="0.25">
      <c r="A2488" s="59" t="s">
        <v>3779</v>
      </c>
      <c r="B2488" s="59" t="s">
        <v>3728</v>
      </c>
      <c r="C2488" s="59" t="s">
        <v>3853</v>
      </c>
      <c r="D2488" s="91">
        <v>15</v>
      </c>
      <c r="E2488" s="59" t="s">
        <v>6581</v>
      </c>
      <c r="F2488" s="30">
        <f t="shared" si="127"/>
        <v>8.2870000000000008</v>
      </c>
      <c r="G2488" s="24">
        <f t="shared" si="128"/>
        <v>15.5535</v>
      </c>
      <c r="H2488" s="31"/>
      <c r="I2488" s="30"/>
      <c r="J2488" s="24">
        <f t="shared" si="129"/>
        <v>10.865250000000001</v>
      </c>
      <c r="K2488" s="31"/>
      <c r="L2488" s="30"/>
      <c r="M2488" s="98">
        <v>11.35</v>
      </c>
      <c r="N2488" s="98">
        <v>19.757000000000001</v>
      </c>
      <c r="O2488" s="98">
        <v>18.600000000000001</v>
      </c>
      <c r="P2488" s="98">
        <v>9.0579999999999998</v>
      </c>
      <c r="Q2488" s="98">
        <v>8.7210000000000001</v>
      </c>
      <c r="R2488" s="98">
        <v>7.0819999999999999</v>
      </c>
    </row>
    <row r="2489" spans="1:18" x14ac:dyDescent="0.25">
      <c r="A2489" s="59" t="s">
        <v>3779</v>
      </c>
      <c r="B2489" s="59" t="s">
        <v>2576</v>
      </c>
      <c r="C2489" s="59" t="s">
        <v>3799</v>
      </c>
      <c r="D2489" s="91">
        <v>4</v>
      </c>
      <c r="E2489" s="59" t="s">
        <v>4478</v>
      </c>
      <c r="F2489" s="30">
        <f t="shared" si="127"/>
        <v>8.1980000000000004</v>
      </c>
      <c r="G2489" s="24">
        <f t="shared" si="128"/>
        <v>0.29499999999999998</v>
      </c>
      <c r="H2489" s="31"/>
      <c r="I2489" s="30"/>
      <c r="J2489" s="24">
        <f t="shared" si="129"/>
        <v>6.1485000000000003</v>
      </c>
      <c r="K2489" s="31"/>
      <c r="L2489" s="30"/>
      <c r="M2489" s="98">
        <v>0.59</v>
      </c>
      <c r="N2489" s="98" t="s">
        <v>4078</v>
      </c>
      <c r="O2489" s="98" t="s">
        <v>4078</v>
      </c>
      <c r="P2489" s="98">
        <v>3.4169999999999998</v>
      </c>
      <c r="Q2489" s="98">
        <v>21.177</v>
      </c>
      <c r="R2489" s="98" t="s">
        <v>4078</v>
      </c>
    </row>
    <row r="2490" spans="1:18" x14ac:dyDescent="0.25">
      <c r="A2490" s="59" t="s">
        <v>3779</v>
      </c>
      <c r="B2490" s="59" t="s">
        <v>3423</v>
      </c>
      <c r="C2490" s="59" t="s">
        <v>3808</v>
      </c>
      <c r="D2490" s="91">
        <v>6</v>
      </c>
      <c r="E2490" s="59" t="s">
        <v>4858</v>
      </c>
      <c r="F2490" s="30">
        <f t="shared" si="127"/>
        <v>8.1726666666666663</v>
      </c>
      <c r="G2490" s="24">
        <f t="shared" si="128"/>
        <v>0</v>
      </c>
      <c r="H2490" s="31"/>
      <c r="I2490" s="30"/>
      <c r="J2490" s="24">
        <f t="shared" si="129"/>
        <v>6.9047499999999999</v>
      </c>
      <c r="K2490" s="31"/>
      <c r="L2490" s="30"/>
      <c r="M2490" s="98" t="s">
        <v>4078</v>
      </c>
      <c r="N2490" s="98" t="s">
        <v>4078</v>
      </c>
      <c r="O2490" s="98">
        <v>3.101</v>
      </c>
      <c r="P2490" s="98">
        <v>16.254000000000001</v>
      </c>
      <c r="Q2490" s="98">
        <v>8.2639999999999993</v>
      </c>
      <c r="R2490" s="98" t="s">
        <v>4078</v>
      </c>
    </row>
    <row r="2491" spans="1:18" x14ac:dyDescent="0.25">
      <c r="A2491" s="59" t="s">
        <v>3779</v>
      </c>
      <c r="B2491" s="59" t="s">
        <v>742</v>
      </c>
      <c r="C2491" s="59" t="s">
        <v>3807</v>
      </c>
      <c r="D2491" s="91">
        <v>6</v>
      </c>
      <c r="E2491" s="59" t="s">
        <v>4736</v>
      </c>
      <c r="F2491" s="30">
        <f t="shared" si="127"/>
        <v>8.081999999999999</v>
      </c>
      <c r="G2491" s="24">
        <f t="shared" si="128"/>
        <v>1.4484999999999999</v>
      </c>
      <c r="H2491" s="31"/>
      <c r="I2491" s="30"/>
      <c r="J2491" s="24">
        <f t="shared" si="129"/>
        <v>7.1142499999999993</v>
      </c>
      <c r="K2491" s="31"/>
      <c r="L2491" s="30"/>
      <c r="M2491" s="98" t="s">
        <v>4078</v>
      </c>
      <c r="N2491" s="98">
        <v>2.8969999999999998</v>
      </c>
      <c r="O2491" s="98">
        <v>4.2110000000000003</v>
      </c>
      <c r="P2491" s="98" t="s">
        <v>4078</v>
      </c>
      <c r="Q2491" s="98">
        <v>13.04</v>
      </c>
      <c r="R2491" s="98">
        <v>11.206</v>
      </c>
    </row>
    <row r="2492" spans="1:18" x14ac:dyDescent="0.25">
      <c r="A2492" s="59" t="s">
        <v>3779</v>
      </c>
      <c r="B2492" s="59" t="s">
        <v>2296</v>
      </c>
      <c r="C2492" s="59" t="s">
        <v>3868</v>
      </c>
      <c r="D2492" s="91">
        <v>18</v>
      </c>
      <c r="E2492" s="59" t="s">
        <v>7562</v>
      </c>
      <c r="F2492" s="30">
        <f t="shared" si="127"/>
        <v>8.0686666666666671</v>
      </c>
      <c r="G2492" s="24">
        <f t="shared" si="128"/>
        <v>0.89849999999999997</v>
      </c>
      <c r="H2492" s="31"/>
      <c r="I2492" s="30"/>
      <c r="J2492" s="24">
        <f t="shared" si="129"/>
        <v>7.4260000000000002</v>
      </c>
      <c r="K2492" s="31"/>
      <c r="L2492" s="30"/>
      <c r="M2492" s="98">
        <v>0.41</v>
      </c>
      <c r="N2492" s="98">
        <v>1.387</v>
      </c>
      <c r="O2492" s="98">
        <v>5.4980000000000002</v>
      </c>
      <c r="P2492" s="98">
        <v>2.3410000000000002</v>
      </c>
      <c r="Q2492" s="98">
        <v>20.649000000000001</v>
      </c>
      <c r="R2492" s="98">
        <v>1.216</v>
      </c>
    </row>
    <row r="2493" spans="1:18" x14ac:dyDescent="0.25">
      <c r="A2493" s="59" t="s">
        <v>3779</v>
      </c>
      <c r="B2493" s="59" t="s">
        <v>1629</v>
      </c>
      <c r="C2493" s="59" t="s">
        <v>3868</v>
      </c>
      <c r="D2493" s="91">
        <v>18</v>
      </c>
      <c r="E2493" s="59" t="s">
        <v>7631</v>
      </c>
      <c r="F2493" s="30">
        <f t="shared" si="127"/>
        <v>8.0346666666666664</v>
      </c>
      <c r="G2493" s="24">
        <f t="shared" si="128"/>
        <v>2.681</v>
      </c>
      <c r="H2493" s="31"/>
      <c r="I2493" s="30"/>
      <c r="J2493" s="24">
        <f t="shared" si="129"/>
        <v>8.8709999999999987</v>
      </c>
      <c r="K2493" s="31"/>
      <c r="L2493" s="30"/>
      <c r="M2493" s="98">
        <v>3.18</v>
      </c>
      <c r="N2493" s="98">
        <v>2.1819999999999999</v>
      </c>
      <c r="O2493" s="98">
        <v>11.38</v>
      </c>
      <c r="P2493" s="98">
        <v>11.891</v>
      </c>
      <c r="Q2493" s="98">
        <v>9.7479999999999993</v>
      </c>
      <c r="R2493" s="98">
        <v>2.4649999999999999</v>
      </c>
    </row>
    <row r="2494" spans="1:18" x14ac:dyDescent="0.25">
      <c r="A2494" s="59" t="s">
        <v>3779</v>
      </c>
      <c r="B2494" s="59" t="s">
        <v>3206</v>
      </c>
      <c r="C2494" s="59" t="s">
        <v>3872</v>
      </c>
      <c r="D2494" s="91">
        <v>20</v>
      </c>
      <c r="E2494" s="59" t="s">
        <v>7768</v>
      </c>
      <c r="F2494" s="30">
        <f t="shared" si="127"/>
        <v>8.0306666666666668</v>
      </c>
      <c r="G2494" s="24">
        <f t="shared" si="128"/>
        <v>5.5904999999999996</v>
      </c>
      <c r="H2494" s="31"/>
      <c r="I2494" s="30"/>
      <c r="J2494" s="24">
        <f t="shared" si="129"/>
        <v>7.8905000000000003</v>
      </c>
      <c r="K2494" s="31"/>
      <c r="L2494" s="30"/>
      <c r="M2494" s="98">
        <v>3.32</v>
      </c>
      <c r="N2494" s="98">
        <v>7.8609999999999998</v>
      </c>
      <c r="O2494" s="98">
        <v>7.47</v>
      </c>
      <c r="P2494" s="98">
        <v>7.532</v>
      </c>
      <c r="Q2494" s="98">
        <v>11.717000000000001</v>
      </c>
      <c r="R2494" s="98">
        <v>4.843</v>
      </c>
    </row>
    <row r="2495" spans="1:18" x14ac:dyDescent="0.25">
      <c r="A2495" s="59" t="s">
        <v>3779</v>
      </c>
      <c r="B2495" s="59" t="s">
        <v>1971</v>
      </c>
      <c r="C2495" s="59" t="s">
        <v>3862</v>
      </c>
      <c r="D2495" s="91">
        <v>16</v>
      </c>
      <c r="E2495" s="59" t="s">
        <v>7059</v>
      </c>
      <c r="F2495" s="30">
        <f t="shared" si="127"/>
        <v>8.0203333333333333</v>
      </c>
      <c r="G2495" s="24">
        <f t="shared" si="128"/>
        <v>0.25</v>
      </c>
      <c r="H2495" s="31"/>
      <c r="I2495" s="30"/>
      <c r="J2495" s="24">
        <f t="shared" si="129"/>
        <v>6.04575</v>
      </c>
      <c r="K2495" s="31"/>
      <c r="L2495" s="30"/>
      <c r="M2495" s="98">
        <v>0.5</v>
      </c>
      <c r="N2495" s="98" t="s">
        <v>4078</v>
      </c>
      <c r="O2495" s="98">
        <v>0.122</v>
      </c>
      <c r="P2495" s="98">
        <v>12.01</v>
      </c>
      <c r="Q2495" s="98" t="s">
        <v>4078</v>
      </c>
      <c r="R2495" s="98">
        <v>12.051</v>
      </c>
    </row>
    <row r="2496" spans="1:18" x14ac:dyDescent="0.25">
      <c r="A2496" s="59" t="s">
        <v>3779</v>
      </c>
      <c r="B2496" s="59" t="s">
        <v>1084</v>
      </c>
      <c r="C2496" s="59" t="s">
        <v>3846</v>
      </c>
      <c r="D2496" s="91">
        <v>12</v>
      </c>
      <c r="E2496" s="59" t="s">
        <v>6192</v>
      </c>
      <c r="F2496" s="30">
        <f t="shared" si="127"/>
        <v>8.0083333333333329</v>
      </c>
      <c r="G2496" s="24">
        <f t="shared" si="128"/>
        <v>1.4555</v>
      </c>
      <c r="H2496" s="31"/>
      <c r="I2496" s="30"/>
      <c r="J2496" s="24">
        <f t="shared" si="129"/>
        <v>6.0417500000000004</v>
      </c>
      <c r="K2496" s="31"/>
      <c r="L2496" s="30"/>
      <c r="M2496" s="98">
        <v>2.81</v>
      </c>
      <c r="N2496" s="98">
        <v>0.10100000000000001</v>
      </c>
      <c r="O2496" s="98">
        <v>0.14199999999999999</v>
      </c>
      <c r="P2496" s="98">
        <v>2.93</v>
      </c>
      <c r="Q2496" s="98">
        <v>5.64</v>
      </c>
      <c r="R2496" s="98">
        <v>15.455</v>
      </c>
    </row>
    <row r="2497" spans="1:18" x14ac:dyDescent="0.25">
      <c r="A2497" s="59" t="s">
        <v>3779</v>
      </c>
      <c r="B2497" s="59" t="s">
        <v>1894</v>
      </c>
      <c r="C2497" s="59" t="s">
        <v>3837</v>
      </c>
      <c r="D2497" s="91">
        <v>11</v>
      </c>
      <c r="E2497" s="59" t="s">
        <v>5801</v>
      </c>
      <c r="F2497" s="30">
        <f t="shared" si="127"/>
        <v>8.0003333333333337</v>
      </c>
      <c r="G2497" s="24">
        <f t="shared" si="128"/>
        <v>0</v>
      </c>
      <c r="H2497" s="31"/>
      <c r="I2497" s="30"/>
      <c r="J2497" s="24">
        <f t="shared" si="129"/>
        <v>6.0002500000000003</v>
      </c>
      <c r="K2497" s="31"/>
      <c r="L2497" s="30"/>
      <c r="M2497" s="98" t="s">
        <v>4078</v>
      </c>
      <c r="N2497" s="98" t="s">
        <v>4078</v>
      </c>
      <c r="O2497" s="98" t="s">
        <v>4078</v>
      </c>
      <c r="P2497" s="98" t="s">
        <v>4078</v>
      </c>
      <c r="Q2497" s="98" t="s">
        <v>4078</v>
      </c>
      <c r="R2497" s="98">
        <v>24.001000000000001</v>
      </c>
    </row>
    <row r="2498" spans="1:18" x14ac:dyDescent="0.25">
      <c r="A2498" s="59" t="s">
        <v>3779</v>
      </c>
      <c r="B2498" s="59" t="s">
        <v>1230</v>
      </c>
      <c r="C2498" s="59" t="s">
        <v>3827</v>
      </c>
      <c r="D2498" s="91">
        <v>10</v>
      </c>
      <c r="E2498" s="59" t="s">
        <v>5488</v>
      </c>
      <c r="F2498" s="30">
        <f t="shared" si="127"/>
        <v>7.9863333333333335</v>
      </c>
      <c r="G2498" s="24">
        <f t="shared" si="128"/>
        <v>0</v>
      </c>
      <c r="H2498" s="31"/>
      <c r="I2498" s="30"/>
      <c r="J2498" s="24">
        <f t="shared" si="129"/>
        <v>5.9897499999999999</v>
      </c>
      <c r="K2498" s="31"/>
      <c r="L2498" s="30"/>
      <c r="M2498" s="98" t="s">
        <v>4078</v>
      </c>
      <c r="N2498" s="98" t="s">
        <v>4078</v>
      </c>
      <c r="O2498" s="98" t="s">
        <v>4078</v>
      </c>
      <c r="P2498" s="98" t="s">
        <v>4078</v>
      </c>
      <c r="Q2498" s="98" t="s">
        <v>4078</v>
      </c>
      <c r="R2498" s="98">
        <v>23.959</v>
      </c>
    </row>
    <row r="2499" spans="1:18" x14ac:dyDescent="0.25">
      <c r="A2499" s="59" t="s">
        <v>3779</v>
      </c>
      <c r="B2499" s="59" t="s">
        <v>1784</v>
      </c>
      <c r="C2499" s="59" t="s">
        <v>3851</v>
      </c>
      <c r="D2499" s="91">
        <v>15</v>
      </c>
      <c r="E2499" s="59" t="s">
        <v>6361</v>
      </c>
      <c r="F2499" s="30">
        <f t="shared" si="127"/>
        <v>7.9549999999999992</v>
      </c>
      <c r="G2499" s="24">
        <f t="shared" si="128"/>
        <v>5.8049999999999997</v>
      </c>
      <c r="H2499" s="31"/>
      <c r="I2499" s="30"/>
      <c r="J2499" s="24">
        <f t="shared" si="129"/>
        <v>5.9662499999999996</v>
      </c>
      <c r="K2499" s="31"/>
      <c r="L2499" s="30"/>
      <c r="M2499" s="98">
        <v>11.61</v>
      </c>
      <c r="N2499" s="98" t="s">
        <v>4078</v>
      </c>
      <c r="O2499" s="98" t="s">
        <v>4078</v>
      </c>
      <c r="P2499" s="98" t="s">
        <v>4078</v>
      </c>
      <c r="Q2499" s="98" t="s">
        <v>4078</v>
      </c>
      <c r="R2499" s="98">
        <v>23.864999999999998</v>
      </c>
    </row>
    <row r="2500" spans="1:18" x14ac:dyDescent="0.25">
      <c r="A2500" s="59" t="s">
        <v>3779</v>
      </c>
      <c r="B2500" s="59" t="s">
        <v>2460</v>
      </c>
      <c r="C2500" s="59" t="s">
        <v>3862</v>
      </c>
      <c r="D2500" s="91">
        <v>16</v>
      </c>
      <c r="E2500" s="59" t="s">
        <v>7048</v>
      </c>
      <c r="F2500" s="30">
        <f t="shared" si="127"/>
        <v>7.9520000000000008</v>
      </c>
      <c r="G2500" s="24">
        <f t="shared" si="128"/>
        <v>0</v>
      </c>
      <c r="H2500" s="31"/>
      <c r="I2500" s="30"/>
      <c r="J2500" s="24">
        <f t="shared" si="129"/>
        <v>5.9640000000000004</v>
      </c>
      <c r="K2500" s="31"/>
      <c r="L2500" s="30"/>
      <c r="M2500" s="98" t="s">
        <v>4078</v>
      </c>
      <c r="N2500" s="98" t="s">
        <v>4078</v>
      </c>
      <c r="O2500" s="98" t="s">
        <v>4078</v>
      </c>
      <c r="P2500" s="98">
        <v>23.856000000000002</v>
      </c>
      <c r="Q2500" s="98" t="s">
        <v>4078</v>
      </c>
      <c r="R2500" s="98" t="s">
        <v>4078</v>
      </c>
    </row>
    <row r="2501" spans="1:18" x14ac:dyDescent="0.25">
      <c r="A2501" s="59" t="s">
        <v>3779</v>
      </c>
      <c r="B2501" s="59" t="s">
        <v>3291</v>
      </c>
      <c r="C2501" s="59" t="s">
        <v>3850</v>
      </c>
      <c r="D2501" s="91">
        <v>14</v>
      </c>
      <c r="E2501" s="59" t="s">
        <v>4085</v>
      </c>
      <c r="F2501" s="30">
        <f t="shared" si="127"/>
        <v>7.948666666666667</v>
      </c>
      <c r="G2501" s="24">
        <f t="shared" si="128"/>
        <v>4.7565</v>
      </c>
      <c r="H2501" s="31"/>
      <c r="I2501" s="30"/>
      <c r="J2501" s="24">
        <f t="shared" si="129"/>
        <v>5.9615</v>
      </c>
      <c r="K2501" s="31"/>
      <c r="L2501" s="30"/>
      <c r="M2501" s="98">
        <v>5.78</v>
      </c>
      <c r="N2501" s="98">
        <v>3.7330000000000001</v>
      </c>
      <c r="O2501" s="98" t="s">
        <v>4078</v>
      </c>
      <c r="P2501" s="98" t="s">
        <v>4078</v>
      </c>
      <c r="Q2501" s="98">
        <v>6.7469999999999999</v>
      </c>
      <c r="R2501" s="98">
        <v>17.099</v>
      </c>
    </row>
    <row r="2502" spans="1:18" x14ac:dyDescent="0.25">
      <c r="A2502" s="59" t="s">
        <v>3779</v>
      </c>
      <c r="B2502" s="59" t="s">
        <v>2403</v>
      </c>
      <c r="C2502" s="59" t="s">
        <v>3862</v>
      </c>
      <c r="D2502" s="91">
        <v>16</v>
      </c>
      <c r="E2502" s="59" t="s">
        <v>7034</v>
      </c>
      <c r="F2502" s="30">
        <f t="shared" si="127"/>
        <v>7.9456666666666669</v>
      </c>
      <c r="G2502" s="24">
        <f t="shared" si="128"/>
        <v>9.6265000000000001</v>
      </c>
      <c r="H2502" s="31"/>
      <c r="I2502" s="30"/>
      <c r="J2502" s="24">
        <f t="shared" si="129"/>
        <v>10.775500000000001</v>
      </c>
      <c r="K2502" s="31"/>
      <c r="L2502" s="30"/>
      <c r="M2502" s="98">
        <v>18.64</v>
      </c>
      <c r="N2502" s="98">
        <v>0.61299999999999999</v>
      </c>
      <c r="O2502" s="98">
        <v>19.265000000000001</v>
      </c>
      <c r="P2502" s="98">
        <v>15.493</v>
      </c>
      <c r="Q2502" s="98">
        <v>6.1840000000000002</v>
      </c>
      <c r="R2502" s="98">
        <v>2.16</v>
      </c>
    </row>
    <row r="2503" spans="1:18" x14ac:dyDescent="0.25">
      <c r="A2503" s="59" t="s">
        <v>3779</v>
      </c>
      <c r="B2503" s="59" t="s">
        <v>416</v>
      </c>
      <c r="C2503" s="59" t="s">
        <v>3851</v>
      </c>
      <c r="D2503" s="91">
        <v>15</v>
      </c>
      <c r="E2503" s="59" t="s">
        <v>6371</v>
      </c>
      <c r="F2503" s="30">
        <f t="shared" si="127"/>
        <v>7.9359999999999999</v>
      </c>
      <c r="G2503" s="24">
        <f t="shared" si="128"/>
        <v>0</v>
      </c>
      <c r="H2503" s="31"/>
      <c r="I2503" s="30"/>
      <c r="J2503" s="24">
        <f t="shared" si="129"/>
        <v>5.952</v>
      </c>
      <c r="K2503" s="31"/>
      <c r="L2503" s="30"/>
      <c r="M2503" s="98" t="s">
        <v>4078</v>
      </c>
      <c r="N2503" s="98" t="s">
        <v>4078</v>
      </c>
      <c r="O2503" s="98" t="s">
        <v>4078</v>
      </c>
      <c r="P2503" s="98">
        <v>5.0999999999999997E-2</v>
      </c>
      <c r="Q2503" s="98">
        <v>23.757000000000001</v>
      </c>
      <c r="R2503" s="98" t="s">
        <v>4078</v>
      </c>
    </row>
    <row r="2504" spans="1:18" x14ac:dyDescent="0.25">
      <c r="A2504" s="59" t="s">
        <v>3779</v>
      </c>
      <c r="B2504" s="59" t="s">
        <v>2895</v>
      </c>
      <c r="C2504" s="59" t="s">
        <v>3804</v>
      </c>
      <c r="D2504" s="91">
        <v>5</v>
      </c>
      <c r="E2504" s="59" t="s">
        <v>4590</v>
      </c>
      <c r="F2504" s="30">
        <f t="shared" si="127"/>
        <v>7.9036666666666662</v>
      </c>
      <c r="G2504" s="24">
        <f t="shared" si="128"/>
        <v>0</v>
      </c>
      <c r="H2504" s="31"/>
      <c r="I2504" s="30"/>
      <c r="J2504" s="24">
        <f t="shared" si="129"/>
        <v>6.6507499999999995</v>
      </c>
      <c r="K2504" s="31"/>
      <c r="L2504" s="30"/>
      <c r="M2504" s="98" t="s">
        <v>4078</v>
      </c>
      <c r="N2504" s="98" t="s">
        <v>4078</v>
      </c>
      <c r="O2504" s="98">
        <v>2.8919999999999999</v>
      </c>
      <c r="P2504" s="98">
        <v>3.2210000000000001</v>
      </c>
      <c r="Q2504" s="98">
        <v>2.343</v>
      </c>
      <c r="R2504" s="98">
        <v>18.146999999999998</v>
      </c>
    </row>
    <row r="2505" spans="1:18" x14ac:dyDescent="0.25">
      <c r="A2505" s="59" t="s">
        <v>3779</v>
      </c>
      <c r="B2505" s="59" t="s">
        <v>2741</v>
      </c>
      <c r="C2505" s="59" t="s">
        <v>3841</v>
      </c>
      <c r="D2505" s="91">
        <v>11</v>
      </c>
      <c r="E2505" s="59" t="s">
        <v>5982</v>
      </c>
      <c r="F2505" s="30">
        <f t="shared" si="127"/>
        <v>7.8886666666666656</v>
      </c>
      <c r="G2505" s="24">
        <f t="shared" si="128"/>
        <v>9.3680000000000003</v>
      </c>
      <c r="H2505" s="31"/>
      <c r="I2505" s="30"/>
      <c r="J2505" s="24">
        <f t="shared" si="129"/>
        <v>7.9674999999999994</v>
      </c>
      <c r="K2505" s="31"/>
      <c r="L2505" s="30"/>
      <c r="M2505" s="98">
        <v>3.9</v>
      </c>
      <c r="N2505" s="98">
        <v>14.836</v>
      </c>
      <c r="O2505" s="98">
        <v>8.2040000000000006</v>
      </c>
      <c r="P2505" s="98">
        <v>1.65</v>
      </c>
      <c r="Q2505" s="98" t="s">
        <v>4078</v>
      </c>
      <c r="R2505" s="98">
        <v>22.015999999999998</v>
      </c>
    </row>
    <row r="2506" spans="1:18" x14ac:dyDescent="0.25">
      <c r="A2506" s="59" t="s">
        <v>3779</v>
      </c>
      <c r="B2506" s="59" t="s">
        <v>893</v>
      </c>
      <c r="C2506" s="59" t="s">
        <v>3862</v>
      </c>
      <c r="D2506" s="91">
        <v>16</v>
      </c>
      <c r="E2506" s="59" t="s">
        <v>6933</v>
      </c>
      <c r="F2506" s="30">
        <f t="shared" si="127"/>
        <v>7.8593333333333328</v>
      </c>
      <c r="G2506" s="24">
        <f t="shared" si="128"/>
        <v>7.9634999999999998</v>
      </c>
      <c r="H2506" s="31"/>
      <c r="I2506" s="30"/>
      <c r="J2506" s="24">
        <f t="shared" si="129"/>
        <v>15.375749999999998</v>
      </c>
      <c r="K2506" s="31"/>
      <c r="L2506" s="30"/>
      <c r="M2506" s="98">
        <v>8.1300000000000008</v>
      </c>
      <c r="N2506" s="98">
        <v>7.7969999999999997</v>
      </c>
      <c r="O2506" s="98">
        <v>37.924999999999997</v>
      </c>
      <c r="P2506" s="98" t="s">
        <v>4078</v>
      </c>
      <c r="Q2506" s="98">
        <v>16.276</v>
      </c>
      <c r="R2506" s="98">
        <v>7.3019999999999996</v>
      </c>
    </row>
    <row r="2507" spans="1:18" x14ac:dyDescent="0.25">
      <c r="A2507" s="59" t="s">
        <v>3779</v>
      </c>
      <c r="B2507" s="59" t="s">
        <v>3401</v>
      </c>
      <c r="C2507" s="59" t="s">
        <v>3809</v>
      </c>
      <c r="D2507" s="91">
        <v>6</v>
      </c>
      <c r="E2507" s="59" t="s">
        <v>4929</v>
      </c>
      <c r="F2507" s="30">
        <f t="shared" si="127"/>
        <v>7.8536666666666664</v>
      </c>
      <c r="G2507" s="24">
        <f t="shared" si="128"/>
        <v>0</v>
      </c>
      <c r="H2507" s="31"/>
      <c r="I2507" s="30"/>
      <c r="J2507" s="24">
        <f t="shared" si="129"/>
        <v>5.89025</v>
      </c>
      <c r="K2507" s="31"/>
      <c r="L2507" s="30"/>
      <c r="M2507" s="98" t="s">
        <v>4078</v>
      </c>
      <c r="N2507" s="98" t="s">
        <v>4078</v>
      </c>
      <c r="O2507" s="98" t="s">
        <v>4078</v>
      </c>
      <c r="P2507" s="98" t="s">
        <v>4078</v>
      </c>
      <c r="Q2507" s="98">
        <v>23.561</v>
      </c>
      <c r="R2507" s="98" t="s">
        <v>4078</v>
      </c>
    </row>
    <row r="2508" spans="1:18" x14ac:dyDescent="0.25">
      <c r="A2508" s="59" t="s">
        <v>3779</v>
      </c>
      <c r="B2508" s="59" t="s">
        <v>2495</v>
      </c>
      <c r="C2508" s="59" t="s">
        <v>3870</v>
      </c>
      <c r="D2508" s="91">
        <v>18</v>
      </c>
      <c r="E2508" s="59" t="s">
        <v>7700</v>
      </c>
      <c r="F2508" s="30">
        <f t="shared" si="127"/>
        <v>7.8536666666666655</v>
      </c>
      <c r="G2508" s="24">
        <f t="shared" si="128"/>
        <v>6.3185000000000002</v>
      </c>
      <c r="H2508" s="31"/>
      <c r="I2508" s="30"/>
      <c r="J2508" s="24">
        <f t="shared" si="129"/>
        <v>5.8902499999999991</v>
      </c>
      <c r="K2508" s="31"/>
      <c r="L2508" s="30"/>
      <c r="M2508" s="98">
        <v>0.01</v>
      </c>
      <c r="N2508" s="98">
        <v>12.627000000000001</v>
      </c>
      <c r="O2508" s="98" t="s">
        <v>4078</v>
      </c>
      <c r="P2508" s="98">
        <v>21.457999999999998</v>
      </c>
      <c r="Q2508" s="98">
        <v>0.51400000000000001</v>
      </c>
      <c r="R2508" s="98">
        <v>1.589</v>
      </c>
    </row>
    <row r="2509" spans="1:18" x14ac:dyDescent="0.25">
      <c r="A2509" s="59" t="s">
        <v>3779</v>
      </c>
      <c r="B2509" s="59" t="s">
        <v>1794</v>
      </c>
      <c r="C2509" s="59" t="s">
        <v>3841</v>
      </c>
      <c r="D2509" s="91">
        <v>11</v>
      </c>
      <c r="E2509" s="59" t="s">
        <v>5987</v>
      </c>
      <c r="F2509" s="30">
        <f t="shared" si="127"/>
        <v>7.8369999999999997</v>
      </c>
      <c r="G2509" s="24">
        <f t="shared" si="128"/>
        <v>1.075</v>
      </c>
      <c r="H2509" s="31"/>
      <c r="I2509" s="30"/>
      <c r="J2509" s="24">
        <f t="shared" si="129"/>
        <v>5.8777499999999998</v>
      </c>
      <c r="K2509" s="31"/>
      <c r="L2509" s="30"/>
      <c r="M2509" s="98">
        <v>2.15</v>
      </c>
      <c r="N2509" s="98" t="s">
        <v>4078</v>
      </c>
      <c r="O2509" s="98" t="s">
        <v>4078</v>
      </c>
      <c r="P2509" s="98">
        <v>5.5380000000000003</v>
      </c>
      <c r="Q2509" s="98" t="s">
        <v>4078</v>
      </c>
      <c r="R2509" s="98">
        <v>17.972999999999999</v>
      </c>
    </row>
    <row r="2510" spans="1:18" x14ac:dyDescent="0.25">
      <c r="A2510" s="59" t="s">
        <v>3779</v>
      </c>
      <c r="B2510" s="59" t="s">
        <v>2074</v>
      </c>
      <c r="C2510" s="59" t="s">
        <v>3852</v>
      </c>
      <c r="D2510" s="91">
        <v>15</v>
      </c>
      <c r="E2510" s="59" t="s">
        <v>6506</v>
      </c>
      <c r="F2510" s="30">
        <f t="shared" si="127"/>
        <v>7.7983333333333347</v>
      </c>
      <c r="G2510" s="24">
        <f t="shared" si="128"/>
        <v>1.64</v>
      </c>
      <c r="H2510" s="31"/>
      <c r="I2510" s="30"/>
      <c r="J2510" s="24">
        <f t="shared" si="129"/>
        <v>5.8487500000000008</v>
      </c>
      <c r="K2510" s="31"/>
      <c r="L2510" s="30"/>
      <c r="M2510" s="98" t="s">
        <v>4078</v>
      </c>
      <c r="N2510" s="98">
        <v>3.28</v>
      </c>
      <c r="O2510" s="98" t="s">
        <v>4078</v>
      </c>
      <c r="P2510" s="98">
        <v>3.2410000000000001</v>
      </c>
      <c r="Q2510" s="98">
        <v>2.3220000000000001</v>
      </c>
      <c r="R2510" s="98">
        <v>17.832000000000001</v>
      </c>
    </row>
    <row r="2511" spans="1:18" x14ac:dyDescent="0.25">
      <c r="A2511" s="59" t="s">
        <v>3779</v>
      </c>
      <c r="B2511" s="59" t="s">
        <v>2314</v>
      </c>
      <c r="C2511" s="59" t="s">
        <v>3841</v>
      </c>
      <c r="D2511" s="91">
        <v>11</v>
      </c>
      <c r="E2511" s="59" t="s">
        <v>5995</v>
      </c>
      <c r="F2511" s="30">
        <f t="shared" si="127"/>
        <v>7.769000000000001</v>
      </c>
      <c r="G2511" s="24">
        <f t="shared" si="128"/>
        <v>5.2499999999999998E-2</v>
      </c>
      <c r="H2511" s="31"/>
      <c r="I2511" s="30"/>
      <c r="J2511" s="24">
        <f t="shared" si="129"/>
        <v>7.30525</v>
      </c>
      <c r="K2511" s="31"/>
      <c r="L2511" s="30"/>
      <c r="M2511" s="98" t="s">
        <v>4078</v>
      </c>
      <c r="N2511" s="98">
        <v>0.105</v>
      </c>
      <c r="O2511" s="98">
        <v>5.9139999999999997</v>
      </c>
      <c r="P2511" s="98" t="s">
        <v>4078</v>
      </c>
      <c r="Q2511" s="98">
        <v>5.9930000000000003</v>
      </c>
      <c r="R2511" s="98">
        <v>17.314</v>
      </c>
    </row>
    <row r="2512" spans="1:18" x14ac:dyDescent="0.25">
      <c r="A2512" s="59" t="s">
        <v>3779</v>
      </c>
      <c r="B2512" s="59" t="s">
        <v>7927</v>
      </c>
      <c r="C2512" s="59" t="s">
        <v>3782</v>
      </c>
      <c r="D2512" s="91">
        <v>1</v>
      </c>
      <c r="E2512" s="59" t="s">
        <v>7928</v>
      </c>
      <c r="F2512" s="30">
        <f t="shared" si="127"/>
        <v>7.7673333333333332</v>
      </c>
      <c r="G2512" s="24">
        <f t="shared" si="128"/>
        <v>0</v>
      </c>
      <c r="H2512" s="31"/>
      <c r="I2512" s="30"/>
      <c r="J2512" s="24">
        <f t="shared" si="129"/>
        <v>5.8254999999999999</v>
      </c>
      <c r="K2512" s="31"/>
      <c r="L2512" s="30"/>
      <c r="M2512" s="98" t="s">
        <v>4078</v>
      </c>
      <c r="N2512" s="98" t="s">
        <v>4078</v>
      </c>
      <c r="O2512" s="98" t="s">
        <v>4078</v>
      </c>
      <c r="P2512" s="98">
        <v>23.302</v>
      </c>
      <c r="Q2512" s="98" t="s">
        <v>4078</v>
      </c>
      <c r="R2512" s="98" t="s">
        <v>4078</v>
      </c>
    </row>
    <row r="2513" spans="1:18" x14ac:dyDescent="0.25">
      <c r="A2513" s="59" t="s">
        <v>3779</v>
      </c>
      <c r="B2513" s="59" t="s">
        <v>2594</v>
      </c>
      <c r="C2513" s="59" t="s">
        <v>3841</v>
      </c>
      <c r="D2513" s="91">
        <v>11</v>
      </c>
      <c r="E2513" s="59" t="s">
        <v>6012</v>
      </c>
      <c r="F2513" s="30">
        <f t="shared" si="127"/>
        <v>7.7586666666666666</v>
      </c>
      <c r="G2513" s="24">
        <f t="shared" si="128"/>
        <v>13.606999999999999</v>
      </c>
      <c r="H2513" s="31"/>
      <c r="I2513" s="30"/>
      <c r="J2513" s="24">
        <f t="shared" si="129"/>
        <v>6.5004999999999997</v>
      </c>
      <c r="K2513" s="31"/>
      <c r="L2513" s="30"/>
      <c r="M2513" s="98">
        <v>9.52</v>
      </c>
      <c r="N2513" s="98">
        <v>17.693999999999999</v>
      </c>
      <c r="O2513" s="98">
        <v>2.726</v>
      </c>
      <c r="P2513" s="98">
        <v>17.065999999999999</v>
      </c>
      <c r="Q2513" s="98">
        <v>2.7989999999999999</v>
      </c>
      <c r="R2513" s="98">
        <v>3.411</v>
      </c>
    </row>
    <row r="2514" spans="1:18" x14ac:dyDescent="0.25">
      <c r="A2514" s="59" t="s">
        <v>3779</v>
      </c>
      <c r="B2514" s="59" t="s">
        <v>1863</v>
      </c>
      <c r="C2514" s="59" t="s">
        <v>3808</v>
      </c>
      <c r="D2514" s="91">
        <v>6</v>
      </c>
      <c r="E2514" s="59" t="s">
        <v>4913</v>
      </c>
      <c r="F2514" s="30">
        <f t="shared" si="127"/>
        <v>7.737333333333333</v>
      </c>
      <c r="G2514" s="24">
        <f t="shared" si="128"/>
        <v>0.1855</v>
      </c>
      <c r="H2514" s="31"/>
      <c r="I2514" s="30"/>
      <c r="J2514" s="24">
        <f t="shared" si="129"/>
        <v>6.4249999999999998</v>
      </c>
      <c r="K2514" s="31"/>
      <c r="L2514" s="30"/>
      <c r="M2514" s="98">
        <v>0.09</v>
      </c>
      <c r="N2514" s="98">
        <v>0.28100000000000003</v>
      </c>
      <c r="O2514" s="98">
        <v>2.488</v>
      </c>
      <c r="P2514" s="98">
        <v>2.5960000000000001</v>
      </c>
      <c r="Q2514" s="98">
        <v>5.8940000000000001</v>
      </c>
      <c r="R2514" s="98">
        <v>14.722</v>
      </c>
    </row>
    <row r="2515" spans="1:18" x14ac:dyDescent="0.25">
      <c r="A2515" s="59" t="s">
        <v>3779</v>
      </c>
      <c r="B2515" s="59" t="s">
        <v>1302</v>
      </c>
      <c r="C2515" s="59" t="s">
        <v>3862</v>
      </c>
      <c r="D2515" s="91">
        <v>16</v>
      </c>
      <c r="E2515" s="59" t="s">
        <v>6901</v>
      </c>
      <c r="F2515" s="30">
        <f t="shared" si="127"/>
        <v>7.7366666666666672</v>
      </c>
      <c r="G2515" s="24">
        <f t="shared" si="128"/>
        <v>25.993000000000002</v>
      </c>
      <c r="H2515" s="31"/>
      <c r="I2515" s="30"/>
      <c r="J2515" s="24">
        <f t="shared" si="129"/>
        <v>7.5017500000000004</v>
      </c>
      <c r="K2515" s="31"/>
      <c r="L2515" s="30"/>
      <c r="M2515" s="98">
        <v>48.96</v>
      </c>
      <c r="N2515" s="98">
        <v>3.0259999999999998</v>
      </c>
      <c r="O2515" s="98">
        <v>6.7969999999999997</v>
      </c>
      <c r="P2515" s="98">
        <v>17.097000000000001</v>
      </c>
      <c r="Q2515" s="98" t="s">
        <v>4078</v>
      </c>
      <c r="R2515" s="98">
        <v>6.1130000000000004</v>
      </c>
    </row>
    <row r="2516" spans="1:18" x14ac:dyDescent="0.25">
      <c r="A2516" s="59" t="s">
        <v>3779</v>
      </c>
      <c r="B2516" s="59" t="s">
        <v>1652</v>
      </c>
      <c r="C2516" s="59" t="s">
        <v>3781</v>
      </c>
      <c r="D2516" s="91">
        <v>1</v>
      </c>
      <c r="E2516" s="59" t="s">
        <v>4130</v>
      </c>
      <c r="F2516" s="30">
        <f t="shared" si="127"/>
        <v>7.7126666666666672</v>
      </c>
      <c r="G2516" s="24">
        <f t="shared" si="128"/>
        <v>96.620499999999993</v>
      </c>
      <c r="H2516" s="31"/>
      <c r="I2516" s="30"/>
      <c r="J2516" s="24">
        <f t="shared" si="129"/>
        <v>5.7845000000000004</v>
      </c>
      <c r="K2516" s="31"/>
      <c r="L2516" s="30"/>
      <c r="M2516" s="98">
        <v>144.44999999999999</v>
      </c>
      <c r="N2516" s="98">
        <v>48.790999999999997</v>
      </c>
      <c r="O2516" s="98" t="s">
        <v>4078</v>
      </c>
      <c r="P2516" s="98" t="s">
        <v>4078</v>
      </c>
      <c r="Q2516" s="98" t="s">
        <v>4078</v>
      </c>
      <c r="R2516" s="98">
        <v>23.138000000000002</v>
      </c>
    </row>
    <row r="2517" spans="1:18" x14ac:dyDescent="0.25">
      <c r="A2517" s="59" t="s">
        <v>3779</v>
      </c>
      <c r="B2517" s="59" t="s">
        <v>2695</v>
      </c>
      <c r="C2517" s="59" t="s">
        <v>3833</v>
      </c>
      <c r="D2517" s="91">
        <v>11</v>
      </c>
      <c r="E2517" s="59" t="s">
        <v>5646</v>
      </c>
      <c r="F2517" s="30">
        <f t="shared" si="127"/>
        <v>7.71</v>
      </c>
      <c r="G2517" s="24">
        <f t="shared" si="128"/>
        <v>43.880499999999998</v>
      </c>
      <c r="H2517" s="31"/>
      <c r="I2517" s="30"/>
      <c r="J2517" s="24">
        <f t="shared" si="129"/>
        <v>6.3797499999999996</v>
      </c>
      <c r="K2517" s="31"/>
      <c r="L2517" s="30"/>
      <c r="M2517" s="98">
        <v>19.18</v>
      </c>
      <c r="N2517" s="98">
        <v>68.581000000000003</v>
      </c>
      <c r="O2517" s="98">
        <v>2.3889999999999998</v>
      </c>
      <c r="P2517" s="98">
        <v>4.0750000000000002</v>
      </c>
      <c r="Q2517" s="98">
        <v>9.343</v>
      </c>
      <c r="R2517" s="98">
        <v>9.7119999999999997</v>
      </c>
    </row>
    <row r="2518" spans="1:18" x14ac:dyDescent="0.25">
      <c r="A2518" s="59" t="s">
        <v>3779</v>
      </c>
      <c r="B2518" s="59" t="s">
        <v>2117</v>
      </c>
      <c r="C2518" s="59" t="s">
        <v>3807</v>
      </c>
      <c r="D2518" s="91">
        <v>6</v>
      </c>
      <c r="E2518" s="59" t="s">
        <v>4733</v>
      </c>
      <c r="F2518" s="30">
        <f t="shared" si="127"/>
        <v>7.7</v>
      </c>
      <c r="G2518" s="24">
        <f t="shared" si="128"/>
        <v>0.46500000000000002</v>
      </c>
      <c r="H2518" s="31"/>
      <c r="I2518" s="30"/>
      <c r="J2518" s="24">
        <f t="shared" si="129"/>
        <v>5.8985000000000003</v>
      </c>
      <c r="K2518" s="31"/>
      <c r="L2518" s="30"/>
      <c r="M2518" s="98" t="s">
        <v>4078</v>
      </c>
      <c r="N2518" s="98">
        <v>0.93</v>
      </c>
      <c r="O2518" s="98">
        <v>0.49399999999999999</v>
      </c>
      <c r="P2518" s="98">
        <v>0.57799999999999996</v>
      </c>
      <c r="Q2518" s="98">
        <v>10.154999999999999</v>
      </c>
      <c r="R2518" s="98">
        <v>12.367000000000001</v>
      </c>
    </row>
    <row r="2519" spans="1:18" x14ac:dyDescent="0.25">
      <c r="A2519" s="59" t="s">
        <v>3779</v>
      </c>
      <c r="B2519" s="59" t="s">
        <v>3390</v>
      </c>
      <c r="C2519" s="59" t="s">
        <v>3841</v>
      </c>
      <c r="D2519" s="91">
        <v>11</v>
      </c>
      <c r="E2519" s="59" t="s">
        <v>6082</v>
      </c>
      <c r="F2519" s="30">
        <f t="shared" si="127"/>
        <v>7.6343333333333341</v>
      </c>
      <c r="G2519" s="24">
        <f t="shared" si="128"/>
        <v>3.5419999999999998</v>
      </c>
      <c r="H2519" s="31"/>
      <c r="I2519" s="30"/>
      <c r="J2519" s="24">
        <f t="shared" si="129"/>
        <v>6.25725</v>
      </c>
      <c r="K2519" s="31"/>
      <c r="L2519" s="30"/>
      <c r="M2519" s="98">
        <v>4.62</v>
      </c>
      <c r="N2519" s="98">
        <v>2.464</v>
      </c>
      <c r="O2519" s="98">
        <v>2.1259999999999999</v>
      </c>
      <c r="P2519" s="98">
        <v>0.78900000000000003</v>
      </c>
      <c r="Q2519" s="98">
        <v>0.02</v>
      </c>
      <c r="R2519" s="98">
        <v>22.094000000000001</v>
      </c>
    </row>
    <row r="2520" spans="1:18" x14ac:dyDescent="0.25">
      <c r="A2520" s="59" t="s">
        <v>3779</v>
      </c>
      <c r="B2520" s="59" t="s">
        <v>1408</v>
      </c>
      <c r="C2520" s="59" t="s">
        <v>3863</v>
      </c>
      <c r="D2520" s="91">
        <v>16</v>
      </c>
      <c r="E2520" s="59" t="s">
        <v>7399</v>
      </c>
      <c r="F2520" s="30">
        <f t="shared" si="127"/>
        <v>7.6246666666666671</v>
      </c>
      <c r="G2520" s="24">
        <f t="shared" si="128"/>
        <v>2.1019999999999999</v>
      </c>
      <c r="H2520" s="31"/>
      <c r="I2520" s="30"/>
      <c r="J2520" s="24">
        <f t="shared" si="129"/>
        <v>7.0252499999999998</v>
      </c>
      <c r="K2520" s="31"/>
      <c r="L2520" s="30"/>
      <c r="M2520" s="98">
        <v>3.94</v>
      </c>
      <c r="N2520" s="98">
        <v>0.26400000000000001</v>
      </c>
      <c r="O2520" s="98">
        <v>5.2270000000000003</v>
      </c>
      <c r="P2520" s="98">
        <v>2.4780000000000002</v>
      </c>
      <c r="Q2520" s="98">
        <v>2.3279999999999998</v>
      </c>
      <c r="R2520" s="98">
        <v>18.068000000000001</v>
      </c>
    </row>
    <row r="2521" spans="1:18" x14ac:dyDescent="0.25">
      <c r="A2521" s="59" t="s">
        <v>3779</v>
      </c>
      <c r="B2521" s="59" t="s">
        <v>2954</v>
      </c>
      <c r="C2521" s="59" t="s">
        <v>3841</v>
      </c>
      <c r="D2521" s="91">
        <v>11</v>
      </c>
      <c r="E2521" s="59" t="s">
        <v>6063</v>
      </c>
      <c r="F2521" s="30">
        <f t="shared" si="127"/>
        <v>7.6149999999999993</v>
      </c>
      <c r="G2521" s="24">
        <f t="shared" si="128"/>
        <v>0.06</v>
      </c>
      <c r="H2521" s="31"/>
      <c r="I2521" s="30"/>
      <c r="J2521" s="24">
        <f t="shared" si="129"/>
        <v>13.345750000000001</v>
      </c>
      <c r="K2521" s="31"/>
      <c r="L2521" s="30"/>
      <c r="M2521" s="98">
        <v>0.12</v>
      </c>
      <c r="N2521" s="98" t="s">
        <v>4078</v>
      </c>
      <c r="O2521" s="98">
        <v>30.538</v>
      </c>
      <c r="P2521" s="98">
        <v>7.1859999999999999</v>
      </c>
      <c r="Q2521" s="98" t="s">
        <v>4078</v>
      </c>
      <c r="R2521" s="98">
        <v>15.659000000000001</v>
      </c>
    </row>
    <row r="2522" spans="1:18" x14ac:dyDescent="0.25">
      <c r="A2522" s="59" t="s">
        <v>3779</v>
      </c>
      <c r="B2522" s="59" t="s">
        <v>1623</v>
      </c>
      <c r="C2522" s="59" t="s">
        <v>3807</v>
      </c>
      <c r="D2522" s="91">
        <v>6</v>
      </c>
      <c r="E2522" s="59" t="s">
        <v>4745</v>
      </c>
      <c r="F2522" s="30">
        <f t="shared" si="127"/>
        <v>7.6146666666666674</v>
      </c>
      <c r="G2522" s="24">
        <f t="shared" si="128"/>
        <v>0</v>
      </c>
      <c r="H2522" s="31"/>
      <c r="I2522" s="30"/>
      <c r="J2522" s="24">
        <f t="shared" si="129"/>
        <v>5.7110000000000003</v>
      </c>
      <c r="K2522" s="31"/>
      <c r="L2522" s="30"/>
      <c r="M2522" s="98" t="s">
        <v>4078</v>
      </c>
      <c r="N2522" s="98" t="s">
        <v>4078</v>
      </c>
      <c r="O2522" s="98" t="s">
        <v>4078</v>
      </c>
      <c r="P2522" s="98">
        <v>2.0790000000000002</v>
      </c>
      <c r="Q2522" s="98">
        <v>0.25800000000000001</v>
      </c>
      <c r="R2522" s="98">
        <v>20.507000000000001</v>
      </c>
    </row>
    <row r="2523" spans="1:18" x14ac:dyDescent="0.25">
      <c r="A2523" s="59" t="s">
        <v>3779</v>
      </c>
      <c r="B2523" s="59" t="s">
        <v>3061</v>
      </c>
      <c r="C2523" s="59" t="s">
        <v>3861</v>
      </c>
      <c r="D2523" s="91">
        <v>15</v>
      </c>
      <c r="E2523" s="59" t="s">
        <v>6746</v>
      </c>
      <c r="F2523" s="30">
        <f t="shared" si="127"/>
        <v>7.5910000000000002</v>
      </c>
      <c r="G2523" s="24">
        <f t="shared" si="128"/>
        <v>5.7145000000000001</v>
      </c>
      <c r="H2523" s="31"/>
      <c r="I2523" s="30"/>
      <c r="J2523" s="24">
        <f t="shared" si="129"/>
        <v>14.635250000000001</v>
      </c>
      <c r="K2523" s="31"/>
      <c r="L2523" s="30"/>
      <c r="M2523" s="98">
        <v>6.2</v>
      </c>
      <c r="N2523" s="98">
        <v>5.2290000000000001</v>
      </c>
      <c r="O2523" s="98">
        <v>35.768000000000001</v>
      </c>
      <c r="P2523" s="98">
        <v>5.8520000000000003</v>
      </c>
      <c r="Q2523" s="98">
        <v>12.535</v>
      </c>
      <c r="R2523" s="98">
        <v>4.3860000000000001</v>
      </c>
    </row>
    <row r="2524" spans="1:18" x14ac:dyDescent="0.25">
      <c r="A2524" s="59" t="s">
        <v>3779</v>
      </c>
      <c r="B2524" s="59" t="s">
        <v>2880</v>
      </c>
      <c r="C2524" s="59" t="s">
        <v>3808</v>
      </c>
      <c r="D2524" s="91">
        <v>6</v>
      </c>
      <c r="E2524" s="59" t="s">
        <v>4761</v>
      </c>
      <c r="F2524" s="30">
        <f t="shared" si="127"/>
        <v>7.59</v>
      </c>
      <c r="G2524" s="24">
        <f t="shared" si="128"/>
        <v>0</v>
      </c>
      <c r="H2524" s="31"/>
      <c r="I2524" s="30"/>
      <c r="J2524" s="24">
        <f t="shared" si="129"/>
        <v>5.6924999999999999</v>
      </c>
      <c r="K2524" s="31"/>
      <c r="L2524" s="30"/>
      <c r="M2524" s="98" t="s">
        <v>4078</v>
      </c>
      <c r="N2524" s="98" t="s">
        <v>4078</v>
      </c>
      <c r="O2524" s="98" t="s">
        <v>4078</v>
      </c>
      <c r="P2524" s="98">
        <v>10.16</v>
      </c>
      <c r="Q2524" s="98" t="s">
        <v>4078</v>
      </c>
      <c r="R2524" s="98">
        <v>12.61</v>
      </c>
    </row>
    <row r="2525" spans="1:18" x14ac:dyDescent="0.25">
      <c r="A2525" s="59" t="s">
        <v>3779</v>
      </c>
      <c r="B2525" s="59" t="s">
        <v>2519</v>
      </c>
      <c r="C2525" s="59" t="s">
        <v>3840</v>
      </c>
      <c r="D2525" s="91">
        <v>11</v>
      </c>
      <c r="E2525" s="59" t="s">
        <v>5897</v>
      </c>
      <c r="F2525" s="30">
        <f t="shared" si="127"/>
        <v>7.5479999999999992</v>
      </c>
      <c r="G2525" s="24">
        <f t="shared" si="128"/>
        <v>13.325000000000001</v>
      </c>
      <c r="H2525" s="31"/>
      <c r="I2525" s="30"/>
      <c r="J2525" s="24">
        <f t="shared" si="129"/>
        <v>5.76675</v>
      </c>
      <c r="K2525" s="31"/>
      <c r="L2525" s="30"/>
      <c r="M2525" s="98">
        <v>16.100000000000001</v>
      </c>
      <c r="N2525" s="98">
        <v>10.55</v>
      </c>
      <c r="O2525" s="98">
        <v>0.42299999999999999</v>
      </c>
      <c r="P2525" s="98">
        <v>6.0519999999999996</v>
      </c>
      <c r="Q2525" s="98">
        <v>2.387</v>
      </c>
      <c r="R2525" s="98">
        <v>14.205</v>
      </c>
    </row>
    <row r="2526" spans="1:18" x14ac:dyDescent="0.25">
      <c r="A2526" s="59" t="s">
        <v>3779</v>
      </c>
      <c r="B2526" s="59" t="s">
        <v>3713</v>
      </c>
      <c r="C2526" s="59" t="s">
        <v>3862</v>
      </c>
      <c r="D2526" s="91">
        <v>16</v>
      </c>
      <c r="E2526" s="59" t="s">
        <v>7112</v>
      </c>
      <c r="F2526" s="30">
        <f t="shared" si="127"/>
        <v>7.541666666666667</v>
      </c>
      <c r="G2526" s="24">
        <f t="shared" si="128"/>
        <v>18.086500000000001</v>
      </c>
      <c r="H2526" s="31"/>
      <c r="I2526" s="30"/>
      <c r="J2526" s="24">
        <f t="shared" si="129"/>
        <v>5.65625</v>
      </c>
      <c r="K2526" s="31"/>
      <c r="L2526" s="30"/>
      <c r="M2526" s="98">
        <v>8.02</v>
      </c>
      <c r="N2526" s="98">
        <v>28.152999999999999</v>
      </c>
      <c r="O2526" s="98" t="s">
        <v>4078</v>
      </c>
      <c r="P2526" s="98">
        <v>0.105</v>
      </c>
      <c r="Q2526" s="98">
        <v>5.1879999999999997</v>
      </c>
      <c r="R2526" s="98">
        <v>17.332000000000001</v>
      </c>
    </row>
    <row r="2527" spans="1:18" x14ac:dyDescent="0.25">
      <c r="A2527" s="59" t="s">
        <v>3779</v>
      </c>
      <c r="B2527" s="59" t="s">
        <v>3606</v>
      </c>
      <c r="C2527" s="59" t="s">
        <v>3847</v>
      </c>
      <c r="D2527" s="91">
        <v>13</v>
      </c>
      <c r="E2527" s="59" t="s">
        <v>6223</v>
      </c>
      <c r="F2527" s="30">
        <f t="shared" si="127"/>
        <v>7.5410000000000004</v>
      </c>
      <c r="G2527" s="24">
        <f t="shared" si="128"/>
        <v>0.22500000000000001</v>
      </c>
      <c r="H2527" s="31"/>
      <c r="I2527" s="30"/>
      <c r="J2527" s="24">
        <f t="shared" si="129"/>
        <v>8.2189999999999994</v>
      </c>
      <c r="K2527" s="31"/>
      <c r="L2527" s="30"/>
      <c r="M2527" s="98">
        <v>0.45</v>
      </c>
      <c r="N2527" s="98" t="s">
        <v>4078</v>
      </c>
      <c r="O2527" s="98">
        <v>10.253</v>
      </c>
      <c r="P2527" s="98">
        <v>8.2360000000000007</v>
      </c>
      <c r="Q2527" s="98">
        <v>0.89400000000000002</v>
      </c>
      <c r="R2527" s="98">
        <v>13.493</v>
      </c>
    </row>
    <row r="2528" spans="1:18" x14ac:dyDescent="0.25">
      <c r="A2528" s="59" t="s">
        <v>3779</v>
      </c>
      <c r="B2528" s="59" t="s">
        <v>2311</v>
      </c>
      <c r="C2528" s="59" t="s">
        <v>3819</v>
      </c>
      <c r="D2528" s="91">
        <v>7</v>
      </c>
      <c r="E2528" s="59" t="s">
        <v>5280</v>
      </c>
      <c r="F2528" s="30">
        <f t="shared" ref="F2528:F2591" si="130">SUM(P2528:R2528)/3</f>
        <v>7.5296666666666665</v>
      </c>
      <c r="G2528" s="24">
        <f t="shared" ref="G2528:G2591" si="131">SUM(M2528:N2528)/2</f>
        <v>11.3805</v>
      </c>
      <c r="H2528" s="31"/>
      <c r="I2528" s="30"/>
      <c r="J2528" s="24">
        <f t="shared" ref="J2528:J2591" si="132">SUM(O2528:R2528)/4</f>
        <v>9.7647499999999994</v>
      </c>
      <c r="K2528" s="31"/>
      <c r="L2528" s="30"/>
      <c r="M2528" s="98">
        <v>21.09</v>
      </c>
      <c r="N2528" s="98">
        <v>1.671</v>
      </c>
      <c r="O2528" s="98">
        <v>16.47</v>
      </c>
      <c r="P2528" s="98">
        <v>1.1379999999999999</v>
      </c>
      <c r="Q2528" s="98">
        <v>20.786999999999999</v>
      </c>
      <c r="R2528" s="98">
        <v>0.66400000000000003</v>
      </c>
    </row>
    <row r="2529" spans="1:18" x14ac:dyDescent="0.25">
      <c r="A2529" s="59" t="s">
        <v>3779</v>
      </c>
      <c r="B2529" s="59" t="s">
        <v>354</v>
      </c>
      <c r="C2529" s="59" t="s">
        <v>3851</v>
      </c>
      <c r="D2529" s="91">
        <v>15</v>
      </c>
      <c r="E2529" s="59" t="s">
        <v>6350</v>
      </c>
      <c r="F2529" s="30">
        <f t="shared" si="130"/>
        <v>7.5103333333333326</v>
      </c>
      <c r="G2529" s="24">
        <f t="shared" si="131"/>
        <v>0.1</v>
      </c>
      <c r="H2529" s="31"/>
      <c r="I2529" s="30"/>
      <c r="J2529" s="24">
        <f t="shared" si="132"/>
        <v>6.1197499999999998</v>
      </c>
      <c r="K2529" s="31"/>
      <c r="L2529" s="30"/>
      <c r="M2529" s="98">
        <v>0.2</v>
      </c>
      <c r="N2529" s="98" t="s">
        <v>4078</v>
      </c>
      <c r="O2529" s="98">
        <v>1.948</v>
      </c>
      <c r="P2529" s="98">
        <v>22.530999999999999</v>
      </c>
      <c r="Q2529" s="98" t="s">
        <v>4078</v>
      </c>
      <c r="R2529" s="98" t="s">
        <v>4078</v>
      </c>
    </row>
    <row r="2530" spans="1:18" x14ac:dyDescent="0.25">
      <c r="A2530" s="59" t="s">
        <v>3779</v>
      </c>
      <c r="B2530" s="59" t="s">
        <v>1684</v>
      </c>
      <c r="C2530" s="59" t="s">
        <v>3862</v>
      </c>
      <c r="D2530" s="91">
        <v>16</v>
      </c>
      <c r="E2530" s="59" t="s">
        <v>7188</v>
      </c>
      <c r="F2530" s="30">
        <f t="shared" si="130"/>
        <v>7.5033333333333339</v>
      </c>
      <c r="G2530" s="24">
        <f t="shared" si="131"/>
        <v>6.9909999999999997</v>
      </c>
      <c r="H2530" s="31"/>
      <c r="I2530" s="30"/>
      <c r="J2530" s="24">
        <f t="shared" si="132"/>
        <v>17.116999999999997</v>
      </c>
      <c r="K2530" s="31"/>
      <c r="L2530" s="30"/>
      <c r="M2530" s="98">
        <v>5.14</v>
      </c>
      <c r="N2530" s="98">
        <v>8.8420000000000005</v>
      </c>
      <c r="O2530" s="98">
        <v>45.957999999999998</v>
      </c>
      <c r="P2530" s="98">
        <v>16.356000000000002</v>
      </c>
      <c r="Q2530" s="98">
        <v>4.0270000000000001</v>
      </c>
      <c r="R2530" s="98">
        <v>2.1269999999999998</v>
      </c>
    </row>
    <row r="2531" spans="1:18" x14ac:dyDescent="0.25">
      <c r="A2531" s="59" t="s">
        <v>3779</v>
      </c>
      <c r="B2531" s="59" t="s">
        <v>2114</v>
      </c>
      <c r="C2531" s="59" t="s">
        <v>3865</v>
      </c>
      <c r="D2531" s="91">
        <v>17</v>
      </c>
      <c r="E2531" s="59" t="s">
        <v>7466</v>
      </c>
      <c r="F2531" s="30">
        <f t="shared" si="130"/>
        <v>7.5003333333333337</v>
      </c>
      <c r="G2531" s="24">
        <f t="shared" si="131"/>
        <v>3.7159999999999997</v>
      </c>
      <c r="H2531" s="31"/>
      <c r="I2531" s="30"/>
      <c r="J2531" s="24">
        <f t="shared" si="132"/>
        <v>8.0285000000000011</v>
      </c>
      <c r="K2531" s="31"/>
      <c r="L2531" s="30"/>
      <c r="M2531" s="98">
        <v>3.38</v>
      </c>
      <c r="N2531" s="98">
        <v>4.0519999999999996</v>
      </c>
      <c r="O2531" s="98">
        <v>9.6129999999999995</v>
      </c>
      <c r="P2531" s="98">
        <v>12.682</v>
      </c>
      <c r="Q2531" s="98">
        <v>8.7230000000000008</v>
      </c>
      <c r="R2531" s="98">
        <v>1.0960000000000001</v>
      </c>
    </row>
    <row r="2532" spans="1:18" x14ac:dyDescent="0.25">
      <c r="A2532" s="59" t="s">
        <v>3779</v>
      </c>
      <c r="B2532" s="59" t="s">
        <v>563</v>
      </c>
      <c r="C2532" s="59" t="s">
        <v>3799</v>
      </c>
      <c r="D2532" s="91">
        <v>4</v>
      </c>
      <c r="E2532" s="59" t="s">
        <v>4510</v>
      </c>
      <c r="F2532" s="30">
        <f t="shared" si="130"/>
        <v>7.4950000000000001</v>
      </c>
      <c r="G2532" s="24">
        <f t="shared" si="131"/>
        <v>0</v>
      </c>
      <c r="H2532" s="31"/>
      <c r="I2532" s="30"/>
      <c r="J2532" s="24">
        <f t="shared" si="132"/>
        <v>5.6212499999999999</v>
      </c>
      <c r="K2532" s="31"/>
      <c r="L2532" s="30"/>
      <c r="M2532" s="98" t="s">
        <v>4078</v>
      </c>
      <c r="N2532" s="98" t="s">
        <v>4078</v>
      </c>
      <c r="O2532" s="98" t="s">
        <v>4078</v>
      </c>
      <c r="P2532" s="98" t="s">
        <v>4078</v>
      </c>
      <c r="Q2532" s="98" t="s">
        <v>4078</v>
      </c>
      <c r="R2532" s="98">
        <v>22.484999999999999</v>
      </c>
    </row>
    <row r="2533" spans="1:18" x14ac:dyDescent="0.25">
      <c r="A2533" s="59" t="s">
        <v>3779</v>
      </c>
      <c r="B2533" s="59" t="s">
        <v>2059</v>
      </c>
      <c r="C2533" s="59" t="s">
        <v>3794</v>
      </c>
      <c r="D2533" s="91">
        <v>3</v>
      </c>
      <c r="E2533" s="59" t="s">
        <v>4388</v>
      </c>
      <c r="F2533" s="30">
        <f t="shared" si="130"/>
        <v>7.4560000000000004</v>
      </c>
      <c r="G2533" s="24">
        <f t="shared" si="131"/>
        <v>0.55400000000000005</v>
      </c>
      <c r="H2533" s="31"/>
      <c r="I2533" s="30"/>
      <c r="J2533" s="24">
        <f t="shared" si="132"/>
        <v>7.1357499999999998</v>
      </c>
      <c r="K2533" s="31"/>
      <c r="L2533" s="30"/>
      <c r="M2533" s="98">
        <v>0.4</v>
      </c>
      <c r="N2533" s="98">
        <v>0.70799999999999996</v>
      </c>
      <c r="O2533" s="98">
        <v>6.1749999999999998</v>
      </c>
      <c r="P2533" s="98">
        <v>4.2130000000000001</v>
      </c>
      <c r="Q2533" s="98">
        <v>9.907</v>
      </c>
      <c r="R2533" s="98">
        <v>8.2479999999999993</v>
      </c>
    </row>
    <row r="2534" spans="1:18" x14ac:dyDescent="0.25">
      <c r="A2534" s="59" t="s">
        <v>3779</v>
      </c>
      <c r="B2534" s="59" t="s">
        <v>1864</v>
      </c>
      <c r="C2534" s="59" t="s">
        <v>3781</v>
      </c>
      <c r="D2534" s="91">
        <v>1</v>
      </c>
      <c r="E2534" s="59" t="s">
        <v>4115</v>
      </c>
      <c r="F2534" s="30">
        <f t="shared" si="130"/>
        <v>7.4283333333333337</v>
      </c>
      <c r="G2534" s="24">
        <f t="shared" si="131"/>
        <v>10.718</v>
      </c>
      <c r="H2534" s="31"/>
      <c r="I2534" s="30"/>
      <c r="J2534" s="24">
        <f t="shared" si="132"/>
        <v>5.57125</v>
      </c>
      <c r="K2534" s="31"/>
      <c r="L2534" s="30"/>
      <c r="M2534" s="98" t="s">
        <v>4078</v>
      </c>
      <c r="N2534" s="98">
        <v>21.436</v>
      </c>
      <c r="O2534" s="98" t="s">
        <v>4078</v>
      </c>
      <c r="P2534" s="98" t="s">
        <v>4078</v>
      </c>
      <c r="Q2534" s="98">
        <v>0.72599999999999998</v>
      </c>
      <c r="R2534" s="98">
        <v>21.559000000000001</v>
      </c>
    </row>
    <row r="2535" spans="1:18" x14ac:dyDescent="0.25">
      <c r="A2535" s="59" t="s">
        <v>3779</v>
      </c>
      <c r="B2535" s="59" t="s">
        <v>1833</v>
      </c>
      <c r="C2535" s="59" t="s">
        <v>3804</v>
      </c>
      <c r="D2535" s="91">
        <v>5</v>
      </c>
      <c r="E2535" s="59" t="s">
        <v>4582</v>
      </c>
      <c r="F2535" s="30">
        <f t="shared" si="130"/>
        <v>7.4269999999999996</v>
      </c>
      <c r="G2535" s="24">
        <f t="shared" si="131"/>
        <v>16.09</v>
      </c>
      <c r="H2535" s="31"/>
      <c r="I2535" s="30"/>
      <c r="J2535" s="24">
        <f t="shared" si="132"/>
        <v>6.4117499999999996</v>
      </c>
      <c r="K2535" s="31"/>
      <c r="L2535" s="30"/>
      <c r="M2535" s="98">
        <v>32.18</v>
      </c>
      <c r="N2535" s="98" t="s">
        <v>4078</v>
      </c>
      <c r="O2535" s="98">
        <v>3.3660000000000001</v>
      </c>
      <c r="P2535" s="98">
        <v>2E-3</v>
      </c>
      <c r="Q2535" s="98">
        <v>4.4269999999999996</v>
      </c>
      <c r="R2535" s="98">
        <v>17.852</v>
      </c>
    </row>
    <row r="2536" spans="1:18" x14ac:dyDescent="0.25">
      <c r="A2536" s="59" t="s">
        <v>3779</v>
      </c>
      <c r="B2536" s="59" t="s">
        <v>1189</v>
      </c>
      <c r="C2536" s="59" t="s">
        <v>3862</v>
      </c>
      <c r="D2536" s="91">
        <v>16</v>
      </c>
      <c r="E2536" s="59" t="s">
        <v>7134</v>
      </c>
      <c r="F2536" s="30">
        <f t="shared" si="130"/>
        <v>7.3870000000000005</v>
      </c>
      <c r="G2536" s="24">
        <f t="shared" si="131"/>
        <v>4.7125000000000004</v>
      </c>
      <c r="H2536" s="31"/>
      <c r="I2536" s="30"/>
      <c r="J2536" s="24">
        <f t="shared" si="132"/>
        <v>5.5737500000000004</v>
      </c>
      <c r="K2536" s="31"/>
      <c r="L2536" s="30"/>
      <c r="M2536" s="98" t="s">
        <v>4078</v>
      </c>
      <c r="N2536" s="98">
        <v>9.4250000000000007</v>
      </c>
      <c r="O2536" s="98">
        <v>0.13400000000000001</v>
      </c>
      <c r="P2536" s="98">
        <v>19.001999999999999</v>
      </c>
      <c r="Q2536" s="98">
        <v>2.9279999999999999</v>
      </c>
      <c r="R2536" s="98">
        <v>0.23100000000000001</v>
      </c>
    </row>
    <row r="2537" spans="1:18" x14ac:dyDescent="0.25">
      <c r="A2537" s="59" t="s">
        <v>3779</v>
      </c>
      <c r="B2537" s="59" t="s">
        <v>1508</v>
      </c>
      <c r="C2537" s="59" t="s">
        <v>3841</v>
      </c>
      <c r="D2537" s="91">
        <v>11</v>
      </c>
      <c r="E2537" s="59" t="s">
        <v>6065</v>
      </c>
      <c r="F2537" s="30">
        <f t="shared" si="130"/>
        <v>7.3736666666666677</v>
      </c>
      <c r="G2537" s="24">
        <f t="shared" si="131"/>
        <v>7.5385</v>
      </c>
      <c r="H2537" s="31"/>
      <c r="I2537" s="30"/>
      <c r="J2537" s="24">
        <f t="shared" si="132"/>
        <v>10.298999999999999</v>
      </c>
      <c r="K2537" s="31"/>
      <c r="L2537" s="30"/>
      <c r="M2537" s="98">
        <v>7.18</v>
      </c>
      <c r="N2537" s="98">
        <v>7.8970000000000002</v>
      </c>
      <c r="O2537" s="98">
        <v>19.074999999999999</v>
      </c>
      <c r="P2537" s="98" t="s">
        <v>4078</v>
      </c>
      <c r="Q2537" s="98">
        <v>11.041</v>
      </c>
      <c r="R2537" s="98">
        <v>11.08</v>
      </c>
    </row>
    <row r="2538" spans="1:18" x14ac:dyDescent="0.25">
      <c r="A2538" s="59" t="s">
        <v>3779</v>
      </c>
      <c r="B2538" s="59" t="s">
        <v>992</v>
      </c>
      <c r="C2538" s="59" t="s">
        <v>3874</v>
      </c>
      <c r="D2538" s="91">
        <v>21</v>
      </c>
      <c r="E2538" s="59" t="s">
        <v>7826</v>
      </c>
      <c r="F2538" s="30">
        <f t="shared" si="130"/>
        <v>7.3683333333333332</v>
      </c>
      <c r="G2538" s="24">
        <f t="shared" si="131"/>
        <v>34.226500000000001</v>
      </c>
      <c r="H2538" s="31"/>
      <c r="I2538" s="30"/>
      <c r="J2538" s="24">
        <f t="shared" si="132"/>
        <v>13.089500000000001</v>
      </c>
      <c r="K2538" s="31"/>
      <c r="L2538" s="30"/>
      <c r="M2538" s="98">
        <v>30.66</v>
      </c>
      <c r="N2538" s="98">
        <v>37.792999999999999</v>
      </c>
      <c r="O2538" s="98">
        <v>30.253</v>
      </c>
      <c r="P2538" s="98" t="s">
        <v>4078</v>
      </c>
      <c r="Q2538" s="98">
        <v>22.105</v>
      </c>
      <c r="R2538" s="98" t="s">
        <v>4078</v>
      </c>
    </row>
    <row r="2539" spans="1:18" x14ac:dyDescent="0.25">
      <c r="A2539" s="59" t="s">
        <v>3779</v>
      </c>
      <c r="B2539" s="59" t="s">
        <v>3321</v>
      </c>
      <c r="C2539" s="59" t="s">
        <v>3834</v>
      </c>
      <c r="D2539" s="91">
        <v>11</v>
      </c>
      <c r="E2539" s="59" t="s">
        <v>5695</v>
      </c>
      <c r="F2539" s="30">
        <f t="shared" si="130"/>
        <v>7.3250000000000002</v>
      </c>
      <c r="G2539" s="24">
        <f t="shared" si="131"/>
        <v>0</v>
      </c>
      <c r="H2539" s="31"/>
      <c r="I2539" s="30"/>
      <c r="J2539" s="24">
        <f t="shared" si="132"/>
        <v>5.6712500000000006</v>
      </c>
      <c r="K2539" s="31"/>
      <c r="L2539" s="30"/>
      <c r="M2539" s="98" t="s">
        <v>4078</v>
      </c>
      <c r="N2539" s="98" t="s">
        <v>4078</v>
      </c>
      <c r="O2539" s="98">
        <v>0.71</v>
      </c>
      <c r="P2539" s="98">
        <v>21.975000000000001</v>
      </c>
      <c r="Q2539" s="98" t="s">
        <v>4078</v>
      </c>
      <c r="R2539" s="98" t="s">
        <v>4078</v>
      </c>
    </row>
    <row r="2540" spans="1:18" x14ac:dyDescent="0.25">
      <c r="A2540" s="59" t="s">
        <v>3779</v>
      </c>
      <c r="B2540" s="59" t="s">
        <v>1099</v>
      </c>
      <c r="C2540" s="59" t="s">
        <v>3840</v>
      </c>
      <c r="D2540" s="91">
        <v>11</v>
      </c>
      <c r="E2540" s="59" t="s">
        <v>5935</v>
      </c>
      <c r="F2540" s="30">
        <f t="shared" si="130"/>
        <v>7.299666666666667</v>
      </c>
      <c r="G2540" s="24">
        <f t="shared" si="131"/>
        <v>19.346</v>
      </c>
      <c r="H2540" s="31"/>
      <c r="I2540" s="30"/>
      <c r="J2540" s="24">
        <f t="shared" si="132"/>
        <v>7.3272500000000003</v>
      </c>
      <c r="K2540" s="31"/>
      <c r="L2540" s="30"/>
      <c r="M2540" s="98">
        <v>26.59</v>
      </c>
      <c r="N2540" s="98">
        <v>12.102</v>
      </c>
      <c r="O2540" s="98">
        <v>7.41</v>
      </c>
      <c r="P2540" s="98">
        <v>0.71099999999999997</v>
      </c>
      <c r="Q2540" s="98">
        <v>12.667</v>
      </c>
      <c r="R2540" s="98">
        <v>8.5210000000000008</v>
      </c>
    </row>
    <row r="2541" spans="1:18" x14ac:dyDescent="0.25">
      <c r="A2541" s="59" t="s">
        <v>3779</v>
      </c>
      <c r="B2541" s="59" t="s">
        <v>56</v>
      </c>
      <c r="C2541" s="59" t="s">
        <v>3787</v>
      </c>
      <c r="D2541" s="91">
        <v>2</v>
      </c>
      <c r="E2541" s="59" t="s">
        <v>4270</v>
      </c>
      <c r="F2541" s="30">
        <f t="shared" si="130"/>
        <v>7.2826666666666675</v>
      </c>
      <c r="G2541" s="24">
        <f t="shared" si="131"/>
        <v>449.60949999999997</v>
      </c>
      <c r="H2541" s="31"/>
      <c r="I2541" s="30"/>
      <c r="J2541" s="24">
        <f t="shared" si="132"/>
        <v>9.1544999999999987</v>
      </c>
      <c r="K2541" s="31"/>
      <c r="L2541" s="30"/>
      <c r="M2541" s="98">
        <v>897.68</v>
      </c>
      <c r="N2541" s="98">
        <v>1.5389999999999999</v>
      </c>
      <c r="O2541" s="98">
        <v>14.77</v>
      </c>
      <c r="P2541" s="98">
        <v>9.2530000000000001</v>
      </c>
      <c r="Q2541" s="98">
        <v>10.468999999999999</v>
      </c>
      <c r="R2541" s="98">
        <v>2.1259999999999999</v>
      </c>
    </row>
    <row r="2542" spans="1:18" x14ac:dyDescent="0.25">
      <c r="A2542" s="59" t="s">
        <v>3779</v>
      </c>
      <c r="B2542" s="59" t="s">
        <v>3276</v>
      </c>
      <c r="C2542" s="59" t="s">
        <v>3808</v>
      </c>
      <c r="D2542" s="91">
        <v>6</v>
      </c>
      <c r="E2542" s="59" t="s">
        <v>4887</v>
      </c>
      <c r="F2542" s="30">
        <f t="shared" si="130"/>
        <v>7.2493333333333334</v>
      </c>
      <c r="G2542" s="24">
        <f t="shared" si="131"/>
        <v>4.4504999999999999</v>
      </c>
      <c r="H2542" s="31"/>
      <c r="I2542" s="30"/>
      <c r="J2542" s="24">
        <f t="shared" si="132"/>
        <v>8.4537499999999994</v>
      </c>
      <c r="K2542" s="31"/>
      <c r="L2542" s="30"/>
      <c r="M2542" s="98">
        <v>3.28</v>
      </c>
      <c r="N2542" s="98">
        <v>5.6210000000000004</v>
      </c>
      <c r="O2542" s="98">
        <v>12.067</v>
      </c>
      <c r="P2542" s="98">
        <v>12.276999999999999</v>
      </c>
      <c r="Q2542" s="98">
        <v>7.4850000000000003</v>
      </c>
      <c r="R2542" s="98">
        <v>1.986</v>
      </c>
    </row>
    <row r="2543" spans="1:18" x14ac:dyDescent="0.25">
      <c r="A2543" s="59" t="s">
        <v>3779</v>
      </c>
      <c r="B2543" s="59" t="s">
        <v>1001</v>
      </c>
      <c r="C2543" s="59" t="s">
        <v>3804</v>
      </c>
      <c r="D2543" s="91">
        <v>5</v>
      </c>
      <c r="E2543" s="59" t="s">
        <v>4599</v>
      </c>
      <c r="F2543" s="30">
        <f t="shared" si="130"/>
        <v>7.2226666666666661</v>
      </c>
      <c r="G2543" s="24">
        <f t="shared" si="131"/>
        <v>0</v>
      </c>
      <c r="H2543" s="31"/>
      <c r="I2543" s="30"/>
      <c r="J2543" s="24">
        <f t="shared" si="132"/>
        <v>5.4169999999999998</v>
      </c>
      <c r="K2543" s="31"/>
      <c r="L2543" s="30"/>
      <c r="M2543" s="98" t="s">
        <v>4078</v>
      </c>
      <c r="N2543" s="98" t="s">
        <v>4078</v>
      </c>
      <c r="O2543" s="98" t="s">
        <v>4078</v>
      </c>
      <c r="P2543" s="98" t="s">
        <v>4078</v>
      </c>
      <c r="Q2543" s="98">
        <v>12.116</v>
      </c>
      <c r="R2543" s="98">
        <v>9.5519999999999996</v>
      </c>
    </row>
    <row r="2544" spans="1:18" x14ac:dyDescent="0.25">
      <c r="A2544" s="59" t="s">
        <v>3779</v>
      </c>
      <c r="B2544" s="59" t="s">
        <v>3692</v>
      </c>
      <c r="C2544" s="59" t="s">
        <v>3849</v>
      </c>
      <c r="D2544" s="91">
        <v>13</v>
      </c>
      <c r="E2544" s="59" t="s">
        <v>6291</v>
      </c>
      <c r="F2544" s="30">
        <f t="shared" si="130"/>
        <v>7.2220000000000004</v>
      </c>
      <c r="G2544" s="24">
        <f t="shared" si="131"/>
        <v>32.097999999999999</v>
      </c>
      <c r="H2544" s="31"/>
      <c r="I2544" s="30"/>
      <c r="J2544" s="24">
        <f t="shared" si="132"/>
        <v>13.621749999999999</v>
      </c>
      <c r="K2544" s="31"/>
      <c r="L2544" s="30"/>
      <c r="M2544" s="98">
        <v>23.19</v>
      </c>
      <c r="N2544" s="98">
        <v>41.006</v>
      </c>
      <c r="O2544" s="98">
        <v>32.820999999999998</v>
      </c>
      <c r="P2544" s="98">
        <v>4.0279999999999996</v>
      </c>
      <c r="Q2544" s="98">
        <v>17.638000000000002</v>
      </c>
      <c r="R2544" s="98" t="s">
        <v>4078</v>
      </c>
    </row>
    <row r="2545" spans="1:18" x14ac:dyDescent="0.25">
      <c r="A2545" s="59" t="s">
        <v>3779</v>
      </c>
      <c r="B2545" s="59" t="s">
        <v>2832</v>
      </c>
      <c r="C2545" s="59" t="s">
        <v>3799</v>
      </c>
      <c r="D2545" s="91">
        <v>4</v>
      </c>
      <c r="E2545" s="59" t="s">
        <v>4506</v>
      </c>
      <c r="F2545" s="30">
        <f t="shared" si="130"/>
        <v>7.2056666666666667</v>
      </c>
      <c r="G2545" s="24">
        <f t="shared" si="131"/>
        <v>0.70099999999999996</v>
      </c>
      <c r="H2545" s="31"/>
      <c r="I2545" s="30"/>
      <c r="J2545" s="24">
        <f t="shared" si="132"/>
        <v>8.1555</v>
      </c>
      <c r="K2545" s="31"/>
      <c r="L2545" s="30"/>
      <c r="M2545" s="98" t="s">
        <v>4078</v>
      </c>
      <c r="N2545" s="98">
        <v>1.4019999999999999</v>
      </c>
      <c r="O2545" s="98">
        <v>11.005000000000001</v>
      </c>
      <c r="P2545" s="98">
        <v>4.8630000000000004</v>
      </c>
      <c r="Q2545" s="98">
        <v>10.568</v>
      </c>
      <c r="R2545" s="98">
        <v>6.1859999999999999</v>
      </c>
    </row>
    <row r="2546" spans="1:18" x14ac:dyDescent="0.25">
      <c r="A2546" s="59" t="s">
        <v>3779</v>
      </c>
      <c r="B2546" s="59" t="s">
        <v>2792</v>
      </c>
      <c r="C2546" s="59" t="s">
        <v>3840</v>
      </c>
      <c r="D2546" s="91">
        <v>11</v>
      </c>
      <c r="E2546" s="59" t="s">
        <v>5959</v>
      </c>
      <c r="F2546" s="30">
        <f t="shared" si="130"/>
        <v>7.1856666666666671</v>
      </c>
      <c r="G2546" s="24">
        <f t="shared" si="131"/>
        <v>0.95450000000000013</v>
      </c>
      <c r="H2546" s="31"/>
      <c r="I2546" s="30"/>
      <c r="J2546" s="24">
        <f t="shared" si="132"/>
        <v>6.1252500000000003</v>
      </c>
      <c r="K2546" s="31"/>
      <c r="L2546" s="30"/>
      <c r="M2546" s="98">
        <v>0.68</v>
      </c>
      <c r="N2546" s="98">
        <v>1.2290000000000001</v>
      </c>
      <c r="O2546" s="98">
        <v>2.944</v>
      </c>
      <c r="P2546" s="98">
        <v>0.47399999999999998</v>
      </c>
      <c r="Q2546" s="98">
        <v>0.12</v>
      </c>
      <c r="R2546" s="98">
        <v>20.963000000000001</v>
      </c>
    </row>
    <row r="2547" spans="1:18" x14ac:dyDescent="0.25">
      <c r="A2547" s="59" t="s">
        <v>3779</v>
      </c>
      <c r="B2547" s="59" t="s">
        <v>2739</v>
      </c>
      <c r="C2547" s="59" t="s">
        <v>3862</v>
      </c>
      <c r="D2547" s="91">
        <v>16</v>
      </c>
      <c r="E2547" s="59" t="s">
        <v>7018</v>
      </c>
      <c r="F2547" s="30">
        <f t="shared" si="130"/>
        <v>7.149</v>
      </c>
      <c r="G2547" s="24">
        <f t="shared" si="131"/>
        <v>161.26249999999999</v>
      </c>
      <c r="H2547" s="31"/>
      <c r="I2547" s="30"/>
      <c r="J2547" s="24">
        <f t="shared" si="132"/>
        <v>5.3617499999999998</v>
      </c>
      <c r="K2547" s="31"/>
      <c r="L2547" s="30"/>
      <c r="M2547" s="98">
        <v>18.87</v>
      </c>
      <c r="N2547" s="98">
        <v>303.65499999999997</v>
      </c>
      <c r="O2547" s="98" t="s">
        <v>4078</v>
      </c>
      <c r="P2547" s="98">
        <v>17.917000000000002</v>
      </c>
      <c r="Q2547" s="98">
        <v>0.112</v>
      </c>
      <c r="R2547" s="98">
        <v>3.4180000000000001</v>
      </c>
    </row>
    <row r="2548" spans="1:18" x14ac:dyDescent="0.25">
      <c r="A2548" s="59" t="s">
        <v>3779</v>
      </c>
      <c r="B2548" s="59" t="s">
        <v>1949</v>
      </c>
      <c r="C2548" s="59" t="s">
        <v>3868</v>
      </c>
      <c r="D2548" s="91">
        <v>18</v>
      </c>
      <c r="E2548" s="59" t="s">
        <v>7641</v>
      </c>
      <c r="F2548" s="30">
        <f t="shared" si="130"/>
        <v>7.1446666666666667</v>
      </c>
      <c r="G2548" s="24">
        <f t="shared" si="131"/>
        <v>12.4445</v>
      </c>
      <c r="H2548" s="31"/>
      <c r="I2548" s="30"/>
      <c r="J2548" s="24">
        <f t="shared" si="132"/>
        <v>32.433</v>
      </c>
      <c r="K2548" s="31"/>
      <c r="L2548" s="30"/>
      <c r="M2548" s="98">
        <v>23.93</v>
      </c>
      <c r="N2548" s="98">
        <v>0.95899999999999996</v>
      </c>
      <c r="O2548" s="98">
        <v>108.298</v>
      </c>
      <c r="P2548" s="98" t="s">
        <v>4078</v>
      </c>
      <c r="Q2548" s="98">
        <v>11.313000000000001</v>
      </c>
      <c r="R2548" s="98">
        <v>10.121</v>
      </c>
    </row>
    <row r="2549" spans="1:18" x14ac:dyDescent="0.25">
      <c r="A2549" s="59" t="s">
        <v>3779</v>
      </c>
      <c r="B2549" s="59" t="s">
        <v>2885</v>
      </c>
      <c r="C2549" s="59" t="s">
        <v>3855</v>
      </c>
      <c r="D2549" s="91">
        <v>15</v>
      </c>
      <c r="E2549" s="59" t="s">
        <v>6602</v>
      </c>
      <c r="F2549" s="30">
        <f t="shared" si="130"/>
        <v>7.1336666666666666</v>
      </c>
      <c r="G2549" s="24">
        <f t="shared" si="131"/>
        <v>0</v>
      </c>
      <c r="H2549" s="31"/>
      <c r="I2549" s="30"/>
      <c r="J2549" s="24">
        <f t="shared" si="132"/>
        <v>5.35025</v>
      </c>
      <c r="K2549" s="31"/>
      <c r="L2549" s="30"/>
      <c r="M2549" s="98" t="s">
        <v>4078</v>
      </c>
      <c r="N2549" s="98" t="s">
        <v>4078</v>
      </c>
      <c r="O2549" s="98" t="s">
        <v>4078</v>
      </c>
      <c r="P2549" s="98" t="s">
        <v>4078</v>
      </c>
      <c r="Q2549" s="98" t="s">
        <v>4078</v>
      </c>
      <c r="R2549" s="98">
        <v>21.401</v>
      </c>
    </row>
    <row r="2550" spans="1:18" x14ac:dyDescent="0.25">
      <c r="A2550" s="59" t="s">
        <v>3779</v>
      </c>
      <c r="B2550" s="59" t="s">
        <v>955</v>
      </c>
      <c r="C2550" s="59" t="s">
        <v>3863</v>
      </c>
      <c r="D2550" s="91">
        <v>16</v>
      </c>
      <c r="E2550" s="59" t="s">
        <v>7281</v>
      </c>
      <c r="F2550" s="30">
        <f t="shared" si="130"/>
        <v>7.1333333333333329</v>
      </c>
      <c r="G2550" s="24">
        <f t="shared" si="131"/>
        <v>0</v>
      </c>
      <c r="H2550" s="31"/>
      <c r="I2550" s="30"/>
      <c r="J2550" s="24">
        <f t="shared" si="132"/>
        <v>7.3612500000000001</v>
      </c>
      <c r="K2550" s="31"/>
      <c r="L2550" s="30"/>
      <c r="M2550" s="98" t="s">
        <v>4078</v>
      </c>
      <c r="N2550" s="98" t="s">
        <v>4078</v>
      </c>
      <c r="O2550" s="98">
        <v>8.0449999999999999</v>
      </c>
      <c r="P2550" s="98">
        <v>14.68</v>
      </c>
      <c r="Q2550" s="98">
        <v>4.5529999999999999</v>
      </c>
      <c r="R2550" s="98">
        <v>2.1669999999999998</v>
      </c>
    </row>
    <row r="2551" spans="1:18" x14ac:dyDescent="0.25">
      <c r="A2551" s="59" t="s">
        <v>3779</v>
      </c>
      <c r="B2551" s="59" t="s">
        <v>3608</v>
      </c>
      <c r="C2551" s="59" t="s">
        <v>3852</v>
      </c>
      <c r="D2551" s="91">
        <v>15</v>
      </c>
      <c r="E2551" s="59" t="s">
        <v>6517</v>
      </c>
      <c r="F2551" s="30">
        <f t="shared" si="130"/>
        <v>7.1080000000000005</v>
      </c>
      <c r="G2551" s="24">
        <f t="shared" si="131"/>
        <v>11.9925</v>
      </c>
      <c r="H2551" s="31"/>
      <c r="I2551" s="30"/>
      <c r="J2551" s="24">
        <f t="shared" si="132"/>
        <v>11.187499999999998</v>
      </c>
      <c r="K2551" s="31"/>
      <c r="L2551" s="30"/>
      <c r="M2551" s="98">
        <v>6.11</v>
      </c>
      <c r="N2551" s="98">
        <v>17.875</v>
      </c>
      <c r="O2551" s="98">
        <v>23.425999999999998</v>
      </c>
      <c r="P2551" s="98">
        <v>7.4850000000000003</v>
      </c>
      <c r="Q2551" s="98">
        <v>12.795</v>
      </c>
      <c r="R2551" s="98">
        <v>1.044</v>
      </c>
    </row>
    <row r="2552" spans="1:18" x14ac:dyDescent="0.25">
      <c r="A2552" s="59" t="s">
        <v>3779</v>
      </c>
      <c r="B2552" s="59" t="s">
        <v>2867</v>
      </c>
      <c r="C2552" s="59" t="s">
        <v>3850</v>
      </c>
      <c r="D2552" s="91">
        <v>14</v>
      </c>
      <c r="E2552" s="59" t="s">
        <v>6322</v>
      </c>
      <c r="F2552" s="30">
        <f t="shared" si="130"/>
        <v>7.1040000000000001</v>
      </c>
      <c r="G2552" s="24">
        <f t="shared" si="131"/>
        <v>0</v>
      </c>
      <c r="H2552" s="31"/>
      <c r="I2552" s="30"/>
      <c r="J2552" s="24">
        <f t="shared" si="132"/>
        <v>5.3280000000000003</v>
      </c>
      <c r="K2552" s="31"/>
      <c r="L2552" s="30"/>
      <c r="M2552" s="98" t="s">
        <v>4078</v>
      </c>
      <c r="N2552" s="98" t="s">
        <v>4078</v>
      </c>
      <c r="O2552" s="98" t="s">
        <v>4078</v>
      </c>
      <c r="P2552" s="98" t="s">
        <v>4078</v>
      </c>
      <c r="Q2552" s="98" t="s">
        <v>4078</v>
      </c>
      <c r="R2552" s="98">
        <v>21.312000000000001</v>
      </c>
    </row>
    <row r="2553" spans="1:18" x14ac:dyDescent="0.25">
      <c r="A2553" s="59" t="s">
        <v>3779</v>
      </c>
      <c r="B2553" s="59" t="s">
        <v>3200</v>
      </c>
      <c r="C2553" s="59" t="s">
        <v>3814</v>
      </c>
      <c r="D2553" s="91">
        <v>6</v>
      </c>
      <c r="E2553" s="59" t="s">
        <v>5059</v>
      </c>
      <c r="F2553" s="30">
        <f t="shared" si="130"/>
        <v>7.0720000000000001</v>
      </c>
      <c r="G2553" s="24">
        <f t="shared" si="131"/>
        <v>0</v>
      </c>
      <c r="H2553" s="31"/>
      <c r="I2553" s="30"/>
      <c r="J2553" s="24">
        <f t="shared" si="132"/>
        <v>5.3040000000000003</v>
      </c>
      <c r="K2553" s="31"/>
      <c r="L2553" s="30"/>
      <c r="M2553" s="98" t="s">
        <v>4078</v>
      </c>
      <c r="N2553" s="98" t="s">
        <v>4078</v>
      </c>
      <c r="O2553" s="98" t="s">
        <v>4078</v>
      </c>
      <c r="P2553" s="98" t="s">
        <v>4078</v>
      </c>
      <c r="Q2553" s="98" t="s">
        <v>4078</v>
      </c>
      <c r="R2553" s="98">
        <v>21.216000000000001</v>
      </c>
    </row>
    <row r="2554" spans="1:18" x14ac:dyDescent="0.25">
      <c r="A2554" s="59" t="s">
        <v>3779</v>
      </c>
      <c r="B2554" s="59" t="s">
        <v>3187</v>
      </c>
      <c r="C2554" s="59" t="s">
        <v>3789</v>
      </c>
      <c r="D2554" s="91">
        <v>2</v>
      </c>
      <c r="E2554" s="59" t="s">
        <v>4335</v>
      </c>
      <c r="F2554" s="30">
        <f t="shared" si="130"/>
        <v>7.0273333333333339</v>
      </c>
      <c r="G2554" s="24">
        <f t="shared" si="131"/>
        <v>17.187999999999999</v>
      </c>
      <c r="H2554" s="31"/>
      <c r="I2554" s="30"/>
      <c r="J2554" s="24">
        <f t="shared" si="132"/>
        <v>17.15025</v>
      </c>
      <c r="K2554" s="31"/>
      <c r="L2554" s="30"/>
      <c r="M2554" s="98">
        <v>10.45</v>
      </c>
      <c r="N2554" s="98">
        <v>23.925999999999998</v>
      </c>
      <c r="O2554" s="98">
        <v>47.518999999999998</v>
      </c>
      <c r="P2554" s="98" t="s">
        <v>4078</v>
      </c>
      <c r="Q2554" s="98">
        <v>21.082000000000001</v>
      </c>
      <c r="R2554" s="98" t="s">
        <v>4078</v>
      </c>
    </row>
    <row r="2555" spans="1:18" x14ac:dyDescent="0.25">
      <c r="A2555" s="59" t="s">
        <v>3779</v>
      </c>
      <c r="B2555" s="59" t="s">
        <v>242</v>
      </c>
      <c r="C2555" s="59" t="s">
        <v>3865</v>
      </c>
      <c r="D2555" s="91">
        <v>17</v>
      </c>
      <c r="E2555" s="59" t="s">
        <v>7502</v>
      </c>
      <c r="F2555" s="30">
        <f t="shared" si="130"/>
        <v>7.0233333333333334</v>
      </c>
      <c r="G2555" s="24">
        <f t="shared" si="131"/>
        <v>0</v>
      </c>
      <c r="H2555" s="31"/>
      <c r="I2555" s="30"/>
      <c r="J2555" s="24">
        <f t="shared" si="132"/>
        <v>5.2675000000000001</v>
      </c>
      <c r="K2555" s="31"/>
      <c r="L2555" s="30"/>
      <c r="M2555" s="98" t="s">
        <v>4078</v>
      </c>
      <c r="N2555" s="98" t="s">
        <v>4078</v>
      </c>
      <c r="O2555" s="98" t="s">
        <v>4078</v>
      </c>
      <c r="P2555" s="98">
        <v>13.398999999999999</v>
      </c>
      <c r="Q2555" s="98">
        <v>7.6710000000000003</v>
      </c>
      <c r="R2555" s="98" t="s">
        <v>4078</v>
      </c>
    </row>
    <row r="2556" spans="1:18" x14ac:dyDescent="0.25">
      <c r="A2556" s="59" t="s">
        <v>3779</v>
      </c>
      <c r="B2556" s="59" t="s">
        <v>3371</v>
      </c>
      <c r="C2556" s="59" t="s">
        <v>3837</v>
      </c>
      <c r="D2556" s="91">
        <v>11</v>
      </c>
      <c r="E2556" s="59" t="s">
        <v>5816</v>
      </c>
      <c r="F2556" s="30">
        <f t="shared" si="130"/>
        <v>6.9793333333333338</v>
      </c>
      <c r="G2556" s="24">
        <f t="shared" si="131"/>
        <v>8.2375000000000007</v>
      </c>
      <c r="H2556" s="31"/>
      <c r="I2556" s="30"/>
      <c r="J2556" s="24">
        <f t="shared" si="132"/>
        <v>7.6865000000000006</v>
      </c>
      <c r="K2556" s="31"/>
      <c r="L2556" s="30"/>
      <c r="M2556" s="98">
        <v>3.47</v>
      </c>
      <c r="N2556" s="98">
        <v>13.005000000000001</v>
      </c>
      <c r="O2556" s="98">
        <v>9.8079999999999998</v>
      </c>
      <c r="P2556" s="98">
        <v>5.8840000000000003</v>
      </c>
      <c r="Q2556" s="98">
        <v>4.5350000000000001</v>
      </c>
      <c r="R2556" s="98">
        <v>10.519</v>
      </c>
    </row>
    <row r="2557" spans="1:18" x14ac:dyDescent="0.25">
      <c r="A2557" s="59" t="s">
        <v>3779</v>
      </c>
      <c r="B2557" s="59" t="s">
        <v>819</v>
      </c>
      <c r="C2557" s="59" t="s">
        <v>3862</v>
      </c>
      <c r="D2557" s="91">
        <v>16</v>
      </c>
      <c r="E2557" s="59" t="s">
        <v>7191</v>
      </c>
      <c r="F2557" s="30">
        <f t="shared" si="130"/>
        <v>6.9790000000000001</v>
      </c>
      <c r="G2557" s="24">
        <f t="shared" si="131"/>
        <v>13.393500000000001</v>
      </c>
      <c r="H2557" s="31"/>
      <c r="I2557" s="30"/>
      <c r="J2557" s="24">
        <f t="shared" si="132"/>
        <v>11.0495</v>
      </c>
      <c r="K2557" s="31"/>
      <c r="L2557" s="30"/>
      <c r="M2557" s="98">
        <v>25.35</v>
      </c>
      <c r="N2557" s="98">
        <v>1.4370000000000001</v>
      </c>
      <c r="O2557" s="98">
        <v>23.260999999999999</v>
      </c>
      <c r="P2557" s="98">
        <v>14.759</v>
      </c>
      <c r="Q2557" s="98">
        <v>5.734</v>
      </c>
      <c r="R2557" s="98">
        <v>0.44400000000000001</v>
      </c>
    </row>
    <row r="2558" spans="1:18" x14ac:dyDescent="0.25">
      <c r="A2558" s="59" t="s">
        <v>3779</v>
      </c>
      <c r="B2558" s="59" t="s">
        <v>979</v>
      </c>
      <c r="C2558" s="59" t="s">
        <v>3862</v>
      </c>
      <c r="D2558" s="91">
        <v>16</v>
      </c>
      <c r="E2558" s="59" t="s">
        <v>6924</v>
      </c>
      <c r="F2558" s="30">
        <f t="shared" si="130"/>
        <v>6.9770000000000003</v>
      </c>
      <c r="G2558" s="24">
        <f t="shared" si="131"/>
        <v>9.9224999999999994</v>
      </c>
      <c r="H2558" s="31"/>
      <c r="I2558" s="30"/>
      <c r="J2558" s="24">
        <f t="shared" si="132"/>
        <v>5.3532500000000001</v>
      </c>
      <c r="K2558" s="31"/>
      <c r="L2558" s="30"/>
      <c r="M2558" s="98">
        <v>19.829999999999998</v>
      </c>
      <c r="N2558" s="98">
        <v>1.4999999999999999E-2</v>
      </c>
      <c r="O2558" s="98">
        <v>0.48199999999999998</v>
      </c>
      <c r="P2558" s="98">
        <v>2.3570000000000002</v>
      </c>
      <c r="Q2558" s="98">
        <v>13.725</v>
      </c>
      <c r="R2558" s="98">
        <v>4.8490000000000002</v>
      </c>
    </row>
    <row r="2559" spans="1:18" x14ac:dyDescent="0.25">
      <c r="A2559" s="59" t="s">
        <v>3779</v>
      </c>
      <c r="B2559" s="59" t="s">
        <v>3537</v>
      </c>
      <c r="C2559" s="59" t="s">
        <v>3808</v>
      </c>
      <c r="D2559" s="91">
        <v>6</v>
      </c>
      <c r="E2559" s="59" t="s">
        <v>4764</v>
      </c>
      <c r="F2559" s="30">
        <f t="shared" si="130"/>
        <v>6.9649999999999999</v>
      </c>
      <c r="G2559" s="24">
        <f t="shared" si="131"/>
        <v>7.1760000000000002</v>
      </c>
      <c r="H2559" s="31"/>
      <c r="I2559" s="30"/>
      <c r="J2559" s="24">
        <f t="shared" si="132"/>
        <v>5.2237499999999999</v>
      </c>
      <c r="K2559" s="31"/>
      <c r="L2559" s="30"/>
      <c r="M2559" s="98" t="s">
        <v>4078</v>
      </c>
      <c r="N2559" s="98">
        <v>14.352</v>
      </c>
      <c r="O2559" s="98" t="s">
        <v>4078</v>
      </c>
      <c r="P2559" s="98">
        <v>15.175000000000001</v>
      </c>
      <c r="Q2559" s="98">
        <v>5.72</v>
      </c>
      <c r="R2559" s="98" t="s">
        <v>4078</v>
      </c>
    </row>
    <row r="2560" spans="1:18" x14ac:dyDescent="0.25">
      <c r="A2560" s="59" t="s">
        <v>3779</v>
      </c>
      <c r="B2560" s="59" t="s">
        <v>3475</v>
      </c>
      <c r="C2560" s="59" t="s">
        <v>3808</v>
      </c>
      <c r="D2560" s="91">
        <v>6</v>
      </c>
      <c r="E2560" s="59" t="s">
        <v>4843</v>
      </c>
      <c r="F2560" s="30">
        <f t="shared" si="130"/>
        <v>6.9556666666666667</v>
      </c>
      <c r="G2560" s="24">
        <f t="shared" si="131"/>
        <v>0.28199999999999997</v>
      </c>
      <c r="H2560" s="31"/>
      <c r="I2560" s="30"/>
      <c r="J2560" s="24">
        <f t="shared" si="132"/>
        <v>7.7815000000000003</v>
      </c>
      <c r="K2560" s="31"/>
      <c r="L2560" s="30"/>
      <c r="M2560" s="98" t="s">
        <v>4078</v>
      </c>
      <c r="N2560" s="98">
        <v>0.56399999999999995</v>
      </c>
      <c r="O2560" s="98">
        <v>10.259</v>
      </c>
      <c r="P2560" s="98" t="s">
        <v>4078</v>
      </c>
      <c r="Q2560" s="98">
        <v>10.285</v>
      </c>
      <c r="R2560" s="98">
        <v>10.582000000000001</v>
      </c>
    </row>
    <row r="2561" spans="1:18" x14ac:dyDescent="0.25">
      <c r="A2561" s="59" t="s">
        <v>3779</v>
      </c>
      <c r="B2561" s="59" t="s">
        <v>2266</v>
      </c>
      <c r="C2561" s="59" t="s">
        <v>3869</v>
      </c>
      <c r="D2561" s="91">
        <v>18</v>
      </c>
      <c r="E2561" s="59" t="s">
        <v>7656</v>
      </c>
      <c r="F2561" s="30">
        <f t="shared" si="130"/>
        <v>6.9510000000000005</v>
      </c>
      <c r="G2561" s="24">
        <f t="shared" si="131"/>
        <v>0.59499999999999997</v>
      </c>
      <c r="H2561" s="31"/>
      <c r="I2561" s="30"/>
      <c r="J2561" s="24">
        <f t="shared" si="132"/>
        <v>9.4275000000000002</v>
      </c>
      <c r="K2561" s="31"/>
      <c r="L2561" s="30"/>
      <c r="M2561" s="98">
        <v>1.19</v>
      </c>
      <c r="N2561" s="98" t="s">
        <v>4078</v>
      </c>
      <c r="O2561" s="98">
        <v>16.856999999999999</v>
      </c>
      <c r="P2561" s="98" t="s">
        <v>4078</v>
      </c>
      <c r="Q2561" s="98">
        <v>20.344000000000001</v>
      </c>
      <c r="R2561" s="98">
        <v>0.50900000000000001</v>
      </c>
    </row>
    <row r="2562" spans="1:18" x14ac:dyDescent="0.25">
      <c r="A2562" s="59" t="s">
        <v>3779</v>
      </c>
      <c r="B2562" s="59" t="s">
        <v>3704</v>
      </c>
      <c r="C2562" s="59" t="s">
        <v>3825</v>
      </c>
      <c r="D2562" s="91">
        <v>9</v>
      </c>
      <c r="E2562" s="59" t="s">
        <v>5427</v>
      </c>
      <c r="F2562" s="30">
        <f t="shared" si="130"/>
        <v>6.9456666666666669</v>
      </c>
      <c r="G2562" s="24">
        <f t="shared" si="131"/>
        <v>12.910499999999999</v>
      </c>
      <c r="H2562" s="31"/>
      <c r="I2562" s="30"/>
      <c r="J2562" s="24">
        <f t="shared" si="132"/>
        <v>5.2092499999999999</v>
      </c>
      <c r="K2562" s="31"/>
      <c r="L2562" s="30"/>
      <c r="M2562" s="98">
        <v>16.04</v>
      </c>
      <c r="N2562" s="98">
        <v>9.7810000000000006</v>
      </c>
      <c r="O2562" s="98" t="s">
        <v>4078</v>
      </c>
      <c r="P2562" s="98">
        <v>4.8019999999999996</v>
      </c>
      <c r="Q2562" s="98">
        <v>16.035</v>
      </c>
      <c r="R2562" s="98" t="s">
        <v>4078</v>
      </c>
    </row>
    <row r="2563" spans="1:18" x14ac:dyDescent="0.25">
      <c r="A2563" s="59" t="s">
        <v>3779</v>
      </c>
      <c r="B2563" s="59" t="s">
        <v>2857</v>
      </c>
      <c r="C2563" s="59" t="s">
        <v>3834</v>
      </c>
      <c r="D2563" s="91">
        <v>11</v>
      </c>
      <c r="E2563" s="59" t="s">
        <v>5726</v>
      </c>
      <c r="F2563" s="30">
        <f t="shared" si="130"/>
        <v>6.9420000000000002</v>
      </c>
      <c r="G2563" s="24">
        <f t="shared" si="131"/>
        <v>7.915</v>
      </c>
      <c r="H2563" s="31"/>
      <c r="I2563" s="30"/>
      <c r="J2563" s="24">
        <f t="shared" si="132"/>
        <v>5.6877499999999994</v>
      </c>
      <c r="K2563" s="31"/>
      <c r="L2563" s="30"/>
      <c r="M2563" s="98">
        <v>15.83</v>
      </c>
      <c r="N2563" s="98" t="s">
        <v>4078</v>
      </c>
      <c r="O2563" s="98">
        <v>1.925</v>
      </c>
      <c r="P2563" s="98" t="s">
        <v>4078</v>
      </c>
      <c r="Q2563" s="98">
        <v>5.5679999999999996</v>
      </c>
      <c r="R2563" s="98">
        <v>15.257999999999999</v>
      </c>
    </row>
    <row r="2564" spans="1:18" x14ac:dyDescent="0.25">
      <c r="A2564" s="59" t="s">
        <v>3779</v>
      </c>
      <c r="B2564" s="59" t="s">
        <v>576</v>
      </c>
      <c r="C2564" s="59" t="s">
        <v>3863</v>
      </c>
      <c r="D2564" s="91">
        <v>16</v>
      </c>
      <c r="E2564" s="59" t="s">
        <v>7263</v>
      </c>
      <c r="F2564" s="30">
        <f t="shared" si="130"/>
        <v>6.8840000000000003</v>
      </c>
      <c r="G2564" s="24">
        <f t="shared" si="131"/>
        <v>1.1684999999999999</v>
      </c>
      <c r="H2564" s="31"/>
      <c r="I2564" s="30"/>
      <c r="J2564" s="24">
        <f t="shared" si="132"/>
        <v>7.8599999999999994</v>
      </c>
      <c r="K2564" s="31"/>
      <c r="L2564" s="30"/>
      <c r="M2564" s="98">
        <v>1.1499999999999999</v>
      </c>
      <c r="N2564" s="98">
        <v>1.1870000000000001</v>
      </c>
      <c r="O2564" s="98">
        <v>10.788</v>
      </c>
      <c r="P2564" s="98">
        <v>9.8219999999999992</v>
      </c>
      <c r="Q2564" s="98">
        <v>6.3179999999999996</v>
      </c>
      <c r="R2564" s="98">
        <v>4.5119999999999996</v>
      </c>
    </row>
    <row r="2565" spans="1:18" x14ac:dyDescent="0.25">
      <c r="A2565" s="59" t="s">
        <v>3779</v>
      </c>
      <c r="B2565" s="59" t="s">
        <v>3331</v>
      </c>
      <c r="C2565" s="59" t="s">
        <v>3862</v>
      </c>
      <c r="D2565" s="91">
        <v>16</v>
      </c>
      <c r="E2565" s="59" t="s">
        <v>7143</v>
      </c>
      <c r="F2565" s="30">
        <f t="shared" si="130"/>
        <v>6.8810000000000002</v>
      </c>
      <c r="G2565" s="24">
        <f t="shared" si="131"/>
        <v>0</v>
      </c>
      <c r="H2565" s="31"/>
      <c r="I2565" s="30"/>
      <c r="J2565" s="24">
        <f t="shared" si="132"/>
        <v>5.1607500000000002</v>
      </c>
      <c r="K2565" s="31"/>
      <c r="L2565" s="30"/>
      <c r="M2565" s="98" t="s">
        <v>4078</v>
      </c>
      <c r="N2565" s="98" t="s">
        <v>4078</v>
      </c>
      <c r="O2565" s="98" t="s">
        <v>4078</v>
      </c>
      <c r="P2565" s="98">
        <v>4.556</v>
      </c>
      <c r="Q2565" s="98">
        <v>12.715</v>
      </c>
      <c r="R2565" s="98">
        <v>3.3719999999999999</v>
      </c>
    </row>
    <row r="2566" spans="1:18" x14ac:dyDescent="0.25">
      <c r="A2566" s="59" t="s">
        <v>3779</v>
      </c>
      <c r="B2566" s="59" t="s">
        <v>1959</v>
      </c>
      <c r="C2566" s="59" t="s">
        <v>3863</v>
      </c>
      <c r="D2566" s="91">
        <v>16</v>
      </c>
      <c r="E2566" s="59" t="s">
        <v>7266</v>
      </c>
      <c r="F2566" s="30">
        <f t="shared" si="130"/>
        <v>6.8683333333333332</v>
      </c>
      <c r="G2566" s="24">
        <f t="shared" si="131"/>
        <v>5.4960000000000004</v>
      </c>
      <c r="H2566" s="31"/>
      <c r="I2566" s="30"/>
      <c r="J2566" s="24">
        <f t="shared" si="132"/>
        <v>5.7795000000000005</v>
      </c>
      <c r="K2566" s="31"/>
      <c r="L2566" s="30"/>
      <c r="M2566" s="98">
        <v>0.98</v>
      </c>
      <c r="N2566" s="98">
        <v>10.012</v>
      </c>
      <c r="O2566" s="98">
        <v>2.5129999999999999</v>
      </c>
      <c r="P2566" s="98">
        <v>9.4350000000000005</v>
      </c>
      <c r="Q2566" s="98">
        <v>6.8529999999999998</v>
      </c>
      <c r="R2566" s="98">
        <v>4.3170000000000002</v>
      </c>
    </row>
    <row r="2567" spans="1:18" x14ac:dyDescent="0.25">
      <c r="A2567" s="59" t="s">
        <v>3779</v>
      </c>
      <c r="B2567" s="59" t="s">
        <v>2904</v>
      </c>
      <c r="C2567" s="59" t="s">
        <v>3840</v>
      </c>
      <c r="D2567" s="91">
        <v>11</v>
      </c>
      <c r="E2567" s="59" t="s">
        <v>5882</v>
      </c>
      <c r="F2567" s="30">
        <f t="shared" si="130"/>
        <v>6.8426666666666662</v>
      </c>
      <c r="G2567" s="24">
        <f t="shared" si="131"/>
        <v>4.5999999999999996</v>
      </c>
      <c r="H2567" s="31"/>
      <c r="I2567" s="30"/>
      <c r="J2567" s="24">
        <f t="shared" si="132"/>
        <v>5.1319999999999997</v>
      </c>
      <c r="K2567" s="31"/>
      <c r="L2567" s="30"/>
      <c r="M2567" s="98">
        <v>2.21</v>
      </c>
      <c r="N2567" s="98">
        <v>6.99</v>
      </c>
      <c r="O2567" s="98" t="s">
        <v>4078</v>
      </c>
      <c r="P2567" s="98" t="s">
        <v>4078</v>
      </c>
      <c r="Q2567" s="98" t="s">
        <v>4078</v>
      </c>
      <c r="R2567" s="98">
        <v>20.527999999999999</v>
      </c>
    </row>
    <row r="2568" spans="1:18" x14ac:dyDescent="0.25">
      <c r="A2568" s="59" t="s">
        <v>3779</v>
      </c>
      <c r="B2568" s="59" t="s">
        <v>2818</v>
      </c>
      <c r="C2568" s="59" t="s">
        <v>3807</v>
      </c>
      <c r="D2568" s="91">
        <v>6</v>
      </c>
      <c r="E2568" s="59" t="s">
        <v>4716</v>
      </c>
      <c r="F2568" s="30">
        <f t="shared" si="130"/>
        <v>6.8380000000000001</v>
      </c>
      <c r="G2568" s="24">
        <f t="shared" si="131"/>
        <v>0</v>
      </c>
      <c r="H2568" s="31"/>
      <c r="I2568" s="30"/>
      <c r="J2568" s="24">
        <f t="shared" si="132"/>
        <v>6.7004999999999999</v>
      </c>
      <c r="K2568" s="31"/>
      <c r="L2568" s="30"/>
      <c r="M2568" s="98" t="s">
        <v>4078</v>
      </c>
      <c r="N2568" s="98" t="s">
        <v>4078</v>
      </c>
      <c r="O2568" s="98">
        <v>6.2880000000000003</v>
      </c>
      <c r="P2568" s="98" t="s">
        <v>4078</v>
      </c>
      <c r="Q2568" s="98">
        <v>20.513999999999999</v>
      </c>
      <c r="R2568" s="98" t="s">
        <v>4078</v>
      </c>
    </row>
    <row r="2569" spans="1:18" x14ac:dyDescent="0.25">
      <c r="A2569" s="59" t="s">
        <v>3779</v>
      </c>
      <c r="B2569" s="59" t="s">
        <v>3341</v>
      </c>
      <c r="C2569" s="59" t="s">
        <v>3808</v>
      </c>
      <c r="D2569" s="91">
        <v>6</v>
      </c>
      <c r="E2569" s="59" t="s">
        <v>4900</v>
      </c>
      <c r="F2569" s="30">
        <f t="shared" si="130"/>
        <v>6.8183333333333325</v>
      </c>
      <c r="G2569" s="24">
        <f t="shared" si="131"/>
        <v>3.3279999999999998</v>
      </c>
      <c r="H2569" s="31"/>
      <c r="I2569" s="30"/>
      <c r="J2569" s="24">
        <f t="shared" si="132"/>
        <v>7.4742499999999996</v>
      </c>
      <c r="K2569" s="31"/>
      <c r="L2569" s="30"/>
      <c r="M2569" s="98" t="s">
        <v>4078</v>
      </c>
      <c r="N2569" s="98">
        <v>6.6559999999999997</v>
      </c>
      <c r="O2569" s="98">
        <v>9.4420000000000002</v>
      </c>
      <c r="P2569" s="98">
        <v>13.481999999999999</v>
      </c>
      <c r="Q2569" s="98" t="s">
        <v>4078</v>
      </c>
      <c r="R2569" s="98">
        <v>6.9729999999999999</v>
      </c>
    </row>
    <row r="2570" spans="1:18" x14ac:dyDescent="0.25">
      <c r="A2570" s="59" t="s">
        <v>3779</v>
      </c>
      <c r="B2570" s="59" t="s">
        <v>2478</v>
      </c>
      <c r="C2570" s="59" t="s">
        <v>3818</v>
      </c>
      <c r="D2570" s="91">
        <v>7</v>
      </c>
      <c r="E2570" s="59" t="s">
        <v>5177</v>
      </c>
      <c r="F2570" s="30">
        <f t="shared" si="130"/>
        <v>6.8183333333333325</v>
      </c>
      <c r="G2570" s="24">
        <f t="shared" si="131"/>
        <v>1.0569999999999999</v>
      </c>
      <c r="H2570" s="31"/>
      <c r="I2570" s="30"/>
      <c r="J2570" s="24">
        <f t="shared" si="132"/>
        <v>29.904250000000001</v>
      </c>
      <c r="K2570" s="31"/>
      <c r="L2570" s="30"/>
      <c r="M2570" s="98" t="s">
        <v>4078</v>
      </c>
      <c r="N2570" s="98">
        <v>2.1139999999999999</v>
      </c>
      <c r="O2570" s="98">
        <v>99.162000000000006</v>
      </c>
      <c r="P2570" s="98">
        <v>11.981999999999999</v>
      </c>
      <c r="Q2570" s="98">
        <v>6.069</v>
      </c>
      <c r="R2570" s="98">
        <v>2.4039999999999999</v>
      </c>
    </row>
    <row r="2571" spans="1:18" x14ac:dyDescent="0.25">
      <c r="A2571" s="59" t="s">
        <v>3779</v>
      </c>
      <c r="B2571" s="59" t="s">
        <v>1676</v>
      </c>
      <c r="C2571" s="59" t="s">
        <v>3808</v>
      </c>
      <c r="D2571" s="91">
        <v>6</v>
      </c>
      <c r="E2571" s="59" t="s">
        <v>4795</v>
      </c>
      <c r="F2571" s="30">
        <f t="shared" si="130"/>
        <v>6.8156666666666661</v>
      </c>
      <c r="G2571" s="24">
        <f t="shared" si="131"/>
        <v>3.7244999999999999</v>
      </c>
      <c r="H2571" s="31"/>
      <c r="I2571" s="30"/>
      <c r="J2571" s="24">
        <f t="shared" si="132"/>
        <v>6.6159999999999997</v>
      </c>
      <c r="K2571" s="31"/>
      <c r="L2571" s="30"/>
      <c r="M2571" s="98">
        <v>5.97</v>
      </c>
      <c r="N2571" s="98">
        <v>1.4790000000000001</v>
      </c>
      <c r="O2571" s="98">
        <v>6.0170000000000003</v>
      </c>
      <c r="P2571" s="98">
        <v>6.5289999999999999</v>
      </c>
      <c r="Q2571" s="98">
        <v>9.4740000000000002</v>
      </c>
      <c r="R2571" s="98">
        <v>4.444</v>
      </c>
    </row>
    <row r="2572" spans="1:18" x14ac:dyDescent="0.25">
      <c r="A2572" s="59" t="s">
        <v>3779</v>
      </c>
      <c r="B2572" s="59" t="s">
        <v>2661</v>
      </c>
      <c r="C2572" s="59" t="s">
        <v>3863</v>
      </c>
      <c r="D2572" s="91">
        <v>16</v>
      </c>
      <c r="E2572" s="59" t="s">
        <v>7278</v>
      </c>
      <c r="F2572" s="30">
        <f t="shared" si="130"/>
        <v>6.8129999999999997</v>
      </c>
      <c r="G2572" s="24">
        <f t="shared" si="131"/>
        <v>1.4000000000000001</v>
      </c>
      <c r="H2572" s="31"/>
      <c r="I2572" s="30"/>
      <c r="J2572" s="24">
        <f t="shared" si="132"/>
        <v>5.2130000000000001</v>
      </c>
      <c r="K2572" s="31"/>
      <c r="L2572" s="30"/>
      <c r="M2572" s="98">
        <v>2.2200000000000002</v>
      </c>
      <c r="N2572" s="98">
        <v>0.57999999999999996</v>
      </c>
      <c r="O2572" s="98">
        <v>0.41299999999999998</v>
      </c>
      <c r="P2572" s="98">
        <v>2.319</v>
      </c>
      <c r="Q2572" s="98">
        <v>8.0630000000000006</v>
      </c>
      <c r="R2572" s="98">
        <v>10.057</v>
      </c>
    </row>
    <row r="2573" spans="1:18" x14ac:dyDescent="0.25">
      <c r="A2573" s="59" t="s">
        <v>3779</v>
      </c>
      <c r="B2573" s="59" t="s">
        <v>2308</v>
      </c>
      <c r="C2573" s="59" t="s">
        <v>3833</v>
      </c>
      <c r="D2573" s="91">
        <v>11</v>
      </c>
      <c r="E2573" s="59" t="s">
        <v>5638</v>
      </c>
      <c r="F2573" s="30">
        <f t="shared" si="130"/>
        <v>6.8026666666666671</v>
      </c>
      <c r="G2573" s="24">
        <f t="shared" si="131"/>
        <v>15.669</v>
      </c>
      <c r="H2573" s="31"/>
      <c r="I2573" s="30"/>
      <c r="J2573" s="24">
        <f t="shared" si="132"/>
        <v>5.5947499999999994</v>
      </c>
      <c r="K2573" s="31"/>
      <c r="L2573" s="30"/>
      <c r="M2573" s="98">
        <v>26.39</v>
      </c>
      <c r="N2573" s="98">
        <v>4.9480000000000004</v>
      </c>
      <c r="O2573" s="98">
        <v>1.9710000000000001</v>
      </c>
      <c r="P2573" s="98">
        <v>8.1129999999999995</v>
      </c>
      <c r="Q2573" s="98">
        <v>12.295</v>
      </c>
      <c r="R2573" s="98" t="s">
        <v>4078</v>
      </c>
    </row>
    <row r="2574" spans="1:18" x14ac:dyDescent="0.25">
      <c r="A2574" s="59" t="s">
        <v>3779</v>
      </c>
      <c r="B2574" s="59" t="s">
        <v>2455</v>
      </c>
      <c r="C2574" s="59" t="s">
        <v>3842</v>
      </c>
      <c r="D2574" s="91">
        <v>11</v>
      </c>
      <c r="E2574" s="59" t="s">
        <v>6121</v>
      </c>
      <c r="F2574" s="30">
        <f t="shared" si="130"/>
        <v>6.753333333333333</v>
      </c>
      <c r="G2574" s="24">
        <f t="shared" si="131"/>
        <v>8.3510000000000009</v>
      </c>
      <c r="H2574" s="31"/>
      <c r="I2574" s="30"/>
      <c r="J2574" s="24">
        <f t="shared" si="132"/>
        <v>5.0649999999999995</v>
      </c>
      <c r="K2574" s="31"/>
      <c r="L2574" s="30"/>
      <c r="M2574" s="98">
        <v>7.45</v>
      </c>
      <c r="N2574" s="98">
        <v>9.2520000000000007</v>
      </c>
      <c r="O2574" s="98" t="s">
        <v>4078</v>
      </c>
      <c r="P2574" s="98">
        <v>2.302</v>
      </c>
      <c r="Q2574" s="98">
        <v>0.02</v>
      </c>
      <c r="R2574" s="98">
        <v>17.937999999999999</v>
      </c>
    </row>
    <row r="2575" spans="1:18" x14ac:dyDescent="0.25">
      <c r="A2575" s="59" t="s">
        <v>3779</v>
      </c>
      <c r="B2575" s="59" t="s">
        <v>1850</v>
      </c>
      <c r="C2575" s="59" t="s">
        <v>3817</v>
      </c>
      <c r="D2575" s="91">
        <v>6</v>
      </c>
      <c r="E2575" s="59" t="s">
        <v>5137</v>
      </c>
      <c r="F2575" s="30">
        <f t="shared" si="130"/>
        <v>6.7333333333333334</v>
      </c>
      <c r="G2575" s="24">
        <f t="shared" si="131"/>
        <v>25.401499999999999</v>
      </c>
      <c r="H2575" s="31"/>
      <c r="I2575" s="30"/>
      <c r="J2575" s="24">
        <f t="shared" si="132"/>
        <v>5.05</v>
      </c>
      <c r="K2575" s="31"/>
      <c r="L2575" s="30"/>
      <c r="M2575" s="98">
        <v>29.18</v>
      </c>
      <c r="N2575" s="98">
        <v>21.623000000000001</v>
      </c>
      <c r="O2575" s="98" t="s">
        <v>4078</v>
      </c>
      <c r="P2575" s="98">
        <v>6.7210000000000001</v>
      </c>
      <c r="Q2575" s="98">
        <v>5.141</v>
      </c>
      <c r="R2575" s="98">
        <v>8.3379999999999992</v>
      </c>
    </row>
    <row r="2576" spans="1:18" x14ac:dyDescent="0.25">
      <c r="A2576" s="59" t="s">
        <v>3779</v>
      </c>
      <c r="B2576" s="59" t="s">
        <v>2780</v>
      </c>
      <c r="C2576" s="59" t="s">
        <v>3790</v>
      </c>
      <c r="D2576" s="91">
        <v>2</v>
      </c>
      <c r="E2576" s="59" t="s">
        <v>4358</v>
      </c>
      <c r="F2576" s="30">
        <f t="shared" si="130"/>
        <v>6.6943333333333328</v>
      </c>
      <c r="G2576" s="24">
        <f t="shared" si="131"/>
        <v>0</v>
      </c>
      <c r="H2576" s="31"/>
      <c r="I2576" s="30"/>
      <c r="J2576" s="24">
        <f t="shared" si="132"/>
        <v>5.0207499999999996</v>
      </c>
      <c r="K2576" s="31"/>
      <c r="L2576" s="30"/>
      <c r="M2576" s="98" t="s">
        <v>4078</v>
      </c>
      <c r="N2576" s="98" t="s">
        <v>4078</v>
      </c>
      <c r="O2576" s="98" t="s">
        <v>4078</v>
      </c>
      <c r="P2576" s="98" t="s">
        <v>4078</v>
      </c>
      <c r="Q2576" s="98">
        <v>20.082999999999998</v>
      </c>
      <c r="R2576" s="98" t="s">
        <v>4078</v>
      </c>
    </row>
    <row r="2577" spans="1:18" x14ac:dyDescent="0.25">
      <c r="A2577" s="59" t="s">
        <v>3779</v>
      </c>
      <c r="B2577" s="59" t="s">
        <v>2930</v>
      </c>
      <c r="C2577" s="59" t="s">
        <v>3862</v>
      </c>
      <c r="D2577" s="91">
        <v>16</v>
      </c>
      <c r="E2577" s="59" t="s">
        <v>7169</v>
      </c>
      <c r="F2577" s="30">
        <f t="shared" si="130"/>
        <v>6.6629999999999994</v>
      </c>
      <c r="G2577" s="24">
        <f t="shared" si="131"/>
        <v>0.38500000000000001</v>
      </c>
      <c r="H2577" s="31"/>
      <c r="I2577" s="30"/>
      <c r="J2577" s="24">
        <f t="shared" si="132"/>
        <v>6.6287500000000001</v>
      </c>
      <c r="K2577" s="31"/>
      <c r="L2577" s="30"/>
      <c r="M2577" s="98">
        <v>0.77</v>
      </c>
      <c r="N2577" s="98" t="s">
        <v>4078</v>
      </c>
      <c r="O2577" s="98">
        <v>6.5259999999999998</v>
      </c>
      <c r="P2577" s="98">
        <v>4.5949999999999998</v>
      </c>
      <c r="Q2577" s="98">
        <v>5.8810000000000002</v>
      </c>
      <c r="R2577" s="98">
        <v>9.5129999999999999</v>
      </c>
    </row>
    <row r="2578" spans="1:18" x14ac:dyDescent="0.25">
      <c r="A2578" s="59" t="s">
        <v>3779</v>
      </c>
      <c r="B2578" s="59" t="s">
        <v>2173</v>
      </c>
      <c r="C2578" s="59" t="s">
        <v>3862</v>
      </c>
      <c r="D2578" s="91">
        <v>16</v>
      </c>
      <c r="E2578" s="59" t="s">
        <v>6857</v>
      </c>
      <c r="F2578" s="30">
        <f t="shared" si="130"/>
        <v>6.6459999999999999</v>
      </c>
      <c r="G2578" s="24">
        <f t="shared" si="131"/>
        <v>0</v>
      </c>
      <c r="H2578" s="31"/>
      <c r="I2578" s="30"/>
      <c r="J2578" s="24">
        <f t="shared" si="132"/>
        <v>4.9844999999999997</v>
      </c>
      <c r="K2578" s="31"/>
      <c r="L2578" s="30"/>
      <c r="M2578" s="98" t="s">
        <v>4078</v>
      </c>
      <c r="N2578" s="98" t="s">
        <v>4078</v>
      </c>
      <c r="O2578" s="98" t="s">
        <v>4078</v>
      </c>
      <c r="P2578" s="98">
        <v>7.0439999999999996</v>
      </c>
      <c r="Q2578" s="98" t="s">
        <v>4078</v>
      </c>
      <c r="R2578" s="98">
        <v>12.894</v>
      </c>
    </row>
    <row r="2579" spans="1:18" x14ac:dyDescent="0.25">
      <c r="A2579" s="59" t="s">
        <v>3779</v>
      </c>
      <c r="B2579" s="59" t="s">
        <v>2224</v>
      </c>
      <c r="C2579" s="59" t="s">
        <v>3841</v>
      </c>
      <c r="D2579" s="91">
        <v>11</v>
      </c>
      <c r="E2579" s="59" t="s">
        <v>6003</v>
      </c>
      <c r="F2579" s="30">
        <f t="shared" si="130"/>
        <v>6.6410000000000009</v>
      </c>
      <c r="G2579" s="24">
        <f t="shared" si="131"/>
        <v>1.1205000000000001</v>
      </c>
      <c r="H2579" s="31"/>
      <c r="I2579" s="30"/>
      <c r="J2579" s="24">
        <f t="shared" si="132"/>
        <v>8.3477499999999996</v>
      </c>
      <c r="K2579" s="31"/>
      <c r="L2579" s="30"/>
      <c r="M2579" s="98" t="s">
        <v>4078</v>
      </c>
      <c r="N2579" s="98">
        <v>2.2410000000000001</v>
      </c>
      <c r="O2579" s="98">
        <v>13.468</v>
      </c>
      <c r="P2579" s="98" t="s">
        <v>4078</v>
      </c>
      <c r="Q2579" s="98">
        <v>5.3650000000000002</v>
      </c>
      <c r="R2579" s="98">
        <v>14.558</v>
      </c>
    </row>
    <row r="2580" spans="1:18" x14ac:dyDescent="0.25">
      <c r="A2580" s="59" t="s">
        <v>3779</v>
      </c>
      <c r="B2580" s="59" t="s">
        <v>2078</v>
      </c>
      <c r="C2580" s="59" t="s">
        <v>3819</v>
      </c>
      <c r="D2580" s="91">
        <v>7</v>
      </c>
      <c r="E2580" s="59" t="s">
        <v>5329</v>
      </c>
      <c r="F2580" s="30">
        <f t="shared" si="130"/>
        <v>6.6409999999999991</v>
      </c>
      <c r="G2580" s="24">
        <f t="shared" si="131"/>
        <v>0</v>
      </c>
      <c r="H2580" s="31"/>
      <c r="I2580" s="30"/>
      <c r="J2580" s="24">
        <f t="shared" si="132"/>
        <v>4.9807499999999996</v>
      </c>
      <c r="K2580" s="31"/>
      <c r="L2580" s="30"/>
      <c r="M2580" s="98" t="s">
        <v>4078</v>
      </c>
      <c r="N2580" s="98" t="s">
        <v>4078</v>
      </c>
      <c r="O2580" s="98" t="s">
        <v>4078</v>
      </c>
      <c r="P2580" s="98">
        <v>19.922999999999998</v>
      </c>
      <c r="Q2580" s="98" t="s">
        <v>4078</v>
      </c>
      <c r="R2580" s="98" t="s">
        <v>4078</v>
      </c>
    </row>
    <row r="2581" spans="1:18" x14ac:dyDescent="0.25">
      <c r="A2581" s="59" t="s">
        <v>3779</v>
      </c>
      <c r="B2581" s="59" t="s">
        <v>1628</v>
      </c>
      <c r="C2581" s="59" t="s">
        <v>3834</v>
      </c>
      <c r="D2581" s="91">
        <v>11</v>
      </c>
      <c r="E2581" s="59" t="s">
        <v>5737</v>
      </c>
      <c r="F2581" s="30">
        <f t="shared" si="130"/>
        <v>6.6383333333333328</v>
      </c>
      <c r="G2581" s="24">
        <f t="shared" si="131"/>
        <v>0</v>
      </c>
      <c r="H2581" s="31"/>
      <c r="I2581" s="30"/>
      <c r="J2581" s="24">
        <f t="shared" si="132"/>
        <v>11.087</v>
      </c>
      <c r="K2581" s="31"/>
      <c r="L2581" s="30"/>
      <c r="M2581" s="98" t="s">
        <v>4078</v>
      </c>
      <c r="N2581" s="98" t="s">
        <v>4078</v>
      </c>
      <c r="O2581" s="98">
        <v>24.433</v>
      </c>
      <c r="P2581" s="98" t="s">
        <v>4078</v>
      </c>
      <c r="Q2581" s="98" t="s">
        <v>4078</v>
      </c>
      <c r="R2581" s="98">
        <v>19.914999999999999</v>
      </c>
    </row>
    <row r="2582" spans="1:18" x14ac:dyDescent="0.25">
      <c r="A2582" s="59" t="s">
        <v>3779</v>
      </c>
      <c r="B2582" s="59" t="s">
        <v>1480</v>
      </c>
      <c r="C2582" s="59" t="s">
        <v>3848</v>
      </c>
      <c r="D2582" s="91">
        <v>13</v>
      </c>
      <c r="E2582" s="59" t="s">
        <v>6259</v>
      </c>
      <c r="F2582" s="30">
        <f t="shared" si="130"/>
        <v>6.6323333333333325</v>
      </c>
      <c r="G2582" s="24">
        <f t="shared" si="131"/>
        <v>9.0975000000000001</v>
      </c>
      <c r="H2582" s="31"/>
      <c r="I2582" s="30"/>
      <c r="J2582" s="24">
        <f t="shared" si="132"/>
        <v>6.2777499999999993</v>
      </c>
      <c r="K2582" s="31"/>
      <c r="L2582" s="30"/>
      <c r="M2582" s="98">
        <v>14.51</v>
      </c>
      <c r="N2582" s="98">
        <v>3.6850000000000001</v>
      </c>
      <c r="O2582" s="98">
        <v>5.2140000000000004</v>
      </c>
      <c r="P2582" s="98">
        <v>1.706</v>
      </c>
      <c r="Q2582" s="98">
        <v>6.6319999999999997</v>
      </c>
      <c r="R2582" s="98">
        <v>11.558999999999999</v>
      </c>
    </row>
    <row r="2583" spans="1:18" x14ac:dyDescent="0.25">
      <c r="A2583" s="59" t="s">
        <v>3779</v>
      </c>
      <c r="B2583" s="59" t="s">
        <v>2861</v>
      </c>
      <c r="C2583" s="59" t="s">
        <v>3838</v>
      </c>
      <c r="D2583" s="91">
        <v>11</v>
      </c>
      <c r="E2583" s="59" t="s">
        <v>5851</v>
      </c>
      <c r="F2583" s="30">
        <f t="shared" si="130"/>
        <v>6.6093333333333328</v>
      </c>
      <c r="G2583" s="24">
        <f t="shared" si="131"/>
        <v>0.26850000000000002</v>
      </c>
      <c r="H2583" s="31"/>
      <c r="I2583" s="30"/>
      <c r="J2583" s="24">
        <f t="shared" si="132"/>
        <v>5.7462499999999999</v>
      </c>
      <c r="K2583" s="31"/>
      <c r="L2583" s="30"/>
      <c r="M2583" s="98" t="s">
        <v>4078</v>
      </c>
      <c r="N2583" s="98">
        <v>0.53700000000000003</v>
      </c>
      <c r="O2583" s="98">
        <v>3.157</v>
      </c>
      <c r="P2583" s="98">
        <v>9.7219999999999995</v>
      </c>
      <c r="Q2583" s="98" t="s">
        <v>4078</v>
      </c>
      <c r="R2583" s="98">
        <v>10.106</v>
      </c>
    </row>
    <row r="2584" spans="1:18" x14ac:dyDescent="0.25">
      <c r="A2584" s="59" t="s">
        <v>3779</v>
      </c>
      <c r="B2584" s="59" t="s">
        <v>1580</v>
      </c>
      <c r="C2584" s="59" t="s">
        <v>3827</v>
      </c>
      <c r="D2584" s="91">
        <v>10</v>
      </c>
      <c r="E2584" s="59" t="s">
        <v>5478</v>
      </c>
      <c r="F2584" s="30">
        <f t="shared" si="130"/>
        <v>6.6083333333333334</v>
      </c>
      <c r="G2584" s="24">
        <f t="shared" si="131"/>
        <v>14.834</v>
      </c>
      <c r="H2584" s="31"/>
      <c r="I2584" s="30"/>
      <c r="J2584" s="24">
        <f t="shared" si="132"/>
        <v>7.8970000000000002</v>
      </c>
      <c r="K2584" s="31"/>
      <c r="L2584" s="30"/>
      <c r="M2584" s="98">
        <v>8.3800000000000008</v>
      </c>
      <c r="N2584" s="98">
        <v>21.288</v>
      </c>
      <c r="O2584" s="98">
        <v>11.763</v>
      </c>
      <c r="P2584" s="98">
        <v>11.132999999999999</v>
      </c>
      <c r="Q2584" s="98">
        <v>6.3150000000000004</v>
      </c>
      <c r="R2584" s="98">
        <v>2.3769999999999998</v>
      </c>
    </row>
    <row r="2585" spans="1:18" x14ac:dyDescent="0.25">
      <c r="A2585" s="59" t="s">
        <v>3779</v>
      </c>
      <c r="B2585" s="59" t="s">
        <v>618</v>
      </c>
      <c r="C2585" s="59" t="s">
        <v>3873</v>
      </c>
      <c r="D2585" s="91">
        <v>20</v>
      </c>
      <c r="E2585" s="59" t="s">
        <v>7811</v>
      </c>
      <c r="F2585" s="30">
        <f t="shared" si="130"/>
        <v>6.6066666666666665</v>
      </c>
      <c r="G2585" s="24">
        <f t="shared" si="131"/>
        <v>8.5254999999999992</v>
      </c>
      <c r="H2585" s="31"/>
      <c r="I2585" s="30"/>
      <c r="J2585" s="24">
        <f t="shared" si="132"/>
        <v>5.4742499999999996</v>
      </c>
      <c r="K2585" s="31"/>
      <c r="L2585" s="30"/>
      <c r="M2585" s="98">
        <v>15.28</v>
      </c>
      <c r="N2585" s="98">
        <v>1.7709999999999999</v>
      </c>
      <c r="O2585" s="98">
        <v>2.077</v>
      </c>
      <c r="P2585" s="98">
        <v>9.8000000000000007</v>
      </c>
      <c r="Q2585" s="98">
        <v>3.5259999999999998</v>
      </c>
      <c r="R2585" s="98">
        <v>6.4939999999999998</v>
      </c>
    </row>
    <row r="2586" spans="1:18" x14ac:dyDescent="0.25">
      <c r="A2586" s="59" t="s">
        <v>3779</v>
      </c>
      <c r="B2586" s="59" t="s">
        <v>1531</v>
      </c>
      <c r="C2586" s="59" t="s">
        <v>3790</v>
      </c>
      <c r="D2586" s="91">
        <v>2</v>
      </c>
      <c r="E2586" s="59" t="s">
        <v>4344</v>
      </c>
      <c r="F2586" s="30">
        <f t="shared" si="130"/>
        <v>6.5936666666666666</v>
      </c>
      <c r="G2586" s="24">
        <f t="shared" si="131"/>
        <v>3.5785</v>
      </c>
      <c r="H2586" s="31"/>
      <c r="I2586" s="30"/>
      <c r="J2586" s="24">
        <f t="shared" si="132"/>
        <v>9.8527500000000003</v>
      </c>
      <c r="K2586" s="31"/>
      <c r="L2586" s="30"/>
      <c r="M2586" s="98">
        <v>2.65</v>
      </c>
      <c r="N2586" s="98">
        <v>4.5069999999999997</v>
      </c>
      <c r="O2586" s="98">
        <v>19.63</v>
      </c>
      <c r="P2586" s="98">
        <v>11.852</v>
      </c>
      <c r="Q2586" s="98">
        <v>7.9290000000000003</v>
      </c>
      <c r="R2586" s="98" t="s">
        <v>4078</v>
      </c>
    </row>
    <row r="2587" spans="1:18" x14ac:dyDescent="0.25">
      <c r="A2587" s="59" t="s">
        <v>3779</v>
      </c>
      <c r="B2587" s="59" t="s">
        <v>3241</v>
      </c>
      <c r="C2587" s="59" t="s">
        <v>3808</v>
      </c>
      <c r="D2587" s="91">
        <v>6</v>
      </c>
      <c r="E2587" s="59" t="s">
        <v>4879</v>
      </c>
      <c r="F2587" s="30">
        <f t="shared" si="130"/>
        <v>6.5880000000000001</v>
      </c>
      <c r="G2587" s="24">
        <f t="shared" si="131"/>
        <v>9.8765000000000001</v>
      </c>
      <c r="H2587" s="31"/>
      <c r="I2587" s="30"/>
      <c r="J2587" s="24">
        <f t="shared" si="132"/>
        <v>5.4012499999999992</v>
      </c>
      <c r="K2587" s="31"/>
      <c r="L2587" s="30"/>
      <c r="M2587" s="98">
        <v>17.37</v>
      </c>
      <c r="N2587" s="98">
        <v>2.383</v>
      </c>
      <c r="O2587" s="98">
        <v>1.841</v>
      </c>
      <c r="P2587" s="98">
        <v>10.375999999999999</v>
      </c>
      <c r="Q2587" s="98">
        <v>3.3570000000000002</v>
      </c>
      <c r="R2587" s="98">
        <v>6.0309999999999997</v>
      </c>
    </row>
    <row r="2588" spans="1:18" x14ac:dyDescent="0.25">
      <c r="A2588" s="59" t="s">
        <v>3779</v>
      </c>
      <c r="B2588" s="59" t="s">
        <v>1421</v>
      </c>
      <c r="C2588" s="59" t="s">
        <v>3781</v>
      </c>
      <c r="D2588" s="91">
        <v>1</v>
      </c>
      <c r="E2588" s="59" t="s">
        <v>4118</v>
      </c>
      <c r="F2588" s="30">
        <f t="shared" si="130"/>
        <v>6.5806666666666667</v>
      </c>
      <c r="G2588" s="24">
        <f t="shared" si="131"/>
        <v>0</v>
      </c>
      <c r="H2588" s="31"/>
      <c r="I2588" s="30"/>
      <c r="J2588" s="24">
        <f t="shared" si="132"/>
        <v>4.9355000000000002</v>
      </c>
      <c r="K2588" s="31"/>
      <c r="L2588" s="30"/>
      <c r="M2588" s="98" t="s">
        <v>4078</v>
      </c>
      <c r="N2588" s="98" t="s">
        <v>4078</v>
      </c>
      <c r="O2588" s="98" t="s">
        <v>4078</v>
      </c>
      <c r="P2588" s="98" t="s">
        <v>4078</v>
      </c>
      <c r="Q2588" s="98" t="s">
        <v>4078</v>
      </c>
      <c r="R2588" s="98">
        <v>19.742000000000001</v>
      </c>
    </row>
    <row r="2589" spans="1:18" x14ac:dyDescent="0.25">
      <c r="A2589" s="59" t="s">
        <v>3779</v>
      </c>
      <c r="B2589" s="59" t="s">
        <v>2412</v>
      </c>
      <c r="C2589" s="59" t="s">
        <v>3841</v>
      </c>
      <c r="D2589" s="91">
        <v>11</v>
      </c>
      <c r="E2589" s="59" t="s">
        <v>6019</v>
      </c>
      <c r="F2589" s="30">
        <f t="shared" si="130"/>
        <v>6.5516666666666667</v>
      </c>
      <c r="G2589" s="24">
        <f t="shared" si="131"/>
        <v>0.79749999999999999</v>
      </c>
      <c r="H2589" s="31"/>
      <c r="I2589" s="30"/>
      <c r="J2589" s="24">
        <f t="shared" si="132"/>
        <v>5.0415000000000001</v>
      </c>
      <c r="K2589" s="31"/>
      <c r="L2589" s="30"/>
      <c r="M2589" s="98">
        <v>1.45</v>
      </c>
      <c r="N2589" s="98">
        <v>0.14499999999999999</v>
      </c>
      <c r="O2589" s="98">
        <v>0.51100000000000001</v>
      </c>
      <c r="P2589" s="98">
        <v>4.2240000000000002</v>
      </c>
      <c r="Q2589" s="98">
        <v>0.57999999999999996</v>
      </c>
      <c r="R2589" s="98">
        <v>14.851000000000001</v>
      </c>
    </row>
    <row r="2590" spans="1:18" x14ac:dyDescent="0.25">
      <c r="A2590" s="59" t="s">
        <v>3779</v>
      </c>
      <c r="B2590" s="59" t="s">
        <v>2024</v>
      </c>
      <c r="C2590" s="59" t="s">
        <v>3863</v>
      </c>
      <c r="D2590" s="91">
        <v>16</v>
      </c>
      <c r="E2590" s="59" t="s">
        <v>7429</v>
      </c>
      <c r="F2590" s="30">
        <f t="shared" si="130"/>
        <v>6.5503333333333336</v>
      </c>
      <c r="G2590" s="24">
        <f t="shared" si="131"/>
        <v>7.2000000000000008E-2</v>
      </c>
      <c r="H2590" s="31"/>
      <c r="I2590" s="30"/>
      <c r="J2590" s="24">
        <f t="shared" si="132"/>
        <v>4.91275</v>
      </c>
      <c r="K2590" s="31"/>
      <c r="L2590" s="30"/>
      <c r="M2590" s="98">
        <v>0.11</v>
      </c>
      <c r="N2590" s="98">
        <v>3.4000000000000002E-2</v>
      </c>
      <c r="O2590" s="98" t="s">
        <v>4078</v>
      </c>
      <c r="P2590" s="98">
        <v>0.90500000000000003</v>
      </c>
      <c r="Q2590" s="98" t="s">
        <v>4078</v>
      </c>
      <c r="R2590" s="98">
        <v>18.745999999999999</v>
      </c>
    </row>
    <row r="2591" spans="1:18" x14ac:dyDescent="0.25">
      <c r="A2591" s="59" t="s">
        <v>3779</v>
      </c>
      <c r="B2591" s="59" t="s">
        <v>7919</v>
      </c>
      <c r="C2591" s="59" t="s">
        <v>3831</v>
      </c>
      <c r="D2591" s="91">
        <v>11</v>
      </c>
      <c r="E2591" s="59" t="s">
        <v>7920</v>
      </c>
      <c r="F2591" s="30">
        <f t="shared" si="130"/>
        <v>6.5413333333333332</v>
      </c>
      <c r="G2591" s="24">
        <f t="shared" si="131"/>
        <v>0</v>
      </c>
      <c r="H2591" s="31"/>
      <c r="I2591" s="30"/>
      <c r="J2591" s="24">
        <f t="shared" si="132"/>
        <v>4.9059999999999997</v>
      </c>
      <c r="K2591" s="31"/>
      <c r="L2591" s="30"/>
      <c r="M2591" s="98" t="s">
        <v>4078</v>
      </c>
      <c r="N2591" s="98" t="s">
        <v>4078</v>
      </c>
      <c r="O2591" s="98" t="s">
        <v>4078</v>
      </c>
      <c r="P2591" s="98" t="s">
        <v>4078</v>
      </c>
      <c r="Q2591" s="98" t="s">
        <v>4078</v>
      </c>
      <c r="R2591" s="98">
        <v>19.623999999999999</v>
      </c>
    </row>
    <row r="2592" spans="1:18" x14ac:dyDescent="0.25">
      <c r="A2592" s="59" t="s">
        <v>3779</v>
      </c>
      <c r="B2592" s="59" t="s">
        <v>489</v>
      </c>
      <c r="C2592" s="59" t="s">
        <v>3863</v>
      </c>
      <c r="D2592" s="91">
        <v>16</v>
      </c>
      <c r="E2592" s="59" t="s">
        <v>7367</v>
      </c>
      <c r="F2592" s="30">
        <f t="shared" ref="F2592:F2655" si="133">SUM(P2592:R2592)/3</f>
        <v>6.5333333333333341</v>
      </c>
      <c r="G2592" s="24">
        <f t="shared" ref="G2592:G2655" si="134">SUM(M2592:N2592)/2</f>
        <v>31.301000000000002</v>
      </c>
      <c r="H2592" s="31"/>
      <c r="I2592" s="30"/>
      <c r="J2592" s="24">
        <f t="shared" ref="J2592:J2655" si="135">SUM(O2592:R2592)/4</f>
        <v>5.4044999999999996</v>
      </c>
      <c r="K2592" s="31"/>
      <c r="L2592" s="30"/>
      <c r="M2592" s="98">
        <v>48.35</v>
      </c>
      <c r="N2592" s="98">
        <v>14.252000000000001</v>
      </c>
      <c r="O2592" s="98">
        <v>2.0179999999999998</v>
      </c>
      <c r="P2592" s="98">
        <v>5.5430000000000001</v>
      </c>
      <c r="Q2592" s="98">
        <v>5.2999999999999999E-2</v>
      </c>
      <c r="R2592" s="98">
        <v>14.004</v>
      </c>
    </row>
    <row r="2593" spans="1:18" x14ac:dyDescent="0.25">
      <c r="A2593" s="59" t="s">
        <v>3779</v>
      </c>
      <c r="B2593" s="59" t="s">
        <v>3087</v>
      </c>
      <c r="C2593" s="59" t="s">
        <v>3863</v>
      </c>
      <c r="D2593" s="91">
        <v>16</v>
      </c>
      <c r="E2593" s="59" t="s">
        <v>7258</v>
      </c>
      <c r="F2593" s="30">
        <f t="shared" si="133"/>
        <v>6.5289999999999999</v>
      </c>
      <c r="G2593" s="24">
        <f t="shared" si="134"/>
        <v>0.44650000000000001</v>
      </c>
      <c r="H2593" s="31"/>
      <c r="I2593" s="30"/>
      <c r="J2593" s="24">
        <f t="shared" si="135"/>
        <v>5.3857499999999998</v>
      </c>
      <c r="K2593" s="31"/>
      <c r="L2593" s="30"/>
      <c r="M2593" s="98">
        <v>0.18</v>
      </c>
      <c r="N2593" s="98">
        <v>0.71299999999999997</v>
      </c>
      <c r="O2593" s="98">
        <v>1.956</v>
      </c>
      <c r="P2593" s="98">
        <v>1.014</v>
      </c>
      <c r="Q2593" s="98">
        <v>6.8920000000000003</v>
      </c>
      <c r="R2593" s="98">
        <v>11.680999999999999</v>
      </c>
    </row>
    <row r="2594" spans="1:18" x14ac:dyDescent="0.25">
      <c r="A2594" s="59" t="s">
        <v>3779</v>
      </c>
      <c r="B2594" s="59" t="s">
        <v>2973</v>
      </c>
      <c r="C2594" s="59" t="s">
        <v>3834</v>
      </c>
      <c r="D2594" s="91">
        <v>11</v>
      </c>
      <c r="E2594" s="59" t="s">
        <v>5738</v>
      </c>
      <c r="F2594" s="30">
        <f t="shared" si="133"/>
        <v>6.5146666666666668</v>
      </c>
      <c r="G2594" s="24">
        <f t="shared" si="134"/>
        <v>3.5000000000000003E-2</v>
      </c>
      <c r="H2594" s="31"/>
      <c r="I2594" s="30"/>
      <c r="J2594" s="24">
        <f t="shared" si="135"/>
        <v>4.8860000000000001</v>
      </c>
      <c r="K2594" s="31"/>
      <c r="L2594" s="30"/>
      <c r="M2594" s="98">
        <v>7.0000000000000007E-2</v>
      </c>
      <c r="N2594" s="98" t="s">
        <v>4078</v>
      </c>
      <c r="O2594" s="98" t="s">
        <v>4078</v>
      </c>
      <c r="P2594" s="98" t="s">
        <v>4078</v>
      </c>
      <c r="Q2594" s="98">
        <v>6.7640000000000002</v>
      </c>
      <c r="R2594" s="98">
        <v>12.78</v>
      </c>
    </row>
    <row r="2595" spans="1:18" x14ac:dyDescent="0.25">
      <c r="A2595" s="59" t="s">
        <v>3779</v>
      </c>
      <c r="B2595" s="59" t="s">
        <v>47</v>
      </c>
      <c r="C2595" s="59" t="s">
        <v>3827</v>
      </c>
      <c r="D2595" s="91">
        <v>10</v>
      </c>
      <c r="E2595" s="59" t="s">
        <v>5451</v>
      </c>
      <c r="F2595" s="30">
        <f t="shared" si="133"/>
        <v>6.4973333333333336</v>
      </c>
      <c r="G2595" s="24">
        <f t="shared" si="134"/>
        <v>0.49349999999999999</v>
      </c>
      <c r="H2595" s="31"/>
      <c r="I2595" s="30"/>
      <c r="J2595" s="24">
        <f t="shared" si="135"/>
        <v>7.1740000000000004</v>
      </c>
      <c r="K2595" s="31"/>
      <c r="L2595" s="30"/>
      <c r="M2595" s="98" t="s">
        <v>4078</v>
      </c>
      <c r="N2595" s="98">
        <v>0.98699999999999999</v>
      </c>
      <c r="O2595" s="98">
        <v>9.2040000000000006</v>
      </c>
      <c r="P2595" s="98" t="s">
        <v>4078</v>
      </c>
      <c r="Q2595" s="98">
        <v>19.492000000000001</v>
      </c>
      <c r="R2595" s="98" t="s">
        <v>4078</v>
      </c>
    </row>
    <row r="2596" spans="1:18" x14ac:dyDescent="0.25">
      <c r="A2596" s="59" t="s">
        <v>3779</v>
      </c>
      <c r="B2596" s="59" t="s">
        <v>1753</v>
      </c>
      <c r="C2596" s="59" t="s">
        <v>3863</v>
      </c>
      <c r="D2596" s="91">
        <v>16</v>
      </c>
      <c r="E2596" s="59" t="s">
        <v>7279</v>
      </c>
      <c r="F2596" s="30">
        <f t="shared" si="133"/>
        <v>6.4879999999999995</v>
      </c>
      <c r="G2596" s="24">
        <f t="shared" si="134"/>
        <v>1.1375</v>
      </c>
      <c r="H2596" s="31"/>
      <c r="I2596" s="30"/>
      <c r="J2596" s="24">
        <f t="shared" si="135"/>
        <v>7.0564999999999998</v>
      </c>
      <c r="K2596" s="31"/>
      <c r="L2596" s="30"/>
      <c r="M2596" s="98">
        <v>1.91</v>
      </c>
      <c r="N2596" s="98">
        <v>0.36499999999999999</v>
      </c>
      <c r="O2596" s="98">
        <v>8.7620000000000005</v>
      </c>
      <c r="P2596" s="98">
        <v>12.183</v>
      </c>
      <c r="Q2596" s="98">
        <v>6.3719999999999999</v>
      </c>
      <c r="R2596" s="98">
        <v>0.90900000000000003</v>
      </c>
    </row>
    <row r="2597" spans="1:18" x14ac:dyDescent="0.25">
      <c r="A2597" s="59" t="s">
        <v>3779</v>
      </c>
      <c r="B2597" s="59" t="s">
        <v>3108</v>
      </c>
      <c r="C2597" s="59" t="s">
        <v>3782</v>
      </c>
      <c r="D2597" s="91">
        <v>1</v>
      </c>
      <c r="E2597" s="59" t="s">
        <v>4152</v>
      </c>
      <c r="F2597" s="30">
        <f t="shared" si="133"/>
        <v>6.4606666666666674</v>
      </c>
      <c r="G2597" s="24">
        <f t="shared" si="134"/>
        <v>0</v>
      </c>
      <c r="H2597" s="31"/>
      <c r="I2597" s="30"/>
      <c r="J2597" s="24">
        <f t="shared" si="135"/>
        <v>5.9115000000000002</v>
      </c>
      <c r="K2597" s="31"/>
      <c r="L2597" s="30"/>
      <c r="M2597" s="98" t="s">
        <v>4078</v>
      </c>
      <c r="N2597" s="98" t="s">
        <v>4078</v>
      </c>
      <c r="O2597" s="98">
        <v>4.2640000000000002</v>
      </c>
      <c r="P2597" s="98">
        <v>12.627000000000001</v>
      </c>
      <c r="Q2597" s="98">
        <v>1.677</v>
      </c>
      <c r="R2597" s="98">
        <v>5.0780000000000003</v>
      </c>
    </row>
    <row r="2598" spans="1:18" x14ac:dyDescent="0.25">
      <c r="A2598" s="59" t="s">
        <v>3779</v>
      </c>
      <c r="B2598" s="59" t="s">
        <v>2568</v>
      </c>
      <c r="C2598" s="59" t="s">
        <v>3840</v>
      </c>
      <c r="D2598" s="91">
        <v>11</v>
      </c>
      <c r="E2598" s="59" t="s">
        <v>5891</v>
      </c>
      <c r="F2598" s="30">
        <f t="shared" si="133"/>
        <v>6.4219999999999997</v>
      </c>
      <c r="G2598" s="24">
        <f t="shared" si="134"/>
        <v>36.106000000000002</v>
      </c>
      <c r="H2598" s="31"/>
      <c r="I2598" s="30"/>
      <c r="J2598" s="24">
        <f t="shared" si="135"/>
        <v>6.1914999999999996</v>
      </c>
      <c r="K2598" s="31"/>
      <c r="L2598" s="30"/>
      <c r="M2598" s="98">
        <v>59.1</v>
      </c>
      <c r="N2598" s="98">
        <v>13.112</v>
      </c>
      <c r="O2598" s="98">
        <v>5.5</v>
      </c>
      <c r="P2598" s="98">
        <v>4.1319999999999997</v>
      </c>
      <c r="Q2598" s="98">
        <v>9.4450000000000003</v>
      </c>
      <c r="R2598" s="98">
        <v>5.6890000000000001</v>
      </c>
    </row>
    <row r="2599" spans="1:18" x14ac:dyDescent="0.25">
      <c r="A2599" s="59" t="s">
        <v>3779</v>
      </c>
      <c r="B2599" s="59" t="s">
        <v>1337</v>
      </c>
      <c r="C2599" s="59" t="s">
        <v>3868</v>
      </c>
      <c r="D2599" s="91">
        <v>18</v>
      </c>
      <c r="E2599" s="59" t="s">
        <v>7619</v>
      </c>
      <c r="F2599" s="30">
        <f t="shared" si="133"/>
        <v>6.4073333333333338</v>
      </c>
      <c r="G2599" s="24">
        <f t="shared" si="134"/>
        <v>8.6810000000000009</v>
      </c>
      <c r="H2599" s="31"/>
      <c r="I2599" s="30"/>
      <c r="J2599" s="24">
        <f t="shared" si="135"/>
        <v>8.8112499999999994</v>
      </c>
      <c r="K2599" s="31"/>
      <c r="L2599" s="30"/>
      <c r="M2599" s="98">
        <v>5.61</v>
      </c>
      <c r="N2599" s="98">
        <v>11.752000000000001</v>
      </c>
      <c r="O2599" s="98">
        <v>16.023</v>
      </c>
      <c r="P2599" s="98">
        <v>3.339</v>
      </c>
      <c r="Q2599" s="98">
        <v>0.78400000000000003</v>
      </c>
      <c r="R2599" s="98">
        <v>15.099</v>
      </c>
    </row>
    <row r="2600" spans="1:18" x14ac:dyDescent="0.25">
      <c r="A2600" s="59" t="s">
        <v>3779</v>
      </c>
      <c r="B2600" s="59" t="s">
        <v>7945</v>
      </c>
      <c r="C2600" s="59" t="s">
        <v>3808</v>
      </c>
      <c r="D2600" s="91">
        <v>6</v>
      </c>
      <c r="E2600" s="59" t="s">
        <v>7946</v>
      </c>
      <c r="F2600" s="30">
        <f t="shared" si="133"/>
        <v>6.3959999999999999</v>
      </c>
      <c r="G2600" s="24">
        <f t="shared" si="134"/>
        <v>1.762</v>
      </c>
      <c r="H2600" s="31"/>
      <c r="I2600" s="30"/>
      <c r="J2600" s="24">
        <f t="shared" si="135"/>
        <v>6.8077499999999995</v>
      </c>
      <c r="K2600" s="31"/>
      <c r="L2600" s="30"/>
      <c r="M2600" s="98">
        <v>1.29</v>
      </c>
      <c r="N2600" s="98">
        <v>2.234</v>
      </c>
      <c r="O2600" s="98">
        <v>8.0429999999999993</v>
      </c>
      <c r="P2600" s="98">
        <v>4.601</v>
      </c>
      <c r="Q2600" s="98">
        <v>14.587</v>
      </c>
      <c r="R2600" s="98" t="s">
        <v>4078</v>
      </c>
    </row>
    <row r="2601" spans="1:18" x14ac:dyDescent="0.25">
      <c r="A2601" s="59" t="s">
        <v>3779</v>
      </c>
      <c r="B2601" s="59" t="s">
        <v>703</v>
      </c>
      <c r="C2601" s="59" t="s">
        <v>3851</v>
      </c>
      <c r="D2601" s="91">
        <v>15</v>
      </c>
      <c r="E2601" s="59" t="s">
        <v>6438</v>
      </c>
      <c r="F2601" s="30">
        <f t="shared" si="133"/>
        <v>6.3826666666666663</v>
      </c>
      <c r="G2601" s="24">
        <f t="shared" si="134"/>
        <v>0</v>
      </c>
      <c r="H2601" s="31"/>
      <c r="I2601" s="30"/>
      <c r="J2601" s="24">
        <f t="shared" si="135"/>
        <v>7.3952499999999999</v>
      </c>
      <c r="K2601" s="31"/>
      <c r="L2601" s="30"/>
      <c r="M2601" s="98" t="s">
        <v>4078</v>
      </c>
      <c r="N2601" s="98" t="s">
        <v>4078</v>
      </c>
      <c r="O2601" s="98">
        <v>10.433</v>
      </c>
      <c r="P2601" s="98" t="s">
        <v>4078</v>
      </c>
      <c r="Q2601" s="98">
        <v>19.148</v>
      </c>
      <c r="R2601" s="98" t="s">
        <v>4078</v>
      </c>
    </row>
    <row r="2602" spans="1:18" x14ac:dyDescent="0.25">
      <c r="A2602" s="59" t="s">
        <v>3779</v>
      </c>
      <c r="B2602" s="59" t="s">
        <v>73</v>
      </c>
      <c r="C2602" s="59" t="s">
        <v>3810</v>
      </c>
      <c r="D2602" s="91">
        <v>6</v>
      </c>
      <c r="E2602" s="59" t="s">
        <v>4951</v>
      </c>
      <c r="F2602" s="30">
        <f t="shared" si="133"/>
        <v>6.38</v>
      </c>
      <c r="G2602" s="24">
        <f t="shared" si="134"/>
        <v>2.7010000000000001</v>
      </c>
      <c r="H2602" s="31"/>
      <c r="I2602" s="30"/>
      <c r="J2602" s="24">
        <f t="shared" si="135"/>
        <v>4.7850000000000001</v>
      </c>
      <c r="K2602" s="31"/>
      <c r="L2602" s="30"/>
      <c r="M2602" s="98" t="s">
        <v>4078</v>
      </c>
      <c r="N2602" s="98">
        <v>5.4020000000000001</v>
      </c>
      <c r="O2602" s="98" t="s">
        <v>4078</v>
      </c>
      <c r="P2602" s="98" t="s">
        <v>4078</v>
      </c>
      <c r="Q2602" s="98">
        <v>6.08</v>
      </c>
      <c r="R2602" s="98">
        <v>13.06</v>
      </c>
    </row>
    <row r="2603" spans="1:18" x14ac:dyDescent="0.25">
      <c r="A2603" s="59" t="s">
        <v>3779</v>
      </c>
      <c r="B2603" s="59" t="s">
        <v>2791</v>
      </c>
      <c r="C2603" s="59" t="s">
        <v>3804</v>
      </c>
      <c r="D2603" s="91">
        <v>5</v>
      </c>
      <c r="E2603" s="59" t="s">
        <v>4595</v>
      </c>
      <c r="F2603" s="30">
        <f t="shared" si="133"/>
        <v>6.3566666666666665</v>
      </c>
      <c r="G2603" s="24">
        <f t="shared" si="134"/>
        <v>0.69650000000000001</v>
      </c>
      <c r="H2603" s="31"/>
      <c r="I2603" s="30"/>
      <c r="J2603" s="24">
        <f t="shared" si="135"/>
        <v>4.7675000000000001</v>
      </c>
      <c r="K2603" s="31"/>
      <c r="L2603" s="30"/>
      <c r="M2603" s="98" t="s">
        <v>4078</v>
      </c>
      <c r="N2603" s="98">
        <v>1.393</v>
      </c>
      <c r="O2603" s="98" t="s">
        <v>4078</v>
      </c>
      <c r="P2603" s="98" t="s">
        <v>4078</v>
      </c>
      <c r="Q2603" s="98">
        <v>3.9620000000000002</v>
      </c>
      <c r="R2603" s="98">
        <v>15.108000000000001</v>
      </c>
    </row>
    <row r="2604" spans="1:18" x14ac:dyDescent="0.25">
      <c r="A2604" s="59" t="s">
        <v>3779</v>
      </c>
      <c r="B2604" s="59" t="s">
        <v>2307</v>
      </c>
      <c r="C2604" s="59" t="s">
        <v>3841</v>
      </c>
      <c r="D2604" s="91">
        <v>11</v>
      </c>
      <c r="E2604" s="59" t="s">
        <v>6068</v>
      </c>
      <c r="F2604" s="30">
        <f t="shared" si="133"/>
        <v>6.3473333333333324</v>
      </c>
      <c r="G2604" s="24">
        <f t="shared" si="134"/>
        <v>4.7314999999999996</v>
      </c>
      <c r="H2604" s="31"/>
      <c r="I2604" s="30"/>
      <c r="J2604" s="24">
        <f t="shared" si="135"/>
        <v>5.0047499999999996</v>
      </c>
      <c r="K2604" s="31"/>
      <c r="L2604" s="30"/>
      <c r="M2604" s="98">
        <v>6.22</v>
      </c>
      <c r="N2604" s="98">
        <v>3.2429999999999999</v>
      </c>
      <c r="O2604" s="98">
        <v>0.97699999999999998</v>
      </c>
      <c r="P2604" s="98">
        <v>8.2379999999999995</v>
      </c>
      <c r="Q2604" s="98">
        <v>7.1829999999999998</v>
      </c>
      <c r="R2604" s="98">
        <v>3.621</v>
      </c>
    </row>
    <row r="2605" spans="1:18" x14ac:dyDescent="0.25">
      <c r="A2605" s="59" t="s">
        <v>3779</v>
      </c>
      <c r="B2605" s="59" t="s">
        <v>2037</v>
      </c>
      <c r="C2605" s="59" t="s">
        <v>3819</v>
      </c>
      <c r="D2605" s="91">
        <v>7</v>
      </c>
      <c r="E2605" s="59" t="s">
        <v>5323</v>
      </c>
      <c r="F2605" s="30">
        <f t="shared" si="133"/>
        <v>6.3459999999999992</v>
      </c>
      <c r="G2605" s="24">
        <f t="shared" si="134"/>
        <v>19.689</v>
      </c>
      <c r="H2605" s="31"/>
      <c r="I2605" s="30"/>
      <c r="J2605" s="24">
        <f t="shared" si="135"/>
        <v>4.9702500000000001</v>
      </c>
      <c r="K2605" s="31"/>
      <c r="L2605" s="30"/>
      <c r="M2605" s="98">
        <v>28.37</v>
      </c>
      <c r="N2605" s="98">
        <v>11.007999999999999</v>
      </c>
      <c r="O2605" s="98">
        <v>0.84299999999999997</v>
      </c>
      <c r="P2605" s="98">
        <v>2.3029999999999999</v>
      </c>
      <c r="Q2605" s="98">
        <v>13.036</v>
      </c>
      <c r="R2605" s="98">
        <v>3.6989999999999998</v>
      </c>
    </row>
    <row r="2606" spans="1:18" x14ac:dyDescent="0.25">
      <c r="A2606" s="59" t="s">
        <v>3779</v>
      </c>
      <c r="B2606" s="59" t="s">
        <v>1878</v>
      </c>
      <c r="C2606" s="59" t="s">
        <v>3842</v>
      </c>
      <c r="D2606" s="91">
        <v>11</v>
      </c>
      <c r="E2606" s="59" t="s">
        <v>6144</v>
      </c>
      <c r="F2606" s="30">
        <f t="shared" si="133"/>
        <v>6.3426666666666671</v>
      </c>
      <c r="G2606" s="24">
        <f t="shared" si="134"/>
        <v>0.78149999999999997</v>
      </c>
      <c r="H2606" s="31"/>
      <c r="I2606" s="30"/>
      <c r="J2606" s="24">
        <f t="shared" si="135"/>
        <v>5.2774999999999999</v>
      </c>
      <c r="K2606" s="31"/>
      <c r="L2606" s="30"/>
      <c r="M2606" s="98" t="s">
        <v>4078</v>
      </c>
      <c r="N2606" s="98">
        <v>1.5629999999999999</v>
      </c>
      <c r="O2606" s="98">
        <v>2.0819999999999999</v>
      </c>
      <c r="P2606" s="98">
        <v>0.57899999999999996</v>
      </c>
      <c r="Q2606" s="98">
        <v>15.339</v>
      </c>
      <c r="R2606" s="98">
        <v>3.11</v>
      </c>
    </row>
    <row r="2607" spans="1:18" x14ac:dyDescent="0.25">
      <c r="A2607" s="59" t="s">
        <v>3779</v>
      </c>
      <c r="B2607" s="59" t="s">
        <v>934</v>
      </c>
      <c r="C2607" s="59" t="s">
        <v>3818</v>
      </c>
      <c r="D2607" s="91">
        <v>7</v>
      </c>
      <c r="E2607" s="59" t="s">
        <v>5203</v>
      </c>
      <c r="F2607" s="30">
        <f t="shared" si="133"/>
        <v>6.3426666666666662</v>
      </c>
      <c r="G2607" s="24">
        <f t="shared" si="134"/>
        <v>0.2</v>
      </c>
      <c r="H2607" s="31"/>
      <c r="I2607" s="30"/>
      <c r="J2607" s="24">
        <f t="shared" si="135"/>
        <v>4.7569999999999997</v>
      </c>
      <c r="K2607" s="31"/>
      <c r="L2607" s="30"/>
      <c r="M2607" s="98">
        <v>0.4</v>
      </c>
      <c r="N2607" s="98" t="s">
        <v>4078</v>
      </c>
      <c r="O2607" s="98" t="s">
        <v>4078</v>
      </c>
      <c r="P2607" s="98">
        <v>15.914999999999999</v>
      </c>
      <c r="Q2607" s="98" t="s">
        <v>4078</v>
      </c>
      <c r="R2607" s="98">
        <v>3.113</v>
      </c>
    </row>
    <row r="2608" spans="1:18" x14ac:dyDescent="0.25">
      <c r="A2608" s="59" t="s">
        <v>3779</v>
      </c>
      <c r="B2608" s="59" t="s">
        <v>2434</v>
      </c>
      <c r="C2608" s="59" t="s">
        <v>3860</v>
      </c>
      <c r="D2608" s="91">
        <v>15</v>
      </c>
      <c r="E2608" s="59" t="s">
        <v>6713</v>
      </c>
      <c r="F2608" s="30">
        <f t="shared" si="133"/>
        <v>6.3403333333333336</v>
      </c>
      <c r="G2608" s="24">
        <f t="shared" si="134"/>
        <v>3.4619999999999997</v>
      </c>
      <c r="H2608" s="31"/>
      <c r="I2608" s="30"/>
      <c r="J2608" s="24">
        <f t="shared" si="135"/>
        <v>5.7362500000000001</v>
      </c>
      <c r="K2608" s="31"/>
      <c r="L2608" s="30"/>
      <c r="M2608" s="98">
        <v>5.96</v>
      </c>
      <c r="N2608" s="98">
        <v>0.96399999999999997</v>
      </c>
      <c r="O2608" s="98">
        <v>3.9239999999999999</v>
      </c>
      <c r="P2608" s="98">
        <v>8.3249999999999993</v>
      </c>
      <c r="Q2608" s="98">
        <v>4.218</v>
      </c>
      <c r="R2608" s="98">
        <v>6.4779999999999998</v>
      </c>
    </row>
    <row r="2609" spans="1:18" x14ac:dyDescent="0.25">
      <c r="A2609" s="59" t="s">
        <v>3779</v>
      </c>
      <c r="B2609" s="59" t="s">
        <v>3161</v>
      </c>
      <c r="C2609" s="59" t="s">
        <v>3841</v>
      </c>
      <c r="D2609" s="91">
        <v>11</v>
      </c>
      <c r="E2609" s="59" t="s">
        <v>6088</v>
      </c>
      <c r="F2609" s="30">
        <f t="shared" si="133"/>
        <v>6.333333333333333</v>
      </c>
      <c r="G2609" s="24">
        <f t="shared" si="134"/>
        <v>6.5534999999999997</v>
      </c>
      <c r="H2609" s="31"/>
      <c r="I2609" s="30"/>
      <c r="J2609" s="24">
        <f t="shared" si="135"/>
        <v>5.6362500000000004</v>
      </c>
      <c r="K2609" s="31"/>
      <c r="L2609" s="30"/>
      <c r="M2609" s="98">
        <v>11.44</v>
      </c>
      <c r="N2609" s="98">
        <v>1.667</v>
      </c>
      <c r="O2609" s="98">
        <v>3.5449999999999999</v>
      </c>
      <c r="P2609" s="98">
        <v>3.472</v>
      </c>
      <c r="Q2609" s="98">
        <v>1.47</v>
      </c>
      <c r="R2609" s="98">
        <v>14.058</v>
      </c>
    </row>
    <row r="2610" spans="1:18" x14ac:dyDescent="0.25">
      <c r="A2610" s="59" t="s">
        <v>3779</v>
      </c>
      <c r="B2610" s="59" t="s">
        <v>180</v>
      </c>
      <c r="C2610" s="59" t="s">
        <v>3850</v>
      </c>
      <c r="D2610" s="91">
        <v>14</v>
      </c>
      <c r="E2610" s="59" t="s">
        <v>6326</v>
      </c>
      <c r="F2610" s="30">
        <f t="shared" si="133"/>
        <v>6.3283333333333331</v>
      </c>
      <c r="G2610" s="24">
        <f t="shared" si="134"/>
        <v>0.08</v>
      </c>
      <c r="H2610" s="31"/>
      <c r="I2610" s="30"/>
      <c r="J2610" s="24">
        <f t="shared" si="135"/>
        <v>4.8507499999999997</v>
      </c>
      <c r="K2610" s="31"/>
      <c r="L2610" s="30"/>
      <c r="M2610" s="98">
        <v>0.16</v>
      </c>
      <c r="N2610" s="98" t="s">
        <v>4078</v>
      </c>
      <c r="O2610" s="98">
        <v>0.41799999999999998</v>
      </c>
      <c r="P2610" s="98">
        <v>2.31</v>
      </c>
      <c r="Q2610" s="98">
        <v>10.451000000000001</v>
      </c>
      <c r="R2610" s="98">
        <v>6.2240000000000002</v>
      </c>
    </row>
    <row r="2611" spans="1:18" x14ac:dyDescent="0.25">
      <c r="A2611" s="59" t="s">
        <v>3779</v>
      </c>
      <c r="B2611" s="59" t="s">
        <v>2897</v>
      </c>
      <c r="C2611" s="59" t="s">
        <v>3828</v>
      </c>
      <c r="D2611" s="91">
        <v>10</v>
      </c>
      <c r="E2611" s="59" t="s">
        <v>5547</v>
      </c>
      <c r="F2611" s="30">
        <f t="shared" si="133"/>
        <v>6.3136666666666663</v>
      </c>
      <c r="G2611" s="24">
        <f t="shared" si="134"/>
        <v>5.0000000000000001E-3</v>
      </c>
      <c r="H2611" s="31"/>
      <c r="I2611" s="30"/>
      <c r="J2611" s="24">
        <f t="shared" si="135"/>
        <v>4.7352499999999997</v>
      </c>
      <c r="K2611" s="31"/>
      <c r="L2611" s="30"/>
      <c r="M2611" s="98">
        <v>0.01</v>
      </c>
      <c r="N2611" s="98" t="s">
        <v>4078</v>
      </c>
      <c r="O2611" s="98" t="s">
        <v>4078</v>
      </c>
      <c r="P2611" s="98" t="s">
        <v>4078</v>
      </c>
      <c r="Q2611" s="98">
        <v>7.9000000000000001E-2</v>
      </c>
      <c r="R2611" s="98">
        <v>18.861999999999998</v>
      </c>
    </row>
    <row r="2612" spans="1:18" x14ac:dyDescent="0.25">
      <c r="A2612" s="59" t="s">
        <v>3779</v>
      </c>
      <c r="B2612" s="59" t="s">
        <v>2877</v>
      </c>
      <c r="C2612" s="59" t="s">
        <v>3862</v>
      </c>
      <c r="D2612" s="91">
        <v>16</v>
      </c>
      <c r="E2612" s="59" t="s">
        <v>7001</v>
      </c>
      <c r="F2612" s="30">
        <f t="shared" si="133"/>
        <v>6.2883333333333331</v>
      </c>
      <c r="G2612" s="24">
        <f t="shared" si="134"/>
        <v>0</v>
      </c>
      <c r="H2612" s="31"/>
      <c r="I2612" s="30"/>
      <c r="J2612" s="24">
        <f t="shared" si="135"/>
        <v>7.2290000000000001</v>
      </c>
      <c r="K2612" s="31"/>
      <c r="L2612" s="30"/>
      <c r="M2612" s="98" t="s">
        <v>4078</v>
      </c>
      <c r="N2612" s="98" t="s">
        <v>4078</v>
      </c>
      <c r="O2612" s="98">
        <v>10.051</v>
      </c>
      <c r="P2612" s="98">
        <v>12.907999999999999</v>
      </c>
      <c r="Q2612" s="98">
        <v>5.9569999999999999</v>
      </c>
      <c r="R2612" s="98" t="s">
        <v>4078</v>
      </c>
    </row>
    <row r="2613" spans="1:18" x14ac:dyDescent="0.25">
      <c r="A2613" s="59" t="s">
        <v>3779</v>
      </c>
      <c r="B2613" s="59" t="s">
        <v>3188</v>
      </c>
      <c r="C2613" s="59" t="s">
        <v>3831</v>
      </c>
      <c r="D2613" s="91">
        <v>11</v>
      </c>
      <c r="E2613" s="59" t="s">
        <v>5605</v>
      </c>
      <c r="F2613" s="30">
        <f t="shared" si="133"/>
        <v>6.2789999999999999</v>
      </c>
      <c r="G2613" s="24">
        <f t="shared" si="134"/>
        <v>2.8420000000000001</v>
      </c>
      <c r="H2613" s="31"/>
      <c r="I2613" s="30"/>
      <c r="J2613" s="24">
        <f t="shared" si="135"/>
        <v>4.7092499999999999</v>
      </c>
      <c r="K2613" s="31"/>
      <c r="L2613" s="30"/>
      <c r="M2613" s="98" t="s">
        <v>4078</v>
      </c>
      <c r="N2613" s="98">
        <v>5.6840000000000002</v>
      </c>
      <c r="O2613" s="98" t="s">
        <v>4078</v>
      </c>
      <c r="P2613" s="98">
        <v>3.6850000000000001</v>
      </c>
      <c r="Q2613" s="98">
        <v>6.4569999999999999</v>
      </c>
      <c r="R2613" s="98">
        <v>8.6950000000000003</v>
      </c>
    </row>
    <row r="2614" spans="1:18" x14ac:dyDescent="0.25">
      <c r="A2614" s="59" t="s">
        <v>3779</v>
      </c>
      <c r="B2614" s="59" t="s">
        <v>2168</v>
      </c>
      <c r="C2614" s="59" t="s">
        <v>3796</v>
      </c>
      <c r="D2614" s="91">
        <v>4</v>
      </c>
      <c r="E2614" s="59" t="s">
        <v>4442</v>
      </c>
      <c r="F2614" s="30">
        <f t="shared" si="133"/>
        <v>6.2756666666666669</v>
      </c>
      <c r="G2614" s="24">
        <f t="shared" si="134"/>
        <v>10.63</v>
      </c>
      <c r="H2614" s="31"/>
      <c r="I2614" s="30"/>
      <c r="J2614" s="24">
        <f t="shared" si="135"/>
        <v>4.8900000000000006</v>
      </c>
      <c r="K2614" s="31"/>
      <c r="L2614" s="30"/>
      <c r="M2614" s="98">
        <v>5.69</v>
      </c>
      <c r="N2614" s="98">
        <v>15.57</v>
      </c>
      <c r="O2614" s="98">
        <v>0.73299999999999998</v>
      </c>
      <c r="P2614" s="98">
        <v>14.506</v>
      </c>
      <c r="Q2614" s="98">
        <v>1.669</v>
      </c>
      <c r="R2614" s="98">
        <v>2.6520000000000001</v>
      </c>
    </row>
    <row r="2615" spans="1:18" x14ac:dyDescent="0.25">
      <c r="A2615" s="59" t="s">
        <v>3779</v>
      </c>
      <c r="B2615" s="59" t="s">
        <v>2451</v>
      </c>
      <c r="C2615" s="59" t="s">
        <v>3853</v>
      </c>
      <c r="D2615" s="91">
        <v>15</v>
      </c>
      <c r="E2615" s="59" t="s">
        <v>6554</v>
      </c>
      <c r="F2615" s="30">
        <f t="shared" si="133"/>
        <v>6.2549999999999999</v>
      </c>
      <c r="G2615" s="24">
        <f t="shared" si="134"/>
        <v>3.5529999999999999</v>
      </c>
      <c r="H2615" s="31"/>
      <c r="I2615" s="30"/>
      <c r="J2615" s="24">
        <f t="shared" si="135"/>
        <v>5.9682499999999994</v>
      </c>
      <c r="K2615" s="31"/>
      <c r="L2615" s="30"/>
      <c r="M2615" s="98" t="s">
        <v>4078</v>
      </c>
      <c r="N2615" s="98">
        <v>7.1059999999999999</v>
      </c>
      <c r="O2615" s="98">
        <v>5.1079999999999997</v>
      </c>
      <c r="P2615" s="98">
        <v>13.26</v>
      </c>
      <c r="Q2615" s="98">
        <v>2.3010000000000002</v>
      </c>
      <c r="R2615" s="98">
        <v>3.2040000000000002</v>
      </c>
    </row>
    <row r="2616" spans="1:18" x14ac:dyDescent="0.25">
      <c r="A2616" s="59" t="s">
        <v>3779</v>
      </c>
      <c r="B2616" s="59" t="s">
        <v>529</v>
      </c>
      <c r="C2616" s="59" t="s">
        <v>3862</v>
      </c>
      <c r="D2616" s="91">
        <v>16</v>
      </c>
      <c r="E2616" s="59" t="s">
        <v>6903</v>
      </c>
      <c r="F2616" s="30">
        <f t="shared" si="133"/>
        <v>6.2440000000000007</v>
      </c>
      <c r="G2616" s="24">
        <f t="shared" si="134"/>
        <v>3.8245</v>
      </c>
      <c r="H2616" s="31"/>
      <c r="I2616" s="30"/>
      <c r="J2616" s="24">
        <f t="shared" si="135"/>
        <v>5.1377500000000005</v>
      </c>
      <c r="K2616" s="31"/>
      <c r="L2616" s="30"/>
      <c r="M2616" s="98">
        <v>6.2</v>
      </c>
      <c r="N2616" s="98">
        <v>1.4490000000000001</v>
      </c>
      <c r="O2616" s="98">
        <v>1.819</v>
      </c>
      <c r="P2616" s="98">
        <v>17.789000000000001</v>
      </c>
      <c r="Q2616" s="98">
        <v>0.94299999999999995</v>
      </c>
      <c r="R2616" s="98" t="s">
        <v>4078</v>
      </c>
    </row>
    <row r="2617" spans="1:18" x14ac:dyDescent="0.25">
      <c r="A2617" s="59" t="s">
        <v>3779</v>
      </c>
      <c r="B2617" s="59" t="s">
        <v>317</v>
      </c>
      <c r="C2617" s="59" t="s">
        <v>3815</v>
      </c>
      <c r="D2617" s="91">
        <v>6</v>
      </c>
      <c r="E2617" s="59" t="s">
        <v>5073</v>
      </c>
      <c r="F2617" s="30">
        <f t="shared" si="133"/>
        <v>6.2356666666666669</v>
      </c>
      <c r="G2617" s="24">
        <f t="shared" si="134"/>
        <v>51.272999999999996</v>
      </c>
      <c r="H2617" s="31"/>
      <c r="I2617" s="30"/>
      <c r="J2617" s="24">
        <f t="shared" si="135"/>
        <v>4.7404999999999999</v>
      </c>
      <c r="K2617" s="31"/>
      <c r="L2617" s="30"/>
      <c r="M2617" s="98">
        <v>64.28</v>
      </c>
      <c r="N2617" s="98">
        <v>38.265999999999998</v>
      </c>
      <c r="O2617" s="98">
        <v>0.255</v>
      </c>
      <c r="P2617" s="98">
        <v>2.6259999999999999</v>
      </c>
      <c r="Q2617" s="98">
        <v>1.367</v>
      </c>
      <c r="R2617" s="98">
        <v>14.714</v>
      </c>
    </row>
    <row r="2618" spans="1:18" x14ac:dyDescent="0.25">
      <c r="A2618" s="59" t="s">
        <v>3779</v>
      </c>
      <c r="B2618" s="59" t="s">
        <v>1964</v>
      </c>
      <c r="C2618" s="59" t="s">
        <v>3821</v>
      </c>
      <c r="D2618" s="91">
        <v>8</v>
      </c>
      <c r="E2618" s="59" t="s">
        <v>5362</v>
      </c>
      <c r="F2618" s="30">
        <f t="shared" si="133"/>
        <v>6.2206666666666663</v>
      </c>
      <c r="G2618" s="24">
        <f t="shared" si="134"/>
        <v>6.4835000000000003</v>
      </c>
      <c r="H2618" s="31"/>
      <c r="I2618" s="30"/>
      <c r="J2618" s="24">
        <f t="shared" si="135"/>
        <v>6.2535000000000007</v>
      </c>
      <c r="K2618" s="31"/>
      <c r="L2618" s="30"/>
      <c r="M2618" s="98">
        <v>10.74</v>
      </c>
      <c r="N2618" s="98">
        <v>2.2269999999999999</v>
      </c>
      <c r="O2618" s="98">
        <v>6.3520000000000003</v>
      </c>
      <c r="P2618" s="98">
        <v>10.159000000000001</v>
      </c>
      <c r="Q2618" s="98">
        <v>6.5549999999999997</v>
      </c>
      <c r="R2618" s="98">
        <v>1.948</v>
      </c>
    </row>
    <row r="2619" spans="1:18" x14ac:dyDescent="0.25">
      <c r="A2619" s="59" t="s">
        <v>3779</v>
      </c>
      <c r="B2619" s="59" t="s">
        <v>1138</v>
      </c>
      <c r="C2619" s="59" t="s">
        <v>3820</v>
      </c>
      <c r="D2619" s="91">
        <v>8</v>
      </c>
      <c r="E2619" s="59" t="s">
        <v>5330</v>
      </c>
      <c r="F2619" s="30">
        <f t="shared" si="133"/>
        <v>6.2119999999999997</v>
      </c>
      <c r="G2619" s="24">
        <f t="shared" si="134"/>
        <v>2.0499999999999998</v>
      </c>
      <c r="H2619" s="31"/>
      <c r="I2619" s="30"/>
      <c r="J2619" s="24">
        <f t="shared" si="135"/>
        <v>7.6995000000000005</v>
      </c>
      <c r="K2619" s="31"/>
      <c r="L2619" s="30"/>
      <c r="M2619" s="98">
        <v>0.51</v>
      </c>
      <c r="N2619" s="98">
        <v>3.59</v>
      </c>
      <c r="O2619" s="98">
        <v>12.162000000000001</v>
      </c>
      <c r="P2619" s="98">
        <v>0.42899999999999999</v>
      </c>
      <c r="Q2619" s="98">
        <v>9.6739999999999995</v>
      </c>
      <c r="R2619" s="98">
        <v>8.5329999999999995</v>
      </c>
    </row>
    <row r="2620" spans="1:18" x14ac:dyDescent="0.25">
      <c r="A2620" s="59" t="s">
        <v>3779</v>
      </c>
      <c r="B2620" s="59" t="s">
        <v>535</v>
      </c>
      <c r="C2620" s="59" t="s">
        <v>3804</v>
      </c>
      <c r="D2620" s="91">
        <v>5</v>
      </c>
      <c r="E2620" s="59" t="s">
        <v>4607</v>
      </c>
      <c r="F2620" s="30">
        <f t="shared" si="133"/>
        <v>6.2023333333333328</v>
      </c>
      <c r="G2620" s="24">
        <f t="shared" si="134"/>
        <v>4.9124999999999996</v>
      </c>
      <c r="H2620" s="31"/>
      <c r="I2620" s="30"/>
      <c r="J2620" s="24">
        <f t="shared" si="135"/>
        <v>4.6517499999999998</v>
      </c>
      <c r="K2620" s="31"/>
      <c r="L2620" s="30"/>
      <c r="M2620" s="98">
        <v>2.48</v>
      </c>
      <c r="N2620" s="98">
        <v>7.3449999999999998</v>
      </c>
      <c r="O2620" s="98" t="s">
        <v>4078</v>
      </c>
      <c r="P2620" s="98" t="s">
        <v>4078</v>
      </c>
      <c r="Q2620" s="98">
        <v>12.760999999999999</v>
      </c>
      <c r="R2620" s="98">
        <v>5.8460000000000001</v>
      </c>
    </row>
    <row r="2621" spans="1:18" x14ac:dyDescent="0.25">
      <c r="A2621" s="59" t="s">
        <v>3779</v>
      </c>
      <c r="B2621" s="59" t="s">
        <v>1697</v>
      </c>
      <c r="C2621" s="59" t="s">
        <v>3818</v>
      </c>
      <c r="D2621" s="91">
        <v>7</v>
      </c>
      <c r="E2621" s="59" t="s">
        <v>5201</v>
      </c>
      <c r="F2621" s="30">
        <f t="shared" si="133"/>
        <v>6.1663333333333332</v>
      </c>
      <c r="G2621" s="24">
        <f t="shared" si="134"/>
        <v>0</v>
      </c>
      <c r="H2621" s="31"/>
      <c r="I2621" s="30"/>
      <c r="J2621" s="24">
        <f t="shared" si="135"/>
        <v>12.204750000000001</v>
      </c>
      <c r="K2621" s="31"/>
      <c r="L2621" s="30"/>
      <c r="M2621" s="98" t="s">
        <v>4078</v>
      </c>
      <c r="N2621" s="98" t="s">
        <v>4078</v>
      </c>
      <c r="O2621" s="98">
        <v>30.32</v>
      </c>
      <c r="P2621" s="98" t="s">
        <v>4078</v>
      </c>
      <c r="Q2621" s="98">
        <v>4.3099999999999996</v>
      </c>
      <c r="R2621" s="98">
        <v>14.189</v>
      </c>
    </row>
    <row r="2622" spans="1:18" x14ac:dyDescent="0.25">
      <c r="A2622" s="59" t="s">
        <v>3779</v>
      </c>
      <c r="B2622" s="59" t="s">
        <v>113</v>
      </c>
      <c r="C2622" s="59" t="s">
        <v>3799</v>
      </c>
      <c r="D2622" s="91">
        <v>4</v>
      </c>
      <c r="E2622" s="59" t="s">
        <v>4505</v>
      </c>
      <c r="F2622" s="30">
        <f t="shared" si="133"/>
        <v>6.1546666666666674</v>
      </c>
      <c r="G2622" s="24">
        <f t="shared" si="134"/>
        <v>0.23499999999999999</v>
      </c>
      <c r="H2622" s="31"/>
      <c r="I2622" s="30"/>
      <c r="J2622" s="24">
        <f t="shared" si="135"/>
        <v>6.3767500000000004</v>
      </c>
      <c r="K2622" s="31"/>
      <c r="L2622" s="30"/>
      <c r="M2622" s="98">
        <v>0.47</v>
      </c>
      <c r="N2622" s="98" t="s">
        <v>4078</v>
      </c>
      <c r="O2622" s="98">
        <v>7.0430000000000001</v>
      </c>
      <c r="P2622" s="98">
        <v>10.098000000000001</v>
      </c>
      <c r="Q2622" s="98">
        <v>2.6629999999999998</v>
      </c>
      <c r="R2622" s="98">
        <v>5.7030000000000003</v>
      </c>
    </row>
    <row r="2623" spans="1:18" x14ac:dyDescent="0.25">
      <c r="A2623" s="59" t="s">
        <v>3779</v>
      </c>
      <c r="B2623" s="59" t="s">
        <v>3503</v>
      </c>
      <c r="C2623" s="59" t="s">
        <v>3808</v>
      </c>
      <c r="D2623" s="91">
        <v>6</v>
      </c>
      <c r="E2623" s="59" t="s">
        <v>4896</v>
      </c>
      <c r="F2623" s="30">
        <f t="shared" si="133"/>
        <v>6.1516666666666664</v>
      </c>
      <c r="G2623" s="24">
        <f t="shared" si="134"/>
        <v>0.17499999999999999</v>
      </c>
      <c r="H2623" s="31"/>
      <c r="I2623" s="30"/>
      <c r="J2623" s="24">
        <f t="shared" si="135"/>
        <v>4.6137499999999996</v>
      </c>
      <c r="K2623" s="31"/>
      <c r="L2623" s="30"/>
      <c r="M2623" s="98">
        <v>0.35</v>
      </c>
      <c r="N2623" s="98" t="s">
        <v>4078</v>
      </c>
      <c r="O2623" s="98" t="s">
        <v>4078</v>
      </c>
      <c r="P2623" s="98">
        <v>5.25</v>
      </c>
      <c r="Q2623" s="98">
        <v>7.32</v>
      </c>
      <c r="R2623" s="98">
        <v>5.8849999999999998</v>
      </c>
    </row>
    <row r="2624" spans="1:18" x14ac:dyDescent="0.25">
      <c r="A2624" s="59" t="s">
        <v>3779</v>
      </c>
      <c r="B2624" s="59" t="s">
        <v>2563</v>
      </c>
      <c r="C2624" s="59" t="s">
        <v>3851</v>
      </c>
      <c r="D2624" s="91">
        <v>15</v>
      </c>
      <c r="E2624" s="59" t="s">
        <v>6425</v>
      </c>
      <c r="F2624" s="30">
        <f t="shared" si="133"/>
        <v>6.1323333333333325</v>
      </c>
      <c r="G2624" s="24">
        <f t="shared" si="134"/>
        <v>5.5549999999999997</v>
      </c>
      <c r="H2624" s="31"/>
      <c r="I2624" s="30"/>
      <c r="J2624" s="24">
        <f t="shared" si="135"/>
        <v>4.6777499999999996</v>
      </c>
      <c r="K2624" s="31"/>
      <c r="L2624" s="30"/>
      <c r="M2624" s="98">
        <v>11.11</v>
      </c>
      <c r="N2624" s="98" t="s">
        <v>4078</v>
      </c>
      <c r="O2624" s="98">
        <v>0.314</v>
      </c>
      <c r="P2624" s="98">
        <v>3.5579999999999998</v>
      </c>
      <c r="Q2624" s="98">
        <v>13.446</v>
      </c>
      <c r="R2624" s="98">
        <v>1.393</v>
      </c>
    </row>
    <row r="2625" spans="1:18" x14ac:dyDescent="0.25">
      <c r="A2625" s="59" t="s">
        <v>3779</v>
      </c>
      <c r="B2625" s="59" t="s">
        <v>3261</v>
      </c>
      <c r="C2625" s="59" t="s">
        <v>3840</v>
      </c>
      <c r="D2625" s="91">
        <v>11</v>
      </c>
      <c r="E2625" s="59" t="s">
        <v>5974</v>
      </c>
      <c r="F2625" s="30">
        <f t="shared" si="133"/>
        <v>6.1166666666666671</v>
      </c>
      <c r="G2625" s="24">
        <f t="shared" si="134"/>
        <v>8.9845000000000006</v>
      </c>
      <c r="H2625" s="31"/>
      <c r="I2625" s="30"/>
      <c r="J2625" s="24">
        <f t="shared" si="135"/>
        <v>5.2895000000000003</v>
      </c>
      <c r="K2625" s="31"/>
      <c r="L2625" s="30"/>
      <c r="M2625" s="98">
        <v>7.46</v>
      </c>
      <c r="N2625" s="98">
        <v>10.509</v>
      </c>
      <c r="O2625" s="98">
        <v>2.8079999999999998</v>
      </c>
      <c r="P2625" s="98">
        <v>7.5970000000000004</v>
      </c>
      <c r="Q2625" s="98">
        <v>4.0629999999999997</v>
      </c>
      <c r="R2625" s="98">
        <v>6.69</v>
      </c>
    </row>
    <row r="2626" spans="1:18" x14ac:dyDescent="0.25">
      <c r="A2626" s="59" t="s">
        <v>3779</v>
      </c>
      <c r="B2626" s="59" t="s">
        <v>2128</v>
      </c>
      <c r="C2626" s="59" t="s">
        <v>3863</v>
      </c>
      <c r="D2626" s="91">
        <v>16</v>
      </c>
      <c r="E2626" s="59" t="s">
        <v>7359</v>
      </c>
      <c r="F2626" s="30">
        <f t="shared" si="133"/>
        <v>6.1129999999999995</v>
      </c>
      <c r="G2626" s="24">
        <f t="shared" si="134"/>
        <v>4.2089999999999996</v>
      </c>
      <c r="H2626" s="31"/>
      <c r="I2626" s="30"/>
      <c r="J2626" s="24">
        <f t="shared" si="135"/>
        <v>5.0742499999999993</v>
      </c>
      <c r="K2626" s="31"/>
      <c r="L2626" s="30"/>
      <c r="M2626" s="98">
        <v>7.75</v>
      </c>
      <c r="N2626" s="98">
        <v>0.66800000000000004</v>
      </c>
      <c r="O2626" s="98">
        <v>1.958</v>
      </c>
      <c r="P2626" s="98">
        <v>10.065</v>
      </c>
      <c r="Q2626" s="98">
        <v>3.6680000000000001</v>
      </c>
      <c r="R2626" s="98">
        <v>4.6059999999999999</v>
      </c>
    </row>
    <row r="2627" spans="1:18" x14ac:dyDescent="0.25">
      <c r="A2627" s="59" t="s">
        <v>3779</v>
      </c>
      <c r="B2627" s="59" t="s">
        <v>2546</v>
      </c>
      <c r="C2627" s="59" t="s">
        <v>3873</v>
      </c>
      <c r="D2627" s="91">
        <v>20</v>
      </c>
      <c r="E2627" s="59" t="s">
        <v>7786</v>
      </c>
      <c r="F2627" s="30">
        <f t="shared" si="133"/>
        <v>6.1093333333333328</v>
      </c>
      <c r="G2627" s="24">
        <f t="shared" si="134"/>
        <v>10.523</v>
      </c>
      <c r="H2627" s="31"/>
      <c r="I2627" s="30"/>
      <c r="J2627" s="24">
        <f t="shared" si="135"/>
        <v>5.8940000000000001</v>
      </c>
      <c r="K2627" s="31"/>
      <c r="L2627" s="30"/>
      <c r="M2627" s="98">
        <v>9.58</v>
      </c>
      <c r="N2627" s="98">
        <v>11.465999999999999</v>
      </c>
      <c r="O2627" s="98">
        <v>5.2480000000000002</v>
      </c>
      <c r="P2627" s="98">
        <v>11.948</v>
      </c>
      <c r="Q2627" s="98">
        <v>5.5140000000000002</v>
      </c>
      <c r="R2627" s="98">
        <v>0.86599999999999999</v>
      </c>
    </row>
    <row r="2628" spans="1:18" x14ac:dyDescent="0.25">
      <c r="A2628" s="59" t="s">
        <v>3779</v>
      </c>
      <c r="B2628" s="59" t="s">
        <v>2243</v>
      </c>
      <c r="C2628" s="59" t="s">
        <v>3833</v>
      </c>
      <c r="D2628" s="91">
        <v>11</v>
      </c>
      <c r="E2628" s="59" t="s">
        <v>5667</v>
      </c>
      <c r="F2628" s="30">
        <f t="shared" si="133"/>
        <v>6.0796666666666672</v>
      </c>
      <c r="G2628" s="24">
        <f t="shared" si="134"/>
        <v>34.835499999999996</v>
      </c>
      <c r="H2628" s="31"/>
      <c r="I2628" s="30"/>
      <c r="J2628" s="24">
        <f t="shared" si="135"/>
        <v>4.6837499999999999</v>
      </c>
      <c r="K2628" s="31"/>
      <c r="L2628" s="30"/>
      <c r="M2628" s="98">
        <v>64.13</v>
      </c>
      <c r="N2628" s="98">
        <v>5.5410000000000004</v>
      </c>
      <c r="O2628" s="98">
        <v>0.496</v>
      </c>
      <c r="P2628" s="98" t="s">
        <v>4078</v>
      </c>
      <c r="Q2628" s="98">
        <v>5.0659999999999998</v>
      </c>
      <c r="R2628" s="98">
        <v>13.173</v>
      </c>
    </row>
    <row r="2629" spans="1:18" x14ac:dyDescent="0.25">
      <c r="A2629" s="59" t="s">
        <v>3779</v>
      </c>
      <c r="B2629" s="59" t="s">
        <v>2528</v>
      </c>
      <c r="C2629" s="59" t="s">
        <v>3849</v>
      </c>
      <c r="D2629" s="91">
        <v>13</v>
      </c>
      <c r="E2629" s="59" t="s">
        <v>6310</v>
      </c>
      <c r="F2629" s="30">
        <f t="shared" si="133"/>
        <v>6.0353333333333339</v>
      </c>
      <c r="G2629" s="24">
        <f t="shared" si="134"/>
        <v>0.97499999999999998</v>
      </c>
      <c r="H2629" s="31"/>
      <c r="I2629" s="30"/>
      <c r="J2629" s="24">
        <f t="shared" si="135"/>
        <v>6.2162499999999996</v>
      </c>
      <c r="K2629" s="31"/>
      <c r="L2629" s="30"/>
      <c r="M2629" s="98">
        <v>1.95</v>
      </c>
      <c r="N2629" s="98" t="s">
        <v>4078</v>
      </c>
      <c r="O2629" s="98">
        <v>6.7590000000000003</v>
      </c>
      <c r="P2629" s="98">
        <v>4.7469999999999999</v>
      </c>
      <c r="Q2629" s="98">
        <v>5.7140000000000004</v>
      </c>
      <c r="R2629" s="98">
        <v>7.6449999999999996</v>
      </c>
    </row>
    <row r="2630" spans="1:18" x14ac:dyDescent="0.25">
      <c r="A2630" s="59" t="s">
        <v>3779</v>
      </c>
      <c r="B2630" s="59" t="s">
        <v>887</v>
      </c>
      <c r="C2630" s="59" t="s">
        <v>3809</v>
      </c>
      <c r="D2630" s="91">
        <v>6</v>
      </c>
      <c r="E2630" s="59" t="s">
        <v>4932</v>
      </c>
      <c r="F2630" s="30">
        <f t="shared" si="133"/>
        <v>6.0293333333333337</v>
      </c>
      <c r="G2630" s="24">
        <f t="shared" si="134"/>
        <v>83.21</v>
      </c>
      <c r="H2630" s="31"/>
      <c r="I2630" s="30"/>
      <c r="J2630" s="24">
        <f t="shared" si="135"/>
        <v>13.273</v>
      </c>
      <c r="K2630" s="31"/>
      <c r="L2630" s="30"/>
      <c r="M2630" s="98">
        <v>166.42</v>
      </c>
      <c r="N2630" s="98" t="s">
        <v>4078</v>
      </c>
      <c r="O2630" s="98">
        <v>35.003999999999998</v>
      </c>
      <c r="P2630" s="98" t="s">
        <v>4078</v>
      </c>
      <c r="Q2630" s="98" t="s">
        <v>4078</v>
      </c>
      <c r="R2630" s="98">
        <v>18.088000000000001</v>
      </c>
    </row>
    <row r="2631" spans="1:18" x14ac:dyDescent="0.25">
      <c r="A2631" s="59" t="s">
        <v>3779</v>
      </c>
      <c r="B2631" s="59" t="s">
        <v>3030</v>
      </c>
      <c r="C2631" s="59" t="s">
        <v>3862</v>
      </c>
      <c r="D2631" s="91">
        <v>16</v>
      </c>
      <c r="E2631" s="59" t="s">
        <v>7116</v>
      </c>
      <c r="F2631" s="30">
        <f t="shared" si="133"/>
        <v>5.9980000000000002</v>
      </c>
      <c r="G2631" s="24">
        <f t="shared" si="134"/>
        <v>3.3675000000000002</v>
      </c>
      <c r="H2631" s="31"/>
      <c r="I2631" s="30"/>
      <c r="J2631" s="24">
        <f t="shared" si="135"/>
        <v>4.75</v>
      </c>
      <c r="K2631" s="31"/>
      <c r="L2631" s="30"/>
      <c r="M2631" s="98">
        <v>4.32</v>
      </c>
      <c r="N2631" s="98">
        <v>2.415</v>
      </c>
      <c r="O2631" s="98">
        <v>1.006</v>
      </c>
      <c r="P2631" s="98">
        <v>3.129</v>
      </c>
      <c r="Q2631" s="98">
        <v>11.391999999999999</v>
      </c>
      <c r="R2631" s="98">
        <v>3.4729999999999999</v>
      </c>
    </row>
    <row r="2632" spans="1:18" x14ac:dyDescent="0.25">
      <c r="A2632" s="59" t="s">
        <v>3779</v>
      </c>
      <c r="B2632" s="59" t="s">
        <v>2321</v>
      </c>
      <c r="C2632" s="59" t="s">
        <v>3870</v>
      </c>
      <c r="D2632" s="91">
        <v>18</v>
      </c>
      <c r="E2632" s="59" t="s">
        <v>7703</v>
      </c>
      <c r="F2632" s="30">
        <f t="shared" si="133"/>
        <v>5.9716666666666667</v>
      </c>
      <c r="G2632" s="24">
        <f t="shared" si="134"/>
        <v>3.6114999999999999</v>
      </c>
      <c r="H2632" s="31"/>
      <c r="I2632" s="30"/>
      <c r="J2632" s="24">
        <f t="shared" si="135"/>
        <v>4.8185000000000002</v>
      </c>
      <c r="K2632" s="31"/>
      <c r="L2632" s="30"/>
      <c r="M2632" s="98">
        <v>1.37</v>
      </c>
      <c r="N2632" s="98">
        <v>5.8529999999999998</v>
      </c>
      <c r="O2632" s="98">
        <v>1.359</v>
      </c>
      <c r="P2632" s="98">
        <v>16.579000000000001</v>
      </c>
      <c r="Q2632" s="98">
        <v>0.20599999999999999</v>
      </c>
      <c r="R2632" s="98">
        <v>1.1299999999999999</v>
      </c>
    </row>
    <row r="2633" spans="1:18" x14ac:dyDescent="0.25">
      <c r="A2633" s="59" t="s">
        <v>3779</v>
      </c>
      <c r="B2633" s="59" t="s">
        <v>1256</v>
      </c>
      <c r="C2633" s="59" t="s">
        <v>3817</v>
      </c>
      <c r="D2633" s="91">
        <v>6</v>
      </c>
      <c r="E2633" s="59" t="s">
        <v>5119</v>
      </c>
      <c r="F2633" s="30">
        <f t="shared" si="133"/>
        <v>5.968</v>
      </c>
      <c r="G2633" s="24">
        <f t="shared" si="134"/>
        <v>3.15</v>
      </c>
      <c r="H2633" s="31"/>
      <c r="I2633" s="30"/>
      <c r="J2633" s="24">
        <f t="shared" si="135"/>
        <v>5.3892500000000005</v>
      </c>
      <c r="K2633" s="31"/>
      <c r="L2633" s="30"/>
      <c r="M2633" s="98">
        <v>6.3</v>
      </c>
      <c r="N2633" s="98" t="s">
        <v>4078</v>
      </c>
      <c r="O2633" s="98">
        <v>3.653</v>
      </c>
      <c r="P2633" s="98">
        <v>8.3000000000000004E-2</v>
      </c>
      <c r="Q2633" s="98" t="s">
        <v>4078</v>
      </c>
      <c r="R2633" s="98">
        <v>17.821000000000002</v>
      </c>
    </row>
    <row r="2634" spans="1:18" x14ac:dyDescent="0.25">
      <c r="A2634" s="59" t="s">
        <v>3779</v>
      </c>
      <c r="B2634" s="59" t="s">
        <v>3192</v>
      </c>
      <c r="C2634" s="59" t="s">
        <v>3845</v>
      </c>
      <c r="D2634" s="91">
        <v>12</v>
      </c>
      <c r="E2634" s="59" t="s">
        <v>6180</v>
      </c>
      <c r="F2634" s="30">
        <f t="shared" si="133"/>
        <v>5.964666666666667</v>
      </c>
      <c r="G2634" s="24">
        <f t="shared" si="134"/>
        <v>0.2205</v>
      </c>
      <c r="H2634" s="31"/>
      <c r="I2634" s="30"/>
      <c r="J2634" s="24">
        <f t="shared" si="135"/>
        <v>4.9535</v>
      </c>
      <c r="K2634" s="31"/>
      <c r="L2634" s="30"/>
      <c r="M2634" s="98">
        <v>0.11</v>
      </c>
      <c r="N2634" s="98">
        <v>0.33100000000000002</v>
      </c>
      <c r="O2634" s="98">
        <v>1.92</v>
      </c>
      <c r="P2634" s="98">
        <v>0.6</v>
      </c>
      <c r="Q2634" s="98">
        <v>0.59599999999999997</v>
      </c>
      <c r="R2634" s="98">
        <v>16.698</v>
      </c>
    </row>
    <row r="2635" spans="1:18" x14ac:dyDescent="0.25">
      <c r="A2635" s="59" t="s">
        <v>3779</v>
      </c>
      <c r="B2635" s="59" t="s">
        <v>2374</v>
      </c>
      <c r="C2635" s="59" t="s">
        <v>3862</v>
      </c>
      <c r="D2635" s="91">
        <v>16</v>
      </c>
      <c r="E2635" s="59" t="s">
        <v>6774</v>
      </c>
      <c r="F2635" s="30">
        <f t="shared" si="133"/>
        <v>5.9446666666666674</v>
      </c>
      <c r="G2635" s="24">
        <f t="shared" si="134"/>
        <v>1.17</v>
      </c>
      <c r="H2635" s="31"/>
      <c r="I2635" s="30"/>
      <c r="J2635" s="24">
        <f t="shared" si="135"/>
        <v>4.4585000000000008</v>
      </c>
      <c r="K2635" s="31"/>
      <c r="L2635" s="30"/>
      <c r="M2635" s="98" t="s">
        <v>4078</v>
      </c>
      <c r="N2635" s="98">
        <v>2.34</v>
      </c>
      <c r="O2635" s="98" t="s">
        <v>4078</v>
      </c>
      <c r="P2635" s="98" t="s">
        <v>4078</v>
      </c>
      <c r="Q2635" s="98">
        <v>0.32700000000000001</v>
      </c>
      <c r="R2635" s="98">
        <v>17.507000000000001</v>
      </c>
    </row>
    <row r="2636" spans="1:18" x14ac:dyDescent="0.25">
      <c r="A2636" s="59" t="s">
        <v>3779</v>
      </c>
      <c r="B2636" s="59" t="s">
        <v>2294</v>
      </c>
      <c r="C2636" s="59" t="s">
        <v>3834</v>
      </c>
      <c r="D2636" s="91">
        <v>11</v>
      </c>
      <c r="E2636" s="59" t="s">
        <v>5748</v>
      </c>
      <c r="F2636" s="30">
        <f t="shared" si="133"/>
        <v>5.9409999999999998</v>
      </c>
      <c r="G2636" s="24">
        <f t="shared" si="134"/>
        <v>0</v>
      </c>
      <c r="H2636" s="31"/>
      <c r="I2636" s="30"/>
      <c r="J2636" s="24">
        <f t="shared" si="135"/>
        <v>4.4557500000000001</v>
      </c>
      <c r="K2636" s="31"/>
      <c r="L2636" s="30"/>
      <c r="M2636" s="98" t="s">
        <v>4078</v>
      </c>
      <c r="N2636" s="98" t="s">
        <v>4078</v>
      </c>
      <c r="O2636" s="98" t="s">
        <v>4078</v>
      </c>
      <c r="P2636" s="98" t="s">
        <v>4078</v>
      </c>
      <c r="Q2636" s="98">
        <v>17.823</v>
      </c>
      <c r="R2636" s="98" t="s">
        <v>4078</v>
      </c>
    </row>
    <row r="2637" spans="1:18" x14ac:dyDescent="0.25">
      <c r="A2637" s="59" t="s">
        <v>3779</v>
      </c>
      <c r="B2637" s="59" t="s">
        <v>1811</v>
      </c>
      <c r="C2637" s="59" t="s">
        <v>3853</v>
      </c>
      <c r="D2637" s="91">
        <v>15</v>
      </c>
      <c r="E2637" s="59" t="s">
        <v>6553</v>
      </c>
      <c r="F2637" s="30">
        <f t="shared" si="133"/>
        <v>5.9330000000000007</v>
      </c>
      <c r="G2637" s="24">
        <f t="shared" si="134"/>
        <v>7.5690000000000008</v>
      </c>
      <c r="H2637" s="31"/>
      <c r="I2637" s="30"/>
      <c r="J2637" s="24">
        <f t="shared" si="135"/>
        <v>6.401250000000001</v>
      </c>
      <c r="K2637" s="31"/>
      <c r="L2637" s="30"/>
      <c r="M2637" s="98">
        <v>12.47</v>
      </c>
      <c r="N2637" s="98">
        <v>2.6680000000000001</v>
      </c>
      <c r="O2637" s="98">
        <v>7.806</v>
      </c>
      <c r="P2637" s="98">
        <v>4.5490000000000004</v>
      </c>
      <c r="Q2637" s="98">
        <v>9.0310000000000006</v>
      </c>
      <c r="R2637" s="98">
        <v>4.2190000000000003</v>
      </c>
    </row>
    <row r="2638" spans="1:18" x14ac:dyDescent="0.25">
      <c r="A2638" s="59" t="s">
        <v>3779</v>
      </c>
      <c r="B2638" s="59" t="s">
        <v>2842</v>
      </c>
      <c r="C2638" s="59" t="s">
        <v>3870</v>
      </c>
      <c r="D2638" s="91">
        <v>18</v>
      </c>
      <c r="E2638" s="59" t="s">
        <v>7694</v>
      </c>
      <c r="F2638" s="30">
        <f t="shared" si="133"/>
        <v>5.9323333333333332</v>
      </c>
      <c r="G2638" s="24">
        <f t="shared" si="134"/>
        <v>4.5324999999999998</v>
      </c>
      <c r="H2638" s="31"/>
      <c r="I2638" s="30"/>
      <c r="J2638" s="24">
        <f t="shared" si="135"/>
        <v>4.4649999999999999</v>
      </c>
      <c r="K2638" s="31"/>
      <c r="L2638" s="30"/>
      <c r="M2638" s="98">
        <v>8.83</v>
      </c>
      <c r="N2638" s="98">
        <v>0.23499999999999999</v>
      </c>
      <c r="O2638" s="98">
        <v>6.3E-2</v>
      </c>
      <c r="P2638" s="98">
        <v>6.0389999999999997</v>
      </c>
      <c r="Q2638" s="98">
        <v>4.0090000000000003</v>
      </c>
      <c r="R2638" s="98">
        <v>7.7489999999999997</v>
      </c>
    </row>
    <row r="2639" spans="1:18" x14ac:dyDescent="0.25">
      <c r="A2639" s="59" t="s">
        <v>3779</v>
      </c>
      <c r="B2639" s="59" t="s">
        <v>2107</v>
      </c>
      <c r="C2639" s="59" t="s">
        <v>3863</v>
      </c>
      <c r="D2639" s="91">
        <v>16</v>
      </c>
      <c r="E2639" s="59" t="s">
        <v>7383</v>
      </c>
      <c r="F2639" s="30">
        <f t="shared" si="133"/>
        <v>5.9223333333333343</v>
      </c>
      <c r="G2639" s="24">
        <f t="shared" si="134"/>
        <v>7.1464999999999996</v>
      </c>
      <c r="H2639" s="31"/>
      <c r="I2639" s="30"/>
      <c r="J2639" s="24">
        <f t="shared" si="135"/>
        <v>4.6762499999999996</v>
      </c>
      <c r="K2639" s="31"/>
      <c r="L2639" s="30"/>
      <c r="M2639" s="98">
        <v>14.19</v>
      </c>
      <c r="N2639" s="98">
        <v>0.10299999999999999</v>
      </c>
      <c r="O2639" s="98">
        <v>0.93799999999999994</v>
      </c>
      <c r="P2639" s="98">
        <v>3.335</v>
      </c>
      <c r="Q2639" s="98">
        <v>2.786</v>
      </c>
      <c r="R2639" s="98">
        <v>11.646000000000001</v>
      </c>
    </row>
    <row r="2640" spans="1:18" x14ac:dyDescent="0.25">
      <c r="A2640" s="59" t="s">
        <v>3779</v>
      </c>
      <c r="B2640" s="59" t="s">
        <v>1677</v>
      </c>
      <c r="C2640" s="59" t="s">
        <v>3852</v>
      </c>
      <c r="D2640" s="91">
        <v>15</v>
      </c>
      <c r="E2640" s="59" t="s">
        <v>6485</v>
      </c>
      <c r="F2640" s="30">
        <f t="shared" si="133"/>
        <v>5.9189999999999996</v>
      </c>
      <c r="G2640" s="24">
        <f t="shared" si="134"/>
        <v>104.86150000000001</v>
      </c>
      <c r="H2640" s="31"/>
      <c r="I2640" s="30"/>
      <c r="J2640" s="24">
        <f t="shared" si="135"/>
        <v>20.10425</v>
      </c>
      <c r="K2640" s="31"/>
      <c r="L2640" s="30"/>
      <c r="M2640" s="98">
        <v>71.3</v>
      </c>
      <c r="N2640" s="98">
        <v>138.423</v>
      </c>
      <c r="O2640" s="98">
        <v>62.66</v>
      </c>
      <c r="P2640" s="98">
        <v>4.0250000000000004</v>
      </c>
      <c r="Q2640" s="98">
        <v>13.731999999999999</v>
      </c>
      <c r="R2640" s="98" t="s">
        <v>4078</v>
      </c>
    </row>
    <row r="2641" spans="1:18" x14ac:dyDescent="0.25">
      <c r="A2641" s="59" t="s">
        <v>3779</v>
      </c>
      <c r="B2641" s="59" t="s">
        <v>2181</v>
      </c>
      <c r="C2641" s="59" t="s">
        <v>3847</v>
      </c>
      <c r="D2641" s="91">
        <v>13</v>
      </c>
      <c r="E2641" s="59" t="s">
        <v>6203</v>
      </c>
      <c r="F2641" s="30">
        <f t="shared" si="133"/>
        <v>5.9093333333333327</v>
      </c>
      <c r="G2641" s="24">
        <f t="shared" si="134"/>
        <v>143.65350000000001</v>
      </c>
      <c r="H2641" s="31"/>
      <c r="I2641" s="30"/>
      <c r="J2641" s="24">
        <f t="shared" si="135"/>
        <v>4.6669999999999998</v>
      </c>
      <c r="K2641" s="31"/>
      <c r="L2641" s="30"/>
      <c r="M2641" s="98">
        <v>257.01</v>
      </c>
      <c r="N2641" s="98">
        <v>30.297000000000001</v>
      </c>
      <c r="O2641" s="98">
        <v>0.94</v>
      </c>
      <c r="P2641" s="98">
        <v>11.196999999999999</v>
      </c>
      <c r="Q2641" s="98">
        <v>5.8920000000000003</v>
      </c>
      <c r="R2641" s="98">
        <v>0.63900000000000001</v>
      </c>
    </row>
    <row r="2642" spans="1:18" x14ac:dyDescent="0.25">
      <c r="A2642" s="59" t="s">
        <v>3779</v>
      </c>
      <c r="B2642" s="59" t="s">
        <v>3367</v>
      </c>
      <c r="C2642" s="59" t="s">
        <v>3863</v>
      </c>
      <c r="D2642" s="91">
        <v>16</v>
      </c>
      <c r="E2642" s="59" t="s">
        <v>7426</v>
      </c>
      <c r="F2642" s="30">
        <f t="shared" si="133"/>
        <v>5.9086666666666661</v>
      </c>
      <c r="G2642" s="24">
        <f t="shared" si="134"/>
        <v>0</v>
      </c>
      <c r="H2642" s="31"/>
      <c r="I2642" s="30"/>
      <c r="J2642" s="24">
        <f t="shared" si="135"/>
        <v>4.4314999999999998</v>
      </c>
      <c r="K2642" s="31"/>
      <c r="L2642" s="30"/>
      <c r="M2642" s="98" t="s">
        <v>4078</v>
      </c>
      <c r="N2642" s="98" t="s">
        <v>4078</v>
      </c>
      <c r="O2642" s="98" t="s">
        <v>4078</v>
      </c>
      <c r="P2642" s="98">
        <v>1.8120000000000001</v>
      </c>
      <c r="Q2642" s="98">
        <v>15.882999999999999</v>
      </c>
      <c r="R2642" s="98">
        <v>3.1E-2</v>
      </c>
    </row>
    <row r="2643" spans="1:18" x14ac:dyDescent="0.25">
      <c r="A2643" s="59" t="s">
        <v>3779</v>
      </c>
      <c r="B2643" s="59" t="s">
        <v>3681</v>
      </c>
      <c r="C2643" s="59" t="s">
        <v>3863</v>
      </c>
      <c r="D2643" s="91">
        <v>16</v>
      </c>
      <c r="E2643" s="59" t="s">
        <v>7337</v>
      </c>
      <c r="F2643" s="30">
        <f t="shared" si="133"/>
        <v>5.8900000000000006</v>
      </c>
      <c r="G2643" s="24">
        <f t="shared" si="134"/>
        <v>6.9749999999999996</v>
      </c>
      <c r="H2643" s="31"/>
      <c r="I2643" s="30"/>
      <c r="J2643" s="24">
        <f t="shared" si="135"/>
        <v>5.2130000000000001</v>
      </c>
      <c r="K2643" s="31"/>
      <c r="L2643" s="30"/>
      <c r="M2643" s="98" t="s">
        <v>4078</v>
      </c>
      <c r="N2643" s="98">
        <v>13.95</v>
      </c>
      <c r="O2643" s="98">
        <v>3.1819999999999999</v>
      </c>
      <c r="P2643" s="98">
        <v>0.17100000000000001</v>
      </c>
      <c r="Q2643" s="98">
        <v>6.6479999999999997</v>
      </c>
      <c r="R2643" s="98">
        <v>10.851000000000001</v>
      </c>
    </row>
    <row r="2644" spans="1:18" x14ac:dyDescent="0.25">
      <c r="A2644" s="59" t="s">
        <v>3779</v>
      </c>
      <c r="B2644" s="59" t="s">
        <v>3682</v>
      </c>
      <c r="C2644" s="59" t="s">
        <v>3873</v>
      </c>
      <c r="D2644" s="91">
        <v>20</v>
      </c>
      <c r="E2644" s="59" t="s">
        <v>7798</v>
      </c>
      <c r="F2644" s="30">
        <f t="shared" si="133"/>
        <v>5.878333333333333</v>
      </c>
      <c r="G2644" s="24">
        <f t="shared" si="134"/>
        <v>4.3534999999999995</v>
      </c>
      <c r="H2644" s="31"/>
      <c r="I2644" s="30"/>
      <c r="J2644" s="24">
        <f t="shared" si="135"/>
        <v>5.2345000000000006</v>
      </c>
      <c r="K2644" s="31"/>
      <c r="L2644" s="30"/>
      <c r="M2644" s="98">
        <v>0.6</v>
      </c>
      <c r="N2644" s="98">
        <v>8.1069999999999993</v>
      </c>
      <c r="O2644" s="98">
        <v>3.3029999999999999</v>
      </c>
      <c r="P2644" s="98">
        <v>8.98</v>
      </c>
      <c r="Q2644" s="98">
        <v>8.6549999999999994</v>
      </c>
      <c r="R2644" s="98" t="s">
        <v>4078</v>
      </c>
    </row>
    <row r="2645" spans="1:18" x14ac:dyDescent="0.25">
      <c r="A2645" s="59" t="s">
        <v>3779</v>
      </c>
      <c r="B2645" s="59" t="s">
        <v>3309</v>
      </c>
      <c r="C2645" s="59" t="s">
        <v>3841</v>
      </c>
      <c r="D2645" s="91">
        <v>11</v>
      </c>
      <c r="E2645" s="59" t="s">
        <v>6079</v>
      </c>
      <c r="F2645" s="30">
        <f t="shared" si="133"/>
        <v>5.8773333333333335</v>
      </c>
      <c r="G2645" s="24">
        <f t="shared" si="134"/>
        <v>2.1479999999999997</v>
      </c>
      <c r="H2645" s="31"/>
      <c r="I2645" s="30"/>
      <c r="J2645" s="24">
        <f t="shared" si="135"/>
        <v>5.2015000000000002</v>
      </c>
      <c r="K2645" s="31"/>
      <c r="L2645" s="30"/>
      <c r="M2645" s="98">
        <v>2.0499999999999998</v>
      </c>
      <c r="N2645" s="98">
        <v>2.246</v>
      </c>
      <c r="O2645" s="98">
        <v>3.1739999999999999</v>
      </c>
      <c r="P2645" s="98">
        <v>1.714</v>
      </c>
      <c r="Q2645" s="98">
        <v>14.63</v>
      </c>
      <c r="R2645" s="98">
        <v>1.288</v>
      </c>
    </row>
    <row r="2646" spans="1:18" x14ac:dyDescent="0.25">
      <c r="A2646" s="59" t="s">
        <v>3779</v>
      </c>
      <c r="B2646" s="59" t="s">
        <v>3529</v>
      </c>
      <c r="C2646" s="59" t="s">
        <v>3834</v>
      </c>
      <c r="D2646" s="91">
        <v>11</v>
      </c>
      <c r="E2646" s="59" t="s">
        <v>5743</v>
      </c>
      <c r="F2646" s="30">
        <f t="shared" si="133"/>
        <v>5.8739999999999997</v>
      </c>
      <c r="G2646" s="24">
        <f t="shared" si="134"/>
        <v>0</v>
      </c>
      <c r="H2646" s="31"/>
      <c r="I2646" s="30"/>
      <c r="J2646" s="24">
        <f t="shared" si="135"/>
        <v>4.4055</v>
      </c>
      <c r="K2646" s="31"/>
      <c r="L2646" s="30"/>
      <c r="M2646" s="98" t="s">
        <v>4078</v>
      </c>
      <c r="N2646" s="98" t="s">
        <v>4078</v>
      </c>
      <c r="O2646" s="98" t="s">
        <v>4078</v>
      </c>
      <c r="P2646" s="98">
        <v>8.1000000000000003E-2</v>
      </c>
      <c r="Q2646" s="98">
        <v>4.2450000000000001</v>
      </c>
      <c r="R2646" s="98">
        <v>13.295999999999999</v>
      </c>
    </row>
    <row r="2647" spans="1:18" x14ac:dyDescent="0.25">
      <c r="A2647" s="59" t="s">
        <v>3779</v>
      </c>
      <c r="B2647" s="59" t="s">
        <v>3105</v>
      </c>
      <c r="C2647" s="59" t="s">
        <v>3819</v>
      </c>
      <c r="D2647" s="91">
        <v>7</v>
      </c>
      <c r="E2647" s="59" t="s">
        <v>5297</v>
      </c>
      <c r="F2647" s="30">
        <f t="shared" si="133"/>
        <v>5.8696666666666664</v>
      </c>
      <c r="G2647" s="24">
        <f t="shared" si="134"/>
        <v>0.34</v>
      </c>
      <c r="H2647" s="31"/>
      <c r="I2647" s="30"/>
      <c r="J2647" s="24">
        <f t="shared" si="135"/>
        <v>4.4994999999999994</v>
      </c>
      <c r="K2647" s="31"/>
      <c r="L2647" s="30"/>
      <c r="M2647" s="98">
        <v>0.68</v>
      </c>
      <c r="N2647" s="98" t="s">
        <v>4078</v>
      </c>
      <c r="O2647" s="98">
        <v>0.38900000000000001</v>
      </c>
      <c r="P2647" s="98" t="s">
        <v>4078</v>
      </c>
      <c r="Q2647" s="98">
        <v>3.9510000000000001</v>
      </c>
      <c r="R2647" s="98">
        <v>13.657999999999999</v>
      </c>
    </row>
    <row r="2648" spans="1:18" x14ac:dyDescent="0.25">
      <c r="A2648" s="59" t="s">
        <v>3779</v>
      </c>
      <c r="B2648" s="59" t="s">
        <v>1542</v>
      </c>
      <c r="C2648" s="59" t="s">
        <v>3847</v>
      </c>
      <c r="D2648" s="91">
        <v>13</v>
      </c>
      <c r="E2648" s="59" t="s">
        <v>6214</v>
      </c>
      <c r="F2648" s="30">
        <f t="shared" si="133"/>
        <v>5.8153333333333341</v>
      </c>
      <c r="G2648" s="24">
        <f t="shared" si="134"/>
        <v>1.2015</v>
      </c>
      <c r="H2648" s="31"/>
      <c r="I2648" s="30"/>
      <c r="J2648" s="24">
        <f t="shared" si="135"/>
        <v>4.3615000000000004</v>
      </c>
      <c r="K2648" s="31"/>
      <c r="L2648" s="30"/>
      <c r="M2648" s="98">
        <v>1.33</v>
      </c>
      <c r="N2648" s="98">
        <v>1.073</v>
      </c>
      <c r="O2648" s="98" t="s">
        <v>4078</v>
      </c>
      <c r="P2648" s="98">
        <v>0.72099999999999997</v>
      </c>
      <c r="Q2648" s="98">
        <v>8.3740000000000006</v>
      </c>
      <c r="R2648" s="98">
        <v>8.3510000000000009</v>
      </c>
    </row>
    <row r="2649" spans="1:18" x14ac:dyDescent="0.25">
      <c r="A2649" s="59" t="s">
        <v>3779</v>
      </c>
      <c r="B2649" s="59" t="s">
        <v>3488</v>
      </c>
      <c r="C2649" s="59" t="s">
        <v>3854</v>
      </c>
      <c r="D2649" s="91">
        <v>15</v>
      </c>
      <c r="E2649" s="59" t="s">
        <v>6592</v>
      </c>
      <c r="F2649" s="30">
        <f t="shared" si="133"/>
        <v>5.8090000000000002</v>
      </c>
      <c r="G2649" s="24">
        <f t="shared" si="134"/>
        <v>7.58</v>
      </c>
      <c r="H2649" s="31"/>
      <c r="I2649" s="30"/>
      <c r="J2649" s="24">
        <f t="shared" si="135"/>
        <v>4.3567499999999999</v>
      </c>
      <c r="K2649" s="31"/>
      <c r="L2649" s="30"/>
      <c r="M2649" s="98">
        <v>15.16</v>
      </c>
      <c r="N2649" s="98" t="s">
        <v>4078</v>
      </c>
      <c r="O2649" s="98" t="s">
        <v>4078</v>
      </c>
      <c r="P2649" s="98" t="s">
        <v>4078</v>
      </c>
      <c r="Q2649" s="98">
        <v>17.427</v>
      </c>
      <c r="R2649" s="98" t="s">
        <v>4078</v>
      </c>
    </row>
    <row r="2650" spans="1:18" x14ac:dyDescent="0.25">
      <c r="A2650" s="59" t="s">
        <v>3779</v>
      </c>
      <c r="B2650" s="59" t="s">
        <v>2788</v>
      </c>
      <c r="C2650" s="59" t="s">
        <v>3828</v>
      </c>
      <c r="D2650" s="91">
        <v>10</v>
      </c>
      <c r="E2650" s="59" t="s">
        <v>5544</v>
      </c>
      <c r="F2650" s="30">
        <f t="shared" si="133"/>
        <v>5.7649999999999997</v>
      </c>
      <c r="G2650" s="24">
        <f t="shared" si="134"/>
        <v>0.79400000000000004</v>
      </c>
      <c r="H2650" s="31"/>
      <c r="I2650" s="30"/>
      <c r="J2650" s="24">
        <f t="shared" si="135"/>
        <v>5.0065</v>
      </c>
      <c r="K2650" s="31"/>
      <c r="L2650" s="30"/>
      <c r="M2650" s="98">
        <v>0.51</v>
      </c>
      <c r="N2650" s="98">
        <v>1.0780000000000001</v>
      </c>
      <c r="O2650" s="98">
        <v>2.7309999999999999</v>
      </c>
      <c r="P2650" s="98">
        <v>1.0229999999999999</v>
      </c>
      <c r="Q2650" s="98">
        <v>13.023</v>
      </c>
      <c r="R2650" s="98">
        <v>3.2490000000000001</v>
      </c>
    </row>
    <row r="2651" spans="1:18" x14ac:dyDescent="0.25">
      <c r="A2651" s="59" t="s">
        <v>3779</v>
      </c>
      <c r="B2651" s="59" t="s">
        <v>2916</v>
      </c>
      <c r="C2651" s="59" t="s">
        <v>3830</v>
      </c>
      <c r="D2651" s="91">
        <v>11</v>
      </c>
      <c r="E2651" s="59" t="s">
        <v>5569</v>
      </c>
      <c r="F2651" s="30">
        <f t="shared" si="133"/>
        <v>5.7553333333333336</v>
      </c>
      <c r="G2651" s="24">
        <f t="shared" si="134"/>
        <v>0</v>
      </c>
      <c r="H2651" s="31"/>
      <c r="I2651" s="30"/>
      <c r="J2651" s="24">
        <f t="shared" si="135"/>
        <v>4.3165000000000004</v>
      </c>
      <c r="K2651" s="31"/>
      <c r="L2651" s="30"/>
      <c r="M2651" s="98" t="s">
        <v>4078</v>
      </c>
      <c r="N2651" s="98" t="s">
        <v>4078</v>
      </c>
      <c r="O2651" s="98" t="s">
        <v>4078</v>
      </c>
      <c r="P2651" s="98">
        <v>16.295000000000002</v>
      </c>
      <c r="Q2651" s="98" t="s">
        <v>4078</v>
      </c>
      <c r="R2651" s="98">
        <v>0.97099999999999997</v>
      </c>
    </row>
    <row r="2652" spans="1:18" x14ac:dyDescent="0.25">
      <c r="A2652" s="59" t="s">
        <v>3779</v>
      </c>
      <c r="B2652" s="59" t="s">
        <v>3</v>
      </c>
      <c r="C2652" s="59" t="s">
        <v>3806</v>
      </c>
      <c r="D2652" s="91">
        <v>5</v>
      </c>
      <c r="E2652" s="59" t="s">
        <v>4637</v>
      </c>
      <c r="F2652" s="30">
        <f t="shared" si="133"/>
        <v>5.7396666666666674</v>
      </c>
      <c r="G2652" s="24">
        <f t="shared" si="134"/>
        <v>0</v>
      </c>
      <c r="H2652" s="31"/>
      <c r="I2652" s="30"/>
      <c r="J2652" s="24">
        <f t="shared" si="135"/>
        <v>4.3047500000000003</v>
      </c>
      <c r="K2652" s="31"/>
      <c r="L2652" s="30"/>
      <c r="M2652" s="98" t="s">
        <v>4078</v>
      </c>
      <c r="N2652" s="98" t="s">
        <v>4078</v>
      </c>
      <c r="O2652" s="98" t="s">
        <v>4078</v>
      </c>
      <c r="P2652" s="98">
        <v>8.1910000000000007</v>
      </c>
      <c r="Q2652" s="98">
        <v>1.0999999999999999E-2</v>
      </c>
      <c r="R2652" s="98">
        <v>9.0169999999999995</v>
      </c>
    </row>
    <row r="2653" spans="1:18" x14ac:dyDescent="0.25">
      <c r="A2653" s="59" t="s">
        <v>3779</v>
      </c>
      <c r="B2653" s="59" t="s">
        <v>3620</v>
      </c>
      <c r="C2653" s="59" t="s">
        <v>3868</v>
      </c>
      <c r="D2653" s="91">
        <v>18</v>
      </c>
      <c r="E2653" s="59" t="s">
        <v>7545</v>
      </c>
      <c r="F2653" s="30">
        <f t="shared" si="133"/>
        <v>5.7383333333333333</v>
      </c>
      <c r="G2653" s="24">
        <f t="shared" si="134"/>
        <v>10.0185</v>
      </c>
      <c r="H2653" s="31"/>
      <c r="I2653" s="30"/>
      <c r="J2653" s="24">
        <f t="shared" si="135"/>
        <v>5.5804999999999998</v>
      </c>
      <c r="K2653" s="31"/>
      <c r="L2653" s="30"/>
      <c r="M2653" s="98">
        <v>16.7</v>
      </c>
      <c r="N2653" s="98">
        <v>3.3370000000000002</v>
      </c>
      <c r="O2653" s="98">
        <v>5.1070000000000002</v>
      </c>
      <c r="P2653" s="98">
        <v>16.783999999999999</v>
      </c>
      <c r="Q2653" s="98">
        <v>0.43099999999999999</v>
      </c>
      <c r="R2653" s="98" t="s">
        <v>4078</v>
      </c>
    </row>
    <row r="2654" spans="1:18" x14ac:dyDescent="0.25">
      <c r="A2654" s="59" t="s">
        <v>3779</v>
      </c>
      <c r="B2654" s="59" t="s">
        <v>459</v>
      </c>
      <c r="C2654" s="59" t="s">
        <v>3844</v>
      </c>
      <c r="D2654" s="91">
        <v>12</v>
      </c>
      <c r="E2654" s="59" t="s">
        <v>6175</v>
      </c>
      <c r="F2654" s="30">
        <f t="shared" si="133"/>
        <v>5.7043333333333335</v>
      </c>
      <c r="G2654" s="24">
        <f t="shared" si="134"/>
        <v>9.048</v>
      </c>
      <c r="H2654" s="31"/>
      <c r="I2654" s="30"/>
      <c r="J2654" s="24">
        <f t="shared" si="135"/>
        <v>5.2232500000000002</v>
      </c>
      <c r="K2654" s="31"/>
      <c r="L2654" s="30"/>
      <c r="M2654" s="98">
        <v>0.86</v>
      </c>
      <c r="N2654" s="98">
        <v>17.236000000000001</v>
      </c>
      <c r="O2654" s="98">
        <v>3.78</v>
      </c>
      <c r="P2654" s="98">
        <v>6.5410000000000004</v>
      </c>
      <c r="Q2654" s="98">
        <v>4.0570000000000004</v>
      </c>
      <c r="R2654" s="98">
        <v>6.5149999999999997</v>
      </c>
    </row>
    <row r="2655" spans="1:18" x14ac:dyDescent="0.25">
      <c r="A2655" s="59" t="s">
        <v>3779</v>
      </c>
      <c r="B2655" s="59" t="s">
        <v>3151</v>
      </c>
      <c r="C2655" s="59" t="s">
        <v>3841</v>
      </c>
      <c r="D2655" s="91">
        <v>11</v>
      </c>
      <c r="E2655" s="59" t="s">
        <v>6040</v>
      </c>
      <c r="F2655" s="30">
        <f t="shared" si="133"/>
        <v>5.6789999999999994</v>
      </c>
      <c r="G2655" s="24">
        <f t="shared" si="134"/>
        <v>23.755499999999998</v>
      </c>
      <c r="H2655" s="31"/>
      <c r="I2655" s="30"/>
      <c r="J2655" s="24">
        <f t="shared" si="135"/>
        <v>9.1995000000000005</v>
      </c>
      <c r="K2655" s="31"/>
      <c r="L2655" s="30"/>
      <c r="M2655" s="98">
        <v>13.27</v>
      </c>
      <c r="N2655" s="98">
        <v>34.241</v>
      </c>
      <c r="O2655" s="98">
        <v>19.760999999999999</v>
      </c>
      <c r="P2655" s="98">
        <v>1.329</v>
      </c>
      <c r="Q2655" s="98">
        <v>1.9E-2</v>
      </c>
      <c r="R2655" s="98">
        <v>15.689</v>
      </c>
    </row>
    <row r="2656" spans="1:18" x14ac:dyDescent="0.25">
      <c r="A2656" s="59" t="s">
        <v>3779</v>
      </c>
      <c r="B2656" s="59" t="s">
        <v>3265</v>
      </c>
      <c r="C2656" s="59" t="s">
        <v>3862</v>
      </c>
      <c r="D2656" s="91">
        <v>16</v>
      </c>
      <c r="E2656" s="59" t="s">
        <v>6785</v>
      </c>
      <c r="F2656" s="30">
        <f t="shared" ref="F2656:F2719" si="136">SUM(P2656:R2656)/3</f>
        <v>5.6606666666666667</v>
      </c>
      <c r="G2656" s="24">
        <f t="shared" ref="G2656:G2719" si="137">SUM(M2656:N2656)/2</f>
        <v>0</v>
      </c>
      <c r="H2656" s="31"/>
      <c r="I2656" s="30"/>
      <c r="J2656" s="24">
        <f t="shared" ref="J2656:J2719" si="138">SUM(O2656:R2656)/4</f>
        <v>15.672499999999999</v>
      </c>
      <c r="K2656" s="31"/>
      <c r="L2656" s="30"/>
      <c r="M2656" s="98" t="s">
        <v>4078</v>
      </c>
      <c r="N2656" s="98" t="s">
        <v>4078</v>
      </c>
      <c r="O2656" s="98">
        <v>45.707999999999998</v>
      </c>
      <c r="P2656" s="98">
        <v>15.451000000000001</v>
      </c>
      <c r="Q2656" s="98" t="s">
        <v>4078</v>
      </c>
      <c r="R2656" s="98">
        <v>1.5309999999999999</v>
      </c>
    </row>
    <row r="2657" spans="1:18" x14ac:dyDescent="0.25">
      <c r="A2657" s="59" t="s">
        <v>3779</v>
      </c>
      <c r="B2657" s="59" t="s">
        <v>727</v>
      </c>
      <c r="C2657" s="59" t="s">
        <v>3804</v>
      </c>
      <c r="D2657" s="91">
        <v>5</v>
      </c>
      <c r="E2657" s="59" t="s">
        <v>4092</v>
      </c>
      <c r="F2657" s="30">
        <f t="shared" si="136"/>
        <v>5.6583333333333341</v>
      </c>
      <c r="G2657" s="24">
        <f t="shared" si="137"/>
        <v>12.788500000000001</v>
      </c>
      <c r="H2657" s="31"/>
      <c r="I2657" s="30"/>
      <c r="J2657" s="24">
        <f t="shared" si="138"/>
        <v>5.2954999999999997</v>
      </c>
      <c r="K2657" s="31"/>
      <c r="L2657" s="30"/>
      <c r="M2657" s="98">
        <v>16.940000000000001</v>
      </c>
      <c r="N2657" s="98">
        <v>8.6370000000000005</v>
      </c>
      <c r="O2657" s="98">
        <v>4.2069999999999999</v>
      </c>
      <c r="P2657" s="98">
        <v>3.327</v>
      </c>
      <c r="Q2657" s="98">
        <v>7.0339999999999998</v>
      </c>
      <c r="R2657" s="98">
        <v>6.6139999999999999</v>
      </c>
    </row>
    <row r="2658" spans="1:18" x14ac:dyDescent="0.25">
      <c r="A2658" s="59" t="s">
        <v>3779</v>
      </c>
      <c r="B2658" s="59" t="s">
        <v>1968</v>
      </c>
      <c r="C2658" s="59" t="s">
        <v>3840</v>
      </c>
      <c r="D2658" s="91">
        <v>11</v>
      </c>
      <c r="E2658" s="59" t="s">
        <v>5912</v>
      </c>
      <c r="F2658" s="30">
        <f t="shared" si="136"/>
        <v>5.6316666666666668</v>
      </c>
      <c r="G2658" s="24">
        <f t="shared" si="137"/>
        <v>1.2350000000000001</v>
      </c>
      <c r="H2658" s="31"/>
      <c r="I2658" s="30"/>
      <c r="J2658" s="24">
        <f t="shared" si="138"/>
        <v>6.8892500000000005</v>
      </c>
      <c r="K2658" s="31"/>
      <c r="L2658" s="30"/>
      <c r="M2658" s="98">
        <v>2.4700000000000002</v>
      </c>
      <c r="N2658" s="98" t="s">
        <v>4078</v>
      </c>
      <c r="O2658" s="98">
        <v>10.662000000000001</v>
      </c>
      <c r="P2658" s="98">
        <v>0.55700000000000005</v>
      </c>
      <c r="Q2658" s="98">
        <v>5.7000000000000002E-2</v>
      </c>
      <c r="R2658" s="98">
        <v>16.280999999999999</v>
      </c>
    </row>
    <row r="2659" spans="1:18" x14ac:dyDescent="0.25">
      <c r="A2659" s="59" t="s">
        <v>3779</v>
      </c>
      <c r="B2659" s="59" t="s">
        <v>755</v>
      </c>
      <c r="C2659" s="59" t="s">
        <v>3863</v>
      </c>
      <c r="D2659" s="91">
        <v>16</v>
      </c>
      <c r="E2659" s="59" t="s">
        <v>7232</v>
      </c>
      <c r="F2659" s="30">
        <f t="shared" si="136"/>
        <v>5.6310000000000002</v>
      </c>
      <c r="G2659" s="24">
        <f t="shared" si="137"/>
        <v>7.0924999999999994</v>
      </c>
      <c r="H2659" s="31"/>
      <c r="I2659" s="30"/>
      <c r="J2659" s="24">
        <f t="shared" si="138"/>
        <v>5.3149999999999995</v>
      </c>
      <c r="K2659" s="31"/>
      <c r="L2659" s="30"/>
      <c r="M2659" s="98">
        <v>12.87</v>
      </c>
      <c r="N2659" s="98">
        <v>1.3149999999999999</v>
      </c>
      <c r="O2659" s="98">
        <v>4.367</v>
      </c>
      <c r="P2659" s="98">
        <v>3.16</v>
      </c>
      <c r="Q2659" s="98">
        <v>6.3559999999999999</v>
      </c>
      <c r="R2659" s="98">
        <v>7.3769999999999998</v>
      </c>
    </row>
    <row r="2660" spans="1:18" x14ac:dyDescent="0.25">
      <c r="A2660" s="59" t="s">
        <v>3779</v>
      </c>
      <c r="B2660" s="59" t="s">
        <v>1346</v>
      </c>
      <c r="C2660" s="59" t="s">
        <v>3817</v>
      </c>
      <c r="D2660" s="91">
        <v>6</v>
      </c>
      <c r="E2660" s="59" t="s">
        <v>5115</v>
      </c>
      <c r="F2660" s="30">
        <f t="shared" si="136"/>
        <v>5.6090000000000009</v>
      </c>
      <c r="G2660" s="24">
        <f t="shared" si="137"/>
        <v>0.10350000000000001</v>
      </c>
      <c r="H2660" s="31"/>
      <c r="I2660" s="30"/>
      <c r="J2660" s="24">
        <f t="shared" si="138"/>
        <v>4.2067500000000004</v>
      </c>
      <c r="K2660" s="31"/>
      <c r="L2660" s="30"/>
      <c r="M2660" s="98">
        <v>0.2</v>
      </c>
      <c r="N2660" s="98">
        <v>7.0000000000000001E-3</v>
      </c>
      <c r="O2660" s="98" t="s">
        <v>4078</v>
      </c>
      <c r="P2660" s="98" t="s">
        <v>4078</v>
      </c>
      <c r="Q2660" s="98">
        <v>16.827000000000002</v>
      </c>
      <c r="R2660" s="98" t="s">
        <v>4078</v>
      </c>
    </row>
    <row r="2661" spans="1:18" x14ac:dyDescent="0.25">
      <c r="A2661" s="59" t="s">
        <v>3779</v>
      </c>
      <c r="B2661" s="59" t="s">
        <v>3078</v>
      </c>
      <c r="C2661" s="59" t="s">
        <v>3849</v>
      </c>
      <c r="D2661" s="91">
        <v>13</v>
      </c>
      <c r="E2661" s="59" t="s">
        <v>6269</v>
      </c>
      <c r="F2661" s="30">
        <f t="shared" si="136"/>
        <v>5.581666666666667</v>
      </c>
      <c r="G2661" s="24">
        <f t="shared" si="137"/>
        <v>21.187999999999999</v>
      </c>
      <c r="H2661" s="31"/>
      <c r="I2661" s="30"/>
      <c r="J2661" s="24">
        <f t="shared" si="138"/>
        <v>4.1862500000000002</v>
      </c>
      <c r="K2661" s="31"/>
      <c r="L2661" s="30"/>
      <c r="M2661" s="98">
        <v>5.64</v>
      </c>
      <c r="N2661" s="98">
        <v>36.735999999999997</v>
      </c>
      <c r="O2661" s="98" t="s">
        <v>4078</v>
      </c>
      <c r="P2661" s="98" t="s">
        <v>4078</v>
      </c>
      <c r="Q2661" s="98">
        <v>10.287000000000001</v>
      </c>
      <c r="R2661" s="98">
        <v>6.4580000000000002</v>
      </c>
    </row>
    <row r="2662" spans="1:18" x14ac:dyDescent="0.25">
      <c r="A2662" s="59" t="s">
        <v>3779</v>
      </c>
      <c r="B2662" s="59" t="s">
        <v>1244</v>
      </c>
      <c r="C2662" s="59" t="s">
        <v>3827</v>
      </c>
      <c r="D2662" s="91">
        <v>10</v>
      </c>
      <c r="E2662" s="59" t="s">
        <v>5512</v>
      </c>
      <c r="F2662" s="30">
        <f t="shared" si="136"/>
        <v>5.5486666666666666</v>
      </c>
      <c r="G2662" s="24">
        <f t="shared" si="137"/>
        <v>9.8034999999999997</v>
      </c>
      <c r="H2662" s="31"/>
      <c r="I2662" s="30"/>
      <c r="J2662" s="24">
        <f t="shared" si="138"/>
        <v>8.8352500000000003</v>
      </c>
      <c r="K2662" s="31"/>
      <c r="L2662" s="30"/>
      <c r="M2662" s="98">
        <v>15.61</v>
      </c>
      <c r="N2662" s="98">
        <v>3.9969999999999999</v>
      </c>
      <c r="O2662" s="98">
        <v>18.695</v>
      </c>
      <c r="P2662" s="98">
        <v>13.222</v>
      </c>
      <c r="Q2662" s="98">
        <v>2.8130000000000002</v>
      </c>
      <c r="R2662" s="98">
        <v>0.61099999999999999</v>
      </c>
    </row>
    <row r="2663" spans="1:18" x14ac:dyDescent="0.25">
      <c r="A2663" s="59" t="s">
        <v>3779</v>
      </c>
      <c r="B2663" s="59" t="s">
        <v>3522</v>
      </c>
      <c r="C2663" s="59" t="s">
        <v>3862</v>
      </c>
      <c r="D2663" s="91">
        <v>16</v>
      </c>
      <c r="E2663" s="59" t="s">
        <v>6996</v>
      </c>
      <c r="F2663" s="30">
        <f t="shared" si="136"/>
        <v>5.5246666666666675</v>
      </c>
      <c r="G2663" s="24">
        <f t="shared" si="137"/>
        <v>0</v>
      </c>
      <c r="H2663" s="31"/>
      <c r="I2663" s="30"/>
      <c r="J2663" s="24">
        <f t="shared" si="138"/>
        <v>4.3827499999999997</v>
      </c>
      <c r="K2663" s="31"/>
      <c r="L2663" s="30"/>
      <c r="M2663" s="98" t="s">
        <v>4078</v>
      </c>
      <c r="N2663" s="98" t="s">
        <v>4078</v>
      </c>
      <c r="O2663" s="98">
        <v>0.95699999999999996</v>
      </c>
      <c r="P2663" s="98" t="s">
        <v>4078</v>
      </c>
      <c r="Q2663" s="98">
        <v>1.2829999999999999</v>
      </c>
      <c r="R2663" s="98">
        <v>15.291</v>
      </c>
    </row>
    <row r="2664" spans="1:18" x14ac:dyDescent="0.25">
      <c r="A2664" s="59" t="s">
        <v>3779</v>
      </c>
      <c r="B2664" s="59" t="s">
        <v>3323</v>
      </c>
      <c r="C2664" s="59" t="s">
        <v>3837</v>
      </c>
      <c r="D2664" s="91">
        <v>11</v>
      </c>
      <c r="E2664" s="59" t="s">
        <v>5830</v>
      </c>
      <c r="F2664" s="30">
        <f t="shared" si="136"/>
        <v>5.480999999999999</v>
      </c>
      <c r="G2664" s="24">
        <f t="shared" si="137"/>
        <v>17.707999999999998</v>
      </c>
      <c r="H2664" s="31"/>
      <c r="I2664" s="30"/>
      <c r="J2664" s="24">
        <f t="shared" si="138"/>
        <v>5.8817499999999994</v>
      </c>
      <c r="K2664" s="31"/>
      <c r="L2664" s="30"/>
      <c r="M2664" s="98">
        <v>31.18</v>
      </c>
      <c r="N2664" s="98">
        <v>4.2359999999999998</v>
      </c>
      <c r="O2664" s="98">
        <v>7.0839999999999996</v>
      </c>
      <c r="P2664" s="98">
        <v>11.286</v>
      </c>
      <c r="Q2664" s="98">
        <v>5.157</v>
      </c>
      <c r="R2664" s="98" t="s">
        <v>4078</v>
      </c>
    </row>
    <row r="2665" spans="1:18" x14ac:dyDescent="0.25">
      <c r="A2665" s="59" t="s">
        <v>3779</v>
      </c>
      <c r="B2665" s="59" t="s">
        <v>1743</v>
      </c>
      <c r="C2665" s="59" t="s">
        <v>3843</v>
      </c>
      <c r="D2665" s="91">
        <v>12</v>
      </c>
      <c r="E2665" s="59" t="s">
        <v>6155</v>
      </c>
      <c r="F2665" s="30">
        <f t="shared" si="136"/>
        <v>5.4703333333333335</v>
      </c>
      <c r="G2665" s="24">
        <f t="shared" si="137"/>
        <v>4.0009999999999994</v>
      </c>
      <c r="H2665" s="31"/>
      <c r="I2665" s="30"/>
      <c r="J2665" s="24">
        <f t="shared" si="138"/>
        <v>5.60825</v>
      </c>
      <c r="K2665" s="31"/>
      <c r="L2665" s="30"/>
      <c r="M2665" s="98">
        <v>4.0599999999999996</v>
      </c>
      <c r="N2665" s="98">
        <v>3.9420000000000002</v>
      </c>
      <c r="O2665" s="98">
        <v>6.0220000000000002</v>
      </c>
      <c r="P2665" s="98">
        <v>12.5</v>
      </c>
      <c r="Q2665" s="98">
        <v>3.911</v>
      </c>
      <c r="R2665" s="98" t="s">
        <v>4078</v>
      </c>
    </row>
    <row r="2666" spans="1:18" x14ac:dyDescent="0.25">
      <c r="A2666" s="59" t="s">
        <v>3779</v>
      </c>
      <c r="B2666" s="59" t="s">
        <v>2702</v>
      </c>
      <c r="C2666" s="59" t="s">
        <v>3839</v>
      </c>
      <c r="D2666" s="91">
        <v>11</v>
      </c>
      <c r="E2666" s="59" t="s">
        <v>5868</v>
      </c>
      <c r="F2666" s="30">
        <f t="shared" si="136"/>
        <v>5.4623333333333335</v>
      </c>
      <c r="G2666" s="24">
        <f t="shared" si="137"/>
        <v>23.096499999999999</v>
      </c>
      <c r="H2666" s="31"/>
      <c r="I2666" s="30"/>
      <c r="J2666" s="24">
        <f t="shared" si="138"/>
        <v>8.9529999999999994</v>
      </c>
      <c r="K2666" s="31"/>
      <c r="L2666" s="30"/>
      <c r="M2666" s="98">
        <v>20.84</v>
      </c>
      <c r="N2666" s="98">
        <v>25.353000000000002</v>
      </c>
      <c r="O2666" s="98">
        <v>19.425000000000001</v>
      </c>
      <c r="P2666" s="98" t="s">
        <v>4078</v>
      </c>
      <c r="Q2666" s="98">
        <v>14.077999999999999</v>
      </c>
      <c r="R2666" s="98">
        <v>2.3090000000000002</v>
      </c>
    </row>
    <row r="2667" spans="1:18" x14ac:dyDescent="0.25">
      <c r="A2667" s="59" t="s">
        <v>3779</v>
      </c>
      <c r="B2667" s="59" t="s">
        <v>1355</v>
      </c>
      <c r="C2667" s="59" t="s">
        <v>3849</v>
      </c>
      <c r="D2667" s="91">
        <v>13</v>
      </c>
      <c r="E2667" s="59" t="s">
        <v>6276</v>
      </c>
      <c r="F2667" s="30">
        <f t="shared" si="136"/>
        <v>5.4116666666666662</v>
      </c>
      <c r="G2667" s="24">
        <f t="shared" si="137"/>
        <v>8.2594999999999992</v>
      </c>
      <c r="H2667" s="31"/>
      <c r="I2667" s="30"/>
      <c r="J2667" s="24">
        <f t="shared" si="138"/>
        <v>4.3537499999999998</v>
      </c>
      <c r="K2667" s="31"/>
      <c r="L2667" s="30"/>
      <c r="M2667" s="98">
        <v>9.19</v>
      </c>
      <c r="N2667" s="98">
        <v>7.3289999999999997</v>
      </c>
      <c r="O2667" s="98">
        <v>1.18</v>
      </c>
      <c r="P2667" s="98">
        <v>0.85699999999999998</v>
      </c>
      <c r="Q2667" s="98">
        <v>15.378</v>
      </c>
      <c r="R2667" s="98" t="s">
        <v>4078</v>
      </c>
    </row>
    <row r="2668" spans="1:18" x14ac:dyDescent="0.25">
      <c r="A2668" s="59" t="s">
        <v>3779</v>
      </c>
      <c r="B2668" s="59" t="s">
        <v>2252</v>
      </c>
      <c r="C2668" s="59" t="s">
        <v>3863</v>
      </c>
      <c r="D2668" s="91">
        <v>16</v>
      </c>
      <c r="E2668" s="59" t="s">
        <v>7396</v>
      </c>
      <c r="F2668" s="30">
        <f t="shared" si="136"/>
        <v>5.3833333333333329</v>
      </c>
      <c r="G2668" s="24">
        <f t="shared" si="137"/>
        <v>0.47700000000000004</v>
      </c>
      <c r="H2668" s="31"/>
      <c r="I2668" s="30"/>
      <c r="J2668" s="24">
        <f t="shared" si="138"/>
        <v>4.0424999999999995</v>
      </c>
      <c r="K2668" s="31"/>
      <c r="L2668" s="30"/>
      <c r="M2668" s="98">
        <v>0.9</v>
      </c>
      <c r="N2668" s="98">
        <v>5.3999999999999999E-2</v>
      </c>
      <c r="O2668" s="98">
        <v>0.02</v>
      </c>
      <c r="P2668" s="98" t="s">
        <v>4078</v>
      </c>
      <c r="Q2668" s="98" t="s">
        <v>4078</v>
      </c>
      <c r="R2668" s="98">
        <v>16.149999999999999</v>
      </c>
    </row>
    <row r="2669" spans="1:18" x14ac:dyDescent="0.25">
      <c r="A2669" s="59" t="s">
        <v>3779</v>
      </c>
      <c r="B2669" s="59" t="s">
        <v>1821</v>
      </c>
      <c r="C2669" s="59" t="s">
        <v>3817</v>
      </c>
      <c r="D2669" s="91">
        <v>6</v>
      </c>
      <c r="E2669" s="59" t="s">
        <v>5142</v>
      </c>
      <c r="F2669" s="30">
        <f t="shared" si="136"/>
        <v>5.3769999999999998</v>
      </c>
      <c r="G2669" s="24">
        <f t="shared" si="137"/>
        <v>0</v>
      </c>
      <c r="H2669" s="31"/>
      <c r="I2669" s="30"/>
      <c r="J2669" s="24">
        <f t="shared" si="138"/>
        <v>4.0327500000000001</v>
      </c>
      <c r="K2669" s="31"/>
      <c r="L2669" s="30"/>
      <c r="M2669" s="98" t="s">
        <v>4078</v>
      </c>
      <c r="N2669" s="98" t="s">
        <v>4078</v>
      </c>
      <c r="O2669" s="98" t="s">
        <v>4078</v>
      </c>
      <c r="P2669" s="98">
        <v>16.131</v>
      </c>
      <c r="Q2669" s="98" t="s">
        <v>4078</v>
      </c>
      <c r="R2669" s="98" t="s">
        <v>4078</v>
      </c>
    </row>
    <row r="2670" spans="1:18" x14ac:dyDescent="0.25">
      <c r="A2670" s="59" t="s">
        <v>3779</v>
      </c>
      <c r="B2670" s="59" t="s">
        <v>2193</v>
      </c>
      <c r="C2670" s="59" t="s">
        <v>3781</v>
      </c>
      <c r="D2670" s="91">
        <v>1</v>
      </c>
      <c r="E2670" s="59" t="s">
        <v>4120</v>
      </c>
      <c r="F2670" s="30">
        <f t="shared" si="136"/>
        <v>5.3283333333333331</v>
      </c>
      <c r="G2670" s="24">
        <f t="shared" si="137"/>
        <v>0</v>
      </c>
      <c r="H2670" s="31"/>
      <c r="I2670" s="30"/>
      <c r="J2670" s="24">
        <f t="shared" si="138"/>
        <v>3.9962499999999999</v>
      </c>
      <c r="K2670" s="31"/>
      <c r="L2670" s="30"/>
      <c r="M2670" s="98" t="s">
        <v>4078</v>
      </c>
      <c r="N2670" s="98" t="s">
        <v>4078</v>
      </c>
      <c r="O2670" s="98" t="s">
        <v>4078</v>
      </c>
      <c r="P2670" s="98" t="s">
        <v>4078</v>
      </c>
      <c r="Q2670" s="98">
        <v>5.8920000000000003</v>
      </c>
      <c r="R2670" s="98">
        <v>10.093</v>
      </c>
    </row>
    <row r="2671" spans="1:18" x14ac:dyDescent="0.25">
      <c r="A2671" s="59" t="s">
        <v>3779</v>
      </c>
      <c r="B2671" s="59" t="s">
        <v>2961</v>
      </c>
      <c r="C2671" s="59" t="s">
        <v>3824</v>
      </c>
      <c r="D2671" s="91">
        <v>9</v>
      </c>
      <c r="E2671" s="59" t="s">
        <v>5421</v>
      </c>
      <c r="F2671" s="30">
        <f t="shared" si="136"/>
        <v>5.3263333333333334</v>
      </c>
      <c r="G2671" s="24">
        <f t="shared" si="137"/>
        <v>0</v>
      </c>
      <c r="H2671" s="31"/>
      <c r="I2671" s="30"/>
      <c r="J2671" s="24">
        <f t="shared" si="138"/>
        <v>4.3097500000000002</v>
      </c>
      <c r="K2671" s="31"/>
      <c r="L2671" s="30"/>
      <c r="M2671" s="98" t="s">
        <v>4078</v>
      </c>
      <c r="N2671" s="98" t="s">
        <v>4078</v>
      </c>
      <c r="O2671" s="98">
        <v>1.26</v>
      </c>
      <c r="P2671" s="98">
        <v>15.978999999999999</v>
      </c>
      <c r="Q2671" s="98" t="s">
        <v>4078</v>
      </c>
      <c r="R2671" s="98" t="s">
        <v>4078</v>
      </c>
    </row>
    <row r="2672" spans="1:18" x14ac:dyDescent="0.25">
      <c r="A2672" s="59" t="s">
        <v>3779</v>
      </c>
      <c r="B2672" s="59" t="s">
        <v>1497</v>
      </c>
      <c r="C2672" s="59" t="s">
        <v>3837</v>
      </c>
      <c r="D2672" s="91">
        <v>11</v>
      </c>
      <c r="E2672" s="59" t="s">
        <v>5824</v>
      </c>
      <c r="F2672" s="30">
        <f t="shared" si="136"/>
        <v>5.3083333333333336</v>
      </c>
      <c r="G2672" s="24">
        <f t="shared" si="137"/>
        <v>16.834500000000002</v>
      </c>
      <c r="H2672" s="31"/>
      <c r="I2672" s="30"/>
      <c r="J2672" s="24">
        <f t="shared" si="138"/>
        <v>6.4055</v>
      </c>
      <c r="K2672" s="31"/>
      <c r="L2672" s="30"/>
      <c r="M2672" s="98">
        <v>18.510000000000002</v>
      </c>
      <c r="N2672" s="98">
        <v>15.159000000000001</v>
      </c>
      <c r="O2672" s="98">
        <v>9.6969999999999992</v>
      </c>
      <c r="P2672" s="98">
        <v>12.731</v>
      </c>
      <c r="Q2672" s="98">
        <v>1.079</v>
      </c>
      <c r="R2672" s="98">
        <v>2.1150000000000002</v>
      </c>
    </row>
    <row r="2673" spans="1:18" x14ac:dyDescent="0.25">
      <c r="A2673" s="59" t="s">
        <v>3779</v>
      </c>
      <c r="B2673" s="59" t="s">
        <v>3528</v>
      </c>
      <c r="C2673" s="59" t="s">
        <v>3834</v>
      </c>
      <c r="D2673" s="91">
        <v>11</v>
      </c>
      <c r="E2673" s="59" t="s">
        <v>5716</v>
      </c>
      <c r="F2673" s="30">
        <f t="shared" si="136"/>
        <v>5.2770000000000001</v>
      </c>
      <c r="G2673" s="24">
        <f t="shared" si="137"/>
        <v>0</v>
      </c>
      <c r="H2673" s="31"/>
      <c r="I2673" s="30"/>
      <c r="J2673" s="24">
        <f t="shared" si="138"/>
        <v>3.9735000000000005</v>
      </c>
      <c r="K2673" s="31"/>
      <c r="L2673" s="30"/>
      <c r="M2673" s="98" t="s">
        <v>4078</v>
      </c>
      <c r="N2673" s="98" t="s">
        <v>4078</v>
      </c>
      <c r="O2673" s="98">
        <v>6.3E-2</v>
      </c>
      <c r="P2673" s="98">
        <v>3.2050000000000001</v>
      </c>
      <c r="Q2673" s="98">
        <v>12.284000000000001</v>
      </c>
      <c r="R2673" s="98">
        <v>0.34200000000000003</v>
      </c>
    </row>
    <row r="2674" spans="1:18" x14ac:dyDescent="0.25">
      <c r="A2674" s="59" t="s">
        <v>3779</v>
      </c>
      <c r="B2674" s="59" t="s">
        <v>2823</v>
      </c>
      <c r="C2674" s="59" t="s">
        <v>3851</v>
      </c>
      <c r="D2674" s="91">
        <v>15</v>
      </c>
      <c r="E2674" s="59" t="s">
        <v>6435</v>
      </c>
      <c r="F2674" s="30">
        <f t="shared" si="136"/>
        <v>5.2583333333333337</v>
      </c>
      <c r="G2674" s="24">
        <f t="shared" si="137"/>
        <v>0</v>
      </c>
      <c r="H2674" s="31"/>
      <c r="I2674" s="30"/>
      <c r="J2674" s="24">
        <f t="shared" si="138"/>
        <v>3.9437500000000001</v>
      </c>
      <c r="K2674" s="31"/>
      <c r="L2674" s="30"/>
      <c r="M2674" s="98" t="s">
        <v>4078</v>
      </c>
      <c r="N2674" s="98" t="s">
        <v>4078</v>
      </c>
      <c r="O2674" s="98" t="s">
        <v>4078</v>
      </c>
      <c r="P2674" s="98">
        <v>15.775</v>
      </c>
      <c r="Q2674" s="98" t="s">
        <v>4078</v>
      </c>
      <c r="R2674" s="98" t="s">
        <v>4078</v>
      </c>
    </row>
    <row r="2675" spans="1:18" x14ac:dyDescent="0.25">
      <c r="A2675" s="59" t="s">
        <v>3779</v>
      </c>
      <c r="B2675" s="59" t="s">
        <v>1955</v>
      </c>
      <c r="C2675" s="59" t="s">
        <v>3788</v>
      </c>
      <c r="D2675" s="91">
        <v>2</v>
      </c>
      <c r="E2675" s="59" t="s">
        <v>4303</v>
      </c>
      <c r="F2675" s="30">
        <f t="shared" si="136"/>
        <v>5.2563333333333331</v>
      </c>
      <c r="G2675" s="24">
        <f t="shared" si="137"/>
        <v>99.612500000000011</v>
      </c>
      <c r="H2675" s="31"/>
      <c r="I2675" s="30"/>
      <c r="J2675" s="24">
        <f t="shared" si="138"/>
        <v>3.94225</v>
      </c>
      <c r="K2675" s="31"/>
      <c r="L2675" s="30"/>
      <c r="M2675" s="98">
        <v>144.93</v>
      </c>
      <c r="N2675" s="98">
        <v>54.295000000000002</v>
      </c>
      <c r="O2675" s="98" t="s">
        <v>4078</v>
      </c>
      <c r="P2675" s="98">
        <v>7.0090000000000003</v>
      </c>
      <c r="Q2675" s="98">
        <v>0.125</v>
      </c>
      <c r="R2675" s="98">
        <v>8.6349999999999998</v>
      </c>
    </row>
    <row r="2676" spans="1:18" x14ac:dyDescent="0.25">
      <c r="A2676" s="59" t="s">
        <v>3779</v>
      </c>
      <c r="B2676" s="59" t="s">
        <v>2979</v>
      </c>
      <c r="C2676" s="59" t="s">
        <v>3834</v>
      </c>
      <c r="D2676" s="91">
        <v>11</v>
      </c>
      <c r="E2676" s="59" t="s">
        <v>5694</v>
      </c>
      <c r="F2676" s="30">
        <f t="shared" si="136"/>
        <v>5.2456666666666667</v>
      </c>
      <c r="G2676" s="24">
        <f t="shared" si="137"/>
        <v>0</v>
      </c>
      <c r="H2676" s="31"/>
      <c r="I2676" s="30"/>
      <c r="J2676" s="24">
        <f t="shared" si="138"/>
        <v>3.93425</v>
      </c>
      <c r="K2676" s="31"/>
      <c r="L2676" s="30"/>
      <c r="M2676" s="98" t="s">
        <v>4078</v>
      </c>
      <c r="N2676" s="98" t="s">
        <v>4078</v>
      </c>
      <c r="O2676" s="98" t="s">
        <v>4078</v>
      </c>
      <c r="P2676" s="98">
        <v>15.737</v>
      </c>
      <c r="Q2676" s="98" t="s">
        <v>4078</v>
      </c>
      <c r="R2676" s="98" t="s">
        <v>4078</v>
      </c>
    </row>
    <row r="2677" spans="1:18" x14ac:dyDescent="0.25">
      <c r="A2677" s="59" t="s">
        <v>3779</v>
      </c>
      <c r="B2677" s="59" t="s">
        <v>3414</v>
      </c>
      <c r="C2677" s="59" t="s">
        <v>3794</v>
      </c>
      <c r="D2677" s="91">
        <v>3</v>
      </c>
      <c r="E2677" s="59" t="s">
        <v>4406</v>
      </c>
      <c r="F2677" s="30">
        <f t="shared" si="136"/>
        <v>5.2453333333333338</v>
      </c>
      <c r="G2677" s="24">
        <f t="shared" si="137"/>
        <v>0</v>
      </c>
      <c r="H2677" s="31"/>
      <c r="I2677" s="30"/>
      <c r="J2677" s="24">
        <f t="shared" si="138"/>
        <v>3.9340000000000002</v>
      </c>
      <c r="K2677" s="31"/>
      <c r="L2677" s="30"/>
      <c r="M2677" s="98" t="s">
        <v>4078</v>
      </c>
      <c r="N2677" s="98" t="s">
        <v>4078</v>
      </c>
      <c r="O2677" s="98" t="s">
        <v>4078</v>
      </c>
      <c r="P2677" s="98">
        <v>5.9050000000000002</v>
      </c>
      <c r="Q2677" s="98" t="s">
        <v>4078</v>
      </c>
      <c r="R2677" s="98">
        <v>9.8309999999999995</v>
      </c>
    </row>
    <row r="2678" spans="1:18" x14ac:dyDescent="0.25">
      <c r="A2678" s="59" t="s">
        <v>3779</v>
      </c>
      <c r="B2678" s="59" t="s">
        <v>230</v>
      </c>
      <c r="C2678" s="59" t="s">
        <v>3799</v>
      </c>
      <c r="D2678" s="91">
        <v>4</v>
      </c>
      <c r="E2678" s="59" t="s">
        <v>4512</v>
      </c>
      <c r="F2678" s="30">
        <f t="shared" si="136"/>
        <v>5.2426666666666666</v>
      </c>
      <c r="G2678" s="24">
        <f t="shared" si="137"/>
        <v>5.6370000000000005</v>
      </c>
      <c r="H2678" s="31"/>
      <c r="I2678" s="30"/>
      <c r="J2678" s="24">
        <f t="shared" si="138"/>
        <v>3.9319999999999999</v>
      </c>
      <c r="K2678" s="31"/>
      <c r="L2678" s="30"/>
      <c r="M2678" s="98">
        <v>0.46</v>
      </c>
      <c r="N2678" s="98">
        <v>10.814</v>
      </c>
      <c r="O2678" s="98" t="s">
        <v>4078</v>
      </c>
      <c r="P2678" s="98">
        <v>3.3119999999999998</v>
      </c>
      <c r="Q2678" s="98" t="s">
        <v>4078</v>
      </c>
      <c r="R2678" s="98">
        <v>12.416</v>
      </c>
    </row>
    <row r="2679" spans="1:18" x14ac:dyDescent="0.25">
      <c r="A2679" s="59" t="s">
        <v>3779</v>
      </c>
      <c r="B2679" s="59" t="s">
        <v>2680</v>
      </c>
      <c r="C2679" s="59" t="s">
        <v>3865</v>
      </c>
      <c r="D2679" s="91">
        <v>17</v>
      </c>
      <c r="E2679" s="59" t="s">
        <v>7480</v>
      </c>
      <c r="F2679" s="30">
        <f t="shared" si="136"/>
        <v>5.234</v>
      </c>
      <c r="G2679" s="24">
        <f t="shared" si="137"/>
        <v>167.90050000000002</v>
      </c>
      <c r="H2679" s="31"/>
      <c r="I2679" s="30"/>
      <c r="J2679" s="24">
        <f t="shared" si="138"/>
        <v>4.10025</v>
      </c>
      <c r="K2679" s="31"/>
      <c r="L2679" s="30"/>
      <c r="M2679" s="98">
        <v>196.71</v>
      </c>
      <c r="N2679" s="98">
        <v>139.09100000000001</v>
      </c>
      <c r="O2679" s="98">
        <v>0.69899999999999995</v>
      </c>
      <c r="P2679" s="98">
        <v>13.452999999999999</v>
      </c>
      <c r="Q2679" s="98" t="s">
        <v>4078</v>
      </c>
      <c r="R2679" s="98">
        <v>2.2490000000000001</v>
      </c>
    </row>
    <row r="2680" spans="1:18" x14ac:dyDescent="0.25">
      <c r="A2680" s="59" t="s">
        <v>3779</v>
      </c>
      <c r="B2680" s="59" t="s">
        <v>2420</v>
      </c>
      <c r="C2680" s="59" t="s">
        <v>3834</v>
      </c>
      <c r="D2680" s="91">
        <v>11</v>
      </c>
      <c r="E2680" s="59" t="s">
        <v>5723</v>
      </c>
      <c r="F2680" s="30">
        <f t="shared" si="136"/>
        <v>5.2036666666666669</v>
      </c>
      <c r="G2680" s="24">
        <f t="shared" si="137"/>
        <v>1.69</v>
      </c>
      <c r="H2680" s="31"/>
      <c r="I2680" s="30"/>
      <c r="J2680" s="24">
        <f t="shared" si="138"/>
        <v>3.9027500000000002</v>
      </c>
      <c r="K2680" s="31"/>
      <c r="L2680" s="30"/>
      <c r="M2680" s="98">
        <v>3.38</v>
      </c>
      <c r="N2680" s="98" t="s">
        <v>4078</v>
      </c>
      <c r="O2680" s="98" t="s">
        <v>4078</v>
      </c>
      <c r="P2680" s="98">
        <v>5.9770000000000003</v>
      </c>
      <c r="Q2680" s="98">
        <v>9.6340000000000003</v>
      </c>
      <c r="R2680" s="98" t="s">
        <v>4078</v>
      </c>
    </row>
    <row r="2681" spans="1:18" x14ac:dyDescent="0.25">
      <c r="A2681" s="59" t="s">
        <v>3779</v>
      </c>
      <c r="B2681" s="59" t="s">
        <v>1425</v>
      </c>
      <c r="C2681" s="59" t="s">
        <v>3819</v>
      </c>
      <c r="D2681" s="91">
        <v>7</v>
      </c>
      <c r="E2681" s="59" t="s">
        <v>5286</v>
      </c>
      <c r="F2681" s="30">
        <f t="shared" si="136"/>
        <v>5.203333333333334</v>
      </c>
      <c r="G2681" s="24">
        <f t="shared" si="137"/>
        <v>0.23499999999999999</v>
      </c>
      <c r="H2681" s="31"/>
      <c r="I2681" s="30"/>
      <c r="J2681" s="24">
        <f t="shared" si="138"/>
        <v>5.077</v>
      </c>
      <c r="K2681" s="31"/>
      <c r="L2681" s="30"/>
      <c r="M2681" s="98">
        <v>0.47</v>
      </c>
      <c r="N2681" s="98" t="s">
        <v>4078</v>
      </c>
      <c r="O2681" s="98">
        <v>4.6980000000000004</v>
      </c>
      <c r="P2681" s="98">
        <v>8.2000000000000003E-2</v>
      </c>
      <c r="Q2681" s="98">
        <v>8.4930000000000003</v>
      </c>
      <c r="R2681" s="98">
        <v>7.0350000000000001</v>
      </c>
    </row>
    <row r="2682" spans="1:18" x14ac:dyDescent="0.25">
      <c r="A2682" s="59" t="s">
        <v>3779</v>
      </c>
      <c r="B2682" s="59" t="s">
        <v>3565</v>
      </c>
      <c r="C2682" s="59" t="s">
        <v>3834</v>
      </c>
      <c r="D2682" s="91">
        <v>11</v>
      </c>
      <c r="E2682" s="59" t="s">
        <v>5708</v>
      </c>
      <c r="F2682" s="30">
        <f t="shared" si="136"/>
        <v>5.1896666666666667</v>
      </c>
      <c r="G2682" s="24">
        <f t="shared" si="137"/>
        <v>0</v>
      </c>
      <c r="H2682" s="31"/>
      <c r="I2682" s="30"/>
      <c r="J2682" s="24">
        <f t="shared" si="138"/>
        <v>3.8922499999999998</v>
      </c>
      <c r="K2682" s="31"/>
      <c r="L2682" s="30"/>
      <c r="M2682" s="98" t="s">
        <v>4078</v>
      </c>
      <c r="N2682" s="98" t="s">
        <v>4078</v>
      </c>
      <c r="O2682" s="98" t="s">
        <v>4078</v>
      </c>
      <c r="P2682" s="98">
        <v>14.5</v>
      </c>
      <c r="Q2682" s="98" t="s">
        <v>4078</v>
      </c>
      <c r="R2682" s="98">
        <v>1.069</v>
      </c>
    </row>
    <row r="2683" spans="1:18" x14ac:dyDescent="0.25">
      <c r="A2683" s="59" t="s">
        <v>3779</v>
      </c>
      <c r="B2683" s="59" t="s">
        <v>1532</v>
      </c>
      <c r="C2683" s="59" t="s">
        <v>3862</v>
      </c>
      <c r="D2683" s="91">
        <v>16</v>
      </c>
      <c r="E2683" s="59" t="s">
        <v>6766</v>
      </c>
      <c r="F2683" s="30">
        <f t="shared" si="136"/>
        <v>5.1356666666666664</v>
      </c>
      <c r="G2683" s="24">
        <f t="shared" si="137"/>
        <v>3.7450000000000001</v>
      </c>
      <c r="H2683" s="31"/>
      <c r="I2683" s="30"/>
      <c r="J2683" s="24">
        <f t="shared" si="138"/>
        <v>3.85175</v>
      </c>
      <c r="K2683" s="31"/>
      <c r="L2683" s="30"/>
      <c r="M2683" s="98">
        <v>7.49</v>
      </c>
      <c r="N2683" s="98" t="s">
        <v>4078</v>
      </c>
      <c r="O2683" s="98" t="s">
        <v>4078</v>
      </c>
      <c r="P2683" s="98">
        <v>1.365</v>
      </c>
      <c r="Q2683" s="98">
        <v>14.042</v>
      </c>
      <c r="R2683" s="98" t="s">
        <v>4078</v>
      </c>
    </row>
    <row r="2684" spans="1:18" x14ac:dyDescent="0.25">
      <c r="A2684" s="59" t="s">
        <v>3779</v>
      </c>
      <c r="B2684" s="59" t="s">
        <v>2960</v>
      </c>
      <c r="C2684" s="59" t="s">
        <v>3808</v>
      </c>
      <c r="D2684" s="91">
        <v>6</v>
      </c>
      <c r="E2684" s="59" t="s">
        <v>4810</v>
      </c>
      <c r="F2684" s="30">
        <f t="shared" si="136"/>
        <v>5.1316666666666668</v>
      </c>
      <c r="G2684" s="24">
        <f t="shared" si="137"/>
        <v>0</v>
      </c>
      <c r="H2684" s="31"/>
      <c r="I2684" s="30"/>
      <c r="J2684" s="24">
        <f t="shared" si="138"/>
        <v>15.090750000000002</v>
      </c>
      <c r="K2684" s="31"/>
      <c r="L2684" s="30"/>
      <c r="M2684" s="98" t="s">
        <v>4078</v>
      </c>
      <c r="N2684" s="98" t="s">
        <v>4078</v>
      </c>
      <c r="O2684" s="98">
        <v>44.968000000000004</v>
      </c>
      <c r="P2684" s="98" t="s">
        <v>4078</v>
      </c>
      <c r="Q2684" s="98">
        <v>10.337</v>
      </c>
      <c r="R2684" s="98">
        <v>5.0579999999999998</v>
      </c>
    </row>
    <row r="2685" spans="1:18" x14ac:dyDescent="0.25">
      <c r="A2685" s="59" t="s">
        <v>3779</v>
      </c>
      <c r="B2685" s="59" t="s">
        <v>3242</v>
      </c>
      <c r="C2685" s="59" t="s">
        <v>3807</v>
      </c>
      <c r="D2685" s="91">
        <v>6</v>
      </c>
      <c r="E2685" s="59" t="s">
        <v>4663</v>
      </c>
      <c r="F2685" s="30">
        <f t="shared" si="136"/>
        <v>5.0476666666666672</v>
      </c>
      <c r="G2685" s="24">
        <f t="shared" si="137"/>
        <v>14.0945</v>
      </c>
      <c r="H2685" s="31"/>
      <c r="I2685" s="30"/>
      <c r="J2685" s="24">
        <f t="shared" si="138"/>
        <v>5.1135000000000002</v>
      </c>
      <c r="K2685" s="31"/>
      <c r="L2685" s="30"/>
      <c r="M2685" s="98">
        <v>2.86</v>
      </c>
      <c r="N2685" s="98">
        <v>25.329000000000001</v>
      </c>
      <c r="O2685" s="98">
        <v>5.3109999999999999</v>
      </c>
      <c r="P2685" s="98">
        <v>0.309</v>
      </c>
      <c r="Q2685" s="98">
        <v>7.1580000000000004</v>
      </c>
      <c r="R2685" s="98">
        <v>7.6760000000000002</v>
      </c>
    </row>
    <row r="2686" spans="1:18" x14ac:dyDescent="0.25">
      <c r="A2686" s="59" t="s">
        <v>3779</v>
      </c>
      <c r="B2686" s="59" t="s">
        <v>3720</v>
      </c>
      <c r="C2686" s="59" t="s">
        <v>3791</v>
      </c>
      <c r="D2686" s="91">
        <v>2</v>
      </c>
      <c r="E2686" s="59" t="s">
        <v>4373</v>
      </c>
      <c r="F2686" s="30">
        <f t="shared" si="136"/>
        <v>5.0430000000000001</v>
      </c>
      <c r="G2686" s="24">
        <f t="shared" si="137"/>
        <v>0</v>
      </c>
      <c r="H2686" s="31"/>
      <c r="I2686" s="30"/>
      <c r="J2686" s="24">
        <f t="shared" si="138"/>
        <v>3.7822499999999999</v>
      </c>
      <c r="K2686" s="31"/>
      <c r="L2686" s="30"/>
      <c r="M2686" s="98" t="s">
        <v>4078</v>
      </c>
      <c r="N2686" s="98" t="s">
        <v>4078</v>
      </c>
      <c r="O2686" s="98" t="s">
        <v>4078</v>
      </c>
      <c r="P2686" s="98" t="s">
        <v>4078</v>
      </c>
      <c r="Q2686" s="98" t="s">
        <v>4078</v>
      </c>
      <c r="R2686" s="98">
        <v>15.129</v>
      </c>
    </row>
    <row r="2687" spans="1:18" x14ac:dyDescent="0.25">
      <c r="A2687" s="59" t="s">
        <v>3779</v>
      </c>
      <c r="B2687" s="59" t="s">
        <v>3113</v>
      </c>
      <c r="C2687" s="59" t="s">
        <v>3808</v>
      </c>
      <c r="D2687" s="91">
        <v>6</v>
      </c>
      <c r="E2687" s="59" t="s">
        <v>4815</v>
      </c>
      <c r="F2687" s="30">
        <f t="shared" si="136"/>
        <v>5.0386666666666668</v>
      </c>
      <c r="G2687" s="24">
        <f t="shared" si="137"/>
        <v>0</v>
      </c>
      <c r="H2687" s="31"/>
      <c r="I2687" s="30"/>
      <c r="J2687" s="24">
        <f t="shared" si="138"/>
        <v>4.5680000000000005</v>
      </c>
      <c r="K2687" s="31"/>
      <c r="L2687" s="30"/>
      <c r="M2687" s="98" t="s">
        <v>4078</v>
      </c>
      <c r="N2687" s="98" t="s">
        <v>4078</v>
      </c>
      <c r="O2687" s="98">
        <v>3.1560000000000001</v>
      </c>
      <c r="P2687" s="98">
        <v>12.576000000000001</v>
      </c>
      <c r="Q2687" s="98">
        <v>2.54</v>
      </c>
      <c r="R2687" s="98" t="s">
        <v>4078</v>
      </c>
    </row>
    <row r="2688" spans="1:18" x14ac:dyDescent="0.25">
      <c r="A2688" s="59" t="s">
        <v>3779</v>
      </c>
      <c r="B2688" s="59" t="s">
        <v>1914</v>
      </c>
      <c r="C2688" s="59" t="s">
        <v>3818</v>
      </c>
      <c r="D2688" s="91">
        <v>7</v>
      </c>
      <c r="E2688" s="59" t="s">
        <v>5202</v>
      </c>
      <c r="F2688" s="30">
        <f t="shared" si="136"/>
        <v>5.0339999999999998</v>
      </c>
      <c r="G2688" s="24">
        <f t="shared" si="137"/>
        <v>0</v>
      </c>
      <c r="H2688" s="31"/>
      <c r="I2688" s="30"/>
      <c r="J2688" s="24">
        <f t="shared" si="138"/>
        <v>3.7755000000000001</v>
      </c>
      <c r="K2688" s="31"/>
      <c r="L2688" s="30"/>
      <c r="M2688" s="98" t="s">
        <v>4078</v>
      </c>
      <c r="N2688" s="98" t="s">
        <v>4078</v>
      </c>
      <c r="O2688" s="98" t="s">
        <v>4078</v>
      </c>
      <c r="P2688" s="98" t="s">
        <v>4078</v>
      </c>
      <c r="Q2688" s="98">
        <v>15.102</v>
      </c>
      <c r="R2688" s="98" t="s">
        <v>4078</v>
      </c>
    </row>
    <row r="2689" spans="1:18" x14ac:dyDescent="0.25">
      <c r="A2689" s="59" t="s">
        <v>3779</v>
      </c>
      <c r="B2689" s="59" t="s">
        <v>3670</v>
      </c>
      <c r="C2689" s="59" t="s">
        <v>3807</v>
      </c>
      <c r="D2689" s="91">
        <v>6</v>
      </c>
      <c r="E2689" s="59" t="s">
        <v>4739</v>
      </c>
      <c r="F2689" s="30">
        <f t="shared" si="136"/>
        <v>5.0016666666666669</v>
      </c>
      <c r="G2689" s="24">
        <f t="shared" si="137"/>
        <v>0</v>
      </c>
      <c r="H2689" s="31"/>
      <c r="I2689" s="30"/>
      <c r="J2689" s="24">
        <f t="shared" si="138"/>
        <v>3.7512500000000002</v>
      </c>
      <c r="K2689" s="31"/>
      <c r="L2689" s="30"/>
      <c r="M2689" s="98" t="s">
        <v>4078</v>
      </c>
      <c r="N2689" s="98" t="s">
        <v>4078</v>
      </c>
      <c r="O2689" s="98" t="s">
        <v>4078</v>
      </c>
      <c r="P2689" s="98" t="s">
        <v>4078</v>
      </c>
      <c r="Q2689" s="98" t="s">
        <v>4078</v>
      </c>
      <c r="R2689" s="98">
        <v>15.005000000000001</v>
      </c>
    </row>
    <row r="2690" spans="1:18" x14ac:dyDescent="0.25">
      <c r="A2690" s="59" t="s">
        <v>3779</v>
      </c>
      <c r="B2690" s="59" t="s">
        <v>3413</v>
      </c>
      <c r="C2690" s="59" t="s">
        <v>3832</v>
      </c>
      <c r="D2690" s="91">
        <v>11</v>
      </c>
      <c r="E2690" s="59" t="s">
        <v>5623</v>
      </c>
      <c r="F2690" s="30">
        <f t="shared" si="136"/>
        <v>4.987333333333333</v>
      </c>
      <c r="G2690" s="24">
        <f t="shared" si="137"/>
        <v>0</v>
      </c>
      <c r="H2690" s="31"/>
      <c r="I2690" s="30"/>
      <c r="J2690" s="24">
        <f t="shared" si="138"/>
        <v>3.7404999999999999</v>
      </c>
      <c r="K2690" s="31"/>
      <c r="L2690" s="30"/>
      <c r="M2690" s="98" t="s">
        <v>4078</v>
      </c>
      <c r="N2690" s="98" t="s">
        <v>4078</v>
      </c>
      <c r="O2690" s="98" t="s">
        <v>4078</v>
      </c>
      <c r="P2690" s="98">
        <v>14.962</v>
      </c>
      <c r="Q2690" s="98" t="s">
        <v>4078</v>
      </c>
      <c r="R2690" s="98" t="s">
        <v>4078</v>
      </c>
    </row>
    <row r="2691" spans="1:18" x14ac:dyDescent="0.25">
      <c r="A2691" s="59" t="s">
        <v>3779</v>
      </c>
      <c r="B2691" s="59" t="s">
        <v>1998</v>
      </c>
      <c r="C2691" s="59" t="s">
        <v>3872</v>
      </c>
      <c r="D2691" s="91">
        <v>20</v>
      </c>
      <c r="E2691" s="59" t="s">
        <v>7750</v>
      </c>
      <c r="F2691" s="30">
        <f t="shared" si="136"/>
        <v>4.9673333333333334</v>
      </c>
      <c r="G2691" s="24">
        <f t="shared" si="137"/>
        <v>4.2965</v>
      </c>
      <c r="H2691" s="31"/>
      <c r="I2691" s="30"/>
      <c r="J2691" s="24">
        <f t="shared" si="138"/>
        <v>5.2527499999999998</v>
      </c>
      <c r="K2691" s="31"/>
      <c r="L2691" s="30"/>
      <c r="M2691" s="98">
        <v>3.11</v>
      </c>
      <c r="N2691" s="98">
        <v>5.4829999999999997</v>
      </c>
      <c r="O2691" s="98">
        <v>6.109</v>
      </c>
      <c r="P2691" s="98">
        <v>3.68</v>
      </c>
      <c r="Q2691" s="98">
        <v>3.093</v>
      </c>
      <c r="R2691" s="98">
        <v>8.1289999999999996</v>
      </c>
    </row>
    <row r="2692" spans="1:18" x14ac:dyDescent="0.25">
      <c r="A2692" s="59" t="s">
        <v>3779</v>
      </c>
      <c r="B2692" s="59" t="s">
        <v>1196</v>
      </c>
      <c r="C2692" s="59" t="s">
        <v>3820</v>
      </c>
      <c r="D2692" s="91">
        <v>8</v>
      </c>
      <c r="E2692" s="59" t="s">
        <v>5339</v>
      </c>
      <c r="F2692" s="30">
        <f t="shared" si="136"/>
        <v>4.9666666666666668</v>
      </c>
      <c r="G2692" s="24">
        <f t="shared" si="137"/>
        <v>0</v>
      </c>
      <c r="H2692" s="31"/>
      <c r="I2692" s="30"/>
      <c r="J2692" s="24">
        <f t="shared" si="138"/>
        <v>3.7250000000000001</v>
      </c>
      <c r="K2692" s="31"/>
      <c r="L2692" s="30"/>
      <c r="M2692" s="98" t="s">
        <v>4078</v>
      </c>
      <c r="N2692" s="98" t="s">
        <v>4078</v>
      </c>
      <c r="O2692" s="98" t="s">
        <v>4078</v>
      </c>
      <c r="P2692" s="98" t="s">
        <v>4078</v>
      </c>
      <c r="Q2692" s="98" t="s">
        <v>4078</v>
      </c>
      <c r="R2692" s="98">
        <v>14.9</v>
      </c>
    </row>
    <row r="2693" spans="1:18" x14ac:dyDescent="0.25">
      <c r="A2693" s="59" t="s">
        <v>3779</v>
      </c>
      <c r="B2693" s="59" t="s">
        <v>8037</v>
      </c>
      <c r="C2693" s="59" t="s">
        <v>3831</v>
      </c>
      <c r="D2693" s="91">
        <v>11</v>
      </c>
      <c r="E2693" s="59" t="s">
        <v>8038</v>
      </c>
      <c r="F2693" s="30">
        <f t="shared" si="136"/>
        <v>4.9643333333333333</v>
      </c>
      <c r="G2693" s="24">
        <f t="shared" si="137"/>
        <v>0</v>
      </c>
      <c r="H2693" s="31"/>
      <c r="I2693" s="30"/>
      <c r="J2693" s="24">
        <f t="shared" si="138"/>
        <v>3.7232500000000002</v>
      </c>
      <c r="K2693" s="31"/>
      <c r="L2693" s="30"/>
      <c r="M2693" s="98" t="s">
        <v>4078</v>
      </c>
      <c r="N2693" s="98" t="s">
        <v>4078</v>
      </c>
      <c r="O2693" s="98" t="s">
        <v>4078</v>
      </c>
      <c r="P2693" s="98">
        <v>7.0720000000000001</v>
      </c>
      <c r="Q2693" s="98">
        <v>7.8209999999999997</v>
      </c>
      <c r="R2693" s="98" t="s">
        <v>4078</v>
      </c>
    </row>
    <row r="2694" spans="1:18" x14ac:dyDescent="0.25">
      <c r="A2694" s="59" t="s">
        <v>3779</v>
      </c>
      <c r="B2694" s="59" t="s">
        <v>2775</v>
      </c>
      <c r="C2694" s="59" t="s">
        <v>3817</v>
      </c>
      <c r="D2694" s="91">
        <v>6</v>
      </c>
      <c r="E2694" s="59" t="s">
        <v>5148</v>
      </c>
      <c r="F2694" s="30">
        <f t="shared" si="136"/>
        <v>4.9633333333333338</v>
      </c>
      <c r="G2694" s="24">
        <f t="shared" si="137"/>
        <v>0</v>
      </c>
      <c r="H2694" s="31"/>
      <c r="I2694" s="30"/>
      <c r="J2694" s="24">
        <f t="shared" si="138"/>
        <v>3.7225000000000001</v>
      </c>
      <c r="K2694" s="31"/>
      <c r="L2694" s="30"/>
      <c r="M2694" s="98" t="s">
        <v>4078</v>
      </c>
      <c r="N2694" s="98" t="s">
        <v>4078</v>
      </c>
      <c r="O2694" s="98" t="s">
        <v>4078</v>
      </c>
      <c r="P2694" s="98" t="s">
        <v>4078</v>
      </c>
      <c r="Q2694" s="98">
        <v>0.51200000000000001</v>
      </c>
      <c r="R2694" s="98">
        <v>14.378</v>
      </c>
    </row>
    <row r="2695" spans="1:18" x14ac:dyDescent="0.25">
      <c r="A2695" s="59" t="s">
        <v>3779</v>
      </c>
      <c r="B2695" s="59" t="s">
        <v>1390</v>
      </c>
      <c r="C2695" s="59" t="s">
        <v>3848</v>
      </c>
      <c r="D2695" s="91">
        <v>13</v>
      </c>
      <c r="E2695" s="59" t="s">
        <v>6234</v>
      </c>
      <c r="F2695" s="30">
        <f t="shared" si="136"/>
        <v>4.9480000000000004</v>
      </c>
      <c r="G2695" s="24">
        <f t="shared" si="137"/>
        <v>5.0549999999999997</v>
      </c>
      <c r="H2695" s="31"/>
      <c r="I2695" s="30"/>
      <c r="J2695" s="24">
        <f t="shared" si="138"/>
        <v>9.98475</v>
      </c>
      <c r="K2695" s="31"/>
      <c r="L2695" s="30"/>
      <c r="M2695" s="98">
        <v>10.11</v>
      </c>
      <c r="N2695" s="98" t="s">
        <v>4078</v>
      </c>
      <c r="O2695" s="98">
        <v>25.094999999999999</v>
      </c>
      <c r="P2695" s="98">
        <v>5.9530000000000003</v>
      </c>
      <c r="Q2695" s="98">
        <v>2.952</v>
      </c>
      <c r="R2695" s="98">
        <v>5.9390000000000001</v>
      </c>
    </row>
    <row r="2696" spans="1:18" x14ac:dyDescent="0.25">
      <c r="A2696" s="59" t="s">
        <v>3779</v>
      </c>
      <c r="B2696" s="59" t="s">
        <v>1142</v>
      </c>
      <c r="C2696" s="59" t="s">
        <v>3782</v>
      </c>
      <c r="D2696" s="91">
        <v>1</v>
      </c>
      <c r="E2696" s="59" t="s">
        <v>4153</v>
      </c>
      <c r="F2696" s="30">
        <f t="shared" si="136"/>
        <v>4.9460000000000006</v>
      </c>
      <c r="G2696" s="24">
        <f t="shared" si="137"/>
        <v>0.27</v>
      </c>
      <c r="H2696" s="31"/>
      <c r="I2696" s="30"/>
      <c r="J2696" s="24">
        <f t="shared" si="138"/>
        <v>16.8855</v>
      </c>
      <c r="K2696" s="31"/>
      <c r="L2696" s="30"/>
      <c r="M2696" s="98">
        <v>0.54</v>
      </c>
      <c r="N2696" s="98" t="s">
        <v>4078</v>
      </c>
      <c r="O2696" s="98">
        <v>52.704000000000001</v>
      </c>
      <c r="P2696" s="98">
        <v>0.47099999999999997</v>
      </c>
      <c r="Q2696" s="98" t="s">
        <v>4078</v>
      </c>
      <c r="R2696" s="98">
        <v>14.367000000000001</v>
      </c>
    </row>
    <row r="2697" spans="1:18" x14ac:dyDescent="0.25">
      <c r="A2697" s="59" t="s">
        <v>3779</v>
      </c>
      <c r="B2697" s="59" t="s">
        <v>3602</v>
      </c>
      <c r="C2697" s="59" t="s">
        <v>3863</v>
      </c>
      <c r="D2697" s="91">
        <v>16</v>
      </c>
      <c r="E2697" s="59" t="s">
        <v>7335</v>
      </c>
      <c r="F2697" s="30">
        <f t="shared" si="136"/>
        <v>4.937666666666666</v>
      </c>
      <c r="G2697" s="24">
        <f t="shared" si="137"/>
        <v>57.041499999999999</v>
      </c>
      <c r="H2697" s="31"/>
      <c r="I2697" s="30"/>
      <c r="J2697" s="24">
        <f t="shared" si="138"/>
        <v>3.7032499999999997</v>
      </c>
      <c r="K2697" s="31"/>
      <c r="L2697" s="30"/>
      <c r="M2697" s="98">
        <v>113.62</v>
      </c>
      <c r="N2697" s="98">
        <v>0.46300000000000002</v>
      </c>
      <c r="O2697" s="98" t="s">
        <v>4078</v>
      </c>
      <c r="P2697" s="98">
        <v>10.222</v>
      </c>
      <c r="Q2697" s="98">
        <v>1.6990000000000001</v>
      </c>
      <c r="R2697" s="98">
        <v>2.8919999999999999</v>
      </c>
    </row>
    <row r="2698" spans="1:18" x14ac:dyDescent="0.25">
      <c r="A2698" s="59" t="s">
        <v>3779</v>
      </c>
      <c r="B2698" s="59" t="s">
        <v>2072</v>
      </c>
      <c r="C2698" s="59" t="s">
        <v>3852</v>
      </c>
      <c r="D2698" s="91">
        <v>15</v>
      </c>
      <c r="E2698" s="59" t="s">
        <v>6533</v>
      </c>
      <c r="F2698" s="30">
        <f t="shared" si="136"/>
        <v>4.9316666666666666</v>
      </c>
      <c r="G2698" s="24">
        <f t="shared" si="137"/>
        <v>0.1125</v>
      </c>
      <c r="H2698" s="31"/>
      <c r="I2698" s="30"/>
      <c r="J2698" s="24">
        <f t="shared" si="138"/>
        <v>3.69875</v>
      </c>
      <c r="K2698" s="31"/>
      <c r="L2698" s="30"/>
      <c r="M2698" s="98" t="s">
        <v>4078</v>
      </c>
      <c r="N2698" s="98">
        <v>0.22500000000000001</v>
      </c>
      <c r="O2698" s="98" t="s">
        <v>4078</v>
      </c>
      <c r="P2698" s="98">
        <v>7.351</v>
      </c>
      <c r="Q2698" s="98">
        <v>2.87</v>
      </c>
      <c r="R2698" s="98">
        <v>4.5739999999999998</v>
      </c>
    </row>
    <row r="2699" spans="1:18" x14ac:dyDescent="0.25">
      <c r="A2699" s="59" t="s">
        <v>3779</v>
      </c>
      <c r="B2699" s="59" t="s">
        <v>2649</v>
      </c>
      <c r="C2699" s="59" t="s">
        <v>3862</v>
      </c>
      <c r="D2699" s="91">
        <v>16</v>
      </c>
      <c r="E2699" s="59" t="s">
        <v>7108</v>
      </c>
      <c r="F2699" s="30">
        <f t="shared" si="136"/>
        <v>4.9059999999999997</v>
      </c>
      <c r="G2699" s="24">
        <f t="shared" si="137"/>
        <v>1.31</v>
      </c>
      <c r="H2699" s="31"/>
      <c r="I2699" s="30"/>
      <c r="J2699" s="24">
        <f t="shared" si="138"/>
        <v>6.8032500000000002</v>
      </c>
      <c r="K2699" s="31"/>
      <c r="L2699" s="30"/>
      <c r="M2699" s="98">
        <v>2.62</v>
      </c>
      <c r="N2699" s="98" t="s">
        <v>4078</v>
      </c>
      <c r="O2699" s="98">
        <v>12.494999999999999</v>
      </c>
      <c r="P2699" s="98">
        <v>10.760999999999999</v>
      </c>
      <c r="Q2699" s="98">
        <v>2.4079999999999999</v>
      </c>
      <c r="R2699" s="98">
        <v>1.5489999999999999</v>
      </c>
    </row>
    <row r="2700" spans="1:18" x14ac:dyDescent="0.25">
      <c r="A2700" s="59" t="s">
        <v>3779</v>
      </c>
      <c r="B2700" s="59" t="s">
        <v>3121</v>
      </c>
      <c r="C2700" s="59" t="s">
        <v>3811</v>
      </c>
      <c r="D2700" s="91">
        <v>6</v>
      </c>
      <c r="E2700" s="59" t="s">
        <v>4979</v>
      </c>
      <c r="F2700" s="30">
        <f t="shared" si="136"/>
        <v>4.8926666666666669</v>
      </c>
      <c r="G2700" s="24">
        <f t="shared" si="137"/>
        <v>5.7279999999999998</v>
      </c>
      <c r="H2700" s="31"/>
      <c r="I2700" s="30"/>
      <c r="J2700" s="24">
        <f t="shared" si="138"/>
        <v>8.1112500000000001</v>
      </c>
      <c r="K2700" s="31"/>
      <c r="L2700" s="30"/>
      <c r="M2700" s="98">
        <v>4.84</v>
      </c>
      <c r="N2700" s="98">
        <v>6.6159999999999997</v>
      </c>
      <c r="O2700" s="98">
        <v>17.766999999999999</v>
      </c>
      <c r="P2700" s="98">
        <v>8.5999999999999993E-2</v>
      </c>
      <c r="Q2700" s="98">
        <v>6.7720000000000002</v>
      </c>
      <c r="R2700" s="98">
        <v>7.82</v>
      </c>
    </row>
    <row r="2701" spans="1:18" x14ac:dyDescent="0.25">
      <c r="A2701" s="59" t="s">
        <v>3779</v>
      </c>
      <c r="B2701" s="59" t="s">
        <v>1307</v>
      </c>
      <c r="C2701" s="59" t="s">
        <v>3808</v>
      </c>
      <c r="D2701" s="91">
        <v>6</v>
      </c>
      <c r="E2701" s="59" t="s">
        <v>4901</v>
      </c>
      <c r="F2701" s="30">
        <f t="shared" si="136"/>
        <v>4.8926666666666661</v>
      </c>
      <c r="G2701" s="24">
        <f t="shared" si="137"/>
        <v>0.71350000000000002</v>
      </c>
      <c r="H2701" s="31"/>
      <c r="I2701" s="30"/>
      <c r="J2701" s="24">
        <f t="shared" si="138"/>
        <v>4.2982499999999995</v>
      </c>
      <c r="K2701" s="31"/>
      <c r="L2701" s="30"/>
      <c r="M2701" s="98">
        <v>0.69</v>
      </c>
      <c r="N2701" s="98">
        <v>0.73699999999999999</v>
      </c>
      <c r="O2701" s="98">
        <v>2.5150000000000001</v>
      </c>
      <c r="P2701" s="98">
        <v>2.4540000000000002</v>
      </c>
      <c r="Q2701" s="98">
        <v>4.2229999999999999</v>
      </c>
      <c r="R2701" s="98">
        <v>8.0009999999999994</v>
      </c>
    </row>
    <row r="2702" spans="1:18" x14ac:dyDescent="0.25">
      <c r="A2702" s="59" t="s">
        <v>3779</v>
      </c>
      <c r="B2702" s="59" t="s">
        <v>7966</v>
      </c>
      <c r="C2702" s="59" t="s">
        <v>3834</v>
      </c>
      <c r="D2702" s="91">
        <v>11</v>
      </c>
      <c r="E2702" s="59" t="s">
        <v>7967</v>
      </c>
      <c r="F2702" s="30">
        <f t="shared" si="136"/>
        <v>4.8896666666666668</v>
      </c>
      <c r="G2702" s="24">
        <f t="shared" si="137"/>
        <v>0.77400000000000002</v>
      </c>
      <c r="H2702" s="31"/>
      <c r="I2702" s="30"/>
      <c r="J2702" s="24">
        <f t="shared" si="138"/>
        <v>3.6672500000000001</v>
      </c>
      <c r="K2702" s="31"/>
      <c r="L2702" s="30"/>
      <c r="M2702" s="98">
        <v>1.34</v>
      </c>
      <c r="N2702" s="98">
        <v>0.20799999999999999</v>
      </c>
      <c r="O2702" s="98" t="s">
        <v>4078</v>
      </c>
      <c r="P2702" s="98" t="s">
        <v>4078</v>
      </c>
      <c r="Q2702" s="98">
        <v>9.702</v>
      </c>
      <c r="R2702" s="98">
        <v>4.9669999999999996</v>
      </c>
    </row>
    <row r="2703" spans="1:18" x14ac:dyDescent="0.25">
      <c r="A2703" s="59" t="s">
        <v>3779</v>
      </c>
      <c r="B2703" s="59" t="s">
        <v>2663</v>
      </c>
      <c r="C2703" s="59" t="s">
        <v>3868</v>
      </c>
      <c r="D2703" s="91">
        <v>18</v>
      </c>
      <c r="E2703" s="59" t="s">
        <v>7582</v>
      </c>
      <c r="F2703" s="30">
        <f t="shared" si="136"/>
        <v>4.8650000000000002</v>
      </c>
      <c r="G2703" s="24">
        <f t="shared" si="137"/>
        <v>0.88949999999999996</v>
      </c>
      <c r="H2703" s="31"/>
      <c r="I2703" s="30"/>
      <c r="J2703" s="24">
        <f t="shared" si="138"/>
        <v>13.610499999999998</v>
      </c>
      <c r="K2703" s="31"/>
      <c r="L2703" s="30"/>
      <c r="M2703" s="98" t="s">
        <v>4078</v>
      </c>
      <c r="N2703" s="98">
        <v>1.7789999999999999</v>
      </c>
      <c r="O2703" s="98">
        <v>39.847000000000001</v>
      </c>
      <c r="P2703" s="98">
        <v>4.3339999999999996</v>
      </c>
      <c r="Q2703" s="98">
        <v>4.9340000000000002</v>
      </c>
      <c r="R2703" s="98">
        <v>5.327</v>
      </c>
    </row>
    <row r="2704" spans="1:18" x14ac:dyDescent="0.25">
      <c r="A2704" s="59" t="s">
        <v>3779</v>
      </c>
      <c r="B2704" s="59" t="s">
        <v>3064</v>
      </c>
      <c r="C2704" s="59" t="s">
        <v>3833</v>
      </c>
      <c r="D2704" s="91">
        <v>11</v>
      </c>
      <c r="E2704" s="59" t="s">
        <v>5634</v>
      </c>
      <c r="F2704" s="30">
        <f t="shared" si="136"/>
        <v>4.8369999999999997</v>
      </c>
      <c r="G2704" s="24">
        <f t="shared" si="137"/>
        <v>0.245</v>
      </c>
      <c r="H2704" s="31"/>
      <c r="I2704" s="30"/>
      <c r="J2704" s="24">
        <f t="shared" si="138"/>
        <v>3.6277499999999998</v>
      </c>
      <c r="K2704" s="31"/>
      <c r="L2704" s="30"/>
      <c r="M2704" s="98">
        <v>0.4</v>
      </c>
      <c r="N2704" s="98">
        <v>0.09</v>
      </c>
      <c r="O2704" s="98" t="s">
        <v>4078</v>
      </c>
      <c r="P2704" s="98">
        <v>5.6559999999999997</v>
      </c>
      <c r="Q2704" s="98">
        <v>0.67400000000000004</v>
      </c>
      <c r="R2704" s="98">
        <v>8.1809999999999992</v>
      </c>
    </row>
    <row r="2705" spans="1:18" x14ac:dyDescent="0.25">
      <c r="A2705" s="59" t="s">
        <v>3779</v>
      </c>
      <c r="B2705" s="59" t="s">
        <v>673</v>
      </c>
      <c r="C2705" s="59" t="s">
        <v>3853</v>
      </c>
      <c r="D2705" s="91">
        <v>15</v>
      </c>
      <c r="E2705" s="59" t="s">
        <v>6557</v>
      </c>
      <c r="F2705" s="30">
        <f t="shared" si="136"/>
        <v>4.8336666666666668</v>
      </c>
      <c r="G2705" s="24">
        <f t="shared" si="137"/>
        <v>0.11</v>
      </c>
      <c r="H2705" s="31"/>
      <c r="I2705" s="30"/>
      <c r="J2705" s="24">
        <f t="shared" si="138"/>
        <v>3.6252499999999999</v>
      </c>
      <c r="K2705" s="31"/>
      <c r="L2705" s="30"/>
      <c r="M2705" s="98">
        <v>0.22</v>
      </c>
      <c r="N2705" s="98" t="s">
        <v>4078</v>
      </c>
      <c r="O2705" s="98" t="s">
        <v>4078</v>
      </c>
      <c r="P2705" s="98">
        <v>2.2410000000000001</v>
      </c>
      <c r="Q2705" s="98">
        <v>12.26</v>
      </c>
      <c r="R2705" s="98" t="s">
        <v>4078</v>
      </c>
    </row>
    <row r="2706" spans="1:18" x14ac:dyDescent="0.25">
      <c r="A2706" s="59" t="s">
        <v>3779</v>
      </c>
      <c r="B2706" s="59" t="s">
        <v>34</v>
      </c>
      <c r="C2706" s="59" t="s">
        <v>3851</v>
      </c>
      <c r="D2706" s="91">
        <v>15</v>
      </c>
      <c r="E2706" s="59" t="s">
        <v>6337</v>
      </c>
      <c r="F2706" s="30">
        <f t="shared" si="136"/>
        <v>4.8209999999999997</v>
      </c>
      <c r="G2706" s="24">
        <f t="shared" si="137"/>
        <v>17.3935</v>
      </c>
      <c r="H2706" s="31"/>
      <c r="I2706" s="30"/>
      <c r="J2706" s="24">
        <f t="shared" si="138"/>
        <v>3.6157499999999998</v>
      </c>
      <c r="K2706" s="31"/>
      <c r="L2706" s="30"/>
      <c r="M2706" s="98" t="s">
        <v>4078</v>
      </c>
      <c r="N2706" s="98">
        <v>34.786999999999999</v>
      </c>
      <c r="O2706" s="98" t="s">
        <v>4078</v>
      </c>
      <c r="P2706" s="98" t="s">
        <v>4078</v>
      </c>
      <c r="Q2706" s="98" t="s">
        <v>4078</v>
      </c>
      <c r="R2706" s="98">
        <v>14.462999999999999</v>
      </c>
    </row>
    <row r="2707" spans="1:18" x14ac:dyDescent="0.25">
      <c r="A2707" s="59" t="s">
        <v>3779</v>
      </c>
      <c r="B2707" s="59" t="s">
        <v>2580</v>
      </c>
      <c r="C2707" s="59" t="s">
        <v>3787</v>
      </c>
      <c r="D2707" s="91">
        <v>2</v>
      </c>
      <c r="E2707" s="59" t="s">
        <v>4296</v>
      </c>
      <c r="F2707" s="30">
        <f t="shared" si="136"/>
        <v>4.8183333333333334</v>
      </c>
      <c r="G2707" s="24">
        <f t="shared" si="137"/>
        <v>0</v>
      </c>
      <c r="H2707" s="31"/>
      <c r="I2707" s="30"/>
      <c r="J2707" s="24">
        <f t="shared" si="138"/>
        <v>3.61375</v>
      </c>
      <c r="K2707" s="31"/>
      <c r="L2707" s="30"/>
      <c r="M2707" s="98" t="s">
        <v>4078</v>
      </c>
      <c r="N2707" s="98" t="s">
        <v>4078</v>
      </c>
      <c r="O2707" s="98" t="s">
        <v>4078</v>
      </c>
      <c r="P2707" s="98">
        <v>5.5529999999999999</v>
      </c>
      <c r="Q2707" s="98">
        <v>0.94699999999999995</v>
      </c>
      <c r="R2707" s="98">
        <v>7.9550000000000001</v>
      </c>
    </row>
    <row r="2708" spans="1:18" x14ac:dyDescent="0.25">
      <c r="A2708" s="59" t="s">
        <v>3779</v>
      </c>
      <c r="B2708" s="59" t="s">
        <v>3583</v>
      </c>
      <c r="C2708" s="59" t="s">
        <v>3808</v>
      </c>
      <c r="D2708" s="91">
        <v>6</v>
      </c>
      <c r="E2708" s="59" t="s">
        <v>4822</v>
      </c>
      <c r="F2708" s="30">
        <f t="shared" si="136"/>
        <v>4.7816666666666663</v>
      </c>
      <c r="G2708" s="24">
        <f t="shared" si="137"/>
        <v>3.0194999999999999</v>
      </c>
      <c r="H2708" s="31"/>
      <c r="I2708" s="30"/>
      <c r="J2708" s="24">
        <f t="shared" si="138"/>
        <v>4.5382499999999997</v>
      </c>
      <c r="K2708" s="31"/>
      <c r="L2708" s="30"/>
      <c r="M2708" s="98" t="s">
        <v>4078</v>
      </c>
      <c r="N2708" s="98">
        <v>6.0389999999999997</v>
      </c>
      <c r="O2708" s="98">
        <v>3.8079999999999998</v>
      </c>
      <c r="P2708" s="98">
        <v>6.8879999999999999</v>
      </c>
      <c r="Q2708" s="98">
        <v>4.6479999999999997</v>
      </c>
      <c r="R2708" s="98">
        <v>2.8090000000000002</v>
      </c>
    </row>
    <row r="2709" spans="1:18" x14ac:dyDescent="0.25">
      <c r="A2709" s="59" t="s">
        <v>3779</v>
      </c>
      <c r="B2709" s="59" t="s">
        <v>1300</v>
      </c>
      <c r="C2709" s="59" t="s">
        <v>3807</v>
      </c>
      <c r="D2709" s="91">
        <v>6</v>
      </c>
      <c r="E2709" s="59" t="s">
        <v>4750</v>
      </c>
      <c r="F2709" s="30">
        <f t="shared" si="136"/>
        <v>4.7549999999999999</v>
      </c>
      <c r="G2709" s="24">
        <f t="shared" si="137"/>
        <v>0</v>
      </c>
      <c r="H2709" s="31"/>
      <c r="I2709" s="30"/>
      <c r="J2709" s="24">
        <f t="shared" si="138"/>
        <v>3.5662500000000001</v>
      </c>
      <c r="K2709" s="31"/>
      <c r="L2709" s="30"/>
      <c r="M2709" s="98" t="s">
        <v>4078</v>
      </c>
      <c r="N2709" s="98" t="s">
        <v>4078</v>
      </c>
      <c r="O2709" s="98" t="s">
        <v>4078</v>
      </c>
      <c r="P2709" s="98">
        <v>14.265000000000001</v>
      </c>
      <c r="Q2709" s="98" t="s">
        <v>4078</v>
      </c>
      <c r="R2709" s="98" t="s">
        <v>4078</v>
      </c>
    </row>
    <row r="2710" spans="1:18" x14ac:dyDescent="0.25">
      <c r="A2710" s="59" t="s">
        <v>3779</v>
      </c>
      <c r="B2710" s="59" t="s">
        <v>3122</v>
      </c>
      <c r="C2710" s="59" t="s">
        <v>3841</v>
      </c>
      <c r="D2710" s="91">
        <v>11</v>
      </c>
      <c r="E2710" s="59" t="s">
        <v>5981</v>
      </c>
      <c r="F2710" s="30">
        <f t="shared" si="136"/>
        <v>4.7256666666666662</v>
      </c>
      <c r="G2710" s="24">
        <f t="shared" si="137"/>
        <v>3.1695000000000002</v>
      </c>
      <c r="H2710" s="31"/>
      <c r="I2710" s="30"/>
      <c r="J2710" s="24">
        <f t="shared" si="138"/>
        <v>4.6459999999999999</v>
      </c>
      <c r="K2710" s="31"/>
      <c r="L2710" s="30"/>
      <c r="M2710" s="98">
        <v>0.41</v>
      </c>
      <c r="N2710" s="98">
        <v>5.9290000000000003</v>
      </c>
      <c r="O2710" s="98">
        <v>4.407</v>
      </c>
      <c r="P2710" s="98">
        <v>3.6640000000000001</v>
      </c>
      <c r="Q2710" s="98">
        <v>1.6379999999999999</v>
      </c>
      <c r="R2710" s="98">
        <v>8.875</v>
      </c>
    </row>
    <row r="2711" spans="1:18" x14ac:dyDescent="0.25">
      <c r="A2711" s="59" t="s">
        <v>3779</v>
      </c>
      <c r="B2711" s="59" t="s">
        <v>1876</v>
      </c>
      <c r="C2711" s="59" t="s">
        <v>3821</v>
      </c>
      <c r="D2711" s="91">
        <v>8</v>
      </c>
      <c r="E2711" s="59" t="s">
        <v>5356</v>
      </c>
      <c r="F2711" s="30">
        <f t="shared" si="136"/>
        <v>4.7186666666666666</v>
      </c>
      <c r="G2711" s="24">
        <f t="shared" si="137"/>
        <v>10.9695</v>
      </c>
      <c r="H2711" s="31"/>
      <c r="I2711" s="30"/>
      <c r="J2711" s="24">
        <f t="shared" si="138"/>
        <v>5.915</v>
      </c>
      <c r="K2711" s="31"/>
      <c r="L2711" s="30"/>
      <c r="M2711" s="98">
        <v>2.0099999999999998</v>
      </c>
      <c r="N2711" s="98">
        <v>19.928999999999998</v>
      </c>
      <c r="O2711" s="98">
        <v>9.5039999999999996</v>
      </c>
      <c r="P2711" s="98">
        <v>8.4380000000000006</v>
      </c>
      <c r="Q2711" s="98">
        <v>1.524</v>
      </c>
      <c r="R2711" s="98">
        <v>4.194</v>
      </c>
    </row>
    <row r="2712" spans="1:18" x14ac:dyDescent="0.25">
      <c r="A2712" s="59" t="s">
        <v>3779</v>
      </c>
      <c r="B2712" s="59" t="s">
        <v>1680</v>
      </c>
      <c r="C2712" s="59" t="s">
        <v>3804</v>
      </c>
      <c r="D2712" s="91">
        <v>5</v>
      </c>
      <c r="E2712" s="59" t="s">
        <v>4613</v>
      </c>
      <c r="F2712" s="30">
        <f t="shared" si="136"/>
        <v>4.7166666666666668</v>
      </c>
      <c r="G2712" s="24">
        <f t="shared" si="137"/>
        <v>0</v>
      </c>
      <c r="H2712" s="31"/>
      <c r="I2712" s="30"/>
      <c r="J2712" s="24">
        <f t="shared" si="138"/>
        <v>3.5375000000000001</v>
      </c>
      <c r="K2712" s="31"/>
      <c r="L2712" s="30"/>
      <c r="M2712" s="98" t="s">
        <v>4078</v>
      </c>
      <c r="N2712" s="98" t="s">
        <v>4078</v>
      </c>
      <c r="O2712" s="98" t="s">
        <v>4078</v>
      </c>
      <c r="P2712" s="98" t="s">
        <v>4078</v>
      </c>
      <c r="Q2712" s="98" t="s">
        <v>4078</v>
      </c>
      <c r="R2712" s="98">
        <v>14.15</v>
      </c>
    </row>
    <row r="2713" spans="1:18" x14ac:dyDescent="0.25">
      <c r="A2713" s="59" t="s">
        <v>3779</v>
      </c>
      <c r="B2713" s="59" t="s">
        <v>2595</v>
      </c>
      <c r="C2713" s="59" t="s">
        <v>3804</v>
      </c>
      <c r="D2713" s="91">
        <v>5</v>
      </c>
      <c r="E2713" s="59" t="s">
        <v>4617</v>
      </c>
      <c r="F2713" s="30">
        <f t="shared" si="136"/>
        <v>4.708333333333333</v>
      </c>
      <c r="G2713" s="24">
        <f t="shared" si="137"/>
        <v>3.9634999999999998</v>
      </c>
      <c r="H2713" s="31"/>
      <c r="I2713" s="30"/>
      <c r="J2713" s="24">
        <f t="shared" si="138"/>
        <v>3.53125</v>
      </c>
      <c r="K2713" s="31"/>
      <c r="L2713" s="30"/>
      <c r="M2713" s="98" t="s">
        <v>4078</v>
      </c>
      <c r="N2713" s="98">
        <v>7.9269999999999996</v>
      </c>
      <c r="O2713" s="98" t="s">
        <v>4078</v>
      </c>
      <c r="P2713" s="98" t="s">
        <v>4078</v>
      </c>
      <c r="Q2713" s="98" t="s">
        <v>4078</v>
      </c>
      <c r="R2713" s="98">
        <v>14.125</v>
      </c>
    </row>
    <row r="2714" spans="1:18" x14ac:dyDescent="0.25">
      <c r="A2714" s="59" t="s">
        <v>3779</v>
      </c>
      <c r="B2714" s="59" t="s">
        <v>3228</v>
      </c>
      <c r="C2714" s="59" t="s">
        <v>3833</v>
      </c>
      <c r="D2714" s="91">
        <v>11</v>
      </c>
      <c r="E2714" s="59" t="s">
        <v>5677</v>
      </c>
      <c r="F2714" s="30">
        <f t="shared" si="136"/>
        <v>4.6883333333333335</v>
      </c>
      <c r="G2714" s="24">
        <f t="shared" si="137"/>
        <v>20.5015</v>
      </c>
      <c r="H2714" s="31"/>
      <c r="I2714" s="30"/>
      <c r="J2714" s="24">
        <f t="shared" si="138"/>
        <v>5.4145000000000003</v>
      </c>
      <c r="K2714" s="31"/>
      <c r="L2714" s="30"/>
      <c r="M2714" s="98" t="s">
        <v>4078</v>
      </c>
      <c r="N2714" s="98">
        <v>41.003</v>
      </c>
      <c r="O2714" s="98">
        <v>7.593</v>
      </c>
      <c r="P2714" s="98" t="s">
        <v>4078</v>
      </c>
      <c r="Q2714" s="98">
        <v>14.065</v>
      </c>
      <c r="R2714" s="98" t="s">
        <v>4078</v>
      </c>
    </row>
    <row r="2715" spans="1:18" x14ac:dyDescent="0.25">
      <c r="A2715" s="59" t="s">
        <v>3779</v>
      </c>
      <c r="B2715" s="59" t="s">
        <v>3467</v>
      </c>
      <c r="C2715" s="59" t="s">
        <v>3831</v>
      </c>
      <c r="D2715" s="91">
        <v>11</v>
      </c>
      <c r="E2715" s="59" t="s">
        <v>5597</v>
      </c>
      <c r="F2715" s="30">
        <f t="shared" si="136"/>
        <v>4.6683333333333339</v>
      </c>
      <c r="G2715" s="24">
        <f t="shared" si="137"/>
        <v>0.27</v>
      </c>
      <c r="H2715" s="31"/>
      <c r="I2715" s="30"/>
      <c r="J2715" s="24">
        <f t="shared" si="138"/>
        <v>3.5012500000000002</v>
      </c>
      <c r="K2715" s="31"/>
      <c r="L2715" s="30"/>
      <c r="M2715" s="98">
        <v>0.54</v>
      </c>
      <c r="N2715" s="98" t="s">
        <v>4078</v>
      </c>
      <c r="O2715" s="98" t="s">
        <v>4078</v>
      </c>
      <c r="P2715" s="98" t="s">
        <v>4078</v>
      </c>
      <c r="Q2715" s="98">
        <v>9.2680000000000007</v>
      </c>
      <c r="R2715" s="98">
        <v>4.7370000000000001</v>
      </c>
    </row>
    <row r="2716" spans="1:18" x14ac:dyDescent="0.25">
      <c r="A2716" s="59" t="s">
        <v>3779</v>
      </c>
      <c r="B2716" s="59" t="s">
        <v>2283</v>
      </c>
      <c r="C2716" s="59" t="s">
        <v>3823</v>
      </c>
      <c r="D2716" s="91">
        <v>9</v>
      </c>
      <c r="E2716" s="59" t="s">
        <v>5413</v>
      </c>
      <c r="F2716" s="30">
        <f t="shared" si="136"/>
        <v>4.6396666666666668</v>
      </c>
      <c r="G2716" s="24">
        <f t="shared" si="137"/>
        <v>5.37</v>
      </c>
      <c r="H2716" s="31"/>
      <c r="I2716" s="30"/>
      <c r="J2716" s="24">
        <f t="shared" si="138"/>
        <v>3.4797500000000001</v>
      </c>
      <c r="K2716" s="31"/>
      <c r="L2716" s="30"/>
      <c r="M2716" s="98">
        <v>10.74</v>
      </c>
      <c r="N2716" s="98" t="s">
        <v>4078</v>
      </c>
      <c r="O2716" s="98" t="s">
        <v>4078</v>
      </c>
      <c r="P2716" s="98">
        <v>13.584</v>
      </c>
      <c r="Q2716" s="98" t="s">
        <v>4078</v>
      </c>
      <c r="R2716" s="98">
        <v>0.33500000000000002</v>
      </c>
    </row>
    <row r="2717" spans="1:18" x14ac:dyDescent="0.25">
      <c r="A2717" s="59" t="s">
        <v>3779</v>
      </c>
      <c r="B2717" s="59" t="s">
        <v>2810</v>
      </c>
      <c r="C2717" s="59" t="s">
        <v>3852</v>
      </c>
      <c r="D2717" s="91">
        <v>15</v>
      </c>
      <c r="E2717" s="59" t="s">
        <v>6498</v>
      </c>
      <c r="F2717" s="30">
        <f t="shared" si="136"/>
        <v>4.6350000000000007</v>
      </c>
      <c r="G2717" s="24">
        <f t="shared" si="137"/>
        <v>2.0140000000000002</v>
      </c>
      <c r="H2717" s="31"/>
      <c r="I2717" s="30"/>
      <c r="J2717" s="24">
        <f t="shared" si="138"/>
        <v>3.95425</v>
      </c>
      <c r="K2717" s="31"/>
      <c r="L2717" s="30"/>
      <c r="M2717" s="98">
        <v>0.81</v>
      </c>
      <c r="N2717" s="98">
        <v>3.218</v>
      </c>
      <c r="O2717" s="98">
        <v>1.9119999999999999</v>
      </c>
      <c r="P2717" s="98">
        <v>5.3220000000000001</v>
      </c>
      <c r="Q2717" s="98">
        <v>0.93899999999999995</v>
      </c>
      <c r="R2717" s="98">
        <v>7.6440000000000001</v>
      </c>
    </row>
    <row r="2718" spans="1:18" x14ac:dyDescent="0.25">
      <c r="A2718" s="59" t="s">
        <v>3779</v>
      </c>
      <c r="B2718" s="59" t="s">
        <v>3418</v>
      </c>
      <c r="C2718" s="59" t="s">
        <v>3807</v>
      </c>
      <c r="D2718" s="91">
        <v>6</v>
      </c>
      <c r="E2718" s="59" t="s">
        <v>4725</v>
      </c>
      <c r="F2718" s="30">
        <f t="shared" si="136"/>
        <v>4.6110000000000007</v>
      </c>
      <c r="G2718" s="24">
        <f t="shared" si="137"/>
        <v>4.9685000000000006</v>
      </c>
      <c r="H2718" s="31"/>
      <c r="I2718" s="30"/>
      <c r="J2718" s="24">
        <f t="shared" si="138"/>
        <v>4.8760000000000003</v>
      </c>
      <c r="K2718" s="31"/>
      <c r="L2718" s="30"/>
      <c r="M2718" s="98">
        <v>8.23</v>
      </c>
      <c r="N2718" s="98">
        <v>1.7070000000000001</v>
      </c>
      <c r="O2718" s="98">
        <v>5.6710000000000003</v>
      </c>
      <c r="P2718" s="98">
        <v>6.2850000000000001</v>
      </c>
      <c r="Q2718" s="98">
        <v>2.3260000000000001</v>
      </c>
      <c r="R2718" s="98">
        <v>5.2220000000000004</v>
      </c>
    </row>
    <row r="2719" spans="1:18" x14ac:dyDescent="0.25">
      <c r="A2719" s="59" t="s">
        <v>3779</v>
      </c>
      <c r="B2719" s="59" t="s">
        <v>2889</v>
      </c>
      <c r="C2719" s="59" t="s">
        <v>3855</v>
      </c>
      <c r="D2719" s="91">
        <v>15</v>
      </c>
      <c r="E2719" s="59" t="s">
        <v>6607</v>
      </c>
      <c r="F2719" s="30">
        <f t="shared" si="136"/>
        <v>4.5789999999999997</v>
      </c>
      <c r="G2719" s="24">
        <f t="shared" si="137"/>
        <v>5.1865000000000006</v>
      </c>
      <c r="H2719" s="31"/>
      <c r="I2719" s="30"/>
      <c r="J2719" s="24">
        <f t="shared" si="138"/>
        <v>3.43425</v>
      </c>
      <c r="K2719" s="31"/>
      <c r="L2719" s="30"/>
      <c r="M2719" s="98">
        <v>2.42</v>
      </c>
      <c r="N2719" s="98">
        <v>7.9530000000000003</v>
      </c>
      <c r="O2719" s="98" t="s">
        <v>4078</v>
      </c>
      <c r="P2719" s="98" t="s">
        <v>4078</v>
      </c>
      <c r="Q2719" s="98" t="s">
        <v>4078</v>
      </c>
      <c r="R2719" s="98">
        <v>13.737</v>
      </c>
    </row>
    <row r="2720" spans="1:18" x14ac:dyDescent="0.25">
      <c r="A2720" s="59" t="s">
        <v>3779</v>
      </c>
      <c r="B2720" s="59" t="s">
        <v>2838</v>
      </c>
      <c r="C2720" s="59" t="s">
        <v>3863</v>
      </c>
      <c r="D2720" s="91">
        <v>16</v>
      </c>
      <c r="E2720" s="59" t="s">
        <v>7353</v>
      </c>
      <c r="F2720" s="30">
        <f t="shared" ref="F2720:F2783" si="139">SUM(P2720:R2720)/3</f>
        <v>4.578666666666666</v>
      </c>
      <c r="G2720" s="24">
        <f t="shared" ref="G2720:G2783" si="140">SUM(M2720:N2720)/2</f>
        <v>0.5</v>
      </c>
      <c r="H2720" s="31"/>
      <c r="I2720" s="30"/>
      <c r="J2720" s="24">
        <f t="shared" ref="J2720:J2783" si="141">SUM(O2720:R2720)/4</f>
        <v>3.4339999999999997</v>
      </c>
      <c r="K2720" s="31"/>
      <c r="L2720" s="30"/>
      <c r="M2720" s="98">
        <v>1</v>
      </c>
      <c r="N2720" s="98" t="s">
        <v>4078</v>
      </c>
      <c r="O2720" s="98" t="s">
        <v>4078</v>
      </c>
      <c r="P2720" s="98">
        <v>8.6999999999999994E-2</v>
      </c>
      <c r="Q2720" s="98" t="s">
        <v>4078</v>
      </c>
      <c r="R2720" s="98">
        <v>13.648999999999999</v>
      </c>
    </row>
    <row r="2721" spans="1:18" x14ac:dyDescent="0.25">
      <c r="A2721" s="59" t="s">
        <v>3779</v>
      </c>
      <c r="B2721" s="59" t="s">
        <v>1409</v>
      </c>
      <c r="C2721" s="59" t="s">
        <v>3862</v>
      </c>
      <c r="D2721" s="91">
        <v>16</v>
      </c>
      <c r="E2721" s="59" t="s">
        <v>6931</v>
      </c>
      <c r="F2721" s="30">
        <f t="shared" si="139"/>
        <v>4.5670000000000002</v>
      </c>
      <c r="G2721" s="24">
        <f t="shared" si="140"/>
        <v>0</v>
      </c>
      <c r="H2721" s="31"/>
      <c r="I2721" s="30"/>
      <c r="J2721" s="24">
        <f t="shared" si="141"/>
        <v>3.6419999999999999</v>
      </c>
      <c r="K2721" s="31"/>
      <c r="L2721" s="30"/>
      <c r="M2721" s="98" t="s">
        <v>4078</v>
      </c>
      <c r="N2721" s="98" t="s">
        <v>4078</v>
      </c>
      <c r="O2721" s="98">
        <v>0.86699999999999999</v>
      </c>
      <c r="P2721" s="98">
        <v>3.2610000000000001</v>
      </c>
      <c r="Q2721" s="98">
        <v>3.4889999999999999</v>
      </c>
      <c r="R2721" s="98">
        <v>6.9509999999999996</v>
      </c>
    </row>
    <row r="2722" spans="1:18" x14ac:dyDescent="0.25">
      <c r="A2722" s="59" t="s">
        <v>3779</v>
      </c>
      <c r="B2722" s="59" t="s">
        <v>2558</v>
      </c>
      <c r="C2722" s="59" t="s">
        <v>3868</v>
      </c>
      <c r="D2722" s="91">
        <v>18</v>
      </c>
      <c r="E2722" s="59" t="s">
        <v>7576</v>
      </c>
      <c r="F2722" s="30">
        <f t="shared" si="139"/>
        <v>4.5629999999999997</v>
      </c>
      <c r="G2722" s="24">
        <f t="shared" si="140"/>
        <v>0.57950000000000002</v>
      </c>
      <c r="H2722" s="31"/>
      <c r="I2722" s="30"/>
      <c r="J2722" s="24">
        <f t="shared" si="141"/>
        <v>6.8330000000000002</v>
      </c>
      <c r="K2722" s="31"/>
      <c r="L2722" s="30"/>
      <c r="M2722" s="98">
        <v>1.0900000000000001</v>
      </c>
      <c r="N2722" s="98">
        <v>6.9000000000000006E-2</v>
      </c>
      <c r="O2722" s="98">
        <v>13.643000000000001</v>
      </c>
      <c r="P2722" s="98">
        <v>1.0449999999999999</v>
      </c>
      <c r="Q2722" s="98">
        <v>12.430999999999999</v>
      </c>
      <c r="R2722" s="98">
        <v>0.21299999999999999</v>
      </c>
    </row>
    <row r="2723" spans="1:18" x14ac:dyDescent="0.25">
      <c r="A2723" s="59" t="s">
        <v>3779</v>
      </c>
      <c r="B2723" s="59" t="s">
        <v>8043</v>
      </c>
      <c r="C2723" s="59" t="s">
        <v>3834</v>
      </c>
      <c r="D2723" s="91">
        <v>11</v>
      </c>
      <c r="E2723" s="59" t="s">
        <v>8044</v>
      </c>
      <c r="F2723" s="30">
        <f t="shared" si="139"/>
        <v>4.5430000000000001</v>
      </c>
      <c r="G2723" s="24">
        <f t="shared" si="140"/>
        <v>0</v>
      </c>
      <c r="H2723" s="31"/>
      <c r="I2723" s="30"/>
      <c r="J2723" s="24">
        <f t="shared" si="141"/>
        <v>3.4072499999999999</v>
      </c>
      <c r="K2723" s="31"/>
      <c r="L2723" s="30"/>
      <c r="M2723" s="98" t="s">
        <v>4078</v>
      </c>
      <c r="N2723" s="98" t="s">
        <v>4078</v>
      </c>
      <c r="O2723" s="98" t="s">
        <v>4078</v>
      </c>
      <c r="P2723" s="98">
        <v>1.0640000000000001</v>
      </c>
      <c r="Q2723" s="98" t="s">
        <v>4078</v>
      </c>
      <c r="R2723" s="98">
        <v>12.565</v>
      </c>
    </row>
    <row r="2724" spans="1:18" x14ac:dyDescent="0.25">
      <c r="A2724" s="59" t="s">
        <v>3779</v>
      </c>
      <c r="B2724" s="59" t="s">
        <v>7844</v>
      </c>
      <c r="C2724" s="59" t="s">
        <v>3808</v>
      </c>
      <c r="D2724" s="91">
        <v>6</v>
      </c>
      <c r="E2724" s="59" t="s">
        <v>7845</v>
      </c>
      <c r="F2724" s="30">
        <f t="shared" si="139"/>
        <v>4.5419999999999998</v>
      </c>
      <c r="G2724" s="24">
        <f t="shared" si="140"/>
        <v>1.0539999999999998</v>
      </c>
      <c r="H2724" s="31"/>
      <c r="I2724" s="30"/>
      <c r="J2724" s="24">
        <f t="shared" si="141"/>
        <v>4.9782500000000001</v>
      </c>
      <c r="K2724" s="31"/>
      <c r="L2724" s="30"/>
      <c r="M2724" s="98">
        <v>0.98</v>
      </c>
      <c r="N2724" s="98">
        <v>1.1279999999999999</v>
      </c>
      <c r="O2724" s="98">
        <v>6.2869999999999999</v>
      </c>
      <c r="P2724" s="98">
        <v>5.992</v>
      </c>
      <c r="Q2724" s="98">
        <v>6.3540000000000001</v>
      </c>
      <c r="R2724" s="98">
        <v>1.28</v>
      </c>
    </row>
    <row r="2725" spans="1:18" x14ac:dyDescent="0.25">
      <c r="A2725" s="59" t="s">
        <v>3779</v>
      </c>
      <c r="B2725" s="59" t="s">
        <v>2869</v>
      </c>
      <c r="C2725" s="59" t="s">
        <v>3850</v>
      </c>
      <c r="D2725" s="91">
        <v>14</v>
      </c>
      <c r="E2725" s="59" t="s">
        <v>6318</v>
      </c>
      <c r="F2725" s="30">
        <f t="shared" si="139"/>
        <v>4.5409999999999995</v>
      </c>
      <c r="G2725" s="24">
        <f t="shared" si="140"/>
        <v>0</v>
      </c>
      <c r="H2725" s="31"/>
      <c r="I2725" s="30"/>
      <c r="J2725" s="24">
        <f t="shared" si="141"/>
        <v>3.4057499999999998</v>
      </c>
      <c r="K2725" s="31"/>
      <c r="L2725" s="30"/>
      <c r="M2725" s="98" t="s">
        <v>4078</v>
      </c>
      <c r="N2725" s="98" t="s">
        <v>4078</v>
      </c>
      <c r="O2725" s="98" t="s">
        <v>4078</v>
      </c>
      <c r="P2725" s="98" t="s">
        <v>4078</v>
      </c>
      <c r="Q2725" s="98">
        <v>9.0839999999999996</v>
      </c>
      <c r="R2725" s="98">
        <v>4.5389999999999997</v>
      </c>
    </row>
    <row r="2726" spans="1:18" x14ac:dyDescent="0.25">
      <c r="A2726" s="59" t="s">
        <v>3779</v>
      </c>
      <c r="B2726" s="59" t="s">
        <v>8047</v>
      </c>
      <c r="C2726" s="59" t="s">
        <v>3834</v>
      </c>
      <c r="D2726" s="91">
        <v>11</v>
      </c>
      <c r="E2726" s="59" t="s">
        <v>8048</v>
      </c>
      <c r="F2726" s="30">
        <f t="shared" si="139"/>
        <v>4.5373333333333337</v>
      </c>
      <c r="G2726" s="24">
        <f t="shared" si="140"/>
        <v>1.7705</v>
      </c>
      <c r="H2726" s="31"/>
      <c r="I2726" s="30"/>
      <c r="J2726" s="24">
        <f t="shared" si="141"/>
        <v>3.403</v>
      </c>
      <c r="K2726" s="31"/>
      <c r="L2726" s="30"/>
      <c r="M2726" s="98" t="s">
        <v>4078</v>
      </c>
      <c r="N2726" s="98">
        <v>3.5409999999999999</v>
      </c>
      <c r="O2726" s="98" t="s">
        <v>4078</v>
      </c>
      <c r="P2726" s="98">
        <v>13.612</v>
      </c>
      <c r="Q2726" s="98" t="s">
        <v>4078</v>
      </c>
      <c r="R2726" s="98" t="s">
        <v>4078</v>
      </c>
    </row>
    <row r="2727" spans="1:18" x14ac:dyDescent="0.25">
      <c r="A2727" s="59" t="s">
        <v>3779</v>
      </c>
      <c r="B2727" s="59" t="s">
        <v>2644</v>
      </c>
      <c r="C2727" s="59" t="s">
        <v>3813</v>
      </c>
      <c r="D2727" s="91">
        <v>6</v>
      </c>
      <c r="E2727" s="59" t="s">
        <v>5044</v>
      </c>
      <c r="F2727" s="30">
        <f t="shared" si="139"/>
        <v>4.5153333333333334</v>
      </c>
      <c r="G2727" s="24">
        <f t="shared" si="140"/>
        <v>7.2625000000000002</v>
      </c>
      <c r="H2727" s="31"/>
      <c r="I2727" s="30"/>
      <c r="J2727" s="24">
        <f t="shared" si="141"/>
        <v>5.3005000000000004</v>
      </c>
      <c r="K2727" s="31"/>
      <c r="L2727" s="30"/>
      <c r="M2727" s="98">
        <v>6.25</v>
      </c>
      <c r="N2727" s="98">
        <v>8.2750000000000004</v>
      </c>
      <c r="O2727" s="98">
        <v>7.6559999999999997</v>
      </c>
      <c r="P2727" s="98">
        <v>3.0939999999999999</v>
      </c>
      <c r="Q2727" s="98">
        <v>10.396000000000001</v>
      </c>
      <c r="R2727" s="98">
        <v>5.6000000000000001E-2</v>
      </c>
    </row>
    <row r="2728" spans="1:18" x14ac:dyDescent="0.25">
      <c r="A2728" s="59" t="s">
        <v>3779</v>
      </c>
      <c r="B2728" s="59" t="s">
        <v>3711</v>
      </c>
      <c r="C2728" s="59" t="s">
        <v>3873</v>
      </c>
      <c r="D2728" s="91">
        <v>20</v>
      </c>
      <c r="E2728" s="59" t="s">
        <v>7799</v>
      </c>
      <c r="F2728" s="30">
        <f t="shared" si="139"/>
        <v>4.5106666666666664</v>
      </c>
      <c r="G2728" s="24">
        <f t="shared" si="140"/>
        <v>1.1194999999999999</v>
      </c>
      <c r="H2728" s="31"/>
      <c r="I2728" s="30"/>
      <c r="J2728" s="24">
        <f t="shared" si="141"/>
        <v>4.22675</v>
      </c>
      <c r="K2728" s="31"/>
      <c r="L2728" s="30"/>
      <c r="M2728" s="98">
        <v>1.1599999999999999</v>
      </c>
      <c r="N2728" s="98">
        <v>1.079</v>
      </c>
      <c r="O2728" s="98">
        <v>3.375</v>
      </c>
      <c r="P2728" s="98" t="s">
        <v>4078</v>
      </c>
      <c r="Q2728" s="98">
        <v>6.6000000000000003E-2</v>
      </c>
      <c r="R2728" s="98">
        <v>13.465999999999999</v>
      </c>
    </row>
    <row r="2729" spans="1:18" x14ac:dyDescent="0.25">
      <c r="A2729" s="59" t="s">
        <v>3779</v>
      </c>
      <c r="B2729" s="59" t="s">
        <v>2179</v>
      </c>
      <c r="C2729" s="59" t="s">
        <v>3820</v>
      </c>
      <c r="D2729" s="91">
        <v>8</v>
      </c>
      <c r="E2729" s="59" t="s">
        <v>5340</v>
      </c>
      <c r="F2729" s="30">
        <f t="shared" si="139"/>
        <v>4.4683333333333328</v>
      </c>
      <c r="G2729" s="24">
        <f t="shared" si="140"/>
        <v>2.71</v>
      </c>
      <c r="H2729" s="31"/>
      <c r="I2729" s="30"/>
      <c r="J2729" s="24">
        <f t="shared" si="141"/>
        <v>4.0992499999999996</v>
      </c>
      <c r="K2729" s="31"/>
      <c r="L2729" s="30"/>
      <c r="M2729" s="98" t="s">
        <v>4078</v>
      </c>
      <c r="N2729" s="98">
        <v>5.42</v>
      </c>
      <c r="O2729" s="98">
        <v>2.992</v>
      </c>
      <c r="P2729" s="98" t="s">
        <v>4078</v>
      </c>
      <c r="Q2729" s="98">
        <v>0.80500000000000005</v>
      </c>
      <c r="R2729" s="98">
        <v>12.6</v>
      </c>
    </row>
    <row r="2730" spans="1:18" x14ac:dyDescent="0.25">
      <c r="A2730" s="59" t="s">
        <v>3779</v>
      </c>
      <c r="B2730" s="59" t="s">
        <v>3099</v>
      </c>
      <c r="C2730" s="59" t="s">
        <v>3808</v>
      </c>
      <c r="D2730" s="91">
        <v>6</v>
      </c>
      <c r="E2730" s="59" t="s">
        <v>4802</v>
      </c>
      <c r="F2730" s="30">
        <f t="shared" si="139"/>
        <v>4.4496666666666664</v>
      </c>
      <c r="G2730" s="24">
        <f t="shared" si="140"/>
        <v>2.4700000000000002</v>
      </c>
      <c r="H2730" s="31"/>
      <c r="I2730" s="30"/>
      <c r="J2730" s="24">
        <f t="shared" si="141"/>
        <v>3.33725</v>
      </c>
      <c r="K2730" s="31"/>
      <c r="L2730" s="30"/>
      <c r="M2730" s="98">
        <v>4.9400000000000004</v>
      </c>
      <c r="N2730" s="98" t="s">
        <v>4078</v>
      </c>
      <c r="O2730" s="98" t="s">
        <v>4078</v>
      </c>
      <c r="P2730" s="98">
        <v>8.4819999999999993</v>
      </c>
      <c r="Q2730" s="98">
        <v>4.867</v>
      </c>
      <c r="R2730" s="98" t="s">
        <v>4078</v>
      </c>
    </row>
    <row r="2731" spans="1:18" x14ac:dyDescent="0.25">
      <c r="A2731" s="59" t="s">
        <v>3779</v>
      </c>
      <c r="B2731" s="59" t="s">
        <v>2440</v>
      </c>
      <c r="C2731" s="59" t="s">
        <v>3808</v>
      </c>
      <c r="D2731" s="91">
        <v>6</v>
      </c>
      <c r="E2731" s="59" t="s">
        <v>4758</v>
      </c>
      <c r="F2731" s="30">
        <f t="shared" si="139"/>
        <v>4.4173333333333327</v>
      </c>
      <c r="G2731" s="24">
        <f t="shared" si="140"/>
        <v>5.8115000000000006</v>
      </c>
      <c r="H2731" s="31"/>
      <c r="I2731" s="30"/>
      <c r="J2731" s="24">
        <f t="shared" si="141"/>
        <v>3.3129999999999997</v>
      </c>
      <c r="K2731" s="31"/>
      <c r="L2731" s="30"/>
      <c r="M2731" s="98">
        <v>0.14000000000000001</v>
      </c>
      <c r="N2731" s="98">
        <v>11.483000000000001</v>
      </c>
      <c r="O2731" s="98" t="s">
        <v>4078</v>
      </c>
      <c r="P2731" s="98" t="s">
        <v>4078</v>
      </c>
      <c r="Q2731" s="98">
        <v>4.2290000000000001</v>
      </c>
      <c r="R2731" s="98">
        <v>9.0229999999999997</v>
      </c>
    </row>
    <row r="2732" spans="1:18" x14ac:dyDescent="0.25">
      <c r="A2732" s="59" t="s">
        <v>3779</v>
      </c>
      <c r="B2732" s="59" t="s">
        <v>3148</v>
      </c>
      <c r="C2732" s="59" t="s">
        <v>3863</v>
      </c>
      <c r="D2732" s="91">
        <v>16</v>
      </c>
      <c r="E2732" s="59" t="s">
        <v>7220</v>
      </c>
      <c r="F2732" s="30">
        <f t="shared" si="139"/>
        <v>4.4126666666666665</v>
      </c>
      <c r="G2732" s="24">
        <f t="shared" si="140"/>
        <v>11.656500000000001</v>
      </c>
      <c r="H2732" s="31"/>
      <c r="I2732" s="30"/>
      <c r="J2732" s="24">
        <f t="shared" si="141"/>
        <v>6.5727500000000001</v>
      </c>
      <c r="K2732" s="31"/>
      <c r="L2732" s="30"/>
      <c r="M2732" s="98">
        <v>21.21</v>
      </c>
      <c r="N2732" s="98">
        <v>2.1030000000000002</v>
      </c>
      <c r="O2732" s="98">
        <v>13.053000000000001</v>
      </c>
      <c r="P2732" s="98">
        <v>12.887</v>
      </c>
      <c r="Q2732" s="98">
        <v>0.35099999999999998</v>
      </c>
      <c r="R2732" s="98" t="s">
        <v>4078</v>
      </c>
    </row>
    <row r="2733" spans="1:18" x14ac:dyDescent="0.25">
      <c r="A2733" s="59" t="s">
        <v>3779</v>
      </c>
      <c r="B2733" s="59" t="s">
        <v>3021</v>
      </c>
      <c r="C2733" s="59" t="s">
        <v>3862</v>
      </c>
      <c r="D2733" s="91">
        <v>16</v>
      </c>
      <c r="E2733" s="59" t="s">
        <v>7066</v>
      </c>
      <c r="F2733" s="30">
        <f t="shared" si="139"/>
        <v>4.4083333333333332</v>
      </c>
      <c r="G2733" s="24">
        <f t="shared" si="140"/>
        <v>1.1765000000000001</v>
      </c>
      <c r="H2733" s="31"/>
      <c r="I2733" s="30"/>
      <c r="J2733" s="24">
        <f t="shared" si="141"/>
        <v>3.3584999999999998</v>
      </c>
      <c r="K2733" s="31"/>
      <c r="L2733" s="30"/>
      <c r="M2733" s="98" t="s">
        <v>4078</v>
      </c>
      <c r="N2733" s="98">
        <v>2.3530000000000002</v>
      </c>
      <c r="O2733" s="98">
        <v>0.20899999999999999</v>
      </c>
      <c r="P2733" s="98" t="s">
        <v>4078</v>
      </c>
      <c r="Q2733" s="98" t="s">
        <v>4078</v>
      </c>
      <c r="R2733" s="98">
        <v>13.225</v>
      </c>
    </row>
    <row r="2734" spans="1:18" x14ac:dyDescent="0.25">
      <c r="A2734" s="59" t="s">
        <v>3779</v>
      </c>
      <c r="B2734" s="59" t="s">
        <v>3360</v>
      </c>
      <c r="C2734" s="59" t="s">
        <v>3792</v>
      </c>
      <c r="D2734" s="91">
        <v>2</v>
      </c>
      <c r="E2734" s="59" t="s">
        <v>4381</v>
      </c>
      <c r="F2734" s="30">
        <f t="shared" si="139"/>
        <v>4.3860000000000001</v>
      </c>
      <c r="G2734" s="24">
        <f t="shared" si="140"/>
        <v>7.7795000000000005</v>
      </c>
      <c r="H2734" s="31"/>
      <c r="I2734" s="30"/>
      <c r="J2734" s="24">
        <f t="shared" si="141"/>
        <v>9.44</v>
      </c>
      <c r="K2734" s="31"/>
      <c r="L2734" s="30"/>
      <c r="M2734" s="98">
        <v>9.82</v>
      </c>
      <c r="N2734" s="98">
        <v>5.7389999999999999</v>
      </c>
      <c r="O2734" s="98">
        <v>24.602</v>
      </c>
      <c r="P2734" s="98">
        <v>13.157999999999999</v>
      </c>
      <c r="Q2734" s="98" t="s">
        <v>4078</v>
      </c>
      <c r="R2734" s="98" t="s">
        <v>4078</v>
      </c>
    </row>
    <row r="2735" spans="1:18" x14ac:dyDescent="0.25">
      <c r="A2735" s="59" t="s">
        <v>3779</v>
      </c>
      <c r="B2735" s="59" t="s">
        <v>2244</v>
      </c>
      <c r="C2735" s="59" t="s">
        <v>3818</v>
      </c>
      <c r="D2735" s="91">
        <v>7</v>
      </c>
      <c r="E2735" s="59" t="s">
        <v>5209</v>
      </c>
      <c r="F2735" s="30">
        <f t="shared" si="139"/>
        <v>4.3826666666666663</v>
      </c>
      <c r="G2735" s="24">
        <f t="shared" si="140"/>
        <v>12.664999999999999</v>
      </c>
      <c r="H2735" s="31"/>
      <c r="I2735" s="30"/>
      <c r="J2735" s="24">
        <f t="shared" si="141"/>
        <v>3.7797499999999999</v>
      </c>
      <c r="K2735" s="31"/>
      <c r="L2735" s="30"/>
      <c r="M2735" s="98">
        <v>25.33</v>
      </c>
      <c r="N2735" s="98" t="s">
        <v>4078</v>
      </c>
      <c r="O2735" s="98">
        <v>1.9710000000000001</v>
      </c>
      <c r="P2735" s="98">
        <v>3.923</v>
      </c>
      <c r="Q2735" s="98">
        <v>1.7809999999999999</v>
      </c>
      <c r="R2735" s="98">
        <v>7.444</v>
      </c>
    </row>
    <row r="2736" spans="1:18" x14ac:dyDescent="0.25">
      <c r="A2736" s="59" t="s">
        <v>3779</v>
      </c>
      <c r="B2736" s="59" t="s">
        <v>477</v>
      </c>
      <c r="C2736" s="59" t="s">
        <v>3868</v>
      </c>
      <c r="D2736" s="91">
        <v>18</v>
      </c>
      <c r="E2736" s="59" t="s">
        <v>7570</v>
      </c>
      <c r="F2736" s="30">
        <f t="shared" si="139"/>
        <v>4.3730000000000002</v>
      </c>
      <c r="G2736" s="24">
        <f t="shared" si="140"/>
        <v>2.484</v>
      </c>
      <c r="H2736" s="31"/>
      <c r="I2736" s="30"/>
      <c r="J2736" s="24">
        <f t="shared" si="141"/>
        <v>4.0200000000000005</v>
      </c>
      <c r="K2736" s="31"/>
      <c r="L2736" s="30"/>
      <c r="M2736" s="98">
        <v>4.83</v>
      </c>
      <c r="N2736" s="98">
        <v>0.13800000000000001</v>
      </c>
      <c r="O2736" s="98">
        <v>2.9609999999999999</v>
      </c>
      <c r="P2736" s="98">
        <v>0.32700000000000001</v>
      </c>
      <c r="Q2736" s="98">
        <v>10.16</v>
      </c>
      <c r="R2736" s="98">
        <v>2.6320000000000001</v>
      </c>
    </row>
    <row r="2737" spans="1:18" x14ac:dyDescent="0.25">
      <c r="A2737" s="59" t="s">
        <v>3779</v>
      </c>
      <c r="B2737" s="59" t="s">
        <v>1597</v>
      </c>
      <c r="C2737" s="59" t="s">
        <v>3807</v>
      </c>
      <c r="D2737" s="91">
        <v>6</v>
      </c>
      <c r="E2737" s="59" t="s">
        <v>4742</v>
      </c>
      <c r="F2737" s="30">
        <f t="shared" si="139"/>
        <v>4.3540000000000001</v>
      </c>
      <c r="G2737" s="24">
        <f t="shared" si="140"/>
        <v>28.12</v>
      </c>
      <c r="H2737" s="31"/>
      <c r="I2737" s="30"/>
      <c r="J2737" s="24">
        <f t="shared" si="141"/>
        <v>8.5089999999999986</v>
      </c>
      <c r="K2737" s="31"/>
      <c r="L2737" s="30"/>
      <c r="M2737" s="98">
        <v>56.24</v>
      </c>
      <c r="N2737" s="98" t="s">
        <v>4078</v>
      </c>
      <c r="O2737" s="98">
        <v>20.974</v>
      </c>
      <c r="P2737" s="98">
        <v>6.8010000000000002</v>
      </c>
      <c r="Q2737" s="98">
        <v>5.726</v>
      </c>
      <c r="R2737" s="98">
        <v>0.53500000000000003</v>
      </c>
    </row>
    <row r="2738" spans="1:18" x14ac:dyDescent="0.25">
      <c r="A2738" s="59" t="s">
        <v>3779</v>
      </c>
      <c r="B2738" s="59" t="s">
        <v>3102</v>
      </c>
      <c r="C2738" s="59" t="s">
        <v>3840</v>
      </c>
      <c r="D2738" s="91">
        <v>11</v>
      </c>
      <c r="E2738" s="59" t="s">
        <v>5931</v>
      </c>
      <c r="F2738" s="30">
        <f t="shared" si="139"/>
        <v>4.335</v>
      </c>
      <c r="G2738" s="24">
        <f t="shared" si="140"/>
        <v>15.583500000000001</v>
      </c>
      <c r="H2738" s="31"/>
      <c r="I2738" s="30"/>
      <c r="J2738" s="24">
        <f t="shared" si="141"/>
        <v>7.6357500000000007</v>
      </c>
      <c r="K2738" s="31"/>
      <c r="L2738" s="30"/>
      <c r="M2738" s="98">
        <v>15.49</v>
      </c>
      <c r="N2738" s="98">
        <v>15.677</v>
      </c>
      <c r="O2738" s="98">
        <v>17.538</v>
      </c>
      <c r="P2738" s="98">
        <v>10.525</v>
      </c>
      <c r="Q2738" s="98">
        <v>0.68100000000000005</v>
      </c>
      <c r="R2738" s="98">
        <v>1.7989999999999999</v>
      </c>
    </row>
    <row r="2739" spans="1:18" x14ac:dyDescent="0.25">
      <c r="A2739" s="59" t="s">
        <v>3779</v>
      </c>
      <c r="B2739" s="59" t="s">
        <v>3307</v>
      </c>
      <c r="C2739" s="59" t="s">
        <v>3841</v>
      </c>
      <c r="D2739" s="91">
        <v>11</v>
      </c>
      <c r="E2739" s="59" t="s">
        <v>5993</v>
      </c>
      <c r="F2739" s="30">
        <f t="shared" si="139"/>
        <v>4.3339999999999996</v>
      </c>
      <c r="G2739" s="24">
        <f t="shared" si="140"/>
        <v>1.7650000000000001</v>
      </c>
      <c r="H2739" s="31"/>
      <c r="I2739" s="30"/>
      <c r="J2739" s="24">
        <f t="shared" si="141"/>
        <v>3.5044999999999997</v>
      </c>
      <c r="K2739" s="31"/>
      <c r="L2739" s="30"/>
      <c r="M2739" s="98">
        <v>2.2200000000000002</v>
      </c>
      <c r="N2739" s="98">
        <v>1.31</v>
      </c>
      <c r="O2739" s="98">
        <v>1.016</v>
      </c>
      <c r="P2739" s="98">
        <v>8.1000000000000003E-2</v>
      </c>
      <c r="Q2739" s="98" t="s">
        <v>4078</v>
      </c>
      <c r="R2739" s="98">
        <v>12.920999999999999</v>
      </c>
    </row>
    <row r="2740" spans="1:18" x14ac:dyDescent="0.25">
      <c r="A2740" s="59" t="s">
        <v>3779</v>
      </c>
      <c r="B2740" s="59" t="s">
        <v>2989</v>
      </c>
      <c r="C2740" s="59" t="s">
        <v>3862</v>
      </c>
      <c r="D2740" s="91">
        <v>16</v>
      </c>
      <c r="E2740" s="59" t="s">
        <v>7162</v>
      </c>
      <c r="F2740" s="30">
        <f t="shared" si="139"/>
        <v>4.3323333333333336</v>
      </c>
      <c r="G2740" s="24">
        <f t="shared" si="140"/>
        <v>0.41</v>
      </c>
      <c r="H2740" s="31"/>
      <c r="I2740" s="30"/>
      <c r="J2740" s="24">
        <f t="shared" si="141"/>
        <v>3.3802500000000002</v>
      </c>
      <c r="K2740" s="31"/>
      <c r="L2740" s="30"/>
      <c r="M2740" s="98">
        <v>0.82</v>
      </c>
      <c r="N2740" s="98" t="s">
        <v>4078</v>
      </c>
      <c r="O2740" s="98">
        <v>0.52400000000000002</v>
      </c>
      <c r="P2740" s="98" t="s">
        <v>4078</v>
      </c>
      <c r="Q2740" s="98" t="s">
        <v>4078</v>
      </c>
      <c r="R2740" s="98">
        <v>12.997</v>
      </c>
    </row>
    <row r="2741" spans="1:18" x14ac:dyDescent="0.25">
      <c r="A2741" s="59" t="s">
        <v>3779</v>
      </c>
      <c r="B2741" s="59" t="s">
        <v>2299</v>
      </c>
      <c r="C2741" s="59" t="s">
        <v>3807</v>
      </c>
      <c r="D2741" s="91">
        <v>6</v>
      </c>
      <c r="E2741" s="59" t="s">
        <v>4696</v>
      </c>
      <c r="F2741" s="30">
        <f t="shared" si="139"/>
        <v>4.3213333333333335</v>
      </c>
      <c r="G2741" s="24">
        <f t="shared" si="140"/>
        <v>0</v>
      </c>
      <c r="H2741" s="31"/>
      <c r="I2741" s="30"/>
      <c r="J2741" s="24">
        <f t="shared" si="141"/>
        <v>3.4635000000000002</v>
      </c>
      <c r="K2741" s="31"/>
      <c r="L2741" s="30"/>
      <c r="M2741" s="98" t="s">
        <v>4078</v>
      </c>
      <c r="N2741" s="98" t="s">
        <v>4078</v>
      </c>
      <c r="O2741" s="98">
        <v>0.89</v>
      </c>
      <c r="P2741" s="98">
        <v>0.48399999999999999</v>
      </c>
      <c r="Q2741" s="98">
        <v>7.4320000000000004</v>
      </c>
      <c r="R2741" s="98">
        <v>5.048</v>
      </c>
    </row>
    <row r="2742" spans="1:18" x14ac:dyDescent="0.25">
      <c r="A2742" s="59" t="s">
        <v>3779</v>
      </c>
      <c r="B2742" s="59" t="s">
        <v>3076</v>
      </c>
      <c r="C2742" s="59" t="s">
        <v>3826</v>
      </c>
      <c r="D2742" s="91">
        <v>10</v>
      </c>
      <c r="E2742" s="59" t="s">
        <v>5433</v>
      </c>
      <c r="F2742" s="30">
        <f t="shared" si="139"/>
        <v>4.3203333333333331</v>
      </c>
      <c r="G2742" s="24">
        <f t="shared" si="140"/>
        <v>25.6</v>
      </c>
      <c r="H2742" s="31"/>
      <c r="I2742" s="30"/>
      <c r="J2742" s="24">
        <f t="shared" si="141"/>
        <v>3.2402500000000001</v>
      </c>
      <c r="K2742" s="31"/>
      <c r="L2742" s="30"/>
      <c r="M2742" s="98">
        <v>51.2</v>
      </c>
      <c r="N2742" s="98" t="s">
        <v>4078</v>
      </c>
      <c r="O2742" s="98" t="s">
        <v>4078</v>
      </c>
      <c r="P2742" s="98" t="s">
        <v>4078</v>
      </c>
      <c r="Q2742" s="98" t="s">
        <v>4078</v>
      </c>
      <c r="R2742" s="98">
        <v>12.961</v>
      </c>
    </row>
    <row r="2743" spans="1:18" x14ac:dyDescent="0.25">
      <c r="A2743" s="59" t="s">
        <v>3779</v>
      </c>
      <c r="B2743" s="59" t="s">
        <v>1206</v>
      </c>
      <c r="C2743" s="59" t="s">
        <v>3862</v>
      </c>
      <c r="D2743" s="91">
        <v>16</v>
      </c>
      <c r="E2743" s="59" t="s">
        <v>6856</v>
      </c>
      <c r="F2743" s="30">
        <f t="shared" si="139"/>
        <v>4.2880000000000003</v>
      </c>
      <c r="G2743" s="24">
        <f t="shared" si="140"/>
        <v>0</v>
      </c>
      <c r="H2743" s="31"/>
      <c r="I2743" s="30"/>
      <c r="J2743" s="24">
        <f t="shared" si="141"/>
        <v>3.2160000000000002</v>
      </c>
      <c r="K2743" s="31"/>
      <c r="L2743" s="30"/>
      <c r="M2743" s="98" t="s">
        <v>4078</v>
      </c>
      <c r="N2743" s="98" t="s">
        <v>4078</v>
      </c>
      <c r="O2743" s="98" t="s">
        <v>4078</v>
      </c>
      <c r="P2743" s="98" t="s">
        <v>4078</v>
      </c>
      <c r="Q2743" s="98" t="s">
        <v>4078</v>
      </c>
      <c r="R2743" s="98">
        <v>12.864000000000001</v>
      </c>
    </row>
    <row r="2744" spans="1:18" x14ac:dyDescent="0.25">
      <c r="A2744" s="59" t="s">
        <v>3779</v>
      </c>
      <c r="B2744" s="59" t="s">
        <v>2718</v>
      </c>
      <c r="C2744" s="59" t="s">
        <v>3827</v>
      </c>
      <c r="D2744" s="91">
        <v>10</v>
      </c>
      <c r="E2744" s="59" t="s">
        <v>5453</v>
      </c>
      <c r="F2744" s="30">
        <f t="shared" si="139"/>
        <v>4.2856666666666667</v>
      </c>
      <c r="G2744" s="24">
        <f t="shared" si="140"/>
        <v>144.38650000000001</v>
      </c>
      <c r="H2744" s="31"/>
      <c r="I2744" s="30"/>
      <c r="J2744" s="24">
        <f t="shared" si="141"/>
        <v>6.1784999999999997</v>
      </c>
      <c r="K2744" s="31"/>
      <c r="L2744" s="30"/>
      <c r="M2744" s="98">
        <v>217.24</v>
      </c>
      <c r="N2744" s="98">
        <v>71.533000000000001</v>
      </c>
      <c r="O2744" s="98">
        <v>11.856999999999999</v>
      </c>
      <c r="P2744" s="98" t="s">
        <v>4078</v>
      </c>
      <c r="Q2744" s="98" t="s">
        <v>4078</v>
      </c>
      <c r="R2744" s="98">
        <v>12.856999999999999</v>
      </c>
    </row>
    <row r="2745" spans="1:18" x14ac:dyDescent="0.25">
      <c r="A2745" s="59" t="s">
        <v>3779</v>
      </c>
      <c r="B2745" s="59" t="s">
        <v>2035</v>
      </c>
      <c r="C2745" s="59" t="s">
        <v>3868</v>
      </c>
      <c r="D2745" s="91">
        <v>18</v>
      </c>
      <c r="E2745" s="59" t="s">
        <v>7642</v>
      </c>
      <c r="F2745" s="30">
        <f t="shared" si="139"/>
        <v>4.2786666666666671</v>
      </c>
      <c r="G2745" s="24">
        <f t="shared" si="140"/>
        <v>5.8159999999999998</v>
      </c>
      <c r="H2745" s="31"/>
      <c r="I2745" s="30"/>
      <c r="J2745" s="24">
        <f t="shared" si="141"/>
        <v>3.2090000000000001</v>
      </c>
      <c r="K2745" s="31"/>
      <c r="L2745" s="30"/>
      <c r="M2745" s="98">
        <v>4.13</v>
      </c>
      <c r="N2745" s="98">
        <v>7.5019999999999998</v>
      </c>
      <c r="O2745" s="98" t="s">
        <v>4078</v>
      </c>
      <c r="P2745" s="98">
        <v>0.191</v>
      </c>
      <c r="Q2745" s="98">
        <v>12.522</v>
      </c>
      <c r="R2745" s="98">
        <v>0.123</v>
      </c>
    </row>
    <row r="2746" spans="1:18" x14ac:dyDescent="0.25">
      <c r="A2746" s="59" t="s">
        <v>3779</v>
      </c>
      <c r="B2746" s="59" t="s">
        <v>2214</v>
      </c>
      <c r="C2746" s="59" t="s">
        <v>3855</v>
      </c>
      <c r="D2746" s="91">
        <v>15</v>
      </c>
      <c r="E2746" s="59" t="s">
        <v>6623</v>
      </c>
      <c r="F2746" s="30">
        <f t="shared" si="139"/>
        <v>4.2489999999999997</v>
      </c>
      <c r="G2746" s="24">
        <f t="shared" si="140"/>
        <v>11.348500000000001</v>
      </c>
      <c r="H2746" s="31"/>
      <c r="I2746" s="30"/>
      <c r="J2746" s="24">
        <f t="shared" si="141"/>
        <v>3.4015</v>
      </c>
      <c r="K2746" s="31"/>
      <c r="L2746" s="30"/>
      <c r="M2746" s="98">
        <v>20.92</v>
      </c>
      <c r="N2746" s="98">
        <v>1.7769999999999999</v>
      </c>
      <c r="O2746" s="98">
        <v>0.85899999999999999</v>
      </c>
      <c r="P2746" s="98">
        <v>12.747</v>
      </c>
      <c r="Q2746" s="98" t="s">
        <v>4078</v>
      </c>
      <c r="R2746" s="98" t="s">
        <v>4078</v>
      </c>
    </row>
    <row r="2747" spans="1:18" x14ac:dyDescent="0.25">
      <c r="A2747" s="59" t="s">
        <v>3779</v>
      </c>
      <c r="B2747" s="59" t="s">
        <v>1296</v>
      </c>
      <c r="C2747" s="59" t="s">
        <v>3861</v>
      </c>
      <c r="D2747" s="91">
        <v>15</v>
      </c>
      <c r="E2747" s="59" t="s">
        <v>6761</v>
      </c>
      <c r="F2747" s="30">
        <f t="shared" si="139"/>
        <v>4.2443333333333335</v>
      </c>
      <c r="G2747" s="24">
        <f t="shared" si="140"/>
        <v>4.4660000000000002</v>
      </c>
      <c r="H2747" s="31"/>
      <c r="I2747" s="30"/>
      <c r="J2747" s="24">
        <f t="shared" si="141"/>
        <v>3.4820000000000002</v>
      </c>
      <c r="K2747" s="31"/>
      <c r="L2747" s="30"/>
      <c r="M2747" s="98">
        <v>2.2799999999999998</v>
      </c>
      <c r="N2747" s="98">
        <v>6.6520000000000001</v>
      </c>
      <c r="O2747" s="98">
        <v>1.1950000000000001</v>
      </c>
      <c r="P2747" s="98">
        <v>6.8070000000000004</v>
      </c>
      <c r="Q2747" s="98">
        <v>3.4169999999999998</v>
      </c>
      <c r="R2747" s="98">
        <v>2.5089999999999999</v>
      </c>
    </row>
    <row r="2748" spans="1:18" x14ac:dyDescent="0.25">
      <c r="A2748" s="59" t="s">
        <v>3779</v>
      </c>
      <c r="B2748" s="59" t="s">
        <v>3248</v>
      </c>
      <c r="C2748" s="59" t="s">
        <v>3808</v>
      </c>
      <c r="D2748" s="91">
        <v>6</v>
      </c>
      <c r="E2748" s="59" t="s">
        <v>4899</v>
      </c>
      <c r="F2748" s="30">
        <f t="shared" si="139"/>
        <v>4.2333333333333334</v>
      </c>
      <c r="G2748" s="24">
        <f t="shared" si="140"/>
        <v>13.929</v>
      </c>
      <c r="H2748" s="31"/>
      <c r="I2748" s="30"/>
      <c r="J2748" s="24">
        <f t="shared" si="141"/>
        <v>7.3042499999999997</v>
      </c>
      <c r="K2748" s="31"/>
      <c r="L2748" s="30"/>
      <c r="M2748" s="98">
        <v>5.7</v>
      </c>
      <c r="N2748" s="98">
        <v>22.158000000000001</v>
      </c>
      <c r="O2748" s="98">
        <v>16.516999999999999</v>
      </c>
      <c r="P2748" s="98" t="s">
        <v>4078</v>
      </c>
      <c r="Q2748" s="98">
        <v>2.4950000000000001</v>
      </c>
      <c r="R2748" s="98">
        <v>10.205</v>
      </c>
    </row>
    <row r="2749" spans="1:18" x14ac:dyDescent="0.25">
      <c r="A2749" s="59" t="s">
        <v>3779</v>
      </c>
      <c r="B2749" s="59" t="s">
        <v>2371</v>
      </c>
      <c r="C2749" s="59" t="s">
        <v>3851</v>
      </c>
      <c r="D2749" s="91">
        <v>15</v>
      </c>
      <c r="E2749" s="59" t="s">
        <v>6416</v>
      </c>
      <c r="F2749" s="30">
        <f t="shared" si="139"/>
        <v>4.2223333333333333</v>
      </c>
      <c r="G2749" s="24">
        <f t="shared" si="140"/>
        <v>0</v>
      </c>
      <c r="H2749" s="31"/>
      <c r="I2749" s="30"/>
      <c r="J2749" s="24">
        <f t="shared" si="141"/>
        <v>3.16675</v>
      </c>
      <c r="K2749" s="31"/>
      <c r="L2749" s="30"/>
      <c r="M2749" s="98" t="s">
        <v>4078</v>
      </c>
      <c r="N2749" s="98" t="s">
        <v>4078</v>
      </c>
      <c r="O2749" s="98" t="s">
        <v>4078</v>
      </c>
      <c r="P2749" s="98">
        <v>12.667</v>
      </c>
      <c r="Q2749" s="98" t="s">
        <v>4078</v>
      </c>
      <c r="R2749" s="98" t="s">
        <v>4078</v>
      </c>
    </row>
    <row r="2750" spans="1:18" x14ac:dyDescent="0.25">
      <c r="A2750" s="59" t="s">
        <v>3779</v>
      </c>
      <c r="B2750" s="59" t="s">
        <v>2567</v>
      </c>
      <c r="C2750" s="59" t="s">
        <v>3812</v>
      </c>
      <c r="D2750" s="91">
        <v>6</v>
      </c>
      <c r="E2750" s="59" t="s">
        <v>5007</v>
      </c>
      <c r="F2750" s="30">
        <f t="shared" si="139"/>
        <v>4.211666666666666</v>
      </c>
      <c r="G2750" s="24">
        <f t="shared" si="140"/>
        <v>2.12</v>
      </c>
      <c r="H2750" s="31"/>
      <c r="I2750" s="30"/>
      <c r="J2750" s="24">
        <f t="shared" si="141"/>
        <v>3.1587499999999995</v>
      </c>
      <c r="K2750" s="31"/>
      <c r="L2750" s="30"/>
      <c r="M2750" s="98" t="s">
        <v>4078</v>
      </c>
      <c r="N2750" s="98">
        <v>4.24</v>
      </c>
      <c r="O2750" s="98" t="s">
        <v>4078</v>
      </c>
      <c r="P2750" s="98">
        <v>4.0880000000000001</v>
      </c>
      <c r="Q2750" s="98">
        <v>4.9429999999999996</v>
      </c>
      <c r="R2750" s="98">
        <v>3.6040000000000001</v>
      </c>
    </row>
    <row r="2751" spans="1:18" x14ac:dyDescent="0.25">
      <c r="A2751" s="59" t="s">
        <v>3779</v>
      </c>
      <c r="B2751" s="59" t="s">
        <v>1671</v>
      </c>
      <c r="C2751" s="59" t="s">
        <v>3862</v>
      </c>
      <c r="D2751" s="91">
        <v>16</v>
      </c>
      <c r="E2751" s="59" t="s">
        <v>7092</v>
      </c>
      <c r="F2751" s="30">
        <f t="shared" si="139"/>
        <v>4.2013333333333334</v>
      </c>
      <c r="G2751" s="24">
        <f t="shared" si="140"/>
        <v>0.47649999999999998</v>
      </c>
      <c r="H2751" s="31"/>
      <c r="I2751" s="30"/>
      <c r="J2751" s="24">
        <f t="shared" si="141"/>
        <v>3.4352499999999999</v>
      </c>
      <c r="K2751" s="31"/>
      <c r="L2751" s="30"/>
      <c r="M2751" s="98" t="s">
        <v>4078</v>
      </c>
      <c r="N2751" s="98">
        <v>0.95299999999999996</v>
      </c>
      <c r="O2751" s="98">
        <v>1.137</v>
      </c>
      <c r="P2751" s="98">
        <v>0.318</v>
      </c>
      <c r="Q2751" s="98">
        <v>4.7439999999999998</v>
      </c>
      <c r="R2751" s="98">
        <v>7.5419999999999998</v>
      </c>
    </row>
    <row r="2752" spans="1:18" x14ac:dyDescent="0.25">
      <c r="A2752" s="59" t="s">
        <v>3779</v>
      </c>
      <c r="B2752" s="59" t="s">
        <v>1908</v>
      </c>
      <c r="C2752" s="59" t="s">
        <v>3840</v>
      </c>
      <c r="D2752" s="91">
        <v>11</v>
      </c>
      <c r="E2752" s="59" t="s">
        <v>5973</v>
      </c>
      <c r="F2752" s="30">
        <f t="shared" si="139"/>
        <v>4.1996666666666664</v>
      </c>
      <c r="G2752" s="24">
        <f t="shared" si="140"/>
        <v>3.4085000000000001</v>
      </c>
      <c r="H2752" s="31"/>
      <c r="I2752" s="30"/>
      <c r="J2752" s="24">
        <f t="shared" si="141"/>
        <v>3.1585000000000001</v>
      </c>
      <c r="K2752" s="31"/>
      <c r="L2752" s="30"/>
      <c r="M2752" s="98">
        <v>6.71</v>
      </c>
      <c r="N2752" s="98">
        <v>0.107</v>
      </c>
      <c r="O2752" s="98">
        <v>3.5000000000000003E-2</v>
      </c>
      <c r="P2752" s="98">
        <v>0.28199999999999997</v>
      </c>
      <c r="Q2752" s="98">
        <v>2.1859999999999999</v>
      </c>
      <c r="R2752" s="98">
        <v>10.131</v>
      </c>
    </row>
    <row r="2753" spans="1:18" x14ac:dyDescent="0.25">
      <c r="A2753" s="59" t="s">
        <v>3779</v>
      </c>
      <c r="B2753" s="59" t="s">
        <v>1981</v>
      </c>
      <c r="C2753" s="59" t="s">
        <v>3798</v>
      </c>
      <c r="D2753" s="91">
        <v>4</v>
      </c>
      <c r="E2753" s="59" t="s">
        <v>4465</v>
      </c>
      <c r="F2753" s="30">
        <f t="shared" si="139"/>
        <v>4.1846666666666659</v>
      </c>
      <c r="G2753" s="24">
        <f t="shared" si="140"/>
        <v>0</v>
      </c>
      <c r="H2753" s="31"/>
      <c r="I2753" s="30"/>
      <c r="J2753" s="24">
        <f t="shared" si="141"/>
        <v>3.1384999999999996</v>
      </c>
      <c r="K2753" s="31"/>
      <c r="L2753" s="30"/>
      <c r="M2753" s="98" t="s">
        <v>4078</v>
      </c>
      <c r="N2753" s="98" t="s">
        <v>4078</v>
      </c>
      <c r="O2753" s="98" t="s">
        <v>4078</v>
      </c>
      <c r="P2753" s="98" t="s">
        <v>4078</v>
      </c>
      <c r="Q2753" s="98">
        <v>1.1200000000000001</v>
      </c>
      <c r="R2753" s="98">
        <v>11.433999999999999</v>
      </c>
    </row>
    <row r="2754" spans="1:18" x14ac:dyDescent="0.25">
      <c r="A2754" s="59" t="s">
        <v>3779</v>
      </c>
      <c r="B2754" s="59" t="s">
        <v>3520</v>
      </c>
      <c r="C2754" s="59" t="s">
        <v>3808</v>
      </c>
      <c r="D2754" s="91">
        <v>6</v>
      </c>
      <c r="E2754" s="59" t="s">
        <v>4849</v>
      </c>
      <c r="F2754" s="30">
        <f t="shared" si="139"/>
        <v>4.1829999999999998</v>
      </c>
      <c r="G2754" s="24">
        <f t="shared" si="140"/>
        <v>2.5000000000000001E-2</v>
      </c>
      <c r="H2754" s="31"/>
      <c r="I2754" s="30"/>
      <c r="J2754" s="24">
        <f t="shared" si="141"/>
        <v>5.0252499999999998</v>
      </c>
      <c r="K2754" s="31"/>
      <c r="L2754" s="30"/>
      <c r="M2754" s="98">
        <v>0.05</v>
      </c>
      <c r="N2754" s="98" t="s">
        <v>4078</v>
      </c>
      <c r="O2754" s="98">
        <v>7.5519999999999996</v>
      </c>
      <c r="P2754" s="98" t="s">
        <v>4078</v>
      </c>
      <c r="Q2754" s="98" t="s">
        <v>4078</v>
      </c>
      <c r="R2754" s="98">
        <v>12.548999999999999</v>
      </c>
    </row>
    <row r="2755" spans="1:18" x14ac:dyDescent="0.25">
      <c r="A2755" s="59" t="s">
        <v>3779</v>
      </c>
      <c r="B2755" s="59" t="s">
        <v>2906</v>
      </c>
      <c r="C2755" s="59" t="s">
        <v>3855</v>
      </c>
      <c r="D2755" s="91">
        <v>15</v>
      </c>
      <c r="E2755" s="59" t="s">
        <v>6608</v>
      </c>
      <c r="F2755" s="30">
        <f t="shared" si="139"/>
        <v>4.1639999999999997</v>
      </c>
      <c r="G2755" s="24">
        <f t="shared" si="140"/>
        <v>0.125</v>
      </c>
      <c r="H2755" s="31"/>
      <c r="I2755" s="30"/>
      <c r="J2755" s="24">
        <f t="shared" si="141"/>
        <v>4.1172500000000003</v>
      </c>
      <c r="K2755" s="31"/>
      <c r="L2755" s="30"/>
      <c r="M2755" s="98">
        <v>0.25</v>
      </c>
      <c r="N2755" s="98" t="s">
        <v>4078</v>
      </c>
      <c r="O2755" s="98">
        <v>3.9769999999999999</v>
      </c>
      <c r="P2755" s="98">
        <v>2.76</v>
      </c>
      <c r="Q2755" s="98" t="s">
        <v>4078</v>
      </c>
      <c r="R2755" s="98">
        <v>9.7319999999999993</v>
      </c>
    </row>
    <row r="2756" spans="1:18" x14ac:dyDescent="0.25">
      <c r="A2756" s="59" t="s">
        <v>3779</v>
      </c>
      <c r="B2756" s="59" t="s">
        <v>2653</v>
      </c>
      <c r="C2756" s="59" t="s">
        <v>3868</v>
      </c>
      <c r="D2756" s="91">
        <v>18</v>
      </c>
      <c r="E2756" s="59" t="s">
        <v>7625</v>
      </c>
      <c r="F2756" s="30">
        <f t="shared" si="139"/>
        <v>4.1553333333333331</v>
      </c>
      <c r="G2756" s="24">
        <f t="shared" si="140"/>
        <v>0</v>
      </c>
      <c r="H2756" s="31"/>
      <c r="I2756" s="30"/>
      <c r="J2756" s="24">
        <f t="shared" si="141"/>
        <v>3.1164999999999998</v>
      </c>
      <c r="K2756" s="31"/>
      <c r="L2756" s="30"/>
      <c r="M2756" s="98" t="s">
        <v>4078</v>
      </c>
      <c r="N2756" s="98" t="s">
        <v>4078</v>
      </c>
      <c r="O2756" s="98" t="s">
        <v>4078</v>
      </c>
      <c r="P2756" s="98" t="s">
        <v>4078</v>
      </c>
      <c r="Q2756" s="98">
        <v>10.052</v>
      </c>
      <c r="R2756" s="98">
        <v>2.4140000000000001</v>
      </c>
    </row>
    <row r="2757" spans="1:18" x14ac:dyDescent="0.25">
      <c r="A2757" s="59" t="s">
        <v>3779</v>
      </c>
      <c r="B2757" s="59" t="s">
        <v>1792</v>
      </c>
      <c r="C2757" s="59" t="s">
        <v>3809</v>
      </c>
      <c r="D2757" s="91">
        <v>6</v>
      </c>
      <c r="E2757" s="59" t="s">
        <v>4937</v>
      </c>
      <c r="F2757" s="30">
        <f t="shared" si="139"/>
        <v>4.1539999999999999</v>
      </c>
      <c r="G2757" s="24">
        <f t="shared" si="140"/>
        <v>10.763999999999999</v>
      </c>
      <c r="H2757" s="31"/>
      <c r="I2757" s="30"/>
      <c r="J2757" s="24">
        <f t="shared" si="141"/>
        <v>3.6909999999999998</v>
      </c>
      <c r="K2757" s="31"/>
      <c r="L2757" s="30"/>
      <c r="M2757" s="98">
        <v>6.23</v>
      </c>
      <c r="N2757" s="98">
        <v>15.298</v>
      </c>
      <c r="O2757" s="98">
        <v>2.302</v>
      </c>
      <c r="P2757" s="98">
        <v>4.9160000000000004</v>
      </c>
      <c r="Q2757" s="98" t="s">
        <v>4078</v>
      </c>
      <c r="R2757" s="98">
        <v>7.5460000000000003</v>
      </c>
    </row>
    <row r="2758" spans="1:18" x14ac:dyDescent="0.25">
      <c r="A2758" s="59" t="s">
        <v>3779</v>
      </c>
      <c r="B2758" s="59" t="s">
        <v>278</v>
      </c>
      <c r="C2758" s="59" t="s">
        <v>3863</v>
      </c>
      <c r="D2758" s="91">
        <v>16</v>
      </c>
      <c r="E2758" s="59" t="s">
        <v>7326</v>
      </c>
      <c r="F2758" s="30">
        <f t="shared" si="139"/>
        <v>4.1486666666666663</v>
      </c>
      <c r="G2758" s="24">
        <f t="shared" si="140"/>
        <v>2.78</v>
      </c>
      <c r="H2758" s="31"/>
      <c r="I2758" s="30"/>
      <c r="J2758" s="24">
        <f t="shared" si="141"/>
        <v>3.1114999999999999</v>
      </c>
      <c r="K2758" s="31"/>
      <c r="L2758" s="30"/>
      <c r="M2758" s="98">
        <v>5.56</v>
      </c>
      <c r="N2758" s="98" t="s">
        <v>4078</v>
      </c>
      <c r="O2758" s="98" t="s">
        <v>4078</v>
      </c>
      <c r="P2758" s="98">
        <v>0.95399999999999996</v>
      </c>
      <c r="Q2758" s="98">
        <v>5.1630000000000003</v>
      </c>
      <c r="R2758" s="98">
        <v>6.3289999999999997</v>
      </c>
    </row>
    <row r="2759" spans="1:18" x14ac:dyDescent="0.25">
      <c r="A2759" s="59" t="s">
        <v>3779</v>
      </c>
      <c r="B2759" s="59" t="s">
        <v>1453</v>
      </c>
      <c r="C2759" s="59" t="s">
        <v>3851</v>
      </c>
      <c r="D2759" s="91">
        <v>15</v>
      </c>
      <c r="E2759" s="59" t="s">
        <v>6423</v>
      </c>
      <c r="F2759" s="30">
        <f t="shared" si="139"/>
        <v>4.0990000000000002</v>
      </c>
      <c r="G2759" s="24">
        <f t="shared" si="140"/>
        <v>0</v>
      </c>
      <c r="H2759" s="31"/>
      <c r="I2759" s="30"/>
      <c r="J2759" s="24">
        <f t="shared" si="141"/>
        <v>3.0742500000000001</v>
      </c>
      <c r="K2759" s="31"/>
      <c r="L2759" s="30"/>
      <c r="M2759" s="98" t="s">
        <v>4078</v>
      </c>
      <c r="N2759" s="98" t="s">
        <v>4078</v>
      </c>
      <c r="O2759" s="98" t="s">
        <v>4078</v>
      </c>
      <c r="P2759" s="98" t="s">
        <v>4078</v>
      </c>
      <c r="Q2759" s="98" t="s">
        <v>4078</v>
      </c>
      <c r="R2759" s="98">
        <v>12.297000000000001</v>
      </c>
    </row>
    <row r="2760" spans="1:18" x14ac:dyDescent="0.25">
      <c r="A2760" s="59" t="s">
        <v>3779</v>
      </c>
      <c r="B2760" s="59" t="s">
        <v>33</v>
      </c>
      <c r="C2760" s="59" t="s">
        <v>3865</v>
      </c>
      <c r="D2760" s="91">
        <v>17</v>
      </c>
      <c r="E2760" s="59" t="s">
        <v>7455</v>
      </c>
      <c r="F2760" s="30">
        <f t="shared" si="139"/>
        <v>4.0776666666666666</v>
      </c>
      <c r="G2760" s="24">
        <f t="shared" si="140"/>
        <v>143.7955</v>
      </c>
      <c r="H2760" s="31"/>
      <c r="I2760" s="30"/>
      <c r="J2760" s="24">
        <f t="shared" si="141"/>
        <v>102.7475</v>
      </c>
      <c r="K2760" s="31"/>
      <c r="L2760" s="30"/>
      <c r="M2760" s="98">
        <v>18.91</v>
      </c>
      <c r="N2760" s="98">
        <v>268.68099999999998</v>
      </c>
      <c r="O2760" s="98">
        <v>398.75700000000001</v>
      </c>
      <c r="P2760" s="98" t="s">
        <v>4078</v>
      </c>
      <c r="Q2760" s="98">
        <v>12.233000000000001</v>
      </c>
      <c r="R2760" s="98" t="s">
        <v>4078</v>
      </c>
    </row>
    <row r="2761" spans="1:18" x14ac:dyDescent="0.25">
      <c r="A2761" s="59" t="s">
        <v>3779</v>
      </c>
      <c r="B2761" s="59" t="s">
        <v>7842</v>
      </c>
      <c r="C2761" s="59" t="s">
        <v>3808</v>
      </c>
      <c r="D2761" s="91">
        <v>6</v>
      </c>
      <c r="E2761" s="59" t="s">
        <v>7843</v>
      </c>
      <c r="F2761" s="30">
        <f t="shared" si="139"/>
        <v>4.073666666666667</v>
      </c>
      <c r="G2761" s="24">
        <f t="shared" si="140"/>
        <v>0</v>
      </c>
      <c r="H2761" s="31"/>
      <c r="I2761" s="30"/>
      <c r="J2761" s="24">
        <f t="shared" si="141"/>
        <v>4.2007499999999993</v>
      </c>
      <c r="K2761" s="31"/>
      <c r="L2761" s="30"/>
      <c r="M2761" s="98" t="s">
        <v>4078</v>
      </c>
      <c r="N2761" s="98" t="s">
        <v>4078</v>
      </c>
      <c r="O2761" s="98">
        <v>4.5819999999999999</v>
      </c>
      <c r="P2761" s="98">
        <v>6.33</v>
      </c>
      <c r="Q2761" s="98" t="s">
        <v>4078</v>
      </c>
      <c r="R2761" s="98">
        <v>5.891</v>
      </c>
    </row>
    <row r="2762" spans="1:18" x14ac:dyDescent="0.25">
      <c r="A2762" s="59" t="s">
        <v>3779</v>
      </c>
      <c r="B2762" s="59" t="s">
        <v>1377</v>
      </c>
      <c r="C2762" s="59" t="s">
        <v>3860</v>
      </c>
      <c r="D2762" s="91">
        <v>15</v>
      </c>
      <c r="E2762" s="59" t="s">
        <v>6696</v>
      </c>
      <c r="F2762" s="30">
        <f t="shared" si="139"/>
        <v>4.069</v>
      </c>
      <c r="G2762" s="24">
        <f t="shared" si="140"/>
        <v>10.890499999999999</v>
      </c>
      <c r="H2762" s="31"/>
      <c r="I2762" s="30"/>
      <c r="J2762" s="24">
        <f t="shared" si="141"/>
        <v>7.4347500000000002</v>
      </c>
      <c r="K2762" s="31"/>
      <c r="L2762" s="30"/>
      <c r="M2762" s="98">
        <v>12.85</v>
      </c>
      <c r="N2762" s="98">
        <v>8.9309999999999992</v>
      </c>
      <c r="O2762" s="98">
        <v>17.532</v>
      </c>
      <c r="P2762" s="98">
        <v>4.5609999999999999</v>
      </c>
      <c r="Q2762" s="98">
        <v>4.9619999999999997</v>
      </c>
      <c r="R2762" s="98">
        <v>2.6840000000000002</v>
      </c>
    </row>
    <row r="2763" spans="1:18" x14ac:dyDescent="0.25">
      <c r="A2763" s="59" t="s">
        <v>3779</v>
      </c>
      <c r="B2763" s="59" t="s">
        <v>3250</v>
      </c>
      <c r="C2763" s="59" t="s">
        <v>3863</v>
      </c>
      <c r="D2763" s="91">
        <v>16</v>
      </c>
      <c r="E2763" s="59" t="s">
        <v>7248</v>
      </c>
      <c r="F2763" s="30">
        <f t="shared" si="139"/>
        <v>4.0653333333333332</v>
      </c>
      <c r="G2763" s="24">
        <f t="shared" si="140"/>
        <v>3.9695</v>
      </c>
      <c r="H2763" s="31"/>
      <c r="I2763" s="30"/>
      <c r="J2763" s="24">
        <f t="shared" si="141"/>
        <v>3.0489999999999999</v>
      </c>
      <c r="K2763" s="31"/>
      <c r="L2763" s="30"/>
      <c r="M2763" s="98">
        <v>0.51</v>
      </c>
      <c r="N2763" s="98">
        <v>7.4290000000000003</v>
      </c>
      <c r="O2763" s="98" t="s">
        <v>4078</v>
      </c>
      <c r="P2763" s="98" t="s">
        <v>4078</v>
      </c>
      <c r="Q2763" s="98">
        <v>4.9989999999999997</v>
      </c>
      <c r="R2763" s="98">
        <v>7.1970000000000001</v>
      </c>
    </row>
    <row r="2764" spans="1:18" x14ac:dyDescent="0.25">
      <c r="A2764" s="59" t="s">
        <v>3779</v>
      </c>
      <c r="B2764" s="59" t="s">
        <v>3541</v>
      </c>
      <c r="C2764" s="59" t="s">
        <v>3783</v>
      </c>
      <c r="D2764" s="91">
        <v>1</v>
      </c>
      <c r="E2764" s="59" t="s">
        <v>4158</v>
      </c>
      <c r="F2764" s="30">
        <f t="shared" si="139"/>
        <v>4.0629999999999997</v>
      </c>
      <c r="G2764" s="24">
        <f t="shared" si="140"/>
        <v>7.12</v>
      </c>
      <c r="H2764" s="31"/>
      <c r="I2764" s="30"/>
      <c r="J2764" s="24">
        <f t="shared" si="141"/>
        <v>3.04725</v>
      </c>
      <c r="K2764" s="31"/>
      <c r="L2764" s="30"/>
      <c r="M2764" s="98">
        <v>14.24</v>
      </c>
      <c r="N2764" s="98" t="s">
        <v>4078</v>
      </c>
      <c r="O2764" s="98" t="s">
        <v>4078</v>
      </c>
      <c r="P2764" s="98">
        <v>12.189</v>
      </c>
      <c r="Q2764" s="98" t="s">
        <v>4078</v>
      </c>
      <c r="R2764" s="98" t="s">
        <v>4078</v>
      </c>
    </row>
    <row r="2765" spans="1:18" x14ac:dyDescent="0.25">
      <c r="A2765" s="59" t="s">
        <v>3779</v>
      </c>
      <c r="B2765" s="59" t="s">
        <v>3544</v>
      </c>
      <c r="C2765" s="59" t="s">
        <v>3840</v>
      </c>
      <c r="D2765" s="91">
        <v>11</v>
      </c>
      <c r="E2765" s="59" t="s">
        <v>5966</v>
      </c>
      <c r="F2765" s="30">
        <f t="shared" si="139"/>
        <v>4.0186666666666673</v>
      </c>
      <c r="G2765" s="24">
        <f t="shared" si="140"/>
        <v>0.14449999999999999</v>
      </c>
      <c r="H2765" s="31"/>
      <c r="I2765" s="30"/>
      <c r="J2765" s="24">
        <f t="shared" si="141"/>
        <v>3.1775000000000002</v>
      </c>
      <c r="K2765" s="31"/>
      <c r="L2765" s="30"/>
      <c r="M2765" s="98" t="s">
        <v>4078</v>
      </c>
      <c r="N2765" s="98">
        <v>0.28899999999999998</v>
      </c>
      <c r="O2765" s="98">
        <v>0.65400000000000003</v>
      </c>
      <c r="P2765" s="98">
        <v>2.0579999999999998</v>
      </c>
      <c r="Q2765" s="98">
        <v>4.3</v>
      </c>
      <c r="R2765" s="98">
        <v>5.6980000000000004</v>
      </c>
    </row>
    <row r="2766" spans="1:18" x14ac:dyDescent="0.25">
      <c r="A2766" s="59" t="s">
        <v>3779</v>
      </c>
      <c r="B2766" s="59" t="s">
        <v>1969</v>
      </c>
      <c r="C2766" s="59" t="s">
        <v>3863</v>
      </c>
      <c r="D2766" s="91">
        <v>16</v>
      </c>
      <c r="E2766" s="59" t="s">
        <v>7332</v>
      </c>
      <c r="F2766" s="30">
        <f t="shared" si="139"/>
        <v>4.0116666666666667</v>
      </c>
      <c r="G2766" s="24">
        <f t="shared" si="140"/>
        <v>0.55249999999999999</v>
      </c>
      <c r="H2766" s="31"/>
      <c r="I2766" s="30"/>
      <c r="J2766" s="24">
        <f t="shared" si="141"/>
        <v>3.00875</v>
      </c>
      <c r="K2766" s="31"/>
      <c r="L2766" s="30"/>
      <c r="M2766" s="98">
        <v>0.74</v>
      </c>
      <c r="N2766" s="98">
        <v>0.36499999999999999</v>
      </c>
      <c r="O2766" s="98" t="s">
        <v>4078</v>
      </c>
      <c r="P2766" s="98">
        <v>0.59499999999999997</v>
      </c>
      <c r="Q2766" s="98">
        <v>5.3440000000000003</v>
      </c>
      <c r="R2766" s="98">
        <v>6.0960000000000001</v>
      </c>
    </row>
    <row r="2767" spans="1:18" x14ac:dyDescent="0.25">
      <c r="A2767" s="59" t="s">
        <v>3779</v>
      </c>
      <c r="B2767" s="59" t="s">
        <v>1895</v>
      </c>
      <c r="C2767" s="59" t="s">
        <v>3862</v>
      </c>
      <c r="D2767" s="91">
        <v>16</v>
      </c>
      <c r="E2767" s="59" t="s">
        <v>7024</v>
      </c>
      <c r="F2767" s="30">
        <f t="shared" si="139"/>
        <v>4.0016666666666669</v>
      </c>
      <c r="G2767" s="24">
        <f t="shared" si="140"/>
        <v>5.4409999999999998</v>
      </c>
      <c r="H2767" s="31"/>
      <c r="I2767" s="30"/>
      <c r="J2767" s="24">
        <f t="shared" si="141"/>
        <v>3.258</v>
      </c>
      <c r="K2767" s="31"/>
      <c r="L2767" s="30"/>
      <c r="M2767" s="98">
        <v>4.5599999999999996</v>
      </c>
      <c r="N2767" s="98">
        <v>6.3220000000000001</v>
      </c>
      <c r="O2767" s="98">
        <v>1.0269999999999999</v>
      </c>
      <c r="P2767" s="98">
        <v>1.677</v>
      </c>
      <c r="Q2767" s="98">
        <v>5.4720000000000004</v>
      </c>
      <c r="R2767" s="98">
        <v>4.8559999999999999</v>
      </c>
    </row>
    <row r="2768" spans="1:18" x14ac:dyDescent="0.25">
      <c r="A2768" s="59" t="s">
        <v>3779</v>
      </c>
      <c r="B2768" s="59" t="s">
        <v>1550</v>
      </c>
      <c r="C2768" s="59" t="s">
        <v>3865</v>
      </c>
      <c r="D2768" s="91">
        <v>17</v>
      </c>
      <c r="E2768" s="59" t="s">
        <v>7483</v>
      </c>
      <c r="F2768" s="30">
        <f t="shared" si="139"/>
        <v>3.9956666666666667</v>
      </c>
      <c r="G2768" s="24">
        <f t="shared" si="140"/>
        <v>6.9950000000000001</v>
      </c>
      <c r="H2768" s="31"/>
      <c r="I2768" s="30"/>
      <c r="J2768" s="24">
        <f t="shared" si="141"/>
        <v>44.138249999999999</v>
      </c>
      <c r="K2768" s="31"/>
      <c r="L2768" s="30"/>
      <c r="M2768" s="98">
        <v>13.99</v>
      </c>
      <c r="N2768" s="98" t="s">
        <v>4078</v>
      </c>
      <c r="O2768" s="98">
        <v>164.566</v>
      </c>
      <c r="P2768" s="98">
        <v>11.987</v>
      </c>
      <c r="Q2768" s="98" t="s">
        <v>4078</v>
      </c>
      <c r="R2768" s="98" t="s">
        <v>4078</v>
      </c>
    </row>
    <row r="2769" spans="1:18" x14ac:dyDescent="0.25">
      <c r="A2769" s="59" t="s">
        <v>3779</v>
      </c>
      <c r="B2769" s="59" t="s">
        <v>1516</v>
      </c>
      <c r="C2769" s="59" t="s">
        <v>3862</v>
      </c>
      <c r="D2769" s="91">
        <v>16</v>
      </c>
      <c r="E2769" s="59" t="s">
        <v>7148</v>
      </c>
      <c r="F2769" s="30">
        <f t="shared" si="139"/>
        <v>3.9576666666666664</v>
      </c>
      <c r="G2769" s="24">
        <f t="shared" si="140"/>
        <v>7.7499999999999999E-2</v>
      </c>
      <c r="H2769" s="31"/>
      <c r="I2769" s="30"/>
      <c r="J2769" s="24">
        <f t="shared" si="141"/>
        <v>8.9242500000000007</v>
      </c>
      <c r="K2769" s="31"/>
      <c r="L2769" s="30"/>
      <c r="M2769" s="98">
        <v>0.08</v>
      </c>
      <c r="N2769" s="98">
        <v>7.4999999999999997E-2</v>
      </c>
      <c r="O2769" s="98">
        <v>23.824000000000002</v>
      </c>
      <c r="P2769" s="98">
        <v>10.432</v>
      </c>
      <c r="Q2769" s="98">
        <v>0.98799999999999999</v>
      </c>
      <c r="R2769" s="98">
        <v>0.45300000000000001</v>
      </c>
    </row>
    <row r="2770" spans="1:18" x14ac:dyDescent="0.25">
      <c r="A2770" s="59" t="s">
        <v>3779</v>
      </c>
      <c r="B2770" s="59" t="s">
        <v>825</v>
      </c>
      <c r="C2770" s="59" t="s">
        <v>3859</v>
      </c>
      <c r="D2770" s="91">
        <v>15</v>
      </c>
      <c r="E2770" s="59" t="s">
        <v>6655</v>
      </c>
      <c r="F2770" s="30">
        <f t="shared" si="139"/>
        <v>3.9466666666666668</v>
      </c>
      <c r="G2770" s="24">
        <f t="shared" si="140"/>
        <v>0.34499999999999997</v>
      </c>
      <c r="H2770" s="31"/>
      <c r="I2770" s="30"/>
      <c r="J2770" s="24">
        <f t="shared" si="141"/>
        <v>2.96</v>
      </c>
      <c r="K2770" s="31"/>
      <c r="L2770" s="30"/>
      <c r="M2770" s="98">
        <v>0.69</v>
      </c>
      <c r="N2770" s="98" t="s">
        <v>4078</v>
      </c>
      <c r="O2770" s="98" t="s">
        <v>4078</v>
      </c>
      <c r="P2770" s="98">
        <v>7.3479999999999999</v>
      </c>
      <c r="Q2770" s="98">
        <v>4.492</v>
      </c>
      <c r="R2770" s="98" t="s">
        <v>4078</v>
      </c>
    </row>
    <row r="2771" spans="1:18" x14ac:dyDescent="0.25">
      <c r="A2771" s="59" t="s">
        <v>3779</v>
      </c>
      <c r="B2771" s="59" t="s">
        <v>3171</v>
      </c>
      <c r="C2771" s="59" t="s">
        <v>3847</v>
      </c>
      <c r="D2771" s="91">
        <v>13</v>
      </c>
      <c r="E2771" s="59" t="s">
        <v>6227</v>
      </c>
      <c r="F2771" s="30">
        <f t="shared" si="139"/>
        <v>3.9460000000000002</v>
      </c>
      <c r="G2771" s="24">
        <f t="shared" si="140"/>
        <v>1.095</v>
      </c>
      <c r="H2771" s="31"/>
      <c r="I2771" s="30"/>
      <c r="J2771" s="24">
        <f t="shared" si="141"/>
        <v>2.9595000000000002</v>
      </c>
      <c r="K2771" s="31"/>
      <c r="L2771" s="30"/>
      <c r="M2771" s="98">
        <v>2.19</v>
      </c>
      <c r="N2771" s="98" t="s">
        <v>4078</v>
      </c>
      <c r="O2771" s="98" t="s">
        <v>4078</v>
      </c>
      <c r="P2771" s="98" t="s">
        <v>4078</v>
      </c>
      <c r="Q2771" s="98">
        <v>0.68799999999999994</v>
      </c>
      <c r="R2771" s="98">
        <v>11.15</v>
      </c>
    </row>
    <row r="2772" spans="1:18" x14ac:dyDescent="0.25">
      <c r="A2772" s="59" t="s">
        <v>3779</v>
      </c>
      <c r="B2772" s="59" t="s">
        <v>1974</v>
      </c>
      <c r="C2772" s="59" t="s">
        <v>3871</v>
      </c>
      <c r="D2772" s="91">
        <v>20</v>
      </c>
      <c r="E2772" s="59" t="s">
        <v>7714</v>
      </c>
      <c r="F2772" s="30">
        <f t="shared" si="139"/>
        <v>3.9273333333333338</v>
      </c>
      <c r="G2772" s="24">
        <f t="shared" si="140"/>
        <v>12.755500000000001</v>
      </c>
      <c r="H2772" s="31"/>
      <c r="I2772" s="30"/>
      <c r="J2772" s="24">
        <f t="shared" si="141"/>
        <v>3.0390000000000006</v>
      </c>
      <c r="K2772" s="31"/>
      <c r="L2772" s="30"/>
      <c r="M2772" s="98">
        <v>13.72</v>
      </c>
      <c r="N2772" s="98">
        <v>11.791</v>
      </c>
      <c r="O2772" s="98">
        <v>0.374</v>
      </c>
      <c r="P2772" s="98">
        <v>10.079000000000001</v>
      </c>
      <c r="Q2772" s="98">
        <v>1.3839999999999999</v>
      </c>
      <c r="R2772" s="98">
        <v>0.31900000000000001</v>
      </c>
    </row>
    <row r="2773" spans="1:18" x14ac:dyDescent="0.25">
      <c r="A2773" s="59" t="s">
        <v>3779</v>
      </c>
      <c r="B2773" s="59" t="s">
        <v>3352</v>
      </c>
      <c r="C2773" s="59" t="s">
        <v>3833</v>
      </c>
      <c r="D2773" s="91">
        <v>11</v>
      </c>
      <c r="E2773" s="59" t="s">
        <v>5659</v>
      </c>
      <c r="F2773" s="30">
        <f t="shared" si="139"/>
        <v>3.9220000000000002</v>
      </c>
      <c r="G2773" s="24">
        <f t="shared" si="140"/>
        <v>11.785</v>
      </c>
      <c r="H2773" s="31"/>
      <c r="I2773" s="30"/>
      <c r="J2773" s="24">
        <f t="shared" si="141"/>
        <v>3.40225</v>
      </c>
      <c r="K2773" s="31"/>
      <c r="L2773" s="30"/>
      <c r="M2773" s="98">
        <v>15.28</v>
      </c>
      <c r="N2773" s="98">
        <v>8.2899999999999991</v>
      </c>
      <c r="O2773" s="98">
        <v>1.843</v>
      </c>
      <c r="P2773" s="98" t="s">
        <v>4078</v>
      </c>
      <c r="Q2773" s="98">
        <v>10.000999999999999</v>
      </c>
      <c r="R2773" s="98">
        <v>1.7649999999999999</v>
      </c>
    </row>
    <row r="2774" spans="1:18" x14ac:dyDescent="0.25">
      <c r="A2774" s="59" t="s">
        <v>3779</v>
      </c>
      <c r="B2774" s="59" t="s">
        <v>1107</v>
      </c>
      <c r="C2774" s="59" t="s">
        <v>3817</v>
      </c>
      <c r="D2774" s="91">
        <v>6</v>
      </c>
      <c r="E2774" s="59" t="s">
        <v>5132</v>
      </c>
      <c r="F2774" s="30">
        <f t="shared" si="139"/>
        <v>3.9193333333333338</v>
      </c>
      <c r="G2774" s="24">
        <f t="shared" si="140"/>
        <v>0</v>
      </c>
      <c r="H2774" s="31"/>
      <c r="I2774" s="30"/>
      <c r="J2774" s="24">
        <f t="shared" si="141"/>
        <v>2.9395000000000002</v>
      </c>
      <c r="K2774" s="31"/>
      <c r="L2774" s="30"/>
      <c r="M2774" s="98" t="s">
        <v>4078</v>
      </c>
      <c r="N2774" s="98" t="s">
        <v>4078</v>
      </c>
      <c r="O2774" s="98" t="s">
        <v>4078</v>
      </c>
      <c r="P2774" s="98">
        <v>2.1000000000000001E-2</v>
      </c>
      <c r="Q2774" s="98">
        <v>11.737</v>
      </c>
      <c r="R2774" s="98" t="s">
        <v>4078</v>
      </c>
    </row>
    <row r="2775" spans="1:18" x14ac:dyDescent="0.25">
      <c r="A2775" s="59" t="s">
        <v>3779</v>
      </c>
      <c r="B2775" s="59" t="s">
        <v>3478</v>
      </c>
      <c r="C2775" s="59" t="s">
        <v>3794</v>
      </c>
      <c r="D2775" s="91">
        <v>3</v>
      </c>
      <c r="E2775" s="59" t="s">
        <v>4403</v>
      </c>
      <c r="F2775" s="30">
        <f t="shared" si="139"/>
        <v>3.9096666666666664</v>
      </c>
      <c r="G2775" s="24">
        <f t="shared" si="140"/>
        <v>9.1199999999999992</v>
      </c>
      <c r="H2775" s="31"/>
      <c r="I2775" s="30"/>
      <c r="J2775" s="24">
        <f t="shared" si="141"/>
        <v>11.007</v>
      </c>
      <c r="K2775" s="31"/>
      <c r="L2775" s="30"/>
      <c r="M2775" s="98">
        <v>18.239999999999998</v>
      </c>
      <c r="N2775" s="98" t="s">
        <v>4078</v>
      </c>
      <c r="O2775" s="98">
        <v>32.298999999999999</v>
      </c>
      <c r="P2775" s="98" t="s">
        <v>4078</v>
      </c>
      <c r="Q2775" s="98" t="s">
        <v>4078</v>
      </c>
      <c r="R2775" s="98">
        <v>11.728999999999999</v>
      </c>
    </row>
    <row r="2776" spans="1:18" x14ac:dyDescent="0.25">
      <c r="A2776" s="59" t="s">
        <v>3779</v>
      </c>
      <c r="B2776" s="59" t="s">
        <v>1798</v>
      </c>
      <c r="C2776" s="59" t="s">
        <v>3862</v>
      </c>
      <c r="D2776" s="91">
        <v>16</v>
      </c>
      <c r="E2776" s="59" t="s">
        <v>7117</v>
      </c>
      <c r="F2776" s="30">
        <f t="shared" si="139"/>
        <v>3.8893333333333331</v>
      </c>
      <c r="G2776" s="24">
        <f t="shared" si="140"/>
        <v>0.48950000000000005</v>
      </c>
      <c r="H2776" s="31"/>
      <c r="I2776" s="30"/>
      <c r="J2776" s="24">
        <f t="shared" si="141"/>
        <v>3.1332499999999999</v>
      </c>
      <c r="K2776" s="31"/>
      <c r="L2776" s="30"/>
      <c r="M2776" s="98">
        <v>0.33</v>
      </c>
      <c r="N2776" s="98">
        <v>0.64900000000000002</v>
      </c>
      <c r="O2776" s="98">
        <v>0.86499999999999999</v>
      </c>
      <c r="P2776" s="98">
        <v>0.95799999999999996</v>
      </c>
      <c r="Q2776" s="98">
        <v>0.59399999999999997</v>
      </c>
      <c r="R2776" s="98">
        <v>10.116</v>
      </c>
    </row>
    <row r="2777" spans="1:18" x14ac:dyDescent="0.25">
      <c r="A2777" s="59" t="s">
        <v>3779</v>
      </c>
      <c r="B2777" s="59" t="s">
        <v>2051</v>
      </c>
      <c r="C2777" s="59" t="s">
        <v>3838</v>
      </c>
      <c r="D2777" s="91">
        <v>11</v>
      </c>
      <c r="E2777" s="59" t="s">
        <v>5842</v>
      </c>
      <c r="F2777" s="30">
        <f t="shared" si="139"/>
        <v>3.875</v>
      </c>
      <c r="G2777" s="24">
        <f t="shared" si="140"/>
        <v>0.55100000000000005</v>
      </c>
      <c r="H2777" s="31"/>
      <c r="I2777" s="30"/>
      <c r="J2777" s="24">
        <f t="shared" si="141"/>
        <v>3.004</v>
      </c>
      <c r="K2777" s="31"/>
      <c r="L2777" s="30"/>
      <c r="M2777" s="98">
        <v>0.28999999999999998</v>
      </c>
      <c r="N2777" s="98">
        <v>0.81200000000000006</v>
      </c>
      <c r="O2777" s="98">
        <v>0.39100000000000001</v>
      </c>
      <c r="P2777" s="98">
        <v>0.378</v>
      </c>
      <c r="Q2777" s="98">
        <v>9.36</v>
      </c>
      <c r="R2777" s="98">
        <v>1.887</v>
      </c>
    </row>
    <row r="2778" spans="1:18" x14ac:dyDescent="0.25">
      <c r="A2778" s="59" t="s">
        <v>3779</v>
      </c>
      <c r="B2778" s="59" t="s">
        <v>610</v>
      </c>
      <c r="C2778" s="59" t="s">
        <v>3862</v>
      </c>
      <c r="D2778" s="91">
        <v>16</v>
      </c>
      <c r="E2778" s="59" t="s">
        <v>7139</v>
      </c>
      <c r="F2778" s="30">
        <f t="shared" si="139"/>
        <v>3.8736666666666668</v>
      </c>
      <c r="G2778" s="24">
        <f t="shared" si="140"/>
        <v>0</v>
      </c>
      <c r="H2778" s="31"/>
      <c r="I2778" s="30"/>
      <c r="J2778" s="24">
        <f t="shared" si="141"/>
        <v>5.835</v>
      </c>
      <c r="K2778" s="31"/>
      <c r="L2778" s="30"/>
      <c r="M2778" s="98" t="s">
        <v>4078</v>
      </c>
      <c r="N2778" s="98" t="s">
        <v>4078</v>
      </c>
      <c r="O2778" s="98">
        <v>11.718999999999999</v>
      </c>
      <c r="P2778" s="98">
        <v>2.1890000000000001</v>
      </c>
      <c r="Q2778" s="98">
        <v>5.63</v>
      </c>
      <c r="R2778" s="98">
        <v>3.802</v>
      </c>
    </row>
    <row r="2779" spans="1:18" x14ac:dyDescent="0.25">
      <c r="A2779" s="59" t="s">
        <v>3779</v>
      </c>
      <c r="B2779" s="59" t="s">
        <v>1236</v>
      </c>
      <c r="C2779" s="59" t="s">
        <v>3792</v>
      </c>
      <c r="D2779" s="91">
        <v>2</v>
      </c>
      <c r="E2779" s="59" t="s">
        <v>4380</v>
      </c>
      <c r="F2779" s="30">
        <f t="shared" si="139"/>
        <v>3.8689999999999998</v>
      </c>
      <c r="G2779" s="24">
        <f t="shared" si="140"/>
        <v>0</v>
      </c>
      <c r="H2779" s="31"/>
      <c r="I2779" s="30"/>
      <c r="J2779" s="24">
        <f t="shared" si="141"/>
        <v>3.3089999999999997</v>
      </c>
      <c r="K2779" s="31"/>
      <c r="L2779" s="30"/>
      <c r="M2779" s="98" t="s">
        <v>4078</v>
      </c>
      <c r="N2779" s="98" t="s">
        <v>4078</v>
      </c>
      <c r="O2779" s="98">
        <v>1.629</v>
      </c>
      <c r="P2779" s="98" t="s">
        <v>4078</v>
      </c>
      <c r="Q2779" s="98" t="s">
        <v>4078</v>
      </c>
      <c r="R2779" s="98">
        <v>11.606999999999999</v>
      </c>
    </row>
    <row r="2780" spans="1:18" x14ac:dyDescent="0.25">
      <c r="A2780" s="59" t="s">
        <v>3779</v>
      </c>
      <c r="B2780" s="59" t="s">
        <v>78</v>
      </c>
      <c r="C2780" s="59" t="s">
        <v>3820</v>
      </c>
      <c r="D2780" s="91">
        <v>8</v>
      </c>
      <c r="E2780" s="59" t="s">
        <v>5333</v>
      </c>
      <c r="F2780" s="30">
        <f t="shared" si="139"/>
        <v>3.8503333333333334</v>
      </c>
      <c r="G2780" s="24">
        <f t="shared" si="140"/>
        <v>12.535</v>
      </c>
      <c r="H2780" s="31"/>
      <c r="I2780" s="30"/>
      <c r="J2780" s="24">
        <f t="shared" si="141"/>
        <v>2.88775</v>
      </c>
      <c r="K2780" s="31"/>
      <c r="L2780" s="30"/>
      <c r="M2780" s="98">
        <v>25.07</v>
      </c>
      <c r="N2780" s="98" t="s">
        <v>4078</v>
      </c>
      <c r="O2780" s="98" t="s">
        <v>4078</v>
      </c>
      <c r="P2780" s="98" t="s">
        <v>4078</v>
      </c>
      <c r="Q2780" s="98" t="s">
        <v>4078</v>
      </c>
      <c r="R2780" s="98">
        <v>11.551</v>
      </c>
    </row>
    <row r="2781" spans="1:18" x14ac:dyDescent="0.25">
      <c r="A2781" s="59" t="s">
        <v>3779</v>
      </c>
      <c r="B2781" s="59" t="s">
        <v>2540</v>
      </c>
      <c r="C2781" s="59" t="s">
        <v>3818</v>
      </c>
      <c r="D2781" s="91">
        <v>7</v>
      </c>
      <c r="E2781" s="59" t="s">
        <v>5205</v>
      </c>
      <c r="F2781" s="30">
        <f t="shared" si="139"/>
        <v>3.8036666666666665</v>
      </c>
      <c r="G2781" s="24">
        <f t="shared" si="140"/>
        <v>3.0884999999999998</v>
      </c>
      <c r="H2781" s="31"/>
      <c r="I2781" s="30"/>
      <c r="J2781" s="24">
        <f t="shared" si="141"/>
        <v>5.0307499999999994</v>
      </c>
      <c r="K2781" s="31"/>
      <c r="L2781" s="30"/>
      <c r="M2781" s="98">
        <v>0.28999999999999998</v>
      </c>
      <c r="N2781" s="98">
        <v>5.8869999999999996</v>
      </c>
      <c r="O2781" s="98">
        <v>8.7119999999999997</v>
      </c>
      <c r="P2781" s="98">
        <v>0.55800000000000005</v>
      </c>
      <c r="Q2781" s="98">
        <v>10.853</v>
      </c>
      <c r="R2781" s="98" t="s">
        <v>4078</v>
      </c>
    </row>
    <row r="2782" spans="1:18" x14ac:dyDescent="0.25">
      <c r="A2782" s="59" t="s">
        <v>3779</v>
      </c>
      <c r="B2782" s="59" t="s">
        <v>3285</v>
      </c>
      <c r="C2782" s="59" t="s">
        <v>3842</v>
      </c>
      <c r="D2782" s="91">
        <v>11</v>
      </c>
      <c r="E2782" s="59" t="s">
        <v>6119</v>
      </c>
      <c r="F2782" s="30">
        <f t="shared" si="139"/>
        <v>3.7843333333333331</v>
      </c>
      <c r="G2782" s="24">
        <f t="shared" si="140"/>
        <v>54.787000000000006</v>
      </c>
      <c r="H2782" s="31"/>
      <c r="I2782" s="30"/>
      <c r="J2782" s="24">
        <f t="shared" si="141"/>
        <v>3.0052500000000002</v>
      </c>
      <c r="K2782" s="31"/>
      <c r="L2782" s="30"/>
      <c r="M2782" s="98">
        <v>46.99</v>
      </c>
      <c r="N2782" s="98">
        <v>62.584000000000003</v>
      </c>
      <c r="O2782" s="98">
        <v>0.66800000000000004</v>
      </c>
      <c r="P2782" s="98" t="s">
        <v>4078</v>
      </c>
      <c r="Q2782" s="98">
        <v>3.9420000000000002</v>
      </c>
      <c r="R2782" s="98">
        <v>7.4109999999999996</v>
      </c>
    </row>
    <row r="2783" spans="1:18" x14ac:dyDescent="0.25">
      <c r="A2783" s="59" t="s">
        <v>3779</v>
      </c>
      <c r="B2783" s="59" t="s">
        <v>2693</v>
      </c>
      <c r="C2783" s="59" t="s">
        <v>3840</v>
      </c>
      <c r="D2783" s="91">
        <v>11</v>
      </c>
      <c r="E2783" s="59" t="s">
        <v>5941</v>
      </c>
      <c r="F2783" s="30">
        <f t="shared" si="139"/>
        <v>3.78</v>
      </c>
      <c r="G2783" s="24">
        <f t="shared" si="140"/>
        <v>21.930999999999997</v>
      </c>
      <c r="H2783" s="31"/>
      <c r="I2783" s="30"/>
      <c r="J2783" s="24">
        <f t="shared" si="141"/>
        <v>12.4925</v>
      </c>
      <c r="K2783" s="31"/>
      <c r="L2783" s="30"/>
      <c r="M2783" s="98">
        <v>17.88</v>
      </c>
      <c r="N2783" s="98">
        <v>25.981999999999999</v>
      </c>
      <c r="O2783" s="98">
        <v>38.630000000000003</v>
      </c>
      <c r="P2783" s="98">
        <v>0.11899999999999999</v>
      </c>
      <c r="Q2783" s="98">
        <v>9.0649999999999995</v>
      </c>
      <c r="R2783" s="98">
        <v>2.1560000000000001</v>
      </c>
    </row>
    <row r="2784" spans="1:18" x14ac:dyDescent="0.25">
      <c r="A2784" s="59" t="s">
        <v>3779</v>
      </c>
      <c r="B2784" s="59" t="s">
        <v>538</v>
      </c>
      <c r="C2784" s="59" t="s">
        <v>3863</v>
      </c>
      <c r="D2784" s="91">
        <v>16</v>
      </c>
      <c r="E2784" s="59" t="s">
        <v>7325</v>
      </c>
      <c r="F2784" s="30">
        <f t="shared" ref="F2784:F2847" si="142">SUM(P2784:R2784)/3</f>
        <v>3.7789999999999999</v>
      </c>
      <c r="G2784" s="24">
        <f t="shared" ref="G2784:G2847" si="143">SUM(M2784:N2784)/2</f>
        <v>15.66</v>
      </c>
      <c r="H2784" s="31"/>
      <c r="I2784" s="30"/>
      <c r="J2784" s="24">
        <f t="shared" ref="J2784:J2847" si="144">SUM(O2784:R2784)/4</f>
        <v>2.8342499999999999</v>
      </c>
      <c r="K2784" s="31"/>
      <c r="L2784" s="30"/>
      <c r="M2784" s="98">
        <v>31.32</v>
      </c>
      <c r="N2784" s="98" t="s">
        <v>4078</v>
      </c>
      <c r="O2784" s="98" t="s">
        <v>4078</v>
      </c>
      <c r="P2784" s="98">
        <v>11.337</v>
      </c>
      <c r="Q2784" s="98" t="s">
        <v>4078</v>
      </c>
      <c r="R2784" s="98" t="s">
        <v>4078</v>
      </c>
    </row>
    <row r="2785" spans="1:18" x14ac:dyDescent="0.25">
      <c r="A2785" s="59" t="s">
        <v>3779</v>
      </c>
      <c r="B2785" s="59" t="s">
        <v>1939</v>
      </c>
      <c r="C2785" s="59" t="s">
        <v>3840</v>
      </c>
      <c r="D2785" s="91">
        <v>11</v>
      </c>
      <c r="E2785" s="59" t="s">
        <v>5947</v>
      </c>
      <c r="F2785" s="30">
        <f t="shared" si="142"/>
        <v>3.7763333333333331</v>
      </c>
      <c r="G2785" s="24">
        <f t="shared" si="143"/>
        <v>9.9659999999999993</v>
      </c>
      <c r="H2785" s="31"/>
      <c r="I2785" s="30"/>
      <c r="J2785" s="24">
        <f t="shared" si="144"/>
        <v>11.1525</v>
      </c>
      <c r="K2785" s="31"/>
      <c r="L2785" s="30"/>
      <c r="M2785" s="98">
        <v>2.34</v>
      </c>
      <c r="N2785" s="98">
        <v>17.591999999999999</v>
      </c>
      <c r="O2785" s="98">
        <v>33.280999999999999</v>
      </c>
      <c r="P2785" s="98">
        <v>0.11</v>
      </c>
      <c r="Q2785" s="98">
        <v>0.80800000000000005</v>
      </c>
      <c r="R2785" s="98">
        <v>10.411</v>
      </c>
    </row>
    <row r="2786" spans="1:18" x14ac:dyDescent="0.25">
      <c r="A2786" s="59" t="s">
        <v>3779</v>
      </c>
      <c r="B2786" s="59" t="s">
        <v>296</v>
      </c>
      <c r="C2786" s="59" t="s">
        <v>3801</v>
      </c>
      <c r="D2786" s="91">
        <v>4</v>
      </c>
      <c r="E2786" s="59" t="s">
        <v>4554</v>
      </c>
      <c r="F2786" s="30">
        <f t="shared" si="142"/>
        <v>3.7449999999999997</v>
      </c>
      <c r="G2786" s="24">
        <f t="shared" si="143"/>
        <v>0</v>
      </c>
      <c r="H2786" s="31"/>
      <c r="I2786" s="30"/>
      <c r="J2786" s="24">
        <f t="shared" si="144"/>
        <v>2.8087499999999999</v>
      </c>
      <c r="K2786" s="31"/>
      <c r="L2786" s="30"/>
      <c r="M2786" s="98" t="s">
        <v>4078</v>
      </c>
      <c r="N2786" s="98" t="s">
        <v>4078</v>
      </c>
      <c r="O2786" s="98" t="s">
        <v>4078</v>
      </c>
      <c r="P2786" s="98">
        <v>11.234999999999999</v>
      </c>
      <c r="Q2786" s="98" t="s">
        <v>4078</v>
      </c>
      <c r="R2786" s="98" t="s">
        <v>4078</v>
      </c>
    </row>
    <row r="2787" spans="1:18" x14ac:dyDescent="0.25">
      <c r="A2787" s="59" t="s">
        <v>3779</v>
      </c>
      <c r="B2787" s="59" t="s">
        <v>3435</v>
      </c>
      <c r="C2787" s="59" t="s">
        <v>3834</v>
      </c>
      <c r="D2787" s="91">
        <v>11</v>
      </c>
      <c r="E2787" s="59" t="s">
        <v>5733</v>
      </c>
      <c r="F2787" s="30">
        <f t="shared" si="142"/>
        <v>3.7403333333333335</v>
      </c>
      <c r="G2787" s="24">
        <f t="shared" si="143"/>
        <v>6.4055</v>
      </c>
      <c r="H2787" s="31"/>
      <c r="I2787" s="30"/>
      <c r="J2787" s="24">
        <f t="shared" si="144"/>
        <v>2.80525</v>
      </c>
      <c r="K2787" s="31"/>
      <c r="L2787" s="30"/>
      <c r="M2787" s="98">
        <v>8.85</v>
      </c>
      <c r="N2787" s="98">
        <v>3.9609999999999999</v>
      </c>
      <c r="O2787" s="98" t="s">
        <v>4078</v>
      </c>
      <c r="P2787" s="98" t="s">
        <v>4078</v>
      </c>
      <c r="Q2787" s="98" t="s">
        <v>4078</v>
      </c>
      <c r="R2787" s="98">
        <v>11.221</v>
      </c>
    </row>
    <row r="2788" spans="1:18" x14ac:dyDescent="0.25">
      <c r="A2788" s="59" t="s">
        <v>3779</v>
      </c>
      <c r="B2788" s="59" t="s">
        <v>7858</v>
      </c>
      <c r="C2788" s="59" t="s">
        <v>3831</v>
      </c>
      <c r="D2788" s="91">
        <v>11</v>
      </c>
      <c r="E2788" s="59" t="s">
        <v>7859</v>
      </c>
      <c r="F2788" s="30">
        <f t="shared" si="142"/>
        <v>3.7246666666666663</v>
      </c>
      <c r="G2788" s="24">
        <f t="shared" si="143"/>
        <v>0</v>
      </c>
      <c r="H2788" s="31"/>
      <c r="I2788" s="30"/>
      <c r="J2788" s="24">
        <f t="shared" si="144"/>
        <v>2.7934999999999999</v>
      </c>
      <c r="K2788" s="31"/>
      <c r="L2788" s="30"/>
      <c r="M2788" s="98" t="s">
        <v>4078</v>
      </c>
      <c r="N2788" s="98" t="s">
        <v>4078</v>
      </c>
      <c r="O2788" s="98" t="s">
        <v>4078</v>
      </c>
      <c r="P2788" s="98" t="s">
        <v>4078</v>
      </c>
      <c r="Q2788" s="98" t="s">
        <v>4078</v>
      </c>
      <c r="R2788" s="98">
        <v>11.173999999999999</v>
      </c>
    </row>
    <row r="2789" spans="1:18" x14ac:dyDescent="0.25">
      <c r="A2789" s="59" t="s">
        <v>3779</v>
      </c>
      <c r="B2789" s="59" t="s">
        <v>3237</v>
      </c>
      <c r="C2789" s="59" t="s">
        <v>3869</v>
      </c>
      <c r="D2789" s="91">
        <v>18</v>
      </c>
      <c r="E2789" s="59" t="s">
        <v>7666</v>
      </c>
      <c r="F2789" s="30">
        <f t="shared" si="142"/>
        <v>3.7140000000000004</v>
      </c>
      <c r="G2789" s="24">
        <f t="shared" si="143"/>
        <v>6.2505000000000006</v>
      </c>
      <c r="H2789" s="31"/>
      <c r="I2789" s="30"/>
      <c r="J2789" s="24">
        <f t="shared" si="144"/>
        <v>3.5287500000000001</v>
      </c>
      <c r="K2789" s="31"/>
      <c r="L2789" s="30"/>
      <c r="M2789" s="98">
        <v>0.79</v>
      </c>
      <c r="N2789" s="98">
        <v>11.711</v>
      </c>
      <c r="O2789" s="98">
        <v>2.9729999999999999</v>
      </c>
      <c r="P2789" s="98">
        <v>1.31</v>
      </c>
      <c r="Q2789" s="98">
        <v>5.73</v>
      </c>
      <c r="R2789" s="98">
        <v>4.1020000000000003</v>
      </c>
    </row>
    <row r="2790" spans="1:18" x14ac:dyDescent="0.25">
      <c r="A2790" s="59" t="s">
        <v>3779</v>
      </c>
      <c r="B2790" s="59" t="s">
        <v>2351</v>
      </c>
      <c r="C2790" s="59" t="s">
        <v>3868</v>
      </c>
      <c r="D2790" s="91">
        <v>18</v>
      </c>
      <c r="E2790" s="59" t="s">
        <v>7530</v>
      </c>
      <c r="F2790" s="30">
        <f t="shared" si="142"/>
        <v>3.6713333333333331</v>
      </c>
      <c r="G2790" s="24">
        <f t="shared" si="143"/>
        <v>0</v>
      </c>
      <c r="H2790" s="31"/>
      <c r="I2790" s="30"/>
      <c r="J2790" s="24">
        <f t="shared" si="144"/>
        <v>2.7534999999999998</v>
      </c>
      <c r="K2790" s="31"/>
      <c r="L2790" s="30"/>
      <c r="M2790" s="98" t="s">
        <v>4078</v>
      </c>
      <c r="N2790" s="98" t="s">
        <v>4078</v>
      </c>
      <c r="O2790" s="98" t="s">
        <v>4078</v>
      </c>
      <c r="P2790" s="98">
        <v>3.2519999999999998</v>
      </c>
      <c r="Q2790" s="98">
        <v>7.7619999999999996</v>
      </c>
      <c r="R2790" s="98" t="s">
        <v>4078</v>
      </c>
    </row>
    <row r="2791" spans="1:18" x14ac:dyDescent="0.25">
      <c r="A2791" s="59" t="s">
        <v>3779</v>
      </c>
      <c r="B2791" s="59" t="s">
        <v>2233</v>
      </c>
      <c r="C2791" s="59" t="s">
        <v>3823</v>
      </c>
      <c r="D2791" s="91">
        <v>9</v>
      </c>
      <c r="E2791" s="59" t="s">
        <v>5390</v>
      </c>
      <c r="F2791" s="30">
        <f t="shared" si="142"/>
        <v>3.669</v>
      </c>
      <c r="G2791" s="24">
        <f t="shared" si="143"/>
        <v>0</v>
      </c>
      <c r="H2791" s="31"/>
      <c r="I2791" s="30"/>
      <c r="J2791" s="24">
        <f t="shared" si="144"/>
        <v>2.7517499999999999</v>
      </c>
      <c r="K2791" s="31"/>
      <c r="L2791" s="30"/>
      <c r="M2791" s="98" t="s">
        <v>4078</v>
      </c>
      <c r="N2791" s="98" t="s">
        <v>4078</v>
      </c>
      <c r="O2791" s="98" t="s">
        <v>4078</v>
      </c>
      <c r="P2791" s="98" t="s">
        <v>4078</v>
      </c>
      <c r="Q2791" s="98">
        <v>11.007</v>
      </c>
      <c r="R2791" s="98" t="s">
        <v>4078</v>
      </c>
    </row>
    <row r="2792" spans="1:18" x14ac:dyDescent="0.25">
      <c r="A2792" s="59" t="s">
        <v>3779</v>
      </c>
      <c r="B2792" s="59" t="s">
        <v>3001</v>
      </c>
      <c r="C2792" s="59" t="s">
        <v>3835</v>
      </c>
      <c r="D2792" s="91">
        <v>11</v>
      </c>
      <c r="E2792" s="59" t="s">
        <v>5754</v>
      </c>
      <c r="F2792" s="30">
        <f t="shared" si="142"/>
        <v>3.669</v>
      </c>
      <c r="G2792" s="24">
        <f t="shared" si="143"/>
        <v>0.13450000000000001</v>
      </c>
      <c r="H2792" s="31"/>
      <c r="I2792" s="30"/>
      <c r="J2792" s="24">
        <f t="shared" si="144"/>
        <v>2.7517499999999999</v>
      </c>
      <c r="K2792" s="31"/>
      <c r="L2792" s="30"/>
      <c r="M2792" s="98" t="s">
        <v>4078</v>
      </c>
      <c r="N2792" s="98">
        <v>0.26900000000000002</v>
      </c>
      <c r="O2792" s="98" t="s">
        <v>4078</v>
      </c>
      <c r="P2792" s="98" t="s">
        <v>4078</v>
      </c>
      <c r="Q2792" s="98" t="s">
        <v>4078</v>
      </c>
      <c r="R2792" s="98">
        <v>11.007</v>
      </c>
    </row>
    <row r="2793" spans="1:18" x14ac:dyDescent="0.25">
      <c r="A2793" s="59" t="s">
        <v>3779</v>
      </c>
      <c r="B2793" s="59" t="s">
        <v>3432</v>
      </c>
      <c r="C2793" s="59" t="s">
        <v>3834</v>
      </c>
      <c r="D2793" s="91">
        <v>11</v>
      </c>
      <c r="E2793" s="59" t="s">
        <v>5747</v>
      </c>
      <c r="F2793" s="30">
        <f t="shared" si="142"/>
        <v>3.6669999999999998</v>
      </c>
      <c r="G2793" s="24">
        <f t="shared" si="143"/>
        <v>6.4</v>
      </c>
      <c r="H2793" s="31"/>
      <c r="I2793" s="30"/>
      <c r="J2793" s="24">
        <f t="shared" si="144"/>
        <v>2.7502499999999999</v>
      </c>
      <c r="K2793" s="31"/>
      <c r="L2793" s="30"/>
      <c r="M2793" s="98">
        <v>12.8</v>
      </c>
      <c r="N2793" s="98" t="s">
        <v>4078</v>
      </c>
      <c r="O2793" s="98" t="s">
        <v>4078</v>
      </c>
      <c r="P2793" s="98" t="s">
        <v>4078</v>
      </c>
      <c r="Q2793" s="98">
        <v>10.231</v>
      </c>
      <c r="R2793" s="98">
        <v>0.77</v>
      </c>
    </row>
    <row r="2794" spans="1:18" x14ac:dyDescent="0.25">
      <c r="A2794" s="59" t="s">
        <v>3779</v>
      </c>
      <c r="B2794" s="59" t="s">
        <v>2279</v>
      </c>
      <c r="C2794" s="59" t="s">
        <v>3827</v>
      </c>
      <c r="D2794" s="91">
        <v>10</v>
      </c>
      <c r="E2794" s="59" t="s">
        <v>5457</v>
      </c>
      <c r="F2794" s="30">
        <f t="shared" si="142"/>
        <v>3.6620000000000004</v>
      </c>
      <c r="G2794" s="24">
        <f t="shared" si="143"/>
        <v>0</v>
      </c>
      <c r="H2794" s="31"/>
      <c r="I2794" s="30"/>
      <c r="J2794" s="24">
        <f t="shared" si="144"/>
        <v>24.026</v>
      </c>
      <c r="K2794" s="31"/>
      <c r="L2794" s="30"/>
      <c r="M2794" s="98" t="s">
        <v>4078</v>
      </c>
      <c r="N2794" s="98" t="s">
        <v>4078</v>
      </c>
      <c r="O2794" s="98">
        <v>85.117999999999995</v>
      </c>
      <c r="P2794" s="98" t="s">
        <v>4078</v>
      </c>
      <c r="Q2794" s="98">
        <v>10.986000000000001</v>
      </c>
      <c r="R2794" s="98" t="s">
        <v>4078</v>
      </c>
    </row>
    <row r="2795" spans="1:18" x14ac:dyDescent="0.25">
      <c r="A2795" s="59" t="s">
        <v>3779</v>
      </c>
      <c r="B2795" s="59" t="s">
        <v>1057</v>
      </c>
      <c r="C2795" s="59" t="s">
        <v>3843</v>
      </c>
      <c r="D2795" s="91">
        <v>12</v>
      </c>
      <c r="E2795" s="59" t="s">
        <v>6163</v>
      </c>
      <c r="F2795" s="30">
        <f t="shared" si="142"/>
        <v>3.6606666666666663</v>
      </c>
      <c r="G2795" s="24">
        <f t="shared" si="143"/>
        <v>224.697</v>
      </c>
      <c r="H2795" s="31"/>
      <c r="I2795" s="30"/>
      <c r="J2795" s="24">
        <f t="shared" si="144"/>
        <v>4.2374999999999998</v>
      </c>
      <c r="K2795" s="31"/>
      <c r="L2795" s="30"/>
      <c r="M2795" s="98">
        <v>311.17</v>
      </c>
      <c r="N2795" s="98">
        <v>138.22399999999999</v>
      </c>
      <c r="O2795" s="98">
        <v>5.968</v>
      </c>
      <c r="P2795" s="98">
        <v>0.17</v>
      </c>
      <c r="Q2795" s="98" t="s">
        <v>4078</v>
      </c>
      <c r="R2795" s="98">
        <v>10.811999999999999</v>
      </c>
    </row>
    <row r="2796" spans="1:18" x14ac:dyDescent="0.25">
      <c r="A2796" s="59" t="s">
        <v>3779</v>
      </c>
      <c r="B2796" s="59" t="s">
        <v>1732</v>
      </c>
      <c r="C2796" s="59" t="s">
        <v>3840</v>
      </c>
      <c r="D2796" s="91">
        <v>11</v>
      </c>
      <c r="E2796" s="59" t="s">
        <v>5962</v>
      </c>
      <c r="F2796" s="30">
        <f t="shared" si="142"/>
        <v>3.6549999999999998</v>
      </c>
      <c r="G2796" s="24">
        <f t="shared" si="143"/>
        <v>4.6055000000000001</v>
      </c>
      <c r="H2796" s="31"/>
      <c r="I2796" s="30"/>
      <c r="J2796" s="24">
        <f t="shared" si="144"/>
        <v>2.9592499999999999</v>
      </c>
      <c r="K2796" s="31"/>
      <c r="L2796" s="30"/>
      <c r="M2796" s="98">
        <v>8.81</v>
      </c>
      <c r="N2796" s="98">
        <v>0.40100000000000002</v>
      </c>
      <c r="O2796" s="98">
        <v>0.872</v>
      </c>
      <c r="P2796" s="98">
        <v>1.73</v>
      </c>
      <c r="Q2796" s="98">
        <v>2.6909999999999998</v>
      </c>
      <c r="R2796" s="98">
        <v>6.5439999999999996</v>
      </c>
    </row>
    <row r="2797" spans="1:18" x14ac:dyDescent="0.25">
      <c r="A2797" s="59" t="s">
        <v>3779</v>
      </c>
      <c r="B2797" s="59" t="s">
        <v>1333</v>
      </c>
      <c r="C2797" s="59" t="s">
        <v>3827</v>
      </c>
      <c r="D2797" s="91">
        <v>10</v>
      </c>
      <c r="E2797" s="59" t="s">
        <v>5441</v>
      </c>
      <c r="F2797" s="30">
        <f t="shared" si="142"/>
        <v>3.6523333333333334</v>
      </c>
      <c r="G2797" s="24">
        <f t="shared" si="143"/>
        <v>0</v>
      </c>
      <c r="H2797" s="31"/>
      <c r="I2797" s="30"/>
      <c r="J2797" s="24">
        <f t="shared" si="144"/>
        <v>5.1597500000000007</v>
      </c>
      <c r="K2797" s="31"/>
      <c r="L2797" s="30"/>
      <c r="M2797" s="98" t="s">
        <v>4078</v>
      </c>
      <c r="N2797" s="98" t="s">
        <v>4078</v>
      </c>
      <c r="O2797" s="98">
        <v>9.6820000000000004</v>
      </c>
      <c r="P2797" s="98" t="s">
        <v>4078</v>
      </c>
      <c r="Q2797" s="98">
        <v>10.957000000000001</v>
      </c>
      <c r="R2797" s="98" t="s">
        <v>4078</v>
      </c>
    </row>
    <row r="2798" spans="1:18" x14ac:dyDescent="0.25">
      <c r="A2798" s="59" t="s">
        <v>3779</v>
      </c>
      <c r="B2798" s="59" t="s">
        <v>3505</v>
      </c>
      <c r="C2798" s="59" t="s">
        <v>3831</v>
      </c>
      <c r="D2798" s="91">
        <v>11</v>
      </c>
      <c r="E2798" s="59" t="s">
        <v>5579</v>
      </c>
      <c r="F2798" s="30">
        <f t="shared" si="142"/>
        <v>3.6476666666666664</v>
      </c>
      <c r="G2798" s="24">
        <f t="shared" si="143"/>
        <v>34.290999999999997</v>
      </c>
      <c r="H2798" s="31"/>
      <c r="I2798" s="30"/>
      <c r="J2798" s="24">
        <f t="shared" si="144"/>
        <v>16.46275</v>
      </c>
      <c r="K2798" s="31"/>
      <c r="L2798" s="30"/>
      <c r="M2798" s="98">
        <v>33.42</v>
      </c>
      <c r="N2798" s="98">
        <v>35.161999999999999</v>
      </c>
      <c r="O2798" s="98">
        <v>54.908000000000001</v>
      </c>
      <c r="P2798" s="98" t="s">
        <v>4078</v>
      </c>
      <c r="Q2798" s="98" t="s">
        <v>4078</v>
      </c>
      <c r="R2798" s="98">
        <v>10.943</v>
      </c>
    </row>
    <row r="2799" spans="1:18" x14ac:dyDescent="0.25">
      <c r="A2799" s="59" t="s">
        <v>3779</v>
      </c>
      <c r="B2799" s="59" t="s">
        <v>1029</v>
      </c>
      <c r="C2799" s="59" t="s">
        <v>3852</v>
      </c>
      <c r="D2799" s="91">
        <v>15</v>
      </c>
      <c r="E2799" s="59" t="s">
        <v>6441</v>
      </c>
      <c r="F2799" s="30">
        <f t="shared" si="142"/>
        <v>3.6266666666666669</v>
      </c>
      <c r="G2799" s="24">
        <f t="shared" si="143"/>
        <v>0</v>
      </c>
      <c r="H2799" s="31"/>
      <c r="I2799" s="30"/>
      <c r="J2799" s="24">
        <f t="shared" si="144"/>
        <v>4.9217500000000003</v>
      </c>
      <c r="K2799" s="31"/>
      <c r="L2799" s="30"/>
      <c r="M2799" s="98" t="s">
        <v>4078</v>
      </c>
      <c r="N2799" s="98" t="s">
        <v>4078</v>
      </c>
      <c r="O2799" s="98">
        <v>8.8070000000000004</v>
      </c>
      <c r="P2799" s="98" t="s">
        <v>4078</v>
      </c>
      <c r="Q2799" s="98">
        <v>10.88</v>
      </c>
      <c r="R2799" s="98" t="s">
        <v>4078</v>
      </c>
    </row>
    <row r="2800" spans="1:18" x14ac:dyDescent="0.25">
      <c r="A2800" s="59" t="s">
        <v>3779</v>
      </c>
      <c r="B2800" s="59" t="s">
        <v>3716</v>
      </c>
      <c r="C2800" s="59" t="s">
        <v>3808</v>
      </c>
      <c r="D2800" s="91">
        <v>6</v>
      </c>
      <c r="E2800" s="59" t="s">
        <v>4868</v>
      </c>
      <c r="F2800" s="30">
        <f t="shared" si="142"/>
        <v>3.611333333333334</v>
      </c>
      <c r="G2800" s="24">
        <f t="shared" si="143"/>
        <v>0</v>
      </c>
      <c r="H2800" s="31"/>
      <c r="I2800" s="30"/>
      <c r="J2800" s="24">
        <f t="shared" si="144"/>
        <v>2.7085000000000004</v>
      </c>
      <c r="K2800" s="31"/>
      <c r="L2800" s="30"/>
      <c r="M2800" s="98" t="s">
        <v>4078</v>
      </c>
      <c r="N2800" s="98" t="s">
        <v>4078</v>
      </c>
      <c r="O2800" s="98" t="s">
        <v>4078</v>
      </c>
      <c r="P2800" s="98">
        <v>10.473000000000001</v>
      </c>
      <c r="Q2800" s="98">
        <v>0.36099999999999999</v>
      </c>
      <c r="R2800" s="98" t="s">
        <v>4078</v>
      </c>
    </row>
    <row r="2801" spans="1:18" x14ac:dyDescent="0.25">
      <c r="A2801" s="59" t="s">
        <v>3779</v>
      </c>
      <c r="B2801" s="59" t="s">
        <v>857</v>
      </c>
      <c r="C2801" s="59" t="s">
        <v>3848</v>
      </c>
      <c r="D2801" s="91">
        <v>13</v>
      </c>
      <c r="E2801" s="59" t="s">
        <v>6249</v>
      </c>
      <c r="F2801" s="30">
        <f t="shared" si="142"/>
        <v>3.577666666666667</v>
      </c>
      <c r="G2801" s="24">
        <f t="shared" si="143"/>
        <v>0.74</v>
      </c>
      <c r="H2801" s="31"/>
      <c r="I2801" s="30"/>
      <c r="J2801" s="24">
        <f t="shared" si="144"/>
        <v>2.6950000000000003</v>
      </c>
      <c r="K2801" s="31"/>
      <c r="L2801" s="30"/>
      <c r="M2801" s="98">
        <v>1.48</v>
      </c>
      <c r="N2801" s="98" t="s">
        <v>4078</v>
      </c>
      <c r="O2801" s="98">
        <v>4.7E-2</v>
      </c>
      <c r="P2801" s="98">
        <v>2.6240000000000001</v>
      </c>
      <c r="Q2801" s="98">
        <v>3.5819999999999999</v>
      </c>
      <c r="R2801" s="98">
        <v>4.5270000000000001</v>
      </c>
    </row>
    <row r="2802" spans="1:18" x14ac:dyDescent="0.25">
      <c r="A2802" s="59" t="s">
        <v>3779</v>
      </c>
      <c r="B2802" s="59" t="s">
        <v>686</v>
      </c>
      <c r="C2802" s="59" t="s">
        <v>3806</v>
      </c>
      <c r="D2802" s="91">
        <v>5</v>
      </c>
      <c r="E2802" s="59" t="s">
        <v>4642</v>
      </c>
      <c r="F2802" s="30">
        <f t="shared" si="142"/>
        <v>3.5723333333333334</v>
      </c>
      <c r="G2802" s="24">
        <f t="shared" si="143"/>
        <v>1.7935000000000001</v>
      </c>
      <c r="H2802" s="31"/>
      <c r="I2802" s="30"/>
      <c r="J2802" s="24">
        <f t="shared" si="144"/>
        <v>2.6792500000000001</v>
      </c>
      <c r="K2802" s="31"/>
      <c r="L2802" s="30"/>
      <c r="M2802" s="98" t="s">
        <v>4078</v>
      </c>
      <c r="N2802" s="98">
        <v>3.5870000000000002</v>
      </c>
      <c r="O2802" s="98" t="s">
        <v>4078</v>
      </c>
      <c r="P2802" s="98">
        <v>9.2170000000000005</v>
      </c>
      <c r="Q2802" s="98" t="s">
        <v>4078</v>
      </c>
      <c r="R2802" s="98">
        <v>1.5</v>
      </c>
    </row>
    <row r="2803" spans="1:18" x14ac:dyDescent="0.25">
      <c r="A2803" s="59" t="s">
        <v>3779</v>
      </c>
      <c r="B2803" s="59" t="s">
        <v>8053</v>
      </c>
      <c r="C2803" s="59" t="s">
        <v>3840</v>
      </c>
      <c r="D2803" s="91">
        <v>11</v>
      </c>
      <c r="E2803" s="59" t="s">
        <v>8054</v>
      </c>
      <c r="F2803" s="30">
        <f t="shared" si="142"/>
        <v>3.533666666666667</v>
      </c>
      <c r="G2803" s="24">
        <f t="shared" si="143"/>
        <v>0</v>
      </c>
      <c r="H2803" s="31"/>
      <c r="I2803" s="30"/>
      <c r="J2803" s="24">
        <f t="shared" si="144"/>
        <v>2.6502500000000002</v>
      </c>
      <c r="K2803" s="31"/>
      <c r="L2803" s="30"/>
      <c r="M2803" s="98" t="s">
        <v>4078</v>
      </c>
      <c r="N2803" s="98" t="s">
        <v>4078</v>
      </c>
      <c r="O2803" s="98" t="s">
        <v>4078</v>
      </c>
      <c r="P2803" s="98">
        <v>10.601000000000001</v>
      </c>
      <c r="Q2803" s="98" t="s">
        <v>4078</v>
      </c>
      <c r="R2803" s="98" t="s">
        <v>4078</v>
      </c>
    </row>
    <row r="2804" spans="1:18" x14ac:dyDescent="0.25">
      <c r="A2804" s="59" t="s">
        <v>3779</v>
      </c>
      <c r="B2804" s="59" t="s">
        <v>1549</v>
      </c>
      <c r="C2804" s="59" t="s">
        <v>3817</v>
      </c>
      <c r="D2804" s="91">
        <v>6</v>
      </c>
      <c r="E2804" s="59" t="s">
        <v>5101</v>
      </c>
      <c r="F2804" s="30">
        <f t="shared" si="142"/>
        <v>3.5310000000000001</v>
      </c>
      <c r="G2804" s="24">
        <f t="shared" si="143"/>
        <v>0.29050000000000004</v>
      </c>
      <c r="H2804" s="31"/>
      <c r="I2804" s="30"/>
      <c r="J2804" s="24">
        <f t="shared" si="144"/>
        <v>2.64825</v>
      </c>
      <c r="K2804" s="31"/>
      <c r="L2804" s="30"/>
      <c r="M2804" s="98">
        <v>0.54</v>
      </c>
      <c r="N2804" s="98">
        <v>4.1000000000000002E-2</v>
      </c>
      <c r="O2804" s="98" t="s">
        <v>4078</v>
      </c>
      <c r="P2804" s="98">
        <v>8.593</v>
      </c>
      <c r="Q2804" s="98">
        <v>1.9E-2</v>
      </c>
      <c r="R2804" s="98">
        <v>1.9810000000000001</v>
      </c>
    </row>
    <row r="2805" spans="1:18" x14ac:dyDescent="0.25">
      <c r="A2805" s="59" t="s">
        <v>3779</v>
      </c>
      <c r="B2805" s="59" t="s">
        <v>1576</v>
      </c>
      <c r="C2805" s="59" t="s">
        <v>3863</v>
      </c>
      <c r="D2805" s="91">
        <v>16</v>
      </c>
      <c r="E2805" s="59" t="s">
        <v>7213</v>
      </c>
      <c r="F2805" s="30">
        <f t="shared" si="142"/>
        <v>3.5239999999999996</v>
      </c>
      <c r="G2805" s="24">
        <f t="shared" si="143"/>
        <v>0.125</v>
      </c>
      <c r="H2805" s="31"/>
      <c r="I2805" s="30"/>
      <c r="J2805" s="24">
        <f t="shared" si="144"/>
        <v>5.7742499999999994</v>
      </c>
      <c r="K2805" s="31"/>
      <c r="L2805" s="30"/>
      <c r="M2805" s="98">
        <v>0.25</v>
      </c>
      <c r="N2805" s="98" t="s">
        <v>4078</v>
      </c>
      <c r="O2805" s="98">
        <v>12.525</v>
      </c>
      <c r="P2805" s="98">
        <v>4.0179999999999998</v>
      </c>
      <c r="Q2805" s="98">
        <v>0.96399999999999997</v>
      </c>
      <c r="R2805" s="98">
        <v>5.59</v>
      </c>
    </row>
    <row r="2806" spans="1:18" x14ac:dyDescent="0.25">
      <c r="A2806" s="59" t="s">
        <v>3779</v>
      </c>
      <c r="B2806" s="59" t="s">
        <v>2263</v>
      </c>
      <c r="C2806" s="59" t="s">
        <v>3840</v>
      </c>
      <c r="D2806" s="91">
        <v>11</v>
      </c>
      <c r="E2806" s="59" t="s">
        <v>5879</v>
      </c>
      <c r="F2806" s="30">
        <f t="shared" si="142"/>
        <v>3.5183333333333331</v>
      </c>
      <c r="G2806" s="24">
        <f t="shared" si="143"/>
        <v>4.5724999999999998</v>
      </c>
      <c r="H2806" s="31"/>
      <c r="I2806" s="30"/>
      <c r="J2806" s="24">
        <f t="shared" si="144"/>
        <v>2.6387499999999999</v>
      </c>
      <c r="K2806" s="31"/>
      <c r="L2806" s="30"/>
      <c r="M2806" s="98">
        <v>6.04</v>
      </c>
      <c r="N2806" s="98">
        <v>3.105</v>
      </c>
      <c r="O2806" s="98" t="s">
        <v>4078</v>
      </c>
      <c r="P2806" s="98">
        <v>1.2589999999999999</v>
      </c>
      <c r="Q2806" s="98">
        <v>3.698</v>
      </c>
      <c r="R2806" s="98">
        <v>5.5979999999999999</v>
      </c>
    </row>
    <row r="2807" spans="1:18" x14ac:dyDescent="0.25">
      <c r="A2807" s="59" t="s">
        <v>3779</v>
      </c>
      <c r="B2807" s="59" t="s">
        <v>848</v>
      </c>
      <c r="C2807" s="59" t="s">
        <v>3817</v>
      </c>
      <c r="D2807" s="91">
        <v>6</v>
      </c>
      <c r="E2807" s="59" t="s">
        <v>5129</v>
      </c>
      <c r="F2807" s="30">
        <f t="shared" si="142"/>
        <v>3.5123333333333338</v>
      </c>
      <c r="G2807" s="24">
        <f t="shared" si="143"/>
        <v>0</v>
      </c>
      <c r="H2807" s="31"/>
      <c r="I2807" s="30"/>
      <c r="J2807" s="24">
        <f t="shared" si="144"/>
        <v>2.6342500000000002</v>
      </c>
      <c r="K2807" s="31"/>
      <c r="L2807" s="30"/>
      <c r="M2807" s="98" t="s">
        <v>4078</v>
      </c>
      <c r="N2807" s="98" t="s">
        <v>4078</v>
      </c>
      <c r="O2807" s="98" t="s">
        <v>4078</v>
      </c>
      <c r="P2807" s="98">
        <v>0.55100000000000005</v>
      </c>
      <c r="Q2807" s="98">
        <v>9.9860000000000007</v>
      </c>
      <c r="R2807" s="98" t="s">
        <v>4078</v>
      </c>
    </row>
    <row r="2808" spans="1:18" x14ac:dyDescent="0.25">
      <c r="A2808" s="59" t="s">
        <v>3779</v>
      </c>
      <c r="B2808" s="59" t="s">
        <v>2882</v>
      </c>
      <c r="C2808" s="59" t="s">
        <v>3837</v>
      </c>
      <c r="D2808" s="91">
        <v>11</v>
      </c>
      <c r="E2808" s="59" t="s">
        <v>5822</v>
      </c>
      <c r="F2808" s="30">
        <f t="shared" si="142"/>
        <v>3.4983333333333331</v>
      </c>
      <c r="G2808" s="24">
        <f t="shared" si="143"/>
        <v>2.125</v>
      </c>
      <c r="H2808" s="31"/>
      <c r="I2808" s="30"/>
      <c r="J2808" s="24">
        <f t="shared" si="144"/>
        <v>4.6717500000000003</v>
      </c>
      <c r="K2808" s="31"/>
      <c r="L2808" s="30"/>
      <c r="M2808" s="98">
        <v>0.42</v>
      </c>
      <c r="N2808" s="98">
        <v>3.83</v>
      </c>
      <c r="O2808" s="98">
        <v>8.1920000000000002</v>
      </c>
      <c r="P2808" s="98">
        <v>8.8000000000000007</v>
      </c>
      <c r="Q2808" s="98">
        <v>1.0049999999999999</v>
      </c>
      <c r="R2808" s="98">
        <v>0.69</v>
      </c>
    </row>
    <row r="2809" spans="1:18" x14ac:dyDescent="0.25">
      <c r="A2809" s="59" t="s">
        <v>3779</v>
      </c>
      <c r="B2809" s="59" t="s">
        <v>2942</v>
      </c>
      <c r="C2809" s="59" t="s">
        <v>3853</v>
      </c>
      <c r="D2809" s="91">
        <v>15</v>
      </c>
      <c r="E2809" s="59" t="s">
        <v>6577</v>
      </c>
      <c r="F2809" s="30">
        <f t="shared" si="142"/>
        <v>3.4756666666666667</v>
      </c>
      <c r="G2809" s="24">
        <f t="shared" si="143"/>
        <v>1.0434999999999999</v>
      </c>
      <c r="H2809" s="31"/>
      <c r="I2809" s="30"/>
      <c r="J2809" s="24">
        <f t="shared" si="144"/>
        <v>3.3260000000000001</v>
      </c>
      <c r="K2809" s="31"/>
      <c r="L2809" s="30"/>
      <c r="M2809" s="98">
        <v>1.42</v>
      </c>
      <c r="N2809" s="98">
        <v>0.66700000000000004</v>
      </c>
      <c r="O2809" s="98">
        <v>2.8769999999999998</v>
      </c>
      <c r="P2809" s="98">
        <v>1.72</v>
      </c>
      <c r="Q2809" s="98">
        <v>2.0310000000000001</v>
      </c>
      <c r="R2809" s="98">
        <v>6.6760000000000002</v>
      </c>
    </row>
    <row r="2810" spans="1:18" x14ac:dyDescent="0.25">
      <c r="A2810" s="59" t="s">
        <v>3779</v>
      </c>
      <c r="B2810" s="59" t="s">
        <v>2337</v>
      </c>
      <c r="C2810" s="59" t="s">
        <v>3873</v>
      </c>
      <c r="D2810" s="91">
        <v>20</v>
      </c>
      <c r="E2810" s="59" t="s">
        <v>7788</v>
      </c>
      <c r="F2810" s="30">
        <f t="shared" si="142"/>
        <v>3.47</v>
      </c>
      <c r="G2810" s="24">
        <f t="shared" si="143"/>
        <v>2.6665000000000001</v>
      </c>
      <c r="H2810" s="31"/>
      <c r="I2810" s="30"/>
      <c r="J2810" s="24">
        <f t="shared" si="144"/>
        <v>3.6797499999999999</v>
      </c>
      <c r="K2810" s="31"/>
      <c r="L2810" s="30"/>
      <c r="M2810" s="98">
        <v>5.05</v>
      </c>
      <c r="N2810" s="98">
        <v>0.28299999999999997</v>
      </c>
      <c r="O2810" s="98">
        <v>4.3090000000000002</v>
      </c>
      <c r="P2810" s="98">
        <v>0.41899999999999998</v>
      </c>
      <c r="Q2810" s="98">
        <v>8.2089999999999996</v>
      </c>
      <c r="R2810" s="98">
        <v>1.782</v>
      </c>
    </row>
    <row r="2811" spans="1:18" x14ac:dyDescent="0.25">
      <c r="A2811" s="59" t="s">
        <v>3779</v>
      </c>
      <c r="B2811" s="59" t="s">
        <v>643</v>
      </c>
      <c r="C2811" s="59" t="s">
        <v>3783</v>
      </c>
      <c r="D2811" s="91">
        <v>1</v>
      </c>
      <c r="E2811" s="59" t="s">
        <v>4162</v>
      </c>
      <c r="F2811" s="30">
        <f t="shared" si="142"/>
        <v>3.4673333333333329</v>
      </c>
      <c r="G2811" s="24">
        <f t="shared" si="143"/>
        <v>11.355</v>
      </c>
      <c r="H2811" s="31"/>
      <c r="I2811" s="30"/>
      <c r="J2811" s="24">
        <f t="shared" si="144"/>
        <v>2.6004999999999998</v>
      </c>
      <c r="K2811" s="31"/>
      <c r="L2811" s="30"/>
      <c r="M2811" s="98">
        <v>22.71</v>
      </c>
      <c r="N2811" s="98" t="s">
        <v>4078</v>
      </c>
      <c r="O2811" s="98" t="s">
        <v>4078</v>
      </c>
      <c r="P2811" s="98" t="s">
        <v>4078</v>
      </c>
      <c r="Q2811" s="98">
        <v>10.401999999999999</v>
      </c>
      <c r="R2811" s="98" t="s">
        <v>4078</v>
      </c>
    </row>
    <row r="2812" spans="1:18" x14ac:dyDescent="0.25">
      <c r="A2812" s="59" t="s">
        <v>3779</v>
      </c>
      <c r="B2812" s="59" t="s">
        <v>3521</v>
      </c>
      <c r="C2812" s="59" t="s">
        <v>3791</v>
      </c>
      <c r="D2812" s="91">
        <v>2</v>
      </c>
      <c r="E2812" s="59" t="s">
        <v>4371</v>
      </c>
      <c r="F2812" s="30">
        <f t="shared" si="142"/>
        <v>3.452</v>
      </c>
      <c r="G2812" s="24">
        <f t="shared" si="143"/>
        <v>7.657</v>
      </c>
      <c r="H2812" s="31"/>
      <c r="I2812" s="30"/>
      <c r="J2812" s="24">
        <f t="shared" si="144"/>
        <v>3.6964999999999999</v>
      </c>
      <c r="K2812" s="31"/>
      <c r="L2812" s="30"/>
      <c r="M2812" s="98" t="s">
        <v>4078</v>
      </c>
      <c r="N2812" s="98">
        <v>15.314</v>
      </c>
      <c r="O2812" s="98">
        <v>4.43</v>
      </c>
      <c r="P2812" s="98" t="s">
        <v>4078</v>
      </c>
      <c r="Q2812" s="98">
        <v>10.356</v>
      </c>
      <c r="R2812" s="98" t="s">
        <v>4078</v>
      </c>
    </row>
    <row r="2813" spans="1:18" x14ac:dyDescent="0.25">
      <c r="A2813" s="59" t="s">
        <v>3779</v>
      </c>
      <c r="B2813" s="59" t="s">
        <v>83</v>
      </c>
      <c r="C2813" s="59" t="s">
        <v>3801</v>
      </c>
      <c r="D2813" s="91">
        <v>4</v>
      </c>
      <c r="E2813" s="59" t="s">
        <v>4552</v>
      </c>
      <c r="F2813" s="30">
        <f t="shared" si="142"/>
        <v>3.452</v>
      </c>
      <c r="G2813" s="24">
        <f t="shared" si="143"/>
        <v>0</v>
      </c>
      <c r="H2813" s="31"/>
      <c r="I2813" s="30"/>
      <c r="J2813" s="24">
        <f t="shared" si="144"/>
        <v>2.589</v>
      </c>
      <c r="K2813" s="31"/>
      <c r="L2813" s="30"/>
      <c r="M2813" s="98" t="s">
        <v>4078</v>
      </c>
      <c r="N2813" s="98" t="s">
        <v>4078</v>
      </c>
      <c r="O2813" s="98" t="s">
        <v>4078</v>
      </c>
      <c r="P2813" s="98" t="s">
        <v>4078</v>
      </c>
      <c r="Q2813" s="98" t="s">
        <v>4078</v>
      </c>
      <c r="R2813" s="98">
        <v>10.356</v>
      </c>
    </row>
    <row r="2814" spans="1:18" x14ac:dyDescent="0.25">
      <c r="A2814" s="59" t="s">
        <v>3779</v>
      </c>
      <c r="B2814" s="59" t="s">
        <v>8019</v>
      </c>
      <c r="C2814" s="59" t="s">
        <v>3807</v>
      </c>
      <c r="D2814" s="91">
        <v>6</v>
      </c>
      <c r="E2814" s="59" t="s">
        <v>8020</v>
      </c>
      <c r="F2814" s="30">
        <f t="shared" si="142"/>
        <v>3.4506666666666668</v>
      </c>
      <c r="G2814" s="24">
        <f t="shared" si="143"/>
        <v>0</v>
      </c>
      <c r="H2814" s="31"/>
      <c r="I2814" s="30"/>
      <c r="J2814" s="24">
        <f t="shared" si="144"/>
        <v>2.5880000000000001</v>
      </c>
      <c r="K2814" s="31"/>
      <c r="L2814" s="30"/>
      <c r="M2814" s="98" t="s">
        <v>4078</v>
      </c>
      <c r="N2814" s="98" t="s">
        <v>4078</v>
      </c>
      <c r="O2814" s="98" t="s">
        <v>4078</v>
      </c>
      <c r="P2814" s="98" t="s">
        <v>4078</v>
      </c>
      <c r="Q2814" s="98">
        <v>2.5710000000000002</v>
      </c>
      <c r="R2814" s="98">
        <v>7.7809999999999997</v>
      </c>
    </row>
    <row r="2815" spans="1:18" x14ac:dyDescent="0.25">
      <c r="A2815" s="59" t="s">
        <v>3779</v>
      </c>
      <c r="B2815" s="59" t="s">
        <v>1638</v>
      </c>
      <c r="C2815" s="59" t="s">
        <v>3827</v>
      </c>
      <c r="D2815" s="91">
        <v>10</v>
      </c>
      <c r="E2815" s="59" t="s">
        <v>5476</v>
      </c>
      <c r="F2815" s="30">
        <f t="shared" si="142"/>
        <v>3.4356666666666666</v>
      </c>
      <c r="G2815" s="24">
        <f t="shared" si="143"/>
        <v>2.73</v>
      </c>
      <c r="H2815" s="31"/>
      <c r="I2815" s="30"/>
      <c r="J2815" s="24">
        <f t="shared" si="144"/>
        <v>2.5767500000000001</v>
      </c>
      <c r="K2815" s="31"/>
      <c r="L2815" s="30"/>
      <c r="M2815" s="98">
        <v>5.46</v>
      </c>
      <c r="N2815" s="98" t="s">
        <v>4078</v>
      </c>
      <c r="O2815" s="98" t="s">
        <v>4078</v>
      </c>
      <c r="P2815" s="98" t="s">
        <v>4078</v>
      </c>
      <c r="Q2815" s="98">
        <v>2.93</v>
      </c>
      <c r="R2815" s="98">
        <v>7.3769999999999998</v>
      </c>
    </row>
    <row r="2816" spans="1:18" x14ac:dyDescent="0.25">
      <c r="A2816" s="59" t="s">
        <v>3779</v>
      </c>
      <c r="B2816" s="59" t="s">
        <v>2498</v>
      </c>
      <c r="C2816" s="59" t="s">
        <v>3840</v>
      </c>
      <c r="D2816" s="91">
        <v>11</v>
      </c>
      <c r="E2816" s="59" t="s">
        <v>5909</v>
      </c>
      <c r="F2816" s="30">
        <f t="shared" si="142"/>
        <v>3.4329999999999998</v>
      </c>
      <c r="G2816" s="24">
        <f t="shared" si="143"/>
        <v>0.125</v>
      </c>
      <c r="H2816" s="31"/>
      <c r="I2816" s="30"/>
      <c r="J2816" s="24">
        <f t="shared" si="144"/>
        <v>2.5747499999999999</v>
      </c>
      <c r="K2816" s="31"/>
      <c r="L2816" s="30"/>
      <c r="M2816" s="98">
        <v>0.25</v>
      </c>
      <c r="N2816" s="98" t="s">
        <v>4078</v>
      </c>
      <c r="O2816" s="98" t="s">
        <v>4078</v>
      </c>
      <c r="P2816" s="98">
        <v>0.41499999999999998</v>
      </c>
      <c r="Q2816" s="98">
        <v>9.8840000000000003</v>
      </c>
      <c r="R2816" s="98" t="s">
        <v>4078</v>
      </c>
    </row>
    <row r="2817" spans="1:18" x14ac:dyDescent="0.25">
      <c r="A2817" s="59" t="s">
        <v>3779</v>
      </c>
      <c r="B2817" s="59" t="s">
        <v>3566</v>
      </c>
      <c r="C2817" s="59" t="s">
        <v>3834</v>
      </c>
      <c r="D2817" s="91">
        <v>11</v>
      </c>
      <c r="E2817" s="59" t="s">
        <v>5712</v>
      </c>
      <c r="F2817" s="30">
        <f t="shared" si="142"/>
        <v>3.4280000000000004</v>
      </c>
      <c r="G2817" s="24">
        <f t="shared" si="143"/>
        <v>0</v>
      </c>
      <c r="H2817" s="31"/>
      <c r="I2817" s="30"/>
      <c r="J2817" s="24">
        <f t="shared" si="144"/>
        <v>2.5710000000000002</v>
      </c>
      <c r="K2817" s="31"/>
      <c r="L2817" s="30"/>
      <c r="M2817" s="98" t="s">
        <v>4078</v>
      </c>
      <c r="N2817" s="98" t="s">
        <v>4078</v>
      </c>
      <c r="O2817" s="98" t="s">
        <v>4078</v>
      </c>
      <c r="P2817" s="98" t="s">
        <v>4078</v>
      </c>
      <c r="Q2817" s="98" t="s">
        <v>4078</v>
      </c>
      <c r="R2817" s="98">
        <v>10.284000000000001</v>
      </c>
    </row>
    <row r="2818" spans="1:18" x14ac:dyDescent="0.25">
      <c r="A2818" s="59" t="s">
        <v>3779</v>
      </c>
      <c r="B2818" s="59" t="s">
        <v>1892</v>
      </c>
      <c r="C2818" s="59" t="s">
        <v>3851</v>
      </c>
      <c r="D2818" s="91">
        <v>15</v>
      </c>
      <c r="E2818" s="59" t="s">
        <v>6383</v>
      </c>
      <c r="F2818" s="30">
        <f t="shared" si="142"/>
        <v>3.4226666666666663</v>
      </c>
      <c r="G2818" s="24">
        <f t="shared" si="143"/>
        <v>0</v>
      </c>
      <c r="H2818" s="31"/>
      <c r="I2818" s="30"/>
      <c r="J2818" s="24">
        <f t="shared" si="144"/>
        <v>2.5669999999999997</v>
      </c>
      <c r="K2818" s="31"/>
      <c r="L2818" s="30"/>
      <c r="M2818" s="98" t="s">
        <v>4078</v>
      </c>
      <c r="N2818" s="98" t="s">
        <v>4078</v>
      </c>
      <c r="O2818" s="98" t="s">
        <v>4078</v>
      </c>
      <c r="P2818" s="98" t="s">
        <v>4078</v>
      </c>
      <c r="Q2818" s="98">
        <v>8.7129999999999992</v>
      </c>
      <c r="R2818" s="98">
        <v>1.5549999999999999</v>
      </c>
    </row>
    <row r="2819" spans="1:18" x14ac:dyDescent="0.25">
      <c r="A2819" s="59" t="s">
        <v>3779</v>
      </c>
      <c r="B2819" s="59" t="s">
        <v>2199</v>
      </c>
      <c r="C2819" s="59" t="s">
        <v>3862</v>
      </c>
      <c r="D2819" s="91">
        <v>16</v>
      </c>
      <c r="E2819" s="59" t="s">
        <v>7052</v>
      </c>
      <c r="F2819" s="30">
        <f t="shared" si="142"/>
        <v>3.387</v>
      </c>
      <c r="G2819" s="24">
        <f t="shared" si="143"/>
        <v>0.76500000000000001</v>
      </c>
      <c r="H2819" s="31"/>
      <c r="I2819" s="30"/>
      <c r="J2819" s="24">
        <f t="shared" si="144"/>
        <v>2.6415000000000002</v>
      </c>
      <c r="K2819" s="31"/>
      <c r="L2819" s="30"/>
      <c r="M2819" s="98">
        <v>1.53</v>
      </c>
      <c r="N2819" s="98" t="s">
        <v>4078</v>
      </c>
      <c r="O2819" s="98">
        <v>0.40500000000000003</v>
      </c>
      <c r="P2819" s="98">
        <v>1.4999999999999999E-2</v>
      </c>
      <c r="Q2819" s="98">
        <v>7.7560000000000002</v>
      </c>
      <c r="R2819" s="98">
        <v>2.39</v>
      </c>
    </row>
    <row r="2820" spans="1:18" x14ac:dyDescent="0.25">
      <c r="A2820" s="59" t="s">
        <v>3779</v>
      </c>
      <c r="B2820" s="59" t="s">
        <v>2267</v>
      </c>
      <c r="C2820" s="59" t="s">
        <v>3786</v>
      </c>
      <c r="D2820" s="91">
        <v>2</v>
      </c>
      <c r="E2820" s="59" t="s">
        <v>4232</v>
      </c>
      <c r="F2820" s="30">
        <f t="shared" si="142"/>
        <v>3.386333333333333</v>
      </c>
      <c r="G2820" s="24">
        <f t="shared" si="143"/>
        <v>1734.4680000000001</v>
      </c>
      <c r="H2820" s="31"/>
      <c r="I2820" s="30"/>
      <c r="J2820" s="24">
        <f t="shared" si="144"/>
        <v>11.60825</v>
      </c>
      <c r="K2820" s="31"/>
      <c r="L2820" s="30"/>
      <c r="M2820" s="98">
        <v>3457.02</v>
      </c>
      <c r="N2820" s="98">
        <v>11.916</v>
      </c>
      <c r="O2820" s="98">
        <v>36.274000000000001</v>
      </c>
      <c r="P2820" s="98" t="s">
        <v>4078</v>
      </c>
      <c r="Q2820" s="98">
        <v>1.607</v>
      </c>
      <c r="R2820" s="98">
        <v>8.5519999999999996</v>
      </c>
    </row>
    <row r="2821" spans="1:18" x14ac:dyDescent="0.25">
      <c r="A2821" s="59" t="s">
        <v>3779</v>
      </c>
      <c r="B2821" s="59" t="s">
        <v>3210</v>
      </c>
      <c r="C2821" s="59" t="s">
        <v>3804</v>
      </c>
      <c r="D2821" s="91">
        <v>5</v>
      </c>
      <c r="E2821" s="59" t="s">
        <v>4580</v>
      </c>
      <c r="F2821" s="30">
        <f t="shared" si="142"/>
        <v>3.3856666666666668</v>
      </c>
      <c r="G2821" s="24">
        <f t="shared" si="143"/>
        <v>0</v>
      </c>
      <c r="H2821" s="31"/>
      <c r="I2821" s="30"/>
      <c r="J2821" s="24">
        <f t="shared" si="144"/>
        <v>2.53925</v>
      </c>
      <c r="K2821" s="31"/>
      <c r="L2821" s="30"/>
      <c r="M2821" s="98" t="s">
        <v>4078</v>
      </c>
      <c r="N2821" s="98" t="s">
        <v>4078</v>
      </c>
      <c r="O2821" s="98" t="s">
        <v>4078</v>
      </c>
      <c r="P2821" s="98">
        <v>1.5649999999999999</v>
      </c>
      <c r="Q2821" s="98">
        <v>0.108</v>
      </c>
      <c r="R2821" s="98">
        <v>8.484</v>
      </c>
    </row>
    <row r="2822" spans="1:18" x14ac:dyDescent="0.25">
      <c r="A2822" s="59" t="s">
        <v>3779</v>
      </c>
      <c r="B2822" s="59" t="s">
        <v>2438</v>
      </c>
      <c r="C2822" s="59" t="s">
        <v>3809</v>
      </c>
      <c r="D2822" s="91">
        <v>6</v>
      </c>
      <c r="E2822" s="59" t="s">
        <v>4938</v>
      </c>
      <c r="F2822" s="30">
        <f t="shared" si="142"/>
        <v>3.3680000000000003</v>
      </c>
      <c r="G2822" s="24">
        <f t="shared" si="143"/>
        <v>0</v>
      </c>
      <c r="H2822" s="31"/>
      <c r="I2822" s="30"/>
      <c r="J2822" s="24">
        <f t="shared" si="144"/>
        <v>2.621</v>
      </c>
      <c r="K2822" s="31"/>
      <c r="L2822" s="30"/>
      <c r="M2822" s="98" t="s">
        <v>4078</v>
      </c>
      <c r="N2822" s="98" t="s">
        <v>4078</v>
      </c>
      <c r="O2822" s="98">
        <v>0.38</v>
      </c>
      <c r="P2822" s="98" t="s">
        <v>4078</v>
      </c>
      <c r="Q2822" s="98">
        <v>0.28399999999999997</v>
      </c>
      <c r="R2822" s="98">
        <v>9.82</v>
      </c>
    </row>
    <row r="2823" spans="1:18" x14ac:dyDescent="0.25">
      <c r="A2823" s="59" t="s">
        <v>3779</v>
      </c>
      <c r="B2823" s="59" t="s">
        <v>3158</v>
      </c>
      <c r="C2823" s="59" t="s">
        <v>3860</v>
      </c>
      <c r="D2823" s="91">
        <v>15</v>
      </c>
      <c r="E2823" s="59" t="s">
        <v>6687</v>
      </c>
      <c r="F2823" s="30">
        <f t="shared" si="142"/>
        <v>3.343</v>
      </c>
      <c r="G2823" s="24">
        <f t="shared" si="143"/>
        <v>0.71</v>
      </c>
      <c r="H2823" s="31"/>
      <c r="I2823" s="30"/>
      <c r="J2823" s="24">
        <f t="shared" si="144"/>
        <v>2.50725</v>
      </c>
      <c r="K2823" s="31"/>
      <c r="L2823" s="30"/>
      <c r="M2823" s="98">
        <v>1.42</v>
      </c>
      <c r="N2823" s="98" t="s">
        <v>4078</v>
      </c>
      <c r="O2823" s="98" t="s">
        <v>4078</v>
      </c>
      <c r="P2823" s="98">
        <v>0.35899999999999999</v>
      </c>
      <c r="Q2823" s="98">
        <v>3.96</v>
      </c>
      <c r="R2823" s="98">
        <v>5.71</v>
      </c>
    </row>
    <row r="2824" spans="1:18" x14ac:dyDescent="0.25">
      <c r="A2824" s="59" t="s">
        <v>3779</v>
      </c>
      <c r="B2824" s="59" t="s">
        <v>2812</v>
      </c>
      <c r="C2824" s="59" t="s">
        <v>3808</v>
      </c>
      <c r="D2824" s="91">
        <v>6</v>
      </c>
      <c r="E2824" s="59" t="s">
        <v>4850</v>
      </c>
      <c r="F2824" s="30">
        <f t="shared" si="142"/>
        <v>3.3376666666666668</v>
      </c>
      <c r="G2824" s="24">
        <f t="shared" si="143"/>
        <v>2.5790000000000002</v>
      </c>
      <c r="H2824" s="31"/>
      <c r="I2824" s="30"/>
      <c r="J2824" s="24">
        <f t="shared" si="144"/>
        <v>5.4160000000000004</v>
      </c>
      <c r="K2824" s="31"/>
      <c r="L2824" s="30"/>
      <c r="M2824" s="98" t="s">
        <v>4078</v>
      </c>
      <c r="N2824" s="98">
        <v>5.1580000000000004</v>
      </c>
      <c r="O2824" s="98">
        <v>11.651</v>
      </c>
      <c r="P2824" s="98" t="s">
        <v>4078</v>
      </c>
      <c r="Q2824" s="98">
        <v>10.013</v>
      </c>
      <c r="R2824" s="98" t="s">
        <v>4078</v>
      </c>
    </row>
    <row r="2825" spans="1:18" x14ac:dyDescent="0.25">
      <c r="A2825" s="59" t="s">
        <v>3779</v>
      </c>
      <c r="B2825" s="59" t="s">
        <v>2829</v>
      </c>
      <c r="C2825" s="59" t="s">
        <v>3838</v>
      </c>
      <c r="D2825" s="91">
        <v>11</v>
      </c>
      <c r="E2825" s="59" t="s">
        <v>5846</v>
      </c>
      <c r="F2825" s="30">
        <f t="shared" si="142"/>
        <v>3.3306666666666671</v>
      </c>
      <c r="G2825" s="24">
        <f t="shared" si="143"/>
        <v>4.5804999999999998</v>
      </c>
      <c r="H2825" s="31"/>
      <c r="I2825" s="30"/>
      <c r="J2825" s="24">
        <f t="shared" si="144"/>
        <v>2.9427500000000002</v>
      </c>
      <c r="K2825" s="31"/>
      <c r="L2825" s="30"/>
      <c r="M2825" s="98">
        <v>2.5499999999999998</v>
      </c>
      <c r="N2825" s="98">
        <v>6.6109999999999998</v>
      </c>
      <c r="O2825" s="98">
        <v>1.7789999999999999</v>
      </c>
      <c r="P2825" s="98">
        <v>0.379</v>
      </c>
      <c r="Q2825" s="98">
        <v>7.3520000000000003</v>
      </c>
      <c r="R2825" s="98">
        <v>2.2610000000000001</v>
      </c>
    </row>
    <row r="2826" spans="1:18" x14ac:dyDescent="0.25">
      <c r="A2826" s="59" t="s">
        <v>3779</v>
      </c>
      <c r="B2826" s="59" t="s">
        <v>1820</v>
      </c>
      <c r="C2826" s="59" t="s">
        <v>3807</v>
      </c>
      <c r="D2826" s="91">
        <v>6</v>
      </c>
      <c r="E2826" s="59" t="s">
        <v>4735</v>
      </c>
      <c r="F2826" s="30">
        <f t="shared" si="142"/>
        <v>3.3256666666666668</v>
      </c>
      <c r="G2826" s="24">
        <f t="shared" si="143"/>
        <v>8.5719999999999992</v>
      </c>
      <c r="H2826" s="31"/>
      <c r="I2826" s="30"/>
      <c r="J2826" s="24">
        <f t="shared" si="144"/>
        <v>4.4245000000000001</v>
      </c>
      <c r="K2826" s="31"/>
      <c r="L2826" s="30"/>
      <c r="M2826" s="98">
        <v>2.91</v>
      </c>
      <c r="N2826" s="98">
        <v>14.234</v>
      </c>
      <c r="O2826" s="98">
        <v>7.7210000000000001</v>
      </c>
      <c r="P2826" s="98">
        <v>0.11700000000000001</v>
      </c>
      <c r="Q2826" s="98">
        <v>9.5359999999999996</v>
      </c>
      <c r="R2826" s="98">
        <v>0.32400000000000001</v>
      </c>
    </row>
    <row r="2827" spans="1:18" x14ac:dyDescent="0.25">
      <c r="A2827" s="59" t="s">
        <v>3779</v>
      </c>
      <c r="B2827" s="59" t="s">
        <v>3498</v>
      </c>
      <c r="C2827" s="59" t="s">
        <v>3835</v>
      </c>
      <c r="D2827" s="91">
        <v>11</v>
      </c>
      <c r="E2827" s="59" t="s">
        <v>5769</v>
      </c>
      <c r="F2827" s="30">
        <f t="shared" si="142"/>
        <v>3.3240000000000003</v>
      </c>
      <c r="G2827" s="24">
        <f t="shared" si="143"/>
        <v>0</v>
      </c>
      <c r="H2827" s="31"/>
      <c r="I2827" s="30"/>
      <c r="J2827" s="24">
        <f t="shared" si="144"/>
        <v>4.4584999999999999</v>
      </c>
      <c r="K2827" s="31"/>
      <c r="L2827" s="30"/>
      <c r="M2827" s="98" t="s">
        <v>4078</v>
      </c>
      <c r="N2827" s="98" t="s">
        <v>4078</v>
      </c>
      <c r="O2827" s="98">
        <v>7.8620000000000001</v>
      </c>
      <c r="P2827" s="98">
        <v>8.8999999999999996E-2</v>
      </c>
      <c r="Q2827" s="98">
        <v>5.2720000000000002</v>
      </c>
      <c r="R2827" s="98">
        <v>4.6109999999999998</v>
      </c>
    </row>
    <row r="2828" spans="1:18" x14ac:dyDescent="0.25">
      <c r="A2828" s="59" t="s">
        <v>3779</v>
      </c>
      <c r="B2828" s="59" t="s">
        <v>1134</v>
      </c>
      <c r="C2828" s="59" t="s">
        <v>3852</v>
      </c>
      <c r="D2828" s="91">
        <v>15</v>
      </c>
      <c r="E2828" s="59" t="s">
        <v>6493</v>
      </c>
      <c r="F2828" s="30">
        <f t="shared" si="142"/>
        <v>3.3193333333333332</v>
      </c>
      <c r="G2828" s="24">
        <f t="shared" si="143"/>
        <v>2.2799999999999998</v>
      </c>
      <c r="H2828" s="31"/>
      <c r="I2828" s="30"/>
      <c r="J2828" s="24">
        <f t="shared" si="144"/>
        <v>4.5759999999999996</v>
      </c>
      <c r="K2828" s="31"/>
      <c r="L2828" s="30"/>
      <c r="M2828" s="98">
        <v>4.5599999999999996</v>
      </c>
      <c r="N2828" s="98" t="s">
        <v>4078</v>
      </c>
      <c r="O2828" s="98">
        <v>8.3460000000000001</v>
      </c>
      <c r="P2828" s="98" t="s">
        <v>4078</v>
      </c>
      <c r="Q2828" s="98">
        <v>7.7380000000000004</v>
      </c>
      <c r="R2828" s="98">
        <v>2.2200000000000002</v>
      </c>
    </row>
    <row r="2829" spans="1:18" x14ac:dyDescent="0.25">
      <c r="A2829" s="59" t="s">
        <v>3779</v>
      </c>
      <c r="B2829" s="59" t="s">
        <v>2137</v>
      </c>
      <c r="C2829" s="59" t="s">
        <v>3868</v>
      </c>
      <c r="D2829" s="91">
        <v>18</v>
      </c>
      <c r="E2829" s="59" t="s">
        <v>7518</v>
      </c>
      <c r="F2829" s="30">
        <f t="shared" si="142"/>
        <v>3.3113333333333332</v>
      </c>
      <c r="G2829" s="24">
        <f t="shared" si="143"/>
        <v>5.9864999999999995</v>
      </c>
      <c r="H2829" s="31"/>
      <c r="I2829" s="30"/>
      <c r="J2829" s="24">
        <f t="shared" si="144"/>
        <v>11.464500000000001</v>
      </c>
      <c r="K2829" s="31"/>
      <c r="L2829" s="30"/>
      <c r="M2829" s="98">
        <v>2.11</v>
      </c>
      <c r="N2829" s="98">
        <v>9.8629999999999995</v>
      </c>
      <c r="O2829" s="98">
        <v>35.923999999999999</v>
      </c>
      <c r="P2829" s="98">
        <v>2.2370000000000001</v>
      </c>
      <c r="Q2829" s="98">
        <v>5.6909999999999998</v>
      </c>
      <c r="R2829" s="98">
        <v>2.0059999999999998</v>
      </c>
    </row>
    <row r="2830" spans="1:18" x14ac:dyDescent="0.25">
      <c r="A2830" s="59" t="s">
        <v>3779</v>
      </c>
      <c r="B2830" s="59" t="s">
        <v>3373</v>
      </c>
      <c r="C2830" s="59" t="s">
        <v>3808</v>
      </c>
      <c r="D2830" s="91">
        <v>6</v>
      </c>
      <c r="E2830" s="59" t="s">
        <v>4897</v>
      </c>
      <c r="F2830" s="30">
        <f t="shared" si="142"/>
        <v>3.2989999999999999</v>
      </c>
      <c r="G2830" s="24">
        <f t="shared" si="143"/>
        <v>14.922500000000001</v>
      </c>
      <c r="H2830" s="31"/>
      <c r="I2830" s="30"/>
      <c r="J2830" s="24">
        <f t="shared" si="144"/>
        <v>5.1197499999999998</v>
      </c>
      <c r="K2830" s="31"/>
      <c r="L2830" s="30"/>
      <c r="M2830" s="98">
        <v>16.920000000000002</v>
      </c>
      <c r="N2830" s="98">
        <v>12.925000000000001</v>
      </c>
      <c r="O2830" s="98">
        <v>10.582000000000001</v>
      </c>
      <c r="P2830" s="98" t="s">
        <v>4078</v>
      </c>
      <c r="Q2830" s="98" t="s">
        <v>4078</v>
      </c>
      <c r="R2830" s="98">
        <v>9.8970000000000002</v>
      </c>
    </row>
    <row r="2831" spans="1:18" x14ac:dyDescent="0.25">
      <c r="A2831" s="59" t="s">
        <v>3779</v>
      </c>
      <c r="B2831" s="59" t="s">
        <v>164</v>
      </c>
      <c r="C2831" s="59" t="s">
        <v>3807</v>
      </c>
      <c r="D2831" s="91">
        <v>6</v>
      </c>
      <c r="E2831" s="59" t="s">
        <v>4753</v>
      </c>
      <c r="F2831" s="30">
        <f t="shared" si="142"/>
        <v>3.2743333333333333</v>
      </c>
      <c r="G2831" s="24">
        <f t="shared" si="143"/>
        <v>0</v>
      </c>
      <c r="H2831" s="31"/>
      <c r="I2831" s="30"/>
      <c r="J2831" s="24">
        <f t="shared" si="144"/>
        <v>4.2050000000000001</v>
      </c>
      <c r="K2831" s="31"/>
      <c r="L2831" s="30"/>
      <c r="M2831" s="98" t="s">
        <v>4078</v>
      </c>
      <c r="N2831" s="98" t="s">
        <v>4078</v>
      </c>
      <c r="O2831" s="98">
        <v>6.9969999999999999</v>
      </c>
      <c r="P2831" s="98">
        <v>9.8230000000000004</v>
      </c>
      <c r="Q2831" s="98" t="s">
        <v>4078</v>
      </c>
      <c r="R2831" s="98" t="s">
        <v>4078</v>
      </c>
    </row>
    <row r="2832" spans="1:18" x14ac:dyDescent="0.25">
      <c r="A2832" s="59" t="s">
        <v>3779</v>
      </c>
      <c r="B2832" s="59" t="s">
        <v>3182</v>
      </c>
      <c r="C2832" s="59" t="s">
        <v>3868</v>
      </c>
      <c r="D2832" s="91">
        <v>18</v>
      </c>
      <c r="E2832" s="59" t="s">
        <v>7596</v>
      </c>
      <c r="F2832" s="30">
        <f t="shared" si="142"/>
        <v>3.2690000000000001</v>
      </c>
      <c r="G2832" s="24">
        <f t="shared" si="143"/>
        <v>1.605</v>
      </c>
      <c r="H2832" s="31"/>
      <c r="I2832" s="30"/>
      <c r="J2832" s="24">
        <f t="shared" si="144"/>
        <v>2.4517500000000001</v>
      </c>
      <c r="K2832" s="31"/>
      <c r="L2832" s="30"/>
      <c r="M2832" s="98">
        <v>3.21</v>
      </c>
      <c r="N2832" s="98" t="s">
        <v>4078</v>
      </c>
      <c r="O2832" s="98" t="s">
        <v>4078</v>
      </c>
      <c r="P2832" s="98" t="s">
        <v>4078</v>
      </c>
      <c r="Q2832" s="98" t="s">
        <v>4078</v>
      </c>
      <c r="R2832" s="98">
        <v>9.8070000000000004</v>
      </c>
    </row>
    <row r="2833" spans="1:18" x14ac:dyDescent="0.25">
      <c r="A2833" s="59" t="s">
        <v>3779</v>
      </c>
      <c r="B2833" s="59" t="s">
        <v>2763</v>
      </c>
      <c r="C2833" s="59" t="s">
        <v>3863</v>
      </c>
      <c r="D2833" s="91">
        <v>16</v>
      </c>
      <c r="E2833" s="59" t="s">
        <v>7352</v>
      </c>
      <c r="F2833" s="30">
        <f t="shared" si="142"/>
        <v>3.2656666666666667</v>
      </c>
      <c r="G2833" s="24">
        <f t="shared" si="143"/>
        <v>39.381</v>
      </c>
      <c r="H2833" s="31"/>
      <c r="I2833" s="30"/>
      <c r="J2833" s="24">
        <f t="shared" si="144"/>
        <v>2.4492500000000001</v>
      </c>
      <c r="K2833" s="31"/>
      <c r="L2833" s="30"/>
      <c r="M2833" s="98">
        <v>78.42</v>
      </c>
      <c r="N2833" s="98">
        <v>0.34200000000000003</v>
      </c>
      <c r="O2833" s="98" t="s">
        <v>4078</v>
      </c>
      <c r="P2833" s="98">
        <v>1.145</v>
      </c>
      <c r="Q2833" s="98">
        <v>1.111</v>
      </c>
      <c r="R2833" s="98">
        <v>7.5410000000000004</v>
      </c>
    </row>
    <row r="2834" spans="1:18" x14ac:dyDescent="0.25">
      <c r="A2834" s="59" t="s">
        <v>3779</v>
      </c>
      <c r="B2834" s="59" t="s">
        <v>2435</v>
      </c>
      <c r="C2834" s="59" t="s">
        <v>3821</v>
      </c>
      <c r="D2834" s="91">
        <v>8</v>
      </c>
      <c r="E2834" s="59" t="s">
        <v>5363</v>
      </c>
      <c r="F2834" s="30">
        <f t="shared" si="142"/>
        <v>3.2563333333333335</v>
      </c>
      <c r="G2834" s="24">
        <f t="shared" si="143"/>
        <v>0</v>
      </c>
      <c r="H2834" s="31"/>
      <c r="I2834" s="30"/>
      <c r="J2834" s="24">
        <f t="shared" si="144"/>
        <v>2.8787500000000001</v>
      </c>
      <c r="K2834" s="31"/>
      <c r="L2834" s="30"/>
      <c r="M2834" s="98" t="s">
        <v>4078</v>
      </c>
      <c r="N2834" s="98" t="s">
        <v>4078</v>
      </c>
      <c r="O2834" s="98">
        <v>1.746</v>
      </c>
      <c r="P2834" s="98" t="s">
        <v>4078</v>
      </c>
      <c r="Q2834" s="98">
        <v>0.21099999999999999</v>
      </c>
      <c r="R2834" s="98">
        <v>9.5579999999999998</v>
      </c>
    </row>
    <row r="2835" spans="1:18" x14ac:dyDescent="0.25">
      <c r="A2835" s="59" t="s">
        <v>3779</v>
      </c>
      <c r="B2835" s="59" t="s">
        <v>2489</v>
      </c>
      <c r="C2835" s="59" t="s">
        <v>3841</v>
      </c>
      <c r="D2835" s="91">
        <v>11</v>
      </c>
      <c r="E2835" s="59" t="s">
        <v>6032</v>
      </c>
      <c r="F2835" s="30">
        <f t="shared" si="142"/>
        <v>3.2550000000000003</v>
      </c>
      <c r="G2835" s="24">
        <f t="shared" si="143"/>
        <v>0.39800000000000002</v>
      </c>
      <c r="H2835" s="31"/>
      <c r="I2835" s="30"/>
      <c r="J2835" s="24">
        <f t="shared" si="144"/>
        <v>2.4412500000000001</v>
      </c>
      <c r="K2835" s="31"/>
      <c r="L2835" s="30"/>
      <c r="M2835" s="98">
        <v>0.68</v>
      </c>
      <c r="N2835" s="98">
        <v>0.11600000000000001</v>
      </c>
      <c r="O2835" s="98" t="s">
        <v>4078</v>
      </c>
      <c r="P2835" s="98">
        <v>1.0649999999999999</v>
      </c>
      <c r="Q2835" s="98">
        <v>5.24</v>
      </c>
      <c r="R2835" s="98">
        <v>3.46</v>
      </c>
    </row>
    <row r="2836" spans="1:18" x14ac:dyDescent="0.25">
      <c r="A2836" s="59" t="s">
        <v>3779</v>
      </c>
      <c r="B2836" s="59" t="s">
        <v>3179</v>
      </c>
      <c r="C2836" s="59" t="s">
        <v>3859</v>
      </c>
      <c r="D2836" s="91">
        <v>15</v>
      </c>
      <c r="E2836" s="59" t="s">
        <v>6656</v>
      </c>
      <c r="F2836" s="30">
        <f t="shared" si="142"/>
        <v>3.2446666666666668</v>
      </c>
      <c r="G2836" s="24">
        <f t="shared" si="143"/>
        <v>0</v>
      </c>
      <c r="H2836" s="31"/>
      <c r="I2836" s="30"/>
      <c r="J2836" s="24">
        <f t="shared" si="144"/>
        <v>2.4335</v>
      </c>
      <c r="K2836" s="31"/>
      <c r="L2836" s="30"/>
      <c r="M2836" s="98" t="s">
        <v>4078</v>
      </c>
      <c r="N2836" s="98" t="s">
        <v>4078</v>
      </c>
      <c r="O2836" s="98" t="s">
        <v>4078</v>
      </c>
      <c r="P2836" s="98">
        <v>2.6930000000000001</v>
      </c>
      <c r="Q2836" s="98" t="s">
        <v>4078</v>
      </c>
      <c r="R2836" s="98">
        <v>7.0410000000000004</v>
      </c>
    </row>
    <row r="2837" spans="1:18" x14ac:dyDescent="0.25">
      <c r="A2837" s="59" t="s">
        <v>3779</v>
      </c>
      <c r="B2837" s="59" t="s">
        <v>3135</v>
      </c>
      <c r="C2837" s="59" t="s">
        <v>3815</v>
      </c>
      <c r="D2837" s="91">
        <v>6</v>
      </c>
      <c r="E2837" s="59" t="s">
        <v>5074</v>
      </c>
      <c r="F2837" s="30">
        <f t="shared" si="142"/>
        <v>3.2353333333333332</v>
      </c>
      <c r="G2837" s="24">
        <f t="shared" si="143"/>
        <v>4.8890000000000002</v>
      </c>
      <c r="H2837" s="31"/>
      <c r="I2837" s="30"/>
      <c r="J2837" s="24">
        <f t="shared" si="144"/>
        <v>2.4264999999999999</v>
      </c>
      <c r="K2837" s="31"/>
      <c r="L2837" s="30"/>
      <c r="M2837" s="98">
        <v>7.07</v>
      </c>
      <c r="N2837" s="98">
        <v>2.7080000000000002</v>
      </c>
      <c r="O2837" s="98" t="s">
        <v>4078</v>
      </c>
      <c r="P2837" s="98" t="s">
        <v>4078</v>
      </c>
      <c r="Q2837" s="98">
        <v>5.4390000000000001</v>
      </c>
      <c r="R2837" s="98">
        <v>4.2670000000000003</v>
      </c>
    </row>
    <row r="2838" spans="1:18" x14ac:dyDescent="0.25">
      <c r="A2838" s="59" t="s">
        <v>3779</v>
      </c>
      <c r="B2838" s="59" t="s">
        <v>2601</v>
      </c>
      <c r="C2838" s="59" t="s">
        <v>3850</v>
      </c>
      <c r="D2838" s="91">
        <v>14</v>
      </c>
      <c r="E2838" s="59" t="s">
        <v>6330</v>
      </c>
      <c r="F2838" s="30">
        <f t="shared" si="142"/>
        <v>3.2293333333333329</v>
      </c>
      <c r="G2838" s="24">
        <f t="shared" si="143"/>
        <v>40.131</v>
      </c>
      <c r="H2838" s="31"/>
      <c r="I2838" s="30"/>
      <c r="J2838" s="24">
        <f t="shared" si="144"/>
        <v>2.4219999999999997</v>
      </c>
      <c r="K2838" s="31"/>
      <c r="L2838" s="30"/>
      <c r="M2838" s="98">
        <v>36.18</v>
      </c>
      <c r="N2838" s="98">
        <v>44.082000000000001</v>
      </c>
      <c r="O2838" s="98" t="s">
        <v>4078</v>
      </c>
      <c r="P2838" s="98">
        <v>8.6519999999999992</v>
      </c>
      <c r="Q2838" s="98">
        <v>1.036</v>
      </c>
      <c r="R2838" s="98" t="s">
        <v>4078</v>
      </c>
    </row>
    <row r="2839" spans="1:18" x14ac:dyDescent="0.25">
      <c r="A2839" s="59" t="s">
        <v>3779</v>
      </c>
      <c r="B2839" s="59" t="s">
        <v>2985</v>
      </c>
      <c r="C2839" s="59" t="s">
        <v>3781</v>
      </c>
      <c r="D2839" s="91">
        <v>1</v>
      </c>
      <c r="E2839" s="59" t="s">
        <v>4124</v>
      </c>
      <c r="F2839" s="30">
        <f t="shared" si="142"/>
        <v>3.22</v>
      </c>
      <c r="G2839" s="24">
        <f t="shared" si="143"/>
        <v>0</v>
      </c>
      <c r="H2839" s="31"/>
      <c r="I2839" s="30"/>
      <c r="J2839" s="24">
        <f t="shared" si="144"/>
        <v>2.415</v>
      </c>
      <c r="K2839" s="31"/>
      <c r="L2839" s="30"/>
      <c r="M2839" s="98" t="s">
        <v>4078</v>
      </c>
      <c r="N2839" s="98" t="s">
        <v>4078</v>
      </c>
      <c r="O2839" s="98" t="s">
        <v>4078</v>
      </c>
      <c r="P2839" s="98" t="s">
        <v>4078</v>
      </c>
      <c r="Q2839" s="98">
        <v>9.66</v>
      </c>
      <c r="R2839" s="98" t="s">
        <v>4078</v>
      </c>
    </row>
    <row r="2840" spans="1:18" x14ac:dyDescent="0.25">
      <c r="A2840" s="59" t="s">
        <v>3779</v>
      </c>
      <c r="B2840" s="59" t="s">
        <v>2413</v>
      </c>
      <c r="C2840" s="59" t="s">
        <v>3819</v>
      </c>
      <c r="D2840" s="91">
        <v>7</v>
      </c>
      <c r="E2840" s="59" t="s">
        <v>5304</v>
      </c>
      <c r="F2840" s="30">
        <f t="shared" si="142"/>
        <v>3.2083333333333335</v>
      </c>
      <c r="G2840" s="24">
        <f t="shared" si="143"/>
        <v>1.52</v>
      </c>
      <c r="H2840" s="31"/>
      <c r="I2840" s="30"/>
      <c r="J2840" s="24">
        <f t="shared" si="144"/>
        <v>2.4404999999999997</v>
      </c>
      <c r="K2840" s="31"/>
      <c r="L2840" s="30"/>
      <c r="M2840" s="98">
        <v>3.04</v>
      </c>
      <c r="N2840" s="98" t="s">
        <v>4078</v>
      </c>
      <c r="O2840" s="98">
        <v>0.13700000000000001</v>
      </c>
      <c r="P2840" s="98">
        <v>0.16300000000000001</v>
      </c>
      <c r="Q2840" s="98">
        <v>0.249</v>
      </c>
      <c r="R2840" s="98">
        <v>9.2129999999999992</v>
      </c>
    </row>
    <row r="2841" spans="1:18" x14ac:dyDescent="0.25">
      <c r="A2841" s="59" t="s">
        <v>3779</v>
      </c>
      <c r="B2841" s="59" t="s">
        <v>1852</v>
      </c>
      <c r="C2841" s="59" t="s">
        <v>3873</v>
      </c>
      <c r="D2841" s="91">
        <v>20</v>
      </c>
      <c r="E2841" s="59" t="s">
        <v>7795</v>
      </c>
      <c r="F2841" s="30">
        <f t="shared" si="142"/>
        <v>3.2056666666666671</v>
      </c>
      <c r="G2841" s="24">
        <f t="shared" si="143"/>
        <v>3.427</v>
      </c>
      <c r="H2841" s="31"/>
      <c r="I2841" s="30"/>
      <c r="J2841" s="24">
        <f t="shared" si="144"/>
        <v>3.9615</v>
      </c>
      <c r="K2841" s="31"/>
      <c r="L2841" s="30"/>
      <c r="M2841" s="98">
        <v>5.45</v>
      </c>
      <c r="N2841" s="98">
        <v>1.4039999999999999</v>
      </c>
      <c r="O2841" s="98">
        <v>6.2290000000000001</v>
      </c>
      <c r="P2841" s="98">
        <v>0.59099999999999997</v>
      </c>
      <c r="Q2841" s="98">
        <v>3.9910000000000001</v>
      </c>
      <c r="R2841" s="98">
        <v>5.0350000000000001</v>
      </c>
    </row>
    <row r="2842" spans="1:18" x14ac:dyDescent="0.25">
      <c r="A2842" s="59" t="s">
        <v>3779</v>
      </c>
      <c r="B2842" s="59" t="s">
        <v>7917</v>
      </c>
      <c r="C2842" s="59" t="s">
        <v>3831</v>
      </c>
      <c r="D2842" s="91">
        <v>11</v>
      </c>
      <c r="E2842" s="59" t="s">
        <v>7918</v>
      </c>
      <c r="F2842" s="30">
        <f t="shared" si="142"/>
        <v>3.1989999999999998</v>
      </c>
      <c r="G2842" s="24">
        <f t="shared" si="143"/>
        <v>0</v>
      </c>
      <c r="H2842" s="31"/>
      <c r="I2842" s="30"/>
      <c r="J2842" s="24">
        <f t="shared" si="144"/>
        <v>2.3992499999999999</v>
      </c>
      <c r="K2842" s="31"/>
      <c r="L2842" s="30"/>
      <c r="M2842" s="98" t="s">
        <v>4078</v>
      </c>
      <c r="N2842" s="98" t="s">
        <v>4078</v>
      </c>
      <c r="O2842" s="98" t="s">
        <v>4078</v>
      </c>
      <c r="P2842" s="98" t="s">
        <v>4078</v>
      </c>
      <c r="Q2842" s="98" t="s">
        <v>4078</v>
      </c>
      <c r="R2842" s="98">
        <v>9.5969999999999995</v>
      </c>
    </row>
    <row r="2843" spans="1:18" x14ac:dyDescent="0.25">
      <c r="A2843" s="59" t="s">
        <v>3779</v>
      </c>
      <c r="B2843" s="59" t="s">
        <v>3470</v>
      </c>
      <c r="C2843" s="59" t="s">
        <v>3811</v>
      </c>
      <c r="D2843" s="91">
        <v>6</v>
      </c>
      <c r="E2843" s="59" t="s">
        <v>4980</v>
      </c>
      <c r="F2843" s="30">
        <f t="shared" si="142"/>
        <v>3.1936666666666667</v>
      </c>
      <c r="G2843" s="24">
        <f t="shared" si="143"/>
        <v>0</v>
      </c>
      <c r="H2843" s="31"/>
      <c r="I2843" s="30"/>
      <c r="J2843" s="24">
        <f t="shared" si="144"/>
        <v>2.3952499999999999</v>
      </c>
      <c r="K2843" s="31"/>
      <c r="L2843" s="30"/>
      <c r="M2843" s="98" t="s">
        <v>4078</v>
      </c>
      <c r="N2843" s="98" t="s">
        <v>4078</v>
      </c>
      <c r="O2843" s="98" t="s">
        <v>4078</v>
      </c>
      <c r="P2843" s="98" t="s">
        <v>4078</v>
      </c>
      <c r="Q2843" s="98" t="s">
        <v>4078</v>
      </c>
      <c r="R2843" s="98">
        <v>9.5809999999999995</v>
      </c>
    </row>
    <row r="2844" spans="1:18" x14ac:dyDescent="0.25">
      <c r="A2844" s="59" t="s">
        <v>3779</v>
      </c>
      <c r="B2844" s="59" t="s">
        <v>3277</v>
      </c>
      <c r="C2844" s="59" t="s">
        <v>3833</v>
      </c>
      <c r="D2844" s="91">
        <v>11</v>
      </c>
      <c r="E2844" s="59" t="s">
        <v>5680</v>
      </c>
      <c r="F2844" s="30">
        <f t="shared" si="142"/>
        <v>3.1783333333333332</v>
      </c>
      <c r="G2844" s="24">
        <f t="shared" si="143"/>
        <v>1.77</v>
      </c>
      <c r="H2844" s="31"/>
      <c r="I2844" s="30"/>
      <c r="J2844" s="24">
        <f t="shared" si="144"/>
        <v>2.38375</v>
      </c>
      <c r="K2844" s="31"/>
      <c r="L2844" s="30"/>
      <c r="M2844" s="98">
        <v>3.54</v>
      </c>
      <c r="N2844" s="98" t="s">
        <v>4078</v>
      </c>
      <c r="O2844" s="98" t="s">
        <v>4078</v>
      </c>
      <c r="P2844" s="98">
        <v>9.5350000000000001</v>
      </c>
      <c r="Q2844" s="98" t="s">
        <v>4078</v>
      </c>
      <c r="R2844" s="98" t="s">
        <v>4078</v>
      </c>
    </row>
    <row r="2845" spans="1:18" x14ac:dyDescent="0.25">
      <c r="A2845" s="59" t="s">
        <v>3779</v>
      </c>
      <c r="B2845" s="59" t="s">
        <v>2592</v>
      </c>
      <c r="C2845" s="59" t="s">
        <v>3862</v>
      </c>
      <c r="D2845" s="91">
        <v>16</v>
      </c>
      <c r="E2845" s="59" t="s">
        <v>6950</v>
      </c>
      <c r="F2845" s="30">
        <f t="shared" si="142"/>
        <v>3.177</v>
      </c>
      <c r="G2845" s="24">
        <f t="shared" si="143"/>
        <v>49.546999999999997</v>
      </c>
      <c r="H2845" s="31"/>
      <c r="I2845" s="30"/>
      <c r="J2845" s="24">
        <f t="shared" si="144"/>
        <v>6.4064999999999994</v>
      </c>
      <c r="K2845" s="31"/>
      <c r="L2845" s="30"/>
      <c r="M2845" s="98">
        <v>51.89</v>
      </c>
      <c r="N2845" s="98">
        <v>47.204000000000001</v>
      </c>
      <c r="O2845" s="98">
        <v>16.094999999999999</v>
      </c>
      <c r="P2845" s="98">
        <v>4.4790000000000001</v>
      </c>
      <c r="Q2845" s="98">
        <v>1.4730000000000001</v>
      </c>
      <c r="R2845" s="98">
        <v>3.5790000000000002</v>
      </c>
    </row>
    <row r="2846" spans="1:18" x14ac:dyDescent="0.25">
      <c r="A2846" s="59" t="s">
        <v>3779</v>
      </c>
      <c r="B2846" s="59" t="s">
        <v>792</v>
      </c>
      <c r="C2846" s="59" t="s">
        <v>3863</v>
      </c>
      <c r="D2846" s="91">
        <v>16</v>
      </c>
      <c r="E2846" s="59" t="s">
        <v>7277</v>
      </c>
      <c r="F2846" s="30">
        <f t="shared" si="142"/>
        <v>3.1469999999999998</v>
      </c>
      <c r="G2846" s="24">
        <f t="shared" si="143"/>
        <v>15.6815</v>
      </c>
      <c r="H2846" s="31"/>
      <c r="I2846" s="30"/>
      <c r="J2846" s="24">
        <f t="shared" si="144"/>
        <v>4.1937499999999996</v>
      </c>
      <c r="K2846" s="31"/>
      <c r="L2846" s="30"/>
      <c r="M2846" s="98">
        <v>28.72</v>
      </c>
      <c r="N2846" s="98">
        <v>2.6429999999999998</v>
      </c>
      <c r="O2846" s="98">
        <v>7.3339999999999996</v>
      </c>
      <c r="P2846" s="98">
        <v>0.16900000000000001</v>
      </c>
      <c r="Q2846" s="98">
        <v>6.89</v>
      </c>
      <c r="R2846" s="98">
        <v>2.3820000000000001</v>
      </c>
    </row>
    <row r="2847" spans="1:18" x14ac:dyDescent="0.25">
      <c r="A2847" s="59" t="s">
        <v>3779</v>
      </c>
      <c r="B2847" s="59" t="s">
        <v>2846</v>
      </c>
      <c r="C2847" s="59" t="s">
        <v>3853</v>
      </c>
      <c r="D2847" s="91">
        <v>15</v>
      </c>
      <c r="E2847" s="59" t="s">
        <v>6578</v>
      </c>
      <c r="F2847" s="30">
        <f t="shared" si="142"/>
        <v>3.1216666666666661</v>
      </c>
      <c r="G2847" s="24">
        <f t="shared" si="143"/>
        <v>6.3789999999999996</v>
      </c>
      <c r="H2847" s="31"/>
      <c r="I2847" s="30"/>
      <c r="J2847" s="24">
        <f t="shared" si="144"/>
        <v>6.2687500000000007</v>
      </c>
      <c r="K2847" s="31"/>
      <c r="L2847" s="30"/>
      <c r="M2847" s="98">
        <v>8.93</v>
      </c>
      <c r="N2847" s="98">
        <v>3.8279999999999998</v>
      </c>
      <c r="O2847" s="98">
        <v>15.71</v>
      </c>
      <c r="P2847" s="98">
        <v>6.5359999999999996</v>
      </c>
      <c r="Q2847" s="98">
        <v>1.454</v>
      </c>
      <c r="R2847" s="98">
        <v>1.375</v>
      </c>
    </row>
    <row r="2848" spans="1:18" x14ac:dyDescent="0.25">
      <c r="A2848" s="59" t="s">
        <v>3779</v>
      </c>
      <c r="B2848" s="59" t="s">
        <v>1637</v>
      </c>
      <c r="C2848" s="59" t="s">
        <v>3831</v>
      </c>
      <c r="D2848" s="91">
        <v>11</v>
      </c>
      <c r="E2848" s="59" t="s">
        <v>5594</v>
      </c>
      <c r="F2848" s="30">
        <f t="shared" ref="F2848:F2911" si="145">SUM(P2848:R2848)/3</f>
        <v>3.1153333333333335</v>
      </c>
      <c r="G2848" s="24">
        <f t="shared" ref="G2848:G2911" si="146">SUM(M2848:N2848)/2</f>
        <v>31.664499999999997</v>
      </c>
      <c r="H2848" s="31"/>
      <c r="I2848" s="30"/>
      <c r="J2848" s="24">
        <f t="shared" ref="J2848:J2911" si="147">SUM(O2848:R2848)/4</f>
        <v>2.45825</v>
      </c>
      <c r="K2848" s="31"/>
      <c r="L2848" s="30"/>
      <c r="M2848" s="98">
        <v>14.59</v>
      </c>
      <c r="N2848" s="98">
        <v>48.738999999999997</v>
      </c>
      <c r="O2848" s="98">
        <v>0.48699999999999999</v>
      </c>
      <c r="P2848" s="98">
        <v>0.129</v>
      </c>
      <c r="Q2848" s="98">
        <v>9.2170000000000005</v>
      </c>
      <c r="R2848" s="98" t="s">
        <v>4078</v>
      </c>
    </row>
    <row r="2849" spans="1:18" x14ac:dyDescent="0.25">
      <c r="A2849" s="59" t="s">
        <v>3779</v>
      </c>
      <c r="B2849" s="59" t="s">
        <v>2666</v>
      </c>
      <c r="C2849" s="59" t="s">
        <v>3862</v>
      </c>
      <c r="D2849" s="91">
        <v>16</v>
      </c>
      <c r="E2849" s="59" t="s">
        <v>7165</v>
      </c>
      <c r="F2849" s="30">
        <f t="shared" si="145"/>
        <v>3.1126666666666671</v>
      </c>
      <c r="G2849" s="24">
        <f t="shared" si="146"/>
        <v>67.634</v>
      </c>
      <c r="H2849" s="31"/>
      <c r="I2849" s="30"/>
      <c r="J2849" s="24">
        <f t="shared" si="147"/>
        <v>60.879249999999992</v>
      </c>
      <c r="K2849" s="31"/>
      <c r="L2849" s="30"/>
      <c r="M2849" s="98">
        <v>54.46</v>
      </c>
      <c r="N2849" s="98">
        <v>80.808000000000007</v>
      </c>
      <c r="O2849" s="98">
        <v>234.179</v>
      </c>
      <c r="P2849" s="98">
        <v>6.2590000000000003</v>
      </c>
      <c r="Q2849" s="98">
        <v>0.52800000000000002</v>
      </c>
      <c r="R2849" s="98">
        <v>2.5510000000000002</v>
      </c>
    </row>
    <row r="2850" spans="1:18" x14ac:dyDescent="0.25">
      <c r="A2850" s="59" t="s">
        <v>3779</v>
      </c>
      <c r="B2850" s="59" t="s">
        <v>2675</v>
      </c>
      <c r="C2850" s="59" t="s">
        <v>3863</v>
      </c>
      <c r="D2850" s="91">
        <v>16</v>
      </c>
      <c r="E2850" s="59" t="s">
        <v>7358</v>
      </c>
      <c r="F2850" s="30">
        <f t="shared" si="145"/>
        <v>3.1123333333333334</v>
      </c>
      <c r="G2850" s="24">
        <f t="shared" si="146"/>
        <v>0.20499999999999999</v>
      </c>
      <c r="H2850" s="31"/>
      <c r="I2850" s="30"/>
      <c r="J2850" s="24">
        <f t="shared" si="147"/>
        <v>3.1855000000000002</v>
      </c>
      <c r="K2850" s="31"/>
      <c r="L2850" s="30"/>
      <c r="M2850" s="98">
        <v>0.41</v>
      </c>
      <c r="N2850" s="98" t="s">
        <v>4078</v>
      </c>
      <c r="O2850" s="98">
        <v>3.4049999999999998</v>
      </c>
      <c r="P2850" s="98">
        <v>6.37</v>
      </c>
      <c r="Q2850" s="98">
        <v>0.60099999999999998</v>
      </c>
      <c r="R2850" s="98">
        <v>2.3660000000000001</v>
      </c>
    </row>
    <row r="2851" spans="1:18" x14ac:dyDescent="0.25">
      <c r="A2851" s="59" t="s">
        <v>3779</v>
      </c>
      <c r="B2851" s="59" t="s">
        <v>1037</v>
      </c>
      <c r="C2851" s="59" t="s">
        <v>3804</v>
      </c>
      <c r="D2851" s="91">
        <v>5</v>
      </c>
      <c r="E2851" s="59" t="s">
        <v>4587</v>
      </c>
      <c r="F2851" s="30">
        <f t="shared" si="145"/>
        <v>3.1103333333333332</v>
      </c>
      <c r="G2851" s="24">
        <f t="shared" si="146"/>
        <v>1.4910000000000001</v>
      </c>
      <c r="H2851" s="31"/>
      <c r="I2851" s="30"/>
      <c r="J2851" s="24">
        <f t="shared" si="147"/>
        <v>3.9497499999999999</v>
      </c>
      <c r="K2851" s="31"/>
      <c r="L2851" s="30"/>
      <c r="M2851" s="98" t="s">
        <v>4078</v>
      </c>
      <c r="N2851" s="98">
        <v>2.9820000000000002</v>
      </c>
      <c r="O2851" s="98">
        <v>6.468</v>
      </c>
      <c r="P2851" s="98">
        <v>0.77700000000000002</v>
      </c>
      <c r="Q2851" s="98" t="s">
        <v>4078</v>
      </c>
      <c r="R2851" s="98">
        <v>8.5540000000000003</v>
      </c>
    </row>
    <row r="2852" spans="1:18" x14ac:dyDescent="0.25">
      <c r="A2852" s="59" t="s">
        <v>3779</v>
      </c>
      <c r="B2852" s="59" t="s">
        <v>3152</v>
      </c>
      <c r="C2852" s="59" t="s">
        <v>3873</v>
      </c>
      <c r="D2852" s="91">
        <v>20</v>
      </c>
      <c r="E2852" s="59" t="s">
        <v>7802</v>
      </c>
      <c r="F2852" s="30">
        <f t="shared" si="145"/>
        <v>3.0996666666666663</v>
      </c>
      <c r="G2852" s="24">
        <f t="shared" si="146"/>
        <v>2.0499999999999998</v>
      </c>
      <c r="H2852" s="31"/>
      <c r="I2852" s="30"/>
      <c r="J2852" s="24">
        <f t="shared" si="147"/>
        <v>2.5317500000000002</v>
      </c>
      <c r="K2852" s="31"/>
      <c r="L2852" s="30"/>
      <c r="M2852" s="98">
        <v>3.34</v>
      </c>
      <c r="N2852" s="98">
        <v>0.76</v>
      </c>
      <c r="O2852" s="98">
        <v>0.82799999999999996</v>
      </c>
      <c r="P2852" s="98">
        <v>3.3319999999999999</v>
      </c>
      <c r="Q2852" s="98">
        <v>3.3940000000000001</v>
      </c>
      <c r="R2852" s="98">
        <v>2.573</v>
      </c>
    </row>
    <row r="2853" spans="1:18" x14ac:dyDescent="0.25">
      <c r="A2853" s="59" t="s">
        <v>3779</v>
      </c>
      <c r="B2853" s="59" t="s">
        <v>2348</v>
      </c>
      <c r="C2853" s="59" t="s">
        <v>3862</v>
      </c>
      <c r="D2853" s="91">
        <v>16</v>
      </c>
      <c r="E2853" s="59" t="s">
        <v>7000</v>
      </c>
      <c r="F2853" s="30">
        <f t="shared" si="145"/>
        <v>3.0813333333333337</v>
      </c>
      <c r="G2853" s="24">
        <f t="shared" si="146"/>
        <v>4.17</v>
      </c>
      <c r="H2853" s="31"/>
      <c r="I2853" s="30"/>
      <c r="J2853" s="24">
        <f t="shared" si="147"/>
        <v>2.3110000000000004</v>
      </c>
      <c r="K2853" s="31"/>
      <c r="L2853" s="30"/>
      <c r="M2853" s="98">
        <v>8.34</v>
      </c>
      <c r="N2853" s="98" t="s">
        <v>4078</v>
      </c>
      <c r="O2853" s="98" t="s">
        <v>4078</v>
      </c>
      <c r="P2853" s="98">
        <v>5.2999999999999999E-2</v>
      </c>
      <c r="Q2853" s="98" t="s">
        <v>4078</v>
      </c>
      <c r="R2853" s="98">
        <v>9.1910000000000007</v>
      </c>
    </row>
    <row r="2854" spans="1:18" x14ac:dyDescent="0.25">
      <c r="A2854" s="59" t="s">
        <v>3779</v>
      </c>
      <c r="B2854" s="59" t="s">
        <v>3486</v>
      </c>
      <c r="C2854" s="59" t="s">
        <v>3834</v>
      </c>
      <c r="D2854" s="91">
        <v>11</v>
      </c>
      <c r="E2854" s="59" t="s">
        <v>5686</v>
      </c>
      <c r="F2854" s="30">
        <f t="shared" si="145"/>
        <v>3.079333333333333</v>
      </c>
      <c r="G2854" s="24">
        <f t="shared" si="146"/>
        <v>0</v>
      </c>
      <c r="H2854" s="31"/>
      <c r="I2854" s="30"/>
      <c r="J2854" s="24">
        <f t="shared" si="147"/>
        <v>2.3094999999999999</v>
      </c>
      <c r="K2854" s="31"/>
      <c r="L2854" s="30"/>
      <c r="M2854" s="98" t="s">
        <v>4078</v>
      </c>
      <c r="N2854" s="98" t="s">
        <v>4078</v>
      </c>
      <c r="O2854" s="98" t="s">
        <v>4078</v>
      </c>
      <c r="P2854" s="98" t="s">
        <v>4078</v>
      </c>
      <c r="Q2854" s="98" t="s">
        <v>4078</v>
      </c>
      <c r="R2854" s="98">
        <v>9.2379999999999995</v>
      </c>
    </row>
    <row r="2855" spans="1:18" x14ac:dyDescent="0.25">
      <c r="A2855" s="59" t="s">
        <v>3779</v>
      </c>
      <c r="B2855" s="59" t="s">
        <v>2315</v>
      </c>
      <c r="C2855" s="59" t="s">
        <v>3827</v>
      </c>
      <c r="D2855" s="91">
        <v>10</v>
      </c>
      <c r="E2855" s="59" t="s">
        <v>5486</v>
      </c>
      <c r="F2855" s="30">
        <f t="shared" si="145"/>
        <v>3.0736666666666665</v>
      </c>
      <c r="G2855" s="24">
        <f t="shared" si="146"/>
        <v>5.0000000000000001E-3</v>
      </c>
      <c r="H2855" s="31"/>
      <c r="I2855" s="30"/>
      <c r="J2855" s="24">
        <f t="shared" si="147"/>
        <v>3.4397500000000001</v>
      </c>
      <c r="K2855" s="31"/>
      <c r="L2855" s="30"/>
      <c r="M2855" s="98">
        <v>0.01</v>
      </c>
      <c r="N2855" s="98" t="s">
        <v>4078</v>
      </c>
      <c r="O2855" s="98">
        <v>4.5380000000000003</v>
      </c>
      <c r="P2855" s="98" t="s">
        <v>4078</v>
      </c>
      <c r="Q2855" s="98" t="s">
        <v>4078</v>
      </c>
      <c r="R2855" s="98">
        <v>9.2210000000000001</v>
      </c>
    </row>
    <row r="2856" spans="1:18" x14ac:dyDescent="0.25">
      <c r="A2856" s="59" t="s">
        <v>3779</v>
      </c>
      <c r="B2856" s="59" t="s">
        <v>2957</v>
      </c>
      <c r="C2856" s="59" t="s">
        <v>3840</v>
      </c>
      <c r="D2856" s="91">
        <v>11</v>
      </c>
      <c r="E2856" s="59" t="s">
        <v>5889</v>
      </c>
      <c r="F2856" s="30">
        <f t="shared" si="145"/>
        <v>3.0719999999999996</v>
      </c>
      <c r="G2856" s="24">
        <f t="shared" si="146"/>
        <v>0.26</v>
      </c>
      <c r="H2856" s="31"/>
      <c r="I2856" s="30"/>
      <c r="J2856" s="24">
        <f t="shared" si="147"/>
        <v>2.3039999999999998</v>
      </c>
      <c r="K2856" s="31"/>
      <c r="L2856" s="30"/>
      <c r="M2856" s="98">
        <v>0.52</v>
      </c>
      <c r="N2856" s="98" t="s">
        <v>4078</v>
      </c>
      <c r="O2856" s="98" t="s">
        <v>4078</v>
      </c>
      <c r="P2856" s="98">
        <v>3.8340000000000001</v>
      </c>
      <c r="Q2856" s="98" t="s">
        <v>4078</v>
      </c>
      <c r="R2856" s="98">
        <v>5.3819999999999997</v>
      </c>
    </row>
    <row r="2857" spans="1:18" x14ac:dyDescent="0.25">
      <c r="A2857" s="59" t="s">
        <v>3779</v>
      </c>
      <c r="B2857" s="59" t="s">
        <v>3652</v>
      </c>
      <c r="C2857" s="59" t="s">
        <v>3785</v>
      </c>
      <c r="D2857" s="91">
        <v>2</v>
      </c>
      <c r="E2857" s="59" t="s">
        <v>4197</v>
      </c>
      <c r="F2857" s="30">
        <f t="shared" si="145"/>
        <v>3.07</v>
      </c>
      <c r="G2857" s="24">
        <f t="shared" si="146"/>
        <v>0.59550000000000003</v>
      </c>
      <c r="H2857" s="31"/>
      <c r="I2857" s="30"/>
      <c r="J2857" s="24">
        <f t="shared" si="147"/>
        <v>10.313000000000001</v>
      </c>
      <c r="K2857" s="31"/>
      <c r="L2857" s="30"/>
      <c r="M2857" s="98">
        <v>7.0000000000000007E-2</v>
      </c>
      <c r="N2857" s="98">
        <v>1.121</v>
      </c>
      <c r="O2857" s="98">
        <v>32.042000000000002</v>
      </c>
      <c r="P2857" s="98" t="s">
        <v>4078</v>
      </c>
      <c r="Q2857" s="98">
        <v>1.429</v>
      </c>
      <c r="R2857" s="98">
        <v>7.7809999999999997</v>
      </c>
    </row>
    <row r="2858" spans="1:18" x14ac:dyDescent="0.25">
      <c r="A2858" s="59" t="s">
        <v>3779</v>
      </c>
      <c r="B2858" s="59" t="s">
        <v>3282</v>
      </c>
      <c r="C2858" s="59" t="s">
        <v>3812</v>
      </c>
      <c r="D2858" s="91">
        <v>6</v>
      </c>
      <c r="E2858" s="59" t="s">
        <v>5009</v>
      </c>
      <c r="F2858" s="30">
        <f t="shared" si="145"/>
        <v>3.0649999999999999</v>
      </c>
      <c r="G2858" s="24">
        <f t="shared" si="146"/>
        <v>0</v>
      </c>
      <c r="H2858" s="31"/>
      <c r="I2858" s="30"/>
      <c r="J2858" s="24">
        <f t="shared" si="147"/>
        <v>2.2987500000000001</v>
      </c>
      <c r="K2858" s="31"/>
      <c r="L2858" s="30"/>
      <c r="M2858" s="98" t="s">
        <v>4078</v>
      </c>
      <c r="N2858" s="98" t="s">
        <v>4078</v>
      </c>
      <c r="O2858" s="98" t="s">
        <v>4078</v>
      </c>
      <c r="P2858" s="98" t="s">
        <v>4078</v>
      </c>
      <c r="Q2858" s="98">
        <v>2.1320000000000001</v>
      </c>
      <c r="R2858" s="98">
        <v>7.0629999999999997</v>
      </c>
    </row>
    <row r="2859" spans="1:18" x14ac:dyDescent="0.25">
      <c r="A2859" s="59" t="s">
        <v>3779</v>
      </c>
      <c r="B2859" s="59" t="s">
        <v>3349</v>
      </c>
      <c r="C2859" s="59" t="s">
        <v>3834</v>
      </c>
      <c r="D2859" s="91">
        <v>11</v>
      </c>
      <c r="E2859" s="59" t="s">
        <v>5703</v>
      </c>
      <c r="F2859" s="30">
        <f t="shared" si="145"/>
        <v>3.0523333333333333</v>
      </c>
      <c r="G2859" s="24">
        <f t="shared" si="146"/>
        <v>0.46450000000000002</v>
      </c>
      <c r="H2859" s="31"/>
      <c r="I2859" s="30"/>
      <c r="J2859" s="24">
        <f t="shared" si="147"/>
        <v>2.4939999999999998</v>
      </c>
      <c r="K2859" s="31"/>
      <c r="L2859" s="30"/>
      <c r="M2859" s="98" t="s">
        <v>4078</v>
      </c>
      <c r="N2859" s="98">
        <v>0.92900000000000005</v>
      </c>
      <c r="O2859" s="98">
        <v>0.81899999999999995</v>
      </c>
      <c r="P2859" s="98" t="s">
        <v>4078</v>
      </c>
      <c r="Q2859" s="98">
        <v>9.157</v>
      </c>
      <c r="R2859" s="98" t="s">
        <v>4078</v>
      </c>
    </row>
    <row r="2860" spans="1:18" x14ac:dyDescent="0.25">
      <c r="A2860" s="59" t="s">
        <v>3779</v>
      </c>
      <c r="B2860" s="59" t="s">
        <v>1224</v>
      </c>
      <c r="C2860" s="59" t="s">
        <v>3827</v>
      </c>
      <c r="D2860" s="91">
        <v>10</v>
      </c>
      <c r="E2860" s="59" t="s">
        <v>5532</v>
      </c>
      <c r="F2860" s="30">
        <f t="shared" si="145"/>
        <v>3.0513333333333335</v>
      </c>
      <c r="G2860" s="24">
        <f t="shared" si="146"/>
        <v>3.0775000000000001</v>
      </c>
      <c r="H2860" s="31"/>
      <c r="I2860" s="30"/>
      <c r="J2860" s="24">
        <f t="shared" si="147"/>
        <v>3.1749999999999998</v>
      </c>
      <c r="K2860" s="31"/>
      <c r="L2860" s="30"/>
      <c r="M2860" s="98">
        <v>2.4700000000000002</v>
      </c>
      <c r="N2860" s="98">
        <v>3.6850000000000001</v>
      </c>
      <c r="O2860" s="98">
        <v>3.5459999999999998</v>
      </c>
      <c r="P2860" s="98">
        <v>4.4240000000000004</v>
      </c>
      <c r="Q2860" s="98">
        <v>2.004</v>
      </c>
      <c r="R2860" s="98">
        <v>2.726</v>
      </c>
    </row>
    <row r="2861" spans="1:18" x14ac:dyDescent="0.25">
      <c r="A2861" s="59" t="s">
        <v>3779</v>
      </c>
      <c r="B2861" s="59" t="s">
        <v>1882</v>
      </c>
      <c r="C2861" s="59" t="s">
        <v>3846</v>
      </c>
      <c r="D2861" s="91">
        <v>12</v>
      </c>
      <c r="E2861" s="59" t="s">
        <v>6190</v>
      </c>
      <c r="F2861" s="30">
        <f t="shared" si="145"/>
        <v>3.0403333333333333</v>
      </c>
      <c r="G2861" s="24">
        <f t="shared" si="146"/>
        <v>2.5114999999999998</v>
      </c>
      <c r="H2861" s="31"/>
      <c r="I2861" s="30"/>
      <c r="J2861" s="24">
        <f t="shared" si="147"/>
        <v>2.32525</v>
      </c>
      <c r="K2861" s="31"/>
      <c r="L2861" s="30"/>
      <c r="M2861" s="98">
        <v>0.08</v>
      </c>
      <c r="N2861" s="98">
        <v>4.9429999999999996</v>
      </c>
      <c r="O2861" s="98">
        <v>0.18</v>
      </c>
      <c r="P2861" s="98">
        <v>0.34</v>
      </c>
      <c r="Q2861" s="98">
        <v>6.8</v>
      </c>
      <c r="R2861" s="98">
        <v>1.9810000000000001</v>
      </c>
    </row>
    <row r="2862" spans="1:18" x14ac:dyDescent="0.25">
      <c r="A2862" s="59" t="s">
        <v>3779</v>
      </c>
      <c r="B2862" s="59" t="s">
        <v>2736</v>
      </c>
      <c r="C2862" s="59" t="s">
        <v>3818</v>
      </c>
      <c r="D2862" s="91">
        <v>7</v>
      </c>
      <c r="E2862" s="59" t="s">
        <v>5226</v>
      </c>
      <c r="F2862" s="30">
        <f t="shared" si="145"/>
        <v>3.0326666666666671</v>
      </c>
      <c r="G2862" s="24">
        <f t="shared" si="146"/>
        <v>0</v>
      </c>
      <c r="H2862" s="31"/>
      <c r="I2862" s="30"/>
      <c r="J2862" s="24">
        <f t="shared" si="147"/>
        <v>2.2745000000000002</v>
      </c>
      <c r="K2862" s="31"/>
      <c r="L2862" s="30"/>
      <c r="M2862" s="98" t="s">
        <v>4078</v>
      </c>
      <c r="N2862" s="98" t="s">
        <v>4078</v>
      </c>
      <c r="O2862" s="98" t="s">
        <v>4078</v>
      </c>
      <c r="P2862" s="98" t="s">
        <v>4078</v>
      </c>
      <c r="Q2862" s="98">
        <v>9.0980000000000008</v>
      </c>
      <c r="R2862" s="98" t="s">
        <v>4078</v>
      </c>
    </row>
    <row r="2863" spans="1:18" x14ac:dyDescent="0.25">
      <c r="A2863" s="59" t="s">
        <v>3779</v>
      </c>
      <c r="B2863" s="59" t="s">
        <v>1074</v>
      </c>
      <c r="C2863" s="59" t="s">
        <v>3785</v>
      </c>
      <c r="D2863" s="91">
        <v>2</v>
      </c>
      <c r="E2863" s="59" t="s">
        <v>4189</v>
      </c>
      <c r="F2863" s="30">
        <f t="shared" si="145"/>
        <v>3.0259999999999998</v>
      </c>
      <c r="G2863" s="24">
        <f t="shared" si="146"/>
        <v>0.81499999999999995</v>
      </c>
      <c r="H2863" s="31"/>
      <c r="I2863" s="30"/>
      <c r="J2863" s="24">
        <f t="shared" si="147"/>
        <v>2.2694999999999999</v>
      </c>
      <c r="K2863" s="31"/>
      <c r="L2863" s="30"/>
      <c r="M2863" s="98">
        <v>1.63</v>
      </c>
      <c r="N2863" s="98" t="s">
        <v>4078</v>
      </c>
      <c r="O2863" s="98" t="s">
        <v>4078</v>
      </c>
      <c r="P2863" s="98" t="s">
        <v>4078</v>
      </c>
      <c r="Q2863" s="98" t="s">
        <v>4078</v>
      </c>
      <c r="R2863" s="98">
        <v>9.0779999999999994</v>
      </c>
    </row>
    <row r="2864" spans="1:18" x14ac:dyDescent="0.25">
      <c r="A2864" s="59" t="s">
        <v>3779</v>
      </c>
      <c r="B2864" s="59" t="s">
        <v>3283</v>
      </c>
      <c r="C2864" s="59" t="s">
        <v>3841</v>
      </c>
      <c r="D2864" s="91">
        <v>11</v>
      </c>
      <c r="E2864" s="59" t="s">
        <v>6083</v>
      </c>
      <c r="F2864" s="30">
        <f t="shared" si="145"/>
        <v>3.0206666666666666</v>
      </c>
      <c r="G2864" s="24">
        <f t="shared" si="146"/>
        <v>0.56300000000000006</v>
      </c>
      <c r="H2864" s="31"/>
      <c r="I2864" s="30"/>
      <c r="J2864" s="24">
        <f t="shared" si="147"/>
        <v>5.3659999999999997</v>
      </c>
      <c r="K2864" s="31"/>
      <c r="L2864" s="30"/>
      <c r="M2864" s="98">
        <v>0.68</v>
      </c>
      <c r="N2864" s="98">
        <v>0.44600000000000001</v>
      </c>
      <c r="O2864" s="98">
        <v>12.401999999999999</v>
      </c>
      <c r="P2864" s="98">
        <v>7.7629999999999999</v>
      </c>
      <c r="Q2864" s="98">
        <v>0.40799999999999997</v>
      </c>
      <c r="R2864" s="98">
        <v>0.89100000000000001</v>
      </c>
    </row>
    <row r="2865" spans="1:18" x14ac:dyDescent="0.25">
      <c r="A2865" s="59" t="s">
        <v>3779</v>
      </c>
      <c r="B2865" s="59" t="s">
        <v>2901</v>
      </c>
      <c r="C2865" s="59" t="s">
        <v>3840</v>
      </c>
      <c r="D2865" s="91">
        <v>11</v>
      </c>
      <c r="E2865" s="59" t="s">
        <v>5976</v>
      </c>
      <c r="F2865" s="30">
        <f t="shared" si="145"/>
        <v>3.0133333333333336</v>
      </c>
      <c r="G2865" s="24">
        <f t="shared" si="146"/>
        <v>1.0834999999999999</v>
      </c>
      <c r="H2865" s="31"/>
      <c r="I2865" s="30"/>
      <c r="J2865" s="24">
        <f t="shared" si="147"/>
        <v>2.79</v>
      </c>
      <c r="K2865" s="31"/>
      <c r="L2865" s="30"/>
      <c r="M2865" s="98">
        <v>0.26</v>
      </c>
      <c r="N2865" s="98">
        <v>1.907</v>
      </c>
      <c r="O2865" s="98">
        <v>2.12</v>
      </c>
      <c r="P2865" s="98">
        <v>3.105</v>
      </c>
      <c r="Q2865" s="98">
        <v>4.6349999999999998</v>
      </c>
      <c r="R2865" s="98">
        <v>1.3</v>
      </c>
    </row>
    <row r="2866" spans="1:18" x14ac:dyDescent="0.25">
      <c r="A2866" s="59" t="s">
        <v>3779</v>
      </c>
      <c r="B2866" s="59" t="s">
        <v>2015</v>
      </c>
      <c r="C2866" s="59" t="s">
        <v>3804</v>
      </c>
      <c r="D2866" s="91">
        <v>5</v>
      </c>
      <c r="E2866" s="59" t="s">
        <v>4591</v>
      </c>
      <c r="F2866" s="30">
        <f t="shared" si="145"/>
        <v>3.0129999999999999</v>
      </c>
      <c r="G2866" s="24">
        <f t="shared" si="146"/>
        <v>15.509499999999999</v>
      </c>
      <c r="H2866" s="31"/>
      <c r="I2866" s="30"/>
      <c r="J2866" s="24">
        <f t="shared" si="147"/>
        <v>2.3422499999999999</v>
      </c>
      <c r="K2866" s="31"/>
      <c r="L2866" s="30"/>
      <c r="M2866" s="98">
        <v>19.399999999999999</v>
      </c>
      <c r="N2866" s="98">
        <v>11.619</v>
      </c>
      <c r="O2866" s="98">
        <v>0.33</v>
      </c>
      <c r="P2866" s="98" t="s">
        <v>4078</v>
      </c>
      <c r="Q2866" s="98">
        <v>9.0389999999999997</v>
      </c>
      <c r="R2866" s="98" t="s">
        <v>4078</v>
      </c>
    </row>
    <row r="2867" spans="1:18" x14ac:dyDescent="0.25">
      <c r="A2867" s="59" t="s">
        <v>3779</v>
      </c>
      <c r="B2867" s="59" t="s">
        <v>2136</v>
      </c>
      <c r="C2867" s="59" t="s">
        <v>3850</v>
      </c>
      <c r="D2867" s="91">
        <v>14</v>
      </c>
      <c r="E2867" s="59" t="s">
        <v>6317</v>
      </c>
      <c r="F2867" s="30">
        <f t="shared" si="145"/>
        <v>3.0013333333333332</v>
      </c>
      <c r="G2867" s="24">
        <f t="shared" si="146"/>
        <v>0</v>
      </c>
      <c r="H2867" s="31"/>
      <c r="I2867" s="30"/>
      <c r="J2867" s="24">
        <f t="shared" si="147"/>
        <v>2.2509999999999999</v>
      </c>
      <c r="K2867" s="31"/>
      <c r="L2867" s="30"/>
      <c r="M2867" s="98" t="s">
        <v>4078</v>
      </c>
      <c r="N2867" s="98" t="s">
        <v>4078</v>
      </c>
      <c r="O2867" s="98" t="s">
        <v>4078</v>
      </c>
      <c r="P2867" s="98">
        <v>9.0039999999999996</v>
      </c>
      <c r="Q2867" s="98" t="s">
        <v>4078</v>
      </c>
      <c r="R2867" s="98" t="s">
        <v>4078</v>
      </c>
    </row>
    <row r="2868" spans="1:18" x14ac:dyDescent="0.25">
      <c r="A2868" s="59" t="s">
        <v>3779</v>
      </c>
      <c r="B2868" s="59" t="s">
        <v>1744</v>
      </c>
      <c r="C2868" s="59" t="s">
        <v>3830</v>
      </c>
      <c r="D2868" s="91">
        <v>11</v>
      </c>
      <c r="E2868" s="59" t="s">
        <v>5560</v>
      </c>
      <c r="F2868" s="30">
        <f t="shared" si="145"/>
        <v>2.9990000000000001</v>
      </c>
      <c r="G2868" s="24">
        <f t="shared" si="146"/>
        <v>0</v>
      </c>
      <c r="H2868" s="31"/>
      <c r="I2868" s="30"/>
      <c r="J2868" s="24">
        <f t="shared" si="147"/>
        <v>2.24925</v>
      </c>
      <c r="K2868" s="31"/>
      <c r="L2868" s="30"/>
      <c r="M2868" s="98" t="s">
        <v>4078</v>
      </c>
      <c r="N2868" s="98" t="s">
        <v>4078</v>
      </c>
      <c r="O2868" s="98" t="s">
        <v>4078</v>
      </c>
      <c r="P2868" s="98">
        <v>1.0529999999999999</v>
      </c>
      <c r="Q2868" s="98">
        <v>7.944</v>
      </c>
      <c r="R2868" s="98" t="s">
        <v>4078</v>
      </c>
    </row>
    <row r="2869" spans="1:18" x14ac:dyDescent="0.25">
      <c r="A2869" s="59" t="s">
        <v>3779</v>
      </c>
      <c r="B2869" s="59" t="s">
        <v>2545</v>
      </c>
      <c r="C2869" s="59" t="s">
        <v>3834</v>
      </c>
      <c r="D2869" s="91">
        <v>11</v>
      </c>
      <c r="E2869" s="59" t="s">
        <v>5704</v>
      </c>
      <c r="F2869" s="30">
        <f t="shared" si="145"/>
        <v>2.9976666666666669</v>
      </c>
      <c r="G2869" s="24">
        <f t="shared" si="146"/>
        <v>83.861500000000007</v>
      </c>
      <c r="H2869" s="31"/>
      <c r="I2869" s="30"/>
      <c r="J2869" s="24">
        <f t="shared" si="147"/>
        <v>8.7242499999999996</v>
      </c>
      <c r="K2869" s="31"/>
      <c r="L2869" s="30"/>
      <c r="M2869" s="98">
        <v>115.81</v>
      </c>
      <c r="N2869" s="98">
        <v>51.912999999999997</v>
      </c>
      <c r="O2869" s="98">
        <v>25.904</v>
      </c>
      <c r="P2869" s="98">
        <v>7.2640000000000002</v>
      </c>
      <c r="Q2869" s="98">
        <v>1.7290000000000001</v>
      </c>
      <c r="R2869" s="98" t="s">
        <v>4078</v>
      </c>
    </row>
    <row r="2870" spans="1:18" x14ac:dyDescent="0.25">
      <c r="A2870" s="59" t="s">
        <v>3779</v>
      </c>
      <c r="B2870" s="59" t="s">
        <v>3483</v>
      </c>
      <c r="C2870" s="59" t="s">
        <v>3849</v>
      </c>
      <c r="D2870" s="91">
        <v>13</v>
      </c>
      <c r="E2870" s="59" t="s">
        <v>6267</v>
      </c>
      <c r="F2870" s="30">
        <f t="shared" si="145"/>
        <v>2.9920000000000004</v>
      </c>
      <c r="G2870" s="24">
        <f t="shared" si="146"/>
        <v>0</v>
      </c>
      <c r="H2870" s="31"/>
      <c r="I2870" s="30"/>
      <c r="J2870" s="24">
        <f t="shared" si="147"/>
        <v>6.729000000000001</v>
      </c>
      <c r="K2870" s="31"/>
      <c r="L2870" s="30"/>
      <c r="M2870" s="98" t="s">
        <v>4078</v>
      </c>
      <c r="N2870" s="98" t="s">
        <v>4078</v>
      </c>
      <c r="O2870" s="98">
        <v>17.940000000000001</v>
      </c>
      <c r="P2870" s="98">
        <v>0.53500000000000003</v>
      </c>
      <c r="Q2870" s="98" t="s">
        <v>4078</v>
      </c>
      <c r="R2870" s="98">
        <v>8.4410000000000007</v>
      </c>
    </row>
    <row r="2871" spans="1:18" x14ac:dyDescent="0.25">
      <c r="A2871" s="59" t="s">
        <v>3779</v>
      </c>
      <c r="B2871" s="59" t="s">
        <v>3046</v>
      </c>
      <c r="C2871" s="59" t="s">
        <v>3824</v>
      </c>
      <c r="D2871" s="91">
        <v>9</v>
      </c>
      <c r="E2871" s="59" t="s">
        <v>5422</v>
      </c>
      <c r="F2871" s="30">
        <f t="shared" si="145"/>
        <v>2.9903333333333335</v>
      </c>
      <c r="G2871" s="24">
        <f t="shared" si="146"/>
        <v>8.51</v>
      </c>
      <c r="H2871" s="31"/>
      <c r="I2871" s="30"/>
      <c r="J2871" s="24">
        <f t="shared" si="147"/>
        <v>2.24275</v>
      </c>
      <c r="K2871" s="31"/>
      <c r="L2871" s="30"/>
      <c r="M2871" s="98">
        <v>17.02</v>
      </c>
      <c r="N2871" s="98" t="s">
        <v>4078</v>
      </c>
      <c r="O2871" s="98" t="s">
        <v>4078</v>
      </c>
      <c r="P2871" s="98" t="s">
        <v>4078</v>
      </c>
      <c r="Q2871" s="98">
        <v>8.7970000000000006</v>
      </c>
      <c r="R2871" s="98">
        <v>0.17399999999999999</v>
      </c>
    </row>
    <row r="2872" spans="1:18" x14ac:dyDescent="0.25">
      <c r="A2872" s="59" t="s">
        <v>3779</v>
      </c>
      <c r="B2872" s="59" t="s">
        <v>1006</v>
      </c>
      <c r="C2872" s="59" t="s">
        <v>3862</v>
      </c>
      <c r="D2872" s="91">
        <v>16</v>
      </c>
      <c r="E2872" s="59" t="s">
        <v>7193</v>
      </c>
      <c r="F2872" s="30">
        <f t="shared" si="145"/>
        <v>2.984666666666667</v>
      </c>
      <c r="G2872" s="24">
        <f t="shared" si="146"/>
        <v>1.9015</v>
      </c>
      <c r="H2872" s="31"/>
      <c r="I2872" s="30"/>
      <c r="J2872" s="24">
        <f t="shared" si="147"/>
        <v>2.9699999999999998</v>
      </c>
      <c r="K2872" s="31"/>
      <c r="L2872" s="30"/>
      <c r="M2872" s="98">
        <v>0.31</v>
      </c>
      <c r="N2872" s="98">
        <v>3.4929999999999999</v>
      </c>
      <c r="O2872" s="98">
        <v>2.9260000000000002</v>
      </c>
      <c r="P2872" s="98">
        <v>0.68799999999999994</v>
      </c>
      <c r="Q2872" s="98">
        <v>0.33300000000000002</v>
      </c>
      <c r="R2872" s="98">
        <v>7.9329999999999998</v>
      </c>
    </row>
    <row r="2873" spans="1:18" x14ac:dyDescent="0.25">
      <c r="A2873" s="59" t="s">
        <v>3779</v>
      </c>
      <c r="B2873" s="59" t="s">
        <v>1488</v>
      </c>
      <c r="C2873" s="59" t="s">
        <v>3814</v>
      </c>
      <c r="D2873" s="91">
        <v>6</v>
      </c>
      <c r="E2873" s="59" t="s">
        <v>5063</v>
      </c>
      <c r="F2873" s="30">
        <f t="shared" si="145"/>
        <v>2.9830000000000001</v>
      </c>
      <c r="G2873" s="24">
        <f t="shared" si="146"/>
        <v>0</v>
      </c>
      <c r="H2873" s="31"/>
      <c r="I2873" s="30"/>
      <c r="J2873" s="24">
        <f t="shared" si="147"/>
        <v>2.5387500000000003</v>
      </c>
      <c r="K2873" s="31"/>
      <c r="L2873" s="30"/>
      <c r="M2873" s="98" t="s">
        <v>4078</v>
      </c>
      <c r="N2873" s="98" t="s">
        <v>4078</v>
      </c>
      <c r="O2873" s="98">
        <v>1.206</v>
      </c>
      <c r="P2873" s="98">
        <v>7.976</v>
      </c>
      <c r="Q2873" s="98">
        <v>0.97299999999999998</v>
      </c>
      <c r="R2873" s="98" t="s">
        <v>4078</v>
      </c>
    </row>
    <row r="2874" spans="1:18" x14ac:dyDescent="0.25">
      <c r="A2874" s="59" t="s">
        <v>3779</v>
      </c>
      <c r="B2874" s="59" t="s">
        <v>1693</v>
      </c>
      <c r="C2874" s="59" t="s">
        <v>3822</v>
      </c>
      <c r="D2874" s="91">
        <v>8</v>
      </c>
      <c r="E2874" s="59" t="s">
        <v>5368</v>
      </c>
      <c r="F2874" s="30">
        <f t="shared" si="145"/>
        <v>2.9796666666666667</v>
      </c>
      <c r="G2874" s="24">
        <f t="shared" si="146"/>
        <v>10.473000000000001</v>
      </c>
      <c r="H2874" s="31"/>
      <c r="I2874" s="30"/>
      <c r="J2874" s="24">
        <f t="shared" si="147"/>
        <v>3.7755000000000001</v>
      </c>
      <c r="K2874" s="31"/>
      <c r="L2874" s="30"/>
      <c r="M2874" s="98">
        <v>4.7300000000000004</v>
      </c>
      <c r="N2874" s="98">
        <v>16.216000000000001</v>
      </c>
      <c r="O2874" s="98">
        <v>6.1630000000000003</v>
      </c>
      <c r="P2874" s="98">
        <v>1.349</v>
      </c>
      <c r="Q2874" s="98">
        <v>0.36</v>
      </c>
      <c r="R2874" s="98">
        <v>7.23</v>
      </c>
    </row>
    <row r="2875" spans="1:18" x14ac:dyDescent="0.25">
      <c r="A2875" s="59" t="s">
        <v>3779</v>
      </c>
      <c r="B2875" s="59" t="s">
        <v>3516</v>
      </c>
      <c r="C2875" s="59" t="s">
        <v>3832</v>
      </c>
      <c r="D2875" s="91">
        <v>11</v>
      </c>
      <c r="E2875" s="59" t="s">
        <v>5627</v>
      </c>
      <c r="F2875" s="30">
        <f t="shared" si="145"/>
        <v>2.9716666666666662</v>
      </c>
      <c r="G2875" s="24">
        <f t="shared" si="146"/>
        <v>13.308</v>
      </c>
      <c r="H2875" s="31"/>
      <c r="I2875" s="30"/>
      <c r="J2875" s="24">
        <f t="shared" si="147"/>
        <v>7.7082499999999996</v>
      </c>
      <c r="K2875" s="31"/>
      <c r="L2875" s="30"/>
      <c r="M2875" s="98">
        <v>13.37</v>
      </c>
      <c r="N2875" s="98">
        <v>13.246</v>
      </c>
      <c r="O2875" s="98">
        <v>21.917999999999999</v>
      </c>
      <c r="P2875" s="98" t="s">
        <v>4078</v>
      </c>
      <c r="Q2875" s="98">
        <v>8.9149999999999991</v>
      </c>
      <c r="R2875" s="98" t="s">
        <v>4078</v>
      </c>
    </row>
    <row r="2876" spans="1:18" x14ac:dyDescent="0.25">
      <c r="A2876" s="59" t="s">
        <v>3779</v>
      </c>
      <c r="B2876" s="59" t="s">
        <v>3240</v>
      </c>
      <c r="C2876" s="59" t="s">
        <v>3808</v>
      </c>
      <c r="D2876" s="91">
        <v>6</v>
      </c>
      <c r="E2876" s="59" t="s">
        <v>4811</v>
      </c>
      <c r="F2876" s="30">
        <f t="shared" si="145"/>
        <v>2.9713333333333334</v>
      </c>
      <c r="G2876" s="24">
        <f t="shared" si="146"/>
        <v>0</v>
      </c>
      <c r="H2876" s="31"/>
      <c r="I2876" s="30"/>
      <c r="J2876" s="24">
        <f t="shared" si="147"/>
        <v>6.1667500000000004</v>
      </c>
      <c r="K2876" s="31"/>
      <c r="L2876" s="30"/>
      <c r="M2876" s="98" t="s">
        <v>4078</v>
      </c>
      <c r="N2876" s="98" t="s">
        <v>4078</v>
      </c>
      <c r="O2876" s="98">
        <v>15.753</v>
      </c>
      <c r="P2876" s="98" t="s">
        <v>4078</v>
      </c>
      <c r="Q2876" s="98">
        <v>8.9139999999999997</v>
      </c>
      <c r="R2876" s="98" t="s">
        <v>4078</v>
      </c>
    </row>
    <row r="2877" spans="1:18" x14ac:dyDescent="0.25">
      <c r="A2877" s="59" t="s">
        <v>3779</v>
      </c>
      <c r="B2877" s="59" t="s">
        <v>2995</v>
      </c>
      <c r="C2877" s="59" t="s">
        <v>3833</v>
      </c>
      <c r="D2877" s="91">
        <v>11</v>
      </c>
      <c r="E2877" s="59" t="s">
        <v>5644</v>
      </c>
      <c r="F2877" s="30">
        <f t="shared" si="145"/>
        <v>2.9693333333333332</v>
      </c>
      <c r="G2877" s="24">
        <f t="shared" si="146"/>
        <v>0.125</v>
      </c>
      <c r="H2877" s="31"/>
      <c r="I2877" s="30"/>
      <c r="J2877" s="24">
        <f t="shared" si="147"/>
        <v>2.2269999999999999</v>
      </c>
      <c r="K2877" s="31"/>
      <c r="L2877" s="30"/>
      <c r="M2877" s="98">
        <v>0.25</v>
      </c>
      <c r="N2877" s="98" t="s">
        <v>4078</v>
      </c>
      <c r="O2877" s="98" t="s">
        <v>4078</v>
      </c>
      <c r="P2877" s="98">
        <v>1.88</v>
      </c>
      <c r="Q2877" s="98">
        <v>0.33400000000000002</v>
      </c>
      <c r="R2877" s="98">
        <v>6.694</v>
      </c>
    </row>
    <row r="2878" spans="1:18" x14ac:dyDescent="0.25">
      <c r="A2878" s="59" t="s">
        <v>3779</v>
      </c>
      <c r="B2878" s="59" t="s">
        <v>7893</v>
      </c>
      <c r="C2878" s="59" t="s">
        <v>3793</v>
      </c>
      <c r="D2878" s="91">
        <v>2</v>
      </c>
      <c r="E2878" s="59" t="s">
        <v>7894</v>
      </c>
      <c r="F2878" s="30">
        <f t="shared" si="145"/>
        <v>2.952666666666667</v>
      </c>
      <c r="G2878" s="24">
        <f t="shared" si="146"/>
        <v>15.355</v>
      </c>
      <c r="H2878" s="31"/>
      <c r="I2878" s="30"/>
      <c r="J2878" s="24">
        <f t="shared" si="147"/>
        <v>3.5222500000000001</v>
      </c>
      <c r="K2878" s="31"/>
      <c r="L2878" s="30"/>
      <c r="M2878" s="98">
        <v>30.71</v>
      </c>
      <c r="N2878" s="98" t="s">
        <v>4078</v>
      </c>
      <c r="O2878" s="98">
        <v>5.2309999999999999</v>
      </c>
      <c r="P2878" s="98" t="s">
        <v>4078</v>
      </c>
      <c r="Q2878" s="98">
        <v>5.1529999999999996</v>
      </c>
      <c r="R2878" s="98">
        <v>3.7050000000000001</v>
      </c>
    </row>
    <row r="2879" spans="1:18" x14ac:dyDescent="0.25">
      <c r="A2879" s="59" t="s">
        <v>3779</v>
      </c>
      <c r="B2879" s="59" t="s">
        <v>2205</v>
      </c>
      <c r="C2879" s="59" t="s">
        <v>3868</v>
      </c>
      <c r="D2879" s="91">
        <v>18</v>
      </c>
      <c r="E2879" s="59" t="s">
        <v>7556</v>
      </c>
      <c r="F2879" s="30">
        <f t="shared" si="145"/>
        <v>2.952666666666667</v>
      </c>
      <c r="G2879" s="24">
        <f t="shared" si="146"/>
        <v>0.77949999999999997</v>
      </c>
      <c r="H2879" s="31"/>
      <c r="I2879" s="30"/>
      <c r="J2879" s="24">
        <f t="shared" si="147"/>
        <v>10.35075</v>
      </c>
      <c r="K2879" s="31"/>
      <c r="L2879" s="30"/>
      <c r="M2879" s="98">
        <v>0.57999999999999996</v>
      </c>
      <c r="N2879" s="98">
        <v>0.97899999999999998</v>
      </c>
      <c r="O2879" s="98">
        <v>32.545000000000002</v>
      </c>
      <c r="P2879" s="98">
        <v>0.873</v>
      </c>
      <c r="Q2879" s="98">
        <v>0.58499999999999996</v>
      </c>
      <c r="R2879" s="98">
        <v>7.4</v>
      </c>
    </row>
    <row r="2880" spans="1:18" x14ac:dyDescent="0.25">
      <c r="A2880" s="59" t="s">
        <v>3779</v>
      </c>
      <c r="B2880" s="59" t="s">
        <v>3123</v>
      </c>
      <c r="C2880" s="59" t="s">
        <v>3808</v>
      </c>
      <c r="D2880" s="91">
        <v>6</v>
      </c>
      <c r="E2880" s="59" t="s">
        <v>4837</v>
      </c>
      <c r="F2880" s="30">
        <f t="shared" si="145"/>
        <v>2.9510000000000001</v>
      </c>
      <c r="G2880" s="24">
        <f t="shared" si="146"/>
        <v>0.45700000000000002</v>
      </c>
      <c r="H2880" s="31"/>
      <c r="I2880" s="30"/>
      <c r="J2880" s="24">
        <f t="shared" si="147"/>
        <v>2.2132499999999999</v>
      </c>
      <c r="K2880" s="31"/>
      <c r="L2880" s="30"/>
      <c r="M2880" s="98" t="s">
        <v>4078</v>
      </c>
      <c r="N2880" s="98">
        <v>0.91400000000000003</v>
      </c>
      <c r="O2880" s="98" t="s">
        <v>4078</v>
      </c>
      <c r="P2880" s="98">
        <v>1.825</v>
      </c>
      <c r="Q2880" s="98">
        <v>7.0279999999999996</v>
      </c>
      <c r="R2880" s="98" t="s">
        <v>4078</v>
      </c>
    </row>
    <row r="2881" spans="1:18" x14ac:dyDescent="0.25">
      <c r="A2881" s="59" t="s">
        <v>3779</v>
      </c>
      <c r="B2881" s="59" t="s">
        <v>2914</v>
      </c>
      <c r="C2881" s="59" t="s">
        <v>3859</v>
      </c>
      <c r="D2881" s="91">
        <v>15</v>
      </c>
      <c r="E2881" s="59" t="s">
        <v>6651</v>
      </c>
      <c r="F2881" s="30">
        <f t="shared" si="145"/>
        <v>2.927</v>
      </c>
      <c r="G2881" s="24">
        <f t="shared" si="146"/>
        <v>0.77500000000000002</v>
      </c>
      <c r="H2881" s="31"/>
      <c r="I2881" s="30"/>
      <c r="J2881" s="24">
        <f t="shared" si="147"/>
        <v>2.1952500000000001</v>
      </c>
      <c r="K2881" s="31"/>
      <c r="L2881" s="30"/>
      <c r="M2881" s="98">
        <v>1.1100000000000001</v>
      </c>
      <c r="N2881" s="98">
        <v>0.44</v>
      </c>
      <c r="O2881" s="98" t="s">
        <v>4078</v>
      </c>
      <c r="P2881" s="98" t="s">
        <v>4078</v>
      </c>
      <c r="Q2881" s="98" t="s">
        <v>4078</v>
      </c>
      <c r="R2881" s="98">
        <v>8.7810000000000006</v>
      </c>
    </row>
    <row r="2882" spans="1:18" x14ac:dyDescent="0.25">
      <c r="A2882" s="59" t="s">
        <v>3779</v>
      </c>
      <c r="B2882" s="59" t="s">
        <v>1187</v>
      </c>
      <c r="C2882" s="59" t="s">
        <v>3804</v>
      </c>
      <c r="D2882" s="91">
        <v>5</v>
      </c>
      <c r="E2882" s="59" t="s">
        <v>4611</v>
      </c>
      <c r="F2882" s="30">
        <f t="shared" si="145"/>
        <v>2.9266666666666672</v>
      </c>
      <c r="G2882" s="24">
        <f t="shared" si="146"/>
        <v>5.8000000000000003E-2</v>
      </c>
      <c r="H2882" s="31"/>
      <c r="I2882" s="30"/>
      <c r="J2882" s="24">
        <f t="shared" si="147"/>
        <v>2.1950000000000003</v>
      </c>
      <c r="K2882" s="31"/>
      <c r="L2882" s="30"/>
      <c r="M2882" s="98" t="s">
        <v>4078</v>
      </c>
      <c r="N2882" s="98">
        <v>0.11600000000000001</v>
      </c>
      <c r="O2882" s="98" t="s">
        <v>4078</v>
      </c>
      <c r="P2882" s="98">
        <v>0.188</v>
      </c>
      <c r="Q2882" s="98" t="s">
        <v>4078</v>
      </c>
      <c r="R2882" s="98">
        <v>8.5920000000000005</v>
      </c>
    </row>
    <row r="2883" spans="1:18" x14ac:dyDescent="0.25">
      <c r="A2883" s="59" t="s">
        <v>3779</v>
      </c>
      <c r="B2883" s="59" t="s">
        <v>3422</v>
      </c>
      <c r="C2883" s="59" t="s">
        <v>3870</v>
      </c>
      <c r="D2883" s="91">
        <v>18</v>
      </c>
      <c r="E2883" s="59" t="s">
        <v>7695</v>
      </c>
      <c r="F2883" s="30">
        <f t="shared" si="145"/>
        <v>2.923</v>
      </c>
      <c r="G2883" s="24">
        <f t="shared" si="146"/>
        <v>0.60550000000000004</v>
      </c>
      <c r="H2883" s="31"/>
      <c r="I2883" s="30"/>
      <c r="J2883" s="24">
        <f t="shared" si="147"/>
        <v>2.3287500000000003</v>
      </c>
      <c r="K2883" s="31"/>
      <c r="L2883" s="30"/>
      <c r="M2883" s="98">
        <v>0.81</v>
      </c>
      <c r="N2883" s="98">
        <v>0.40100000000000002</v>
      </c>
      <c r="O2883" s="98">
        <v>0.54600000000000004</v>
      </c>
      <c r="P2883" s="98">
        <v>2.6429999999999998</v>
      </c>
      <c r="Q2883" s="98" t="s">
        <v>4078</v>
      </c>
      <c r="R2883" s="98">
        <v>6.1260000000000003</v>
      </c>
    </row>
    <row r="2884" spans="1:18" x14ac:dyDescent="0.25">
      <c r="A2884" s="59" t="s">
        <v>3779</v>
      </c>
      <c r="B2884" s="59" t="s">
        <v>7951</v>
      </c>
      <c r="C2884" s="59" t="s">
        <v>3808</v>
      </c>
      <c r="D2884" s="91">
        <v>6</v>
      </c>
      <c r="E2884" s="59" t="s">
        <v>7952</v>
      </c>
      <c r="F2884" s="30">
        <f t="shared" si="145"/>
        <v>2.919</v>
      </c>
      <c r="G2884" s="24">
        <f t="shared" si="146"/>
        <v>0</v>
      </c>
      <c r="H2884" s="31"/>
      <c r="I2884" s="30"/>
      <c r="J2884" s="24">
        <f t="shared" si="147"/>
        <v>5.0532500000000002</v>
      </c>
      <c r="K2884" s="31"/>
      <c r="L2884" s="30"/>
      <c r="M2884" s="98" t="s">
        <v>4078</v>
      </c>
      <c r="N2884" s="98" t="s">
        <v>4078</v>
      </c>
      <c r="O2884" s="98">
        <v>11.456</v>
      </c>
      <c r="P2884" s="98" t="s">
        <v>4078</v>
      </c>
      <c r="Q2884" s="98" t="s">
        <v>4078</v>
      </c>
      <c r="R2884" s="98">
        <v>8.7569999999999997</v>
      </c>
    </row>
    <row r="2885" spans="1:18" x14ac:dyDescent="0.25">
      <c r="A2885" s="59" t="s">
        <v>3779</v>
      </c>
      <c r="B2885" s="59" t="s">
        <v>243</v>
      </c>
      <c r="C2885" s="59" t="s">
        <v>3874</v>
      </c>
      <c r="D2885" s="91">
        <v>21</v>
      </c>
      <c r="E2885" s="59" t="s">
        <v>7825</v>
      </c>
      <c r="F2885" s="30">
        <f t="shared" si="145"/>
        <v>2.9123333333333332</v>
      </c>
      <c r="G2885" s="24">
        <f t="shared" si="146"/>
        <v>3.1775000000000002</v>
      </c>
      <c r="H2885" s="31"/>
      <c r="I2885" s="30"/>
      <c r="J2885" s="24">
        <f t="shared" si="147"/>
        <v>5.0709999999999997</v>
      </c>
      <c r="K2885" s="31"/>
      <c r="L2885" s="30"/>
      <c r="M2885" s="98">
        <v>5.17</v>
      </c>
      <c r="N2885" s="98">
        <v>1.1850000000000001</v>
      </c>
      <c r="O2885" s="98">
        <v>11.547000000000001</v>
      </c>
      <c r="P2885" s="98" t="s">
        <v>4078</v>
      </c>
      <c r="Q2885" s="98">
        <v>0.22500000000000001</v>
      </c>
      <c r="R2885" s="98">
        <v>8.5120000000000005</v>
      </c>
    </row>
    <row r="2886" spans="1:18" x14ac:dyDescent="0.25">
      <c r="A2886" s="59" t="s">
        <v>3779</v>
      </c>
      <c r="B2886" s="59" t="s">
        <v>3518</v>
      </c>
      <c r="C2886" s="59" t="s">
        <v>3834</v>
      </c>
      <c r="D2886" s="91">
        <v>11</v>
      </c>
      <c r="E2886" s="59" t="s">
        <v>5745</v>
      </c>
      <c r="F2886" s="30">
        <f t="shared" si="145"/>
        <v>2.9120000000000004</v>
      </c>
      <c r="G2886" s="24">
        <f t="shared" si="146"/>
        <v>35.075000000000003</v>
      </c>
      <c r="H2886" s="31"/>
      <c r="I2886" s="30"/>
      <c r="J2886" s="24">
        <f t="shared" si="147"/>
        <v>2.1840000000000002</v>
      </c>
      <c r="K2886" s="31"/>
      <c r="L2886" s="30"/>
      <c r="M2886" s="98">
        <v>70.150000000000006</v>
      </c>
      <c r="N2886" s="98" t="s">
        <v>4078</v>
      </c>
      <c r="O2886" s="98" t="s">
        <v>4078</v>
      </c>
      <c r="P2886" s="98" t="s">
        <v>4078</v>
      </c>
      <c r="Q2886" s="98">
        <v>8.7360000000000007</v>
      </c>
      <c r="R2886" s="98" t="s">
        <v>4078</v>
      </c>
    </row>
    <row r="2887" spans="1:18" x14ac:dyDescent="0.25">
      <c r="A2887" s="59" t="s">
        <v>3779</v>
      </c>
      <c r="B2887" s="59" t="s">
        <v>3009</v>
      </c>
      <c r="C2887" s="59" t="s">
        <v>3841</v>
      </c>
      <c r="D2887" s="91">
        <v>11</v>
      </c>
      <c r="E2887" s="59" t="s">
        <v>6023</v>
      </c>
      <c r="F2887" s="30">
        <f t="shared" si="145"/>
        <v>2.9113333333333333</v>
      </c>
      <c r="G2887" s="24">
        <f t="shared" si="146"/>
        <v>0</v>
      </c>
      <c r="H2887" s="31"/>
      <c r="I2887" s="30"/>
      <c r="J2887" s="24">
        <f t="shared" si="147"/>
        <v>2.1835</v>
      </c>
      <c r="K2887" s="31"/>
      <c r="L2887" s="30"/>
      <c r="M2887" s="98" t="s">
        <v>4078</v>
      </c>
      <c r="N2887" s="98" t="s">
        <v>4078</v>
      </c>
      <c r="O2887" s="98" t="s">
        <v>4078</v>
      </c>
      <c r="P2887" s="98">
        <v>7.9619999999999997</v>
      </c>
      <c r="Q2887" s="98" t="s">
        <v>4078</v>
      </c>
      <c r="R2887" s="98">
        <v>0.77200000000000002</v>
      </c>
    </row>
    <row r="2888" spans="1:18" x14ac:dyDescent="0.25">
      <c r="A2888" s="59" t="s">
        <v>3779</v>
      </c>
      <c r="B2888" s="59" t="s">
        <v>2364</v>
      </c>
      <c r="C2888" s="59" t="s">
        <v>3819</v>
      </c>
      <c r="D2888" s="91">
        <v>7</v>
      </c>
      <c r="E2888" s="59" t="s">
        <v>5313</v>
      </c>
      <c r="F2888" s="30">
        <f t="shared" si="145"/>
        <v>2.8986666666666667</v>
      </c>
      <c r="G2888" s="24">
        <f t="shared" si="146"/>
        <v>1.7749999999999999</v>
      </c>
      <c r="H2888" s="31"/>
      <c r="I2888" s="30"/>
      <c r="J2888" s="24">
        <f t="shared" si="147"/>
        <v>2.1739999999999999</v>
      </c>
      <c r="K2888" s="31"/>
      <c r="L2888" s="30"/>
      <c r="M2888" s="98">
        <v>3.55</v>
      </c>
      <c r="N2888" s="98" t="s">
        <v>4078</v>
      </c>
      <c r="O2888" s="98" t="s">
        <v>4078</v>
      </c>
      <c r="P2888" s="98" t="s">
        <v>4078</v>
      </c>
      <c r="Q2888" s="98">
        <v>1.2030000000000001</v>
      </c>
      <c r="R2888" s="98">
        <v>7.4930000000000003</v>
      </c>
    </row>
    <row r="2889" spans="1:18" x14ac:dyDescent="0.25">
      <c r="A2889" s="59" t="s">
        <v>3779</v>
      </c>
      <c r="B2889" s="59" t="s">
        <v>3691</v>
      </c>
      <c r="C2889" s="59" t="s">
        <v>3847</v>
      </c>
      <c r="D2889" s="91">
        <v>13</v>
      </c>
      <c r="E2889" s="59" t="s">
        <v>6225</v>
      </c>
      <c r="F2889" s="30">
        <f t="shared" si="145"/>
        <v>2.8893333333333331</v>
      </c>
      <c r="G2889" s="24">
        <f t="shared" si="146"/>
        <v>0.12</v>
      </c>
      <c r="H2889" s="31"/>
      <c r="I2889" s="30"/>
      <c r="J2889" s="24">
        <f t="shared" si="147"/>
        <v>2.1669999999999998</v>
      </c>
      <c r="K2889" s="31"/>
      <c r="L2889" s="30"/>
      <c r="M2889" s="98">
        <v>0.24</v>
      </c>
      <c r="N2889" s="98" t="s">
        <v>4078</v>
      </c>
      <c r="O2889" s="98" t="s">
        <v>4078</v>
      </c>
      <c r="P2889" s="98">
        <v>3.2789999999999999</v>
      </c>
      <c r="Q2889" s="98">
        <v>0.94099999999999995</v>
      </c>
      <c r="R2889" s="98">
        <v>4.4480000000000004</v>
      </c>
    </row>
    <row r="2890" spans="1:18" x14ac:dyDescent="0.25">
      <c r="A2890" s="59" t="s">
        <v>3779</v>
      </c>
      <c r="B2890" s="59" t="s">
        <v>3362</v>
      </c>
      <c r="C2890" s="59" t="s">
        <v>3808</v>
      </c>
      <c r="D2890" s="91">
        <v>6</v>
      </c>
      <c r="E2890" s="59" t="s">
        <v>4775</v>
      </c>
      <c r="F2890" s="30">
        <f t="shared" si="145"/>
        <v>2.8703333333333334</v>
      </c>
      <c r="G2890" s="24">
        <f t="shared" si="146"/>
        <v>1.629</v>
      </c>
      <c r="H2890" s="31"/>
      <c r="I2890" s="30"/>
      <c r="J2890" s="24">
        <f t="shared" si="147"/>
        <v>9.2669999999999995</v>
      </c>
      <c r="K2890" s="31"/>
      <c r="L2890" s="30"/>
      <c r="M2890" s="98">
        <v>0.45</v>
      </c>
      <c r="N2890" s="98">
        <v>2.8079999999999998</v>
      </c>
      <c r="O2890" s="98">
        <v>28.457000000000001</v>
      </c>
      <c r="P2890" s="98">
        <v>3.7040000000000002</v>
      </c>
      <c r="Q2890" s="98">
        <v>3.681</v>
      </c>
      <c r="R2890" s="98">
        <v>1.226</v>
      </c>
    </row>
    <row r="2891" spans="1:18" x14ac:dyDescent="0.25">
      <c r="A2891" s="59" t="s">
        <v>3779</v>
      </c>
      <c r="B2891" s="59" t="s">
        <v>2496</v>
      </c>
      <c r="C2891" s="59" t="s">
        <v>3820</v>
      </c>
      <c r="D2891" s="91">
        <v>8</v>
      </c>
      <c r="E2891" s="59" t="s">
        <v>5346</v>
      </c>
      <c r="F2891" s="30">
        <f t="shared" si="145"/>
        <v>2.8563333333333336</v>
      </c>
      <c r="G2891" s="24">
        <f t="shared" si="146"/>
        <v>1.226</v>
      </c>
      <c r="H2891" s="31"/>
      <c r="I2891" s="30"/>
      <c r="J2891" s="24">
        <f t="shared" si="147"/>
        <v>2.1422500000000002</v>
      </c>
      <c r="K2891" s="31"/>
      <c r="L2891" s="30"/>
      <c r="M2891" s="98" t="s">
        <v>4078</v>
      </c>
      <c r="N2891" s="98">
        <v>2.452</v>
      </c>
      <c r="O2891" s="98" t="s">
        <v>4078</v>
      </c>
      <c r="P2891" s="98" t="s">
        <v>4078</v>
      </c>
      <c r="Q2891" s="98" t="s">
        <v>4078</v>
      </c>
      <c r="R2891" s="98">
        <v>8.5690000000000008</v>
      </c>
    </row>
    <row r="2892" spans="1:18" x14ac:dyDescent="0.25">
      <c r="A2892" s="59" t="s">
        <v>3779</v>
      </c>
      <c r="B2892" s="59" t="s">
        <v>2872</v>
      </c>
      <c r="C2892" s="59" t="s">
        <v>3867</v>
      </c>
      <c r="D2892" s="91">
        <v>17</v>
      </c>
      <c r="E2892" s="59" t="s">
        <v>7508</v>
      </c>
      <c r="F2892" s="30">
        <f t="shared" si="145"/>
        <v>2.8546666666666667</v>
      </c>
      <c r="G2892" s="24">
        <f t="shared" si="146"/>
        <v>0</v>
      </c>
      <c r="H2892" s="31"/>
      <c r="I2892" s="30"/>
      <c r="J2892" s="24">
        <f t="shared" si="147"/>
        <v>2.141</v>
      </c>
      <c r="K2892" s="31"/>
      <c r="L2892" s="30"/>
      <c r="M2892" s="98" t="s">
        <v>4078</v>
      </c>
      <c r="N2892" s="98" t="s">
        <v>4078</v>
      </c>
      <c r="O2892" s="98" t="s">
        <v>4078</v>
      </c>
      <c r="P2892" s="98" t="s">
        <v>4078</v>
      </c>
      <c r="Q2892" s="98">
        <v>8.5640000000000001</v>
      </c>
      <c r="R2892" s="98" t="s">
        <v>4078</v>
      </c>
    </row>
    <row r="2893" spans="1:18" x14ac:dyDescent="0.25">
      <c r="A2893" s="59" t="s">
        <v>3779</v>
      </c>
      <c r="B2893" s="59" t="s">
        <v>1745</v>
      </c>
      <c r="C2893" s="59" t="s">
        <v>3786</v>
      </c>
      <c r="D2893" s="91">
        <v>2</v>
      </c>
      <c r="E2893" s="59" t="s">
        <v>4217</v>
      </c>
      <c r="F2893" s="30">
        <f t="shared" si="145"/>
        <v>2.8319999999999994</v>
      </c>
      <c r="G2893" s="24">
        <f t="shared" si="146"/>
        <v>118.254</v>
      </c>
      <c r="H2893" s="31"/>
      <c r="I2893" s="30"/>
      <c r="J2893" s="24">
        <f t="shared" si="147"/>
        <v>6.6062500000000002</v>
      </c>
      <c r="K2893" s="31"/>
      <c r="L2893" s="30"/>
      <c r="M2893" s="98">
        <v>234.65</v>
      </c>
      <c r="N2893" s="98">
        <v>1.8580000000000001</v>
      </c>
      <c r="O2893" s="98">
        <v>17.928999999999998</v>
      </c>
      <c r="P2893" s="98">
        <v>4.4889999999999999</v>
      </c>
      <c r="Q2893" s="98">
        <v>2.3260000000000001</v>
      </c>
      <c r="R2893" s="98">
        <v>1.681</v>
      </c>
    </row>
    <row r="2894" spans="1:18" x14ac:dyDescent="0.25">
      <c r="A2894" s="59" t="s">
        <v>3779</v>
      </c>
      <c r="B2894" s="59" t="s">
        <v>2236</v>
      </c>
      <c r="C2894" s="59" t="s">
        <v>3849</v>
      </c>
      <c r="D2894" s="91">
        <v>13</v>
      </c>
      <c r="E2894" s="59" t="s">
        <v>6308</v>
      </c>
      <c r="F2894" s="30">
        <f t="shared" si="145"/>
        <v>2.8249999999999997</v>
      </c>
      <c r="G2894" s="24">
        <f t="shared" si="146"/>
        <v>14.259</v>
      </c>
      <c r="H2894" s="31"/>
      <c r="I2894" s="30"/>
      <c r="J2894" s="24">
        <f t="shared" si="147"/>
        <v>2.2160000000000002</v>
      </c>
      <c r="K2894" s="31"/>
      <c r="L2894" s="30"/>
      <c r="M2894" s="98">
        <v>28.13</v>
      </c>
      <c r="N2894" s="98">
        <v>0.38800000000000001</v>
      </c>
      <c r="O2894" s="98">
        <v>0.38900000000000001</v>
      </c>
      <c r="P2894" s="98" t="s">
        <v>4078</v>
      </c>
      <c r="Q2894" s="98">
        <v>0.82399999999999995</v>
      </c>
      <c r="R2894" s="98">
        <v>7.6509999999999998</v>
      </c>
    </row>
    <row r="2895" spans="1:18" x14ac:dyDescent="0.25">
      <c r="A2895" s="59" t="s">
        <v>3779</v>
      </c>
      <c r="B2895" s="59" t="s">
        <v>1940</v>
      </c>
      <c r="C2895" s="59" t="s">
        <v>3862</v>
      </c>
      <c r="D2895" s="91">
        <v>16</v>
      </c>
      <c r="E2895" s="59" t="s">
        <v>7138</v>
      </c>
      <c r="F2895" s="30">
        <f t="shared" si="145"/>
        <v>2.823</v>
      </c>
      <c r="G2895" s="24">
        <f t="shared" si="146"/>
        <v>271.14050000000003</v>
      </c>
      <c r="H2895" s="31"/>
      <c r="I2895" s="30"/>
      <c r="J2895" s="24">
        <f t="shared" si="147"/>
        <v>2.1172499999999999</v>
      </c>
      <c r="K2895" s="31"/>
      <c r="L2895" s="30"/>
      <c r="M2895" s="98">
        <v>469.66</v>
      </c>
      <c r="N2895" s="98">
        <v>72.620999999999995</v>
      </c>
      <c r="O2895" s="98" t="s">
        <v>4078</v>
      </c>
      <c r="P2895" s="98">
        <v>1.9490000000000001</v>
      </c>
      <c r="Q2895" s="98">
        <v>6.0129999999999999</v>
      </c>
      <c r="R2895" s="98">
        <v>0.50700000000000001</v>
      </c>
    </row>
    <row r="2896" spans="1:18" x14ac:dyDescent="0.25">
      <c r="A2896" s="59" t="s">
        <v>3779</v>
      </c>
      <c r="B2896" s="59" t="s">
        <v>1529</v>
      </c>
      <c r="C2896" s="59" t="s">
        <v>3804</v>
      </c>
      <c r="D2896" s="91">
        <v>5</v>
      </c>
      <c r="E2896" s="59" t="s">
        <v>4601</v>
      </c>
      <c r="F2896" s="30">
        <f t="shared" si="145"/>
        <v>2.8226666666666667</v>
      </c>
      <c r="G2896" s="24">
        <f t="shared" si="146"/>
        <v>9.1999999999999998E-2</v>
      </c>
      <c r="H2896" s="31"/>
      <c r="I2896" s="30"/>
      <c r="J2896" s="24">
        <f t="shared" si="147"/>
        <v>11.40775</v>
      </c>
      <c r="K2896" s="31"/>
      <c r="L2896" s="30"/>
      <c r="M2896" s="98" t="s">
        <v>4078</v>
      </c>
      <c r="N2896" s="98">
        <v>0.184</v>
      </c>
      <c r="O2896" s="98">
        <v>37.162999999999997</v>
      </c>
      <c r="P2896" s="98" t="s">
        <v>4078</v>
      </c>
      <c r="Q2896" s="98">
        <v>8.468</v>
      </c>
      <c r="R2896" s="98" t="s">
        <v>4078</v>
      </c>
    </row>
    <row r="2897" spans="1:18" x14ac:dyDescent="0.25">
      <c r="A2897" s="59" t="s">
        <v>3779</v>
      </c>
      <c r="B2897" s="59" t="s">
        <v>751</v>
      </c>
      <c r="C2897" s="59" t="s">
        <v>3852</v>
      </c>
      <c r="D2897" s="91">
        <v>15</v>
      </c>
      <c r="E2897" s="59" t="s">
        <v>6463</v>
      </c>
      <c r="F2897" s="30">
        <f t="shared" si="145"/>
        <v>2.8176666666666663</v>
      </c>
      <c r="G2897" s="24">
        <f t="shared" si="146"/>
        <v>7.2684999999999995</v>
      </c>
      <c r="H2897" s="31"/>
      <c r="I2897" s="30"/>
      <c r="J2897" s="24">
        <f t="shared" si="147"/>
        <v>3.5329999999999999</v>
      </c>
      <c r="K2897" s="31"/>
      <c r="L2897" s="30"/>
      <c r="M2897" s="98">
        <v>7.36</v>
      </c>
      <c r="N2897" s="98">
        <v>7.1769999999999996</v>
      </c>
      <c r="O2897" s="98">
        <v>5.6790000000000003</v>
      </c>
      <c r="P2897" s="98">
        <v>0.23599999999999999</v>
      </c>
      <c r="Q2897" s="98">
        <v>4.8860000000000001</v>
      </c>
      <c r="R2897" s="98">
        <v>3.331</v>
      </c>
    </row>
    <row r="2898" spans="1:18" x14ac:dyDescent="0.25">
      <c r="A2898" s="59" t="s">
        <v>3779</v>
      </c>
      <c r="B2898" s="59" t="s">
        <v>3079</v>
      </c>
      <c r="C2898" s="59" t="s">
        <v>3869</v>
      </c>
      <c r="D2898" s="91">
        <v>18</v>
      </c>
      <c r="E2898" s="59" t="s">
        <v>7689</v>
      </c>
      <c r="F2898" s="30">
        <f t="shared" si="145"/>
        <v>2.8083333333333331</v>
      </c>
      <c r="G2898" s="24">
        <f t="shared" si="146"/>
        <v>1.0305</v>
      </c>
      <c r="H2898" s="31"/>
      <c r="I2898" s="30"/>
      <c r="J2898" s="24">
        <f t="shared" si="147"/>
        <v>2.4697499999999999</v>
      </c>
      <c r="K2898" s="31"/>
      <c r="L2898" s="30"/>
      <c r="M2898" s="98">
        <v>1.49</v>
      </c>
      <c r="N2898" s="98">
        <v>0.57099999999999995</v>
      </c>
      <c r="O2898" s="98">
        <v>1.454</v>
      </c>
      <c r="P2898" s="98">
        <v>4.407</v>
      </c>
      <c r="Q2898" s="98">
        <v>3.2959999999999998</v>
      </c>
      <c r="R2898" s="98">
        <v>0.72199999999999998</v>
      </c>
    </row>
    <row r="2899" spans="1:18" x14ac:dyDescent="0.25">
      <c r="A2899" s="59" t="s">
        <v>3779</v>
      </c>
      <c r="B2899" s="59" t="s">
        <v>3434</v>
      </c>
      <c r="C2899" s="59" t="s">
        <v>3863</v>
      </c>
      <c r="D2899" s="91">
        <v>16</v>
      </c>
      <c r="E2899" s="59" t="s">
        <v>7357</v>
      </c>
      <c r="F2899" s="30">
        <f t="shared" si="145"/>
        <v>2.7943333333333329</v>
      </c>
      <c r="G2899" s="24">
        <f t="shared" si="146"/>
        <v>0</v>
      </c>
      <c r="H2899" s="31"/>
      <c r="I2899" s="30"/>
      <c r="J2899" s="24">
        <f t="shared" si="147"/>
        <v>2.0957499999999998</v>
      </c>
      <c r="K2899" s="31"/>
      <c r="L2899" s="30"/>
      <c r="M2899" s="98" t="s">
        <v>4078</v>
      </c>
      <c r="N2899" s="98" t="s">
        <v>4078</v>
      </c>
      <c r="O2899" s="98" t="s">
        <v>4078</v>
      </c>
      <c r="P2899" s="98" t="s">
        <v>4078</v>
      </c>
      <c r="Q2899" s="98">
        <v>8.3829999999999991</v>
      </c>
      <c r="R2899" s="98" t="s">
        <v>4078</v>
      </c>
    </row>
    <row r="2900" spans="1:18" x14ac:dyDescent="0.25">
      <c r="A2900" s="59" t="s">
        <v>3779</v>
      </c>
      <c r="B2900" s="59" t="s">
        <v>2523</v>
      </c>
      <c r="C2900" s="59" t="s">
        <v>3837</v>
      </c>
      <c r="D2900" s="91">
        <v>11</v>
      </c>
      <c r="E2900" s="59" t="s">
        <v>5829</v>
      </c>
      <c r="F2900" s="30">
        <f t="shared" si="145"/>
        <v>2.7896666666666667</v>
      </c>
      <c r="G2900" s="24">
        <f t="shared" si="146"/>
        <v>0</v>
      </c>
      <c r="H2900" s="31"/>
      <c r="I2900" s="30"/>
      <c r="J2900" s="24">
        <f t="shared" si="147"/>
        <v>2.0922499999999999</v>
      </c>
      <c r="K2900" s="31"/>
      <c r="L2900" s="30"/>
      <c r="M2900" s="98" t="s">
        <v>4078</v>
      </c>
      <c r="N2900" s="98" t="s">
        <v>4078</v>
      </c>
      <c r="O2900" s="98" t="s">
        <v>4078</v>
      </c>
      <c r="P2900" s="98" t="s">
        <v>4078</v>
      </c>
      <c r="Q2900" s="98" t="s">
        <v>4078</v>
      </c>
      <c r="R2900" s="98">
        <v>8.3689999999999998</v>
      </c>
    </row>
    <row r="2901" spans="1:18" x14ac:dyDescent="0.25">
      <c r="A2901" s="59" t="s">
        <v>3779</v>
      </c>
      <c r="B2901" s="59" t="s">
        <v>3386</v>
      </c>
      <c r="C2901" s="59" t="s">
        <v>3862</v>
      </c>
      <c r="D2901" s="91">
        <v>16</v>
      </c>
      <c r="E2901" s="59" t="s">
        <v>6999</v>
      </c>
      <c r="F2901" s="30">
        <f t="shared" si="145"/>
        <v>2.7880000000000003</v>
      </c>
      <c r="G2901" s="24">
        <f t="shared" si="146"/>
        <v>0</v>
      </c>
      <c r="H2901" s="31"/>
      <c r="I2901" s="30"/>
      <c r="J2901" s="24">
        <f t="shared" si="147"/>
        <v>2.0910000000000002</v>
      </c>
      <c r="K2901" s="31"/>
      <c r="L2901" s="30"/>
      <c r="M2901" s="98" t="s">
        <v>4078</v>
      </c>
      <c r="N2901" s="98" t="s">
        <v>4078</v>
      </c>
      <c r="O2901" s="98" t="s">
        <v>4078</v>
      </c>
      <c r="P2901" s="98" t="s">
        <v>4078</v>
      </c>
      <c r="Q2901" s="98" t="s">
        <v>4078</v>
      </c>
      <c r="R2901" s="98">
        <v>8.3640000000000008</v>
      </c>
    </row>
    <row r="2902" spans="1:18" x14ac:dyDescent="0.25">
      <c r="A2902" s="59" t="s">
        <v>3779</v>
      </c>
      <c r="B2902" s="59" t="s">
        <v>2614</v>
      </c>
      <c r="C2902" s="59" t="s">
        <v>3862</v>
      </c>
      <c r="D2902" s="91">
        <v>16</v>
      </c>
      <c r="E2902" s="59" t="s">
        <v>7145</v>
      </c>
      <c r="F2902" s="30">
        <f t="shared" si="145"/>
        <v>2.7630000000000003</v>
      </c>
      <c r="G2902" s="24">
        <f t="shared" si="146"/>
        <v>2.7559999999999998</v>
      </c>
      <c r="H2902" s="31"/>
      <c r="I2902" s="30"/>
      <c r="J2902" s="24">
        <f t="shared" si="147"/>
        <v>2.1035000000000004</v>
      </c>
      <c r="K2902" s="31"/>
      <c r="L2902" s="30"/>
      <c r="M2902" s="98" t="s">
        <v>4078</v>
      </c>
      <c r="N2902" s="98">
        <v>5.5119999999999996</v>
      </c>
      <c r="O2902" s="98">
        <v>0.125</v>
      </c>
      <c r="P2902" s="98">
        <v>8.9999999999999993E-3</v>
      </c>
      <c r="Q2902" s="98">
        <v>8.0340000000000007</v>
      </c>
      <c r="R2902" s="98">
        <v>0.246</v>
      </c>
    </row>
    <row r="2903" spans="1:18" x14ac:dyDescent="0.25">
      <c r="A2903" s="59" t="s">
        <v>3779</v>
      </c>
      <c r="B2903" s="59" t="s">
        <v>2070</v>
      </c>
      <c r="C2903" s="59" t="s">
        <v>3862</v>
      </c>
      <c r="D2903" s="91">
        <v>16</v>
      </c>
      <c r="E2903" s="59" t="s">
        <v>7190</v>
      </c>
      <c r="F2903" s="30">
        <f t="shared" si="145"/>
        <v>2.7603333333333335</v>
      </c>
      <c r="G2903" s="24">
        <f t="shared" si="146"/>
        <v>4.9999999999999996E-2</v>
      </c>
      <c r="H2903" s="31"/>
      <c r="I2903" s="30"/>
      <c r="J2903" s="24">
        <f t="shared" si="147"/>
        <v>2.3029999999999999</v>
      </c>
      <c r="K2903" s="31"/>
      <c r="L2903" s="30"/>
      <c r="M2903" s="98">
        <v>0.09</v>
      </c>
      <c r="N2903" s="98">
        <v>0.01</v>
      </c>
      <c r="O2903" s="98">
        <v>0.93100000000000005</v>
      </c>
      <c r="P2903" s="98">
        <v>1.7609999999999999</v>
      </c>
      <c r="Q2903" s="98">
        <v>4.2190000000000003</v>
      </c>
      <c r="R2903" s="98">
        <v>2.3010000000000002</v>
      </c>
    </row>
    <row r="2904" spans="1:18" x14ac:dyDescent="0.25">
      <c r="A2904" s="59" t="s">
        <v>3779</v>
      </c>
      <c r="B2904" s="59" t="s">
        <v>290</v>
      </c>
      <c r="C2904" s="59" t="s">
        <v>3865</v>
      </c>
      <c r="D2904" s="91">
        <v>17</v>
      </c>
      <c r="E2904" s="59" t="s">
        <v>7504</v>
      </c>
      <c r="F2904" s="30">
        <f t="shared" si="145"/>
        <v>2.7586666666666666</v>
      </c>
      <c r="G2904" s="24">
        <f t="shared" si="146"/>
        <v>0</v>
      </c>
      <c r="H2904" s="31"/>
      <c r="I2904" s="30"/>
      <c r="J2904" s="24">
        <f t="shared" si="147"/>
        <v>2.069</v>
      </c>
      <c r="K2904" s="31"/>
      <c r="L2904" s="30"/>
      <c r="M2904" s="98" t="s">
        <v>4078</v>
      </c>
      <c r="N2904" s="98" t="s">
        <v>4078</v>
      </c>
      <c r="O2904" s="98" t="s">
        <v>4078</v>
      </c>
      <c r="P2904" s="98" t="s">
        <v>4078</v>
      </c>
      <c r="Q2904" s="98">
        <v>2.1739999999999999</v>
      </c>
      <c r="R2904" s="98">
        <v>6.1020000000000003</v>
      </c>
    </row>
    <row r="2905" spans="1:18" x14ac:dyDescent="0.25">
      <c r="A2905" s="59" t="s">
        <v>3779</v>
      </c>
      <c r="B2905" s="59" t="s">
        <v>2730</v>
      </c>
      <c r="C2905" s="59" t="s">
        <v>3844</v>
      </c>
      <c r="D2905" s="91">
        <v>12</v>
      </c>
      <c r="E2905" s="59" t="s">
        <v>6176</v>
      </c>
      <c r="F2905" s="30">
        <f t="shared" si="145"/>
        <v>2.7399999999999998</v>
      </c>
      <c r="G2905" s="24">
        <f t="shared" si="146"/>
        <v>1.3619999999999999</v>
      </c>
      <c r="H2905" s="31"/>
      <c r="I2905" s="30"/>
      <c r="J2905" s="24">
        <f t="shared" si="147"/>
        <v>4.0964999999999998</v>
      </c>
      <c r="K2905" s="31"/>
      <c r="L2905" s="30"/>
      <c r="M2905" s="98">
        <v>2.2599999999999998</v>
      </c>
      <c r="N2905" s="98">
        <v>0.46400000000000002</v>
      </c>
      <c r="O2905" s="98">
        <v>8.1660000000000004</v>
      </c>
      <c r="P2905" s="98">
        <v>1.252</v>
      </c>
      <c r="Q2905" s="98">
        <v>1.7929999999999999</v>
      </c>
      <c r="R2905" s="98">
        <v>5.1749999999999998</v>
      </c>
    </row>
    <row r="2906" spans="1:18" x14ac:dyDescent="0.25">
      <c r="A2906" s="59" t="s">
        <v>3779</v>
      </c>
      <c r="B2906" s="59" t="s">
        <v>24</v>
      </c>
      <c r="C2906" s="59" t="s">
        <v>3805</v>
      </c>
      <c r="D2906" s="91">
        <v>5</v>
      </c>
      <c r="E2906" s="59" t="s">
        <v>4635</v>
      </c>
      <c r="F2906" s="30">
        <f t="shared" si="145"/>
        <v>2.7370000000000001</v>
      </c>
      <c r="G2906" s="24">
        <f t="shared" si="146"/>
        <v>1.4595</v>
      </c>
      <c r="H2906" s="31"/>
      <c r="I2906" s="30"/>
      <c r="J2906" s="24">
        <f t="shared" si="147"/>
        <v>2.0527500000000001</v>
      </c>
      <c r="K2906" s="31"/>
      <c r="L2906" s="30"/>
      <c r="M2906" s="98" t="s">
        <v>4078</v>
      </c>
      <c r="N2906" s="98">
        <v>2.919</v>
      </c>
      <c r="O2906" s="98" t="s">
        <v>4078</v>
      </c>
      <c r="P2906" s="98">
        <v>8.2110000000000003</v>
      </c>
      <c r="Q2906" s="98" t="s">
        <v>4078</v>
      </c>
      <c r="R2906" s="98" t="s">
        <v>4078</v>
      </c>
    </row>
    <row r="2907" spans="1:18" x14ac:dyDescent="0.25">
      <c r="A2907" s="59" t="s">
        <v>3779</v>
      </c>
      <c r="B2907" s="59" t="s">
        <v>905</v>
      </c>
      <c r="C2907" s="59" t="s">
        <v>3808</v>
      </c>
      <c r="D2907" s="91">
        <v>6</v>
      </c>
      <c r="E2907" s="59" t="s">
        <v>4769</v>
      </c>
      <c r="F2907" s="30">
        <f t="shared" si="145"/>
        <v>2.6743333333333332</v>
      </c>
      <c r="G2907" s="24">
        <f t="shared" si="146"/>
        <v>0</v>
      </c>
      <c r="H2907" s="31"/>
      <c r="I2907" s="30"/>
      <c r="J2907" s="24">
        <f t="shared" si="147"/>
        <v>2.0057499999999999</v>
      </c>
      <c r="K2907" s="31"/>
      <c r="L2907" s="30"/>
      <c r="M2907" s="98" t="s">
        <v>4078</v>
      </c>
      <c r="N2907" s="98" t="s">
        <v>4078</v>
      </c>
      <c r="O2907" s="98" t="s">
        <v>4078</v>
      </c>
      <c r="P2907" s="98" t="s">
        <v>4078</v>
      </c>
      <c r="Q2907" s="98" t="s">
        <v>4078</v>
      </c>
      <c r="R2907" s="98">
        <v>8.0229999999999997</v>
      </c>
    </row>
    <row r="2908" spans="1:18" x14ac:dyDescent="0.25">
      <c r="A2908" s="59" t="s">
        <v>3779</v>
      </c>
      <c r="B2908" s="59" t="s">
        <v>2116</v>
      </c>
      <c r="C2908" s="59" t="s">
        <v>3827</v>
      </c>
      <c r="D2908" s="91">
        <v>10</v>
      </c>
      <c r="E2908" s="59" t="s">
        <v>5466</v>
      </c>
      <c r="F2908" s="30">
        <f t="shared" si="145"/>
        <v>2.669</v>
      </c>
      <c r="G2908" s="24">
        <f t="shared" si="146"/>
        <v>5.4000000000000006E-2</v>
      </c>
      <c r="H2908" s="31"/>
      <c r="I2908" s="30"/>
      <c r="J2908" s="24">
        <f t="shared" si="147"/>
        <v>2.0017499999999999</v>
      </c>
      <c r="K2908" s="31"/>
      <c r="L2908" s="30"/>
      <c r="M2908" s="98">
        <v>0.05</v>
      </c>
      <c r="N2908" s="98">
        <v>5.8000000000000003E-2</v>
      </c>
      <c r="O2908" s="98" t="s">
        <v>4078</v>
      </c>
      <c r="P2908" s="98">
        <v>8.0000000000000002E-3</v>
      </c>
      <c r="Q2908" s="98">
        <v>3.702</v>
      </c>
      <c r="R2908" s="98">
        <v>4.2969999999999997</v>
      </c>
    </row>
    <row r="2909" spans="1:18" x14ac:dyDescent="0.25">
      <c r="A2909" s="59" t="s">
        <v>3779</v>
      </c>
      <c r="B2909" s="59" t="s">
        <v>2388</v>
      </c>
      <c r="C2909" s="59" t="s">
        <v>3807</v>
      </c>
      <c r="D2909" s="91">
        <v>6</v>
      </c>
      <c r="E2909" s="59" t="s">
        <v>4723</v>
      </c>
      <c r="F2909" s="30">
        <f t="shared" si="145"/>
        <v>2.6653333333333333</v>
      </c>
      <c r="G2909" s="24">
        <f t="shared" si="146"/>
        <v>0</v>
      </c>
      <c r="H2909" s="31"/>
      <c r="I2909" s="30"/>
      <c r="J2909" s="24">
        <f t="shared" si="147"/>
        <v>1.9990000000000001</v>
      </c>
      <c r="K2909" s="31"/>
      <c r="L2909" s="30"/>
      <c r="M2909" s="98" t="s">
        <v>4078</v>
      </c>
      <c r="N2909" s="98" t="s">
        <v>4078</v>
      </c>
      <c r="O2909" s="98" t="s">
        <v>4078</v>
      </c>
      <c r="P2909" s="98">
        <v>3.3170000000000002</v>
      </c>
      <c r="Q2909" s="98">
        <v>1.196</v>
      </c>
      <c r="R2909" s="98">
        <v>3.4830000000000001</v>
      </c>
    </row>
    <row r="2910" spans="1:18" x14ac:dyDescent="0.25">
      <c r="A2910" s="59" t="s">
        <v>3779</v>
      </c>
      <c r="B2910" s="59" t="s">
        <v>1013</v>
      </c>
      <c r="C2910" s="59" t="s">
        <v>3798</v>
      </c>
      <c r="D2910" s="91">
        <v>4</v>
      </c>
      <c r="E2910" s="59" t="s">
        <v>4472</v>
      </c>
      <c r="F2910" s="30">
        <f t="shared" si="145"/>
        <v>2.6543333333333332</v>
      </c>
      <c r="G2910" s="24">
        <f t="shared" si="146"/>
        <v>11.574999999999999</v>
      </c>
      <c r="H2910" s="31"/>
      <c r="I2910" s="30"/>
      <c r="J2910" s="24">
        <f t="shared" si="147"/>
        <v>5.5732499999999998</v>
      </c>
      <c r="K2910" s="31"/>
      <c r="L2910" s="30"/>
      <c r="M2910" s="98">
        <v>23.15</v>
      </c>
      <c r="N2910" s="98" t="s">
        <v>4078</v>
      </c>
      <c r="O2910" s="98">
        <v>14.33</v>
      </c>
      <c r="P2910" s="98">
        <v>2.2519999999999998</v>
      </c>
      <c r="Q2910" s="98">
        <v>5.7110000000000003</v>
      </c>
      <c r="R2910" s="98" t="s">
        <v>4078</v>
      </c>
    </row>
    <row r="2911" spans="1:18" x14ac:dyDescent="0.25">
      <c r="A2911" s="59" t="s">
        <v>3779</v>
      </c>
      <c r="B2911" s="59" t="s">
        <v>2261</v>
      </c>
      <c r="C2911" s="59" t="s">
        <v>3839</v>
      </c>
      <c r="D2911" s="91">
        <v>11</v>
      </c>
      <c r="E2911" s="59" t="s">
        <v>5854</v>
      </c>
      <c r="F2911" s="30">
        <f t="shared" si="145"/>
        <v>2.65</v>
      </c>
      <c r="G2911" s="24">
        <f t="shared" si="146"/>
        <v>2.6775000000000002</v>
      </c>
      <c r="H2911" s="31"/>
      <c r="I2911" s="30"/>
      <c r="J2911" s="24">
        <f t="shared" si="147"/>
        <v>1.9875</v>
      </c>
      <c r="K2911" s="31"/>
      <c r="L2911" s="30"/>
      <c r="M2911" s="98">
        <v>2.42</v>
      </c>
      <c r="N2911" s="98">
        <v>2.9350000000000001</v>
      </c>
      <c r="O2911" s="98" t="s">
        <v>4078</v>
      </c>
      <c r="P2911" s="98" t="s">
        <v>4078</v>
      </c>
      <c r="Q2911" s="98">
        <v>7.95</v>
      </c>
      <c r="R2911" s="98" t="s">
        <v>4078</v>
      </c>
    </row>
    <row r="2912" spans="1:18" x14ac:dyDescent="0.25">
      <c r="A2912" s="59" t="s">
        <v>3779</v>
      </c>
      <c r="B2912" s="59" t="s">
        <v>1721</v>
      </c>
      <c r="C2912" s="59" t="s">
        <v>3844</v>
      </c>
      <c r="D2912" s="91">
        <v>12</v>
      </c>
      <c r="E2912" s="59" t="s">
        <v>6172</v>
      </c>
      <c r="F2912" s="30">
        <f t="shared" ref="F2912:F2975" si="148">SUM(P2912:R2912)/3</f>
        <v>2.6346666666666665</v>
      </c>
      <c r="G2912" s="24">
        <f t="shared" ref="G2912:G2975" si="149">SUM(M2912:N2912)/2</f>
        <v>4.7424999999999997</v>
      </c>
      <c r="H2912" s="31"/>
      <c r="I2912" s="30"/>
      <c r="J2912" s="24">
        <f t="shared" ref="J2912:J2975" si="150">SUM(O2912:R2912)/4</f>
        <v>2.9762500000000003</v>
      </c>
      <c r="K2912" s="31"/>
      <c r="L2912" s="30"/>
      <c r="M2912" s="98">
        <v>8.82</v>
      </c>
      <c r="N2912" s="98">
        <v>0.66500000000000004</v>
      </c>
      <c r="O2912" s="98">
        <v>4.0010000000000003</v>
      </c>
      <c r="P2912" s="98">
        <v>3.3849999999999998</v>
      </c>
      <c r="Q2912" s="98">
        <v>2.0329999999999999</v>
      </c>
      <c r="R2912" s="98">
        <v>2.4860000000000002</v>
      </c>
    </row>
    <row r="2913" spans="1:18" x14ac:dyDescent="0.25">
      <c r="A2913" s="59" t="s">
        <v>3779</v>
      </c>
      <c r="B2913" s="59" t="s">
        <v>1685</v>
      </c>
      <c r="C2913" s="59" t="s">
        <v>3842</v>
      </c>
      <c r="D2913" s="91">
        <v>11</v>
      </c>
      <c r="E2913" s="59" t="s">
        <v>6111</v>
      </c>
      <c r="F2913" s="30">
        <f t="shared" si="148"/>
        <v>2.6226666666666669</v>
      </c>
      <c r="G2913" s="24">
        <f t="shared" si="149"/>
        <v>2.4735</v>
      </c>
      <c r="H2913" s="31"/>
      <c r="I2913" s="30"/>
      <c r="J2913" s="24">
        <f t="shared" si="150"/>
        <v>2.1187499999999999</v>
      </c>
      <c r="K2913" s="31"/>
      <c r="L2913" s="30"/>
      <c r="M2913" s="98">
        <v>1.71</v>
      </c>
      <c r="N2913" s="98">
        <v>3.2370000000000001</v>
      </c>
      <c r="O2913" s="98">
        <v>0.60699999999999998</v>
      </c>
      <c r="P2913" s="98">
        <v>0.52500000000000002</v>
      </c>
      <c r="Q2913" s="98">
        <v>5.5709999999999997</v>
      </c>
      <c r="R2913" s="98">
        <v>1.772</v>
      </c>
    </row>
    <row r="2914" spans="1:18" x14ac:dyDescent="0.25">
      <c r="A2914" s="59" t="s">
        <v>3779</v>
      </c>
      <c r="B2914" s="59" t="s">
        <v>2516</v>
      </c>
      <c r="C2914" s="59" t="s">
        <v>3835</v>
      </c>
      <c r="D2914" s="91">
        <v>11</v>
      </c>
      <c r="E2914" s="59" t="s">
        <v>5776</v>
      </c>
      <c r="F2914" s="30">
        <f t="shared" si="148"/>
        <v>2.6160000000000001</v>
      </c>
      <c r="G2914" s="24">
        <f t="shared" si="149"/>
        <v>17.27</v>
      </c>
      <c r="H2914" s="31"/>
      <c r="I2914" s="30"/>
      <c r="J2914" s="24">
        <f t="shared" si="150"/>
        <v>1.962</v>
      </c>
      <c r="K2914" s="31"/>
      <c r="L2914" s="30"/>
      <c r="M2914" s="98">
        <v>34.54</v>
      </c>
      <c r="N2914" s="98" t="s">
        <v>4078</v>
      </c>
      <c r="O2914" s="98" t="s">
        <v>4078</v>
      </c>
      <c r="P2914" s="98" t="s">
        <v>4078</v>
      </c>
      <c r="Q2914" s="98" t="s">
        <v>4078</v>
      </c>
      <c r="R2914" s="98">
        <v>7.8479999999999999</v>
      </c>
    </row>
    <row r="2915" spans="1:18" x14ac:dyDescent="0.25">
      <c r="A2915" s="59" t="s">
        <v>3779</v>
      </c>
      <c r="B2915" s="59" t="s">
        <v>660</v>
      </c>
      <c r="C2915" s="59" t="s">
        <v>3862</v>
      </c>
      <c r="D2915" s="91">
        <v>16</v>
      </c>
      <c r="E2915" s="59" t="s">
        <v>6890</v>
      </c>
      <c r="F2915" s="30">
        <f t="shared" si="148"/>
        <v>2.6076666666666668</v>
      </c>
      <c r="G2915" s="24">
        <f t="shared" si="149"/>
        <v>6.6000000000000003E-2</v>
      </c>
      <c r="H2915" s="31"/>
      <c r="I2915" s="30"/>
      <c r="J2915" s="24">
        <f t="shared" si="150"/>
        <v>4.7155000000000005</v>
      </c>
      <c r="K2915" s="31"/>
      <c r="L2915" s="30"/>
      <c r="M2915" s="98" t="s">
        <v>4078</v>
      </c>
      <c r="N2915" s="98">
        <v>0.13200000000000001</v>
      </c>
      <c r="O2915" s="98">
        <v>11.039</v>
      </c>
      <c r="P2915" s="98">
        <v>7.6890000000000001</v>
      </c>
      <c r="Q2915" s="98">
        <v>0.13400000000000001</v>
      </c>
      <c r="R2915" s="98" t="s">
        <v>4078</v>
      </c>
    </row>
    <row r="2916" spans="1:18" x14ac:dyDescent="0.25">
      <c r="A2916" s="59" t="s">
        <v>3779</v>
      </c>
      <c r="B2916" s="59" t="s">
        <v>3056</v>
      </c>
      <c r="C2916" s="59" t="s">
        <v>3851</v>
      </c>
      <c r="D2916" s="91">
        <v>15</v>
      </c>
      <c r="E2916" s="59" t="s">
        <v>6379</v>
      </c>
      <c r="F2916" s="30">
        <f t="shared" si="148"/>
        <v>2.605</v>
      </c>
      <c r="G2916" s="24">
        <f t="shared" si="149"/>
        <v>0</v>
      </c>
      <c r="H2916" s="31"/>
      <c r="I2916" s="30"/>
      <c r="J2916" s="24">
        <f t="shared" si="150"/>
        <v>1.9537500000000001</v>
      </c>
      <c r="K2916" s="31"/>
      <c r="L2916" s="30"/>
      <c r="M2916" s="98" t="s">
        <v>4078</v>
      </c>
      <c r="N2916" s="98" t="s">
        <v>4078</v>
      </c>
      <c r="O2916" s="98" t="s">
        <v>4078</v>
      </c>
      <c r="P2916" s="98" t="s">
        <v>4078</v>
      </c>
      <c r="Q2916" s="98">
        <v>7.8150000000000004</v>
      </c>
      <c r="R2916" s="98" t="s">
        <v>4078</v>
      </c>
    </row>
    <row r="2917" spans="1:18" x14ac:dyDescent="0.25">
      <c r="A2917" s="59" t="s">
        <v>3779</v>
      </c>
      <c r="B2917" s="59" t="s">
        <v>1941</v>
      </c>
      <c r="C2917" s="59" t="s">
        <v>3852</v>
      </c>
      <c r="D2917" s="91">
        <v>15</v>
      </c>
      <c r="E2917" s="59" t="s">
        <v>6534</v>
      </c>
      <c r="F2917" s="30">
        <f t="shared" si="148"/>
        <v>2.6043333333333334</v>
      </c>
      <c r="G2917" s="24">
        <f t="shared" si="149"/>
        <v>0.66449999999999998</v>
      </c>
      <c r="H2917" s="31"/>
      <c r="I2917" s="30"/>
      <c r="J2917" s="24">
        <f t="shared" si="150"/>
        <v>3.5880000000000001</v>
      </c>
      <c r="K2917" s="31"/>
      <c r="L2917" s="30"/>
      <c r="M2917" s="98">
        <v>1.21</v>
      </c>
      <c r="N2917" s="98">
        <v>0.11899999999999999</v>
      </c>
      <c r="O2917" s="98">
        <v>6.5389999999999997</v>
      </c>
      <c r="P2917" s="98">
        <v>4.6159999999999997</v>
      </c>
      <c r="Q2917" s="98">
        <v>0.115</v>
      </c>
      <c r="R2917" s="98">
        <v>3.0819999999999999</v>
      </c>
    </row>
    <row r="2918" spans="1:18" x14ac:dyDescent="0.25">
      <c r="A2918" s="59" t="s">
        <v>3779</v>
      </c>
      <c r="B2918" s="59" t="s">
        <v>2920</v>
      </c>
      <c r="C2918" s="59" t="s">
        <v>3834</v>
      </c>
      <c r="D2918" s="91">
        <v>11</v>
      </c>
      <c r="E2918" s="59" t="s">
        <v>5725</v>
      </c>
      <c r="F2918" s="30">
        <f t="shared" si="148"/>
        <v>2.6006666666666667</v>
      </c>
      <c r="G2918" s="24">
        <f t="shared" si="149"/>
        <v>0.4975</v>
      </c>
      <c r="H2918" s="31"/>
      <c r="I2918" s="30"/>
      <c r="J2918" s="24">
        <f t="shared" si="150"/>
        <v>2.9420000000000002</v>
      </c>
      <c r="K2918" s="31"/>
      <c r="L2918" s="30"/>
      <c r="M2918" s="98" t="s">
        <v>4078</v>
      </c>
      <c r="N2918" s="98">
        <v>0.995</v>
      </c>
      <c r="O2918" s="98">
        <v>3.9660000000000002</v>
      </c>
      <c r="P2918" s="98">
        <v>2.1749999999999998</v>
      </c>
      <c r="Q2918" s="98" t="s">
        <v>4078</v>
      </c>
      <c r="R2918" s="98">
        <v>5.6269999999999998</v>
      </c>
    </row>
    <row r="2919" spans="1:18" x14ac:dyDescent="0.25">
      <c r="A2919" s="59" t="s">
        <v>3779</v>
      </c>
      <c r="B2919" s="59" t="s">
        <v>1328</v>
      </c>
      <c r="C2919" s="59" t="s">
        <v>3796</v>
      </c>
      <c r="D2919" s="91">
        <v>4</v>
      </c>
      <c r="E2919" s="59" t="s">
        <v>4441</v>
      </c>
      <c r="F2919" s="30">
        <f t="shared" si="148"/>
        <v>2.5993333333333335</v>
      </c>
      <c r="G2919" s="24">
        <f t="shared" si="149"/>
        <v>0</v>
      </c>
      <c r="H2919" s="31"/>
      <c r="I2919" s="30"/>
      <c r="J2919" s="24">
        <f t="shared" si="150"/>
        <v>2.7734999999999999</v>
      </c>
      <c r="K2919" s="31"/>
      <c r="L2919" s="30"/>
      <c r="M2919" s="98" t="s">
        <v>4078</v>
      </c>
      <c r="N2919" s="98" t="s">
        <v>4078</v>
      </c>
      <c r="O2919" s="98">
        <v>3.2959999999999998</v>
      </c>
      <c r="P2919" s="98">
        <v>0.46600000000000003</v>
      </c>
      <c r="Q2919" s="98" t="s">
        <v>4078</v>
      </c>
      <c r="R2919" s="98">
        <v>7.3319999999999999</v>
      </c>
    </row>
    <row r="2920" spans="1:18" x14ac:dyDescent="0.25">
      <c r="A2920" s="59" t="s">
        <v>3779</v>
      </c>
      <c r="B2920" s="59" t="s">
        <v>3333</v>
      </c>
      <c r="C2920" s="59" t="s">
        <v>3869</v>
      </c>
      <c r="D2920" s="91">
        <v>18</v>
      </c>
      <c r="E2920" s="59" t="s">
        <v>7678</v>
      </c>
      <c r="F2920" s="30">
        <f t="shared" si="148"/>
        <v>2.5983333333333332</v>
      </c>
      <c r="G2920" s="24">
        <f t="shared" si="149"/>
        <v>1.1435</v>
      </c>
      <c r="H2920" s="31"/>
      <c r="I2920" s="30"/>
      <c r="J2920" s="24">
        <f t="shared" si="150"/>
        <v>1.94875</v>
      </c>
      <c r="K2920" s="31"/>
      <c r="L2920" s="30"/>
      <c r="M2920" s="98">
        <v>0.91</v>
      </c>
      <c r="N2920" s="98">
        <v>1.377</v>
      </c>
      <c r="O2920" s="98" t="s">
        <v>4078</v>
      </c>
      <c r="P2920" s="98" t="s">
        <v>4078</v>
      </c>
      <c r="Q2920" s="98">
        <v>8.4000000000000005E-2</v>
      </c>
      <c r="R2920" s="98">
        <v>7.7110000000000003</v>
      </c>
    </row>
    <row r="2921" spans="1:18" x14ac:dyDescent="0.25">
      <c r="A2921" s="59" t="s">
        <v>3779</v>
      </c>
      <c r="B2921" s="59" t="s">
        <v>7970</v>
      </c>
      <c r="C2921" s="59" t="s">
        <v>3834</v>
      </c>
      <c r="D2921" s="91">
        <v>11</v>
      </c>
      <c r="E2921" s="59" t="s">
        <v>7971</v>
      </c>
      <c r="F2921" s="30">
        <f t="shared" si="148"/>
        <v>2.5943333333333332</v>
      </c>
      <c r="G2921" s="24">
        <f t="shared" si="149"/>
        <v>4.1900000000000004</v>
      </c>
      <c r="H2921" s="31"/>
      <c r="I2921" s="30"/>
      <c r="J2921" s="24">
        <f t="shared" si="150"/>
        <v>3.01525</v>
      </c>
      <c r="K2921" s="31"/>
      <c r="L2921" s="30"/>
      <c r="M2921" s="98">
        <v>8.3800000000000008</v>
      </c>
      <c r="N2921" s="98" t="s">
        <v>4078</v>
      </c>
      <c r="O2921" s="98">
        <v>4.2779999999999996</v>
      </c>
      <c r="P2921" s="98" t="s">
        <v>4078</v>
      </c>
      <c r="Q2921" s="98">
        <v>2.0129999999999999</v>
      </c>
      <c r="R2921" s="98">
        <v>5.77</v>
      </c>
    </row>
    <row r="2922" spans="1:18" x14ac:dyDescent="0.25">
      <c r="A2922" s="59" t="s">
        <v>3779</v>
      </c>
      <c r="B2922" s="59" t="s">
        <v>2944</v>
      </c>
      <c r="C2922" s="59" t="s">
        <v>3841</v>
      </c>
      <c r="D2922" s="91">
        <v>11</v>
      </c>
      <c r="E2922" s="59" t="s">
        <v>6078</v>
      </c>
      <c r="F2922" s="30">
        <f t="shared" si="148"/>
        <v>2.5773333333333337</v>
      </c>
      <c r="G2922" s="24">
        <f t="shared" si="149"/>
        <v>5.2614999999999998</v>
      </c>
      <c r="H2922" s="31"/>
      <c r="I2922" s="30"/>
      <c r="J2922" s="24">
        <f t="shared" si="150"/>
        <v>2.9417500000000003</v>
      </c>
      <c r="K2922" s="31"/>
      <c r="L2922" s="30"/>
      <c r="M2922" s="98">
        <v>0.83</v>
      </c>
      <c r="N2922" s="98">
        <v>9.6929999999999996</v>
      </c>
      <c r="O2922" s="98">
        <v>4.0350000000000001</v>
      </c>
      <c r="P2922" s="98">
        <v>2.645</v>
      </c>
      <c r="Q2922" s="98">
        <v>3.5590000000000002</v>
      </c>
      <c r="R2922" s="98">
        <v>1.528</v>
      </c>
    </row>
    <row r="2923" spans="1:18" x14ac:dyDescent="0.25">
      <c r="A2923" s="59" t="s">
        <v>3779</v>
      </c>
      <c r="B2923" s="59" t="s">
        <v>3446</v>
      </c>
      <c r="C2923" s="59" t="s">
        <v>3818</v>
      </c>
      <c r="D2923" s="91">
        <v>7</v>
      </c>
      <c r="E2923" s="59" t="s">
        <v>5232</v>
      </c>
      <c r="F2923" s="30">
        <f t="shared" si="148"/>
        <v>2.5633333333333335</v>
      </c>
      <c r="G2923" s="24">
        <f t="shared" si="149"/>
        <v>20.085000000000001</v>
      </c>
      <c r="H2923" s="31"/>
      <c r="I2923" s="30"/>
      <c r="J2923" s="24">
        <f t="shared" si="150"/>
        <v>1.9225000000000001</v>
      </c>
      <c r="K2923" s="31"/>
      <c r="L2923" s="30"/>
      <c r="M2923" s="98">
        <v>40.17</v>
      </c>
      <c r="N2923" s="98" t="s">
        <v>4078</v>
      </c>
      <c r="O2923" s="98" t="s">
        <v>4078</v>
      </c>
      <c r="P2923" s="98" t="s">
        <v>4078</v>
      </c>
      <c r="Q2923" s="98" t="s">
        <v>4078</v>
      </c>
      <c r="R2923" s="98">
        <v>7.69</v>
      </c>
    </row>
    <row r="2924" spans="1:18" x14ac:dyDescent="0.25">
      <c r="A2924" s="59" t="s">
        <v>3779</v>
      </c>
      <c r="B2924" s="59" t="s">
        <v>2732</v>
      </c>
      <c r="C2924" s="59" t="s">
        <v>3858</v>
      </c>
      <c r="D2924" s="91">
        <v>15</v>
      </c>
      <c r="E2924" s="59" t="s">
        <v>6645</v>
      </c>
      <c r="F2924" s="30">
        <f t="shared" si="148"/>
        <v>2.5443333333333338</v>
      </c>
      <c r="G2924" s="24">
        <f t="shared" si="149"/>
        <v>16.265000000000001</v>
      </c>
      <c r="H2924" s="31"/>
      <c r="I2924" s="30"/>
      <c r="J2924" s="24">
        <f t="shared" si="150"/>
        <v>2.6767500000000002</v>
      </c>
      <c r="K2924" s="31"/>
      <c r="L2924" s="30"/>
      <c r="M2924" s="98" t="s">
        <v>4078</v>
      </c>
      <c r="N2924" s="98">
        <v>32.53</v>
      </c>
      <c r="O2924" s="98">
        <v>3.0739999999999998</v>
      </c>
      <c r="P2924" s="98" t="s">
        <v>4078</v>
      </c>
      <c r="Q2924" s="98">
        <v>3.5230000000000001</v>
      </c>
      <c r="R2924" s="98">
        <v>4.1100000000000003</v>
      </c>
    </row>
    <row r="2925" spans="1:18" x14ac:dyDescent="0.25">
      <c r="A2925" s="59" t="s">
        <v>3779</v>
      </c>
      <c r="B2925" s="59" t="s">
        <v>2120</v>
      </c>
      <c r="C2925" s="59" t="s">
        <v>3840</v>
      </c>
      <c r="D2925" s="91">
        <v>11</v>
      </c>
      <c r="E2925" s="59" t="s">
        <v>5903</v>
      </c>
      <c r="F2925" s="30">
        <f t="shared" si="148"/>
        <v>2.5063333333333335</v>
      </c>
      <c r="G2925" s="24">
        <f t="shared" si="149"/>
        <v>0.30499999999999999</v>
      </c>
      <c r="H2925" s="31"/>
      <c r="I2925" s="30"/>
      <c r="J2925" s="24">
        <f t="shared" si="150"/>
        <v>3.0077499999999997</v>
      </c>
      <c r="K2925" s="31"/>
      <c r="L2925" s="30"/>
      <c r="M2925" s="98">
        <v>0.16</v>
      </c>
      <c r="N2925" s="98">
        <v>0.45</v>
      </c>
      <c r="O2925" s="98">
        <v>4.5119999999999996</v>
      </c>
      <c r="P2925" s="98">
        <v>2.5619999999999998</v>
      </c>
      <c r="Q2925" s="98">
        <v>1.2789999999999999</v>
      </c>
      <c r="R2925" s="98">
        <v>3.6779999999999999</v>
      </c>
    </row>
    <row r="2926" spans="1:18" x14ac:dyDescent="0.25">
      <c r="A2926" s="59" t="s">
        <v>3779</v>
      </c>
      <c r="B2926" s="59" t="s">
        <v>411</v>
      </c>
      <c r="C2926" s="59" t="s">
        <v>3851</v>
      </c>
      <c r="D2926" s="91">
        <v>15</v>
      </c>
      <c r="E2926" s="59" t="s">
        <v>6397</v>
      </c>
      <c r="F2926" s="30">
        <f t="shared" si="148"/>
        <v>2.5023333333333331</v>
      </c>
      <c r="G2926" s="24">
        <f t="shared" si="149"/>
        <v>0.88</v>
      </c>
      <c r="H2926" s="31"/>
      <c r="I2926" s="30"/>
      <c r="J2926" s="24">
        <f t="shared" si="150"/>
        <v>5.2669999999999995</v>
      </c>
      <c r="K2926" s="31"/>
      <c r="L2926" s="30"/>
      <c r="M2926" s="98">
        <v>1.76</v>
      </c>
      <c r="N2926" s="98" t="s">
        <v>4078</v>
      </c>
      <c r="O2926" s="98">
        <v>13.561</v>
      </c>
      <c r="P2926" s="98" t="s">
        <v>4078</v>
      </c>
      <c r="Q2926" s="98" t="s">
        <v>4078</v>
      </c>
      <c r="R2926" s="98">
        <v>7.5069999999999997</v>
      </c>
    </row>
    <row r="2927" spans="1:18" x14ac:dyDescent="0.25">
      <c r="A2927" s="59" t="s">
        <v>3779</v>
      </c>
      <c r="B2927" s="59" t="s">
        <v>1673</v>
      </c>
      <c r="C2927" s="59" t="s">
        <v>3862</v>
      </c>
      <c r="D2927" s="91">
        <v>16</v>
      </c>
      <c r="E2927" s="59" t="s">
        <v>6877</v>
      </c>
      <c r="F2927" s="30">
        <f t="shared" si="148"/>
        <v>2.496</v>
      </c>
      <c r="G2927" s="24">
        <f t="shared" si="149"/>
        <v>0.108</v>
      </c>
      <c r="H2927" s="31"/>
      <c r="I2927" s="30"/>
      <c r="J2927" s="24">
        <f t="shared" si="150"/>
        <v>1.8745000000000001</v>
      </c>
      <c r="K2927" s="31"/>
      <c r="L2927" s="30"/>
      <c r="M2927" s="98">
        <v>0.21</v>
      </c>
      <c r="N2927" s="98">
        <v>6.0000000000000001E-3</v>
      </c>
      <c r="O2927" s="98">
        <v>0.01</v>
      </c>
      <c r="P2927" s="98">
        <v>7.5999999999999998E-2</v>
      </c>
      <c r="Q2927" s="98">
        <v>7.3520000000000003</v>
      </c>
      <c r="R2927" s="98">
        <v>0.06</v>
      </c>
    </row>
    <row r="2928" spans="1:18" x14ac:dyDescent="0.25">
      <c r="A2928" s="59" t="s">
        <v>3779</v>
      </c>
      <c r="B2928" s="59" t="s">
        <v>2186</v>
      </c>
      <c r="C2928" s="59" t="s">
        <v>3869</v>
      </c>
      <c r="D2928" s="91">
        <v>18</v>
      </c>
      <c r="E2928" s="59" t="s">
        <v>7658</v>
      </c>
      <c r="F2928" s="30">
        <f t="shared" si="148"/>
        <v>2.4929999999999999</v>
      </c>
      <c r="G2928" s="24">
        <f t="shared" si="149"/>
        <v>0.24399999999999999</v>
      </c>
      <c r="H2928" s="31"/>
      <c r="I2928" s="30"/>
      <c r="J2928" s="24">
        <f t="shared" si="150"/>
        <v>2.4162499999999998</v>
      </c>
      <c r="K2928" s="31"/>
      <c r="L2928" s="30"/>
      <c r="M2928" s="98" t="s">
        <v>4078</v>
      </c>
      <c r="N2928" s="98">
        <v>0.48799999999999999</v>
      </c>
      <c r="O2928" s="98">
        <v>2.1859999999999999</v>
      </c>
      <c r="P2928" s="98">
        <v>0.59</v>
      </c>
      <c r="Q2928" s="98">
        <v>3.3879999999999999</v>
      </c>
      <c r="R2928" s="98">
        <v>3.5009999999999999</v>
      </c>
    </row>
    <row r="2929" spans="1:18" x14ac:dyDescent="0.25">
      <c r="A2929" s="59" t="s">
        <v>3779</v>
      </c>
      <c r="B2929" s="59" t="s">
        <v>766</v>
      </c>
      <c r="C2929" s="59" t="s">
        <v>3791</v>
      </c>
      <c r="D2929" s="91">
        <v>2</v>
      </c>
      <c r="E2929" s="59" t="s">
        <v>4367</v>
      </c>
      <c r="F2929" s="30">
        <f t="shared" si="148"/>
        <v>2.4473333333333334</v>
      </c>
      <c r="G2929" s="24">
        <f t="shared" si="149"/>
        <v>0</v>
      </c>
      <c r="H2929" s="31"/>
      <c r="I2929" s="30"/>
      <c r="J2929" s="24">
        <f t="shared" si="150"/>
        <v>1.8355000000000001</v>
      </c>
      <c r="K2929" s="31"/>
      <c r="L2929" s="30"/>
      <c r="M2929" s="98" t="s">
        <v>4078</v>
      </c>
      <c r="N2929" s="98" t="s">
        <v>4078</v>
      </c>
      <c r="O2929" s="98" t="s">
        <v>4078</v>
      </c>
      <c r="P2929" s="98" t="s">
        <v>4078</v>
      </c>
      <c r="Q2929" s="98">
        <v>0.75600000000000001</v>
      </c>
      <c r="R2929" s="98">
        <v>6.5860000000000003</v>
      </c>
    </row>
    <row r="2930" spans="1:18" x14ac:dyDescent="0.25">
      <c r="A2930" s="59" t="s">
        <v>3779</v>
      </c>
      <c r="B2930" s="59" t="s">
        <v>932</v>
      </c>
      <c r="C2930" s="59" t="s">
        <v>3863</v>
      </c>
      <c r="D2930" s="91">
        <v>16</v>
      </c>
      <c r="E2930" s="59" t="s">
        <v>7361</v>
      </c>
      <c r="F2930" s="30">
        <f t="shared" si="148"/>
        <v>2.4419999999999997</v>
      </c>
      <c r="G2930" s="24">
        <f t="shared" si="149"/>
        <v>2.2214999999999998</v>
      </c>
      <c r="H2930" s="31"/>
      <c r="I2930" s="30"/>
      <c r="J2930" s="24">
        <f t="shared" si="150"/>
        <v>2.2824999999999998</v>
      </c>
      <c r="K2930" s="31"/>
      <c r="L2930" s="30"/>
      <c r="M2930" s="98">
        <v>2.35</v>
      </c>
      <c r="N2930" s="98">
        <v>2.093</v>
      </c>
      <c r="O2930" s="98">
        <v>1.804</v>
      </c>
      <c r="P2930" s="98">
        <v>1.99</v>
      </c>
      <c r="Q2930" s="98">
        <v>2.1850000000000001</v>
      </c>
      <c r="R2930" s="98">
        <v>3.1509999999999998</v>
      </c>
    </row>
    <row r="2931" spans="1:18" x14ac:dyDescent="0.25">
      <c r="A2931" s="59" t="s">
        <v>3779</v>
      </c>
      <c r="B2931" s="59" t="s">
        <v>3325</v>
      </c>
      <c r="C2931" s="59" t="s">
        <v>3791</v>
      </c>
      <c r="D2931" s="91">
        <v>2</v>
      </c>
      <c r="E2931" s="59" t="s">
        <v>4365</v>
      </c>
      <c r="F2931" s="30">
        <f t="shared" si="148"/>
        <v>2.427</v>
      </c>
      <c r="G2931" s="24">
        <f t="shared" si="149"/>
        <v>0</v>
      </c>
      <c r="H2931" s="31"/>
      <c r="I2931" s="30"/>
      <c r="J2931" s="24">
        <f t="shared" si="150"/>
        <v>1.91</v>
      </c>
      <c r="K2931" s="31"/>
      <c r="L2931" s="30"/>
      <c r="M2931" s="98" t="s">
        <v>4078</v>
      </c>
      <c r="N2931" s="98" t="s">
        <v>4078</v>
      </c>
      <c r="O2931" s="98">
        <v>0.35899999999999999</v>
      </c>
      <c r="P2931" s="98">
        <v>1.125</v>
      </c>
      <c r="Q2931" s="98">
        <v>4.5679999999999996</v>
      </c>
      <c r="R2931" s="98">
        <v>1.5880000000000001</v>
      </c>
    </row>
    <row r="2932" spans="1:18" x14ac:dyDescent="0.25">
      <c r="A2932" s="59" t="s">
        <v>3779</v>
      </c>
      <c r="B2932" s="59" t="s">
        <v>3215</v>
      </c>
      <c r="C2932" s="59" t="s">
        <v>3837</v>
      </c>
      <c r="D2932" s="91">
        <v>11</v>
      </c>
      <c r="E2932" s="59" t="s">
        <v>5828</v>
      </c>
      <c r="F2932" s="30">
        <f t="shared" si="148"/>
        <v>2.4246666666666665</v>
      </c>
      <c r="G2932" s="24">
        <f t="shared" si="149"/>
        <v>0.29749999999999999</v>
      </c>
      <c r="H2932" s="31"/>
      <c r="I2932" s="30"/>
      <c r="J2932" s="24">
        <f t="shared" si="150"/>
        <v>1.92675</v>
      </c>
      <c r="K2932" s="31"/>
      <c r="L2932" s="30"/>
      <c r="M2932" s="98">
        <v>0.46</v>
      </c>
      <c r="N2932" s="98">
        <v>0.13500000000000001</v>
      </c>
      <c r="O2932" s="98">
        <v>0.433</v>
      </c>
      <c r="P2932" s="98">
        <v>2.9489999999999998</v>
      </c>
      <c r="Q2932" s="98">
        <v>1.413</v>
      </c>
      <c r="R2932" s="98">
        <v>2.9119999999999999</v>
      </c>
    </row>
    <row r="2933" spans="1:18" x14ac:dyDescent="0.25">
      <c r="A2933" s="59" t="s">
        <v>3779</v>
      </c>
      <c r="B2933" s="59" t="s">
        <v>1947</v>
      </c>
      <c r="C2933" s="59" t="s">
        <v>3819</v>
      </c>
      <c r="D2933" s="91">
        <v>7</v>
      </c>
      <c r="E2933" s="59" t="s">
        <v>5318</v>
      </c>
      <c r="F2933" s="30">
        <f t="shared" si="148"/>
        <v>2.4226666666666667</v>
      </c>
      <c r="G2933" s="24">
        <f t="shared" si="149"/>
        <v>1.2849999999999999</v>
      </c>
      <c r="H2933" s="31"/>
      <c r="I2933" s="30"/>
      <c r="J2933" s="24">
        <f t="shared" si="150"/>
        <v>1.8617500000000002</v>
      </c>
      <c r="K2933" s="31"/>
      <c r="L2933" s="30"/>
      <c r="M2933" s="98">
        <v>0.05</v>
      </c>
      <c r="N2933" s="98">
        <v>2.52</v>
      </c>
      <c r="O2933" s="98">
        <v>0.17899999999999999</v>
      </c>
      <c r="P2933" s="98">
        <v>7.2430000000000003</v>
      </c>
      <c r="Q2933" s="98" t="s">
        <v>4078</v>
      </c>
      <c r="R2933" s="98">
        <v>2.5000000000000001E-2</v>
      </c>
    </row>
    <row r="2934" spans="1:18" x14ac:dyDescent="0.25">
      <c r="A2934" s="59" t="s">
        <v>3779</v>
      </c>
      <c r="B2934" s="59" t="s">
        <v>3715</v>
      </c>
      <c r="C2934" s="59" t="s">
        <v>3862</v>
      </c>
      <c r="D2934" s="91">
        <v>16</v>
      </c>
      <c r="E2934" s="59" t="s">
        <v>6987</v>
      </c>
      <c r="F2934" s="30">
        <f t="shared" si="148"/>
        <v>2.4226666666666667</v>
      </c>
      <c r="G2934" s="24">
        <f t="shared" si="149"/>
        <v>0.44500000000000001</v>
      </c>
      <c r="H2934" s="31"/>
      <c r="I2934" s="30"/>
      <c r="J2934" s="24">
        <f t="shared" si="150"/>
        <v>1.8169999999999999</v>
      </c>
      <c r="K2934" s="31"/>
      <c r="L2934" s="30"/>
      <c r="M2934" s="98">
        <v>0.89</v>
      </c>
      <c r="N2934" s="98" t="s">
        <v>4078</v>
      </c>
      <c r="O2934" s="98" t="s">
        <v>4078</v>
      </c>
      <c r="P2934" s="98">
        <v>0.76</v>
      </c>
      <c r="Q2934" s="98">
        <v>6.508</v>
      </c>
      <c r="R2934" s="98" t="s">
        <v>4078</v>
      </c>
    </row>
    <row r="2935" spans="1:18" x14ac:dyDescent="0.25">
      <c r="A2935" s="59" t="s">
        <v>3779</v>
      </c>
      <c r="B2935" s="59" t="s">
        <v>3546</v>
      </c>
      <c r="C2935" s="59" t="s">
        <v>3844</v>
      </c>
      <c r="D2935" s="91">
        <v>12</v>
      </c>
      <c r="E2935" s="59" t="s">
        <v>6173</v>
      </c>
      <c r="F2935" s="30">
        <f t="shared" si="148"/>
        <v>2.4143333333333334</v>
      </c>
      <c r="G2935" s="24">
        <f t="shared" si="149"/>
        <v>6.5000000000000002E-2</v>
      </c>
      <c r="H2935" s="31"/>
      <c r="I2935" s="30"/>
      <c r="J2935" s="24">
        <f t="shared" si="150"/>
        <v>1.8460000000000001</v>
      </c>
      <c r="K2935" s="31"/>
      <c r="L2935" s="30"/>
      <c r="M2935" s="98">
        <v>0.13</v>
      </c>
      <c r="N2935" s="98" t="s">
        <v>4078</v>
      </c>
      <c r="O2935" s="98">
        <v>0.14099999999999999</v>
      </c>
      <c r="P2935" s="98">
        <v>3.7839999999999998</v>
      </c>
      <c r="Q2935" s="98">
        <v>0.84799999999999998</v>
      </c>
      <c r="R2935" s="98">
        <v>2.6110000000000002</v>
      </c>
    </row>
    <row r="2936" spans="1:18" x14ac:dyDescent="0.25">
      <c r="A2936" s="59" t="s">
        <v>3779</v>
      </c>
      <c r="B2936" s="59" t="s">
        <v>400</v>
      </c>
      <c r="C2936" s="59" t="s">
        <v>3781</v>
      </c>
      <c r="D2936" s="91">
        <v>1</v>
      </c>
      <c r="E2936" s="59" t="s">
        <v>4114</v>
      </c>
      <c r="F2936" s="30">
        <f t="shared" si="148"/>
        <v>2.4103333333333334</v>
      </c>
      <c r="G2936" s="24">
        <f t="shared" si="149"/>
        <v>46.880499999999998</v>
      </c>
      <c r="H2936" s="31"/>
      <c r="I2936" s="30"/>
      <c r="J2936" s="24">
        <f t="shared" si="150"/>
        <v>52.837499999999999</v>
      </c>
      <c r="K2936" s="31"/>
      <c r="L2936" s="30"/>
      <c r="M2936" s="98">
        <v>46.22</v>
      </c>
      <c r="N2936" s="98">
        <v>47.540999999999997</v>
      </c>
      <c r="O2936" s="98">
        <v>204.119</v>
      </c>
      <c r="P2936" s="98">
        <v>0.80400000000000005</v>
      </c>
      <c r="Q2936" s="98">
        <v>3.2570000000000001</v>
      </c>
      <c r="R2936" s="98">
        <v>3.17</v>
      </c>
    </row>
    <row r="2937" spans="1:18" x14ac:dyDescent="0.25">
      <c r="A2937" s="59" t="s">
        <v>3779</v>
      </c>
      <c r="B2937" s="59" t="s">
        <v>1454</v>
      </c>
      <c r="C2937" s="59" t="s">
        <v>3848</v>
      </c>
      <c r="D2937" s="91">
        <v>13</v>
      </c>
      <c r="E2937" s="59" t="s">
        <v>6250</v>
      </c>
      <c r="F2937" s="30">
        <f t="shared" si="148"/>
        <v>2.3943333333333334</v>
      </c>
      <c r="G2937" s="24">
        <f t="shared" si="149"/>
        <v>0.26</v>
      </c>
      <c r="H2937" s="31"/>
      <c r="I2937" s="30"/>
      <c r="J2937" s="24">
        <f t="shared" si="150"/>
        <v>1.8002499999999999</v>
      </c>
      <c r="K2937" s="31"/>
      <c r="L2937" s="30"/>
      <c r="M2937" s="98">
        <v>0.52</v>
      </c>
      <c r="N2937" s="98" t="s">
        <v>4078</v>
      </c>
      <c r="O2937" s="98">
        <v>1.7999999999999999E-2</v>
      </c>
      <c r="P2937" s="98" t="s">
        <v>4078</v>
      </c>
      <c r="Q2937" s="98">
        <v>6.7610000000000001</v>
      </c>
      <c r="R2937" s="98">
        <v>0.42199999999999999</v>
      </c>
    </row>
    <row r="2938" spans="1:18" x14ac:dyDescent="0.25">
      <c r="A2938" s="59" t="s">
        <v>3779</v>
      </c>
      <c r="B2938" s="59" t="s">
        <v>2798</v>
      </c>
      <c r="C2938" s="59" t="s">
        <v>3842</v>
      </c>
      <c r="D2938" s="91">
        <v>11</v>
      </c>
      <c r="E2938" s="59" t="s">
        <v>6122</v>
      </c>
      <c r="F2938" s="30">
        <f t="shared" si="148"/>
        <v>2.3923333333333332</v>
      </c>
      <c r="G2938" s="24">
        <f t="shared" si="149"/>
        <v>2.5000000000000001E-2</v>
      </c>
      <c r="H2938" s="31"/>
      <c r="I2938" s="30"/>
      <c r="J2938" s="24">
        <f t="shared" si="150"/>
        <v>1.8034999999999999</v>
      </c>
      <c r="K2938" s="31"/>
      <c r="L2938" s="30"/>
      <c r="M2938" s="98">
        <v>0.05</v>
      </c>
      <c r="N2938" s="98" t="s">
        <v>4078</v>
      </c>
      <c r="O2938" s="98">
        <v>3.6999999999999998E-2</v>
      </c>
      <c r="P2938" s="98" t="s">
        <v>4078</v>
      </c>
      <c r="Q2938" s="98" t="s">
        <v>4078</v>
      </c>
      <c r="R2938" s="98">
        <v>7.1769999999999996</v>
      </c>
    </row>
    <row r="2939" spans="1:18" x14ac:dyDescent="0.25">
      <c r="A2939" s="59" t="s">
        <v>3779</v>
      </c>
      <c r="B2939" s="59" t="s">
        <v>1042</v>
      </c>
      <c r="C2939" s="59" t="s">
        <v>3810</v>
      </c>
      <c r="D2939" s="91">
        <v>6</v>
      </c>
      <c r="E2939" s="59" t="s">
        <v>4953</v>
      </c>
      <c r="F2939" s="30">
        <f t="shared" si="148"/>
        <v>2.3800000000000003</v>
      </c>
      <c r="G2939" s="24">
        <f t="shared" si="149"/>
        <v>0</v>
      </c>
      <c r="H2939" s="31"/>
      <c r="I2939" s="30"/>
      <c r="J2939" s="24">
        <f t="shared" si="150"/>
        <v>1.7850000000000001</v>
      </c>
      <c r="K2939" s="31"/>
      <c r="L2939" s="30"/>
      <c r="M2939" s="98" t="s">
        <v>4078</v>
      </c>
      <c r="N2939" s="98" t="s">
        <v>4078</v>
      </c>
      <c r="O2939" s="98" t="s">
        <v>4078</v>
      </c>
      <c r="P2939" s="98" t="s">
        <v>4078</v>
      </c>
      <c r="Q2939" s="98">
        <v>3.2930000000000001</v>
      </c>
      <c r="R2939" s="98">
        <v>3.847</v>
      </c>
    </row>
    <row r="2940" spans="1:18" x14ac:dyDescent="0.25">
      <c r="A2940" s="59" t="s">
        <v>3779</v>
      </c>
      <c r="B2940" s="59" t="s">
        <v>3176</v>
      </c>
      <c r="C2940" s="59" t="s">
        <v>3849</v>
      </c>
      <c r="D2940" s="91">
        <v>13</v>
      </c>
      <c r="E2940" s="59" t="s">
        <v>6297</v>
      </c>
      <c r="F2940" s="30">
        <f t="shared" si="148"/>
        <v>2.3736666666666668</v>
      </c>
      <c r="G2940" s="24">
        <f t="shared" si="149"/>
        <v>2.5735000000000001</v>
      </c>
      <c r="H2940" s="31"/>
      <c r="I2940" s="30"/>
      <c r="J2940" s="24">
        <f t="shared" si="150"/>
        <v>3.8607499999999999</v>
      </c>
      <c r="K2940" s="31"/>
      <c r="L2940" s="30"/>
      <c r="M2940" s="98">
        <v>0.56999999999999995</v>
      </c>
      <c r="N2940" s="98">
        <v>4.577</v>
      </c>
      <c r="O2940" s="98">
        <v>8.3219999999999992</v>
      </c>
      <c r="P2940" s="98">
        <v>3.0489999999999999</v>
      </c>
      <c r="Q2940" s="98">
        <v>4.0010000000000003</v>
      </c>
      <c r="R2940" s="98">
        <v>7.0999999999999994E-2</v>
      </c>
    </row>
    <row r="2941" spans="1:18" x14ac:dyDescent="0.25">
      <c r="A2941" s="59" t="s">
        <v>3779</v>
      </c>
      <c r="B2941" s="59" t="s">
        <v>898</v>
      </c>
      <c r="C2941" s="59" t="s">
        <v>3868</v>
      </c>
      <c r="D2941" s="91">
        <v>18</v>
      </c>
      <c r="E2941" s="59" t="s">
        <v>7511</v>
      </c>
      <c r="F2941" s="30">
        <f t="shared" si="148"/>
        <v>2.3713333333333333</v>
      </c>
      <c r="G2941" s="24">
        <f t="shared" si="149"/>
        <v>1.0874999999999999</v>
      </c>
      <c r="H2941" s="31"/>
      <c r="I2941" s="30"/>
      <c r="J2941" s="24">
        <f t="shared" si="150"/>
        <v>1.9632499999999999</v>
      </c>
      <c r="K2941" s="31"/>
      <c r="L2941" s="30"/>
      <c r="M2941" s="98">
        <v>0.39</v>
      </c>
      <c r="N2941" s="98">
        <v>1.7849999999999999</v>
      </c>
      <c r="O2941" s="98">
        <v>0.73899999999999999</v>
      </c>
      <c r="P2941" s="98">
        <v>4.319</v>
      </c>
      <c r="Q2941" s="98">
        <v>2.7949999999999999</v>
      </c>
      <c r="R2941" s="98" t="s">
        <v>4078</v>
      </c>
    </row>
    <row r="2942" spans="1:18" x14ac:dyDescent="0.25">
      <c r="A2942" s="59" t="s">
        <v>3779</v>
      </c>
      <c r="B2942" s="59" t="s">
        <v>2053</v>
      </c>
      <c r="C2942" s="59" t="s">
        <v>3830</v>
      </c>
      <c r="D2942" s="91">
        <v>11</v>
      </c>
      <c r="E2942" s="59" t="s">
        <v>5564</v>
      </c>
      <c r="F2942" s="30">
        <f t="shared" si="148"/>
        <v>2.3703333333333334</v>
      </c>
      <c r="G2942" s="24">
        <f t="shared" si="149"/>
        <v>0</v>
      </c>
      <c r="H2942" s="31"/>
      <c r="I2942" s="30"/>
      <c r="J2942" s="24">
        <f t="shared" si="150"/>
        <v>1.7777499999999999</v>
      </c>
      <c r="K2942" s="31"/>
      <c r="L2942" s="30"/>
      <c r="M2942" s="98" t="s">
        <v>4078</v>
      </c>
      <c r="N2942" s="98" t="s">
        <v>4078</v>
      </c>
      <c r="O2942" s="98" t="s">
        <v>4078</v>
      </c>
      <c r="P2942" s="98">
        <v>7.1109999999999998</v>
      </c>
      <c r="Q2942" s="98" t="s">
        <v>4078</v>
      </c>
      <c r="R2942" s="98" t="s">
        <v>4078</v>
      </c>
    </row>
    <row r="2943" spans="1:18" x14ac:dyDescent="0.25">
      <c r="A2943" s="59" t="s">
        <v>3779</v>
      </c>
      <c r="B2943" s="59" t="s">
        <v>775</v>
      </c>
      <c r="C2943" s="59" t="s">
        <v>3862</v>
      </c>
      <c r="D2943" s="91">
        <v>16</v>
      </c>
      <c r="E2943" s="59" t="s">
        <v>7053</v>
      </c>
      <c r="F2943" s="30">
        <f t="shared" si="148"/>
        <v>2.3383333333333334</v>
      </c>
      <c r="G2943" s="24">
        <f t="shared" si="149"/>
        <v>4.3600000000000003</v>
      </c>
      <c r="H2943" s="31"/>
      <c r="I2943" s="30"/>
      <c r="J2943" s="24">
        <f t="shared" si="150"/>
        <v>1.9235</v>
      </c>
      <c r="K2943" s="31"/>
      <c r="L2943" s="30"/>
      <c r="M2943" s="98">
        <v>0.17</v>
      </c>
      <c r="N2943" s="98">
        <v>8.5500000000000007</v>
      </c>
      <c r="O2943" s="98">
        <v>0.67900000000000005</v>
      </c>
      <c r="P2943" s="98">
        <v>1.294</v>
      </c>
      <c r="Q2943" s="98">
        <v>2.7850000000000001</v>
      </c>
      <c r="R2943" s="98">
        <v>2.9359999999999999</v>
      </c>
    </row>
    <row r="2944" spans="1:18" x14ac:dyDescent="0.25">
      <c r="A2944" s="59" t="s">
        <v>3779</v>
      </c>
      <c r="B2944" s="59" t="s">
        <v>2439</v>
      </c>
      <c r="C2944" s="59" t="s">
        <v>3865</v>
      </c>
      <c r="D2944" s="91">
        <v>17</v>
      </c>
      <c r="E2944" s="59" t="s">
        <v>7487</v>
      </c>
      <c r="F2944" s="30">
        <f t="shared" si="148"/>
        <v>2.3349999999999995</v>
      </c>
      <c r="G2944" s="24">
        <f t="shared" si="149"/>
        <v>0.54500000000000004</v>
      </c>
      <c r="H2944" s="31"/>
      <c r="I2944" s="30"/>
      <c r="J2944" s="24">
        <f t="shared" si="150"/>
        <v>1.7697499999999997</v>
      </c>
      <c r="K2944" s="31"/>
      <c r="L2944" s="30"/>
      <c r="M2944" s="98">
        <v>1.0900000000000001</v>
      </c>
      <c r="N2944" s="98" t="s">
        <v>4078</v>
      </c>
      <c r="O2944" s="98">
        <v>7.3999999999999996E-2</v>
      </c>
      <c r="P2944" s="98">
        <v>0.72299999999999998</v>
      </c>
      <c r="Q2944" s="98">
        <v>4.9269999999999996</v>
      </c>
      <c r="R2944" s="98">
        <v>1.355</v>
      </c>
    </row>
    <row r="2945" spans="1:18" x14ac:dyDescent="0.25">
      <c r="A2945" s="59" t="s">
        <v>3779</v>
      </c>
      <c r="B2945" s="59" t="s">
        <v>7921</v>
      </c>
      <c r="C2945" s="59" t="s">
        <v>3859</v>
      </c>
      <c r="D2945" s="91">
        <v>15</v>
      </c>
      <c r="E2945" s="59" t="s">
        <v>7922</v>
      </c>
      <c r="F2945" s="30">
        <f t="shared" si="148"/>
        <v>2.3336666666666668</v>
      </c>
      <c r="G2945" s="24">
        <f t="shared" si="149"/>
        <v>6.3940000000000001</v>
      </c>
      <c r="H2945" s="31"/>
      <c r="I2945" s="30"/>
      <c r="J2945" s="24">
        <f t="shared" si="150"/>
        <v>2.726</v>
      </c>
      <c r="K2945" s="31"/>
      <c r="L2945" s="30"/>
      <c r="M2945" s="98" t="s">
        <v>4078</v>
      </c>
      <c r="N2945" s="98">
        <v>12.788</v>
      </c>
      <c r="O2945" s="98">
        <v>3.903</v>
      </c>
      <c r="P2945" s="98" t="s">
        <v>4078</v>
      </c>
      <c r="Q2945" s="98">
        <v>7.0010000000000003</v>
      </c>
      <c r="R2945" s="98" t="s">
        <v>4078</v>
      </c>
    </row>
    <row r="2946" spans="1:18" x14ac:dyDescent="0.25">
      <c r="A2946" s="59" t="s">
        <v>3779</v>
      </c>
      <c r="B2946" s="59" t="s">
        <v>2953</v>
      </c>
      <c r="C2946" s="59" t="s">
        <v>3808</v>
      </c>
      <c r="D2946" s="91">
        <v>6</v>
      </c>
      <c r="E2946" s="59" t="s">
        <v>4776</v>
      </c>
      <c r="F2946" s="30">
        <f t="shared" si="148"/>
        <v>2.2989999999999999</v>
      </c>
      <c r="G2946" s="24">
        <f t="shared" si="149"/>
        <v>6.0954999999999995</v>
      </c>
      <c r="H2946" s="31"/>
      <c r="I2946" s="30"/>
      <c r="J2946" s="24">
        <f t="shared" si="150"/>
        <v>1.7242500000000001</v>
      </c>
      <c r="K2946" s="31"/>
      <c r="L2946" s="30"/>
      <c r="M2946" s="98">
        <v>5.01</v>
      </c>
      <c r="N2946" s="98">
        <v>7.181</v>
      </c>
      <c r="O2946" s="98" t="s">
        <v>4078</v>
      </c>
      <c r="P2946" s="98">
        <v>3.5249999999999999</v>
      </c>
      <c r="Q2946" s="98">
        <v>3.3719999999999999</v>
      </c>
      <c r="R2946" s="98" t="s">
        <v>4078</v>
      </c>
    </row>
    <row r="2947" spans="1:18" x14ac:dyDescent="0.25">
      <c r="A2947" s="59" t="s">
        <v>3779</v>
      </c>
      <c r="B2947" s="59" t="s">
        <v>2835</v>
      </c>
      <c r="C2947" s="59" t="s">
        <v>3808</v>
      </c>
      <c r="D2947" s="91">
        <v>6</v>
      </c>
      <c r="E2947" s="59" t="s">
        <v>4779</v>
      </c>
      <c r="F2947" s="30">
        <f t="shared" si="148"/>
        <v>2.2986666666666666</v>
      </c>
      <c r="G2947" s="24">
        <f t="shared" si="149"/>
        <v>0</v>
      </c>
      <c r="H2947" s="31"/>
      <c r="I2947" s="30"/>
      <c r="J2947" s="24">
        <f t="shared" si="150"/>
        <v>1.724</v>
      </c>
      <c r="K2947" s="31"/>
      <c r="L2947" s="30"/>
      <c r="M2947" s="98" t="s">
        <v>4078</v>
      </c>
      <c r="N2947" s="98" t="s">
        <v>4078</v>
      </c>
      <c r="O2947" s="98" t="s">
        <v>4078</v>
      </c>
      <c r="P2947" s="98">
        <v>6.8959999999999999</v>
      </c>
      <c r="Q2947" s="98" t="s">
        <v>4078</v>
      </c>
      <c r="R2947" s="98" t="s">
        <v>4078</v>
      </c>
    </row>
    <row r="2948" spans="1:18" x14ac:dyDescent="0.25">
      <c r="A2948" s="59" t="s">
        <v>3779</v>
      </c>
      <c r="B2948" s="59" t="s">
        <v>2105</v>
      </c>
      <c r="C2948" s="59" t="s">
        <v>3862</v>
      </c>
      <c r="D2948" s="91">
        <v>16</v>
      </c>
      <c r="E2948" s="59" t="s">
        <v>7062</v>
      </c>
      <c r="F2948" s="30">
        <f t="shared" si="148"/>
        <v>2.29</v>
      </c>
      <c r="G2948" s="24">
        <f t="shared" si="149"/>
        <v>0</v>
      </c>
      <c r="H2948" s="31"/>
      <c r="I2948" s="30"/>
      <c r="J2948" s="24">
        <f t="shared" si="150"/>
        <v>2.83725</v>
      </c>
      <c r="K2948" s="31"/>
      <c r="L2948" s="30"/>
      <c r="M2948" s="98" t="s">
        <v>4078</v>
      </c>
      <c r="N2948" s="98" t="s">
        <v>4078</v>
      </c>
      <c r="O2948" s="98">
        <v>4.4790000000000001</v>
      </c>
      <c r="P2948" s="98">
        <v>3.5470000000000002</v>
      </c>
      <c r="Q2948" s="98">
        <v>3.323</v>
      </c>
      <c r="R2948" s="98" t="s">
        <v>4078</v>
      </c>
    </row>
    <row r="2949" spans="1:18" x14ac:dyDescent="0.25">
      <c r="A2949" s="59" t="s">
        <v>3779</v>
      </c>
      <c r="B2949" s="59" t="s">
        <v>2964</v>
      </c>
      <c r="C2949" s="59" t="s">
        <v>3837</v>
      </c>
      <c r="D2949" s="91">
        <v>11</v>
      </c>
      <c r="E2949" s="59" t="s">
        <v>5809</v>
      </c>
      <c r="F2949" s="30">
        <f t="shared" si="148"/>
        <v>2.2883333333333336</v>
      </c>
      <c r="G2949" s="24">
        <f t="shared" si="149"/>
        <v>1.62</v>
      </c>
      <c r="H2949" s="31"/>
      <c r="I2949" s="30"/>
      <c r="J2949" s="24">
        <f t="shared" si="150"/>
        <v>2.4000000000000004</v>
      </c>
      <c r="K2949" s="31"/>
      <c r="L2949" s="30"/>
      <c r="M2949" s="98">
        <v>3.24</v>
      </c>
      <c r="N2949" s="98" t="s">
        <v>4078</v>
      </c>
      <c r="O2949" s="98">
        <v>2.7349999999999999</v>
      </c>
      <c r="P2949" s="98" t="s">
        <v>4078</v>
      </c>
      <c r="Q2949" s="98">
        <v>5.3440000000000003</v>
      </c>
      <c r="R2949" s="98">
        <v>1.5209999999999999</v>
      </c>
    </row>
    <row r="2950" spans="1:18" x14ac:dyDescent="0.25">
      <c r="A2950" s="59" t="s">
        <v>3779</v>
      </c>
      <c r="B2950" s="59" t="s">
        <v>974</v>
      </c>
      <c r="C2950" s="59" t="s">
        <v>3859</v>
      </c>
      <c r="D2950" s="91">
        <v>15</v>
      </c>
      <c r="E2950" s="59" t="s">
        <v>6654</v>
      </c>
      <c r="F2950" s="30">
        <f t="shared" si="148"/>
        <v>2.2826666666666671</v>
      </c>
      <c r="G2950" s="24">
        <f t="shared" si="149"/>
        <v>7.9930000000000003</v>
      </c>
      <c r="H2950" s="31"/>
      <c r="I2950" s="30"/>
      <c r="J2950" s="24">
        <f t="shared" si="150"/>
        <v>2.4997500000000001</v>
      </c>
      <c r="K2950" s="31"/>
      <c r="L2950" s="30"/>
      <c r="M2950" s="98">
        <v>9.0299999999999994</v>
      </c>
      <c r="N2950" s="98">
        <v>6.9560000000000004</v>
      </c>
      <c r="O2950" s="98">
        <v>3.1509999999999998</v>
      </c>
      <c r="P2950" s="98">
        <v>3.823</v>
      </c>
      <c r="Q2950" s="98">
        <v>0.60299999999999998</v>
      </c>
      <c r="R2950" s="98">
        <v>2.4220000000000002</v>
      </c>
    </row>
    <row r="2951" spans="1:18" x14ac:dyDescent="0.25">
      <c r="A2951" s="59" t="s">
        <v>3779</v>
      </c>
      <c r="B2951" s="59" t="s">
        <v>753</v>
      </c>
      <c r="C2951" s="59" t="s">
        <v>3820</v>
      </c>
      <c r="D2951" s="91">
        <v>8</v>
      </c>
      <c r="E2951" s="59" t="s">
        <v>5337</v>
      </c>
      <c r="F2951" s="30">
        <f t="shared" si="148"/>
        <v>2.2633333333333332</v>
      </c>
      <c r="G2951" s="24">
        <f t="shared" si="149"/>
        <v>0</v>
      </c>
      <c r="H2951" s="31"/>
      <c r="I2951" s="30"/>
      <c r="J2951" s="24">
        <f t="shared" si="150"/>
        <v>3.6847500000000002</v>
      </c>
      <c r="K2951" s="31"/>
      <c r="L2951" s="30"/>
      <c r="M2951" s="98" t="s">
        <v>4078</v>
      </c>
      <c r="N2951" s="98" t="s">
        <v>4078</v>
      </c>
      <c r="O2951" s="98">
        <v>7.9489999999999998</v>
      </c>
      <c r="P2951" s="98" t="s">
        <v>4078</v>
      </c>
      <c r="Q2951" s="98" t="s">
        <v>4078</v>
      </c>
      <c r="R2951" s="98">
        <v>6.79</v>
      </c>
    </row>
    <row r="2952" spans="1:18" x14ac:dyDescent="0.25">
      <c r="A2952" s="59" t="s">
        <v>3779</v>
      </c>
      <c r="B2952" s="59" t="s">
        <v>7864</v>
      </c>
      <c r="C2952" s="59" t="s">
        <v>3839</v>
      </c>
      <c r="D2952" s="91">
        <v>11</v>
      </c>
      <c r="E2952" s="59" t="s">
        <v>7865</v>
      </c>
      <c r="F2952" s="30">
        <f t="shared" si="148"/>
        <v>2.254</v>
      </c>
      <c r="G2952" s="24">
        <f t="shared" si="149"/>
        <v>8.9699999999999989</v>
      </c>
      <c r="H2952" s="31"/>
      <c r="I2952" s="30"/>
      <c r="J2952" s="24">
        <f t="shared" si="150"/>
        <v>2.5347499999999998</v>
      </c>
      <c r="K2952" s="31"/>
      <c r="L2952" s="30"/>
      <c r="M2952" s="98">
        <v>12.28</v>
      </c>
      <c r="N2952" s="98">
        <v>5.66</v>
      </c>
      <c r="O2952" s="98">
        <v>3.3769999999999998</v>
      </c>
      <c r="P2952" s="98">
        <v>3.5739999999999998</v>
      </c>
      <c r="Q2952" s="98">
        <v>3.1880000000000002</v>
      </c>
      <c r="R2952" s="98" t="s">
        <v>4078</v>
      </c>
    </row>
    <row r="2953" spans="1:18" x14ac:dyDescent="0.25">
      <c r="A2953" s="59" t="s">
        <v>3779</v>
      </c>
      <c r="B2953" s="59" t="s">
        <v>1063</v>
      </c>
      <c r="C2953" s="59" t="s">
        <v>3852</v>
      </c>
      <c r="D2953" s="91">
        <v>15</v>
      </c>
      <c r="E2953" s="59" t="s">
        <v>6457</v>
      </c>
      <c r="F2953" s="30">
        <f t="shared" si="148"/>
        <v>2.2533333333333334</v>
      </c>
      <c r="G2953" s="24">
        <f t="shared" si="149"/>
        <v>9.2149999999999999</v>
      </c>
      <c r="H2953" s="31"/>
      <c r="I2953" s="30"/>
      <c r="J2953" s="24">
        <f t="shared" si="150"/>
        <v>1.704</v>
      </c>
      <c r="K2953" s="31"/>
      <c r="L2953" s="30"/>
      <c r="M2953" s="98">
        <v>14.06</v>
      </c>
      <c r="N2953" s="98">
        <v>4.37</v>
      </c>
      <c r="O2953" s="98">
        <v>5.6000000000000001E-2</v>
      </c>
      <c r="P2953" s="98">
        <v>0.35499999999999998</v>
      </c>
      <c r="Q2953" s="98">
        <v>1.6020000000000001</v>
      </c>
      <c r="R2953" s="98">
        <v>4.8029999999999999</v>
      </c>
    </row>
    <row r="2954" spans="1:18" x14ac:dyDescent="0.25">
      <c r="A2954" s="59" t="s">
        <v>3779</v>
      </c>
      <c r="B2954" s="59" t="s">
        <v>3370</v>
      </c>
      <c r="C2954" s="59" t="s">
        <v>3824</v>
      </c>
      <c r="D2954" s="91">
        <v>9</v>
      </c>
      <c r="E2954" s="59" t="s">
        <v>5423</v>
      </c>
      <c r="F2954" s="30">
        <f t="shared" si="148"/>
        <v>2.2439999999999998</v>
      </c>
      <c r="G2954" s="24">
        <f t="shared" si="149"/>
        <v>34.247</v>
      </c>
      <c r="H2954" s="31"/>
      <c r="I2954" s="30"/>
      <c r="J2954" s="24">
        <f t="shared" si="150"/>
        <v>4.8994999999999997</v>
      </c>
      <c r="K2954" s="31"/>
      <c r="L2954" s="30"/>
      <c r="M2954" s="98">
        <v>42.59</v>
      </c>
      <c r="N2954" s="98">
        <v>25.904</v>
      </c>
      <c r="O2954" s="98">
        <v>12.866</v>
      </c>
      <c r="P2954" s="98">
        <v>4.718</v>
      </c>
      <c r="Q2954" s="98">
        <v>2.0139999999999998</v>
      </c>
      <c r="R2954" s="98" t="s">
        <v>4078</v>
      </c>
    </row>
    <row r="2955" spans="1:18" x14ac:dyDescent="0.25">
      <c r="A2955" s="59" t="s">
        <v>3779</v>
      </c>
      <c r="B2955" s="59" t="s">
        <v>1493</v>
      </c>
      <c r="C2955" s="59" t="s">
        <v>3863</v>
      </c>
      <c r="D2955" s="91">
        <v>16</v>
      </c>
      <c r="E2955" s="59" t="s">
        <v>7423</v>
      </c>
      <c r="F2955" s="30">
        <f t="shared" si="148"/>
        <v>2.242666666666667</v>
      </c>
      <c r="G2955" s="24">
        <f t="shared" si="149"/>
        <v>14.6</v>
      </c>
      <c r="H2955" s="31"/>
      <c r="I2955" s="30"/>
      <c r="J2955" s="24">
        <f t="shared" si="150"/>
        <v>1.6820000000000002</v>
      </c>
      <c r="K2955" s="31"/>
      <c r="L2955" s="30"/>
      <c r="M2955" s="98">
        <v>29.2</v>
      </c>
      <c r="N2955" s="98" t="s">
        <v>4078</v>
      </c>
      <c r="O2955" s="98" t="s">
        <v>4078</v>
      </c>
      <c r="P2955" s="98" t="s">
        <v>4078</v>
      </c>
      <c r="Q2955" s="98">
        <v>0.45300000000000001</v>
      </c>
      <c r="R2955" s="98">
        <v>6.2750000000000004</v>
      </c>
    </row>
    <row r="2956" spans="1:18" x14ac:dyDescent="0.25">
      <c r="A2956" s="59" t="s">
        <v>3779</v>
      </c>
      <c r="B2956" s="59" t="s">
        <v>2461</v>
      </c>
      <c r="C2956" s="59" t="s">
        <v>3857</v>
      </c>
      <c r="D2956" s="91">
        <v>15</v>
      </c>
      <c r="E2956" s="59" t="s">
        <v>6641</v>
      </c>
      <c r="F2956" s="30">
        <f t="shared" si="148"/>
        <v>2.2426666666666666</v>
      </c>
      <c r="G2956" s="24">
        <f t="shared" si="149"/>
        <v>1.3955</v>
      </c>
      <c r="H2956" s="31"/>
      <c r="I2956" s="30"/>
      <c r="J2956" s="24">
        <f t="shared" si="150"/>
        <v>2.31725</v>
      </c>
      <c r="K2956" s="31"/>
      <c r="L2956" s="30"/>
      <c r="M2956" s="98" t="s">
        <v>4078</v>
      </c>
      <c r="N2956" s="98">
        <v>2.7909999999999999</v>
      </c>
      <c r="O2956" s="98">
        <v>2.5409999999999999</v>
      </c>
      <c r="P2956" s="98" t="s">
        <v>4078</v>
      </c>
      <c r="Q2956" s="98">
        <v>3.391</v>
      </c>
      <c r="R2956" s="98">
        <v>3.3370000000000002</v>
      </c>
    </row>
    <row r="2957" spans="1:18" x14ac:dyDescent="0.25">
      <c r="A2957" s="59" t="s">
        <v>3779</v>
      </c>
      <c r="B2957" s="59" t="s">
        <v>3000</v>
      </c>
      <c r="C2957" s="59" t="s">
        <v>3807</v>
      </c>
      <c r="D2957" s="91">
        <v>6</v>
      </c>
      <c r="E2957" s="59" t="s">
        <v>4687</v>
      </c>
      <c r="F2957" s="30">
        <f t="shared" si="148"/>
        <v>2.2066666666666666</v>
      </c>
      <c r="G2957" s="24">
        <f t="shared" si="149"/>
        <v>0</v>
      </c>
      <c r="H2957" s="31"/>
      <c r="I2957" s="30"/>
      <c r="J2957" s="24">
        <f t="shared" si="150"/>
        <v>4.7030000000000003</v>
      </c>
      <c r="K2957" s="31"/>
      <c r="L2957" s="30"/>
      <c r="M2957" s="98" t="s">
        <v>4078</v>
      </c>
      <c r="N2957" s="98" t="s">
        <v>4078</v>
      </c>
      <c r="O2957" s="98">
        <v>12.192</v>
      </c>
      <c r="P2957" s="98">
        <v>0.89</v>
      </c>
      <c r="Q2957" s="98">
        <v>1.2509999999999999</v>
      </c>
      <c r="R2957" s="98">
        <v>4.4790000000000001</v>
      </c>
    </row>
    <row r="2958" spans="1:18" x14ac:dyDescent="0.25">
      <c r="A2958" s="59" t="s">
        <v>3779</v>
      </c>
      <c r="B2958" s="59" t="s">
        <v>3279</v>
      </c>
      <c r="C2958" s="59" t="s">
        <v>3869</v>
      </c>
      <c r="D2958" s="91">
        <v>18</v>
      </c>
      <c r="E2958" s="59" t="s">
        <v>7679</v>
      </c>
      <c r="F2958" s="30">
        <f t="shared" si="148"/>
        <v>2.19</v>
      </c>
      <c r="G2958" s="24">
        <f t="shared" si="149"/>
        <v>12.371</v>
      </c>
      <c r="H2958" s="31"/>
      <c r="I2958" s="30"/>
      <c r="J2958" s="24">
        <f t="shared" si="150"/>
        <v>7.9977499999999999</v>
      </c>
      <c r="K2958" s="31"/>
      <c r="L2958" s="30"/>
      <c r="M2958" s="98">
        <v>4.55</v>
      </c>
      <c r="N2958" s="98">
        <v>20.192</v>
      </c>
      <c r="O2958" s="98">
        <v>25.420999999999999</v>
      </c>
      <c r="P2958" s="98" t="s">
        <v>4078</v>
      </c>
      <c r="Q2958" s="98">
        <v>6.57</v>
      </c>
      <c r="R2958" s="98" t="s">
        <v>4078</v>
      </c>
    </row>
    <row r="2959" spans="1:18" x14ac:dyDescent="0.25">
      <c r="A2959" s="59" t="s">
        <v>3779</v>
      </c>
      <c r="B2959" s="59" t="s">
        <v>2472</v>
      </c>
      <c r="C2959" s="59" t="s">
        <v>3838</v>
      </c>
      <c r="D2959" s="91">
        <v>11</v>
      </c>
      <c r="E2959" s="59" t="s">
        <v>5847</v>
      </c>
      <c r="F2959" s="30">
        <f t="shared" si="148"/>
        <v>2.1853333333333333</v>
      </c>
      <c r="G2959" s="24">
        <f t="shared" si="149"/>
        <v>0</v>
      </c>
      <c r="H2959" s="31"/>
      <c r="I2959" s="30"/>
      <c r="J2959" s="24">
        <f t="shared" si="150"/>
        <v>1.639</v>
      </c>
      <c r="K2959" s="31"/>
      <c r="L2959" s="30"/>
      <c r="M2959" s="98" t="s">
        <v>4078</v>
      </c>
      <c r="N2959" s="98" t="s">
        <v>4078</v>
      </c>
      <c r="O2959" s="98" t="s">
        <v>4078</v>
      </c>
      <c r="P2959" s="98" t="s">
        <v>4078</v>
      </c>
      <c r="Q2959" s="98">
        <v>1.7529999999999999</v>
      </c>
      <c r="R2959" s="98">
        <v>4.8029999999999999</v>
      </c>
    </row>
    <row r="2960" spans="1:18" x14ac:dyDescent="0.25">
      <c r="A2960" s="59" t="s">
        <v>3779</v>
      </c>
      <c r="B2960" s="59" t="s">
        <v>558</v>
      </c>
      <c r="C2960" s="59" t="s">
        <v>3818</v>
      </c>
      <c r="D2960" s="91">
        <v>7</v>
      </c>
      <c r="E2960" s="59" t="s">
        <v>5185</v>
      </c>
      <c r="F2960" s="30">
        <f t="shared" si="148"/>
        <v>2.1643333333333334</v>
      </c>
      <c r="G2960" s="24">
        <f t="shared" si="149"/>
        <v>26.970500000000001</v>
      </c>
      <c r="H2960" s="31"/>
      <c r="I2960" s="30"/>
      <c r="J2960" s="24">
        <f t="shared" si="150"/>
        <v>1.633</v>
      </c>
      <c r="K2960" s="31"/>
      <c r="L2960" s="30"/>
      <c r="M2960" s="98">
        <v>5.13</v>
      </c>
      <c r="N2960" s="98">
        <v>48.811</v>
      </c>
      <c r="O2960" s="98">
        <v>3.9E-2</v>
      </c>
      <c r="P2960" s="98">
        <v>0.38300000000000001</v>
      </c>
      <c r="Q2960" s="98">
        <v>4.4880000000000004</v>
      </c>
      <c r="R2960" s="98">
        <v>1.6220000000000001</v>
      </c>
    </row>
    <row r="2961" spans="1:18" x14ac:dyDescent="0.25">
      <c r="A2961" s="59" t="s">
        <v>3779</v>
      </c>
      <c r="B2961" s="59" t="s">
        <v>2416</v>
      </c>
      <c r="C2961" s="59" t="s">
        <v>3843</v>
      </c>
      <c r="D2961" s="91">
        <v>12</v>
      </c>
      <c r="E2961" s="59" t="s">
        <v>6153</v>
      </c>
      <c r="F2961" s="30">
        <f t="shared" si="148"/>
        <v>2.16</v>
      </c>
      <c r="G2961" s="24">
        <f t="shared" si="149"/>
        <v>0</v>
      </c>
      <c r="H2961" s="31"/>
      <c r="I2961" s="30"/>
      <c r="J2961" s="24">
        <f t="shared" si="150"/>
        <v>1.62</v>
      </c>
      <c r="K2961" s="31"/>
      <c r="L2961" s="30"/>
      <c r="M2961" s="98" t="s">
        <v>4078</v>
      </c>
      <c r="N2961" s="98" t="s">
        <v>4078</v>
      </c>
      <c r="O2961" s="98" t="s">
        <v>4078</v>
      </c>
      <c r="P2961" s="98" t="s">
        <v>4078</v>
      </c>
      <c r="Q2961" s="98">
        <v>6.48</v>
      </c>
      <c r="R2961" s="98" t="s">
        <v>4078</v>
      </c>
    </row>
    <row r="2962" spans="1:18" x14ac:dyDescent="0.25">
      <c r="A2962" s="59" t="s">
        <v>3779</v>
      </c>
      <c r="B2962" s="59" t="s">
        <v>2651</v>
      </c>
      <c r="C2962" s="59" t="s">
        <v>3816</v>
      </c>
      <c r="D2962" s="91">
        <v>6</v>
      </c>
      <c r="E2962" s="59" t="s">
        <v>5080</v>
      </c>
      <c r="F2962" s="30">
        <f t="shared" si="148"/>
        <v>2.1566666666666667</v>
      </c>
      <c r="G2962" s="24">
        <f t="shared" si="149"/>
        <v>3.3935</v>
      </c>
      <c r="H2962" s="31"/>
      <c r="I2962" s="30"/>
      <c r="J2962" s="24">
        <f t="shared" si="150"/>
        <v>1.8145</v>
      </c>
      <c r="K2962" s="31"/>
      <c r="L2962" s="30"/>
      <c r="M2962" s="98">
        <v>6.49</v>
      </c>
      <c r="N2962" s="98">
        <v>0.29699999999999999</v>
      </c>
      <c r="O2962" s="98">
        <v>0.78800000000000003</v>
      </c>
      <c r="P2962" s="98">
        <v>6.47</v>
      </c>
      <c r="Q2962" s="98" t="s">
        <v>4078</v>
      </c>
      <c r="R2962" s="98" t="s">
        <v>4078</v>
      </c>
    </row>
    <row r="2963" spans="1:18" x14ac:dyDescent="0.25">
      <c r="A2963" s="59" t="s">
        <v>3779</v>
      </c>
      <c r="B2963" s="59" t="s">
        <v>1839</v>
      </c>
      <c r="C2963" s="59" t="s">
        <v>3804</v>
      </c>
      <c r="D2963" s="91">
        <v>5</v>
      </c>
      <c r="E2963" s="59" t="s">
        <v>4594</v>
      </c>
      <c r="F2963" s="30">
        <f t="shared" si="148"/>
        <v>2.0963333333333334</v>
      </c>
      <c r="G2963" s="24">
        <f t="shared" si="149"/>
        <v>0</v>
      </c>
      <c r="H2963" s="31"/>
      <c r="I2963" s="30"/>
      <c r="J2963" s="24">
        <f t="shared" si="150"/>
        <v>1.5722499999999999</v>
      </c>
      <c r="K2963" s="31"/>
      <c r="L2963" s="30"/>
      <c r="M2963" s="98" t="s">
        <v>4078</v>
      </c>
      <c r="N2963" s="98" t="s">
        <v>4078</v>
      </c>
      <c r="O2963" s="98" t="s">
        <v>4078</v>
      </c>
      <c r="P2963" s="98" t="s">
        <v>4078</v>
      </c>
      <c r="Q2963" s="98">
        <v>3.5590000000000002</v>
      </c>
      <c r="R2963" s="98">
        <v>2.73</v>
      </c>
    </row>
    <row r="2964" spans="1:18" x14ac:dyDescent="0.25">
      <c r="A2964" s="59" t="s">
        <v>3779</v>
      </c>
      <c r="B2964" s="59" t="s">
        <v>2046</v>
      </c>
      <c r="C2964" s="59" t="s">
        <v>3840</v>
      </c>
      <c r="D2964" s="91">
        <v>11</v>
      </c>
      <c r="E2964" s="59" t="s">
        <v>5890</v>
      </c>
      <c r="F2964" s="30">
        <f t="shared" si="148"/>
        <v>2.0873333333333335</v>
      </c>
      <c r="G2964" s="24">
        <f t="shared" si="149"/>
        <v>9.2620000000000005</v>
      </c>
      <c r="H2964" s="31"/>
      <c r="I2964" s="30"/>
      <c r="J2964" s="24">
        <f t="shared" si="150"/>
        <v>5.6902499999999998</v>
      </c>
      <c r="K2964" s="31"/>
      <c r="L2964" s="30"/>
      <c r="M2964" s="98">
        <v>5.04</v>
      </c>
      <c r="N2964" s="98">
        <v>13.484</v>
      </c>
      <c r="O2964" s="98">
        <v>16.498999999999999</v>
      </c>
      <c r="P2964" s="98" t="s">
        <v>4078</v>
      </c>
      <c r="Q2964" s="98">
        <v>6.7000000000000004E-2</v>
      </c>
      <c r="R2964" s="98">
        <v>6.1950000000000003</v>
      </c>
    </row>
    <row r="2965" spans="1:18" x14ac:dyDescent="0.25">
      <c r="A2965" s="59" t="s">
        <v>3779</v>
      </c>
      <c r="B2965" s="59" t="s">
        <v>3623</v>
      </c>
      <c r="C2965" s="59" t="s">
        <v>3849</v>
      </c>
      <c r="D2965" s="91">
        <v>13</v>
      </c>
      <c r="E2965" s="59" t="s">
        <v>6289</v>
      </c>
      <c r="F2965" s="30">
        <f t="shared" si="148"/>
        <v>2.0859999999999999</v>
      </c>
      <c r="G2965" s="24">
        <f t="shared" si="149"/>
        <v>1.0475000000000001</v>
      </c>
      <c r="H2965" s="31"/>
      <c r="I2965" s="30"/>
      <c r="J2965" s="24">
        <f t="shared" si="150"/>
        <v>6.6667499999999995</v>
      </c>
      <c r="K2965" s="31"/>
      <c r="L2965" s="30"/>
      <c r="M2965" s="98" t="s">
        <v>4078</v>
      </c>
      <c r="N2965" s="98">
        <v>2.0950000000000002</v>
      </c>
      <c r="O2965" s="98">
        <v>20.408999999999999</v>
      </c>
      <c r="P2965" s="98">
        <v>5.8159999999999998</v>
      </c>
      <c r="Q2965" s="98">
        <v>0.442</v>
      </c>
      <c r="R2965" s="98" t="s">
        <v>4078</v>
      </c>
    </row>
    <row r="2966" spans="1:18" x14ac:dyDescent="0.25">
      <c r="A2966" s="59" t="s">
        <v>3779</v>
      </c>
      <c r="B2966" s="59" t="s">
        <v>1559</v>
      </c>
      <c r="C2966" s="59" t="s">
        <v>3808</v>
      </c>
      <c r="D2966" s="91">
        <v>6</v>
      </c>
      <c r="E2966" s="59" t="s">
        <v>4762</v>
      </c>
      <c r="F2966" s="30">
        <f t="shared" si="148"/>
        <v>2.0566666666666666</v>
      </c>
      <c r="G2966" s="24">
        <f t="shared" si="149"/>
        <v>0</v>
      </c>
      <c r="H2966" s="31"/>
      <c r="I2966" s="30"/>
      <c r="J2966" s="24">
        <f t="shared" si="150"/>
        <v>1.5425</v>
      </c>
      <c r="K2966" s="31"/>
      <c r="L2966" s="30"/>
      <c r="M2966" s="98" t="s">
        <v>4078</v>
      </c>
      <c r="N2966" s="98" t="s">
        <v>4078</v>
      </c>
      <c r="O2966" s="98" t="s">
        <v>4078</v>
      </c>
      <c r="P2966" s="98" t="s">
        <v>4078</v>
      </c>
      <c r="Q2966" s="98" t="s">
        <v>4078</v>
      </c>
      <c r="R2966" s="98">
        <v>6.17</v>
      </c>
    </row>
    <row r="2967" spans="1:18" x14ac:dyDescent="0.25">
      <c r="A2967" s="59" t="s">
        <v>3779</v>
      </c>
      <c r="B2967" s="59" t="s">
        <v>1259</v>
      </c>
      <c r="C2967" s="59" t="s">
        <v>3862</v>
      </c>
      <c r="D2967" s="91">
        <v>16</v>
      </c>
      <c r="E2967" s="59" t="s">
        <v>6918</v>
      </c>
      <c r="F2967" s="30">
        <f t="shared" si="148"/>
        <v>2.0563333333333333</v>
      </c>
      <c r="G2967" s="24">
        <f t="shared" si="149"/>
        <v>0</v>
      </c>
      <c r="H2967" s="31"/>
      <c r="I2967" s="30"/>
      <c r="J2967" s="24">
        <f t="shared" si="150"/>
        <v>2.0717499999999998</v>
      </c>
      <c r="K2967" s="31"/>
      <c r="L2967" s="30"/>
      <c r="M2967" s="98" t="s">
        <v>4078</v>
      </c>
      <c r="N2967" s="98" t="s">
        <v>4078</v>
      </c>
      <c r="O2967" s="98">
        <v>2.1179999999999999</v>
      </c>
      <c r="P2967" s="98" t="s">
        <v>4078</v>
      </c>
      <c r="Q2967" s="98">
        <v>5.4880000000000004</v>
      </c>
      <c r="R2967" s="98">
        <v>0.68100000000000005</v>
      </c>
    </row>
    <row r="2968" spans="1:18" x14ac:dyDescent="0.25">
      <c r="A2968" s="59" t="s">
        <v>3779</v>
      </c>
      <c r="B2968" s="59" t="s">
        <v>3167</v>
      </c>
      <c r="C2968" s="59" t="s">
        <v>3863</v>
      </c>
      <c r="D2968" s="91">
        <v>16</v>
      </c>
      <c r="E2968" s="59" t="s">
        <v>7388</v>
      </c>
      <c r="F2968" s="30">
        <f t="shared" si="148"/>
        <v>2.0486666666666666</v>
      </c>
      <c r="G2968" s="24">
        <f t="shared" si="149"/>
        <v>0.7320000000000001</v>
      </c>
      <c r="H2968" s="31"/>
      <c r="I2968" s="30"/>
      <c r="J2968" s="24">
        <f t="shared" si="150"/>
        <v>1.86425</v>
      </c>
      <c r="K2968" s="31"/>
      <c r="L2968" s="30"/>
      <c r="M2968" s="98">
        <v>0.11</v>
      </c>
      <c r="N2968" s="98">
        <v>1.3540000000000001</v>
      </c>
      <c r="O2968" s="98">
        <v>1.3109999999999999</v>
      </c>
      <c r="P2968" s="98">
        <v>4.1509999999999998</v>
      </c>
      <c r="Q2968" s="98">
        <v>1.4730000000000001</v>
      </c>
      <c r="R2968" s="98">
        <v>0.52200000000000002</v>
      </c>
    </row>
    <row r="2969" spans="1:18" x14ac:dyDescent="0.25">
      <c r="A2969" s="59" t="s">
        <v>3779</v>
      </c>
      <c r="B2969" s="59" t="s">
        <v>2924</v>
      </c>
      <c r="C2969" s="59" t="s">
        <v>3846</v>
      </c>
      <c r="D2969" s="91">
        <v>12</v>
      </c>
      <c r="E2969" s="59" t="s">
        <v>6189</v>
      </c>
      <c r="F2969" s="30">
        <f t="shared" si="148"/>
        <v>2.0396666666666667</v>
      </c>
      <c r="G2969" s="24">
        <f t="shared" si="149"/>
        <v>5.1999999999999998E-2</v>
      </c>
      <c r="H2969" s="31"/>
      <c r="I2969" s="30"/>
      <c r="J2969" s="24">
        <f t="shared" si="150"/>
        <v>1.5502499999999999</v>
      </c>
      <c r="K2969" s="31"/>
      <c r="L2969" s="30"/>
      <c r="M2969" s="98">
        <v>0.06</v>
      </c>
      <c r="N2969" s="98">
        <v>4.3999999999999997E-2</v>
      </c>
      <c r="O2969" s="98">
        <v>8.2000000000000003E-2</v>
      </c>
      <c r="P2969" s="98">
        <v>2.3290000000000002</v>
      </c>
      <c r="Q2969" s="98">
        <v>3.016</v>
      </c>
      <c r="R2969" s="98">
        <v>0.77400000000000002</v>
      </c>
    </row>
    <row r="2970" spans="1:18" x14ac:dyDescent="0.25">
      <c r="A2970" s="59" t="s">
        <v>3779</v>
      </c>
      <c r="B2970" s="59" t="s">
        <v>3037</v>
      </c>
      <c r="C2970" s="59" t="s">
        <v>3865</v>
      </c>
      <c r="D2970" s="91">
        <v>17</v>
      </c>
      <c r="E2970" s="59" t="s">
        <v>7491</v>
      </c>
      <c r="F2970" s="30">
        <f t="shared" si="148"/>
        <v>2.0356666666666667</v>
      </c>
      <c r="G2970" s="24">
        <f t="shared" si="149"/>
        <v>0</v>
      </c>
      <c r="H2970" s="31"/>
      <c r="I2970" s="30"/>
      <c r="J2970" s="24">
        <f t="shared" si="150"/>
        <v>1.7809999999999999</v>
      </c>
      <c r="K2970" s="31"/>
      <c r="L2970" s="30"/>
      <c r="M2970" s="98" t="s">
        <v>4078</v>
      </c>
      <c r="N2970" s="98" t="s">
        <v>4078</v>
      </c>
      <c r="O2970" s="98">
        <v>1.0169999999999999</v>
      </c>
      <c r="P2970" s="98">
        <v>5.9939999999999998</v>
      </c>
      <c r="Q2970" s="98" t="s">
        <v>4078</v>
      </c>
      <c r="R2970" s="98">
        <v>0.113</v>
      </c>
    </row>
    <row r="2971" spans="1:18" x14ac:dyDescent="0.25">
      <c r="A2971" s="59" t="s">
        <v>3779</v>
      </c>
      <c r="B2971" s="59" t="s">
        <v>3477</v>
      </c>
      <c r="C2971" s="59" t="s">
        <v>3808</v>
      </c>
      <c r="D2971" s="91">
        <v>6</v>
      </c>
      <c r="E2971" s="59" t="s">
        <v>4904</v>
      </c>
      <c r="F2971" s="30">
        <f t="shared" si="148"/>
        <v>2.0353333333333334</v>
      </c>
      <c r="G2971" s="24">
        <f t="shared" si="149"/>
        <v>1.7849999999999999</v>
      </c>
      <c r="H2971" s="31"/>
      <c r="I2971" s="30"/>
      <c r="J2971" s="24">
        <f t="shared" si="150"/>
        <v>3.67625</v>
      </c>
      <c r="K2971" s="31"/>
      <c r="L2971" s="30"/>
      <c r="M2971" s="98">
        <v>1.9</v>
      </c>
      <c r="N2971" s="98">
        <v>1.67</v>
      </c>
      <c r="O2971" s="98">
        <v>8.5990000000000002</v>
      </c>
      <c r="P2971" s="98" t="s">
        <v>4078</v>
      </c>
      <c r="Q2971" s="98">
        <v>3.9689999999999999</v>
      </c>
      <c r="R2971" s="98">
        <v>2.137</v>
      </c>
    </row>
    <row r="2972" spans="1:18" x14ac:dyDescent="0.25">
      <c r="A2972" s="59" t="s">
        <v>3779</v>
      </c>
      <c r="B2972" s="59" t="s">
        <v>2192</v>
      </c>
      <c r="C2972" s="59" t="s">
        <v>3818</v>
      </c>
      <c r="D2972" s="91">
        <v>7</v>
      </c>
      <c r="E2972" s="59" t="s">
        <v>5224</v>
      </c>
      <c r="F2972" s="30">
        <f t="shared" si="148"/>
        <v>2.0313333333333334</v>
      </c>
      <c r="G2972" s="24">
        <f t="shared" si="149"/>
        <v>3.9079999999999999</v>
      </c>
      <c r="H2972" s="31"/>
      <c r="I2972" s="30"/>
      <c r="J2972" s="24">
        <f t="shared" si="150"/>
        <v>4.952</v>
      </c>
      <c r="K2972" s="31"/>
      <c r="L2972" s="30"/>
      <c r="M2972" s="98">
        <v>7.8</v>
      </c>
      <c r="N2972" s="98">
        <v>1.6E-2</v>
      </c>
      <c r="O2972" s="98">
        <v>13.714</v>
      </c>
      <c r="P2972" s="98" t="s">
        <v>4078</v>
      </c>
      <c r="Q2972" s="98" t="s">
        <v>4078</v>
      </c>
      <c r="R2972" s="98">
        <v>6.0940000000000003</v>
      </c>
    </row>
    <row r="2973" spans="1:18" x14ac:dyDescent="0.25">
      <c r="A2973" s="59" t="s">
        <v>3779</v>
      </c>
      <c r="B2973" s="59" t="s">
        <v>3385</v>
      </c>
      <c r="C2973" s="59" t="s">
        <v>3818</v>
      </c>
      <c r="D2973" s="91">
        <v>7</v>
      </c>
      <c r="E2973" s="59" t="s">
        <v>5240</v>
      </c>
      <c r="F2973" s="30">
        <f t="shared" si="148"/>
        <v>2.0289999999999999</v>
      </c>
      <c r="G2973" s="24">
        <f t="shared" si="149"/>
        <v>0.73350000000000004</v>
      </c>
      <c r="H2973" s="31"/>
      <c r="I2973" s="30"/>
      <c r="J2973" s="24">
        <f t="shared" si="150"/>
        <v>2.9249999999999998</v>
      </c>
      <c r="K2973" s="31"/>
      <c r="L2973" s="30"/>
      <c r="M2973" s="98">
        <v>1.33</v>
      </c>
      <c r="N2973" s="98">
        <v>0.13700000000000001</v>
      </c>
      <c r="O2973" s="98">
        <v>5.6130000000000004</v>
      </c>
      <c r="P2973" s="98">
        <v>6.0869999999999997</v>
      </c>
      <c r="Q2973" s="98" t="s">
        <v>4078</v>
      </c>
      <c r="R2973" s="98" t="s">
        <v>4078</v>
      </c>
    </row>
    <row r="2974" spans="1:18" x14ac:dyDescent="0.25">
      <c r="A2974" s="59" t="s">
        <v>3779</v>
      </c>
      <c r="B2974" s="59" t="s">
        <v>2710</v>
      </c>
      <c r="C2974" s="59" t="s">
        <v>3838</v>
      </c>
      <c r="D2974" s="91">
        <v>11</v>
      </c>
      <c r="E2974" s="59" t="s">
        <v>5833</v>
      </c>
      <c r="F2974" s="30">
        <f t="shared" si="148"/>
        <v>2.0256666666666665</v>
      </c>
      <c r="G2974" s="24">
        <f t="shared" si="149"/>
        <v>0</v>
      </c>
      <c r="H2974" s="31"/>
      <c r="I2974" s="30"/>
      <c r="J2974" s="24">
        <f t="shared" si="150"/>
        <v>1.51925</v>
      </c>
      <c r="K2974" s="31"/>
      <c r="L2974" s="30"/>
      <c r="M2974" s="98" t="s">
        <v>4078</v>
      </c>
      <c r="N2974" s="98" t="s">
        <v>4078</v>
      </c>
      <c r="O2974" s="98" t="s">
        <v>4078</v>
      </c>
      <c r="P2974" s="98">
        <v>4.617</v>
      </c>
      <c r="Q2974" s="98">
        <v>1.46</v>
      </c>
      <c r="R2974" s="98" t="s">
        <v>4078</v>
      </c>
    </row>
    <row r="2975" spans="1:18" x14ac:dyDescent="0.25">
      <c r="A2975" s="59" t="s">
        <v>3779</v>
      </c>
      <c r="B2975" s="59" t="s">
        <v>947</v>
      </c>
      <c r="C2975" s="59" t="s">
        <v>3852</v>
      </c>
      <c r="D2975" s="91">
        <v>15</v>
      </c>
      <c r="E2975" s="59" t="s">
        <v>6471</v>
      </c>
      <c r="F2975" s="30">
        <f t="shared" si="148"/>
        <v>2.0013333333333332</v>
      </c>
      <c r="G2975" s="24">
        <f t="shared" si="149"/>
        <v>1.1499999999999999</v>
      </c>
      <c r="H2975" s="31"/>
      <c r="I2975" s="30"/>
      <c r="J2975" s="24">
        <f t="shared" si="150"/>
        <v>1.5009999999999999</v>
      </c>
      <c r="K2975" s="31"/>
      <c r="L2975" s="30"/>
      <c r="M2975" s="98">
        <v>2.2999999999999998</v>
      </c>
      <c r="N2975" s="98" t="s">
        <v>4078</v>
      </c>
      <c r="O2975" s="98" t="s">
        <v>4078</v>
      </c>
      <c r="P2975" s="98">
        <v>0.94899999999999995</v>
      </c>
      <c r="Q2975" s="98">
        <v>5.0549999999999997</v>
      </c>
      <c r="R2975" s="98" t="s">
        <v>4078</v>
      </c>
    </row>
    <row r="2976" spans="1:18" x14ac:dyDescent="0.25">
      <c r="A2976" s="59" t="s">
        <v>3779</v>
      </c>
      <c r="B2976" s="59" t="s">
        <v>2316</v>
      </c>
      <c r="C2976" s="59" t="s">
        <v>3868</v>
      </c>
      <c r="D2976" s="91">
        <v>18</v>
      </c>
      <c r="E2976" s="59" t="s">
        <v>7519</v>
      </c>
      <c r="F2976" s="30">
        <f t="shared" ref="F2976:F3039" si="151">SUM(P2976:R2976)/3</f>
        <v>1.9876666666666667</v>
      </c>
      <c r="G2976" s="24">
        <f t="shared" ref="G2976:G3039" si="152">SUM(M2976:N2976)/2</f>
        <v>8.7234999999999996</v>
      </c>
      <c r="H2976" s="31"/>
      <c r="I2976" s="30"/>
      <c r="J2976" s="24">
        <f t="shared" ref="J2976:J3039" si="153">SUM(O2976:R2976)/4</f>
        <v>1.82775</v>
      </c>
      <c r="K2976" s="31"/>
      <c r="L2976" s="30"/>
      <c r="M2976" s="98">
        <v>0.79</v>
      </c>
      <c r="N2976" s="98">
        <v>16.657</v>
      </c>
      <c r="O2976" s="98">
        <v>1.3480000000000001</v>
      </c>
      <c r="P2976" s="98">
        <v>2.3010000000000002</v>
      </c>
      <c r="Q2976" s="98">
        <v>2.3319999999999999</v>
      </c>
      <c r="R2976" s="98">
        <v>1.33</v>
      </c>
    </row>
    <row r="2977" spans="1:18" x14ac:dyDescent="0.25">
      <c r="A2977" s="59" t="s">
        <v>3779</v>
      </c>
      <c r="B2977" s="59" t="s">
        <v>2411</v>
      </c>
      <c r="C2977" s="59" t="s">
        <v>3863</v>
      </c>
      <c r="D2977" s="91">
        <v>16</v>
      </c>
      <c r="E2977" s="59" t="s">
        <v>7390</v>
      </c>
      <c r="F2977" s="30">
        <f t="shared" si="151"/>
        <v>1.982</v>
      </c>
      <c r="G2977" s="24">
        <f t="shared" si="152"/>
        <v>0</v>
      </c>
      <c r="H2977" s="31"/>
      <c r="I2977" s="30"/>
      <c r="J2977" s="24">
        <f t="shared" si="153"/>
        <v>1.4864999999999999</v>
      </c>
      <c r="K2977" s="31"/>
      <c r="L2977" s="30"/>
      <c r="M2977" s="98" t="s">
        <v>4078</v>
      </c>
      <c r="N2977" s="98" t="s">
        <v>4078</v>
      </c>
      <c r="O2977" s="98" t="s">
        <v>4078</v>
      </c>
      <c r="P2977" s="98">
        <v>2.6520000000000001</v>
      </c>
      <c r="Q2977" s="98">
        <v>5.0000000000000001E-3</v>
      </c>
      <c r="R2977" s="98">
        <v>3.2890000000000001</v>
      </c>
    </row>
    <row r="2978" spans="1:18" x14ac:dyDescent="0.25">
      <c r="A2978" s="59" t="s">
        <v>3779</v>
      </c>
      <c r="B2978" s="59" t="s">
        <v>2843</v>
      </c>
      <c r="C2978" s="59" t="s">
        <v>3869</v>
      </c>
      <c r="D2978" s="91">
        <v>18</v>
      </c>
      <c r="E2978" s="59" t="s">
        <v>7662</v>
      </c>
      <c r="F2978" s="30">
        <f t="shared" si="151"/>
        <v>1.9756666666666665</v>
      </c>
      <c r="G2978" s="24">
        <f t="shared" si="152"/>
        <v>4.665</v>
      </c>
      <c r="H2978" s="31"/>
      <c r="I2978" s="30"/>
      <c r="J2978" s="24">
        <f t="shared" si="153"/>
        <v>1.5189999999999999</v>
      </c>
      <c r="K2978" s="31"/>
      <c r="L2978" s="30"/>
      <c r="M2978" s="98">
        <v>9.33</v>
      </c>
      <c r="N2978" s="98" t="s">
        <v>4078</v>
      </c>
      <c r="O2978" s="98">
        <v>0.14899999999999999</v>
      </c>
      <c r="P2978" s="98" t="s">
        <v>4078</v>
      </c>
      <c r="Q2978" s="98" t="s">
        <v>4078</v>
      </c>
      <c r="R2978" s="98">
        <v>5.9269999999999996</v>
      </c>
    </row>
    <row r="2979" spans="1:18" x14ac:dyDescent="0.25">
      <c r="A2979" s="59" t="s">
        <v>3779</v>
      </c>
      <c r="B2979" s="59" t="s">
        <v>2766</v>
      </c>
      <c r="C2979" s="59" t="s">
        <v>3808</v>
      </c>
      <c r="D2979" s="91">
        <v>6</v>
      </c>
      <c r="E2979" s="59" t="s">
        <v>4756</v>
      </c>
      <c r="F2979" s="30">
        <f t="shared" si="151"/>
        <v>1.9730000000000001</v>
      </c>
      <c r="G2979" s="24">
        <f t="shared" si="152"/>
        <v>2.46</v>
      </c>
      <c r="H2979" s="31"/>
      <c r="I2979" s="30"/>
      <c r="J2979" s="24">
        <f t="shared" si="153"/>
        <v>1.4797500000000001</v>
      </c>
      <c r="K2979" s="31"/>
      <c r="L2979" s="30"/>
      <c r="M2979" s="98">
        <v>4.92</v>
      </c>
      <c r="N2979" s="98" t="s">
        <v>4078</v>
      </c>
      <c r="O2979" s="98" t="s">
        <v>4078</v>
      </c>
      <c r="P2979" s="98">
        <v>2.7480000000000002</v>
      </c>
      <c r="Q2979" s="98">
        <v>3.1709999999999998</v>
      </c>
      <c r="R2979" s="98" t="s">
        <v>4078</v>
      </c>
    </row>
    <row r="2980" spans="1:18" x14ac:dyDescent="0.25">
      <c r="A2980" s="59" t="s">
        <v>3779</v>
      </c>
      <c r="B2980" s="59" t="s">
        <v>8051</v>
      </c>
      <c r="C2980" s="59" t="s">
        <v>3839</v>
      </c>
      <c r="D2980" s="91">
        <v>11</v>
      </c>
      <c r="E2980" s="59" t="s">
        <v>8052</v>
      </c>
      <c r="F2980" s="30">
        <f t="shared" si="151"/>
        <v>1.9556666666666667</v>
      </c>
      <c r="G2980" s="24">
        <f t="shared" si="152"/>
        <v>0</v>
      </c>
      <c r="H2980" s="31"/>
      <c r="I2980" s="30"/>
      <c r="J2980" s="24">
        <f t="shared" si="153"/>
        <v>1.46675</v>
      </c>
      <c r="K2980" s="31"/>
      <c r="L2980" s="30"/>
      <c r="M2980" s="98" t="s">
        <v>4078</v>
      </c>
      <c r="N2980" s="98" t="s">
        <v>4078</v>
      </c>
      <c r="O2980" s="98" t="s">
        <v>4078</v>
      </c>
      <c r="P2980" s="98" t="s">
        <v>4078</v>
      </c>
      <c r="Q2980" s="98" t="s">
        <v>4078</v>
      </c>
      <c r="R2980" s="98">
        <v>5.867</v>
      </c>
    </row>
    <row r="2981" spans="1:18" x14ac:dyDescent="0.25">
      <c r="A2981" s="59" t="s">
        <v>3779</v>
      </c>
      <c r="B2981" s="59" t="s">
        <v>2255</v>
      </c>
      <c r="C2981" s="59" t="s">
        <v>3860</v>
      </c>
      <c r="D2981" s="91">
        <v>15</v>
      </c>
      <c r="E2981" s="59" t="s">
        <v>6705</v>
      </c>
      <c r="F2981" s="30">
        <f t="shared" si="151"/>
        <v>1.9433333333333334</v>
      </c>
      <c r="G2981" s="24">
        <f t="shared" si="152"/>
        <v>1.5914999999999999</v>
      </c>
      <c r="H2981" s="31"/>
      <c r="I2981" s="30"/>
      <c r="J2981" s="24">
        <f t="shared" si="153"/>
        <v>1.7655000000000001</v>
      </c>
      <c r="K2981" s="31"/>
      <c r="L2981" s="30"/>
      <c r="M2981" s="98">
        <v>1.28</v>
      </c>
      <c r="N2981" s="98">
        <v>1.903</v>
      </c>
      <c r="O2981" s="98">
        <v>1.232</v>
      </c>
      <c r="P2981" s="98">
        <v>0.11600000000000001</v>
      </c>
      <c r="Q2981" s="98">
        <v>1.08</v>
      </c>
      <c r="R2981" s="98">
        <v>4.6340000000000003</v>
      </c>
    </row>
    <row r="2982" spans="1:18" x14ac:dyDescent="0.25">
      <c r="A2982" s="59" t="s">
        <v>3779</v>
      </c>
      <c r="B2982" s="59" t="s">
        <v>1736</v>
      </c>
      <c r="C2982" s="59" t="s">
        <v>3850</v>
      </c>
      <c r="D2982" s="91">
        <v>14</v>
      </c>
      <c r="E2982" s="59" t="s">
        <v>6319</v>
      </c>
      <c r="F2982" s="30">
        <f t="shared" si="151"/>
        <v>1.9419999999999999</v>
      </c>
      <c r="G2982" s="24">
        <f t="shared" si="152"/>
        <v>0</v>
      </c>
      <c r="H2982" s="31"/>
      <c r="I2982" s="30"/>
      <c r="J2982" s="24">
        <f t="shared" si="153"/>
        <v>1.4564999999999999</v>
      </c>
      <c r="K2982" s="31"/>
      <c r="L2982" s="30"/>
      <c r="M2982" s="98" t="s">
        <v>4078</v>
      </c>
      <c r="N2982" s="98" t="s">
        <v>4078</v>
      </c>
      <c r="O2982" s="98" t="s">
        <v>4078</v>
      </c>
      <c r="P2982" s="98" t="s">
        <v>4078</v>
      </c>
      <c r="Q2982" s="98">
        <v>5.8259999999999996</v>
      </c>
      <c r="R2982" s="98" t="s">
        <v>4078</v>
      </c>
    </row>
    <row r="2983" spans="1:18" x14ac:dyDescent="0.25">
      <c r="A2983" s="59" t="s">
        <v>3779</v>
      </c>
      <c r="B2983" s="59" t="s">
        <v>2253</v>
      </c>
      <c r="C2983" s="59" t="s">
        <v>3801</v>
      </c>
      <c r="D2983" s="91">
        <v>4</v>
      </c>
      <c r="E2983" s="59" t="s">
        <v>4551</v>
      </c>
      <c r="F2983" s="30">
        <f t="shared" si="151"/>
        <v>1.9306666666666665</v>
      </c>
      <c r="G2983" s="24">
        <f t="shared" si="152"/>
        <v>0</v>
      </c>
      <c r="H2983" s="31"/>
      <c r="I2983" s="30"/>
      <c r="J2983" s="24">
        <f t="shared" si="153"/>
        <v>1.448</v>
      </c>
      <c r="K2983" s="31"/>
      <c r="L2983" s="30"/>
      <c r="M2983" s="98" t="s">
        <v>4078</v>
      </c>
      <c r="N2983" s="98" t="s">
        <v>4078</v>
      </c>
      <c r="O2983" s="98" t="s">
        <v>4078</v>
      </c>
      <c r="P2983" s="98">
        <v>5.7919999999999998</v>
      </c>
      <c r="Q2983" s="98" t="s">
        <v>4078</v>
      </c>
      <c r="R2983" s="98" t="s">
        <v>4078</v>
      </c>
    </row>
    <row r="2984" spans="1:18" x14ac:dyDescent="0.25">
      <c r="A2984" s="59" t="s">
        <v>3779</v>
      </c>
      <c r="B2984" s="59" t="s">
        <v>711</v>
      </c>
      <c r="C2984" s="59" t="s">
        <v>3852</v>
      </c>
      <c r="D2984" s="91">
        <v>15</v>
      </c>
      <c r="E2984" s="59" t="s">
        <v>6450</v>
      </c>
      <c r="F2984" s="30">
        <f t="shared" si="151"/>
        <v>1.9306666666666665</v>
      </c>
      <c r="G2984" s="24">
        <f t="shared" si="152"/>
        <v>1.7065000000000001</v>
      </c>
      <c r="H2984" s="31"/>
      <c r="I2984" s="30"/>
      <c r="J2984" s="24">
        <f t="shared" si="153"/>
        <v>1.448</v>
      </c>
      <c r="K2984" s="31"/>
      <c r="L2984" s="30"/>
      <c r="M2984" s="98">
        <v>2.21</v>
      </c>
      <c r="N2984" s="98">
        <v>1.2030000000000001</v>
      </c>
      <c r="O2984" s="98" t="s">
        <v>4078</v>
      </c>
      <c r="P2984" s="98">
        <v>1.583</v>
      </c>
      <c r="Q2984" s="98">
        <v>2.6579999999999999</v>
      </c>
      <c r="R2984" s="98">
        <v>1.5509999999999999</v>
      </c>
    </row>
    <row r="2985" spans="1:18" x14ac:dyDescent="0.25">
      <c r="A2985" s="59" t="s">
        <v>3779</v>
      </c>
      <c r="B2985" s="59" t="s">
        <v>2978</v>
      </c>
      <c r="C2985" s="59" t="s">
        <v>3869</v>
      </c>
      <c r="D2985" s="91">
        <v>18</v>
      </c>
      <c r="E2985" s="59" t="s">
        <v>7667</v>
      </c>
      <c r="F2985" s="30">
        <f t="shared" si="151"/>
        <v>1.9239999999999997</v>
      </c>
      <c r="G2985" s="24">
        <f t="shared" si="152"/>
        <v>0.74649999999999994</v>
      </c>
      <c r="H2985" s="31"/>
      <c r="I2985" s="30"/>
      <c r="J2985" s="24">
        <f t="shared" si="153"/>
        <v>1.6315000000000002</v>
      </c>
      <c r="K2985" s="31"/>
      <c r="L2985" s="30"/>
      <c r="M2985" s="98">
        <v>0.43</v>
      </c>
      <c r="N2985" s="98">
        <v>1.0629999999999999</v>
      </c>
      <c r="O2985" s="98">
        <v>0.754</v>
      </c>
      <c r="P2985" s="98">
        <v>4.0469999999999997</v>
      </c>
      <c r="Q2985" s="98">
        <v>0.371</v>
      </c>
      <c r="R2985" s="98">
        <v>1.3540000000000001</v>
      </c>
    </row>
    <row r="2986" spans="1:18" x14ac:dyDescent="0.25">
      <c r="A2986" s="59" t="s">
        <v>3779</v>
      </c>
      <c r="B2986" s="59" t="s">
        <v>3605</v>
      </c>
      <c r="C2986" s="59" t="s">
        <v>3840</v>
      </c>
      <c r="D2986" s="91">
        <v>11</v>
      </c>
      <c r="E2986" s="59" t="s">
        <v>5969</v>
      </c>
      <c r="F2986" s="30">
        <f t="shared" si="151"/>
        <v>1.9160000000000001</v>
      </c>
      <c r="G2986" s="24">
        <f t="shared" si="152"/>
        <v>1.375</v>
      </c>
      <c r="H2986" s="31"/>
      <c r="I2986" s="30"/>
      <c r="J2986" s="24">
        <f t="shared" si="153"/>
        <v>1.9870000000000001</v>
      </c>
      <c r="K2986" s="31"/>
      <c r="L2986" s="30"/>
      <c r="M2986" s="98">
        <v>2.75</v>
      </c>
      <c r="N2986" s="98" t="s">
        <v>4078</v>
      </c>
      <c r="O2986" s="98">
        <v>2.2000000000000002</v>
      </c>
      <c r="P2986" s="98">
        <v>4.9039999999999999</v>
      </c>
      <c r="Q2986" s="98">
        <v>0.625</v>
      </c>
      <c r="R2986" s="98">
        <v>0.219</v>
      </c>
    </row>
    <row r="2987" spans="1:18" x14ac:dyDescent="0.25">
      <c r="A2987" s="59" t="s">
        <v>3779</v>
      </c>
      <c r="B2987" s="59" t="s">
        <v>840</v>
      </c>
      <c r="C2987" s="59" t="s">
        <v>3819</v>
      </c>
      <c r="D2987" s="91">
        <v>7</v>
      </c>
      <c r="E2987" s="59" t="s">
        <v>5291</v>
      </c>
      <c r="F2987" s="30">
        <f t="shared" si="151"/>
        <v>1.9100000000000001</v>
      </c>
      <c r="G2987" s="24">
        <f t="shared" si="152"/>
        <v>0</v>
      </c>
      <c r="H2987" s="31"/>
      <c r="I2987" s="30"/>
      <c r="J2987" s="24">
        <f t="shared" si="153"/>
        <v>1.4325000000000001</v>
      </c>
      <c r="K2987" s="31"/>
      <c r="L2987" s="30"/>
      <c r="M2987" s="98" t="s">
        <v>4078</v>
      </c>
      <c r="N2987" s="98" t="s">
        <v>4078</v>
      </c>
      <c r="O2987" s="98" t="s">
        <v>4078</v>
      </c>
      <c r="P2987" s="98" t="s">
        <v>4078</v>
      </c>
      <c r="Q2987" s="98">
        <v>5.73</v>
      </c>
      <c r="R2987" s="98" t="s">
        <v>4078</v>
      </c>
    </row>
    <row r="2988" spans="1:18" x14ac:dyDescent="0.25">
      <c r="A2988" s="59" t="s">
        <v>3779</v>
      </c>
      <c r="B2988" s="59" t="s">
        <v>1466</v>
      </c>
      <c r="C2988" s="59" t="s">
        <v>3799</v>
      </c>
      <c r="D2988" s="91">
        <v>4</v>
      </c>
      <c r="E2988" s="59" t="s">
        <v>4487</v>
      </c>
      <c r="F2988" s="30">
        <f t="shared" si="151"/>
        <v>1.9096666666666664</v>
      </c>
      <c r="G2988" s="24">
        <f t="shared" si="152"/>
        <v>2.0500000000000001E-2</v>
      </c>
      <c r="H2988" s="31"/>
      <c r="I2988" s="30"/>
      <c r="J2988" s="24">
        <f t="shared" si="153"/>
        <v>4.0517500000000002</v>
      </c>
      <c r="K2988" s="31"/>
      <c r="L2988" s="30"/>
      <c r="M2988" s="98" t="s">
        <v>4078</v>
      </c>
      <c r="N2988" s="98">
        <v>4.1000000000000002E-2</v>
      </c>
      <c r="O2988" s="98">
        <v>10.478</v>
      </c>
      <c r="P2988" s="98">
        <v>4.8879999999999999</v>
      </c>
      <c r="Q2988" s="98">
        <v>0.313</v>
      </c>
      <c r="R2988" s="98">
        <v>0.52800000000000002</v>
      </c>
    </row>
    <row r="2989" spans="1:18" x14ac:dyDescent="0.25">
      <c r="A2989" s="59" t="s">
        <v>3779</v>
      </c>
      <c r="B2989" s="59" t="s">
        <v>3536</v>
      </c>
      <c r="C2989" s="59" t="s">
        <v>3865</v>
      </c>
      <c r="D2989" s="91">
        <v>17</v>
      </c>
      <c r="E2989" s="59" t="s">
        <v>7490</v>
      </c>
      <c r="F2989" s="30">
        <f t="shared" si="151"/>
        <v>1.909</v>
      </c>
      <c r="G2989" s="24">
        <f t="shared" si="152"/>
        <v>5.1360000000000001</v>
      </c>
      <c r="H2989" s="31"/>
      <c r="I2989" s="30"/>
      <c r="J2989" s="24">
        <f t="shared" si="153"/>
        <v>1.4317500000000001</v>
      </c>
      <c r="K2989" s="31"/>
      <c r="L2989" s="30"/>
      <c r="M2989" s="98">
        <v>7.82</v>
      </c>
      <c r="N2989" s="98">
        <v>2.452</v>
      </c>
      <c r="O2989" s="98" t="s">
        <v>4078</v>
      </c>
      <c r="P2989" s="98">
        <v>5.4370000000000003</v>
      </c>
      <c r="Q2989" s="98" t="s">
        <v>4078</v>
      </c>
      <c r="R2989" s="98">
        <v>0.28999999999999998</v>
      </c>
    </row>
    <row r="2990" spans="1:18" x14ac:dyDescent="0.25">
      <c r="A2990" s="59" t="s">
        <v>3779</v>
      </c>
      <c r="B2990" s="59" t="s">
        <v>2972</v>
      </c>
      <c r="C2990" s="59" t="s">
        <v>3807</v>
      </c>
      <c r="D2990" s="91">
        <v>6</v>
      </c>
      <c r="E2990" s="59" t="s">
        <v>4712</v>
      </c>
      <c r="F2990" s="30">
        <f t="shared" si="151"/>
        <v>1.9080000000000001</v>
      </c>
      <c r="G2990" s="24">
        <f t="shared" si="152"/>
        <v>0</v>
      </c>
      <c r="H2990" s="31"/>
      <c r="I2990" s="30"/>
      <c r="J2990" s="24">
        <f t="shared" si="153"/>
        <v>4.601</v>
      </c>
      <c r="K2990" s="31"/>
      <c r="L2990" s="30"/>
      <c r="M2990" s="98" t="s">
        <v>4078</v>
      </c>
      <c r="N2990" s="98" t="s">
        <v>4078</v>
      </c>
      <c r="O2990" s="98">
        <v>12.68</v>
      </c>
      <c r="P2990" s="98">
        <v>2.0139999999999998</v>
      </c>
      <c r="Q2990" s="98" t="s">
        <v>4078</v>
      </c>
      <c r="R2990" s="98">
        <v>3.71</v>
      </c>
    </row>
    <row r="2991" spans="1:18" x14ac:dyDescent="0.25">
      <c r="A2991" s="59" t="s">
        <v>3779</v>
      </c>
      <c r="B2991" s="59" t="s">
        <v>2866</v>
      </c>
      <c r="C2991" s="59" t="s">
        <v>3862</v>
      </c>
      <c r="D2991" s="91">
        <v>16</v>
      </c>
      <c r="E2991" s="59" t="s">
        <v>7054</v>
      </c>
      <c r="F2991" s="30">
        <f t="shared" si="151"/>
        <v>1.8979999999999999</v>
      </c>
      <c r="G2991" s="24">
        <f t="shared" si="152"/>
        <v>0.16500000000000001</v>
      </c>
      <c r="H2991" s="31"/>
      <c r="I2991" s="30"/>
      <c r="J2991" s="24">
        <f t="shared" si="153"/>
        <v>1.4235</v>
      </c>
      <c r="K2991" s="31"/>
      <c r="L2991" s="30"/>
      <c r="M2991" s="98">
        <v>0.33</v>
      </c>
      <c r="N2991" s="98" t="s">
        <v>4078</v>
      </c>
      <c r="O2991" s="98" t="s">
        <v>4078</v>
      </c>
      <c r="P2991" s="98">
        <v>5.694</v>
      </c>
      <c r="Q2991" s="98" t="s">
        <v>4078</v>
      </c>
      <c r="R2991" s="98" t="s">
        <v>4078</v>
      </c>
    </row>
    <row r="2992" spans="1:18" x14ac:dyDescent="0.25">
      <c r="A2992" s="59" t="s">
        <v>3779</v>
      </c>
      <c r="B2992" s="59" t="s">
        <v>3217</v>
      </c>
      <c r="C2992" s="59" t="s">
        <v>3841</v>
      </c>
      <c r="D2992" s="91">
        <v>11</v>
      </c>
      <c r="E2992" s="59" t="s">
        <v>5989</v>
      </c>
      <c r="F2992" s="30">
        <f t="shared" si="151"/>
        <v>1.8863333333333332</v>
      </c>
      <c r="G2992" s="24">
        <f t="shared" si="152"/>
        <v>3.0110000000000001</v>
      </c>
      <c r="H2992" s="31"/>
      <c r="I2992" s="30"/>
      <c r="J2992" s="24">
        <f t="shared" si="153"/>
        <v>4.2117500000000003</v>
      </c>
      <c r="K2992" s="31"/>
      <c r="L2992" s="30"/>
      <c r="M2992" s="98">
        <v>2.74</v>
      </c>
      <c r="N2992" s="98">
        <v>3.282</v>
      </c>
      <c r="O2992" s="98">
        <v>11.188000000000001</v>
      </c>
      <c r="P2992" s="98">
        <v>2.4929999999999999</v>
      </c>
      <c r="Q2992" s="98" t="s">
        <v>4078</v>
      </c>
      <c r="R2992" s="98">
        <v>3.1659999999999999</v>
      </c>
    </row>
    <row r="2993" spans="1:18" x14ac:dyDescent="0.25">
      <c r="A2993" s="59" t="s">
        <v>3779</v>
      </c>
      <c r="B2993" s="59" t="s">
        <v>7862</v>
      </c>
      <c r="C2993" s="59" t="s">
        <v>3837</v>
      </c>
      <c r="D2993" s="91">
        <v>11</v>
      </c>
      <c r="E2993" s="59" t="s">
        <v>7863</v>
      </c>
      <c r="F2993" s="30">
        <f t="shared" si="151"/>
        <v>1.8819999999999999</v>
      </c>
      <c r="G2993" s="24">
        <f t="shared" si="152"/>
        <v>5.1100000000000003</v>
      </c>
      <c r="H2993" s="31"/>
      <c r="I2993" s="30"/>
      <c r="J2993" s="24">
        <f t="shared" si="153"/>
        <v>1.7109999999999999</v>
      </c>
      <c r="K2993" s="31"/>
      <c r="L2993" s="30"/>
      <c r="M2993" s="98">
        <v>10.220000000000001</v>
      </c>
      <c r="N2993" s="98" t="s">
        <v>4078</v>
      </c>
      <c r="O2993" s="98">
        <v>1.198</v>
      </c>
      <c r="P2993" s="98" t="s">
        <v>4078</v>
      </c>
      <c r="Q2993" s="98">
        <v>5.6459999999999999</v>
      </c>
      <c r="R2993" s="98" t="s">
        <v>4078</v>
      </c>
    </row>
    <row r="2994" spans="1:18" x14ac:dyDescent="0.25">
      <c r="A2994" s="59" t="s">
        <v>3779</v>
      </c>
      <c r="B2994" s="59" t="s">
        <v>2459</v>
      </c>
      <c r="C2994" s="59" t="s">
        <v>3870</v>
      </c>
      <c r="D2994" s="91">
        <v>18</v>
      </c>
      <c r="E2994" s="59" t="s">
        <v>7702</v>
      </c>
      <c r="F2994" s="30">
        <f t="shared" si="151"/>
        <v>1.8710000000000002</v>
      </c>
      <c r="G2994" s="24">
        <f t="shared" si="152"/>
        <v>2.298</v>
      </c>
      <c r="H2994" s="31"/>
      <c r="I2994" s="30"/>
      <c r="J2994" s="24">
        <f t="shared" si="153"/>
        <v>2.1367500000000001</v>
      </c>
      <c r="K2994" s="31"/>
      <c r="L2994" s="30"/>
      <c r="M2994" s="98">
        <v>4.53</v>
      </c>
      <c r="N2994" s="98">
        <v>6.6000000000000003E-2</v>
      </c>
      <c r="O2994" s="98">
        <v>2.9340000000000002</v>
      </c>
      <c r="P2994" s="98">
        <v>4.9009999999999998</v>
      </c>
      <c r="Q2994" s="98">
        <v>0.45600000000000002</v>
      </c>
      <c r="R2994" s="98">
        <v>0.25600000000000001</v>
      </c>
    </row>
    <row r="2995" spans="1:18" x14ac:dyDescent="0.25">
      <c r="A2995" s="59" t="s">
        <v>3779</v>
      </c>
      <c r="B2995" s="59" t="s">
        <v>1829</v>
      </c>
      <c r="C2995" s="59" t="s">
        <v>3830</v>
      </c>
      <c r="D2995" s="91">
        <v>11</v>
      </c>
      <c r="E2995" s="59" t="s">
        <v>5563</v>
      </c>
      <c r="F2995" s="30">
        <f t="shared" si="151"/>
        <v>1.8696666666666666</v>
      </c>
      <c r="G2995" s="24">
        <f t="shared" si="152"/>
        <v>1.6074999999999999</v>
      </c>
      <c r="H2995" s="31"/>
      <c r="I2995" s="30"/>
      <c r="J2995" s="24">
        <f t="shared" si="153"/>
        <v>2.66425</v>
      </c>
      <c r="K2995" s="31"/>
      <c r="L2995" s="30"/>
      <c r="M2995" s="98" t="s">
        <v>4078</v>
      </c>
      <c r="N2995" s="98">
        <v>3.2149999999999999</v>
      </c>
      <c r="O2995" s="98">
        <v>5.048</v>
      </c>
      <c r="P2995" s="98">
        <v>4.702</v>
      </c>
      <c r="Q2995" s="98">
        <v>0.90700000000000003</v>
      </c>
      <c r="R2995" s="98" t="s">
        <v>4078</v>
      </c>
    </row>
    <row r="2996" spans="1:18" x14ac:dyDescent="0.25">
      <c r="A2996" s="59" t="s">
        <v>3779</v>
      </c>
      <c r="B2996" s="59" t="s">
        <v>963</v>
      </c>
      <c r="C2996" s="59" t="s">
        <v>3863</v>
      </c>
      <c r="D2996" s="91">
        <v>16</v>
      </c>
      <c r="E2996" s="59" t="s">
        <v>7228</v>
      </c>
      <c r="F2996" s="30">
        <f t="shared" si="151"/>
        <v>1.8653333333333333</v>
      </c>
      <c r="G2996" s="24">
        <f t="shared" si="152"/>
        <v>0</v>
      </c>
      <c r="H2996" s="31"/>
      <c r="I2996" s="30"/>
      <c r="J2996" s="24">
        <f t="shared" si="153"/>
        <v>1.462</v>
      </c>
      <c r="K2996" s="31"/>
      <c r="L2996" s="30"/>
      <c r="M2996" s="98" t="s">
        <v>4078</v>
      </c>
      <c r="N2996" s="98" t="s">
        <v>4078</v>
      </c>
      <c r="O2996" s="98">
        <v>0.252</v>
      </c>
      <c r="P2996" s="98">
        <v>0.47</v>
      </c>
      <c r="Q2996" s="98">
        <v>1.26</v>
      </c>
      <c r="R2996" s="98">
        <v>3.8660000000000001</v>
      </c>
    </row>
    <row r="2997" spans="1:18" x14ac:dyDescent="0.25">
      <c r="A2997" s="59" t="s">
        <v>3779</v>
      </c>
      <c r="B2997" s="59" t="s">
        <v>2844</v>
      </c>
      <c r="C2997" s="59" t="s">
        <v>3868</v>
      </c>
      <c r="D2997" s="91">
        <v>18</v>
      </c>
      <c r="E2997" s="59" t="s">
        <v>7572</v>
      </c>
      <c r="F2997" s="30">
        <f t="shared" si="151"/>
        <v>1.8309999999999997</v>
      </c>
      <c r="G2997" s="24">
        <f t="shared" si="152"/>
        <v>1.6764999999999999</v>
      </c>
      <c r="H2997" s="31"/>
      <c r="I2997" s="30"/>
      <c r="J2997" s="24">
        <f t="shared" si="153"/>
        <v>1.4884999999999999</v>
      </c>
      <c r="K2997" s="31"/>
      <c r="L2997" s="30"/>
      <c r="M2997" s="98">
        <v>0.15</v>
      </c>
      <c r="N2997" s="98">
        <v>3.2029999999999998</v>
      </c>
      <c r="O2997" s="98">
        <v>0.46100000000000002</v>
      </c>
      <c r="P2997" s="98">
        <v>0.20100000000000001</v>
      </c>
      <c r="Q2997" s="98" t="s">
        <v>4078</v>
      </c>
      <c r="R2997" s="98">
        <v>5.2919999999999998</v>
      </c>
    </row>
    <row r="2998" spans="1:18" x14ac:dyDescent="0.25">
      <c r="A2998" s="59" t="s">
        <v>3779</v>
      </c>
      <c r="B2998" s="59" t="s">
        <v>382</v>
      </c>
      <c r="C2998" s="59" t="s">
        <v>3799</v>
      </c>
      <c r="D2998" s="91">
        <v>4</v>
      </c>
      <c r="E2998" s="59" t="s">
        <v>4523</v>
      </c>
      <c r="F2998" s="30">
        <f t="shared" si="151"/>
        <v>1.8106666666666669</v>
      </c>
      <c r="G2998" s="24">
        <f t="shared" si="152"/>
        <v>4.4689999999999994</v>
      </c>
      <c r="H2998" s="31"/>
      <c r="I2998" s="30"/>
      <c r="J2998" s="24">
        <f t="shared" si="153"/>
        <v>1.3580000000000001</v>
      </c>
      <c r="K2998" s="31"/>
      <c r="L2998" s="30"/>
      <c r="M2998" s="98">
        <v>0.36</v>
      </c>
      <c r="N2998" s="98">
        <v>8.5779999999999994</v>
      </c>
      <c r="O2998" s="98" t="s">
        <v>4078</v>
      </c>
      <c r="P2998" s="98">
        <v>1.3260000000000001</v>
      </c>
      <c r="Q2998" s="98" t="s">
        <v>4078</v>
      </c>
      <c r="R2998" s="98">
        <v>4.1059999999999999</v>
      </c>
    </row>
    <row r="2999" spans="1:18" x14ac:dyDescent="0.25">
      <c r="A2999" s="59" t="s">
        <v>3779</v>
      </c>
      <c r="B2999" s="59" t="s">
        <v>3051</v>
      </c>
      <c r="C2999" s="59" t="s">
        <v>3863</v>
      </c>
      <c r="D2999" s="91">
        <v>16</v>
      </c>
      <c r="E2999" s="59" t="s">
        <v>7260</v>
      </c>
      <c r="F2999" s="30">
        <f t="shared" si="151"/>
        <v>1.7990000000000002</v>
      </c>
      <c r="G2999" s="24">
        <f t="shared" si="152"/>
        <v>4.8774999999999995</v>
      </c>
      <c r="H2999" s="31"/>
      <c r="I2999" s="30"/>
      <c r="J2999" s="24">
        <f t="shared" si="153"/>
        <v>5.4842499999999994</v>
      </c>
      <c r="K2999" s="31"/>
      <c r="L2999" s="30"/>
      <c r="M2999" s="98">
        <v>0.86</v>
      </c>
      <c r="N2999" s="98">
        <v>8.8949999999999996</v>
      </c>
      <c r="O2999" s="98">
        <v>16.54</v>
      </c>
      <c r="P2999" s="98">
        <v>3.8889999999999998</v>
      </c>
      <c r="Q2999" s="98">
        <v>1.1559999999999999</v>
      </c>
      <c r="R2999" s="98">
        <v>0.35199999999999998</v>
      </c>
    </row>
    <row r="3000" spans="1:18" x14ac:dyDescent="0.25">
      <c r="A3000" s="59" t="s">
        <v>3779</v>
      </c>
      <c r="B3000" s="59" t="s">
        <v>3388</v>
      </c>
      <c r="C3000" s="59" t="s">
        <v>3832</v>
      </c>
      <c r="D3000" s="91">
        <v>11</v>
      </c>
      <c r="E3000" s="59" t="s">
        <v>5628</v>
      </c>
      <c r="F3000" s="30">
        <f t="shared" si="151"/>
        <v>1.7943333333333333</v>
      </c>
      <c r="G3000" s="24">
        <f t="shared" si="152"/>
        <v>0</v>
      </c>
      <c r="H3000" s="31"/>
      <c r="I3000" s="30"/>
      <c r="J3000" s="24">
        <f t="shared" si="153"/>
        <v>1.34575</v>
      </c>
      <c r="K3000" s="31"/>
      <c r="L3000" s="30"/>
      <c r="M3000" s="98" t="s">
        <v>4078</v>
      </c>
      <c r="N3000" s="98" t="s">
        <v>4078</v>
      </c>
      <c r="O3000" s="98" t="s">
        <v>4078</v>
      </c>
      <c r="P3000" s="98" t="s">
        <v>4078</v>
      </c>
      <c r="Q3000" s="98">
        <v>5.383</v>
      </c>
      <c r="R3000" s="98" t="s">
        <v>4078</v>
      </c>
    </row>
    <row r="3001" spans="1:18" x14ac:dyDescent="0.25">
      <c r="A3001" s="59" t="s">
        <v>3779</v>
      </c>
      <c r="B3001" s="59" t="s">
        <v>2811</v>
      </c>
      <c r="C3001" s="59" t="s">
        <v>3835</v>
      </c>
      <c r="D3001" s="91">
        <v>11</v>
      </c>
      <c r="E3001" s="59" t="s">
        <v>5772</v>
      </c>
      <c r="F3001" s="30">
        <f t="shared" si="151"/>
        <v>1.779333333333333</v>
      </c>
      <c r="G3001" s="24">
        <f t="shared" si="152"/>
        <v>15.4975</v>
      </c>
      <c r="H3001" s="31"/>
      <c r="I3001" s="30"/>
      <c r="J3001" s="24">
        <f t="shared" si="153"/>
        <v>4.7389999999999999</v>
      </c>
      <c r="K3001" s="31"/>
      <c r="L3001" s="30"/>
      <c r="M3001" s="98">
        <v>24.1</v>
      </c>
      <c r="N3001" s="98">
        <v>6.8949999999999996</v>
      </c>
      <c r="O3001" s="98">
        <v>13.618</v>
      </c>
      <c r="P3001" s="98">
        <v>5.1689999999999996</v>
      </c>
      <c r="Q3001" s="98" t="s">
        <v>4078</v>
      </c>
      <c r="R3001" s="98">
        <v>0.16900000000000001</v>
      </c>
    </row>
    <row r="3002" spans="1:18" x14ac:dyDescent="0.25">
      <c r="A3002" s="59" t="s">
        <v>3779</v>
      </c>
      <c r="B3002" s="59" t="s">
        <v>2331</v>
      </c>
      <c r="C3002" s="59" t="s">
        <v>3853</v>
      </c>
      <c r="D3002" s="91">
        <v>15</v>
      </c>
      <c r="E3002" s="59" t="s">
        <v>6562</v>
      </c>
      <c r="F3002" s="30">
        <f t="shared" si="151"/>
        <v>1.7780000000000002</v>
      </c>
      <c r="G3002" s="24">
        <f t="shared" si="152"/>
        <v>2.3849999999999998</v>
      </c>
      <c r="H3002" s="31"/>
      <c r="I3002" s="30"/>
      <c r="J3002" s="24">
        <f t="shared" si="153"/>
        <v>1.3335000000000001</v>
      </c>
      <c r="K3002" s="31"/>
      <c r="L3002" s="30"/>
      <c r="M3002" s="98">
        <v>4.7699999999999996</v>
      </c>
      <c r="N3002" s="98" t="s">
        <v>4078</v>
      </c>
      <c r="O3002" s="98" t="s">
        <v>4078</v>
      </c>
      <c r="P3002" s="98">
        <v>5.1070000000000002</v>
      </c>
      <c r="Q3002" s="98" t="s">
        <v>4078</v>
      </c>
      <c r="R3002" s="98">
        <v>0.22700000000000001</v>
      </c>
    </row>
    <row r="3003" spans="1:18" x14ac:dyDescent="0.25">
      <c r="A3003" s="59" t="s">
        <v>3779</v>
      </c>
      <c r="B3003" s="59" t="s">
        <v>1135</v>
      </c>
      <c r="C3003" s="59" t="s">
        <v>3862</v>
      </c>
      <c r="D3003" s="91">
        <v>16</v>
      </c>
      <c r="E3003" s="59" t="s">
        <v>7131</v>
      </c>
      <c r="F3003" s="30">
        <f t="shared" si="151"/>
        <v>1.7736666666666665</v>
      </c>
      <c r="G3003" s="24">
        <f t="shared" si="152"/>
        <v>0.11849999999999999</v>
      </c>
      <c r="H3003" s="31"/>
      <c r="I3003" s="30"/>
      <c r="J3003" s="24">
        <f t="shared" si="153"/>
        <v>1.3302499999999999</v>
      </c>
      <c r="K3003" s="31"/>
      <c r="L3003" s="30"/>
      <c r="M3003" s="98">
        <v>0.03</v>
      </c>
      <c r="N3003" s="98">
        <v>0.20699999999999999</v>
      </c>
      <c r="O3003" s="98" t="s">
        <v>4078</v>
      </c>
      <c r="P3003" s="98">
        <v>3.0329999999999999</v>
      </c>
      <c r="Q3003" s="98" t="s">
        <v>4078</v>
      </c>
      <c r="R3003" s="98">
        <v>2.2879999999999998</v>
      </c>
    </row>
    <row r="3004" spans="1:18" x14ac:dyDescent="0.25">
      <c r="A3004" s="59" t="s">
        <v>3779</v>
      </c>
      <c r="B3004" s="59" t="s">
        <v>3499</v>
      </c>
      <c r="C3004" s="59" t="s">
        <v>3839</v>
      </c>
      <c r="D3004" s="91">
        <v>11</v>
      </c>
      <c r="E3004" s="59" t="s">
        <v>5867</v>
      </c>
      <c r="F3004" s="30">
        <f t="shared" si="151"/>
        <v>1.7610000000000001</v>
      </c>
      <c r="G3004" s="24">
        <f t="shared" si="152"/>
        <v>9.3149999999999995</v>
      </c>
      <c r="H3004" s="31"/>
      <c r="I3004" s="30"/>
      <c r="J3004" s="24">
        <f t="shared" si="153"/>
        <v>3.3730000000000002</v>
      </c>
      <c r="K3004" s="31"/>
      <c r="L3004" s="30"/>
      <c r="M3004" s="98">
        <v>18.63</v>
      </c>
      <c r="N3004" s="98" t="s">
        <v>4078</v>
      </c>
      <c r="O3004" s="98">
        <v>8.2089999999999996</v>
      </c>
      <c r="P3004" s="98" t="s">
        <v>4078</v>
      </c>
      <c r="Q3004" s="98" t="s">
        <v>4078</v>
      </c>
      <c r="R3004" s="98">
        <v>5.2830000000000004</v>
      </c>
    </row>
    <row r="3005" spans="1:18" x14ac:dyDescent="0.25">
      <c r="A3005" s="59" t="s">
        <v>3779</v>
      </c>
      <c r="B3005" s="59" t="s">
        <v>7955</v>
      </c>
      <c r="C3005" s="59" t="s">
        <v>3819</v>
      </c>
      <c r="D3005" s="91">
        <v>7</v>
      </c>
      <c r="E3005" s="59" t="s">
        <v>7956</v>
      </c>
      <c r="F3005" s="30">
        <f t="shared" si="151"/>
        <v>1.7493333333333334</v>
      </c>
      <c r="G3005" s="24">
        <f t="shared" si="152"/>
        <v>0</v>
      </c>
      <c r="H3005" s="31"/>
      <c r="I3005" s="30"/>
      <c r="J3005" s="24">
        <f t="shared" si="153"/>
        <v>1.3120000000000001</v>
      </c>
      <c r="K3005" s="31"/>
      <c r="L3005" s="30"/>
      <c r="M3005" s="98" t="s">
        <v>4078</v>
      </c>
      <c r="N3005" s="98" t="s">
        <v>4078</v>
      </c>
      <c r="O3005" s="98" t="s">
        <v>4078</v>
      </c>
      <c r="P3005" s="98" t="s">
        <v>4078</v>
      </c>
      <c r="Q3005" s="98" t="s">
        <v>4078</v>
      </c>
      <c r="R3005" s="98">
        <v>5.2480000000000002</v>
      </c>
    </row>
    <row r="3006" spans="1:18" x14ac:dyDescent="0.25">
      <c r="A3006" s="59" t="s">
        <v>3779</v>
      </c>
      <c r="B3006" s="59" t="s">
        <v>1649</v>
      </c>
      <c r="C3006" s="59" t="s">
        <v>3868</v>
      </c>
      <c r="D3006" s="91">
        <v>18</v>
      </c>
      <c r="E3006" s="59" t="s">
        <v>7516</v>
      </c>
      <c r="F3006" s="30">
        <f t="shared" si="151"/>
        <v>1.7459999999999998</v>
      </c>
      <c r="G3006" s="24">
        <f t="shared" si="152"/>
        <v>7.9405000000000001</v>
      </c>
      <c r="H3006" s="31"/>
      <c r="I3006" s="30"/>
      <c r="J3006" s="24">
        <f t="shared" si="153"/>
        <v>2.60825</v>
      </c>
      <c r="K3006" s="31"/>
      <c r="L3006" s="30"/>
      <c r="M3006" s="98">
        <v>0.24</v>
      </c>
      <c r="N3006" s="98">
        <v>15.641</v>
      </c>
      <c r="O3006" s="98">
        <v>5.1950000000000003</v>
      </c>
      <c r="P3006" s="98">
        <v>1.3009999999999999</v>
      </c>
      <c r="Q3006" s="98">
        <v>0.99</v>
      </c>
      <c r="R3006" s="98">
        <v>2.9470000000000001</v>
      </c>
    </row>
    <row r="3007" spans="1:18" x14ac:dyDescent="0.25">
      <c r="A3007" s="59" t="s">
        <v>3779</v>
      </c>
      <c r="B3007" s="59" t="s">
        <v>1494</v>
      </c>
      <c r="C3007" s="59" t="s">
        <v>3807</v>
      </c>
      <c r="D3007" s="91">
        <v>6</v>
      </c>
      <c r="E3007" s="59" t="s">
        <v>4701</v>
      </c>
      <c r="F3007" s="30">
        <f t="shared" si="151"/>
        <v>1.7453333333333336</v>
      </c>
      <c r="G3007" s="24">
        <f t="shared" si="152"/>
        <v>0.17</v>
      </c>
      <c r="H3007" s="31"/>
      <c r="I3007" s="30"/>
      <c r="J3007" s="24">
        <f t="shared" si="153"/>
        <v>1.552</v>
      </c>
      <c r="K3007" s="31"/>
      <c r="L3007" s="30"/>
      <c r="M3007" s="98">
        <v>0.34</v>
      </c>
      <c r="N3007" s="98" t="s">
        <v>4078</v>
      </c>
      <c r="O3007" s="98">
        <v>0.97199999999999998</v>
      </c>
      <c r="P3007" s="98">
        <v>0.312</v>
      </c>
      <c r="Q3007" s="98">
        <v>4.4320000000000004</v>
      </c>
      <c r="R3007" s="98">
        <v>0.49199999999999999</v>
      </c>
    </row>
    <row r="3008" spans="1:18" x14ac:dyDescent="0.25">
      <c r="A3008" s="59" t="s">
        <v>3779</v>
      </c>
      <c r="B3008" s="59" t="s">
        <v>732</v>
      </c>
      <c r="C3008" s="59" t="s">
        <v>3828</v>
      </c>
      <c r="D3008" s="91">
        <v>10</v>
      </c>
      <c r="E3008" s="59" t="s">
        <v>5548</v>
      </c>
      <c r="F3008" s="30">
        <f t="shared" si="151"/>
        <v>1.7373333333333336</v>
      </c>
      <c r="G3008" s="24">
        <f t="shared" si="152"/>
        <v>5.1499999999999997E-2</v>
      </c>
      <c r="H3008" s="31"/>
      <c r="I3008" s="30"/>
      <c r="J3008" s="24">
        <f t="shared" si="153"/>
        <v>1.3030000000000002</v>
      </c>
      <c r="K3008" s="31"/>
      <c r="L3008" s="30"/>
      <c r="M3008" s="98" t="s">
        <v>4078</v>
      </c>
      <c r="N3008" s="98">
        <v>0.10299999999999999</v>
      </c>
      <c r="O3008" s="98" t="s">
        <v>4078</v>
      </c>
      <c r="P3008" s="98">
        <v>4.6310000000000002</v>
      </c>
      <c r="Q3008" s="98">
        <v>0.16800000000000001</v>
      </c>
      <c r="R3008" s="98">
        <v>0.41299999999999998</v>
      </c>
    </row>
    <row r="3009" spans="1:18" x14ac:dyDescent="0.25">
      <c r="A3009" s="59" t="s">
        <v>3779</v>
      </c>
      <c r="B3009" s="59" t="s">
        <v>1604</v>
      </c>
      <c r="C3009" s="59" t="s">
        <v>3799</v>
      </c>
      <c r="D3009" s="91">
        <v>4</v>
      </c>
      <c r="E3009" s="59" t="s">
        <v>4513</v>
      </c>
      <c r="F3009" s="30">
        <f t="shared" si="151"/>
        <v>1.7076666666666667</v>
      </c>
      <c r="G3009" s="24">
        <f t="shared" si="152"/>
        <v>0</v>
      </c>
      <c r="H3009" s="31"/>
      <c r="I3009" s="30"/>
      <c r="J3009" s="24">
        <f t="shared" si="153"/>
        <v>1.2807500000000001</v>
      </c>
      <c r="K3009" s="31"/>
      <c r="L3009" s="30"/>
      <c r="M3009" s="98" t="s">
        <v>4078</v>
      </c>
      <c r="N3009" s="98" t="s">
        <v>4078</v>
      </c>
      <c r="O3009" s="98" t="s">
        <v>4078</v>
      </c>
      <c r="P3009" s="98" t="s">
        <v>4078</v>
      </c>
      <c r="Q3009" s="98">
        <v>5.1230000000000002</v>
      </c>
      <c r="R3009" s="98" t="s">
        <v>4078</v>
      </c>
    </row>
    <row r="3010" spans="1:18" x14ac:dyDescent="0.25">
      <c r="A3010" s="59" t="s">
        <v>3779</v>
      </c>
      <c r="B3010" s="59" t="s">
        <v>899</v>
      </c>
      <c r="C3010" s="59" t="s">
        <v>3860</v>
      </c>
      <c r="D3010" s="91">
        <v>15</v>
      </c>
      <c r="E3010" s="59" t="s">
        <v>6699</v>
      </c>
      <c r="F3010" s="30">
        <f t="shared" si="151"/>
        <v>1.7036666666666669</v>
      </c>
      <c r="G3010" s="24">
        <f t="shared" si="152"/>
        <v>2.7010000000000001</v>
      </c>
      <c r="H3010" s="31"/>
      <c r="I3010" s="30"/>
      <c r="J3010" s="24">
        <f t="shared" si="153"/>
        <v>4.4962499999999999</v>
      </c>
      <c r="K3010" s="31"/>
      <c r="L3010" s="30"/>
      <c r="M3010" s="98">
        <v>4.92</v>
      </c>
      <c r="N3010" s="98">
        <v>0.48199999999999998</v>
      </c>
      <c r="O3010" s="98">
        <v>12.874000000000001</v>
      </c>
      <c r="P3010" s="98">
        <v>1.7170000000000001</v>
      </c>
      <c r="Q3010" s="98">
        <v>3.3940000000000001</v>
      </c>
      <c r="R3010" s="98" t="s">
        <v>4078</v>
      </c>
    </row>
    <row r="3011" spans="1:18" x14ac:dyDescent="0.25">
      <c r="A3011" s="59" t="s">
        <v>3779</v>
      </c>
      <c r="B3011" s="59" t="s">
        <v>2317</v>
      </c>
      <c r="C3011" s="59" t="s">
        <v>3807</v>
      </c>
      <c r="D3011" s="91">
        <v>6</v>
      </c>
      <c r="E3011" s="59" t="s">
        <v>4730</v>
      </c>
      <c r="F3011" s="30">
        <f t="shared" si="151"/>
        <v>1.6853333333333333</v>
      </c>
      <c r="G3011" s="24">
        <f t="shared" si="152"/>
        <v>1.0825</v>
      </c>
      <c r="H3011" s="31"/>
      <c r="I3011" s="30"/>
      <c r="J3011" s="24">
        <f t="shared" si="153"/>
        <v>6.8839999999999995</v>
      </c>
      <c r="K3011" s="31"/>
      <c r="L3011" s="30"/>
      <c r="M3011" s="98">
        <v>0.79</v>
      </c>
      <c r="N3011" s="98">
        <v>1.375</v>
      </c>
      <c r="O3011" s="98">
        <v>22.48</v>
      </c>
      <c r="P3011" s="98">
        <v>2.38</v>
      </c>
      <c r="Q3011" s="98">
        <v>1.2929999999999999</v>
      </c>
      <c r="R3011" s="98">
        <v>1.383</v>
      </c>
    </row>
    <row r="3012" spans="1:18" x14ac:dyDescent="0.25">
      <c r="A3012" s="59" t="s">
        <v>3779</v>
      </c>
      <c r="B3012" s="59" t="s">
        <v>1103</v>
      </c>
      <c r="C3012" s="59" t="s">
        <v>3862</v>
      </c>
      <c r="D3012" s="91">
        <v>16</v>
      </c>
      <c r="E3012" s="59" t="s">
        <v>6767</v>
      </c>
      <c r="F3012" s="30">
        <f t="shared" si="151"/>
        <v>1.6839999999999999</v>
      </c>
      <c r="G3012" s="24">
        <f t="shared" si="152"/>
        <v>7.5724999999999998</v>
      </c>
      <c r="H3012" s="31"/>
      <c r="I3012" s="30"/>
      <c r="J3012" s="24">
        <f t="shared" si="153"/>
        <v>1.5687500000000001</v>
      </c>
      <c r="K3012" s="31"/>
      <c r="L3012" s="30"/>
      <c r="M3012" s="98" t="s">
        <v>4078</v>
      </c>
      <c r="N3012" s="98">
        <v>15.145</v>
      </c>
      <c r="O3012" s="98">
        <v>1.2230000000000001</v>
      </c>
      <c r="P3012" s="98">
        <v>2.7719999999999998</v>
      </c>
      <c r="Q3012" s="98">
        <v>2.2799999999999998</v>
      </c>
      <c r="R3012" s="98" t="s">
        <v>4078</v>
      </c>
    </row>
    <row r="3013" spans="1:18" x14ac:dyDescent="0.25">
      <c r="A3013" s="59" t="s">
        <v>3779</v>
      </c>
      <c r="B3013" s="59" t="s">
        <v>2005</v>
      </c>
      <c r="C3013" s="59" t="s">
        <v>3817</v>
      </c>
      <c r="D3013" s="91">
        <v>6</v>
      </c>
      <c r="E3013" s="59" t="s">
        <v>5102</v>
      </c>
      <c r="F3013" s="30">
        <f t="shared" si="151"/>
        <v>1.6820000000000002</v>
      </c>
      <c r="G3013" s="24">
        <f t="shared" si="152"/>
        <v>0</v>
      </c>
      <c r="H3013" s="31"/>
      <c r="I3013" s="30"/>
      <c r="J3013" s="24">
        <f t="shared" si="153"/>
        <v>1.2615000000000001</v>
      </c>
      <c r="K3013" s="31"/>
      <c r="L3013" s="30"/>
      <c r="M3013" s="98" t="s">
        <v>4078</v>
      </c>
      <c r="N3013" s="98" t="s">
        <v>4078</v>
      </c>
      <c r="O3013" s="98" t="s">
        <v>4078</v>
      </c>
      <c r="P3013" s="98" t="s">
        <v>4078</v>
      </c>
      <c r="Q3013" s="98" t="s">
        <v>4078</v>
      </c>
      <c r="R3013" s="98">
        <v>5.0460000000000003</v>
      </c>
    </row>
    <row r="3014" spans="1:18" x14ac:dyDescent="0.25">
      <c r="A3014" s="59" t="s">
        <v>3779</v>
      </c>
      <c r="B3014" s="59" t="s">
        <v>1406</v>
      </c>
      <c r="C3014" s="59" t="s">
        <v>3862</v>
      </c>
      <c r="D3014" s="91">
        <v>16</v>
      </c>
      <c r="E3014" s="59" t="s">
        <v>7110</v>
      </c>
      <c r="F3014" s="30">
        <f t="shared" si="151"/>
        <v>1.6759999999999999</v>
      </c>
      <c r="G3014" s="24">
        <f t="shared" si="152"/>
        <v>10.085000000000001</v>
      </c>
      <c r="H3014" s="31"/>
      <c r="I3014" s="30"/>
      <c r="J3014" s="24">
        <f t="shared" si="153"/>
        <v>1.2569999999999999</v>
      </c>
      <c r="K3014" s="31"/>
      <c r="L3014" s="30"/>
      <c r="M3014" s="98">
        <v>20.170000000000002</v>
      </c>
      <c r="N3014" s="98" t="s">
        <v>4078</v>
      </c>
      <c r="O3014" s="98" t="s">
        <v>4078</v>
      </c>
      <c r="P3014" s="98">
        <v>1.361</v>
      </c>
      <c r="Q3014" s="98">
        <v>3.6669999999999998</v>
      </c>
      <c r="R3014" s="98" t="s">
        <v>4078</v>
      </c>
    </row>
    <row r="3015" spans="1:18" x14ac:dyDescent="0.25">
      <c r="A3015" s="59" t="s">
        <v>3779</v>
      </c>
      <c r="B3015" s="59" t="s">
        <v>2131</v>
      </c>
      <c r="C3015" s="59" t="s">
        <v>3862</v>
      </c>
      <c r="D3015" s="91">
        <v>16</v>
      </c>
      <c r="E3015" s="59" t="s">
        <v>7118</v>
      </c>
      <c r="F3015" s="30">
        <f t="shared" si="151"/>
        <v>1.6683333333333332</v>
      </c>
      <c r="G3015" s="24">
        <f t="shared" si="152"/>
        <v>507.94</v>
      </c>
      <c r="H3015" s="31"/>
      <c r="I3015" s="30"/>
      <c r="J3015" s="24">
        <f t="shared" si="153"/>
        <v>1.4057500000000001</v>
      </c>
      <c r="K3015" s="31"/>
      <c r="L3015" s="30"/>
      <c r="M3015" s="98">
        <v>1015.88</v>
      </c>
      <c r="N3015" s="98" t="s">
        <v>4078</v>
      </c>
      <c r="O3015" s="98">
        <v>0.61799999999999999</v>
      </c>
      <c r="P3015" s="98">
        <v>1.7070000000000001</v>
      </c>
      <c r="Q3015" s="98">
        <v>3.298</v>
      </c>
      <c r="R3015" s="98" t="s">
        <v>4078</v>
      </c>
    </row>
    <row r="3016" spans="1:18" x14ac:dyDescent="0.25">
      <c r="A3016" s="59" t="s">
        <v>3779</v>
      </c>
      <c r="B3016" s="59" t="s">
        <v>817</v>
      </c>
      <c r="C3016" s="59" t="s">
        <v>3803</v>
      </c>
      <c r="D3016" s="91">
        <v>4</v>
      </c>
      <c r="E3016" s="59" t="s">
        <v>4572</v>
      </c>
      <c r="F3016" s="30">
        <f t="shared" si="151"/>
        <v>1.6656666666666666</v>
      </c>
      <c r="G3016" s="24">
        <f t="shared" si="152"/>
        <v>967.80099999999993</v>
      </c>
      <c r="H3016" s="31"/>
      <c r="I3016" s="30"/>
      <c r="J3016" s="24">
        <f t="shared" si="153"/>
        <v>1.367</v>
      </c>
      <c r="K3016" s="31"/>
      <c r="L3016" s="30"/>
      <c r="M3016" s="98">
        <v>0.05</v>
      </c>
      <c r="N3016" s="98">
        <v>1935.5519999999999</v>
      </c>
      <c r="O3016" s="98">
        <v>0.47099999999999997</v>
      </c>
      <c r="P3016" s="98">
        <v>8.3000000000000004E-2</v>
      </c>
      <c r="Q3016" s="98">
        <v>0.79700000000000004</v>
      </c>
      <c r="R3016" s="98">
        <v>4.117</v>
      </c>
    </row>
    <row r="3017" spans="1:18" x14ac:dyDescent="0.25">
      <c r="A3017" s="59" t="s">
        <v>3779</v>
      </c>
      <c r="B3017" s="59" t="s">
        <v>3389</v>
      </c>
      <c r="C3017" s="59" t="s">
        <v>3819</v>
      </c>
      <c r="D3017" s="91">
        <v>7</v>
      </c>
      <c r="E3017" s="59" t="s">
        <v>5299</v>
      </c>
      <c r="F3017" s="30">
        <f t="shared" si="151"/>
        <v>1.6626666666666665</v>
      </c>
      <c r="G3017" s="24">
        <f t="shared" si="152"/>
        <v>9.2895000000000003</v>
      </c>
      <c r="H3017" s="31"/>
      <c r="I3017" s="30"/>
      <c r="J3017" s="24">
        <f t="shared" si="153"/>
        <v>31.535499999999999</v>
      </c>
      <c r="K3017" s="31"/>
      <c r="L3017" s="30"/>
      <c r="M3017" s="98">
        <v>0.02</v>
      </c>
      <c r="N3017" s="98">
        <v>18.559000000000001</v>
      </c>
      <c r="O3017" s="98">
        <v>121.154</v>
      </c>
      <c r="P3017" s="98">
        <v>1.9019999999999999</v>
      </c>
      <c r="Q3017" s="98">
        <v>0.51600000000000001</v>
      </c>
      <c r="R3017" s="98">
        <v>2.57</v>
      </c>
    </row>
    <row r="3018" spans="1:18" x14ac:dyDescent="0.25">
      <c r="A3018" s="59" t="s">
        <v>3779</v>
      </c>
      <c r="B3018" s="59" t="s">
        <v>2533</v>
      </c>
      <c r="C3018" s="59" t="s">
        <v>3832</v>
      </c>
      <c r="D3018" s="91">
        <v>11</v>
      </c>
      <c r="E3018" s="59" t="s">
        <v>5629</v>
      </c>
      <c r="F3018" s="30">
        <f t="shared" si="151"/>
        <v>1.6609999999999998</v>
      </c>
      <c r="G3018" s="24">
        <f t="shared" si="152"/>
        <v>0</v>
      </c>
      <c r="H3018" s="31"/>
      <c r="I3018" s="30"/>
      <c r="J3018" s="24">
        <f t="shared" si="153"/>
        <v>2.6040000000000001</v>
      </c>
      <c r="K3018" s="31"/>
      <c r="L3018" s="30"/>
      <c r="M3018" s="98" t="s">
        <v>4078</v>
      </c>
      <c r="N3018" s="98" t="s">
        <v>4078</v>
      </c>
      <c r="O3018" s="98">
        <v>5.4329999999999998</v>
      </c>
      <c r="P3018" s="98">
        <v>4.9829999999999997</v>
      </c>
      <c r="Q3018" s="98" t="s">
        <v>4078</v>
      </c>
      <c r="R3018" s="98" t="s">
        <v>4078</v>
      </c>
    </row>
    <row r="3019" spans="1:18" x14ac:dyDescent="0.25">
      <c r="A3019" s="59" t="s">
        <v>3779</v>
      </c>
      <c r="B3019" s="59" t="s">
        <v>2276</v>
      </c>
      <c r="C3019" s="59" t="s">
        <v>3794</v>
      </c>
      <c r="D3019" s="91">
        <v>3</v>
      </c>
      <c r="E3019" s="59" t="s">
        <v>4392</v>
      </c>
      <c r="F3019" s="30">
        <f t="shared" si="151"/>
        <v>1.6463333333333334</v>
      </c>
      <c r="G3019" s="24">
        <f t="shared" si="152"/>
        <v>0</v>
      </c>
      <c r="H3019" s="31"/>
      <c r="I3019" s="30"/>
      <c r="J3019" s="24">
        <f t="shared" si="153"/>
        <v>1.23475</v>
      </c>
      <c r="K3019" s="31"/>
      <c r="L3019" s="30"/>
      <c r="M3019" s="98" t="s">
        <v>4078</v>
      </c>
      <c r="N3019" s="98" t="s">
        <v>4078</v>
      </c>
      <c r="O3019" s="98" t="s">
        <v>4078</v>
      </c>
      <c r="P3019" s="98" t="s">
        <v>4078</v>
      </c>
      <c r="Q3019" s="98">
        <v>4.9390000000000001</v>
      </c>
      <c r="R3019" s="98" t="s">
        <v>4078</v>
      </c>
    </row>
    <row r="3020" spans="1:18" x14ac:dyDescent="0.25">
      <c r="A3020" s="59" t="s">
        <v>3779</v>
      </c>
      <c r="B3020" s="59" t="s">
        <v>723</v>
      </c>
      <c r="C3020" s="59" t="s">
        <v>3862</v>
      </c>
      <c r="D3020" s="91">
        <v>16</v>
      </c>
      <c r="E3020" s="59" t="s">
        <v>6775</v>
      </c>
      <c r="F3020" s="30">
        <f t="shared" si="151"/>
        <v>1.64</v>
      </c>
      <c r="G3020" s="24">
        <f t="shared" si="152"/>
        <v>0</v>
      </c>
      <c r="H3020" s="31"/>
      <c r="I3020" s="30"/>
      <c r="J3020" s="24">
        <f t="shared" si="153"/>
        <v>1.23</v>
      </c>
      <c r="K3020" s="31"/>
      <c r="L3020" s="30"/>
      <c r="M3020" s="98" t="s">
        <v>4078</v>
      </c>
      <c r="N3020" s="98" t="s">
        <v>4078</v>
      </c>
      <c r="O3020" s="98" t="s">
        <v>4078</v>
      </c>
      <c r="P3020" s="98">
        <v>4.92</v>
      </c>
      <c r="Q3020" s="98" t="s">
        <v>4078</v>
      </c>
      <c r="R3020" s="98" t="s">
        <v>4078</v>
      </c>
    </row>
    <row r="3021" spans="1:18" x14ac:dyDescent="0.25">
      <c r="A3021" s="59" t="s">
        <v>3779</v>
      </c>
      <c r="B3021" s="59" t="s">
        <v>2913</v>
      </c>
      <c r="C3021" s="59" t="s">
        <v>3794</v>
      </c>
      <c r="D3021" s="91">
        <v>3</v>
      </c>
      <c r="E3021" s="59" t="s">
        <v>4389</v>
      </c>
      <c r="F3021" s="30">
        <f t="shared" si="151"/>
        <v>1.6340000000000001</v>
      </c>
      <c r="G3021" s="24">
        <f t="shared" si="152"/>
        <v>73.593999999999994</v>
      </c>
      <c r="H3021" s="31"/>
      <c r="I3021" s="30"/>
      <c r="J3021" s="24">
        <f t="shared" si="153"/>
        <v>1.2255</v>
      </c>
      <c r="K3021" s="31"/>
      <c r="L3021" s="30"/>
      <c r="M3021" s="98">
        <v>102.82</v>
      </c>
      <c r="N3021" s="98">
        <v>44.368000000000002</v>
      </c>
      <c r="O3021" s="98" t="s">
        <v>4078</v>
      </c>
      <c r="P3021" s="98" t="s">
        <v>4078</v>
      </c>
      <c r="Q3021" s="98">
        <v>3.9049999999999998</v>
      </c>
      <c r="R3021" s="98">
        <v>0.997</v>
      </c>
    </row>
    <row r="3022" spans="1:18" x14ac:dyDescent="0.25">
      <c r="A3022" s="59" t="s">
        <v>3779</v>
      </c>
      <c r="B3022" s="59" t="s">
        <v>1043</v>
      </c>
      <c r="C3022" s="59" t="s">
        <v>3852</v>
      </c>
      <c r="D3022" s="91">
        <v>15</v>
      </c>
      <c r="E3022" s="59" t="s">
        <v>6461</v>
      </c>
      <c r="F3022" s="30">
        <f t="shared" si="151"/>
        <v>1.6293333333333333</v>
      </c>
      <c r="G3022" s="24">
        <f t="shared" si="152"/>
        <v>232.11850000000001</v>
      </c>
      <c r="H3022" s="31"/>
      <c r="I3022" s="30"/>
      <c r="J3022" s="24">
        <f t="shared" si="153"/>
        <v>2.8579999999999997</v>
      </c>
      <c r="K3022" s="31"/>
      <c r="L3022" s="30"/>
      <c r="M3022" s="98">
        <v>38.79</v>
      </c>
      <c r="N3022" s="98">
        <v>425.447</v>
      </c>
      <c r="O3022" s="98">
        <v>6.5439999999999996</v>
      </c>
      <c r="P3022" s="98">
        <v>2.7709999999999999</v>
      </c>
      <c r="Q3022" s="98" t="s">
        <v>4078</v>
      </c>
      <c r="R3022" s="98">
        <v>2.117</v>
      </c>
    </row>
    <row r="3023" spans="1:18" x14ac:dyDescent="0.25">
      <c r="A3023" s="59" t="s">
        <v>3779</v>
      </c>
      <c r="B3023" s="59" t="s">
        <v>2716</v>
      </c>
      <c r="C3023" s="59" t="s">
        <v>3868</v>
      </c>
      <c r="D3023" s="91">
        <v>18</v>
      </c>
      <c r="E3023" s="59" t="s">
        <v>7608</v>
      </c>
      <c r="F3023" s="30">
        <f t="shared" si="151"/>
        <v>1.6206666666666667</v>
      </c>
      <c r="G3023" s="24">
        <f t="shared" si="152"/>
        <v>13.574499999999999</v>
      </c>
      <c r="H3023" s="31"/>
      <c r="I3023" s="30"/>
      <c r="J3023" s="24">
        <f t="shared" si="153"/>
        <v>1.25275</v>
      </c>
      <c r="K3023" s="31"/>
      <c r="L3023" s="30"/>
      <c r="M3023" s="98">
        <v>26.81</v>
      </c>
      <c r="N3023" s="98">
        <v>0.33900000000000002</v>
      </c>
      <c r="O3023" s="98">
        <v>0.14899999999999999</v>
      </c>
      <c r="P3023" s="98">
        <v>2.0089999999999999</v>
      </c>
      <c r="Q3023" s="98" t="s">
        <v>4078</v>
      </c>
      <c r="R3023" s="98">
        <v>2.8530000000000002</v>
      </c>
    </row>
    <row r="3024" spans="1:18" x14ac:dyDescent="0.25">
      <c r="A3024" s="59" t="s">
        <v>3779</v>
      </c>
      <c r="B3024" s="59" t="s">
        <v>339</v>
      </c>
      <c r="C3024" s="59" t="s">
        <v>3851</v>
      </c>
      <c r="D3024" s="91">
        <v>15</v>
      </c>
      <c r="E3024" s="59" t="s">
        <v>6362</v>
      </c>
      <c r="F3024" s="30">
        <f t="shared" si="151"/>
        <v>1.62</v>
      </c>
      <c r="G3024" s="24">
        <f t="shared" si="152"/>
        <v>2.0495000000000001</v>
      </c>
      <c r="H3024" s="31"/>
      <c r="I3024" s="30"/>
      <c r="J3024" s="24">
        <f t="shared" si="153"/>
        <v>1.6805000000000001</v>
      </c>
      <c r="K3024" s="31"/>
      <c r="L3024" s="30"/>
      <c r="M3024" s="98" t="s">
        <v>4078</v>
      </c>
      <c r="N3024" s="98">
        <v>4.0990000000000002</v>
      </c>
      <c r="O3024" s="98">
        <v>1.8620000000000001</v>
      </c>
      <c r="P3024" s="98" t="s">
        <v>4078</v>
      </c>
      <c r="Q3024" s="98" t="s">
        <v>4078</v>
      </c>
      <c r="R3024" s="98">
        <v>4.8600000000000003</v>
      </c>
    </row>
    <row r="3025" spans="1:18" x14ac:dyDescent="0.25">
      <c r="A3025" s="59" t="s">
        <v>3779</v>
      </c>
      <c r="B3025" s="59" t="s">
        <v>1706</v>
      </c>
      <c r="C3025" s="59" t="s">
        <v>3852</v>
      </c>
      <c r="D3025" s="91">
        <v>15</v>
      </c>
      <c r="E3025" s="59" t="s">
        <v>6496</v>
      </c>
      <c r="F3025" s="30">
        <f t="shared" si="151"/>
        <v>1.5943333333333334</v>
      </c>
      <c r="G3025" s="24">
        <f t="shared" si="152"/>
        <v>6.8579999999999997</v>
      </c>
      <c r="H3025" s="31"/>
      <c r="I3025" s="30"/>
      <c r="J3025" s="24">
        <f t="shared" si="153"/>
        <v>1.9457499999999999</v>
      </c>
      <c r="K3025" s="31"/>
      <c r="L3025" s="30"/>
      <c r="M3025" s="98">
        <v>0.27</v>
      </c>
      <c r="N3025" s="98">
        <v>13.446</v>
      </c>
      <c r="O3025" s="98">
        <v>3</v>
      </c>
      <c r="P3025" s="98">
        <v>1.675</v>
      </c>
      <c r="Q3025" s="98">
        <v>0.997</v>
      </c>
      <c r="R3025" s="98">
        <v>2.1110000000000002</v>
      </c>
    </row>
    <row r="3026" spans="1:18" x14ac:dyDescent="0.25">
      <c r="A3026" s="59" t="s">
        <v>3779</v>
      </c>
      <c r="B3026" s="59" t="s">
        <v>2727</v>
      </c>
      <c r="C3026" s="59" t="s">
        <v>3862</v>
      </c>
      <c r="D3026" s="91">
        <v>16</v>
      </c>
      <c r="E3026" s="59" t="s">
        <v>7063</v>
      </c>
      <c r="F3026" s="30">
        <f t="shared" si="151"/>
        <v>1.5923333333333334</v>
      </c>
      <c r="G3026" s="24">
        <f t="shared" si="152"/>
        <v>4.4169999999999998</v>
      </c>
      <c r="H3026" s="31"/>
      <c r="I3026" s="30"/>
      <c r="J3026" s="24">
        <f t="shared" si="153"/>
        <v>1.19425</v>
      </c>
      <c r="K3026" s="31"/>
      <c r="L3026" s="30"/>
      <c r="M3026" s="98">
        <v>6.2</v>
      </c>
      <c r="N3026" s="98">
        <v>2.6339999999999999</v>
      </c>
      <c r="O3026" s="98" t="s">
        <v>4078</v>
      </c>
      <c r="P3026" s="98">
        <v>3.0470000000000002</v>
      </c>
      <c r="Q3026" s="98" t="s">
        <v>4078</v>
      </c>
      <c r="R3026" s="98">
        <v>1.73</v>
      </c>
    </row>
    <row r="3027" spans="1:18" x14ac:dyDescent="0.25">
      <c r="A3027" s="59" t="s">
        <v>3779</v>
      </c>
      <c r="B3027" s="59" t="s">
        <v>1729</v>
      </c>
      <c r="C3027" s="59" t="s">
        <v>3840</v>
      </c>
      <c r="D3027" s="91">
        <v>11</v>
      </c>
      <c r="E3027" s="59" t="s">
        <v>5960</v>
      </c>
      <c r="F3027" s="30">
        <f t="shared" si="151"/>
        <v>1.5656666666666668</v>
      </c>
      <c r="G3027" s="24">
        <f t="shared" si="152"/>
        <v>3.726</v>
      </c>
      <c r="H3027" s="31"/>
      <c r="I3027" s="30"/>
      <c r="J3027" s="24">
        <f t="shared" si="153"/>
        <v>1.2805</v>
      </c>
      <c r="K3027" s="31"/>
      <c r="L3027" s="30"/>
      <c r="M3027" s="98">
        <v>0.39</v>
      </c>
      <c r="N3027" s="98">
        <v>7.0620000000000003</v>
      </c>
      <c r="O3027" s="98">
        <v>0.42499999999999999</v>
      </c>
      <c r="P3027" s="98">
        <v>0.39</v>
      </c>
      <c r="Q3027" s="98">
        <v>2.6859999999999999</v>
      </c>
      <c r="R3027" s="98">
        <v>1.621</v>
      </c>
    </row>
    <row r="3028" spans="1:18" x14ac:dyDescent="0.25">
      <c r="A3028" s="59" t="s">
        <v>3779</v>
      </c>
      <c r="B3028" s="59" t="s">
        <v>1104</v>
      </c>
      <c r="C3028" s="59" t="s">
        <v>3862</v>
      </c>
      <c r="D3028" s="91">
        <v>16</v>
      </c>
      <c r="E3028" s="59" t="s">
        <v>6943</v>
      </c>
      <c r="F3028" s="30">
        <f t="shared" si="151"/>
        <v>1.5643333333333331</v>
      </c>
      <c r="G3028" s="24">
        <f t="shared" si="152"/>
        <v>0</v>
      </c>
      <c r="H3028" s="31"/>
      <c r="I3028" s="30"/>
      <c r="J3028" s="24">
        <f t="shared" si="153"/>
        <v>1.7222499999999998</v>
      </c>
      <c r="K3028" s="31"/>
      <c r="L3028" s="30"/>
      <c r="M3028" s="98" t="s">
        <v>4078</v>
      </c>
      <c r="N3028" s="98" t="s">
        <v>4078</v>
      </c>
      <c r="O3028" s="98">
        <v>2.1960000000000002</v>
      </c>
      <c r="P3028" s="98" t="s">
        <v>4078</v>
      </c>
      <c r="Q3028" s="98" t="s">
        <v>4078</v>
      </c>
      <c r="R3028" s="98">
        <v>4.6929999999999996</v>
      </c>
    </row>
    <row r="3029" spans="1:18" x14ac:dyDescent="0.25">
      <c r="A3029" s="59" t="s">
        <v>3779</v>
      </c>
      <c r="B3029" s="59" t="s">
        <v>2222</v>
      </c>
      <c r="C3029" s="59" t="s">
        <v>3862</v>
      </c>
      <c r="D3029" s="91">
        <v>16</v>
      </c>
      <c r="E3029" s="59" t="s">
        <v>6771</v>
      </c>
      <c r="F3029" s="30">
        <f t="shared" si="151"/>
        <v>1.5589999999999999</v>
      </c>
      <c r="G3029" s="24">
        <f t="shared" si="152"/>
        <v>0</v>
      </c>
      <c r="H3029" s="31"/>
      <c r="I3029" s="30"/>
      <c r="J3029" s="24">
        <f t="shared" si="153"/>
        <v>1.1692499999999999</v>
      </c>
      <c r="K3029" s="31"/>
      <c r="L3029" s="30"/>
      <c r="M3029" s="98" t="s">
        <v>4078</v>
      </c>
      <c r="N3029" s="98" t="s">
        <v>4078</v>
      </c>
      <c r="O3029" s="98" t="s">
        <v>4078</v>
      </c>
      <c r="P3029" s="98" t="s">
        <v>4078</v>
      </c>
      <c r="Q3029" s="98">
        <v>4.6769999999999996</v>
      </c>
      <c r="R3029" s="98" t="s">
        <v>4078</v>
      </c>
    </row>
    <row r="3030" spans="1:18" x14ac:dyDescent="0.25">
      <c r="A3030" s="59" t="s">
        <v>3779</v>
      </c>
      <c r="B3030" s="59" t="s">
        <v>3027</v>
      </c>
      <c r="C3030" s="59" t="s">
        <v>3804</v>
      </c>
      <c r="D3030" s="91">
        <v>5</v>
      </c>
      <c r="E3030" s="59" t="s">
        <v>4620</v>
      </c>
      <c r="F3030" s="30">
        <f t="shared" si="151"/>
        <v>1.5536666666666665</v>
      </c>
      <c r="G3030" s="24">
        <f t="shared" si="152"/>
        <v>0</v>
      </c>
      <c r="H3030" s="31"/>
      <c r="I3030" s="30"/>
      <c r="J3030" s="24">
        <f t="shared" si="153"/>
        <v>2.7759999999999998</v>
      </c>
      <c r="K3030" s="31"/>
      <c r="L3030" s="30"/>
      <c r="M3030" s="98" t="s">
        <v>4078</v>
      </c>
      <c r="N3030" s="98" t="s">
        <v>4078</v>
      </c>
      <c r="O3030" s="98">
        <v>6.4429999999999996</v>
      </c>
      <c r="P3030" s="98">
        <v>4.6609999999999996</v>
      </c>
      <c r="Q3030" s="98" t="s">
        <v>4078</v>
      </c>
      <c r="R3030" s="98" t="s">
        <v>4078</v>
      </c>
    </row>
    <row r="3031" spans="1:18" x14ac:dyDescent="0.25">
      <c r="A3031" s="59" t="s">
        <v>3779</v>
      </c>
      <c r="B3031" s="59" t="s">
        <v>7933</v>
      </c>
      <c r="C3031" s="59" t="s">
        <v>3807</v>
      </c>
      <c r="D3031" s="91">
        <v>6</v>
      </c>
      <c r="E3031" s="59" t="s">
        <v>7934</v>
      </c>
      <c r="F3031" s="30">
        <f t="shared" si="151"/>
        <v>1.546</v>
      </c>
      <c r="G3031" s="24">
        <f t="shared" si="152"/>
        <v>0</v>
      </c>
      <c r="H3031" s="31"/>
      <c r="I3031" s="30"/>
      <c r="J3031" s="24">
        <f t="shared" si="153"/>
        <v>1.1595</v>
      </c>
      <c r="K3031" s="31"/>
      <c r="L3031" s="30"/>
      <c r="M3031" s="98" t="s">
        <v>4078</v>
      </c>
      <c r="N3031" s="98" t="s">
        <v>4078</v>
      </c>
      <c r="O3031" s="98" t="s">
        <v>4078</v>
      </c>
      <c r="P3031" s="98" t="s">
        <v>4078</v>
      </c>
      <c r="Q3031" s="98">
        <v>4.6379999999999999</v>
      </c>
      <c r="R3031" s="98" t="s">
        <v>4078</v>
      </c>
    </row>
    <row r="3032" spans="1:18" x14ac:dyDescent="0.25">
      <c r="A3032" s="59" t="s">
        <v>3779</v>
      </c>
      <c r="B3032" s="59" t="s">
        <v>3263</v>
      </c>
      <c r="C3032" s="59" t="s">
        <v>3869</v>
      </c>
      <c r="D3032" s="91">
        <v>18</v>
      </c>
      <c r="E3032" s="59" t="s">
        <v>7684</v>
      </c>
      <c r="F3032" s="30">
        <f t="shared" si="151"/>
        <v>1.4963333333333333</v>
      </c>
      <c r="G3032" s="24">
        <f t="shared" si="152"/>
        <v>7.4999999999999997E-2</v>
      </c>
      <c r="H3032" s="31"/>
      <c r="I3032" s="30"/>
      <c r="J3032" s="24">
        <f t="shared" si="153"/>
        <v>1.1480000000000001</v>
      </c>
      <c r="K3032" s="31"/>
      <c r="L3032" s="30"/>
      <c r="M3032" s="98" t="s">
        <v>4078</v>
      </c>
      <c r="N3032" s="98">
        <v>0.15</v>
      </c>
      <c r="O3032" s="98">
        <v>0.10299999999999999</v>
      </c>
      <c r="P3032" s="98">
        <v>0.67100000000000004</v>
      </c>
      <c r="Q3032" s="98">
        <v>0.84699999999999998</v>
      </c>
      <c r="R3032" s="98">
        <v>2.9710000000000001</v>
      </c>
    </row>
    <row r="3033" spans="1:18" x14ac:dyDescent="0.25">
      <c r="A3033" s="59" t="s">
        <v>3779</v>
      </c>
      <c r="B3033" s="59" t="s">
        <v>2250</v>
      </c>
      <c r="C3033" s="59" t="s">
        <v>3862</v>
      </c>
      <c r="D3033" s="91">
        <v>16</v>
      </c>
      <c r="E3033" s="59" t="s">
        <v>7008</v>
      </c>
      <c r="F3033" s="30">
        <f t="shared" si="151"/>
        <v>1.4943333333333335</v>
      </c>
      <c r="G3033" s="24">
        <f t="shared" si="152"/>
        <v>4.4879999999999995</v>
      </c>
      <c r="H3033" s="31"/>
      <c r="I3033" s="30"/>
      <c r="J3033" s="24">
        <f t="shared" si="153"/>
        <v>1.1207500000000001</v>
      </c>
      <c r="K3033" s="31"/>
      <c r="L3033" s="30"/>
      <c r="M3033" s="98">
        <v>7.67</v>
      </c>
      <c r="N3033" s="98">
        <v>1.306</v>
      </c>
      <c r="O3033" s="98" t="s">
        <v>4078</v>
      </c>
      <c r="P3033" s="98" t="s">
        <v>4078</v>
      </c>
      <c r="Q3033" s="98">
        <v>1.375</v>
      </c>
      <c r="R3033" s="98">
        <v>3.1080000000000001</v>
      </c>
    </row>
    <row r="3034" spans="1:18" x14ac:dyDescent="0.25">
      <c r="A3034" s="59" t="s">
        <v>3779</v>
      </c>
      <c r="B3034" s="59" t="s">
        <v>2990</v>
      </c>
      <c r="C3034" s="59" t="s">
        <v>3837</v>
      </c>
      <c r="D3034" s="91">
        <v>11</v>
      </c>
      <c r="E3034" s="59" t="s">
        <v>5814</v>
      </c>
      <c r="F3034" s="30">
        <f t="shared" si="151"/>
        <v>1.4863333333333333</v>
      </c>
      <c r="G3034" s="24">
        <f t="shared" si="152"/>
        <v>3.7554999999999996</v>
      </c>
      <c r="H3034" s="31"/>
      <c r="I3034" s="30"/>
      <c r="J3034" s="24">
        <f t="shared" si="153"/>
        <v>1.831</v>
      </c>
      <c r="K3034" s="31"/>
      <c r="L3034" s="30"/>
      <c r="M3034" s="98">
        <v>6.6</v>
      </c>
      <c r="N3034" s="98">
        <v>0.91100000000000003</v>
      </c>
      <c r="O3034" s="98">
        <v>2.8650000000000002</v>
      </c>
      <c r="P3034" s="98">
        <v>3.7229999999999999</v>
      </c>
      <c r="Q3034" s="98">
        <v>0.30599999999999999</v>
      </c>
      <c r="R3034" s="98">
        <v>0.43</v>
      </c>
    </row>
    <row r="3035" spans="1:18" x14ac:dyDescent="0.25">
      <c r="A3035" s="59" t="s">
        <v>3779</v>
      </c>
      <c r="B3035" s="59" t="s">
        <v>2098</v>
      </c>
      <c r="C3035" s="59" t="s">
        <v>3848</v>
      </c>
      <c r="D3035" s="91">
        <v>13</v>
      </c>
      <c r="E3035" s="59" t="s">
        <v>6258</v>
      </c>
      <c r="F3035" s="30">
        <f t="shared" si="151"/>
        <v>1.4746666666666668</v>
      </c>
      <c r="G3035" s="24">
        <f t="shared" si="152"/>
        <v>0.55000000000000004</v>
      </c>
      <c r="H3035" s="31"/>
      <c r="I3035" s="30"/>
      <c r="J3035" s="24">
        <f t="shared" si="153"/>
        <v>1.1060000000000001</v>
      </c>
      <c r="K3035" s="31"/>
      <c r="L3035" s="30"/>
      <c r="M3035" s="98">
        <v>1.1000000000000001</v>
      </c>
      <c r="N3035" s="98" t="s">
        <v>4078</v>
      </c>
      <c r="O3035" s="98" t="s">
        <v>4078</v>
      </c>
      <c r="P3035" s="98">
        <v>4.4240000000000004</v>
      </c>
      <c r="Q3035" s="98" t="s">
        <v>4078</v>
      </c>
      <c r="R3035" s="98" t="s">
        <v>4078</v>
      </c>
    </row>
    <row r="3036" spans="1:18" x14ac:dyDescent="0.25">
      <c r="A3036" s="59" t="s">
        <v>3779</v>
      </c>
      <c r="B3036" s="59" t="s">
        <v>2073</v>
      </c>
      <c r="C3036" s="59" t="s">
        <v>3862</v>
      </c>
      <c r="D3036" s="91">
        <v>16</v>
      </c>
      <c r="E3036" s="59" t="s">
        <v>7036</v>
      </c>
      <c r="F3036" s="30">
        <f t="shared" si="151"/>
        <v>1.474</v>
      </c>
      <c r="G3036" s="24">
        <f t="shared" si="152"/>
        <v>14.925000000000001</v>
      </c>
      <c r="H3036" s="31"/>
      <c r="I3036" s="30"/>
      <c r="J3036" s="24">
        <f t="shared" si="153"/>
        <v>1.1054999999999999</v>
      </c>
      <c r="K3036" s="31"/>
      <c r="L3036" s="30"/>
      <c r="M3036" s="98">
        <v>9.2799999999999994</v>
      </c>
      <c r="N3036" s="98">
        <v>20.57</v>
      </c>
      <c r="O3036" s="98" t="s">
        <v>4078</v>
      </c>
      <c r="P3036" s="98" t="s">
        <v>4078</v>
      </c>
      <c r="Q3036" s="98">
        <v>4.2889999999999997</v>
      </c>
      <c r="R3036" s="98">
        <v>0.13300000000000001</v>
      </c>
    </row>
    <row r="3037" spans="1:18" x14ac:dyDescent="0.25">
      <c r="A3037" s="59" t="s">
        <v>3779</v>
      </c>
      <c r="B3037" s="59" t="s">
        <v>1093</v>
      </c>
      <c r="C3037" s="59" t="s">
        <v>3863</v>
      </c>
      <c r="D3037" s="91">
        <v>16</v>
      </c>
      <c r="E3037" s="59" t="s">
        <v>7412</v>
      </c>
      <c r="F3037" s="30">
        <f t="shared" si="151"/>
        <v>1.4736666666666667</v>
      </c>
      <c r="G3037" s="24">
        <f t="shared" si="152"/>
        <v>0</v>
      </c>
      <c r="H3037" s="31"/>
      <c r="I3037" s="30"/>
      <c r="J3037" s="24">
        <f t="shared" si="153"/>
        <v>1.1052500000000001</v>
      </c>
      <c r="K3037" s="31"/>
      <c r="L3037" s="30"/>
      <c r="M3037" s="98" t="s">
        <v>4078</v>
      </c>
      <c r="N3037" s="98" t="s">
        <v>4078</v>
      </c>
      <c r="O3037" s="98" t="s">
        <v>4078</v>
      </c>
      <c r="P3037" s="98" t="s">
        <v>4078</v>
      </c>
      <c r="Q3037" s="98">
        <v>4.4210000000000003</v>
      </c>
      <c r="R3037" s="98" t="s">
        <v>4078</v>
      </c>
    </row>
    <row r="3038" spans="1:18" x14ac:dyDescent="0.25">
      <c r="A3038" s="59" t="s">
        <v>3779</v>
      </c>
      <c r="B3038" s="59" t="s">
        <v>3342</v>
      </c>
      <c r="C3038" s="59" t="s">
        <v>3834</v>
      </c>
      <c r="D3038" s="91">
        <v>11</v>
      </c>
      <c r="E3038" s="59" t="s">
        <v>5701</v>
      </c>
      <c r="F3038" s="30">
        <f t="shared" si="151"/>
        <v>1.4723333333333333</v>
      </c>
      <c r="G3038" s="24">
        <f t="shared" si="152"/>
        <v>0</v>
      </c>
      <c r="H3038" s="31"/>
      <c r="I3038" s="30"/>
      <c r="J3038" s="24">
        <f t="shared" si="153"/>
        <v>1.10425</v>
      </c>
      <c r="K3038" s="31"/>
      <c r="L3038" s="30"/>
      <c r="M3038" s="98" t="s">
        <v>4078</v>
      </c>
      <c r="N3038" s="98" t="s">
        <v>4078</v>
      </c>
      <c r="O3038" s="98" t="s">
        <v>4078</v>
      </c>
      <c r="P3038" s="98" t="s">
        <v>4078</v>
      </c>
      <c r="Q3038" s="98">
        <v>4.4169999999999998</v>
      </c>
      <c r="R3038" s="98" t="s">
        <v>4078</v>
      </c>
    </row>
    <row r="3039" spans="1:18" x14ac:dyDescent="0.25">
      <c r="A3039" s="59" t="s">
        <v>3779</v>
      </c>
      <c r="B3039" s="59" t="s">
        <v>2530</v>
      </c>
      <c r="C3039" s="59" t="s">
        <v>3831</v>
      </c>
      <c r="D3039" s="91">
        <v>11</v>
      </c>
      <c r="E3039" s="59" t="s">
        <v>5574</v>
      </c>
      <c r="F3039" s="30">
        <f t="shared" si="151"/>
        <v>1.4720000000000002</v>
      </c>
      <c r="G3039" s="24">
        <f t="shared" si="152"/>
        <v>9.2859999999999996</v>
      </c>
      <c r="H3039" s="31"/>
      <c r="I3039" s="30"/>
      <c r="J3039" s="24">
        <f t="shared" si="153"/>
        <v>1.1040000000000001</v>
      </c>
      <c r="K3039" s="31"/>
      <c r="L3039" s="30"/>
      <c r="M3039" s="98">
        <v>8.17</v>
      </c>
      <c r="N3039" s="98">
        <v>10.401999999999999</v>
      </c>
      <c r="O3039" s="98" t="s">
        <v>4078</v>
      </c>
      <c r="P3039" s="98">
        <v>2.2240000000000002</v>
      </c>
      <c r="Q3039" s="98">
        <v>1.93</v>
      </c>
      <c r="R3039" s="98">
        <v>0.26200000000000001</v>
      </c>
    </row>
    <row r="3040" spans="1:18" x14ac:dyDescent="0.25">
      <c r="A3040" s="59" t="s">
        <v>3779</v>
      </c>
      <c r="B3040" s="59" t="s">
        <v>2526</v>
      </c>
      <c r="C3040" s="59" t="s">
        <v>3823</v>
      </c>
      <c r="D3040" s="91">
        <v>9</v>
      </c>
      <c r="E3040" s="59" t="s">
        <v>5408</v>
      </c>
      <c r="F3040" s="30">
        <f t="shared" ref="F3040:F3103" si="154">SUM(P3040:R3040)/3</f>
        <v>1.4660000000000002</v>
      </c>
      <c r="G3040" s="24">
        <f t="shared" ref="G3040:G3103" si="155">SUM(M3040:N3040)/2</f>
        <v>3.4500000000000003E-2</v>
      </c>
      <c r="H3040" s="31"/>
      <c r="I3040" s="30"/>
      <c r="J3040" s="24">
        <f t="shared" ref="J3040:J3103" si="156">SUM(O3040:R3040)/4</f>
        <v>1.1812500000000001</v>
      </c>
      <c r="K3040" s="31"/>
      <c r="L3040" s="30"/>
      <c r="M3040" s="98" t="s">
        <v>4078</v>
      </c>
      <c r="N3040" s="98">
        <v>6.9000000000000006E-2</v>
      </c>
      <c r="O3040" s="98">
        <v>0.32700000000000001</v>
      </c>
      <c r="P3040" s="98">
        <v>0.29599999999999999</v>
      </c>
      <c r="Q3040" s="98">
        <v>2.7E-2</v>
      </c>
      <c r="R3040" s="98">
        <v>4.0750000000000002</v>
      </c>
    </row>
    <row r="3041" spans="1:18" x14ac:dyDescent="0.25">
      <c r="A3041" s="59" t="s">
        <v>3779</v>
      </c>
      <c r="B3041" s="59" t="s">
        <v>1725</v>
      </c>
      <c r="C3041" s="59" t="s">
        <v>3868</v>
      </c>
      <c r="D3041" s="91">
        <v>18</v>
      </c>
      <c r="E3041" s="59" t="s">
        <v>7561</v>
      </c>
      <c r="F3041" s="30">
        <f t="shared" si="154"/>
        <v>1.4496666666666667</v>
      </c>
      <c r="G3041" s="24">
        <f t="shared" si="155"/>
        <v>3.5000000000000001E-3</v>
      </c>
      <c r="H3041" s="31"/>
      <c r="I3041" s="30"/>
      <c r="J3041" s="24">
        <f t="shared" si="156"/>
        <v>1.08725</v>
      </c>
      <c r="K3041" s="31"/>
      <c r="L3041" s="30"/>
      <c r="M3041" s="98" t="s">
        <v>4078</v>
      </c>
      <c r="N3041" s="98">
        <v>7.0000000000000001E-3</v>
      </c>
      <c r="O3041" s="98" t="s">
        <v>4078</v>
      </c>
      <c r="P3041" s="98">
        <v>2.4060000000000001</v>
      </c>
      <c r="Q3041" s="98">
        <v>1.012</v>
      </c>
      <c r="R3041" s="98">
        <v>0.93100000000000005</v>
      </c>
    </row>
    <row r="3042" spans="1:18" x14ac:dyDescent="0.25">
      <c r="A3042" s="59" t="s">
        <v>3779</v>
      </c>
      <c r="B3042" s="59" t="s">
        <v>3396</v>
      </c>
      <c r="C3042" s="59" t="s">
        <v>3834</v>
      </c>
      <c r="D3042" s="91">
        <v>11</v>
      </c>
      <c r="E3042" s="59" t="s">
        <v>5730</v>
      </c>
      <c r="F3042" s="30">
        <f t="shared" si="154"/>
        <v>1.4493333333333334</v>
      </c>
      <c r="G3042" s="24">
        <f t="shared" si="155"/>
        <v>0</v>
      </c>
      <c r="H3042" s="31"/>
      <c r="I3042" s="30"/>
      <c r="J3042" s="24">
        <f t="shared" si="156"/>
        <v>1.087</v>
      </c>
      <c r="K3042" s="31"/>
      <c r="L3042" s="30"/>
      <c r="M3042" s="98" t="s">
        <v>4078</v>
      </c>
      <c r="N3042" s="98" t="s">
        <v>4078</v>
      </c>
      <c r="O3042" s="98" t="s">
        <v>4078</v>
      </c>
      <c r="P3042" s="98" t="s">
        <v>4078</v>
      </c>
      <c r="Q3042" s="98">
        <v>4.3479999999999999</v>
      </c>
      <c r="R3042" s="98" t="s">
        <v>4078</v>
      </c>
    </row>
    <row r="3043" spans="1:18" x14ac:dyDescent="0.25">
      <c r="A3043" s="59" t="s">
        <v>3779</v>
      </c>
      <c r="B3043" s="59" t="s">
        <v>1186</v>
      </c>
      <c r="C3043" s="59" t="s">
        <v>3804</v>
      </c>
      <c r="D3043" s="91">
        <v>5</v>
      </c>
      <c r="E3043" s="59" t="s">
        <v>4624</v>
      </c>
      <c r="F3043" s="30">
        <f t="shared" si="154"/>
        <v>1.4446666666666665</v>
      </c>
      <c r="G3043" s="24">
        <f t="shared" si="155"/>
        <v>0</v>
      </c>
      <c r="H3043" s="31"/>
      <c r="I3043" s="30"/>
      <c r="J3043" s="24">
        <f t="shared" si="156"/>
        <v>2.4312499999999999</v>
      </c>
      <c r="K3043" s="31"/>
      <c r="L3043" s="30"/>
      <c r="M3043" s="98" t="s">
        <v>4078</v>
      </c>
      <c r="N3043" s="98" t="s">
        <v>4078</v>
      </c>
      <c r="O3043" s="98">
        <v>5.391</v>
      </c>
      <c r="P3043" s="98" t="s">
        <v>4078</v>
      </c>
      <c r="Q3043" s="98">
        <v>4.3339999999999996</v>
      </c>
      <c r="R3043" s="98" t="s">
        <v>4078</v>
      </c>
    </row>
    <row r="3044" spans="1:18" x14ac:dyDescent="0.25">
      <c r="A3044" s="59" t="s">
        <v>3779</v>
      </c>
      <c r="B3044" s="59" t="s">
        <v>313</v>
      </c>
      <c r="C3044" s="59" t="s">
        <v>3799</v>
      </c>
      <c r="D3044" s="91">
        <v>4</v>
      </c>
      <c r="E3044" s="59" t="s">
        <v>4514</v>
      </c>
      <c r="F3044" s="30">
        <f t="shared" si="154"/>
        <v>1.4443333333333335</v>
      </c>
      <c r="G3044" s="24">
        <f t="shared" si="155"/>
        <v>0</v>
      </c>
      <c r="H3044" s="31"/>
      <c r="I3044" s="30"/>
      <c r="J3044" s="24">
        <f t="shared" si="156"/>
        <v>1.08325</v>
      </c>
      <c r="K3044" s="31"/>
      <c r="L3044" s="30"/>
      <c r="M3044" s="98" t="s">
        <v>4078</v>
      </c>
      <c r="N3044" s="98" t="s">
        <v>4078</v>
      </c>
      <c r="O3044" s="98" t="s">
        <v>4078</v>
      </c>
      <c r="P3044" s="98" t="s">
        <v>4078</v>
      </c>
      <c r="Q3044" s="98">
        <v>3.2090000000000001</v>
      </c>
      <c r="R3044" s="98">
        <v>1.1240000000000001</v>
      </c>
    </row>
    <row r="3045" spans="1:18" x14ac:dyDescent="0.25">
      <c r="A3045" s="59" t="s">
        <v>3779</v>
      </c>
      <c r="B3045" s="59" t="s">
        <v>710</v>
      </c>
      <c r="C3045" s="59" t="s">
        <v>3840</v>
      </c>
      <c r="D3045" s="91">
        <v>11</v>
      </c>
      <c r="E3045" s="59" t="s">
        <v>5980</v>
      </c>
      <c r="F3045" s="30">
        <f t="shared" si="154"/>
        <v>1.4360000000000002</v>
      </c>
      <c r="G3045" s="24">
        <f t="shared" si="155"/>
        <v>3.5465</v>
      </c>
      <c r="H3045" s="31"/>
      <c r="I3045" s="30"/>
      <c r="J3045" s="24">
        <f t="shared" si="156"/>
        <v>1.0980000000000001</v>
      </c>
      <c r="K3045" s="31"/>
      <c r="L3045" s="30"/>
      <c r="M3045" s="98">
        <v>6.23</v>
      </c>
      <c r="N3045" s="98">
        <v>0.86299999999999999</v>
      </c>
      <c r="O3045" s="98">
        <v>8.4000000000000005E-2</v>
      </c>
      <c r="P3045" s="98">
        <v>0.80500000000000005</v>
      </c>
      <c r="Q3045" s="98">
        <v>2.8210000000000002</v>
      </c>
      <c r="R3045" s="98">
        <v>0.68200000000000005</v>
      </c>
    </row>
    <row r="3046" spans="1:18" x14ac:dyDescent="0.25">
      <c r="A3046" s="59" t="s">
        <v>3779</v>
      </c>
      <c r="B3046" s="59" t="s">
        <v>3685</v>
      </c>
      <c r="C3046" s="59" t="s">
        <v>3780</v>
      </c>
      <c r="D3046" s="91">
        <v>1</v>
      </c>
      <c r="E3046" s="59" t="s">
        <v>4107</v>
      </c>
      <c r="F3046" s="30">
        <f t="shared" si="154"/>
        <v>1.4323333333333332</v>
      </c>
      <c r="G3046" s="24">
        <f t="shared" si="155"/>
        <v>285.08600000000001</v>
      </c>
      <c r="H3046" s="31"/>
      <c r="I3046" s="30"/>
      <c r="J3046" s="24">
        <f t="shared" si="156"/>
        <v>24.954499999999999</v>
      </c>
      <c r="K3046" s="31"/>
      <c r="L3046" s="30"/>
      <c r="M3046" s="98">
        <v>402.2</v>
      </c>
      <c r="N3046" s="98">
        <v>167.97200000000001</v>
      </c>
      <c r="O3046" s="98">
        <v>95.521000000000001</v>
      </c>
      <c r="P3046" s="98">
        <v>4.2969999999999997</v>
      </c>
      <c r="Q3046" s="98" t="s">
        <v>4078</v>
      </c>
      <c r="R3046" s="98" t="s">
        <v>4078</v>
      </c>
    </row>
    <row r="3047" spans="1:18" x14ac:dyDescent="0.25">
      <c r="A3047" s="59" t="s">
        <v>3779</v>
      </c>
      <c r="B3047" s="59" t="s">
        <v>8035</v>
      </c>
      <c r="C3047" s="59" t="s">
        <v>3831</v>
      </c>
      <c r="D3047" s="91">
        <v>11</v>
      </c>
      <c r="E3047" s="59" t="s">
        <v>8036</v>
      </c>
      <c r="F3047" s="30">
        <f t="shared" si="154"/>
        <v>1.43</v>
      </c>
      <c r="G3047" s="24">
        <f t="shared" si="155"/>
        <v>0</v>
      </c>
      <c r="H3047" s="31"/>
      <c r="I3047" s="30"/>
      <c r="J3047" s="24">
        <f t="shared" si="156"/>
        <v>1.0725</v>
      </c>
      <c r="K3047" s="31"/>
      <c r="L3047" s="30"/>
      <c r="M3047" s="98" t="s">
        <v>4078</v>
      </c>
      <c r="N3047" s="98" t="s">
        <v>4078</v>
      </c>
      <c r="O3047" s="98" t="s">
        <v>4078</v>
      </c>
      <c r="P3047" s="98" t="s">
        <v>4078</v>
      </c>
      <c r="Q3047" s="98">
        <v>4.29</v>
      </c>
      <c r="R3047" s="98" t="s">
        <v>4078</v>
      </c>
    </row>
    <row r="3048" spans="1:18" x14ac:dyDescent="0.25">
      <c r="A3048" s="59" t="s">
        <v>3779</v>
      </c>
      <c r="B3048" s="59" t="s">
        <v>3397</v>
      </c>
      <c r="C3048" s="59" t="s">
        <v>3808</v>
      </c>
      <c r="D3048" s="91">
        <v>6</v>
      </c>
      <c r="E3048" s="59" t="s">
        <v>4872</v>
      </c>
      <c r="F3048" s="30">
        <f t="shared" si="154"/>
        <v>1.429</v>
      </c>
      <c r="G3048" s="24">
        <f t="shared" si="155"/>
        <v>7.1590000000000007</v>
      </c>
      <c r="H3048" s="31"/>
      <c r="I3048" s="30"/>
      <c r="J3048" s="24">
        <f t="shared" si="156"/>
        <v>3.1180000000000003</v>
      </c>
      <c r="K3048" s="31"/>
      <c r="L3048" s="30"/>
      <c r="M3048" s="98">
        <v>8.9</v>
      </c>
      <c r="N3048" s="98">
        <v>5.4180000000000001</v>
      </c>
      <c r="O3048" s="98">
        <v>8.1850000000000005</v>
      </c>
      <c r="P3048" s="98">
        <v>1.804</v>
      </c>
      <c r="Q3048" s="98">
        <v>2.4830000000000001</v>
      </c>
      <c r="R3048" s="98" t="s">
        <v>4078</v>
      </c>
    </row>
    <row r="3049" spans="1:18" x14ac:dyDescent="0.25">
      <c r="A3049" s="59" t="s">
        <v>3779</v>
      </c>
      <c r="B3049" s="59" t="s">
        <v>3402</v>
      </c>
      <c r="C3049" s="59" t="s">
        <v>3807</v>
      </c>
      <c r="D3049" s="91">
        <v>6</v>
      </c>
      <c r="E3049" s="59" t="s">
        <v>4702</v>
      </c>
      <c r="F3049" s="30">
        <f t="shared" si="154"/>
        <v>1.4283333333333335</v>
      </c>
      <c r="G3049" s="24">
        <f t="shared" si="155"/>
        <v>0</v>
      </c>
      <c r="H3049" s="31"/>
      <c r="I3049" s="30"/>
      <c r="J3049" s="24">
        <f t="shared" si="156"/>
        <v>1.07125</v>
      </c>
      <c r="K3049" s="31"/>
      <c r="L3049" s="30"/>
      <c r="M3049" s="98" t="s">
        <v>4078</v>
      </c>
      <c r="N3049" s="98" t="s">
        <v>4078</v>
      </c>
      <c r="O3049" s="98" t="s">
        <v>4078</v>
      </c>
      <c r="P3049" s="98" t="s">
        <v>4078</v>
      </c>
      <c r="Q3049" s="98" t="s">
        <v>4078</v>
      </c>
      <c r="R3049" s="98">
        <v>4.2850000000000001</v>
      </c>
    </row>
    <row r="3050" spans="1:18" x14ac:dyDescent="0.25">
      <c r="A3050" s="59" t="s">
        <v>3779</v>
      </c>
      <c r="B3050" s="59" t="s">
        <v>1359</v>
      </c>
      <c r="C3050" s="59" t="s">
        <v>3822</v>
      </c>
      <c r="D3050" s="91">
        <v>8</v>
      </c>
      <c r="E3050" s="59" t="s">
        <v>5369</v>
      </c>
      <c r="F3050" s="30">
        <f t="shared" si="154"/>
        <v>1.4153333333333336</v>
      </c>
      <c r="G3050" s="24">
        <f t="shared" si="155"/>
        <v>0</v>
      </c>
      <c r="H3050" s="31"/>
      <c r="I3050" s="30"/>
      <c r="J3050" s="24">
        <f t="shared" si="156"/>
        <v>1.0625</v>
      </c>
      <c r="K3050" s="31"/>
      <c r="L3050" s="30"/>
      <c r="M3050" s="98" t="s">
        <v>4078</v>
      </c>
      <c r="N3050" s="98" t="s">
        <v>4078</v>
      </c>
      <c r="O3050" s="98">
        <v>4.0000000000000001E-3</v>
      </c>
      <c r="P3050" s="98" t="s">
        <v>4078</v>
      </c>
      <c r="Q3050" s="98" t="s">
        <v>4078</v>
      </c>
      <c r="R3050" s="98">
        <v>4.2460000000000004</v>
      </c>
    </row>
    <row r="3051" spans="1:18" x14ac:dyDescent="0.25">
      <c r="A3051" s="59" t="s">
        <v>3779</v>
      </c>
      <c r="B3051" s="59" t="s">
        <v>2083</v>
      </c>
      <c r="C3051" s="59" t="s">
        <v>3863</v>
      </c>
      <c r="D3051" s="91">
        <v>16</v>
      </c>
      <c r="E3051" s="59" t="s">
        <v>7401</v>
      </c>
      <c r="F3051" s="30">
        <f t="shared" si="154"/>
        <v>1.4116666666666668</v>
      </c>
      <c r="G3051" s="24">
        <f t="shared" si="155"/>
        <v>1.49</v>
      </c>
      <c r="H3051" s="31"/>
      <c r="I3051" s="30"/>
      <c r="J3051" s="24">
        <f t="shared" si="156"/>
        <v>1.0629999999999999</v>
      </c>
      <c r="K3051" s="31"/>
      <c r="L3051" s="30"/>
      <c r="M3051" s="98">
        <v>0.16</v>
      </c>
      <c r="N3051" s="98">
        <v>2.82</v>
      </c>
      <c r="O3051" s="98">
        <v>1.7000000000000001E-2</v>
      </c>
      <c r="P3051" s="98">
        <v>2.944</v>
      </c>
      <c r="Q3051" s="98">
        <v>1.006</v>
      </c>
      <c r="R3051" s="98">
        <v>0.28499999999999998</v>
      </c>
    </row>
    <row r="3052" spans="1:18" x14ac:dyDescent="0.25">
      <c r="A3052" s="59" t="s">
        <v>3779</v>
      </c>
      <c r="B3052" s="59" t="s">
        <v>149</v>
      </c>
      <c r="C3052" s="59" t="s">
        <v>3807</v>
      </c>
      <c r="D3052" s="91">
        <v>6</v>
      </c>
      <c r="E3052" s="59" t="s">
        <v>4722</v>
      </c>
      <c r="F3052" s="30">
        <f t="shared" si="154"/>
        <v>1.4100000000000001</v>
      </c>
      <c r="G3052" s="24">
        <f t="shared" si="155"/>
        <v>0</v>
      </c>
      <c r="H3052" s="31"/>
      <c r="I3052" s="30"/>
      <c r="J3052" s="24">
        <f t="shared" si="156"/>
        <v>1.0575000000000001</v>
      </c>
      <c r="K3052" s="31"/>
      <c r="L3052" s="30"/>
      <c r="M3052" s="98" t="s">
        <v>4078</v>
      </c>
      <c r="N3052" s="98" t="s">
        <v>4078</v>
      </c>
      <c r="O3052" s="98" t="s">
        <v>4078</v>
      </c>
      <c r="P3052" s="98" t="s">
        <v>4078</v>
      </c>
      <c r="Q3052" s="98">
        <v>4.2300000000000004</v>
      </c>
      <c r="R3052" s="98" t="s">
        <v>4078</v>
      </c>
    </row>
    <row r="3053" spans="1:18" x14ac:dyDescent="0.25">
      <c r="A3053" s="59" t="s">
        <v>3779</v>
      </c>
      <c r="B3053" s="59" t="s">
        <v>2344</v>
      </c>
      <c r="C3053" s="59" t="s">
        <v>3817</v>
      </c>
      <c r="D3053" s="91">
        <v>6</v>
      </c>
      <c r="E3053" s="59" t="s">
        <v>5106</v>
      </c>
      <c r="F3053" s="30">
        <f t="shared" si="154"/>
        <v>1.399</v>
      </c>
      <c r="G3053" s="24">
        <f t="shared" si="155"/>
        <v>0</v>
      </c>
      <c r="H3053" s="31"/>
      <c r="I3053" s="30"/>
      <c r="J3053" s="24">
        <f t="shared" si="156"/>
        <v>1.04925</v>
      </c>
      <c r="K3053" s="31"/>
      <c r="L3053" s="30"/>
      <c r="M3053" s="98" t="s">
        <v>4078</v>
      </c>
      <c r="N3053" s="98" t="s">
        <v>4078</v>
      </c>
      <c r="O3053" s="98" t="s">
        <v>4078</v>
      </c>
      <c r="P3053" s="98">
        <v>4.1970000000000001</v>
      </c>
      <c r="Q3053" s="98" t="s">
        <v>4078</v>
      </c>
      <c r="R3053" s="98" t="s">
        <v>4078</v>
      </c>
    </row>
    <row r="3054" spans="1:18" x14ac:dyDescent="0.25">
      <c r="A3054" s="59" t="s">
        <v>3779</v>
      </c>
      <c r="B3054" s="59" t="s">
        <v>1962</v>
      </c>
      <c r="C3054" s="59" t="s">
        <v>3862</v>
      </c>
      <c r="D3054" s="91">
        <v>16</v>
      </c>
      <c r="E3054" s="59" t="s">
        <v>7050</v>
      </c>
      <c r="F3054" s="30">
        <f t="shared" si="154"/>
        <v>1.3963333333333334</v>
      </c>
      <c r="G3054" s="24">
        <f t="shared" si="155"/>
        <v>0</v>
      </c>
      <c r="H3054" s="31"/>
      <c r="I3054" s="30"/>
      <c r="J3054" s="24">
        <f t="shared" si="156"/>
        <v>1.2397499999999999</v>
      </c>
      <c r="K3054" s="31"/>
      <c r="L3054" s="30"/>
      <c r="M3054" s="98" t="s">
        <v>4078</v>
      </c>
      <c r="N3054" s="98" t="s">
        <v>4078</v>
      </c>
      <c r="O3054" s="98">
        <v>0.77</v>
      </c>
      <c r="P3054" s="98">
        <v>2.0950000000000002</v>
      </c>
      <c r="Q3054" s="98">
        <v>2.0939999999999999</v>
      </c>
      <c r="R3054" s="98" t="s">
        <v>4078</v>
      </c>
    </row>
    <row r="3055" spans="1:18" x14ac:dyDescent="0.25">
      <c r="A3055" s="59" t="s">
        <v>3779</v>
      </c>
      <c r="B3055" s="59" t="s">
        <v>3269</v>
      </c>
      <c r="C3055" s="59" t="s">
        <v>3850</v>
      </c>
      <c r="D3055" s="91">
        <v>14</v>
      </c>
      <c r="E3055" s="59" t="s">
        <v>6332</v>
      </c>
      <c r="F3055" s="30">
        <f t="shared" si="154"/>
        <v>1.3863333333333332</v>
      </c>
      <c r="G3055" s="24">
        <f t="shared" si="155"/>
        <v>5.3570000000000002</v>
      </c>
      <c r="H3055" s="31"/>
      <c r="I3055" s="30"/>
      <c r="J3055" s="24">
        <f t="shared" si="156"/>
        <v>1.2162500000000001</v>
      </c>
      <c r="K3055" s="31"/>
      <c r="L3055" s="30"/>
      <c r="M3055" s="98" t="s">
        <v>4078</v>
      </c>
      <c r="N3055" s="98">
        <v>10.714</v>
      </c>
      <c r="O3055" s="98">
        <v>0.70599999999999996</v>
      </c>
      <c r="P3055" s="98">
        <v>0.97299999999999998</v>
      </c>
      <c r="Q3055" s="98">
        <v>3.1859999999999999</v>
      </c>
      <c r="R3055" s="98" t="s">
        <v>4078</v>
      </c>
    </row>
    <row r="3056" spans="1:18" x14ac:dyDescent="0.25">
      <c r="A3056" s="59" t="s">
        <v>3779</v>
      </c>
      <c r="B3056" s="59" t="s">
        <v>144</v>
      </c>
      <c r="C3056" s="59" t="s">
        <v>3806</v>
      </c>
      <c r="D3056" s="91">
        <v>5</v>
      </c>
      <c r="E3056" s="59" t="s">
        <v>4645</v>
      </c>
      <c r="F3056" s="30">
        <f t="shared" si="154"/>
        <v>1.3620000000000001</v>
      </c>
      <c r="G3056" s="24">
        <f t="shared" si="155"/>
        <v>0.185</v>
      </c>
      <c r="H3056" s="31"/>
      <c r="I3056" s="30"/>
      <c r="J3056" s="24">
        <f t="shared" si="156"/>
        <v>1.0215000000000001</v>
      </c>
      <c r="K3056" s="31"/>
      <c r="L3056" s="30"/>
      <c r="M3056" s="98">
        <v>0.37</v>
      </c>
      <c r="N3056" s="98" t="s">
        <v>4078</v>
      </c>
      <c r="O3056" s="98" t="s">
        <v>4078</v>
      </c>
      <c r="P3056" s="98">
        <v>1.601</v>
      </c>
      <c r="Q3056" s="98" t="s">
        <v>4078</v>
      </c>
      <c r="R3056" s="98">
        <v>2.4849999999999999</v>
      </c>
    </row>
    <row r="3057" spans="1:18" x14ac:dyDescent="0.25">
      <c r="A3057" s="59" t="s">
        <v>3779</v>
      </c>
      <c r="B3057" s="59" t="s">
        <v>3355</v>
      </c>
      <c r="C3057" s="59" t="s">
        <v>3834</v>
      </c>
      <c r="D3057" s="91">
        <v>11</v>
      </c>
      <c r="E3057" s="59" t="s">
        <v>5719</v>
      </c>
      <c r="F3057" s="30">
        <f t="shared" si="154"/>
        <v>1.3586666666666665</v>
      </c>
      <c r="G3057" s="24">
        <f t="shared" si="155"/>
        <v>3.855</v>
      </c>
      <c r="H3057" s="31"/>
      <c r="I3057" s="30"/>
      <c r="J3057" s="24">
        <f t="shared" si="156"/>
        <v>1.0189999999999999</v>
      </c>
      <c r="K3057" s="31"/>
      <c r="L3057" s="30"/>
      <c r="M3057" s="98">
        <v>7.71</v>
      </c>
      <c r="N3057" s="98" t="s">
        <v>4078</v>
      </c>
      <c r="O3057" s="98" t="s">
        <v>4078</v>
      </c>
      <c r="P3057" s="98">
        <v>0.121</v>
      </c>
      <c r="Q3057" s="98">
        <v>1.57</v>
      </c>
      <c r="R3057" s="98">
        <v>2.3849999999999998</v>
      </c>
    </row>
    <row r="3058" spans="1:18" x14ac:dyDescent="0.25">
      <c r="A3058" s="59" t="s">
        <v>3779</v>
      </c>
      <c r="B3058" s="59" t="s">
        <v>2479</v>
      </c>
      <c r="C3058" s="59" t="s">
        <v>3869</v>
      </c>
      <c r="D3058" s="91">
        <v>18</v>
      </c>
      <c r="E3058" s="59" t="s">
        <v>7655</v>
      </c>
      <c r="F3058" s="30">
        <f t="shared" si="154"/>
        <v>1.3586666666666665</v>
      </c>
      <c r="G3058" s="24">
        <f t="shared" si="155"/>
        <v>0</v>
      </c>
      <c r="H3058" s="31"/>
      <c r="I3058" s="30"/>
      <c r="J3058" s="24">
        <f t="shared" si="156"/>
        <v>1.0189999999999999</v>
      </c>
      <c r="K3058" s="31"/>
      <c r="L3058" s="30"/>
      <c r="M3058" s="98" t="s">
        <v>4078</v>
      </c>
      <c r="N3058" s="98" t="s">
        <v>4078</v>
      </c>
      <c r="O3058" s="98" t="s">
        <v>4078</v>
      </c>
      <c r="P3058" s="98">
        <v>4.0759999999999996</v>
      </c>
      <c r="Q3058" s="98" t="s">
        <v>4078</v>
      </c>
      <c r="R3058" s="98" t="s">
        <v>4078</v>
      </c>
    </row>
    <row r="3059" spans="1:18" x14ac:dyDescent="0.25">
      <c r="A3059" s="59" t="s">
        <v>3779</v>
      </c>
      <c r="B3059" s="59" t="s">
        <v>1010</v>
      </c>
      <c r="C3059" s="59" t="s">
        <v>3808</v>
      </c>
      <c r="D3059" s="91">
        <v>6</v>
      </c>
      <c r="E3059" s="59" t="s">
        <v>4855</v>
      </c>
      <c r="F3059" s="30">
        <f t="shared" si="154"/>
        <v>1.3566666666666667</v>
      </c>
      <c r="G3059" s="24">
        <f t="shared" si="155"/>
        <v>4.3635000000000002</v>
      </c>
      <c r="H3059" s="31"/>
      <c r="I3059" s="30"/>
      <c r="J3059" s="24">
        <f t="shared" si="156"/>
        <v>1.0585</v>
      </c>
      <c r="K3059" s="31"/>
      <c r="L3059" s="30"/>
      <c r="M3059" s="98">
        <v>3.81</v>
      </c>
      <c r="N3059" s="98">
        <v>4.9169999999999998</v>
      </c>
      <c r="O3059" s="98">
        <v>0.16400000000000001</v>
      </c>
      <c r="P3059" s="98" t="s">
        <v>4078</v>
      </c>
      <c r="Q3059" s="98" t="s">
        <v>4078</v>
      </c>
      <c r="R3059" s="98">
        <v>4.07</v>
      </c>
    </row>
    <row r="3060" spans="1:18" x14ac:dyDescent="0.25">
      <c r="A3060" s="59" t="s">
        <v>3779</v>
      </c>
      <c r="B3060" s="59" t="s">
        <v>2952</v>
      </c>
      <c r="C3060" s="59" t="s">
        <v>3872</v>
      </c>
      <c r="D3060" s="91">
        <v>20</v>
      </c>
      <c r="E3060" s="59" t="s">
        <v>7765</v>
      </c>
      <c r="F3060" s="30">
        <f t="shared" si="154"/>
        <v>1.3553333333333333</v>
      </c>
      <c r="G3060" s="24">
        <f t="shared" si="155"/>
        <v>0.95399999999999996</v>
      </c>
      <c r="H3060" s="31"/>
      <c r="I3060" s="30"/>
      <c r="J3060" s="24">
        <f t="shared" si="156"/>
        <v>1.1997499999999999</v>
      </c>
      <c r="K3060" s="31"/>
      <c r="L3060" s="30"/>
      <c r="M3060" s="98" t="s">
        <v>4078</v>
      </c>
      <c r="N3060" s="98">
        <v>1.9079999999999999</v>
      </c>
      <c r="O3060" s="98">
        <v>0.73299999999999998</v>
      </c>
      <c r="P3060" s="98">
        <v>3.3119999999999998</v>
      </c>
      <c r="Q3060" s="98">
        <v>0.36399999999999999</v>
      </c>
      <c r="R3060" s="98">
        <v>0.39</v>
      </c>
    </row>
    <row r="3061" spans="1:18" x14ac:dyDescent="0.25">
      <c r="A3061" s="59" t="s">
        <v>3779</v>
      </c>
      <c r="B3061" s="59" t="s">
        <v>2532</v>
      </c>
      <c r="C3061" s="59" t="s">
        <v>3827</v>
      </c>
      <c r="D3061" s="91">
        <v>10</v>
      </c>
      <c r="E3061" s="59" t="s">
        <v>5461</v>
      </c>
      <c r="F3061" s="30">
        <f t="shared" si="154"/>
        <v>1.3496666666666668</v>
      </c>
      <c r="G3061" s="24">
        <f t="shared" si="155"/>
        <v>11.984500000000001</v>
      </c>
      <c r="H3061" s="31"/>
      <c r="I3061" s="30"/>
      <c r="J3061" s="24">
        <f t="shared" si="156"/>
        <v>1.0122500000000001</v>
      </c>
      <c r="K3061" s="31"/>
      <c r="L3061" s="30"/>
      <c r="M3061" s="98" t="s">
        <v>4078</v>
      </c>
      <c r="N3061" s="98">
        <v>23.969000000000001</v>
      </c>
      <c r="O3061" s="98" t="s">
        <v>4078</v>
      </c>
      <c r="P3061" s="98" t="s">
        <v>4078</v>
      </c>
      <c r="Q3061" s="98">
        <v>4.0490000000000004</v>
      </c>
      <c r="R3061" s="98" t="s">
        <v>4078</v>
      </c>
    </row>
    <row r="3062" spans="1:18" x14ac:dyDescent="0.25">
      <c r="A3062" s="59" t="s">
        <v>3779</v>
      </c>
      <c r="B3062" s="59" t="s">
        <v>3174</v>
      </c>
      <c r="C3062" s="59" t="s">
        <v>3862</v>
      </c>
      <c r="D3062" s="91">
        <v>16</v>
      </c>
      <c r="E3062" s="59" t="s">
        <v>6784</v>
      </c>
      <c r="F3062" s="30">
        <f t="shared" si="154"/>
        <v>1.3493333333333333</v>
      </c>
      <c r="G3062" s="24">
        <f t="shared" si="155"/>
        <v>79.569999999999993</v>
      </c>
      <c r="H3062" s="31"/>
      <c r="I3062" s="30"/>
      <c r="J3062" s="24">
        <f t="shared" si="156"/>
        <v>1.012</v>
      </c>
      <c r="K3062" s="31"/>
      <c r="L3062" s="30"/>
      <c r="M3062" s="98">
        <v>159.13999999999999</v>
      </c>
      <c r="N3062" s="98" t="s">
        <v>4078</v>
      </c>
      <c r="O3062" s="98" t="s">
        <v>4078</v>
      </c>
      <c r="P3062" s="98">
        <v>4.048</v>
      </c>
      <c r="Q3062" s="98" t="s">
        <v>4078</v>
      </c>
      <c r="R3062" s="98" t="s">
        <v>4078</v>
      </c>
    </row>
    <row r="3063" spans="1:18" x14ac:dyDescent="0.25">
      <c r="A3063" s="59" t="s">
        <v>3779</v>
      </c>
      <c r="B3063" s="59" t="s">
        <v>3421</v>
      </c>
      <c r="C3063" s="59" t="s">
        <v>3835</v>
      </c>
      <c r="D3063" s="91">
        <v>11</v>
      </c>
      <c r="E3063" s="59" t="s">
        <v>5768</v>
      </c>
      <c r="F3063" s="30">
        <f t="shared" si="154"/>
        <v>1.3363333333333334</v>
      </c>
      <c r="G3063" s="24">
        <f t="shared" si="155"/>
        <v>5.1574999999999998</v>
      </c>
      <c r="H3063" s="31"/>
      <c r="I3063" s="30"/>
      <c r="J3063" s="24">
        <f t="shared" si="156"/>
        <v>1.0022500000000001</v>
      </c>
      <c r="K3063" s="31"/>
      <c r="L3063" s="30"/>
      <c r="M3063" s="98" t="s">
        <v>4078</v>
      </c>
      <c r="N3063" s="98">
        <v>10.315</v>
      </c>
      <c r="O3063" s="98" t="s">
        <v>4078</v>
      </c>
      <c r="P3063" s="98" t="s">
        <v>4078</v>
      </c>
      <c r="Q3063" s="98">
        <v>4.0090000000000003</v>
      </c>
      <c r="R3063" s="98" t="s">
        <v>4078</v>
      </c>
    </row>
    <row r="3064" spans="1:18" x14ac:dyDescent="0.25">
      <c r="A3064" s="59" t="s">
        <v>3779</v>
      </c>
      <c r="B3064" s="59" t="s">
        <v>2831</v>
      </c>
      <c r="C3064" s="59" t="s">
        <v>3814</v>
      </c>
      <c r="D3064" s="91">
        <v>6</v>
      </c>
      <c r="E3064" s="59" t="s">
        <v>5067</v>
      </c>
      <c r="F3064" s="30">
        <f t="shared" si="154"/>
        <v>1.3320000000000001</v>
      </c>
      <c r="G3064" s="24">
        <f t="shared" si="155"/>
        <v>0</v>
      </c>
      <c r="H3064" s="31"/>
      <c r="I3064" s="30"/>
      <c r="J3064" s="24">
        <f t="shared" si="156"/>
        <v>0.999</v>
      </c>
      <c r="K3064" s="31"/>
      <c r="L3064" s="30"/>
      <c r="M3064" s="98" t="s">
        <v>4078</v>
      </c>
      <c r="N3064" s="98" t="s">
        <v>4078</v>
      </c>
      <c r="O3064" s="98" t="s">
        <v>4078</v>
      </c>
      <c r="P3064" s="98" t="s">
        <v>4078</v>
      </c>
      <c r="Q3064" s="98" t="s">
        <v>4078</v>
      </c>
      <c r="R3064" s="98">
        <v>3.996</v>
      </c>
    </row>
    <row r="3065" spans="1:18" x14ac:dyDescent="0.25">
      <c r="A3065" s="59" t="s">
        <v>3779</v>
      </c>
      <c r="B3065" s="59" t="s">
        <v>2227</v>
      </c>
      <c r="C3065" s="59" t="s">
        <v>3807</v>
      </c>
      <c r="D3065" s="91">
        <v>6</v>
      </c>
      <c r="E3065" s="59" t="s">
        <v>4741</v>
      </c>
      <c r="F3065" s="30">
        <f t="shared" si="154"/>
        <v>1.3149999999999999</v>
      </c>
      <c r="G3065" s="24">
        <f t="shared" si="155"/>
        <v>0</v>
      </c>
      <c r="H3065" s="31"/>
      <c r="I3065" s="30"/>
      <c r="J3065" s="24">
        <f t="shared" si="156"/>
        <v>0.98624999999999996</v>
      </c>
      <c r="K3065" s="31"/>
      <c r="L3065" s="30"/>
      <c r="M3065" s="98" t="s">
        <v>4078</v>
      </c>
      <c r="N3065" s="98" t="s">
        <v>4078</v>
      </c>
      <c r="O3065" s="98" t="s">
        <v>4078</v>
      </c>
      <c r="P3065" s="98" t="s">
        <v>4078</v>
      </c>
      <c r="Q3065" s="98">
        <v>3.9449999999999998</v>
      </c>
      <c r="R3065" s="98" t="s">
        <v>4078</v>
      </c>
    </row>
    <row r="3066" spans="1:18" x14ac:dyDescent="0.25">
      <c r="A3066" s="59" t="s">
        <v>3779</v>
      </c>
      <c r="B3066" s="59" t="s">
        <v>3301</v>
      </c>
      <c r="C3066" s="59" t="s">
        <v>3870</v>
      </c>
      <c r="D3066" s="91">
        <v>18</v>
      </c>
      <c r="E3066" s="59" t="s">
        <v>7704</v>
      </c>
      <c r="F3066" s="30">
        <f t="shared" si="154"/>
        <v>1.3123333333333334</v>
      </c>
      <c r="G3066" s="24">
        <f t="shared" si="155"/>
        <v>8.3460000000000001</v>
      </c>
      <c r="H3066" s="31"/>
      <c r="I3066" s="30"/>
      <c r="J3066" s="24">
        <f t="shared" si="156"/>
        <v>1.0367500000000001</v>
      </c>
      <c r="K3066" s="31"/>
      <c r="L3066" s="30"/>
      <c r="M3066" s="98">
        <v>7.04</v>
      </c>
      <c r="N3066" s="98">
        <v>9.6519999999999992</v>
      </c>
      <c r="O3066" s="98">
        <v>0.21</v>
      </c>
      <c r="P3066" s="98">
        <v>2.766</v>
      </c>
      <c r="Q3066" s="98">
        <v>1.171</v>
      </c>
      <c r="R3066" s="98" t="s">
        <v>4078</v>
      </c>
    </row>
    <row r="3067" spans="1:18" x14ac:dyDescent="0.25">
      <c r="A3067" s="59" t="s">
        <v>3779</v>
      </c>
      <c r="B3067" s="59" t="s">
        <v>7953</v>
      </c>
      <c r="C3067" s="59" t="s">
        <v>3808</v>
      </c>
      <c r="D3067" s="91">
        <v>6</v>
      </c>
      <c r="E3067" s="59" t="s">
        <v>7954</v>
      </c>
      <c r="F3067" s="30">
        <f t="shared" si="154"/>
        <v>1.3059999999999998</v>
      </c>
      <c r="G3067" s="24">
        <f t="shared" si="155"/>
        <v>0</v>
      </c>
      <c r="H3067" s="31"/>
      <c r="I3067" s="30"/>
      <c r="J3067" s="24">
        <f t="shared" si="156"/>
        <v>0.97949999999999993</v>
      </c>
      <c r="K3067" s="31"/>
      <c r="L3067" s="30"/>
      <c r="M3067" s="98" t="s">
        <v>4078</v>
      </c>
      <c r="N3067" s="98" t="s">
        <v>4078</v>
      </c>
      <c r="O3067" s="98" t="s">
        <v>4078</v>
      </c>
      <c r="P3067" s="98" t="s">
        <v>4078</v>
      </c>
      <c r="Q3067" s="98">
        <v>1.5249999999999999</v>
      </c>
      <c r="R3067" s="98">
        <v>2.3929999999999998</v>
      </c>
    </row>
    <row r="3068" spans="1:18" x14ac:dyDescent="0.25">
      <c r="A3068" s="59" t="s">
        <v>3779</v>
      </c>
      <c r="B3068" s="59" t="s">
        <v>506</v>
      </c>
      <c r="C3068" s="59" t="s">
        <v>3819</v>
      </c>
      <c r="D3068" s="91">
        <v>7</v>
      </c>
      <c r="E3068" s="59" t="s">
        <v>5292</v>
      </c>
      <c r="F3068" s="30">
        <f t="shared" si="154"/>
        <v>1.3049999999999999</v>
      </c>
      <c r="G3068" s="24">
        <f t="shared" si="155"/>
        <v>7.1784999999999997</v>
      </c>
      <c r="H3068" s="31"/>
      <c r="I3068" s="30"/>
      <c r="J3068" s="24">
        <f t="shared" si="156"/>
        <v>1.0015000000000001</v>
      </c>
      <c r="K3068" s="31"/>
      <c r="L3068" s="30"/>
      <c r="M3068" s="98">
        <v>14.26</v>
      </c>
      <c r="N3068" s="98">
        <v>9.7000000000000003E-2</v>
      </c>
      <c r="O3068" s="98">
        <v>9.0999999999999998E-2</v>
      </c>
      <c r="P3068" s="98">
        <v>2.681</v>
      </c>
      <c r="Q3068" s="98">
        <v>1.1279999999999999</v>
      </c>
      <c r="R3068" s="98">
        <v>0.106</v>
      </c>
    </row>
    <row r="3069" spans="1:18" x14ac:dyDescent="0.25">
      <c r="A3069" s="59" t="s">
        <v>3779</v>
      </c>
      <c r="B3069" s="59" t="s">
        <v>3382</v>
      </c>
      <c r="C3069" s="59" t="s">
        <v>3806</v>
      </c>
      <c r="D3069" s="91">
        <v>5</v>
      </c>
      <c r="E3069" s="59" t="s">
        <v>4644</v>
      </c>
      <c r="F3069" s="30">
        <f t="shared" si="154"/>
        <v>1.3043333333333333</v>
      </c>
      <c r="G3069" s="24">
        <f t="shared" si="155"/>
        <v>0</v>
      </c>
      <c r="H3069" s="31"/>
      <c r="I3069" s="30"/>
      <c r="J3069" s="24">
        <f t="shared" si="156"/>
        <v>0.97825000000000006</v>
      </c>
      <c r="K3069" s="31"/>
      <c r="L3069" s="30"/>
      <c r="M3069" s="98" t="s">
        <v>4078</v>
      </c>
      <c r="N3069" s="98" t="s">
        <v>4078</v>
      </c>
      <c r="O3069" s="98" t="s">
        <v>4078</v>
      </c>
      <c r="P3069" s="98">
        <v>0.13600000000000001</v>
      </c>
      <c r="Q3069" s="98">
        <v>3.226</v>
      </c>
      <c r="R3069" s="98">
        <v>0.55100000000000005</v>
      </c>
    </row>
    <row r="3070" spans="1:18" x14ac:dyDescent="0.25">
      <c r="A3070" s="59" t="s">
        <v>3779</v>
      </c>
      <c r="B3070" s="59" t="s">
        <v>2790</v>
      </c>
      <c r="C3070" s="59" t="s">
        <v>3834</v>
      </c>
      <c r="D3070" s="91">
        <v>11</v>
      </c>
      <c r="E3070" s="59" t="s">
        <v>5693</v>
      </c>
      <c r="F3070" s="30">
        <f t="shared" si="154"/>
        <v>1.3043333333333333</v>
      </c>
      <c r="G3070" s="24">
        <f t="shared" si="155"/>
        <v>0</v>
      </c>
      <c r="H3070" s="31"/>
      <c r="I3070" s="30"/>
      <c r="J3070" s="24">
        <f t="shared" si="156"/>
        <v>0.97824999999999995</v>
      </c>
      <c r="K3070" s="31"/>
      <c r="L3070" s="30"/>
      <c r="M3070" s="98" t="s">
        <v>4078</v>
      </c>
      <c r="N3070" s="98" t="s">
        <v>4078</v>
      </c>
      <c r="O3070" s="98" t="s">
        <v>4078</v>
      </c>
      <c r="P3070" s="98" t="s">
        <v>4078</v>
      </c>
      <c r="Q3070" s="98">
        <v>3.9129999999999998</v>
      </c>
      <c r="R3070" s="98" t="s">
        <v>4078</v>
      </c>
    </row>
    <row r="3071" spans="1:18" x14ac:dyDescent="0.25">
      <c r="A3071" s="59" t="s">
        <v>3779</v>
      </c>
      <c r="B3071" s="59" t="s">
        <v>3502</v>
      </c>
      <c r="C3071" s="59" t="s">
        <v>3834</v>
      </c>
      <c r="D3071" s="91">
        <v>11</v>
      </c>
      <c r="E3071" s="59" t="s">
        <v>5720</v>
      </c>
      <c r="F3071" s="30">
        <f t="shared" si="154"/>
        <v>1.304</v>
      </c>
      <c r="G3071" s="24">
        <f t="shared" si="155"/>
        <v>0</v>
      </c>
      <c r="H3071" s="31"/>
      <c r="I3071" s="30"/>
      <c r="J3071" s="24">
        <f t="shared" si="156"/>
        <v>0.97799999999999998</v>
      </c>
      <c r="K3071" s="31"/>
      <c r="L3071" s="30"/>
      <c r="M3071" s="98" t="s">
        <v>4078</v>
      </c>
      <c r="N3071" s="98" t="s">
        <v>4078</v>
      </c>
      <c r="O3071" s="98" t="s">
        <v>4078</v>
      </c>
      <c r="P3071" s="98" t="s">
        <v>4078</v>
      </c>
      <c r="Q3071" s="98" t="s">
        <v>4078</v>
      </c>
      <c r="R3071" s="98">
        <v>3.9119999999999999</v>
      </c>
    </row>
    <row r="3072" spans="1:18" x14ac:dyDescent="0.25">
      <c r="A3072" s="59" t="s">
        <v>3779</v>
      </c>
      <c r="B3072" s="59" t="s">
        <v>3220</v>
      </c>
      <c r="C3072" s="59" t="s">
        <v>3808</v>
      </c>
      <c r="D3072" s="91">
        <v>6</v>
      </c>
      <c r="E3072" s="59" t="s">
        <v>4787</v>
      </c>
      <c r="F3072" s="30">
        <f t="shared" si="154"/>
        <v>1.2976666666666665</v>
      </c>
      <c r="G3072" s="24">
        <f t="shared" si="155"/>
        <v>2.5000000000000001E-2</v>
      </c>
      <c r="H3072" s="31"/>
      <c r="I3072" s="30"/>
      <c r="J3072" s="24">
        <f t="shared" si="156"/>
        <v>0.97324999999999995</v>
      </c>
      <c r="K3072" s="31"/>
      <c r="L3072" s="30"/>
      <c r="M3072" s="98" t="s">
        <v>4078</v>
      </c>
      <c r="N3072" s="98">
        <v>0.05</v>
      </c>
      <c r="O3072" s="98" t="s">
        <v>4078</v>
      </c>
      <c r="P3072" s="98" t="s">
        <v>4078</v>
      </c>
      <c r="Q3072" s="98">
        <v>3.8929999999999998</v>
      </c>
      <c r="R3072" s="98" t="s">
        <v>4078</v>
      </c>
    </row>
    <row r="3073" spans="1:18" x14ac:dyDescent="0.25">
      <c r="A3073" s="59" t="s">
        <v>3779</v>
      </c>
      <c r="B3073" s="59" t="s">
        <v>3086</v>
      </c>
      <c r="C3073" s="59" t="s">
        <v>3872</v>
      </c>
      <c r="D3073" s="91">
        <v>20</v>
      </c>
      <c r="E3073" s="59" t="s">
        <v>7763</v>
      </c>
      <c r="F3073" s="30">
        <f t="shared" si="154"/>
        <v>1.2896666666666667</v>
      </c>
      <c r="G3073" s="24">
        <f t="shared" si="155"/>
        <v>0.2165</v>
      </c>
      <c r="H3073" s="31"/>
      <c r="I3073" s="30"/>
      <c r="J3073" s="24">
        <f t="shared" si="156"/>
        <v>1.69075</v>
      </c>
      <c r="K3073" s="31"/>
      <c r="L3073" s="30"/>
      <c r="M3073" s="98">
        <v>0.19</v>
      </c>
      <c r="N3073" s="98">
        <v>0.24299999999999999</v>
      </c>
      <c r="O3073" s="98">
        <v>2.8940000000000001</v>
      </c>
      <c r="P3073" s="98">
        <v>3.83</v>
      </c>
      <c r="Q3073" s="98">
        <v>3.9E-2</v>
      </c>
      <c r="R3073" s="98" t="s">
        <v>4078</v>
      </c>
    </row>
    <row r="3074" spans="1:18" x14ac:dyDescent="0.25">
      <c r="A3074" s="59" t="s">
        <v>3779</v>
      </c>
      <c r="B3074" s="59" t="s">
        <v>2242</v>
      </c>
      <c r="C3074" s="59" t="s">
        <v>3793</v>
      </c>
      <c r="D3074" s="91">
        <v>2</v>
      </c>
      <c r="E3074" s="59" t="s">
        <v>4385</v>
      </c>
      <c r="F3074" s="30">
        <f t="shared" si="154"/>
        <v>1.2893333333333332</v>
      </c>
      <c r="G3074" s="24">
        <f t="shared" si="155"/>
        <v>6.0049999999999999</v>
      </c>
      <c r="H3074" s="31"/>
      <c r="I3074" s="30"/>
      <c r="J3074" s="24">
        <f t="shared" si="156"/>
        <v>0.96699999999999997</v>
      </c>
      <c r="K3074" s="31"/>
      <c r="L3074" s="30"/>
      <c r="M3074" s="98">
        <v>12.01</v>
      </c>
      <c r="N3074" s="98" t="s">
        <v>4078</v>
      </c>
      <c r="O3074" s="98" t="s">
        <v>4078</v>
      </c>
      <c r="P3074" s="98" t="s">
        <v>4078</v>
      </c>
      <c r="Q3074" s="98" t="s">
        <v>4078</v>
      </c>
      <c r="R3074" s="98">
        <v>3.8679999999999999</v>
      </c>
    </row>
    <row r="3075" spans="1:18" x14ac:dyDescent="0.25">
      <c r="A3075" s="59" t="s">
        <v>3779</v>
      </c>
      <c r="B3075" s="59" t="s">
        <v>1161</v>
      </c>
      <c r="C3075" s="59" t="s">
        <v>3862</v>
      </c>
      <c r="D3075" s="91">
        <v>16</v>
      </c>
      <c r="E3075" s="59" t="s">
        <v>7186</v>
      </c>
      <c r="F3075" s="30">
        <f t="shared" si="154"/>
        <v>1.2849999999999999</v>
      </c>
      <c r="G3075" s="24">
        <f t="shared" si="155"/>
        <v>8.4489999999999998</v>
      </c>
      <c r="H3075" s="31"/>
      <c r="I3075" s="30"/>
      <c r="J3075" s="24">
        <f t="shared" si="156"/>
        <v>7.1839999999999993</v>
      </c>
      <c r="K3075" s="31"/>
      <c r="L3075" s="30"/>
      <c r="M3075" s="98">
        <v>5.05</v>
      </c>
      <c r="N3075" s="98">
        <v>11.848000000000001</v>
      </c>
      <c r="O3075" s="98">
        <v>24.881</v>
      </c>
      <c r="P3075" s="98">
        <v>3.327</v>
      </c>
      <c r="Q3075" s="98" t="s">
        <v>4078</v>
      </c>
      <c r="R3075" s="98">
        <v>0.52800000000000002</v>
      </c>
    </row>
    <row r="3076" spans="1:18" x14ac:dyDescent="0.25">
      <c r="A3076" s="59" t="s">
        <v>3779</v>
      </c>
      <c r="B3076" s="59" t="s">
        <v>1156</v>
      </c>
      <c r="C3076" s="59" t="s">
        <v>3869</v>
      </c>
      <c r="D3076" s="91">
        <v>18</v>
      </c>
      <c r="E3076" s="59" t="s">
        <v>7653</v>
      </c>
      <c r="F3076" s="30">
        <f t="shared" si="154"/>
        <v>1.2710000000000001</v>
      </c>
      <c r="G3076" s="24">
        <f t="shared" si="155"/>
        <v>0.26950000000000002</v>
      </c>
      <c r="H3076" s="31"/>
      <c r="I3076" s="30"/>
      <c r="J3076" s="24">
        <f t="shared" si="156"/>
        <v>0.95325000000000004</v>
      </c>
      <c r="K3076" s="31"/>
      <c r="L3076" s="30"/>
      <c r="M3076" s="98">
        <v>0.28000000000000003</v>
      </c>
      <c r="N3076" s="98">
        <v>0.25900000000000001</v>
      </c>
      <c r="O3076" s="98" t="s">
        <v>4078</v>
      </c>
      <c r="P3076" s="98" t="s">
        <v>4078</v>
      </c>
      <c r="Q3076" s="98">
        <v>3.8130000000000002</v>
      </c>
      <c r="R3076" s="98" t="s">
        <v>4078</v>
      </c>
    </row>
    <row r="3077" spans="1:18" x14ac:dyDescent="0.25">
      <c r="A3077" s="59" t="s">
        <v>3779</v>
      </c>
      <c r="B3077" s="59" t="s">
        <v>3733</v>
      </c>
      <c r="C3077" s="59" t="s">
        <v>3868</v>
      </c>
      <c r="D3077" s="91">
        <v>18</v>
      </c>
      <c r="E3077" s="59" t="s">
        <v>7540</v>
      </c>
      <c r="F3077" s="30">
        <f t="shared" si="154"/>
        <v>1.2693333333333332</v>
      </c>
      <c r="G3077" s="24">
        <f t="shared" si="155"/>
        <v>2.4445000000000001</v>
      </c>
      <c r="H3077" s="31"/>
      <c r="I3077" s="30"/>
      <c r="J3077" s="24">
        <f t="shared" si="156"/>
        <v>1.054</v>
      </c>
      <c r="K3077" s="31"/>
      <c r="L3077" s="30"/>
      <c r="M3077" s="98">
        <v>4.75</v>
      </c>
      <c r="N3077" s="98">
        <v>0.13900000000000001</v>
      </c>
      <c r="O3077" s="98">
        <v>0.40799999999999997</v>
      </c>
      <c r="P3077" s="98">
        <v>3.8079999999999998</v>
      </c>
      <c r="Q3077" s="98" t="s">
        <v>4078</v>
      </c>
      <c r="R3077" s="98" t="s">
        <v>4078</v>
      </c>
    </row>
    <row r="3078" spans="1:18" x14ac:dyDescent="0.25">
      <c r="A3078" s="59" t="s">
        <v>3779</v>
      </c>
      <c r="B3078" s="59" t="s">
        <v>217</v>
      </c>
      <c r="C3078" s="59" t="s">
        <v>3808</v>
      </c>
      <c r="D3078" s="91">
        <v>6</v>
      </c>
      <c r="E3078" s="59" t="s">
        <v>4783</v>
      </c>
      <c r="F3078" s="30">
        <f t="shared" si="154"/>
        <v>1.2616666666666667</v>
      </c>
      <c r="G3078" s="24">
        <f t="shared" si="155"/>
        <v>0</v>
      </c>
      <c r="H3078" s="31"/>
      <c r="I3078" s="30"/>
      <c r="J3078" s="24">
        <f t="shared" si="156"/>
        <v>0.94625000000000004</v>
      </c>
      <c r="K3078" s="31"/>
      <c r="L3078" s="30"/>
      <c r="M3078" s="98" t="s">
        <v>4078</v>
      </c>
      <c r="N3078" s="98" t="s">
        <v>4078</v>
      </c>
      <c r="O3078" s="98" t="s">
        <v>4078</v>
      </c>
      <c r="P3078" s="98">
        <v>3.7850000000000001</v>
      </c>
      <c r="Q3078" s="98" t="s">
        <v>4078</v>
      </c>
      <c r="R3078" s="98" t="s">
        <v>4078</v>
      </c>
    </row>
    <row r="3079" spans="1:18" x14ac:dyDescent="0.25">
      <c r="A3079" s="59" t="s">
        <v>3779</v>
      </c>
      <c r="B3079" s="59" t="s">
        <v>1012</v>
      </c>
      <c r="C3079" s="59" t="s">
        <v>3817</v>
      </c>
      <c r="D3079" s="91">
        <v>6</v>
      </c>
      <c r="E3079" s="59" t="s">
        <v>5099</v>
      </c>
      <c r="F3079" s="30">
        <f t="shared" si="154"/>
        <v>1.2613333333333332</v>
      </c>
      <c r="G3079" s="24">
        <f t="shared" si="155"/>
        <v>0</v>
      </c>
      <c r="H3079" s="31"/>
      <c r="I3079" s="30"/>
      <c r="J3079" s="24">
        <f t="shared" si="156"/>
        <v>0.94599999999999995</v>
      </c>
      <c r="K3079" s="31"/>
      <c r="L3079" s="30"/>
      <c r="M3079" s="98" t="s">
        <v>4078</v>
      </c>
      <c r="N3079" s="98" t="s">
        <v>4078</v>
      </c>
      <c r="O3079" s="98" t="s">
        <v>4078</v>
      </c>
      <c r="P3079" s="98" t="s">
        <v>4078</v>
      </c>
      <c r="Q3079" s="98">
        <v>3.7839999999999998</v>
      </c>
      <c r="R3079" s="98" t="s">
        <v>4078</v>
      </c>
    </row>
    <row r="3080" spans="1:18" x14ac:dyDescent="0.25">
      <c r="A3080" s="59" t="s">
        <v>3779</v>
      </c>
      <c r="B3080" s="59" t="s">
        <v>3334</v>
      </c>
      <c r="C3080" s="59" t="s">
        <v>3831</v>
      </c>
      <c r="D3080" s="91">
        <v>11</v>
      </c>
      <c r="E3080" s="59" t="s">
        <v>5612</v>
      </c>
      <c r="F3080" s="30">
        <f t="shared" si="154"/>
        <v>1.2449999999999999</v>
      </c>
      <c r="G3080" s="24">
        <f t="shared" si="155"/>
        <v>0</v>
      </c>
      <c r="H3080" s="31"/>
      <c r="I3080" s="30"/>
      <c r="J3080" s="24">
        <f t="shared" si="156"/>
        <v>0.93374999999999997</v>
      </c>
      <c r="K3080" s="31"/>
      <c r="L3080" s="30"/>
      <c r="M3080" s="98" t="s">
        <v>4078</v>
      </c>
      <c r="N3080" s="98" t="s">
        <v>4078</v>
      </c>
      <c r="O3080" s="98" t="s">
        <v>4078</v>
      </c>
      <c r="P3080" s="98">
        <v>0.64100000000000001</v>
      </c>
      <c r="Q3080" s="98">
        <v>3.0939999999999999</v>
      </c>
      <c r="R3080" s="98" t="s">
        <v>4078</v>
      </c>
    </row>
    <row r="3081" spans="1:18" x14ac:dyDescent="0.25">
      <c r="A3081" s="59" t="s">
        <v>3779</v>
      </c>
      <c r="B3081" s="59" t="s">
        <v>735</v>
      </c>
      <c r="C3081" s="59" t="s">
        <v>3868</v>
      </c>
      <c r="D3081" s="91">
        <v>18</v>
      </c>
      <c r="E3081" s="59" t="s">
        <v>7564</v>
      </c>
      <c r="F3081" s="30">
        <f t="shared" si="154"/>
        <v>1.2413333333333334</v>
      </c>
      <c r="G3081" s="24">
        <f t="shared" si="155"/>
        <v>0</v>
      </c>
      <c r="H3081" s="31"/>
      <c r="I3081" s="30"/>
      <c r="J3081" s="24">
        <f t="shared" si="156"/>
        <v>0.93100000000000005</v>
      </c>
      <c r="K3081" s="31"/>
      <c r="L3081" s="30"/>
      <c r="M3081" s="98" t="s">
        <v>4078</v>
      </c>
      <c r="N3081" s="98" t="s">
        <v>4078</v>
      </c>
      <c r="O3081" s="98" t="s">
        <v>4078</v>
      </c>
      <c r="P3081" s="98" t="s">
        <v>4078</v>
      </c>
      <c r="Q3081" s="98" t="s">
        <v>4078</v>
      </c>
      <c r="R3081" s="98">
        <v>3.7240000000000002</v>
      </c>
    </row>
    <row r="3082" spans="1:18" x14ac:dyDescent="0.25">
      <c r="A3082" s="59" t="s">
        <v>3779</v>
      </c>
      <c r="B3082" s="59" t="s">
        <v>3256</v>
      </c>
      <c r="C3082" s="59" t="s">
        <v>3857</v>
      </c>
      <c r="D3082" s="91">
        <v>15</v>
      </c>
      <c r="E3082" s="59" t="s">
        <v>6639</v>
      </c>
      <c r="F3082" s="30">
        <f t="shared" si="154"/>
        <v>1.2409999999999999</v>
      </c>
      <c r="G3082" s="24">
        <f t="shared" si="155"/>
        <v>5.798</v>
      </c>
      <c r="H3082" s="31"/>
      <c r="I3082" s="30"/>
      <c r="J3082" s="24">
        <f t="shared" si="156"/>
        <v>0.93074999999999997</v>
      </c>
      <c r="K3082" s="31"/>
      <c r="L3082" s="30"/>
      <c r="M3082" s="98" t="s">
        <v>4078</v>
      </c>
      <c r="N3082" s="98">
        <v>11.596</v>
      </c>
      <c r="O3082" s="98" t="s">
        <v>4078</v>
      </c>
      <c r="P3082" s="98">
        <v>3.7229999999999999</v>
      </c>
      <c r="Q3082" s="98" t="s">
        <v>4078</v>
      </c>
      <c r="R3082" s="98" t="s">
        <v>4078</v>
      </c>
    </row>
    <row r="3083" spans="1:18" x14ac:dyDescent="0.25">
      <c r="A3083" s="59" t="s">
        <v>3779</v>
      </c>
      <c r="B3083" s="59" t="s">
        <v>606</v>
      </c>
      <c r="C3083" s="59" t="s">
        <v>3818</v>
      </c>
      <c r="D3083" s="91">
        <v>7</v>
      </c>
      <c r="E3083" s="59" t="s">
        <v>5164</v>
      </c>
      <c r="F3083" s="30">
        <f t="shared" si="154"/>
        <v>1.2396666666666667</v>
      </c>
      <c r="G3083" s="24">
        <f t="shared" si="155"/>
        <v>51.903500000000001</v>
      </c>
      <c r="H3083" s="31"/>
      <c r="I3083" s="30"/>
      <c r="J3083" s="24">
        <f t="shared" si="156"/>
        <v>1.738</v>
      </c>
      <c r="K3083" s="31"/>
      <c r="L3083" s="30"/>
      <c r="M3083" s="98">
        <v>102.86</v>
      </c>
      <c r="N3083" s="98">
        <v>0.94699999999999995</v>
      </c>
      <c r="O3083" s="98">
        <v>3.2330000000000001</v>
      </c>
      <c r="P3083" s="98" t="s">
        <v>4078</v>
      </c>
      <c r="Q3083" s="98">
        <v>3.0390000000000001</v>
      </c>
      <c r="R3083" s="98">
        <v>0.68</v>
      </c>
    </row>
    <row r="3084" spans="1:18" x14ac:dyDescent="0.25">
      <c r="A3084" s="59" t="s">
        <v>3779</v>
      </c>
      <c r="B3084" s="59" t="s">
        <v>2292</v>
      </c>
      <c r="C3084" s="59" t="s">
        <v>3872</v>
      </c>
      <c r="D3084" s="91">
        <v>20</v>
      </c>
      <c r="E3084" s="59" t="s">
        <v>7761</v>
      </c>
      <c r="F3084" s="30">
        <f t="shared" si="154"/>
        <v>1.2373333333333334</v>
      </c>
      <c r="G3084" s="24">
        <f t="shared" si="155"/>
        <v>1.18</v>
      </c>
      <c r="H3084" s="31"/>
      <c r="I3084" s="30"/>
      <c r="J3084" s="24">
        <f t="shared" si="156"/>
        <v>0.92800000000000005</v>
      </c>
      <c r="K3084" s="31"/>
      <c r="L3084" s="30"/>
      <c r="M3084" s="98">
        <v>2.36</v>
      </c>
      <c r="N3084" s="98" t="s">
        <v>4078</v>
      </c>
      <c r="O3084" s="98" t="s">
        <v>4078</v>
      </c>
      <c r="P3084" s="98">
        <v>3.7</v>
      </c>
      <c r="Q3084" s="98" t="s">
        <v>4078</v>
      </c>
      <c r="R3084" s="98">
        <v>1.2E-2</v>
      </c>
    </row>
    <row r="3085" spans="1:18" x14ac:dyDescent="0.25">
      <c r="A3085" s="59" t="s">
        <v>3779</v>
      </c>
      <c r="B3085" s="59" t="s">
        <v>2384</v>
      </c>
      <c r="C3085" s="59" t="s">
        <v>3874</v>
      </c>
      <c r="D3085" s="91">
        <v>21</v>
      </c>
      <c r="E3085" s="59" t="s">
        <v>7827</v>
      </c>
      <c r="F3085" s="30">
        <f t="shared" si="154"/>
        <v>1.2133333333333334</v>
      </c>
      <c r="G3085" s="24">
        <f t="shared" si="155"/>
        <v>0</v>
      </c>
      <c r="H3085" s="31"/>
      <c r="I3085" s="30"/>
      <c r="J3085" s="24">
        <f t="shared" si="156"/>
        <v>0.91</v>
      </c>
      <c r="K3085" s="31"/>
      <c r="L3085" s="30"/>
      <c r="M3085" s="98" t="s">
        <v>4078</v>
      </c>
      <c r="N3085" s="98" t="s">
        <v>4078</v>
      </c>
      <c r="O3085" s="98" t="s">
        <v>4078</v>
      </c>
      <c r="P3085" s="98">
        <v>3.64</v>
      </c>
      <c r="Q3085" s="98" t="s">
        <v>4078</v>
      </c>
      <c r="R3085" s="98" t="s">
        <v>4078</v>
      </c>
    </row>
    <row r="3086" spans="1:18" x14ac:dyDescent="0.25">
      <c r="A3086" s="59" t="s">
        <v>3779</v>
      </c>
      <c r="B3086" s="59" t="s">
        <v>2630</v>
      </c>
      <c r="C3086" s="59" t="s">
        <v>3842</v>
      </c>
      <c r="D3086" s="91">
        <v>11</v>
      </c>
      <c r="E3086" s="59" t="s">
        <v>6126</v>
      </c>
      <c r="F3086" s="30">
        <f t="shared" si="154"/>
        <v>1.2103333333333335</v>
      </c>
      <c r="G3086" s="24">
        <f t="shared" si="155"/>
        <v>9.8000000000000004E-2</v>
      </c>
      <c r="H3086" s="31"/>
      <c r="I3086" s="30"/>
      <c r="J3086" s="24">
        <f t="shared" si="156"/>
        <v>0.94025000000000003</v>
      </c>
      <c r="K3086" s="31"/>
      <c r="L3086" s="30"/>
      <c r="M3086" s="98" t="s">
        <v>4078</v>
      </c>
      <c r="N3086" s="98">
        <v>0.19600000000000001</v>
      </c>
      <c r="O3086" s="98">
        <v>0.13</v>
      </c>
      <c r="P3086" s="98">
        <v>4.3999999999999997E-2</v>
      </c>
      <c r="Q3086" s="98">
        <v>1.859</v>
      </c>
      <c r="R3086" s="98">
        <v>1.728</v>
      </c>
    </row>
    <row r="3087" spans="1:18" x14ac:dyDescent="0.25">
      <c r="A3087" s="59" t="s">
        <v>3779</v>
      </c>
      <c r="B3087" s="59" t="s">
        <v>2119</v>
      </c>
      <c r="C3087" s="59" t="s">
        <v>3807</v>
      </c>
      <c r="D3087" s="91">
        <v>6</v>
      </c>
      <c r="E3087" s="59" t="s">
        <v>4710</v>
      </c>
      <c r="F3087" s="30">
        <f t="shared" si="154"/>
        <v>1.2010000000000001</v>
      </c>
      <c r="G3087" s="24">
        <f t="shared" si="155"/>
        <v>1.32</v>
      </c>
      <c r="H3087" s="31"/>
      <c r="I3087" s="30"/>
      <c r="J3087" s="24">
        <f t="shared" si="156"/>
        <v>0.90075000000000005</v>
      </c>
      <c r="K3087" s="31"/>
      <c r="L3087" s="30"/>
      <c r="M3087" s="98">
        <v>2.64</v>
      </c>
      <c r="N3087" s="98" t="s">
        <v>4078</v>
      </c>
      <c r="O3087" s="98" t="s">
        <v>4078</v>
      </c>
      <c r="P3087" s="98">
        <v>2.4580000000000002</v>
      </c>
      <c r="Q3087" s="98" t="s">
        <v>4078</v>
      </c>
      <c r="R3087" s="98">
        <v>1.145</v>
      </c>
    </row>
    <row r="3088" spans="1:18" x14ac:dyDescent="0.25">
      <c r="A3088" s="59" t="s">
        <v>3779</v>
      </c>
      <c r="B3088" s="59" t="s">
        <v>2470</v>
      </c>
      <c r="C3088" s="59" t="s">
        <v>3835</v>
      </c>
      <c r="D3088" s="91">
        <v>11</v>
      </c>
      <c r="E3088" s="59" t="s">
        <v>5770</v>
      </c>
      <c r="F3088" s="30">
        <f t="shared" si="154"/>
        <v>1.1676666666666666</v>
      </c>
      <c r="G3088" s="24">
        <f t="shared" si="155"/>
        <v>3.9264999999999999</v>
      </c>
      <c r="H3088" s="31"/>
      <c r="I3088" s="30"/>
      <c r="J3088" s="24">
        <f t="shared" si="156"/>
        <v>0.92200000000000004</v>
      </c>
      <c r="K3088" s="31"/>
      <c r="L3088" s="30"/>
      <c r="M3088" s="98">
        <v>1.71</v>
      </c>
      <c r="N3088" s="98">
        <v>6.1429999999999998</v>
      </c>
      <c r="O3088" s="98">
        <v>0.185</v>
      </c>
      <c r="P3088" s="98">
        <v>3.339</v>
      </c>
      <c r="Q3088" s="98">
        <v>0.16400000000000001</v>
      </c>
      <c r="R3088" s="98" t="s">
        <v>4078</v>
      </c>
    </row>
    <row r="3089" spans="1:18" x14ac:dyDescent="0.25">
      <c r="A3089" s="59" t="s">
        <v>3779</v>
      </c>
      <c r="B3089" s="59" t="s">
        <v>7978</v>
      </c>
      <c r="C3089" s="59" t="s">
        <v>3837</v>
      </c>
      <c r="D3089" s="91">
        <v>11</v>
      </c>
      <c r="E3089" s="59" t="s">
        <v>7979</v>
      </c>
      <c r="F3089" s="30">
        <f t="shared" si="154"/>
        <v>1.1663333333333334</v>
      </c>
      <c r="G3089" s="24">
        <f t="shared" si="155"/>
        <v>9.3889999999999993</v>
      </c>
      <c r="H3089" s="31"/>
      <c r="I3089" s="30"/>
      <c r="J3089" s="24">
        <f t="shared" si="156"/>
        <v>0.87475000000000003</v>
      </c>
      <c r="K3089" s="31"/>
      <c r="L3089" s="30"/>
      <c r="M3089" s="98" t="s">
        <v>4078</v>
      </c>
      <c r="N3089" s="98">
        <v>18.777999999999999</v>
      </c>
      <c r="O3089" s="98" t="s">
        <v>4078</v>
      </c>
      <c r="P3089" s="98" t="s">
        <v>4078</v>
      </c>
      <c r="Q3089" s="98">
        <v>3.4990000000000001</v>
      </c>
      <c r="R3089" s="98" t="s">
        <v>4078</v>
      </c>
    </row>
    <row r="3090" spans="1:18" x14ac:dyDescent="0.25">
      <c r="A3090" s="59" t="s">
        <v>3779</v>
      </c>
      <c r="B3090" s="59" t="s">
        <v>3211</v>
      </c>
      <c r="C3090" s="59" t="s">
        <v>3808</v>
      </c>
      <c r="D3090" s="91">
        <v>6</v>
      </c>
      <c r="E3090" s="59" t="s">
        <v>4786</v>
      </c>
      <c r="F3090" s="30">
        <f t="shared" si="154"/>
        <v>1.1643333333333332</v>
      </c>
      <c r="G3090" s="24">
        <f t="shared" si="155"/>
        <v>0.84599999999999997</v>
      </c>
      <c r="H3090" s="31"/>
      <c r="I3090" s="30"/>
      <c r="J3090" s="24">
        <f t="shared" si="156"/>
        <v>0.87324999999999997</v>
      </c>
      <c r="K3090" s="31"/>
      <c r="L3090" s="30"/>
      <c r="M3090" s="98">
        <v>0.16</v>
      </c>
      <c r="N3090" s="98">
        <v>1.532</v>
      </c>
      <c r="O3090" s="98" t="s">
        <v>4078</v>
      </c>
      <c r="P3090" s="98">
        <v>1.9470000000000001</v>
      </c>
      <c r="Q3090" s="98">
        <v>0.68200000000000005</v>
      </c>
      <c r="R3090" s="98">
        <v>0.86399999999999999</v>
      </c>
    </row>
    <row r="3091" spans="1:18" x14ac:dyDescent="0.25">
      <c r="A3091" s="59" t="s">
        <v>3779</v>
      </c>
      <c r="B3091" s="59" t="s">
        <v>1338</v>
      </c>
      <c r="C3091" s="59" t="s">
        <v>3783</v>
      </c>
      <c r="D3091" s="91">
        <v>1</v>
      </c>
      <c r="E3091" s="59" t="s">
        <v>4177</v>
      </c>
      <c r="F3091" s="30">
        <f t="shared" si="154"/>
        <v>1.157</v>
      </c>
      <c r="G3091" s="24">
        <f t="shared" si="155"/>
        <v>0</v>
      </c>
      <c r="H3091" s="31"/>
      <c r="I3091" s="30"/>
      <c r="J3091" s="24">
        <f t="shared" si="156"/>
        <v>0.86775000000000002</v>
      </c>
      <c r="K3091" s="31"/>
      <c r="L3091" s="30"/>
      <c r="M3091" s="98" t="s">
        <v>4078</v>
      </c>
      <c r="N3091" s="98" t="s">
        <v>4078</v>
      </c>
      <c r="O3091" s="98" t="s">
        <v>4078</v>
      </c>
      <c r="P3091" s="98" t="s">
        <v>4078</v>
      </c>
      <c r="Q3091" s="98">
        <v>3.4710000000000001</v>
      </c>
      <c r="R3091" s="98" t="s">
        <v>4078</v>
      </c>
    </row>
    <row r="3092" spans="1:18" x14ac:dyDescent="0.25">
      <c r="A3092" s="59" t="s">
        <v>3779</v>
      </c>
      <c r="B3092" s="59" t="s">
        <v>2660</v>
      </c>
      <c r="C3092" s="59" t="s">
        <v>3804</v>
      </c>
      <c r="D3092" s="91">
        <v>5</v>
      </c>
      <c r="E3092" s="59" t="s">
        <v>4584</v>
      </c>
      <c r="F3092" s="30">
        <f t="shared" si="154"/>
        <v>1.1556666666666666</v>
      </c>
      <c r="G3092" s="24">
        <f t="shared" si="155"/>
        <v>0.9335</v>
      </c>
      <c r="H3092" s="31"/>
      <c r="I3092" s="30"/>
      <c r="J3092" s="24">
        <f t="shared" si="156"/>
        <v>0.86675000000000002</v>
      </c>
      <c r="K3092" s="31"/>
      <c r="L3092" s="30"/>
      <c r="M3092" s="98">
        <v>0.02</v>
      </c>
      <c r="N3092" s="98">
        <v>1.847</v>
      </c>
      <c r="O3092" s="98" t="s">
        <v>4078</v>
      </c>
      <c r="P3092" s="98" t="s">
        <v>4078</v>
      </c>
      <c r="Q3092" s="98">
        <v>3.4670000000000001</v>
      </c>
      <c r="R3092" s="98" t="s">
        <v>4078</v>
      </c>
    </row>
    <row r="3093" spans="1:18" x14ac:dyDescent="0.25">
      <c r="A3093" s="59" t="s">
        <v>3779</v>
      </c>
      <c r="B3093" s="59" t="s">
        <v>3330</v>
      </c>
      <c r="C3093" s="59" t="s">
        <v>3839</v>
      </c>
      <c r="D3093" s="91">
        <v>11</v>
      </c>
      <c r="E3093" s="59" t="s">
        <v>5862</v>
      </c>
      <c r="F3093" s="30">
        <f t="shared" si="154"/>
        <v>1.1473333333333333</v>
      </c>
      <c r="G3093" s="24">
        <f t="shared" si="155"/>
        <v>0</v>
      </c>
      <c r="H3093" s="31"/>
      <c r="I3093" s="30"/>
      <c r="J3093" s="24">
        <f t="shared" si="156"/>
        <v>0.86050000000000004</v>
      </c>
      <c r="K3093" s="31"/>
      <c r="L3093" s="30"/>
      <c r="M3093" s="98" t="s">
        <v>4078</v>
      </c>
      <c r="N3093" s="98" t="s">
        <v>4078</v>
      </c>
      <c r="O3093" s="98" t="s">
        <v>4078</v>
      </c>
      <c r="P3093" s="98" t="s">
        <v>4078</v>
      </c>
      <c r="Q3093" s="98">
        <v>1.5629999999999999</v>
      </c>
      <c r="R3093" s="98">
        <v>1.879</v>
      </c>
    </row>
    <row r="3094" spans="1:18" x14ac:dyDescent="0.25">
      <c r="A3094" s="59" t="s">
        <v>3779</v>
      </c>
      <c r="B3094" s="59" t="s">
        <v>2524</v>
      </c>
      <c r="C3094" s="59" t="s">
        <v>3808</v>
      </c>
      <c r="D3094" s="91">
        <v>6</v>
      </c>
      <c r="E3094" s="59" t="s">
        <v>4845</v>
      </c>
      <c r="F3094" s="30">
        <f t="shared" si="154"/>
        <v>1.1459999999999999</v>
      </c>
      <c r="G3094" s="24">
        <f t="shared" si="155"/>
        <v>2.1785000000000001</v>
      </c>
      <c r="H3094" s="31"/>
      <c r="I3094" s="30"/>
      <c r="J3094" s="24">
        <f t="shared" si="156"/>
        <v>3.1285000000000003</v>
      </c>
      <c r="K3094" s="31"/>
      <c r="L3094" s="30"/>
      <c r="M3094" s="98">
        <v>3.63</v>
      </c>
      <c r="N3094" s="98">
        <v>0.72699999999999998</v>
      </c>
      <c r="O3094" s="98">
        <v>9.0760000000000005</v>
      </c>
      <c r="P3094" s="98" t="s">
        <v>4078</v>
      </c>
      <c r="Q3094" s="98">
        <v>2.9929999999999999</v>
      </c>
      <c r="R3094" s="98">
        <v>0.44500000000000001</v>
      </c>
    </row>
    <row r="3095" spans="1:18" x14ac:dyDescent="0.25">
      <c r="A3095" s="59" t="s">
        <v>3779</v>
      </c>
      <c r="B3095" s="59" t="s">
        <v>3631</v>
      </c>
      <c r="C3095" s="59" t="s">
        <v>3785</v>
      </c>
      <c r="D3095" s="91">
        <v>2</v>
      </c>
      <c r="E3095" s="59" t="s">
        <v>4195</v>
      </c>
      <c r="F3095" s="30">
        <f t="shared" si="154"/>
        <v>1.1420000000000001</v>
      </c>
      <c r="G3095" s="24">
        <f t="shared" si="155"/>
        <v>23.645499999999998</v>
      </c>
      <c r="H3095" s="31"/>
      <c r="I3095" s="30"/>
      <c r="J3095" s="24">
        <f t="shared" si="156"/>
        <v>10.427</v>
      </c>
      <c r="K3095" s="31"/>
      <c r="L3095" s="30"/>
      <c r="M3095" s="98">
        <v>23.24</v>
      </c>
      <c r="N3095" s="98">
        <v>24.050999999999998</v>
      </c>
      <c r="O3095" s="98">
        <v>38.281999999999996</v>
      </c>
      <c r="P3095" s="98" t="s">
        <v>4078</v>
      </c>
      <c r="Q3095" s="98">
        <v>3.4260000000000002</v>
      </c>
      <c r="R3095" s="98" t="s">
        <v>4078</v>
      </c>
    </row>
    <row r="3096" spans="1:18" x14ac:dyDescent="0.25">
      <c r="A3096" s="59" t="s">
        <v>3779</v>
      </c>
      <c r="B3096" s="59" t="s">
        <v>1372</v>
      </c>
      <c r="C3096" s="59" t="s">
        <v>3839</v>
      </c>
      <c r="D3096" s="91">
        <v>11</v>
      </c>
      <c r="E3096" s="59" t="s">
        <v>5857</v>
      </c>
      <c r="F3096" s="30">
        <f t="shared" si="154"/>
        <v>1.1386666666666667</v>
      </c>
      <c r="G3096" s="24">
        <f t="shared" si="155"/>
        <v>14.67</v>
      </c>
      <c r="H3096" s="31"/>
      <c r="I3096" s="30"/>
      <c r="J3096" s="24">
        <f t="shared" si="156"/>
        <v>0.85399999999999998</v>
      </c>
      <c r="K3096" s="31"/>
      <c r="L3096" s="30"/>
      <c r="M3096" s="98">
        <v>29.34</v>
      </c>
      <c r="N3096" s="98" t="s">
        <v>4078</v>
      </c>
      <c r="O3096" s="98" t="s">
        <v>4078</v>
      </c>
      <c r="P3096" s="98" t="s">
        <v>4078</v>
      </c>
      <c r="Q3096" s="98" t="s">
        <v>4078</v>
      </c>
      <c r="R3096" s="98">
        <v>3.4159999999999999</v>
      </c>
    </row>
    <row r="3097" spans="1:18" x14ac:dyDescent="0.25">
      <c r="A3097" s="59" t="s">
        <v>3779</v>
      </c>
      <c r="B3097" s="59" t="s">
        <v>2618</v>
      </c>
      <c r="C3097" s="59" t="s">
        <v>3803</v>
      </c>
      <c r="D3097" s="91">
        <v>4</v>
      </c>
      <c r="E3097" s="59" t="s">
        <v>4576</v>
      </c>
      <c r="F3097" s="30">
        <f t="shared" si="154"/>
        <v>1.125</v>
      </c>
      <c r="G3097" s="24">
        <f t="shared" si="155"/>
        <v>6.5000000000000002E-2</v>
      </c>
      <c r="H3097" s="31"/>
      <c r="I3097" s="30"/>
      <c r="J3097" s="24">
        <f t="shared" si="156"/>
        <v>0.90925</v>
      </c>
      <c r="K3097" s="31"/>
      <c r="L3097" s="30"/>
      <c r="M3097" s="98">
        <v>0.05</v>
      </c>
      <c r="N3097" s="98">
        <v>0.08</v>
      </c>
      <c r="O3097" s="98">
        <v>0.26200000000000001</v>
      </c>
      <c r="P3097" s="98" t="s">
        <v>4078</v>
      </c>
      <c r="Q3097" s="98" t="s">
        <v>4078</v>
      </c>
      <c r="R3097" s="98">
        <v>3.375</v>
      </c>
    </row>
    <row r="3098" spans="1:18" x14ac:dyDescent="0.25">
      <c r="A3098" s="59" t="s">
        <v>3779</v>
      </c>
      <c r="B3098" s="59" t="s">
        <v>3106</v>
      </c>
      <c r="C3098" s="59" t="s">
        <v>3840</v>
      </c>
      <c r="D3098" s="91">
        <v>11</v>
      </c>
      <c r="E3098" s="59" t="s">
        <v>5957</v>
      </c>
      <c r="F3098" s="30">
        <f t="shared" si="154"/>
        <v>1.1140000000000001</v>
      </c>
      <c r="G3098" s="24">
        <f t="shared" si="155"/>
        <v>0.55900000000000005</v>
      </c>
      <c r="H3098" s="31"/>
      <c r="I3098" s="30"/>
      <c r="J3098" s="24">
        <f t="shared" si="156"/>
        <v>0.89050000000000007</v>
      </c>
      <c r="K3098" s="31"/>
      <c r="L3098" s="30"/>
      <c r="M3098" s="98" t="s">
        <v>4078</v>
      </c>
      <c r="N3098" s="98">
        <v>1.1180000000000001</v>
      </c>
      <c r="O3098" s="98">
        <v>0.22</v>
      </c>
      <c r="P3098" s="98">
        <v>0.33</v>
      </c>
      <c r="Q3098" s="98">
        <v>0.86799999999999999</v>
      </c>
      <c r="R3098" s="98">
        <v>2.1440000000000001</v>
      </c>
    </row>
    <row r="3099" spans="1:18" x14ac:dyDescent="0.25">
      <c r="A3099" s="59" t="s">
        <v>3779</v>
      </c>
      <c r="B3099" s="59" t="s">
        <v>3476</v>
      </c>
      <c r="C3099" s="59" t="s">
        <v>3804</v>
      </c>
      <c r="D3099" s="91">
        <v>5</v>
      </c>
      <c r="E3099" s="59" t="s">
        <v>4619</v>
      </c>
      <c r="F3099" s="30">
        <f t="shared" si="154"/>
        <v>1.111</v>
      </c>
      <c r="G3099" s="24">
        <f t="shared" si="155"/>
        <v>0</v>
      </c>
      <c r="H3099" s="31"/>
      <c r="I3099" s="30"/>
      <c r="J3099" s="24">
        <f t="shared" si="156"/>
        <v>0.83325000000000005</v>
      </c>
      <c r="K3099" s="31"/>
      <c r="L3099" s="30"/>
      <c r="M3099" s="98" t="s">
        <v>4078</v>
      </c>
      <c r="N3099" s="98" t="s">
        <v>4078</v>
      </c>
      <c r="O3099" s="98" t="s">
        <v>4078</v>
      </c>
      <c r="P3099" s="98">
        <v>3.3330000000000002</v>
      </c>
      <c r="Q3099" s="98" t="s">
        <v>4078</v>
      </c>
      <c r="R3099" s="98" t="s">
        <v>4078</v>
      </c>
    </row>
    <row r="3100" spans="1:18" x14ac:dyDescent="0.25">
      <c r="A3100" s="59" t="s">
        <v>3779</v>
      </c>
      <c r="B3100" s="59" t="s">
        <v>2841</v>
      </c>
      <c r="C3100" s="59" t="s">
        <v>3807</v>
      </c>
      <c r="D3100" s="91">
        <v>6</v>
      </c>
      <c r="E3100" s="59" t="s">
        <v>4703</v>
      </c>
      <c r="F3100" s="30">
        <f t="shared" si="154"/>
        <v>1.1079999999999999</v>
      </c>
      <c r="G3100" s="24">
        <f t="shared" si="155"/>
        <v>0</v>
      </c>
      <c r="H3100" s="31"/>
      <c r="I3100" s="30"/>
      <c r="J3100" s="24">
        <f t="shared" si="156"/>
        <v>0.83099999999999996</v>
      </c>
      <c r="K3100" s="31"/>
      <c r="L3100" s="30"/>
      <c r="M3100" s="98" t="s">
        <v>4078</v>
      </c>
      <c r="N3100" s="98" t="s">
        <v>4078</v>
      </c>
      <c r="O3100" s="98" t="s">
        <v>4078</v>
      </c>
      <c r="P3100" s="98" t="s">
        <v>4078</v>
      </c>
      <c r="Q3100" s="98">
        <v>3.3239999999999998</v>
      </c>
      <c r="R3100" s="98" t="s">
        <v>4078</v>
      </c>
    </row>
    <row r="3101" spans="1:18" x14ac:dyDescent="0.25">
      <c r="A3101" s="59" t="s">
        <v>3779</v>
      </c>
      <c r="B3101" s="59" t="s">
        <v>3191</v>
      </c>
      <c r="C3101" s="59" t="s">
        <v>3818</v>
      </c>
      <c r="D3101" s="91">
        <v>7</v>
      </c>
      <c r="E3101" s="59" t="s">
        <v>5194</v>
      </c>
      <c r="F3101" s="30">
        <f t="shared" si="154"/>
        <v>1.1056666666666668</v>
      </c>
      <c r="G3101" s="24">
        <f t="shared" si="155"/>
        <v>1.5549999999999999</v>
      </c>
      <c r="H3101" s="31"/>
      <c r="I3101" s="30"/>
      <c r="J3101" s="24">
        <f t="shared" si="156"/>
        <v>0.82925000000000004</v>
      </c>
      <c r="K3101" s="31"/>
      <c r="L3101" s="30"/>
      <c r="M3101" s="98">
        <v>3.11</v>
      </c>
      <c r="N3101" s="98" t="s">
        <v>4078</v>
      </c>
      <c r="O3101" s="98" t="s">
        <v>4078</v>
      </c>
      <c r="P3101" s="98" t="s">
        <v>4078</v>
      </c>
      <c r="Q3101" s="98">
        <v>3.3170000000000002</v>
      </c>
      <c r="R3101" s="98" t="s">
        <v>4078</v>
      </c>
    </row>
    <row r="3102" spans="1:18" x14ac:dyDescent="0.25">
      <c r="A3102" s="59" t="s">
        <v>3779</v>
      </c>
      <c r="B3102" s="59" t="s">
        <v>48</v>
      </c>
      <c r="C3102" s="59" t="s">
        <v>3823</v>
      </c>
      <c r="D3102" s="91">
        <v>9</v>
      </c>
      <c r="E3102" s="59" t="s">
        <v>5375</v>
      </c>
      <c r="F3102" s="30">
        <f t="shared" si="154"/>
        <v>1.1020000000000001</v>
      </c>
      <c r="G3102" s="24">
        <f t="shared" si="155"/>
        <v>5.0999999999999996</v>
      </c>
      <c r="H3102" s="31"/>
      <c r="I3102" s="30"/>
      <c r="J3102" s="24">
        <f t="shared" si="156"/>
        <v>1.0447500000000001</v>
      </c>
      <c r="K3102" s="31"/>
      <c r="L3102" s="30"/>
      <c r="M3102" s="98">
        <v>10.199999999999999</v>
      </c>
      <c r="N3102" s="98" t="s">
        <v>4078</v>
      </c>
      <c r="O3102" s="98">
        <v>0.873</v>
      </c>
      <c r="P3102" s="98" t="s">
        <v>4078</v>
      </c>
      <c r="Q3102" s="98">
        <v>1.74</v>
      </c>
      <c r="R3102" s="98">
        <v>1.5660000000000001</v>
      </c>
    </row>
    <row r="3103" spans="1:18" x14ac:dyDescent="0.25">
      <c r="A3103" s="59" t="s">
        <v>3779</v>
      </c>
      <c r="B3103" s="59" t="s">
        <v>3501</v>
      </c>
      <c r="C3103" s="59" t="s">
        <v>3830</v>
      </c>
      <c r="D3103" s="91">
        <v>11</v>
      </c>
      <c r="E3103" s="59" t="s">
        <v>5565</v>
      </c>
      <c r="F3103" s="30">
        <f t="shared" si="154"/>
        <v>1.0926666666666667</v>
      </c>
      <c r="G3103" s="24">
        <f t="shared" si="155"/>
        <v>0</v>
      </c>
      <c r="H3103" s="31"/>
      <c r="I3103" s="30"/>
      <c r="J3103" s="24">
        <f t="shared" si="156"/>
        <v>0.81950000000000001</v>
      </c>
      <c r="K3103" s="31"/>
      <c r="L3103" s="30"/>
      <c r="M3103" s="98" t="s">
        <v>4078</v>
      </c>
      <c r="N3103" s="98" t="s">
        <v>4078</v>
      </c>
      <c r="O3103" s="98" t="s">
        <v>4078</v>
      </c>
      <c r="P3103" s="98" t="s">
        <v>4078</v>
      </c>
      <c r="Q3103" s="98" t="s">
        <v>4078</v>
      </c>
      <c r="R3103" s="98">
        <v>3.278</v>
      </c>
    </row>
    <row r="3104" spans="1:18" x14ac:dyDescent="0.25">
      <c r="A3104" s="59" t="s">
        <v>3779</v>
      </c>
      <c r="B3104" s="59" t="s">
        <v>1585</v>
      </c>
      <c r="C3104" s="59" t="s">
        <v>3819</v>
      </c>
      <c r="D3104" s="91">
        <v>7</v>
      </c>
      <c r="E3104" s="59" t="s">
        <v>5264</v>
      </c>
      <c r="F3104" s="30">
        <f t="shared" ref="F3104:F3167" si="157">SUM(P3104:R3104)/3</f>
        <v>1.087</v>
      </c>
      <c r="G3104" s="24">
        <f t="shared" ref="G3104:G3167" si="158">SUM(M3104:N3104)/2</f>
        <v>0</v>
      </c>
      <c r="H3104" s="31"/>
      <c r="I3104" s="30"/>
      <c r="J3104" s="24">
        <f t="shared" ref="J3104:J3167" si="159">SUM(O3104:R3104)/4</f>
        <v>0.81525000000000003</v>
      </c>
      <c r="K3104" s="31"/>
      <c r="L3104" s="30"/>
      <c r="M3104" s="98" t="s">
        <v>4078</v>
      </c>
      <c r="N3104" s="98" t="s">
        <v>4078</v>
      </c>
      <c r="O3104" s="98" t="s">
        <v>4078</v>
      </c>
      <c r="P3104" s="98">
        <v>2.9660000000000002</v>
      </c>
      <c r="Q3104" s="98">
        <v>0.29499999999999998</v>
      </c>
      <c r="R3104" s="98" t="s">
        <v>4078</v>
      </c>
    </row>
    <row r="3105" spans="1:18" x14ac:dyDescent="0.25">
      <c r="A3105" s="59" t="s">
        <v>3779</v>
      </c>
      <c r="B3105" s="59" t="s">
        <v>2756</v>
      </c>
      <c r="C3105" s="59" t="s">
        <v>3851</v>
      </c>
      <c r="D3105" s="91">
        <v>15</v>
      </c>
      <c r="E3105" s="59" t="s">
        <v>6395</v>
      </c>
      <c r="F3105" s="30">
        <f t="shared" si="157"/>
        <v>1.0720000000000001</v>
      </c>
      <c r="G3105" s="24">
        <f t="shared" si="158"/>
        <v>7.16</v>
      </c>
      <c r="H3105" s="31"/>
      <c r="I3105" s="30"/>
      <c r="J3105" s="24">
        <f t="shared" si="159"/>
        <v>0.80400000000000005</v>
      </c>
      <c r="K3105" s="31"/>
      <c r="L3105" s="30"/>
      <c r="M3105" s="98">
        <v>14.32</v>
      </c>
      <c r="N3105" s="98" t="s">
        <v>4078</v>
      </c>
      <c r="O3105" s="98" t="s">
        <v>4078</v>
      </c>
      <c r="P3105" s="98" t="s">
        <v>4078</v>
      </c>
      <c r="Q3105" s="98" t="s">
        <v>4078</v>
      </c>
      <c r="R3105" s="98">
        <v>3.2160000000000002</v>
      </c>
    </row>
    <row r="3106" spans="1:18" x14ac:dyDescent="0.25">
      <c r="A3106" s="59" t="s">
        <v>3779</v>
      </c>
      <c r="B3106" s="59" t="s">
        <v>2535</v>
      </c>
      <c r="C3106" s="59" t="s">
        <v>3841</v>
      </c>
      <c r="D3106" s="91">
        <v>11</v>
      </c>
      <c r="E3106" s="59" t="s">
        <v>6084</v>
      </c>
      <c r="F3106" s="30">
        <f t="shared" si="157"/>
        <v>1.0696666666666668</v>
      </c>
      <c r="G3106" s="24">
        <f t="shared" si="158"/>
        <v>3.3815</v>
      </c>
      <c r="H3106" s="31"/>
      <c r="I3106" s="30"/>
      <c r="J3106" s="24">
        <f t="shared" si="159"/>
        <v>1.28975</v>
      </c>
      <c r="K3106" s="31"/>
      <c r="L3106" s="30"/>
      <c r="M3106" s="98" t="s">
        <v>4078</v>
      </c>
      <c r="N3106" s="98">
        <v>6.7629999999999999</v>
      </c>
      <c r="O3106" s="98">
        <v>1.95</v>
      </c>
      <c r="P3106" s="98">
        <v>5.8000000000000003E-2</v>
      </c>
      <c r="Q3106" s="98">
        <v>0.755</v>
      </c>
      <c r="R3106" s="98">
        <v>2.3959999999999999</v>
      </c>
    </row>
    <row r="3107" spans="1:18" x14ac:dyDescent="0.25">
      <c r="A3107" s="59" t="s">
        <v>3779</v>
      </c>
      <c r="B3107" s="59" t="s">
        <v>2332</v>
      </c>
      <c r="C3107" s="59" t="s">
        <v>3868</v>
      </c>
      <c r="D3107" s="91">
        <v>18</v>
      </c>
      <c r="E3107" s="59" t="s">
        <v>7542</v>
      </c>
      <c r="F3107" s="30">
        <f t="shared" si="157"/>
        <v>1.0573333333333335</v>
      </c>
      <c r="G3107" s="24">
        <f t="shared" si="158"/>
        <v>13.579000000000001</v>
      </c>
      <c r="H3107" s="31"/>
      <c r="I3107" s="30"/>
      <c r="J3107" s="24">
        <f t="shared" si="159"/>
        <v>35.4315</v>
      </c>
      <c r="K3107" s="31"/>
      <c r="L3107" s="30"/>
      <c r="M3107" s="98">
        <v>27.01</v>
      </c>
      <c r="N3107" s="98">
        <v>0.14799999999999999</v>
      </c>
      <c r="O3107" s="98">
        <v>138.554</v>
      </c>
      <c r="P3107" s="98" t="s">
        <v>4078</v>
      </c>
      <c r="Q3107" s="98" t="s">
        <v>4078</v>
      </c>
      <c r="R3107" s="98">
        <v>3.1720000000000002</v>
      </c>
    </row>
    <row r="3108" spans="1:18" x14ac:dyDescent="0.25">
      <c r="A3108" s="59" t="s">
        <v>3779</v>
      </c>
      <c r="B3108" s="59" t="s">
        <v>3445</v>
      </c>
      <c r="C3108" s="59" t="s">
        <v>3808</v>
      </c>
      <c r="D3108" s="91">
        <v>6</v>
      </c>
      <c r="E3108" s="59" t="s">
        <v>4814</v>
      </c>
      <c r="F3108" s="30">
        <f t="shared" si="157"/>
        <v>1.0463333333333333</v>
      </c>
      <c r="G3108" s="24">
        <f t="shared" si="158"/>
        <v>0</v>
      </c>
      <c r="H3108" s="31"/>
      <c r="I3108" s="30"/>
      <c r="J3108" s="24">
        <f t="shared" si="159"/>
        <v>0.78474999999999995</v>
      </c>
      <c r="K3108" s="31"/>
      <c r="L3108" s="30"/>
      <c r="M3108" s="98" t="s">
        <v>4078</v>
      </c>
      <c r="N3108" s="98" t="s">
        <v>4078</v>
      </c>
      <c r="O3108" s="98" t="s">
        <v>4078</v>
      </c>
      <c r="P3108" s="98" t="s">
        <v>4078</v>
      </c>
      <c r="Q3108" s="98" t="s">
        <v>4078</v>
      </c>
      <c r="R3108" s="98">
        <v>3.1389999999999998</v>
      </c>
    </row>
    <row r="3109" spans="1:18" x14ac:dyDescent="0.25">
      <c r="A3109" s="59" t="s">
        <v>3779</v>
      </c>
      <c r="B3109" s="59" t="s">
        <v>3547</v>
      </c>
      <c r="C3109" s="59" t="s">
        <v>3860</v>
      </c>
      <c r="D3109" s="91">
        <v>15</v>
      </c>
      <c r="E3109" s="59" t="s">
        <v>6661</v>
      </c>
      <c r="F3109" s="30">
        <f t="shared" si="157"/>
        <v>1.0463333333333333</v>
      </c>
      <c r="G3109" s="24">
        <f t="shared" si="158"/>
        <v>4.4450000000000003</v>
      </c>
      <c r="H3109" s="31"/>
      <c r="I3109" s="30"/>
      <c r="J3109" s="24">
        <f t="shared" si="159"/>
        <v>3.4545000000000003</v>
      </c>
      <c r="K3109" s="31"/>
      <c r="L3109" s="30"/>
      <c r="M3109" s="98">
        <v>6.6</v>
      </c>
      <c r="N3109" s="98">
        <v>2.29</v>
      </c>
      <c r="O3109" s="98">
        <v>10.679</v>
      </c>
      <c r="P3109" s="98">
        <v>1.2070000000000001</v>
      </c>
      <c r="Q3109" s="98">
        <v>1.9319999999999999</v>
      </c>
      <c r="R3109" s="98" t="s">
        <v>4078</v>
      </c>
    </row>
    <row r="3110" spans="1:18" x14ac:dyDescent="0.25">
      <c r="A3110" s="59" t="s">
        <v>3779</v>
      </c>
      <c r="B3110" s="59" t="s">
        <v>3530</v>
      </c>
      <c r="C3110" s="59" t="s">
        <v>3863</v>
      </c>
      <c r="D3110" s="91">
        <v>16</v>
      </c>
      <c r="E3110" s="59" t="s">
        <v>7400</v>
      </c>
      <c r="F3110" s="30">
        <f t="shared" si="157"/>
        <v>1.0463333333333333</v>
      </c>
      <c r="G3110" s="24">
        <f t="shared" si="158"/>
        <v>0</v>
      </c>
      <c r="H3110" s="31"/>
      <c r="I3110" s="30"/>
      <c r="J3110" s="24">
        <f t="shared" si="159"/>
        <v>0.78474999999999995</v>
      </c>
      <c r="K3110" s="31"/>
      <c r="L3110" s="30"/>
      <c r="M3110" s="98" t="s">
        <v>4078</v>
      </c>
      <c r="N3110" s="98" t="s">
        <v>4078</v>
      </c>
      <c r="O3110" s="98" t="s">
        <v>4078</v>
      </c>
      <c r="P3110" s="98">
        <v>0.11799999999999999</v>
      </c>
      <c r="Q3110" s="98" t="s">
        <v>4078</v>
      </c>
      <c r="R3110" s="98">
        <v>3.0209999999999999</v>
      </c>
    </row>
    <row r="3111" spans="1:18" x14ac:dyDescent="0.25">
      <c r="A3111" s="59" t="s">
        <v>3779</v>
      </c>
      <c r="B3111" s="59" t="s">
        <v>3257</v>
      </c>
      <c r="C3111" s="59" t="s">
        <v>3873</v>
      </c>
      <c r="D3111" s="91">
        <v>20</v>
      </c>
      <c r="E3111" s="59" t="s">
        <v>7792</v>
      </c>
      <c r="F3111" s="30">
        <f t="shared" si="157"/>
        <v>1.0436666666666665</v>
      </c>
      <c r="G3111" s="24">
        <f t="shared" si="158"/>
        <v>0.10200000000000001</v>
      </c>
      <c r="H3111" s="31"/>
      <c r="I3111" s="30"/>
      <c r="J3111" s="24">
        <f t="shared" si="159"/>
        <v>1.2904999999999998</v>
      </c>
      <c r="K3111" s="31"/>
      <c r="L3111" s="30"/>
      <c r="M3111" s="98">
        <v>0.04</v>
      </c>
      <c r="N3111" s="98">
        <v>0.16400000000000001</v>
      </c>
      <c r="O3111" s="98">
        <v>2.0310000000000001</v>
      </c>
      <c r="P3111" s="98" t="s">
        <v>4078</v>
      </c>
      <c r="Q3111" s="98">
        <v>2.3159999999999998</v>
      </c>
      <c r="R3111" s="98">
        <v>0.81499999999999995</v>
      </c>
    </row>
    <row r="3112" spans="1:18" x14ac:dyDescent="0.25">
      <c r="A3112" s="59" t="s">
        <v>3779</v>
      </c>
      <c r="B3112" s="59" t="s">
        <v>1869</v>
      </c>
      <c r="C3112" s="59" t="s">
        <v>3787</v>
      </c>
      <c r="D3112" s="91">
        <v>2</v>
      </c>
      <c r="E3112" s="59" t="s">
        <v>4294</v>
      </c>
      <c r="F3112" s="30">
        <f t="shared" si="157"/>
        <v>1.0326666666666666</v>
      </c>
      <c r="G3112" s="24">
        <f t="shared" si="158"/>
        <v>0.623</v>
      </c>
      <c r="H3112" s="31"/>
      <c r="I3112" s="30"/>
      <c r="J3112" s="24">
        <f t="shared" si="159"/>
        <v>0.79199999999999993</v>
      </c>
      <c r="K3112" s="31"/>
      <c r="L3112" s="30"/>
      <c r="M3112" s="98" t="s">
        <v>4078</v>
      </c>
      <c r="N3112" s="98">
        <v>1.246</v>
      </c>
      <c r="O3112" s="98">
        <v>7.0000000000000007E-2</v>
      </c>
      <c r="P3112" s="98" t="s">
        <v>4078</v>
      </c>
      <c r="Q3112" s="98" t="s">
        <v>4078</v>
      </c>
      <c r="R3112" s="98">
        <v>3.0979999999999999</v>
      </c>
    </row>
    <row r="3113" spans="1:18" x14ac:dyDescent="0.25">
      <c r="A3113" s="59" t="s">
        <v>3779</v>
      </c>
      <c r="B3113" s="59" t="s">
        <v>2937</v>
      </c>
      <c r="C3113" s="59" t="s">
        <v>3862</v>
      </c>
      <c r="D3113" s="91">
        <v>16</v>
      </c>
      <c r="E3113" s="59" t="s">
        <v>7005</v>
      </c>
      <c r="F3113" s="30">
        <f t="shared" si="157"/>
        <v>1.0233333333333334</v>
      </c>
      <c r="G3113" s="24">
        <f t="shared" si="158"/>
        <v>0</v>
      </c>
      <c r="H3113" s="31"/>
      <c r="I3113" s="30"/>
      <c r="J3113" s="24">
        <f t="shared" si="159"/>
        <v>1.171</v>
      </c>
      <c r="K3113" s="31"/>
      <c r="L3113" s="30"/>
      <c r="M3113" s="98" t="s">
        <v>4078</v>
      </c>
      <c r="N3113" s="98" t="s">
        <v>4078</v>
      </c>
      <c r="O3113" s="98">
        <v>1.6140000000000001</v>
      </c>
      <c r="P3113" s="98">
        <v>1.9650000000000001</v>
      </c>
      <c r="Q3113" s="98" t="s">
        <v>4078</v>
      </c>
      <c r="R3113" s="98">
        <v>1.105</v>
      </c>
    </row>
    <row r="3114" spans="1:18" x14ac:dyDescent="0.25">
      <c r="A3114" s="59" t="s">
        <v>3779</v>
      </c>
      <c r="B3114" s="59" t="s">
        <v>756</v>
      </c>
      <c r="C3114" s="59" t="s">
        <v>3820</v>
      </c>
      <c r="D3114" s="91">
        <v>8</v>
      </c>
      <c r="E3114" s="59" t="s">
        <v>5338</v>
      </c>
      <c r="F3114" s="30">
        <f t="shared" si="157"/>
        <v>1.0229999999999999</v>
      </c>
      <c r="G3114" s="24">
        <f t="shared" si="158"/>
        <v>0</v>
      </c>
      <c r="H3114" s="31"/>
      <c r="I3114" s="30"/>
      <c r="J3114" s="24">
        <f t="shared" si="159"/>
        <v>5.5329999999999995</v>
      </c>
      <c r="K3114" s="31"/>
      <c r="L3114" s="30"/>
      <c r="M3114" s="98" t="s">
        <v>4078</v>
      </c>
      <c r="N3114" s="98" t="s">
        <v>4078</v>
      </c>
      <c r="O3114" s="98">
        <v>19.062999999999999</v>
      </c>
      <c r="P3114" s="98">
        <v>3.069</v>
      </c>
      <c r="Q3114" s="98" t="s">
        <v>4078</v>
      </c>
      <c r="R3114" s="98" t="s">
        <v>4078</v>
      </c>
    </row>
    <row r="3115" spans="1:18" x14ac:dyDescent="0.25">
      <c r="A3115" s="59" t="s">
        <v>3779</v>
      </c>
      <c r="B3115" s="59" t="s">
        <v>3632</v>
      </c>
      <c r="C3115" s="59" t="s">
        <v>3808</v>
      </c>
      <c r="D3115" s="91">
        <v>6</v>
      </c>
      <c r="E3115" s="59" t="s">
        <v>4878</v>
      </c>
      <c r="F3115" s="30">
        <f t="shared" si="157"/>
        <v>1.0206666666666666</v>
      </c>
      <c r="G3115" s="24">
        <f t="shared" si="158"/>
        <v>0.45500000000000002</v>
      </c>
      <c r="H3115" s="31"/>
      <c r="I3115" s="30"/>
      <c r="J3115" s="24">
        <f t="shared" si="159"/>
        <v>0.76549999999999996</v>
      </c>
      <c r="K3115" s="31"/>
      <c r="L3115" s="30"/>
      <c r="M3115" s="98">
        <v>0.91</v>
      </c>
      <c r="N3115" s="98" t="s">
        <v>4078</v>
      </c>
      <c r="O3115" s="98" t="s">
        <v>4078</v>
      </c>
      <c r="P3115" s="98" t="s">
        <v>4078</v>
      </c>
      <c r="Q3115" s="98" t="s">
        <v>4078</v>
      </c>
      <c r="R3115" s="98">
        <v>3.0619999999999998</v>
      </c>
    </row>
    <row r="3116" spans="1:18" x14ac:dyDescent="0.25">
      <c r="A3116" s="59" t="s">
        <v>3779</v>
      </c>
      <c r="B3116" s="59" t="s">
        <v>3071</v>
      </c>
      <c r="C3116" s="59" t="s">
        <v>3853</v>
      </c>
      <c r="D3116" s="91">
        <v>15</v>
      </c>
      <c r="E3116" s="59" t="s">
        <v>6583</v>
      </c>
      <c r="F3116" s="30">
        <f t="shared" si="157"/>
        <v>1.0156666666666665</v>
      </c>
      <c r="G3116" s="24">
        <f t="shared" si="158"/>
        <v>4.7210000000000001</v>
      </c>
      <c r="H3116" s="31"/>
      <c r="I3116" s="30"/>
      <c r="J3116" s="24">
        <f t="shared" si="159"/>
        <v>0.76174999999999993</v>
      </c>
      <c r="K3116" s="31"/>
      <c r="L3116" s="30"/>
      <c r="M3116" s="98">
        <v>0.11</v>
      </c>
      <c r="N3116" s="98">
        <v>9.3320000000000007</v>
      </c>
      <c r="O3116" s="98" t="s">
        <v>4078</v>
      </c>
      <c r="P3116" s="98">
        <v>1.954</v>
      </c>
      <c r="Q3116" s="98">
        <v>1.093</v>
      </c>
      <c r="R3116" s="98" t="s">
        <v>4078</v>
      </c>
    </row>
    <row r="3117" spans="1:18" x14ac:dyDescent="0.25">
      <c r="A3117" s="59" t="s">
        <v>3779</v>
      </c>
      <c r="B3117" s="59" t="s">
        <v>2711</v>
      </c>
      <c r="C3117" s="59" t="s">
        <v>3862</v>
      </c>
      <c r="D3117" s="91">
        <v>16</v>
      </c>
      <c r="E3117" s="59" t="s">
        <v>7149</v>
      </c>
      <c r="F3117" s="30">
        <f t="shared" si="157"/>
        <v>1.0053333333333334</v>
      </c>
      <c r="G3117" s="24">
        <f t="shared" si="158"/>
        <v>0</v>
      </c>
      <c r="H3117" s="31"/>
      <c r="I3117" s="30"/>
      <c r="J3117" s="24">
        <f t="shared" si="159"/>
        <v>0.96049999999999991</v>
      </c>
      <c r="K3117" s="31"/>
      <c r="L3117" s="30"/>
      <c r="M3117" s="98" t="s">
        <v>4078</v>
      </c>
      <c r="N3117" s="98" t="s">
        <v>4078</v>
      </c>
      <c r="O3117" s="98">
        <v>0.82599999999999996</v>
      </c>
      <c r="P3117" s="98">
        <v>0.32400000000000001</v>
      </c>
      <c r="Q3117" s="98">
        <v>0.93500000000000005</v>
      </c>
      <c r="R3117" s="98">
        <v>1.7569999999999999</v>
      </c>
    </row>
    <row r="3118" spans="1:18" x14ac:dyDescent="0.25">
      <c r="A3118" s="59" t="s">
        <v>3779</v>
      </c>
      <c r="B3118" s="59" t="s">
        <v>2159</v>
      </c>
      <c r="C3118" s="59" t="s">
        <v>3827</v>
      </c>
      <c r="D3118" s="91">
        <v>10</v>
      </c>
      <c r="E3118" s="59" t="s">
        <v>5508</v>
      </c>
      <c r="F3118" s="30">
        <f t="shared" si="157"/>
        <v>1.0010000000000001</v>
      </c>
      <c r="G3118" s="24">
        <f t="shared" si="158"/>
        <v>1.008</v>
      </c>
      <c r="H3118" s="31"/>
      <c r="I3118" s="30"/>
      <c r="J3118" s="24">
        <f t="shared" si="159"/>
        <v>0.90300000000000002</v>
      </c>
      <c r="K3118" s="31"/>
      <c r="L3118" s="30"/>
      <c r="M3118" s="98">
        <v>1.92</v>
      </c>
      <c r="N3118" s="98">
        <v>9.6000000000000002E-2</v>
      </c>
      <c r="O3118" s="98">
        <v>0.60899999999999999</v>
      </c>
      <c r="P3118" s="98">
        <v>0.35299999999999998</v>
      </c>
      <c r="Q3118" s="98">
        <v>1.2989999999999999</v>
      </c>
      <c r="R3118" s="98">
        <v>1.351</v>
      </c>
    </row>
    <row r="3119" spans="1:18" x14ac:dyDescent="0.25">
      <c r="A3119" s="59" t="s">
        <v>3779</v>
      </c>
      <c r="B3119" s="59" t="s">
        <v>2845</v>
      </c>
      <c r="C3119" s="59" t="s">
        <v>3817</v>
      </c>
      <c r="D3119" s="91">
        <v>6</v>
      </c>
      <c r="E3119" s="59" t="s">
        <v>5124</v>
      </c>
      <c r="F3119" s="30">
        <f t="shared" si="157"/>
        <v>0.99299999999999999</v>
      </c>
      <c r="G3119" s="24">
        <f t="shared" si="158"/>
        <v>0</v>
      </c>
      <c r="H3119" s="31"/>
      <c r="I3119" s="30"/>
      <c r="J3119" s="24">
        <f t="shared" si="159"/>
        <v>0.74475000000000002</v>
      </c>
      <c r="K3119" s="31"/>
      <c r="L3119" s="30"/>
      <c r="M3119" s="98" t="s">
        <v>4078</v>
      </c>
      <c r="N3119" s="98" t="s">
        <v>4078</v>
      </c>
      <c r="O3119" s="98" t="s">
        <v>4078</v>
      </c>
      <c r="P3119" s="98">
        <v>2.9790000000000001</v>
      </c>
      <c r="Q3119" s="98" t="s">
        <v>4078</v>
      </c>
      <c r="R3119" s="98" t="s">
        <v>4078</v>
      </c>
    </row>
    <row r="3120" spans="1:18" x14ac:dyDescent="0.25">
      <c r="A3120" s="59" t="s">
        <v>3779</v>
      </c>
      <c r="B3120" s="59" t="s">
        <v>566</v>
      </c>
      <c r="C3120" s="59" t="s">
        <v>3856</v>
      </c>
      <c r="D3120" s="91">
        <v>15</v>
      </c>
      <c r="E3120" s="59" t="s">
        <v>6637</v>
      </c>
      <c r="F3120" s="30">
        <f t="shared" si="157"/>
        <v>0.9913333333333334</v>
      </c>
      <c r="G3120" s="24">
        <f t="shared" si="158"/>
        <v>0.94</v>
      </c>
      <c r="H3120" s="31"/>
      <c r="I3120" s="30"/>
      <c r="J3120" s="24">
        <f t="shared" si="159"/>
        <v>0.74350000000000005</v>
      </c>
      <c r="K3120" s="31"/>
      <c r="L3120" s="30"/>
      <c r="M3120" s="98">
        <v>1.88</v>
      </c>
      <c r="N3120" s="98" t="s">
        <v>4078</v>
      </c>
      <c r="O3120" s="98" t="s">
        <v>4078</v>
      </c>
      <c r="P3120" s="98">
        <v>8.0000000000000002E-3</v>
      </c>
      <c r="Q3120" s="98">
        <v>2.9660000000000002</v>
      </c>
      <c r="R3120" s="98" t="s">
        <v>4078</v>
      </c>
    </row>
    <row r="3121" spans="1:18" x14ac:dyDescent="0.25">
      <c r="A3121" s="59" t="s">
        <v>3779</v>
      </c>
      <c r="B3121" s="59" t="s">
        <v>2501</v>
      </c>
      <c r="C3121" s="59" t="s">
        <v>3786</v>
      </c>
      <c r="D3121" s="91">
        <v>2</v>
      </c>
      <c r="E3121" s="59" t="s">
        <v>4211</v>
      </c>
      <c r="F3121" s="30">
        <f t="shared" si="157"/>
        <v>0.9873333333333334</v>
      </c>
      <c r="G3121" s="24">
        <f t="shared" si="158"/>
        <v>0.52</v>
      </c>
      <c r="H3121" s="31"/>
      <c r="I3121" s="30"/>
      <c r="J3121" s="24">
        <f t="shared" si="159"/>
        <v>0.74050000000000005</v>
      </c>
      <c r="K3121" s="31"/>
      <c r="L3121" s="30"/>
      <c r="M3121" s="98">
        <v>1.04</v>
      </c>
      <c r="N3121" s="98" t="s">
        <v>4078</v>
      </c>
      <c r="O3121" s="98" t="s">
        <v>4078</v>
      </c>
      <c r="P3121" s="98" t="s">
        <v>4078</v>
      </c>
      <c r="Q3121" s="98">
        <v>2.2360000000000002</v>
      </c>
      <c r="R3121" s="98">
        <v>0.72599999999999998</v>
      </c>
    </row>
    <row r="3122" spans="1:18" x14ac:dyDescent="0.25">
      <c r="A3122" s="59" t="s">
        <v>3779</v>
      </c>
      <c r="B3122" s="59" t="s">
        <v>1780</v>
      </c>
      <c r="C3122" s="59" t="s">
        <v>3862</v>
      </c>
      <c r="D3122" s="91">
        <v>16</v>
      </c>
      <c r="E3122" s="59" t="s">
        <v>6962</v>
      </c>
      <c r="F3122" s="30">
        <f t="shared" si="157"/>
        <v>0.98666666666666669</v>
      </c>
      <c r="G3122" s="24">
        <f t="shared" si="158"/>
        <v>0.315</v>
      </c>
      <c r="H3122" s="31"/>
      <c r="I3122" s="30"/>
      <c r="J3122" s="24">
        <f t="shared" si="159"/>
        <v>0.74</v>
      </c>
      <c r="K3122" s="31"/>
      <c r="L3122" s="30"/>
      <c r="M3122" s="98">
        <v>0.63</v>
      </c>
      <c r="N3122" s="98" t="s">
        <v>4078</v>
      </c>
      <c r="O3122" s="98" t="s">
        <v>4078</v>
      </c>
      <c r="P3122" s="98" t="s">
        <v>4078</v>
      </c>
      <c r="Q3122" s="98">
        <v>2.96</v>
      </c>
      <c r="R3122" s="98" t="s">
        <v>4078</v>
      </c>
    </row>
    <row r="3123" spans="1:18" x14ac:dyDescent="0.25">
      <c r="A3123" s="59" t="s">
        <v>3779</v>
      </c>
      <c r="B3123" s="59" t="s">
        <v>3154</v>
      </c>
      <c r="C3123" s="59" t="s">
        <v>3834</v>
      </c>
      <c r="D3123" s="91">
        <v>11</v>
      </c>
      <c r="E3123" s="59" t="s">
        <v>5710</v>
      </c>
      <c r="F3123" s="30">
        <f t="shared" si="157"/>
        <v>0.98099999999999998</v>
      </c>
      <c r="G3123" s="24">
        <f t="shared" si="158"/>
        <v>0</v>
      </c>
      <c r="H3123" s="31"/>
      <c r="I3123" s="30"/>
      <c r="J3123" s="24">
        <f t="shared" si="159"/>
        <v>0.73575000000000002</v>
      </c>
      <c r="K3123" s="31"/>
      <c r="L3123" s="30"/>
      <c r="M3123" s="98" t="s">
        <v>4078</v>
      </c>
      <c r="N3123" s="98" t="s">
        <v>4078</v>
      </c>
      <c r="O3123" s="98" t="s">
        <v>4078</v>
      </c>
      <c r="P3123" s="98" t="s">
        <v>4078</v>
      </c>
      <c r="Q3123" s="98">
        <v>1.046</v>
      </c>
      <c r="R3123" s="98">
        <v>1.897</v>
      </c>
    </row>
    <row r="3124" spans="1:18" x14ac:dyDescent="0.25">
      <c r="A3124" s="59" t="s">
        <v>3779</v>
      </c>
      <c r="B3124" s="59" t="s">
        <v>7901</v>
      </c>
      <c r="C3124" s="59" t="s">
        <v>3808</v>
      </c>
      <c r="D3124" s="91">
        <v>6</v>
      </c>
      <c r="E3124" s="59" t="s">
        <v>7902</v>
      </c>
      <c r="F3124" s="30">
        <f t="shared" si="157"/>
        <v>0.97966666666666669</v>
      </c>
      <c r="G3124" s="24">
        <f t="shared" si="158"/>
        <v>0</v>
      </c>
      <c r="H3124" s="31"/>
      <c r="I3124" s="30"/>
      <c r="J3124" s="24">
        <f t="shared" si="159"/>
        <v>6.74925</v>
      </c>
      <c r="K3124" s="31"/>
      <c r="L3124" s="30"/>
      <c r="M3124" s="98" t="s">
        <v>4078</v>
      </c>
      <c r="N3124" s="98" t="s">
        <v>4078</v>
      </c>
      <c r="O3124" s="98">
        <v>24.058</v>
      </c>
      <c r="P3124" s="98">
        <v>0.49399999999999999</v>
      </c>
      <c r="Q3124" s="98">
        <v>1.123</v>
      </c>
      <c r="R3124" s="98">
        <v>1.3220000000000001</v>
      </c>
    </row>
    <row r="3125" spans="1:18" x14ac:dyDescent="0.25">
      <c r="A3125" s="59" t="s">
        <v>3779</v>
      </c>
      <c r="B3125" s="59" t="s">
        <v>3724</v>
      </c>
      <c r="C3125" s="59" t="s">
        <v>3834</v>
      </c>
      <c r="D3125" s="91">
        <v>11</v>
      </c>
      <c r="E3125" s="59" t="s">
        <v>5735</v>
      </c>
      <c r="F3125" s="30">
        <f t="shared" si="157"/>
        <v>0.97733333333333328</v>
      </c>
      <c r="G3125" s="24">
        <f t="shared" si="158"/>
        <v>0</v>
      </c>
      <c r="H3125" s="31"/>
      <c r="I3125" s="30"/>
      <c r="J3125" s="24">
        <f t="shared" si="159"/>
        <v>0.73299999999999998</v>
      </c>
      <c r="K3125" s="31"/>
      <c r="L3125" s="30"/>
      <c r="M3125" s="98" t="s">
        <v>4078</v>
      </c>
      <c r="N3125" s="98" t="s">
        <v>4078</v>
      </c>
      <c r="O3125" s="98" t="s">
        <v>4078</v>
      </c>
      <c r="P3125" s="98" t="s">
        <v>4078</v>
      </c>
      <c r="Q3125" s="98">
        <v>2.9319999999999999</v>
      </c>
      <c r="R3125" s="98" t="s">
        <v>4078</v>
      </c>
    </row>
    <row r="3126" spans="1:18" x14ac:dyDescent="0.25">
      <c r="A3126" s="59" t="s">
        <v>3779</v>
      </c>
      <c r="B3126" s="59" t="s">
        <v>132</v>
      </c>
      <c r="C3126" s="59" t="s">
        <v>3808</v>
      </c>
      <c r="D3126" s="91">
        <v>6</v>
      </c>
      <c r="E3126" s="59" t="s">
        <v>4805</v>
      </c>
      <c r="F3126" s="30">
        <f t="shared" si="157"/>
        <v>0.96600000000000008</v>
      </c>
      <c r="G3126" s="24">
        <f t="shared" si="158"/>
        <v>0</v>
      </c>
      <c r="H3126" s="31"/>
      <c r="I3126" s="30"/>
      <c r="J3126" s="24">
        <f t="shared" si="159"/>
        <v>0.72450000000000003</v>
      </c>
      <c r="K3126" s="31"/>
      <c r="L3126" s="30"/>
      <c r="M3126" s="98" t="s">
        <v>4078</v>
      </c>
      <c r="N3126" s="98" t="s">
        <v>4078</v>
      </c>
      <c r="O3126" s="98" t="s">
        <v>4078</v>
      </c>
      <c r="P3126" s="98" t="s">
        <v>4078</v>
      </c>
      <c r="Q3126" s="98" t="s">
        <v>4078</v>
      </c>
      <c r="R3126" s="98">
        <v>2.8980000000000001</v>
      </c>
    </row>
    <row r="3127" spans="1:18" x14ac:dyDescent="0.25">
      <c r="A3127" s="59" t="s">
        <v>3779</v>
      </c>
      <c r="B3127" s="59" t="s">
        <v>3100</v>
      </c>
      <c r="C3127" s="59" t="s">
        <v>3869</v>
      </c>
      <c r="D3127" s="91">
        <v>18</v>
      </c>
      <c r="E3127" s="59" t="s">
        <v>7691</v>
      </c>
      <c r="F3127" s="30">
        <f t="shared" si="157"/>
        <v>0.96499999999999997</v>
      </c>
      <c r="G3127" s="24">
        <f t="shared" si="158"/>
        <v>7.4820000000000002</v>
      </c>
      <c r="H3127" s="31"/>
      <c r="I3127" s="30"/>
      <c r="J3127" s="24">
        <f t="shared" si="159"/>
        <v>3.0389999999999997</v>
      </c>
      <c r="K3127" s="31"/>
      <c r="L3127" s="30"/>
      <c r="M3127" s="98">
        <v>7.82</v>
      </c>
      <c r="N3127" s="98">
        <v>7.1440000000000001</v>
      </c>
      <c r="O3127" s="98">
        <v>9.2609999999999992</v>
      </c>
      <c r="P3127" s="98">
        <v>1.5389999999999999</v>
      </c>
      <c r="Q3127" s="98">
        <v>1.1180000000000001</v>
      </c>
      <c r="R3127" s="98">
        <v>0.23799999999999999</v>
      </c>
    </row>
    <row r="3128" spans="1:18" x14ac:dyDescent="0.25">
      <c r="A3128" s="59" t="s">
        <v>3779</v>
      </c>
      <c r="B3128" s="59" t="s">
        <v>3405</v>
      </c>
      <c r="C3128" s="59" t="s">
        <v>3802</v>
      </c>
      <c r="D3128" s="91">
        <v>4</v>
      </c>
      <c r="E3128" s="59" t="s">
        <v>4563</v>
      </c>
      <c r="F3128" s="30">
        <f t="shared" si="157"/>
        <v>0.96399999999999997</v>
      </c>
      <c r="G3128" s="24">
        <f t="shared" si="158"/>
        <v>0</v>
      </c>
      <c r="H3128" s="31"/>
      <c r="I3128" s="30"/>
      <c r="J3128" s="24">
        <f t="shared" si="159"/>
        <v>0.72299999999999998</v>
      </c>
      <c r="K3128" s="31"/>
      <c r="L3128" s="30"/>
      <c r="M3128" s="98" t="s">
        <v>4078</v>
      </c>
      <c r="N3128" s="98" t="s">
        <v>4078</v>
      </c>
      <c r="O3128" s="98" t="s">
        <v>4078</v>
      </c>
      <c r="P3128" s="98" t="s">
        <v>4078</v>
      </c>
      <c r="Q3128" s="98">
        <v>2.8919999999999999</v>
      </c>
      <c r="R3128" s="98" t="s">
        <v>4078</v>
      </c>
    </row>
    <row r="3129" spans="1:18" x14ac:dyDescent="0.25">
      <c r="A3129" s="59" t="s">
        <v>3779</v>
      </c>
      <c r="B3129" s="59" t="s">
        <v>3317</v>
      </c>
      <c r="C3129" s="59" t="s">
        <v>3841</v>
      </c>
      <c r="D3129" s="91">
        <v>11</v>
      </c>
      <c r="E3129" s="59" t="s">
        <v>5985</v>
      </c>
      <c r="F3129" s="30">
        <f t="shared" si="157"/>
        <v>0.96066666666666656</v>
      </c>
      <c r="G3129" s="24">
        <f t="shared" si="158"/>
        <v>0.95</v>
      </c>
      <c r="H3129" s="31"/>
      <c r="I3129" s="30"/>
      <c r="J3129" s="24">
        <f t="shared" si="159"/>
        <v>0.72049999999999992</v>
      </c>
      <c r="K3129" s="31"/>
      <c r="L3129" s="30"/>
      <c r="M3129" s="98">
        <v>1.9</v>
      </c>
      <c r="N3129" s="98" t="s">
        <v>4078</v>
      </c>
      <c r="O3129" s="98" t="s">
        <v>4078</v>
      </c>
      <c r="P3129" s="98">
        <v>0.42099999999999999</v>
      </c>
      <c r="Q3129" s="98" t="s">
        <v>4078</v>
      </c>
      <c r="R3129" s="98">
        <v>2.4609999999999999</v>
      </c>
    </row>
    <row r="3130" spans="1:18" x14ac:dyDescent="0.25">
      <c r="A3130" s="59" t="s">
        <v>3779</v>
      </c>
      <c r="B3130" s="59" t="s">
        <v>2100</v>
      </c>
      <c r="C3130" s="59" t="s">
        <v>3807</v>
      </c>
      <c r="D3130" s="91">
        <v>6</v>
      </c>
      <c r="E3130" s="59" t="s">
        <v>4720</v>
      </c>
      <c r="F3130" s="30">
        <f t="shared" si="157"/>
        <v>0.95899999999999996</v>
      </c>
      <c r="G3130" s="24">
        <f t="shared" si="158"/>
        <v>1.5699999999999998</v>
      </c>
      <c r="H3130" s="31"/>
      <c r="I3130" s="30"/>
      <c r="J3130" s="24">
        <f t="shared" si="159"/>
        <v>1.4297499999999999</v>
      </c>
      <c r="K3130" s="31"/>
      <c r="L3130" s="30"/>
      <c r="M3130" s="98">
        <v>1.74</v>
      </c>
      <c r="N3130" s="98">
        <v>1.4</v>
      </c>
      <c r="O3130" s="98">
        <v>2.8420000000000001</v>
      </c>
      <c r="P3130" s="98" t="s">
        <v>4078</v>
      </c>
      <c r="Q3130" s="98">
        <v>2.8769999999999998</v>
      </c>
      <c r="R3130" s="98" t="s">
        <v>4078</v>
      </c>
    </row>
    <row r="3131" spans="1:18" x14ac:dyDescent="0.25">
      <c r="A3131" s="59" t="s">
        <v>3779</v>
      </c>
      <c r="B3131" s="59" t="s">
        <v>847</v>
      </c>
      <c r="C3131" s="59" t="s">
        <v>3849</v>
      </c>
      <c r="D3131" s="91">
        <v>13</v>
      </c>
      <c r="E3131" s="59" t="s">
        <v>6278</v>
      </c>
      <c r="F3131" s="30">
        <f t="shared" si="157"/>
        <v>0.95233333333333337</v>
      </c>
      <c r="G3131" s="24">
        <f t="shared" si="158"/>
        <v>0</v>
      </c>
      <c r="H3131" s="31"/>
      <c r="I3131" s="30"/>
      <c r="J3131" s="24">
        <f t="shared" si="159"/>
        <v>0.71425000000000005</v>
      </c>
      <c r="K3131" s="31"/>
      <c r="L3131" s="30"/>
      <c r="M3131" s="98" t="s">
        <v>4078</v>
      </c>
      <c r="N3131" s="98" t="s">
        <v>4078</v>
      </c>
      <c r="O3131" s="98" t="s">
        <v>4078</v>
      </c>
      <c r="P3131" s="98" t="s">
        <v>4078</v>
      </c>
      <c r="Q3131" s="98" t="s">
        <v>4078</v>
      </c>
      <c r="R3131" s="98">
        <v>2.8570000000000002</v>
      </c>
    </row>
    <row r="3132" spans="1:18" x14ac:dyDescent="0.25">
      <c r="A3132" s="59" t="s">
        <v>3779</v>
      </c>
      <c r="B3132" s="59" t="s">
        <v>1980</v>
      </c>
      <c r="C3132" s="59" t="s">
        <v>3863</v>
      </c>
      <c r="D3132" s="91">
        <v>16</v>
      </c>
      <c r="E3132" s="59" t="s">
        <v>7404</v>
      </c>
      <c r="F3132" s="30">
        <f t="shared" si="157"/>
        <v>0.93933333333333335</v>
      </c>
      <c r="G3132" s="24">
        <f t="shared" si="158"/>
        <v>0.2155</v>
      </c>
      <c r="H3132" s="31"/>
      <c r="I3132" s="30"/>
      <c r="J3132" s="24">
        <f t="shared" si="159"/>
        <v>0.82274999999999998</v>
      </c>
      <c r="K3132" s="31"/>
      <c r="L3132" s="30"/>
      <c r="M3132" s="98">
        <v>0.37</v>
      </c>
      <c r="N3132" s="98">
        <v>6.0999999999999999E-2</v>
      </c>
      <c r="O3132" s="98">
        <v>0.47299999999999998</v>
      </c>
      <c r="P3132" s="98">
        <v>0.70399999999999996</v>
      </c>
      <c r="Q3132" s="98">
        <v>0.88900000000000001</v>
      </c>
      <c r="R3132" s="98">
        <v>1.2250000000000001</v>
      </c>
    </row>
    <row r="3133" spans="1:18" x14ac:dyDescent="0.25">
      <c r="A3133" s="59" t="s">
        <v>3779</v>
      </c>
      <c r="B3133" s="59" t="s">
        <v>2815</v>
      </c>
      <c r="C3133" s="59" t="s">
        <v>3811</v>
      </c>
      <c r="D3133" s="91">
        <v>6</v>
      </c>
      <c r="E3133" s="59" t="s">
        <v>4963</v>
      </c>
      <c r="F3133" s="30">
        <f t="shared" si="157"/>
        <v>0.92833333333333334</v>
      </c>
      <c r="G3133" s="24">
        <f t="shared" si="158"/>
        <v>0.31</v>
      </c>
      <c r="H3133" s="31"/>
      <c r="I3133" s="30"/>
      <c r="J3133" s="24">
        <f t="shared" si="159"/>
        <v>0.69625000000000004</v>
      </c>
      <c r="K3133" s="31"/>
      <c r="L3133" s="30"/>
      <c r="M3133" s="98">
        <v>0.62</v>
      </c>
      <c r="N3133" s="98" t="s">
        <v>4078</v>
      </c>
      <c r="O3133" s="98" t="s">
        <v>4078</v>
      </c>
      <c r="P3133" s="98" t="s">
        <v>4078</v>
      </c>
      <c r="Q3133" s="98">
        <v>2.7850000000000001</v>
      </c>
      <c r="R3133" s="98" t="s">
        <v>4078</v>
      </c>
    </row>
    <row r="3134" spans="1:18" x14ac:dyDescent="0.25">
      <c r="A3134" s="59" t="s">
        <v>3779</v>
      </c>
      <c r="B3134" s="59" t="s">
        <v>319</v>
      </c>
      <c r="C3134" s="59" t="s">
        <v>3799</v>
      </c>
      <c r="D3134" s="91">
        <v>4</v>
      </c>
      <c r="E3134" s="59" t="s">
        <v>4521</v>
      </c>
      <c r="F3134" s="30">
        <f t="shared" si="157"/>
        <v>0.92633333333333334</v>
      </c>
      <c r="G3134" s="24">
        <f t="shared" si="158"/>
        <v>0</v>
      </c>
      <c r="H3134" s="31"/>
      <c r="I3134" s="30"/>
      <c r="J3134" s="24">
        <f t="shared" si="159"/>
        <v>0.69474999999999998</v>
      </c>
      <c r="K3134" s="31"/>
      <c r="L3134" s="30"/>
      <c r="M3134" s="98" t="s">
        <v>4078</v>
      </c>
      <c r="N3134" s="98" t="s">
        <v>4078</v>
      </c>
      <c r="O3134" s="98" t="s">
        <v>4078</v>
      </c>
      <c r="P3134" s="98">
        <v>2.7789999999999999</v>
      </c>
      <c r="Q3134" s="98" t="s">
        <v>4078</v>
      </c>
      <c r="R3134" s="98" t="s">
        <v>4078</v>
      </c>
    </row>
    <row r="3135" spans="1:18" x14ac:dyDescent="0.25">
      <c r="A3135" s="59" t="s">
        <v>3779</v>
      </c>
      <c r="B3135" s="59" t="s">
        <v>2974</v>
      </c>
      <c r="C3135" s="59" t="s">
        <v>3848</v>
      </c>
      <c r="D3135" s="91">
        <v>13</v>
      </c>
      <c r="E3135" s="59" t="s">
        <v>6236</v>
      </c>
      <c r="F3135" s="30">
        <f t="shared" si="157"/>
        <v>0.92533333333333323</v>
      </c>
      <c r="G3135" s="24">
        <f t="shared" si="158"/>
        <v>0.99500000000000011</v>
      </c>
      <c r="H3135" s="31"/>
      <c r="I3135" s="30"/>
      <c r="J3135" s="24">
        <f t="shared" si="159"/>
        <v>0.69399999999999995</v>
      </c>
      <c r="K3135" s="31"/>
      <c r="L3135" s="30"/>
      <c r="M3135" s="98">
        <v>1.85</v>
      </c>
      <c r="N3135" s="98">
        <v>0.14000000000000001</v>
      </c>
      <c r="O3135" s="98" t="s">
        <v>4078</v>
      </c>
      <c r="P3135" s="98" t="s">
        <v>4078</v>
      </c>
      <c r="Q3135" s="98" t="s">
        <v>4078</v>
      </c>
      <c r="R3135" s="98">
        <v>2.7759999999999998</v>
      </c>
    </row>
    <row r="3136" spans="1:18" x14ac:dyDescent="0.25">
      <c r="A3136" s="59" t="s">
        <v>3779</v>
      </c>
      <c r="B3136" s="59" t="s">
        <v>3184</v>
      </c>
      <c r="C3136" s="59" t="s">
        <v>3831</v>
      </c>
      <c r="D3136" s="91">
        <v>11</v>
      </c>
      <c r="E3136" s="59" t="s">
        <v>5614</v>
      </c>
      <c r="F3136" s="30">
        <f t="shared" si="157"/>
        <v>0.92433333333333334</v>
      </c>
      <c r="G3136" s="24">
        <f t="shared" si="158"/>
        <v>4.1050000000000004</v>
      </c>
      <c r="H3136" s="31"/>
      <c r="I3136" s="30"/>
      <c r="J3136" s="24">
        <f t="shared" si="159"/>
        <v>1.0892500000000001</v>
      </c>
      <c r="K3136" s="31"/>
      <c r="L3136" s="30"/>
      <c r="M3136" s="98">
        <v>8.2100000000000009</v>
      </c>
      <c r="N3136" s="98" t="s">
        <v>4078</v>
      </c>
      <c r="O3136" s="98">
        <v>1.5840000000000001</v>
      </c>
      <c r="P3136" s="98" t="s">
        <v>4078</v>
      </c>
      <c r="Q3136" s="98" t="s">
        <v>4078</v>
      </c>
      <c r="R3136" s="98">
        <v>2.7730000000000001</v>
      </c>
    </row>
    <row r="3137" spans="1:18" x14ac:dyDescent="0.25">
      <c r="A3137" s="59" t="s">
        <v>3779</v>
      </c>
      <c r="B3137" s="59" t="s">
        <v>1847</v>
      </c>
      <c r="C3137" s="59" t="s">
        <v>3851</v>
      </c>
      <c r="D3137" s="91">
        <v>15</v>
      </c>
      <c r="E3137" s="59" t="s">
        <v>6424</v>
      </c>
      <c r="F3137" s="30">
        <f t="shared" si="157"/>
        <v>0.92433333333333334</v>
      </c>
      <c r="G3137" s="24">
        <f t="shared" si="158"/>
        <v>0</v>
      </c>
      <c r="H3137" s="31"/>
      <c r="I3137" s="30"/>
      <c r="J3137" s="24">
        <f t="shared" si="159"/>
        <v>0.69325000000000003</v>
      </c>
      <c r="K3137" s="31"/>
      <c r="L3137" s="30"/>
      <c r="M3137" s="98" t="s">
        <v>4078</v>
      </c>
      <c r="N3137" s="98" t="s">
        <v>4078</v>
      </c>
      <c r="O3137" s="98" t="s">
        <v>4078</v>
      </c>
      <c r="P3137" s="98" t="s">
        <v>4078</v>
      </c>
      <c r="Q3137" s="98">
        <v>2.7730000000000001</v>
      </c>
      <c r="R3137" s="98" t="s">
        <v>4078</v>
      </c>
    </row>
    <row r="3138" spans="1:18" x14ac:dyDescent="0.25">
      <c r="A3138" s="59" t="s">
        <v>3779</v>
      </c>
      <c r="B3138" s="59" t="s">
        <v>2659</v>
      </c>
      <c r="C3138" s="59" t="s">
        <v>3850</v>
      </c>
      <c r="D3138" s="91">
        <v>14</v>
      </c>
      <c r="E3138" s="59" t="s">
        <v>6331</v>
      </c>
      <c r="F3138" s="30">
        <f t="shared" si="157"/>
        <v>0.90766666666666673</v>
      </c>
      <c r="G3138" s="24">
        <f t="shared" si="158"/>
        <v>3.0350000000000001</v>
      </c>
      <c r="H3138" s="31"/>
      <c r="I3138" s="30"/>
      <c r="J3138" s="24">
        <f t="shared" si="159"/>
        <v>0.74150000000000005</v>
      </c>
      <c r="K3138" s="31"/>
      <c r="L3138" s="30"/>
      <c r="M3138" s="98">
        <v>6.07</v>
      </c>
      <c r="N3138" s="98" t="s">
        <v>4078</v>
      </c>
      <c r="O3138" s="98">
        <v>0.24299999999999999</v>
      </c>
      <c r="P3138" s="98">
        <v>2.3330000000000002</v>
      </c>
      <c r="Q3138" s="98" t="s">
        <v>4078</v>
      </c>
      <c r="R3138" s="98">
        <v>0.39</v>
      </c>
    </row>
    <row r="3139" spans="1:18" x14ac:dyDescent="0.25">
      <c r="A3139" s="59" t="s">
        <v>3779</v>
      </c>
      <c r="B3139" s="59" t="s">
        <v>1330</v>
      </c>
      <c r="C3139" s="59" t="s">
        <v>3819</v>
      </c>
      <c r="D3139" s="91">
        <v>7</v>
      </c>
      <c r="E3139" s="59" t="s">
        <v>5314</v>
      </c>
      <c r="F3139" s="30">
        <f t="shared" si="157"/>
        <v>0.90566666666666673</v>
      </c>
      <c r="G3139" s="24">
        <f t="shared" si="158"/>
        <v>0</v>
      </c>
      <c r="H3139" s="31"/>
      <c r="I3139" s="30"/>
      <c r="J3139" s="24">
        <f t="shared" si="159"/>
        <v>0.67925000000000002</v>
      </c>
      <c r="K3139" s="31"/>
      <c r="L3139" s="30"/>
      <c r="M3139" s="98" t="s">
        <v>4078</v>
      </c>
      <c r="N3139" s="98" t="s">
        <v>4078</v>
      </c>
      <c r="O3139" s="98" t="s">
        <v>4078</v>
      </c>
      <c r="P3139" s="98">
        <v>2.7170000000000001</v>
      </c>
      <c r="Q3139" s="98" t="s">
        <v>4078</v>
      </c>
      <c r="R3139" s="98" t="s">
        <v>4078</v>
      </c>
    </row>
    <row r="3140" spans="1:18" x14ac:dyDescent="0.25">
      <c r="A3140" s="59" t="s">
        <v>3779</v>
      </c>
      <c r="B3140" s="59" t="s">
        <v>2746</v>
      </c>
      <c r="C3140" s="59" t="s">
        <v>3830</v>
      </c>
      <c r="D3140" s="91">
        <v>11</v>
      </c>
      <c r="E3140" s="59" t="s">
        <v>5566</v>
      </c>
      <c r="F3140" s="30">
        <f t="shared" si="157"/>
        <v>0.90499999999999992</v>
      </c>
      <c r="G3140" s="24">
        <f t="shared" si="158"/>
        <v>0</v>
      </c>
      <c r="H3140" s="31"/>
      <c r="I3140" s="30"/>
      <c r="J3140" s="24">
        <f t="shared" si="159"/>
        <v>0.67874999999999996</v>
      </c>
      <c r="K3140" s="31"/>
      <c r="L3140" s="30"/>
      <c r="M3140" s="98" t="s">
        <v>4078</v>
      </c>
      <c r="N3140" s="98" t="s">
        <v>4078</v>
      </c>
      <c r="O3140" s="98" t="s">
        <v>4078</v>
      </c>
      <c r="P3140" s="98">
        <v>0.45200000000000001</v>
      </c>
      <c r="Q3140" s="98">
        <v>2.2629999999999999</v>
      </c>
      <c r="R3140" s="98" t="s">
        <v>4078</v>
      </c>
    </row>
    <row r="3141" spans="1:18" x14ac:dyDescent="0.25">
      <c r="A3141" s="59" t="s">
        <v>3779</v>
      </c>
      <c r="B3141" s="59" t="s">
        <v>1543</v>
      </c>
      <c r="C3141" s="59" t="s">
        <v>3808</v>
      </c>
      <c r="D3141" s="91">
        <v>6</v>
      </c>
      <c r="E3141" s="59" t="s">
        <v>4777</v>
      </c>
      <c r="F3141" s="30">
        <f t="shared" si="157"/>
        <v>0.90433333333333332</v>
      </c>
      <c r="G3141" s="24">
        <f t="shared" si="158"/>
        <v>14.34</v>
      </c>
      <c r="H3141" s="31"/>
      <c r="I3141" s="30"/>
      <c r="J3141" s="24">
        <f t="shared" si="159"/>
        <v>0.71975</v>
      </c>
      <c r="K3141" s="31"/>
      <c r="L3141" s="30"/>
      <c r="M3141" s="98">
        <v>28.68</v>
      </c>
      <c r="N3141" s="98" t="s">
        <v>4078</v>
      </c>
      <c r="O3141" s="98">
        <v>0.16600000000000001</v>
      </c>
      <c r="P3141" s="98">
        <v>1.373</v>
      </c>
      <c r="Q3141" s="98">
        <v>1.34</v>
      </c>
      <c r="R3141" s="98" t="s">
        <v>4078</v>
      </c>
    </row>
    <row r="3142" spans="1:18" x14ac:dyDescent="0.25">
      <c r="A3142" s="59" t="s">
        <v>3779</v>
      </c>
      <c r="B3142" s="59" t="s">
        <v>3239</v>
      </c>
      <c r="C3142" s="59" t="s">
        <v>3833</v>
      </c>
      <c r="D3142" s="91">
        <v>11</v>
      </c>
      <c r="E3142" s="59" t="s">
        <v>5672</v>
      </c>
      <c r="F3142" s="30">
        <f t="shared" si="157"/>
        <v>0.89666666666666661</v>
      </c>
      <c r="G3142" s="24">
        <f t="shared" si="158"/>
        <v>4.2219999999999995</v>
      </c>
      <c r="H3142" s="31"/>
      <c r="I3142" s="30"/>
      <c r="J3142" s="24">
        <f t="shared" si="159"/>
        <v>0.67249999999999999</v>
      </c>
      <c r="K3142" s="31"/>
      <c r="L3142" s="30"/>
      <c r="M3142" s="98">
        <v>1.54</v>
      </c>
      <c r="N3142" s="98">
        <v>6.9039999999999999</v>
      </c>
      <c r="O3142" s="98" t="s">
        <v>4078</v>
      </c>
      <c r="P3142" s="98" t="s">
        <v>4078</v>
      </c>
      <c r="Q3142" s="98">
        <v>2.69</v>
      </c>
      <c r="R3142" s="98" t="s">
        <v>4078</v>
      </c>
    </row>
    <row r="3143" spans="1:18" x14ac:dyDescent="0.25">
      <c r="A3143" s="59" t="s">
        <v>3779</v>
      </c>
      <c r="B3143" s="59" t="s">
        <v>2950</v>
      </c>
      <c r="C3143" s="59" t="s">
        <v>3830</v>
      </c>
      <c r="D3143" s="91">
        <v>11</v>
      </c>
      <c r="E3143" s="59" t="s">
        <v>5562</v>
      </c>
      <c r="F3143" s="30">
        <f t="shared" si="157"/>
        <v>0.89566666666666672</v>
      </c>
      <c r="G3143" s="24">
        <f t="shared" si="158"/>
        <v>0</v>
      </c>
      <c r="H3143" s="31"/>
      <c r="I3143" s="30"/>
      <c r="J3143" s="24">
        <f t="shared" si="159"/>
        <v>0.67175000000000007</v>
      </c>
      <c r="K3143" s="31"/>
      <c r="L3143" s="30"/>
      <c r="M3143" s="98" t="s">
        <v>4078</v>
      </c>
      <c r="N3143" s="98" t="s">
        <v>4078</v>
      </c>
      <c r="O3143" s="98" t="s">
        <v>4078</v>
      </c>
      <c r="P3143" s="98">
        <v>1.018</v>
      </c>
      <c r="Q3143" s="98" t="s">
        <v>4078</v>
      </c>
      <c r="R3143" s="98">
        <v>1.669</v>
      </c>
    </row>
    <row r="3144" spans="1:18" x14ac:dyDescent="0.25">
      <c r="A3144" s="59" t="s">
        <v>3779</v>
      </c>
      <c r="B3144" s="59" t="s">
        <v>1292</v>
      </c>
      <c r="C3144" s="59" t="s">
        <v>3786</v>
      </c>
      <c r="D3144" s="91">
        <v>2</v>
      </c>
      <c r="E3144" s="59" t="s">
        <v>4205</v>
      </c>
      <c r="F3144" s="30">
        <f t="shared" si="157"/>
        <v>0.89433333333333331</v>
      </c>
      <c r="G3144" s="24">
        <f t="shared" si="158"/>
        <v>95.427999999999997</v>
      </c>
      <c r="H3144" s="31"/>
      <c r="I3144" s="30"/>
      <c r="J3144" s="24">
        <f t="shared" si="159"/>
        <v>5.9537500000000003</v>
      </c>
      <c r="K3144" s="31"/>
      <c r="L3144" s="30"/>
      <c r="M3144" s="98">
        <v>189.4</v>
      </c>
      <c r="N3144" s="98">
        <v>1.456</v>
      </c>
      <c r="O3144" s="98">
        <v>21.132000000000001</v>
      </c>
      <c r="P3144" s="98" t="s">
        <v>4078</v>
      </c>
      <c r="Q3144" s="98" t="s">
        <v>4078</v>
      </c>
      <c r="R3144" s="98">
        <v>2.6829999999999998</v>
      </c>
    </row>
    <row r="3145" spans="1:18" x14ac:dyDescent="0.25">
      <c r="A3145" s="59" t="s">
        <v>3779</v>
      </c>
      <c r="B3145" s="59" t="s">
        <v>7943</v>
      </c>
      <c r="C3145" s="59" t="s">
        <v>3808</v>
      </c>
      <c r="D3145" s="91">
        <v>6</v>
      </c>
      <c r="E3145" s="59" t="s">
        <v>7944</v>
      </c>
      <c r="F3145" s="30">
        <f t="shared" si="157"/>
        <v>0.8703333333333334</v>
      </c>
      <c r="G3145" s="24">
        <f t="shared" si="158"/>
        <v>0.107</v>
      </c>
      <c r="H3145" s="31"/>
      <c r="I3145" s="30"/>
      <c r="J3145" s="24">
        <f t="shared" si="159"/>
        <v>1.6027499999999999</v>
      </c>
      <c r="K3145" s="31"/>
      <c r="L3145" s="30"/>
      <c r="M3145" s="98" t="s">
        <v>4078</v>
      </c>
      <c r="N3145" s="98">
        <v>0.214</v>
      </c>
      <c r="O3145" s="98">
        <v>3.8</v>
      </c>
      <c r="P3145" s="98" t="s">
        <v>4078</v>
      </c>
      <c r="Q3145" s="98" t="s">
        <v>4078</v>
      </c>
      <c r="R3145" s="98">
        <v>2.6110000000000002</v>
      </c>
    </row>
    <row r="3146" spans="1:18" x14ac:dyDescent="0.25">
      <c r="A3146" s="59" t="s">
        <v>3779</v>
      </c>
      <c r="B3146" s="59" t="s">
        <v>981</v>
      </c>
      <c r="C3146" s="59" t="s">
        <v>3812</v>
      </c>
      <c r="D3146" s="91">
        <v>6</v>
      </c>
      <c r="E3146" s="59" t="s">
        <v>5003</v>
      </c>
      <c r="F3146" s="30">
        <f t="shared" si="157"/>
        <v>0.8673333333333334</v>
      </c>
      <c r="G3146" s="24">
        <f t="shared" si="158"/>
        <v>12.611499999999999</v>
      </c>
      <c r="H3146" s="31"/>
      <c r="I3146" s="30"/>
      <c r="J3146" s="24">
        <f t="shared" si="159"/>
        <v>0.65050000000000008</v>
      </c>
      <c r="K3146" s="31"/>
      <c r="L3146" s="30"/>
      <c r="M3146" s="98">
        <v>23.59</v>
      </c>
      <c r="N3146" s="98">
        <v>1.633</v>
      </c>
      <c r="O3146" s="98" t="s">
        <v>4078</v>
      </c>
      <c r="P3146" s="98">
        <v>0.73799999999999999</v>
      </c>
      <c r="Q3146" s="98">
        <v>0.40600000000000003</v>
      </c>
      <c r="R3146" s="98">
        <v>1.458</v>
      </c>
    </row>
    <row r="3147" spans="1:18" x14ac:dyDescent="0.25">
      <c r="A3147" s="59" t="s">
        <v>3779</v>
      </c>
      <c r="B3147" s="59" t="s">
        <v>2767</v>
      </c>
      <c r="C3147" s="59" t="s">
        <v>3794</v>
      </c>
      <c r="D3147" s="91">
        <v>3</v>
      </c>
      <c r="E3147" s="59" t="s">
        <v>4412</v>
      </c>
      <c r="F3147" s="30">
        <f t="shared" si="157"/>
        <v>0.86466666666666658</v>
      </c>
      <c r="G3147" s="24">
        <f t="shared" si="158"/>
        <v>1409.2104999999999</v>
      </c>
      <c r="H3147" s="31"/>
      <c r="I3147" s="30"/>
      <c r="J3147" s="24">
        <f t="shared" si="159"/>
        <v>496.56725</v>
      </c>
      <c r="K3147" s="31"/>
      <c r="L3147" s="30"/>
      <c r="M3147" s="98">
        <v>938.84</v>
      </c>
      <c r="N3147" s="98">
        <v>1879.5809999999999</v>
      </c>
      <c r="O3147" s="98">
        <v>1983.675</v>
      </c>
      <c r="P3147" s="98" t="s">
        <v>4078</v>
      </c>
      <c r="Q3147" s="98" t="s">
        <v>4078</v>
      </c>
      <c r="R3147" s="98">
        <v>2.5939999999999999</v>
      </c>
    </row>
    <row r="3148" spans="1:18" x14ac:dyDescent="0.25">
      <c r="A3148" s="59" t="s">
        <v>3779</v>
      </c>
      <c r="B3148" s="59" t="s">
        <v>2547</v>
      </c>
      <c r="C3148" s="59" t="s">
        <v>3818</v>
      </c>
      <c r="D3148" s="91">
        <v>7</v>
      </c>
      <c r="E3148" s="59" t="s">
        <v>5234</v>
      </c>
      <c r="F3148" s="30">
        <f t="shared" si="157"/>
        <v>0.85399999999999998</v>
      </c>
      <c r="G3148" s="24">
        <f t="shared" si="158"/>
        <v>1.01</v>
      </c>
      <c r="H3148" s="31"/>
      <c r="I3148" s="30"/>
      <c r="J3148" s="24">
        <f t="shared" si="159"/>
        <v>0.64049999999999996</v>
      </c>
      <c r="K3148" s="31"/>
      <c r="L3148" s="30"/>
      <c r="M3148" s="98">
        <v>2.02</v>
      </c>
      <c r="N3148" s="98" t="s">
        <v>4078</v>
      </c>
      <c r="O3148" s="98" t="s">
        <v>4078</v>
      </c>
      <c r="P3148" s="98">
        <v>2.5619999999999998</v>
      </c>
      <c r="Q3148" s="98" t="s">
        <v>4078</v>
      </c>
      <c r="R3148" s="98" t="s">
        <v>4078</v>
      </c>
    </row>
    <row r="3149" spans="1:18" x14ac:dyDescent="0.25">
      <c r="A3149" s="59" t="s">
        <v>3779</v>
      </c>
      <c r="B3149" s="59" t="s">
        <v>3040</v>
      </c>
      <c r="C3149" s="59" t="s">
        <v>3817</v>
      </c>
      <c r="D3149" s="91">
        <v>6</v>
      </c>
      <c r="E3149" s="59" t="s">
        <v>5114</v>
      </c>
      <c r="F3149" s="30">
        <f t="shared" si="157"/>
        <v>0.85033333333333339</v>
      </c>
      <c r="G3149" s="24">
        <f t="shared" si="158"/>
        <v>74.981999999999999</v>
      </c>
      <c r="H3149" s="31"/>
      <c r="I3149" s="30"/>
      <c r="J3149" s="24">
        <f t="shared" si="159"/>
        <v>0.63775000000000004</v>
      </c>
      <c r="K3149" s="31"/>
      <c r="L3149" s="30"/>
      <c r="M3149" s="98">
        <v>27.52</v>
      </c>
      <c r="N3149" s="98">
        <v>122.444</v>
      </c>
      <c r="O3149" s="98" t="s">
        <v>4078</v>
      </c>
      <c r="P3149" s="98">
        <v>2.5510000000000002</v>
      </c>
      <c r="Q3149" s="98" t="s">
        <v>4078</v>
      </c>
      <c r="R3149" s="98" t="s">
        <v>4078</v>
      </c>
    </row>
    <row r="3150" spans="1:18" x14ac:dyDescent="0.25">
      <c r="A3150" s="59" t="s">
        <v>3779</v>
      </c>
      <c r="B3150" s="59" t="s">
        <v>1388</v>
      </c>
      <c r="C3150" s="59" t="s">
        <v>3849</v>
      </c>
      <c r="D3150" s="91">
        <v>13</v>
      </c>
      <c r="E3150" s="59" t="s">
        <v>6288</v>
      </c>
      <c r="F3150" s="30">
        <f t="shared" si="157"/>
        <v>0.84566666666666668</v>
      </c>
      <c r="G3150" s="24">
        <f t="shared" si="158"/>
        <v>3.03</v>
      </c>
      <c r="H3150" s="31"/>
      <c r="I3150" s="30"/>
      <c r="J3150" s="24">
        <f t="shared" si="159"/>
        <v>20.26125</v>
      </c>
      <c r="K3150" s="31"/>
      <c r="L3150" s="30"/>
      <c r="M3150" s="98">
        <v>6.06</v>
      </c>
      <c r="N3150" s="98" t="s">
        <v>4078</v>
      </c>
      <c r="O3150" s="98">
        <v>78.507999999999996</v>
      </c>
      <c r="P3150" s="98">
        <v>2.161</v>
      </c>
      <c r="Q3150" s="98">
        <v>0.315</v>
      </c>
      <c r="R3150" s="98">
        <v>6.0999999999999999E-2</v>
      </c>
    </row>
    <row r="3151" spans="1:18" x14ac:dyDescent="0.25">
      <c r="A3151" s="59" t="s">
        <v>3779</v>
      </c>
      <c r="B3151" s="59" t="s">
        <v>3255</v>
      </c>
      <c r="C3151" s="59" t="s">
        <v>3820</v>
      </c>
      <c r="D3151" s="91">
        <v>8</v>
      </c>
      <c r="E3151" s="59" t="s">
        <v>5345</v>
      </c>
      <c r="F3151" s="30">
        <f t="shared" si="157"/>
        <v>0.82933333333333337</v>
      </c>
      <c r="G3151" s="24">
        <f t="shared" si="158"/>
        <v>6.431</v>
      </c>
      <c r="H3151" s="31"/>
      <c r="I3151" s="30"/>
      <c r="J3151" s="24">
        <f t="shared" si="159"/>
        <v>1.8605</v>
      </c>
      <c r="K3151" s="31"/>
      <c r="L3151" s="30"/>
      <c r="M3151" s="98">
        <v>7.43</v>
      </c>
      <c r="N3151" s="98">
        <v>5.4320000000000004</v>
      </c>
      <c r="O3151" s="98">
        <v>4.9539999999999997</v>
      </c>
      <c r="P3151" s="98">
        <v>2.488</v>
      </c>
      <c r="Q3151" s="98" t="s">
        <v>4078</v>
      </c>
      <c r="R3151" s="98" t="s">
        <v>4078</v>
      </c>
    </row>
    <row r="3152" spans="1:18" x14ac:dyDescent="0.25">
      <c r="A3152" s="59" t="s">
        <v>3779</v>
      </c>
      <c r="B3152" s="59" t="s">
        <v>2907</v>
      </c>
      <c r="C3152" s="59" t="s">
        <v>3840</v>
      </c>
      <c r="D3152" s="91">
        <v>11</v>
      </c>
      <c r="E3152" s="59" t="s">
        <v>5961</v>
      </c>
      <c r="F3152" s="30">
        <f t="shared" si="157"/>
        <v>0.82233333333333336</v>
      </c>
      <c r="G3152" s="24">
        <f t="shared" si="158"/>
        <v>0.5</v>
      </c>
      <c r="H3152" s="31"/>
      <c r="I3152" s="30"/>
      <c r="J3152" s="24">
        <f t="shared" si="159"/>
        <v>0.61675000000000002</v>
      </c>
      <c r="K3152" s="31"/>
      <c r="L3152" s="30"/>
      <c r="M3152" s="98" t="s">
        <v>4078</v>
      </c>
      <c r="N3152" s="98">
        <v>1</v>
      </c>
      <c r="O3152" s="98" t="s">
        <v>4078</v>
      </c>
      <c r="P3152" s="98" t="s">
        <v>4078</v>
      </c>
      <c r="Q3152" s="98">
        <v>1.165</v>
      </c>
      <c r="R3152" s="98">
        <v>1.302</v>
      </c>
    </row>
    <row r="3153" spans="1:18" x14ac:dyDescent="0.25">
      <c r="A3153" s="59" t="s">
        <v>3779</v>
      </c>
      <c r="B3153" s="59" t="s">
        <v>2509</v>
      </c>
      <c r="C3153" s="59" t="s">
        <v>3807</v>
      </c>
      <c r="D3153" s="91">
        <v>6</v>
      </c>
      <c r="E3153" s="59" t="s">
        <v>4680</v>
      </c>
      <c r="F3153" s="30">
        <f t="shared" si="157"/>
        <v>0.81433333333333335</v>
      </c>
      <c r="G3153" s="24">
        <f t="shared" si="158"/>
        <v>4.0555000000000003</v>
      </c>
      <c r="H3153" s="31"/>
      <c r="I3153" s="30"/>
      <c r="J3153" s="24">
        <f t="shared" si="159"/>
        <v>0.61075000000000002</v>
      </c>
      <c r="K3153" s="31"/>
      <c r="L3153" s="30"/>
      <c r="M3153" s="98">
        <v>5.4</v>
      </c>
      <c r="N3153" s="98">
        <v>2.7109999999999999</v>
      </c>
      <c r="O3153" s="98" t="s">
        <v>4078</v>
      </c>
      <c r="P3153" s="98" t="s">
        <v>4078</v>
      </c>
      <c r="Q3153" s="98">
        <v>2.4430000000000001</v>
      </c>
      <c r="R3153" s="98" t="s">
        <v>4078</v>
      </c>
    </row>
    <row r="3154" spans="1:18" x14ac:dyDescent="0.25">
      <c r="A3154" s="59" t="s">
        <v>3779</v>
      </c>
      <c r="B3154" s="59" t="s">
        <v>3022</v>
      </c>
      <c r="C3154" s="59" t="s">
        <v>3868</v>
      </c>
      <c r="D3154" s="91">
        <v>18</v>
      </c>
      <c r="E3154" s="59" t="s">
        <v>7637</v>
      </c>
      <c r="F3154" s="30">
        <f t="shared" si="157"/>
        <v>0.80533333333333335</v>
      </c>
      <c r="G3154" s="24">
        <f t="shared" si="158"/>
        <v>1.8609999999999998</v>
      </c>
      <c r="H3154" s="31"/>
      <c r="I3154" s="30"/>
      <c r="J3154" s="24">
        <f t="shared" si="159"/>
        <v>1.746</v>
      </c>
      <c r="K3154" s="31"/>
      <c r="L3154" s="30"/>
      <c r="M3154" s="98">
        <v>2.5299999999999998</v>
      </c>
      <c r="N3154" s="98">
        <v>1.1919999999999999</v>
      </c>
      <c r="O3154" s="98">
        <v>4.5679999999999996</v>
      </c>
      <c r="P3154" s="98">
        <v>2.4159999999999999</v>
      </c>
      <c r="Q3154" s="98" t="s">
        <v>4078</v>
      </c>
      <c r="R3154" s="98" t="s">
        <v>4078</v>
      </c>
    </row>
    <row r="3155" spans="1:18" x14ac:dyDescent="0.25">
      <c r="A3155" s="59" t="s">
        <v>3779</v>
      </c>
      <c r="B3155" s="59" t="s">
        <v>2404</v>
      </c>
      <c r="C3155" s="59" t="s">
        <v>3871</v>
      </c>
      <c r="D3155" s="91">
        <v>20</v>
      </c>
      <c r="E3155" s="59" t="s">
        <v>7736</v>
      </c>
      <c r="F3155" s="30">
        <f t="shared" si="157"/>
        <v>0.80266666666666664</v>
      </c>
      <c r="G3155" s="24">
        <f t="shared" si="158"/>
        <v>0.10500000000000001</v>
      </c>
      <c r="H3155" s="31"/>
      <c r="I3155" s="30"/>
      <c r="J3155" s="24">
        <f t="shared" si="159"/>
        <v>1.4702500000000001</v>
      </c>
      <c r="K3155" s="31"/>
      <c r="L3155" s="30"/>
      <c r="M3155" s="98">
        <v>0.01</v>
      </c>
      <c r="N3155" s="98">
        <v>0.2</v>
      </c>
      <c r="O3155" s="98">
        <v>3.4729999999999999</v>
      </c>
      <c r="P3155" s="98">
        <v>0.749</v>
      </c>
      <c r="Q3155" s="98">
        <v>1.0249999999999999</v>
      </c>
      <c r="R3155" s="98">
        <v>0.63400000000000001</v>
      </c>
    </row>
    <row r="3156" spans="1:18" x14ac:dyDescent="0.25">
      <c r="A3156" s="59" t="s">
        <v>3779</v>
      </c>
      <c r="B3156" s="59" t="s">
        <v>3567</v>
      </c>
      <c r="C3156" s="59" t="s">
        <v>3828</v>
      </c>
      <c r="D3156" s="91">
        <v>10</v>
      </c>
      <c r="E3156" s="59" t="s">
        <v>4089</v>
      </c>
      <c r="F3156" s="30">
        <f t="shared" si="157"/>
        <v>0.79899999999999993</v>
      </c>
      <c r="G3156" s="24">
        <f t="shared" si="158"/>
        <v>0</v>
      </c>
      <c r="H3156" s="31"/>
      <c r="I3156" s="30"/>
      <c r="J3156" s="24">
        <f t="shared" si="159"/>
        <v>2.7197499999999999</v>
      </c>
      <c r="K3156" s="31"/>
      <c r="L3156" s="30"/>
      <c r="M3156" s="98" t="s">
        <v>4078</v>
      </c>
      <c r="N3156" s="98" t="s">
        <v>4078</v>
      </c>
      <c r="O3156" s="98">
        <v>8.4819999999999993</v>
      </c>
      <c r="P3156" s="98" t="s">
        <v>4078</v>
      </c>
      <c r="Q3156" s="98">
        <v>2.09</v>
      </c>
      <c r="R3156" s="98">
        <v>0.307</v>
      </c>
    </row>
    <row r="3157" spans="1:18" x14ac:dyDescent="0.25">
      <c r="A3157" s="59" t="s">
        <v>3779</v>
      </c>
      <c r="B3157" s="59" t="s">
        <v>3672</v>
      </c>
      <c r="C3157" s="59" t="s">
        <v>3804</v>
      </c>
      <c r="D3157" s="91">
        <v>5</v>
      </c>
      <c r="E3157" s="59" t="s">
        <v>4593</v>
      </c>
      <c r="F3157" s="30">
        <f t="shared" si="157"/>
        <v>0.79800000000000004</v>
      </c>
      <c r="G3157" s="24">
        <f t="shared" si="158"/>
        <v>0.19</v>
      </c>
      <c r="H3157" s="31"/>
      <c r="I3157" s="30"/>
      <c r="J3157" s="24">
        <f t="shared" si="159"/>
        <v>0.59850000000000003</v>
      </c>
      <c r="K3157" s="31"/>
      <c r="L3157" s="30"/>
      <c r="M3157" s="98">
        <v>0.38</v>
      </c>
      <c r="N3157" s="98" t="s">
        <v>4078</v>
      </c>
      <c r="O3157" s="98" t="s">
        <v>4078</v>
      </c>
      <c r="P3157" s="98" t="s">
        <v>4078</v>
      </c>
      <c r="Q3157" s="98">
        <v>2.3940000000000001</v>
      </c>
      <c r="R3157" s="98" t="s">
        <v>4078</v>
      </c>
    </row>
    <row r="3158" spans="1:18" x14ac:dyDescent="0.25">
      <c r="A3158" s="59" t="s">
        <v>3779</v>
      </c>
      <c r="B3158" s="59" t="s">
        <v>436</v>
      </c>
      <c r="C3158" s="59" t="s">
        <v>3865</v>
      </c>
      <c r="D3158" s="91">
        <v>17</v>
      </c>
      <c r="E3158" s="59" t="s">
        <v>7481</v>
      </c>
      <c r="F3158" s="30">
        <f t="shared" si="157"/>
        <v>0.79799999999999993</v>
      </c>
      <c r="G3158" s="24">
        <f t="shared" si="158"/>
        <v>71.458500000000001</v>
      </c>
      <c r="H3158" s="31"/>
      <c r="I3158" s="30"/>
      <c r="J3158" s="24">
        <f t="shared" si="159"/>
        <v>15.799249999999999</v>
      </c>
      <c r="K3158" s="31"/>
      <c r="L3158" s="30"/>
      <c r="M3158" s="98">
        <v>54.45</v>
      </c>
      <c r="N3158" s="98">
        <v>88.466999999999999</v>
      </c>
      <c r="O3158" s="98">
        <v>60.802999999999997</v>
      </c>
      <c r="P3158" s="98">
        <v>0.52800000000000002</v>
      </c>
      <c r="Q3158" s="98">
        <v>1.857</v>
      </c>
      <c r="R3158" s="98">
        <v>8.9999999999999993E-3</v>
      </c>
    </row>
    <row r="3159" spans="1:18" x14ac:dyDescent="0.25">
      <c r="A3159" s="59" t="s">
        <v>3779</v>
      </c>
      <c r="B3159" s="59" t="s">
        <v>2814</v>
      </c>
      <c r="C3159" s="59" t="s">
        <v>3808</v>
      </c>
      <c r="D3159" s="91">
        <v>6</v>
      </c>
      <c r="E3159" s="59" t="s">
        <v>4791</v>
      </c>
      <c r="F3159" s="30">
        <f t="shared" si="157"/>
        <v>0.78833333333333344</v>
      </c>
      <c r="G3159" s="24">
        <f t="shared" si="158"/>
        <v>0</v>
      </c>
      <c r="H3159" s="31"/>
      <c r="I3159" s="30"/>
      <c r="J3159" s="24">
        <f t="shared" si="159"/>
        <v>0.94800000000000006</v>
      </c>
      <c r="K3159" s="31"/>
      <c r="L3159" s="30"/>
      <c r="M3159" s="98" t="s">
        <v>4078</v>
      </c>
      <c r="N3159" s="98" t="s">
        <v>4078</v>
      </c>
      <c r="O3159" s="98">
        <v>1.427</v>
      </c>
      <c r="P3159" s="98">
        <v>2.3650000000000002</v>
      </c>
      <c r="Q3159" s="98" t="s">
        <v>4078</v>
      </c>
      <c r="R3159" s="98" t="s">
        <v>4078</v>
      </c>
    </row>
    <row r="3160" spans="1:18" x14ac:dyDescent="0.25">
      <c r="A3160" s="59" t="s">
        <v>3779</v>
      </c>
      <c r="B3160" s="59" t="s">
        <v>481</v>
      </c>
      <c r="C3160" s="59" t="s">
        <v>3852</v>
      </c>
      <c r="D3160" s="91">
        <v>15</v>
      </c>
      <c r="E3160" s="59" t="s">
        <v>6444</v>
      </c>
      <c r="F3160" s="30">
        <f t="shared" si="157"/>
        <v>0.78366666666666662</v>
      </c>
      <c r="G3160" s="24">
        <f t="shared" si="158"/>
        <v>3.31</v>
      </c>
      <c r="H3160" s="31"/>
      <c r="I3160" s="30"/>
      <c r="J3160" s="24">
        <f t="shared" si="159"/>
        <v>0.58774999999999999</v>
      </c>
      <c r="K3160" s="31"/>
      <c r="L3160" s="30"/>
      <c r="M3160" s="98">
        <v>6.62</v>
      </c>
      <c r="N3160" s="98" t="s">
        <v>4078</v>
      </c>
      <c r="O3160" s="98" t="s">
        <v>4078</v>
      </c>
      <c r="P3160" s="98" t="s">
        <v>4078</v>
      </c>
      <c r="Q3160" s="98" t="s">
        <v>4078</v>
      </c>
      <c r="R3160" s="98">
        <v>2.351</v>
      </c>
    </row>
    <row r="3161" spans="1:18" x14ac:dyDescent="0.25">
      <c r="A3161" s="59" t="s">
        <v>3779</v>
      </c>
      <c r="B3161" s="59" t="s">
        <v>100</v>
      </c>
      <c r="C3161" s="59" t="s">
        <v>3808</v>
      </c>
      <c r="D3161" s="91">
        <v>6</v>
      </c>
      <c r="E3161" s="59" t="s">
        <v>4768</v>
      </c>
      <c r="F3161" s="30">
        <f t="shared" si="157"/>
        <v>0.78100000000000003</v>
      </c>
      <c r="G3161" s="24">
        <f t="shared" si="158"/>
        <v>0</v>
      </c>
      <c r="H3161" s="31"/>
      <c r="I3161" s="30"/>
      <c r="J3161" s="24">
        <f t="shared" si="159"/>
        <v>0.58574999999999999</v>
      </c>
      <c r="K3161" s="31"/>
      <c r="L3161" s="30"/>
      <c r="M3161" s="98" t="s">
        <v>4078</v>
      </c>
      <c r="N3161" s="98" t="s">
        <v>4078</v>
      </c>
      <c r="O3161" s="98" t="s">
        <v>4078</v>
      </c>
      <c r="P3161" s="98">
        <v>2.343</v>
      </c>
      <c r="Q3161" s="98" t="s">
        <v>4078</v>
      </c>
      <c r="R3161" s="98" t="s">
        <v>4078</v>
      </c>
    </row>
    <row r="3162" spans="1:18" x14ac:dyDescent="0.25">
      <c r="A3162" s="59" t="s">
        <v>3779</v>
      </c>
      <c r="B3162" s="59" t="s">
        <v>2726</v>
      </c>
      <c r="C3162" s="59" t="s">
        <v>3840</v>
      </c>
      <c r="D3162" s="91">
        <v>11</v>
      </c>
      <c r="E3162" s="59" t="s">
        <v>5915</v>
      </c>
      <c r="F3162" s="30">
        <f t="shared" si="157"/>
        <v>0.77999999999999992</v>
      </c>
      <c r="G3162" s="24">
        <f t="shared" si="158"/>
        <v>0.108</v>
      </c>
      <c r="H3162" s="31"/>
      <c r="I3162" s="30"/>
      <c r="J3162" s="24">
        <f t="shared" si="159"/>
        <v>1.0202499999999999</v>
      </c>
      <c r="K3162" s="31"/>
      <c r="L3162" s="30"/>
      <c r="M3162" s="98" t="s">
        <v>4078</v>
      </c>
      <c r="N3162" s="98">
        <v>0.216</v>
      </c>
      <c r="O3162" s="98">
        <v>1.7410000000000001</v>
      </c>
      <c r="P3162" s="98" t="s">
        <v>4078</v>
      </c>
      <c r="Q3162" s="98">
        <v>2.34</v>
      </c>
      <c r="R3162" s="98" t="s">
        <v>4078</v>
      </c>
    </row>
    <row r="3163" spans="1:18" x14ac:dyDescent="0.25">
      <c r="A3163" s="59" t="s">
        <v>3779</v>
      </c>
      <c r="B3163" s="59" t="s">
        <v>7941</v>
      </c>
      <c r="C3163" s="59" t="s">
        <v>3808</v>
      </c>
      <c r="D3163" s="91">
        <v>6</v>
      </c>
      <c r="E3163" s="59" t="s">
        <v>7942</v>
      </c>
      <c r="F3163" s="30">
        <f t="shared" si="157"/>
        <v>0.77833333333333332</v>
      </c>
      <c r="G3163" s="24">
        <f t="shared" si="158"/>
        <v>0.96599999999999997</v>
      </c>
      <c r="H3163" s="31"/>
      <c r="I3163" s="30"/>
      <c r="J3163" s="24">
        <f t="shared" si="159"/>
        <v>0.58374999999999999</v>
      </c>
      <c r="K3163" s="31"/>
      <c r="L3163" s="30"/>
      <c r="M3163" s="98">
        <v>0.7</v>
      </c>
      <c r="N3163" s="98">
        <v>1.232</v>
      </c>
      <c r="O3163" s="98" t="s">
        <v>4078</v>
      </c>
      <c r="P3163" s="98" t="s">
        <v>4078</v>
      </c>
      <c r="Q3163" s="98" t="s">
        <v>4078</v>
      </c>
      <c r="R3163" s="98">
        <v>2.335</v>
      </c>
    </row>
    <row r="3164" spans="1:18" x14ac:dyDescent="0.25">
      <c r="A3164" s="59" t="s">
        <v>3779</v>
      </c>
      <c r="B3164" s="59" t="s">
        <v>1835</v>
      </c>
      <c r="C3164" s="59" t="s">
        <v>3814</v>
      </c>
      <c r="D3164" s="91">
        <v>6</v>
      </c>
      <c r="E3164" s="59" t="s">
        <v>5056</v>
      </c>
      <c r="F3164" s="30">
        <f t="shared" si="157"/>
        <v>0.77733333333333332</v>
      </c>
      <c r="G3164" s="24">
        <f t="shared" si="158"/>
        <v>0</v>
      </c>
      <c r="H3164" s="31"/>
      <c r="I3164" s="30"/>
      <c r="J3164" s="24">
        <f t="shared" si="159"/>
        <v>0.58299999999999996</v>
      </c>
      <c r="K3164" s="31"/>
      <c r="L3164" s="30"/>
      <c r="M3164" s="98" t="s">
        <v>4078</v>
      </c>
      <c r="N3164" s="98" t="s">
        <v>4078</v>
      </c>
      <c r="O3164" s="98" t="s">
        <v>4078</v>
      </c>
      <c r="P3164" s="98" t="s">
        <v>4078</v>
      </c>
      <c r="Q3164" s="98">
        <v>2.3319999999999999</v>
      </c>
      <c r="R3164" s="98" t="s">
        <v>4078</v>
      </c>
    </row>
    <row r="3165" spans="1:18" x14ac:dyDescent="0.25">
      <c r="A3165" s="59" t="s">
        <v>3779</v>
      </c>
      <c r="B3165" s="59" t="s">
        <v>3427</v>
      </c>
      <c r="C3165" s="59" t="s">
        <v>3854</v>
      </c>
      <c r="D3165" s="91">
        <v>15</v>
      </c>
      <c r="E3165" s="59" t="s">
        <v>6595</v>
      </c>
      <c r="F3165" s="30">
        <f t="shared" si="157"/>
        <v>0.77199999999999991</v>
      </c>
      <c r="G3165" s="24">
        <f t="shared" si="158"/>
        <v>0</v>
      </c>
      <c r="H3165" s="31"/>
      <c r="I3165" s="30"/>
      <c r="J3165" s="24">
        <f t="shared" si="159"/>
        <v>0.78225</v>
      </c>
      <c r="K3165" s="31"/>
      <c r="L3165" s="30"/>
      <c r="M3165" s="98" t="s">
        <v>4078</v>
      </c>
      <c r="N3165" s="98" t="s">
        <v>4078</v>
      </c>
      <c r="O3165" s="98">
        <v>0.81299999999999994</v>
      </c>
      <c r="P3165" s="98" t="s">
        <v>4078</v>
      </c>
      <c r="Q3165" s="98">
        <v>0.248</v>
      </c>
      <c r="R3165" s="98">
        <v>2.0680000000000001</v>
      </c>
    </row>
    <row r="3166" spans="1:18" x14ac:dyDescent="0.25">
      <c r="A3166" s="59" t="s">
        <v>3779</v>
      </c>
      <c r="B3166" s="59" t="s">
        <v>3069</v>
      </c>
      <c r="C3166" s="59" t="s">
        <v>3849</v>
      </c>
      <c r="D3166" s="91">
        <v>13</v>
      </c>
      <c r="E3166" s="59" t="s">
        <v>6304</v>
      </c>
      <c r="F3166" s="30">
        <f t="shared" si="157"/>
        <v>0.76533333333333342</v>
      </c>
      <c r="G3166" s="24">
        <f t="shared" si="158"/>
        <v>1.5605</v>
      </c>
      <c r="H3166" s="31"/>
      <c r="I3166" s="30"/>
      <c r="J3166" s="24">
        <f t="shared" si="159"/>
        <v>0.57400000000000007</v>
      </c>
      <c r="K3166" s="31"/>
      <c r="L3166" s="30"/>
      <c r="M3166" s="98">
        <v>2.38</v>
      </c>
      <c r="N3166" s="98">
        <v>0.74099999999999999</v>
      </c>
      <c r="O3166" s="98" t="s">
        <v>4078</v>
      </c>
      <c r="P3166" s="98">
        <v>0.79</v>
      </c>
      <c r="Q3166" s="98">
        <v>0.54400000000000004</v>
      </c>
      <c r="R3166" s="98">
        <v>0.96199999999999997</v>
      </c>
    </row>
    <row r="3167" spans="1:18" x14ac:dyDescent="0.25">
      <c r="A3167" s="59" t="s">
        <v>3779</v>
      </c>
      <c r="B3167" s="59" t="s">
        <v>2491</v>
      </c>
      <c r="C3167" s="59" t="s">
        <v>3809</v>
      </c>
      <c r="D3167" s="91">
        <v>6</v>
      </c>
      <c r="E3167" s="59" t="s">
        <v>4920</v>
      </c>
      <c r="F3167" s="30">
        <f t="shared" si="157"/>
        <v>0.76433333333333342</v>
      </c>
      <c r="G3167" s="24">
        <f t="shared" si="158"/>
        <v>0</v>
      </c>
      <c r="H3167" s="31"/>
      <c r="I3167" s="30"/>
      <c r="J3167" s="24">
        <f t="shared" si="159"/>
        <v>0.57325000000000004</v>
      </c>
      <c r="K3167" s="31"/>
      <c r="L3167" s="30"/>
      <c r="M3167" s="98" t="s">
        <v>4078</v>
      </c>
      <c r="N3167" s="98" t="s">
        <v>4078</v>
      </c>
      <c r="O3167" s="98" t="s">
        <v>4078</v>
      </c>
      <c r="P3167" s="98" t="s">
        <v>4078</v>
      </c>
      <c r="Q3167" s="98" t="s">
        <v>4078</v>
      </c>
      <c r="R3167" s="98">
        <v>2.2930000000000001</v>
      </c>
    </row>
    <row r="3168" spans="1:18" x14ac:dyDescent="0.25">
      <c r="A3168" s="59" t="s">
        <v>3779</v>
      </c>
      <c r="B3168" s="59" t="s">
        <v>3494</v>
      </c>
      <c r="C3168" s="59" t="s">
        <v>3863</v>
      </c>
      <c r="D3168" s="91">
        <v>16</v>
      </c>
      <c r="E3168" s="59" t="s">
        <v>7350</v>
      </c>
      <c r="F3168" s="30">
        <f t="shared" ref="F3168:F3231" si="160">SUM(P3168:R3168)/3</f>
        <v>0.76233333333333331</v>
      </c>
      <c r="G3168" s="24">
        <f t="shared" ref="G3168:G3231" si="161">SUM(M3168:N3168)/2</f>
        <v>7.0999999999999994E-2</v>
      </c>
      <c r="H3168" s="31"/>
      <c r="I3168" s="30"/>
      <c r="J3168" s="24">
        <f t="shared" ref="J3168:J3231" si="162">SUM(O3168:R3168)/4</f>
        <v>0.57174999999999998</v>
      </c>
      <c r="K3168" s="31"/>
      <c r="L3168" s="30"/>
      <c r="M3168" s="98">
        <v>0.02</v>
      </c>
      <c r="N3168" s="98">
        <v>0.122</v>
      </c>
      <c r="O3168" s="98" t="s">
        <v>4078</v>
      </c>
      <c r="P3168" s="98" t="s">
        <v>4078</v>
      </c>
      <c r="Q3168" s="98">
        <v>2.2410000000000001</v>
      </c>
      <c r="R3168" s="98">
        <v>4.5999999999999999E-2</v>
      </c>
    </row>
    <row r="3169" spans="1:18" x14ac:dyDescent="0.25">
      <c r="A3169" s="59" t="s">
        <v>3779</v>
      </c>
      <c r="B3169" s="59" t="s">
        <v>970</v>
      </c>
      <c r="C3169" s="59" t="s">
        <v>3842</v>
      </c>
      <c r="D3169" s="91">
        <v>11</v>
      </c>
      <c r="E3169" s="59" t="s">
        <v>6133</v>
      </c>
      <c r="F3169" s="30">
        <f t="shared" si="160"/>
        <v>0.76200000000000001</v>
      </c>
      <c r="G3169" s="24">
        <f t="shared" si="161"/>
        <v>0.23649999999999999</v>
      </c>
      <c r="H3169" s="31"/>
      <c r="I3169" s="30"/>
      <c r="J3169" s="24">
        <f t="shared" si="162"/>
        <v>0.67449999999999999</v>
      </c>
      <c r="K3169" s="31"/>
      <c r="L3169" s="30"/>
      <c r="M3169" s="98">
        <v>0.32</v>
      </c>
      <c r="N3169" s="98">
        <v>0.153</v>
      </c>
      <c r="O3169" s="98">
        <v>0.41199999999999998</v>
      </c>
      <c r="P3169" s="98">
        <v>0.94799999999999995</v>
      </c>
      <c r="Q3169" s="98">
        <v>1.0569999999999999</v>
      </c>
      <c r="R3169" s="98">
        <v>0.28100000000000003</v>
      </c>
    </row>
    <row r="3170" spans="1:18" x14ac:dyDescent="0.25">
      <c r="A3170" s="59" t="s">
        <v>3779</v>
      </c>
      <c r="B3170" s="59" t="s">
        <v>3464</v>
      </c>
      <c r="C3170" s="59" t="s">
        <v>3831</v>
      </c>
      <c r="D3170" s="91">
        <v>11</v>
      </c>
      <c r="E3170" s="59" t="s">
        <v>5582</v>
      </c>
      <c r="F3170" s="30">
        <f t="shared" si="160"/>
        <v>0.7503333333333333</v>
      </c>
      <c r="G3170" s="24">
        <f t="shared" si="161"/>
        <v>0</v>
      </c>
      <c r="H3170" s="31"/>
      <c r="I3170" s="30"/>
      <c r="J3170" s="24">
        <f t="shared" si="162"/>
        <v>0.57899999999999996</v>
      </c>
      <c r="K3170" s="31"/>
      <c r="L3170" s="30"/>
      <c r="M3170" s="98" t="s">
        <v>4078</v>
      </c>
      <c r="N3170" s="98" t="s">
        <v>4078</v>
      </c>
      <c r="O3170" s="98">
        <v>6.5000000000000002E-2</v>
      </c>
      <c r="P3170" s="98" t="s">
        <v>4078</v>
      </c>
      <c r="Q3170" s="98" t="s">
        <v>4078</v>
      </c>
      <c r="R3170" s="98">
        <v>2.2509999999999999</v>
      </c>
    </row>
    <row r="3171" spans="1:18" x14ac:dyDescent="0.25">
      <c r="A3171" s="59" t="s">
        <v>3779</v>
      </c>
      <c r="B3171" s="59" t="s">
        <v>2840</v>
      </c>
      <c r="C3171" s="59" t="s">
        <v>3841</v>
      </c>
      <c r="D3171" s="91">
        <v>11</v>
      </c>
      <c r="E3171" s="59" t="s">
        <v>6081</v>
      </c>
      <c r="F3171" s="30">
        <f t="shared" si="160"/>
        <v>0.749</v>
      </c>
      <c r="G3171" s="24">
        <f t="shared" si="161"/>
        <v>0.623</v>
      </c>
      <c r="H3171" s="31"/>
      <c r="I3171" s="30"/>
      <c r="J3171" s="24">
        <f t="shared" si="162"/>
        <v>0.56174999999999997</v>
      </c>
      <c r="K3171" s="31"/>
      <c r="L3171" s="30"/>
      <c r="M3171" s="98">
        <v>1.03</v>
      </c>
      <c r="N3171" s="98">
        <v>0.216</v>
      </c>
      <c r="O3171" s="98" t="s">
        <v>4078</v>
      </c>
      <c r="P3171" s="98" t="s">
        <v>4078</v>
      </c>
      <c r="Q3171" s="98" t="s">
        <v>4078</v>
      </c>
      <c r="R3171" s="98">
        <v>2.2469999999999999</v>
      </c>
    </row>
    <row r="3172" spans="1:18" x14ac:dyDescent="0.25">
      <c r="A3172" s="59" t="s">
        <v>3779</v>
      </c>
      <c r="B3172" s="59" t="s">
        <v>2514</v>
      </c>
      <c r="C3172" s="59" t="s">
        <v>3837</v>
      </c>
      <c r="D3172" s="91">
        <v>11</v>
      </c>
      <c r="E3172" s="59" t="s">
        <v>5808</v>
      </c>
      <c r="F3172" s="30">
        <f t="shared" si="160"/>
        <v>0.7466666666666667</v>
      </c>
      <c r="G3172" s="24">
        <f t="shared" si="161"/>
        <v>0</v>
      </c>
      <c r="H3172" s="31"/>
      <c r="I3172" s="30"/>
      <c r="J3172" s="24">
        <f t="shared" si="162"/>
        <v>0.56000000000000005</v>
      </c>
      <c r="K3172" s="31"/>
      <c r="L3172" s="30"/>
      <c r="M3172" s="98" t="s">
        <v>4078</v>
      </c>
      <c r="N3172" s="98" t="s">
        <v>4078</v>
      </c>
      <c r="O3172" s="98" t="s">
        <v>4078</v>
      </c>
      <c r="P3172" s="98">
        <v>2.2400000000000002</v>
      </c>
      <c r="Q3172" s="98" t="s">
        <v>4078</v>
      </c>
      <c r="R3172" s="98" t="s">
        <v>4078</v>
      </c>
    </row>
    <row r="3173" spans="1:18" x14ac:dyDescent="0.25">
      <c r="A3173" s="59" t="s">
        <v>3779</v>
      </c>
      <c r="B3173" s="59" t="s">
        <v>3347</v>
      </c>
      <c r="C3173" s="59" t="s">
        <v>3853</v>
      </c>
      <c r="D3173" s="91">
        <v>15</v>
      </c>
      <c r="E3173" s="59" t="s">
        <v>6569</v>
      </c>
      <c r="F3173" s="30">
        <f t="shared" si="160"/>
        <v>0.7466666666666667</v>
      </c>
      <c r="G3173" s="24">
        <f t="shared" si="161"/>
        <v>7.0000000000000001E-3</v>
      </c>
      <c r="H3173" s="31"/>
      <c r="I3173" s="30"/>
      <c r="J3173" s="24">
        <f t="shared" si="162"/>
        <v>0.56000000000000005</v>
      </c>
      <c r="K3173" s="31"/>
      <c r="L3173" s="30"/>
      <c r="M3173" s="98" t="s">
        <v>4078</v>
      </c>
      <c r="N3173" s="98">
        <v>1.4E-2</v>
      </c>
      <c r="O3173" s="98" t="s">
        <v>4078</v>
      </c>
      <c r="P3173" s="98">
        <v>0.30099999999999999</v>
      </c>
      <c r="Q3173" s="98" t="s">
        <v>4078</v>
      </c>
      <c r="R3173" s="98">
        <v>1.9390000000000001</v>
      </c>
    </row>
    <row r="3174" spans="1:18" x14ac:dyDescent="0.25">
      <c r="A3174" s="59" t="s">
        <v>3779</v>
      </c>
      <c r="B3174" s="59" t="s">
        <v>1889</v>
      </c>
      <c r="C3174" s="59" t="s">
        <v>3862</v>
      </c>
      <c r="D3174" s="91">
        <v>16</v>
      </c>
      <c r="E3174" s="59" t="s">
        <v>6788</v>
      </c>
      <c r="F3174" s="30">
        <f t="shared" si="160"/>
        <v>0.74366666666666659</v>
      </c>
      <c r="G3174" s="24">
        <f t="shared" si="161"/>
        <v>0</v>
      </c>
      <c r="H3174" s="31"/>
      <c r="I3174" s="30"/>
      <c r="J3174" s="24">
        <f t="shared" si="162"/>
        <v>0.55774999999999997</v>
      </c>
      <c r="K3174" s="31"/>
      <c r="L3174" s="30"/>
      <c r="M3174" s="98" t="s">
        <v>4078</v>
      </c>
      <c r="N3174" s="98" t="s">
        <v>4078</v>
      </c>
      <c r="O3174" s="98" t="s">
        <v>4078</v>
      </c>
      <c r="P3174" s="98" t="s">
        <v>4078</v>
      </c>
      <c r="Q3174" s="98">
        <v>2.2309999999999999</v>
      </c>
      <c r="R3174" s="98" t="s">
        <v>4078</v>
      </c>
    </row>
    <row r="3175" spans="1:18" x14ac:dyDescent="0.25">
      <c r="A3175" s="59" t="s">
        <v>3779</v>
      </c>
      <c r="B3175" s="59" t="s">
        <v>3484</v>
      </c>
      <c r="C3175" s="59" t="s">
        <v>3833</v>
      </c>
      <c r="D3175" s="91">
        <v>11</v>
      </c>
      <c r="E3175" s="59" t="s">
        <v>5647</v>
      </c>
      <c r="F3175" s="30">
        <f t="shared" si="160"/>
        <v>0.7426666666666667</v>
      </c>
      <c r="G3175" s="24">
        <f t="shared" si="161"/>
        <v>2.5289999999999999</v>
      </c>
      <c r="H3175" s="31"/>
      <c r="I3175" s="30"/>
      <c r="J3175" s="24">
        <f t="shared" si="162"/>
        <v>0.55700000000000005</v>
      </c>
      <c r="K3175" s="31"/>
      <c r="L3175" s="30"/>
      <c r="M3175" s="98">
        <v>4.2699999999999996</v>
      </c>
      <c r="N3175" s="98">
        <v>0.78800000000000003</v>
      </c>
      <c r="O3175" s="98" t="s">
        <v>4078</v>
      </c>
      <c r="P3175" s="98">
        <v>2.2280000000000002</v>
      </c>
      <c r="Q3175" s="98" t="s">
        <v>4078</v>
      </c>
      <c r="R3175" s="98" t="s">
        <v>4078</v>
      </c>
    </row>
    <row r="3176" spans="1:18" x14ac:dyDescent="0.25">
      <c r="A3176" s="59" t="s">
        <v>3779</v>
      </c>
      <c r="B3176" s="59" t="s">
        <v>3127</v>
      </c>
      <c r="C3176" s="59" t="s">
        <v>3840</v>
      </c>
      <c r="D3176" s="91">
        <v>11</v>
      </c>
      <c r="E3176" s="59" t="s">
        <v>5958</v>
      </c>
      <c r="F3176" s="30">
        <f t="shared" si="160"/>
        <v>0.73333333333333339</v>
      </c>
      <c r="G3176" s="24">
        <f t="shared" si="161"/>
        <v>0.32050000000000001</v>
      </c>
      <c r="H3176" s="31"/>
      <c r="I3176" s="30"/>
      <c r="J3176" s="24">
        <f t="shared" si="162"/>
        <v>0.56675000000000009</v>
      </c>
      <c r="K3176" s="31"/>
      <c r="L3176" s="30"/>
      <c r="M3176" s="98">
        <v>0.17</v>
      </c>
      <c r="N3176" s="98">
        <v>0.47099999999999997</v>
      </c>
      <c r="O3176" s="98">
        <v>6.7000000000000004E-2</v>
      </c>
      <c r="P3176" s="98">
        <v>0.20399999999999999</v>
      </c>
      <c r="Q3176" s="98">
        <v>1.542</v>
      </c>
      <c r="R3176" s="98">
        <v>0.45400000000000001</v>
      </c>
    </row>
    <row r="3177" spans="1:18" x14ac:dyDescent="0.25">
      <c r="A3177" s="59" t="s">
        <v>3779</v>
      </c>
      <c r="B3177" s="59" t="s">
        <v>3408</v>
      </c>
      <c r="C3177" s="59" t="s">
        <v>3834</v>
      </c>
      <c r="D3177" s="91">
        <v>11</v>
      </c>
      <c r="E3177" s="59" t="s">
        <v>5714</v>
      </c>
      <c r="F3177" s="30">
        <f t="shared" si="160"/>
        <v>0.73099999999999987</v>
      </c>
      <c r="G3177" s="24">
        <f t="shared" si="161"/>
        <v>1.4999999999999999E-2</v>
      </c>
      <c r="H3177" s="31"/>
      <c r="I3177" s="30"/>
      <c r="J3177" s="24">
        <f t="shared" si="162"/>
        <v>0.5482499999999999</v>
      </c>
      <c r="K3177" s="31"/>
      <c r="L3177" s="30"/>
      <c r="M3177" s="98" t="s">
        <v>4078</v>
      </c>
      <c r="N3177" s="98">
        <v>0.03</v>
      </c>
      <c r="O3177" s="98" t="s">
        <v>4078</v>
      </c>
      <c r="P3177" s="98">
        <v>2.1469999999999998</v>
      </c>
      <c r="Q3177" s="98">
        <v>2.4E-2</v>
      </c>
      <c r="R3177" s="98">
        <v>2.1999999999999999E-2</v>
      </c>
    </row>
    <row r="3178" spans="1:18" x14ac:dyDescent="0.25">
      <c r="A3178" s="59" t="s">
        <v>3779</v>
      </c>
      <c r="B3178" s="59" t="s">
        <v>143</v>
      </c>
      <c r="C3178" s="59" t="s">
        <v>3854</v>
      </c>
      <c r="D3178" s="91">
        <v>15</v>
      </c>
      <c r="E3178" s="59" t="s">
        <v>6593</v>
      </c>
      <c r="F3178" s="30">
        <f t="shared" si="160"/>
        <v>0.72333333333333327</v>
      </c>
      <c r="G3178" s="24">
        <f t="shared" si="161"/>
        <v>0.125</v>
      </c>
      <c r="H3178" s="31"/>
      <c r="I3178" s="30"/>
      <c r="J3178" s="24">
        <f t="shared" si="162"/>
        <v>0.67300000000000004</v>
      </c>
      <c r="K3178" s="31"/>
      <c r="L3178" s="30"/>
      <c r="M3178" s="98">
        <v>0.25</v>
      </c>
      <c r="N3178" s="98" t="s">
        <v>4078</v>
      </c>
      <c r="O3178" s="98">
        <v>0.52200000000000002</v>
      </c>
      <c r="P3178" s="98">
        <v>1.069</v>
      </c>
      <c r="Q3178" s="98" t="s">
        <v>4078</v>
      </c>
      <c r="R3178" s="98">
        <v>1.101</v>
      </c>
    </row>
    <row r="3179" spans="1:18" x14ac:dyDescent="0.25">
      <c r="A3179" s="59" t="s">
        <v>3779</v>
      </c>
      <c r="B3179" s="59" t="s">
        <v>2376</v>
      </c>
      <c r="C3179" s="59" t="s">
        <v>3841</v>
      </c>
      <c r="D3179" s="91">
        <v>11</v>
      </c>
      <c r="E3179" s="59" t="s">
        <v>6067</v>
      </c>
      <c r="F3179" s="30">
        <f t="shared" si="160"/>
        <v>0.72299999999999998</v>
      </c>
      <c r="G3179" s="24">
        <f t="shared" si="161"/>
        <v>1.8120000000000001</v>
      </c>
      <c r="H3179" s="31"/>
      <c r="I3179" s="30"/>
      <c r="J3179" s="24">
        <f t="shared" si="162"/>
        <v>0.94625000000000004</v>
      </c>
      <c r="K3179" s="31"/>
      <c r="L3179" s="30"/>
      <c r="M3179" s="98">
        <v>3.2</v>
      </c>
      <c r="N3179" s="98">
        <v>0.42399999999999999</v>
      </c>
      <c r="O3179" s="98">
        <v>1.6160000000000001</v>
      </c>
      <c r="P3179" s="98">
        <v>1.67</v>
      </c>
      <c r="Q3179" s="98" t="s">
        <v>4078</v>
      </c>
      <c r="R3179" s="98">
        <v>0.499</v>
      </c>
    </row>
    <row r="3180" spans="1:18" x14ac:dyDescent="0.25">
      <c r="A3180" s="59" t="s">
        <v>3779</v>
      </c>
      <c r="B3180" s="59" t="s">
        <v>2606</v>
      </c>
      <c r="C3180" s="59" t="s">
        <v>3862</v>
      </c>
      <c r="D3180" s="91">
        <v>16</v>
      </c>
      <c r="E3180" s="59" t="s">
        <v>6791</v>
      </c>
      <c r="F3180" s="30">
        <f t="shared" si="160"/>
        <v>0.71600000000000008</v>
      </c>
      <c r="G3180" s="24">
        <f t="shared" si="161"/>
        <v>0</v>
      </c>
      <c r="H3180" s="31"/>
      <c r="I3180" s="30"/>
      <c r="J3180" s="24">
        <f t="shared" si="162"/>
        <v>0.53700000000000003</v>
      </c>
      <c r="K3180" s="31"/>
      <c r="L3180" s="30"/>
      <c r="M3180" s="98" t="s">
        <v>4078</v>
      </c>
      <c r="N3180" s="98" t="s">
        <v>4078</v>
      </c>
      <c r="O3180" s="98" t="s">
        <v>4078</v>
      </c>
      <c r="P3180" s="98" t="s">
        <v>4078</v>
      </c>
      <c r="Q3180" s="98">
        <v>2.1480000000000001</v>
      </c>
      <c r="R3180" s="98" t="s">
        <v>4078</v>
      </c>
    </row>
    <row r="3181" spans="1:18" x14ac:dyDescent="0.25">
      <c r="A3181" s="59" t="s">
        <v>3779</v>
      </c>
      <c r="B3181" s="59" t="s">
        <v>2071</v>
      </c>
      <c r="C3181" s="59" t="s">
        <v>3840</v>
      </c>
      <c r="D3181" s="91">
        <v>11</v>
      </c>
      <c r="E3181" s="59" t="s">
        <v>5933</v>
      </c>
      <c r="F3181" s="30">
        <f t="shared" si="160"/>
        <v>0.71</v>
      </c>
      <c r="G3181" s="24">
        <f t="shared" si="161"/>
        <v>3.0090000000000003</v>
      </c>
      <c r="H3181" s="31"/>
      <c r="I3181" s="30"/>
      <c r="J3181" s="24">
        <f t="shared" si="162"/>
        <v>1.0217499999999999</v>
      </c>
      <c r="K3181" s="31"/>
      <c r="L3181" s="30"/>
      <c r="M3181" s="98">
        <v>5.98</v>
      </c>
      <c r="N3181" s="98">
        <v>3.7999999999999999E-2</v>
      </c>
      <c r="O3181" s="98">
        <v>1.9570000000000001</v>
      </c>
      <c r="P3181" s="98">
        <v>0.43</v>
      </c>
      <c r="Q3181" s="98">
        <v>0.73399999999999999</v>
      </c>
      <c r="R3181" s="98">
        <v>0.96599999999999997</v>
      </c>
    </row>
    <row r="3182" spans="1:18" x14ac:dyDescent="0.25">
      <c r="A3182" s="59" t="s">
        <v>3779</v>
      </c>
      <c r="B3182" s="59" t="s">
        <v>2719</v>
      </c>
      <c r="C3182" s="59" t="s">
        <v>3842</v>
      </c>
      <c r="D3182" s="91">
        <v>11</v>
      </c>
      <c r="E3182" s="59" t="s">
        <v>6141</v>
      </c>
      <c r="F3182" s="30">
        <f t="shared" si="160"/>
        <v>0.70766666666666678</v>
      </c>
      <c r="G3182" s="24">
        <f t="shared" si="161"/>
        <v>1.41</v>
      </c>
      <c r="H3182" s="31"/>
      <c r="I3182" s="30"/>
      <c r="J3182" s="24">
        <f t="shared" si="162"/>
        <v>0.53075000000000006</v>
      </c>
      <c r="K3182" s="31"/>
      <c r="L3182" s="30"/>
      <c r="M3182" s="98">
        <v>2.82</v>
      </c>
      <c r="N3182" s="98" t="s">
        <v>4078</v>
      </c>
      <c r="O3182" s="98" t="s">
        <v>4078</v>
      </c>
      <c r="P3182" s="98">
        <v>0.496</v>
      </c>
      <c r="Q3182" s="98">
        <v>1.627</v>
      </c>
      <c r="R3182" s="98" t="s">
        <v>4078</v>
      </c>
    </row>
    <row r="3183" spans="1:18" x14ac:dyDescent="0.25">
      <c r="A3183" s="59" t="s">
        <v>3779</v>
      </c>
      <c r="B3183" s="59" t="s">
        <v>3425</v>
      </c>
      <c r="C3183" s="59" t="s">
        <v>3818</v>
      </c>
      <c r="D3183" s="91">
        <v>7</v>
      </c>
      <c r="E3183" s="59" t="s">
        <v>5195</v>
      </c>
      <c r="F3183" s="30">
        <f t="shared" si="160"/>
        <v>0.70400000000000007</v>
      </c>
      <c r="G3183" s="24">
        <f t="shared" si="161"/>
        <v>0</v>
      </c>
      <c r="H3183" s="31"/>
      <c r="I3183" s="30"/>
      <c r="J3183" s="24">
        <f t="shared" si="162"/>
        <v>0.52800000000000002</v>
      </c>
      <c r="K3183" s="31"/>
      <c r="L3183" s="30"/>
      <c r="M3183" s="98" t="s">
        <v>4078</v>
      </c>
      <c r="N3183" s="98" t="s">
        <v>4078</v>
      </c>
      <c r="O3183" s="98" t="s">
        <v>4078</v>
      </c>
      <c r="P3183" s="98" t="s">
        <v>4078</v>
      </c>
      <c r="Q3183" s="98" t="s">
        <v>4078</v>
      </c>
      <c r="R3183" s="98">
        <v>2.1120000000000001</v>
      </c>
    </row>
    <row r="3184" spans="1:18" x14ac:dyDescent="0.25">
      <c r="A3184" s="59" t="s">
        <v>3779</v>
      </c>
      <c r="B3184" s="59" t="s">
        <v>2684</v>
      </c>
      <c r="C3184" s="59" t="s">
        <v>3781</v>
      </c>
      <c r="D3184" s="91">
        <v>1</v>
      </c>
      <c r="E3184" s="59" t="s">
        <v>4135</v>
      </c>
      <c r="F3184" s="30">
        <f t="shared" si="160"/>
        <v>0.69566666666666677</v>
      </c>
      <c r="G3184" s="24">
        <f t="shared" si="161"/>
        <v>0</v>
      </c>
      <c r="H3184" s="31"/>
      <c r="I3184" s="30"/>
      <c r="J3184" s="24">
        <f t="shared" si="162"/>
        <v>0.52175000000000005</v>
      </c>
      <c r="K3184" s="31"/>
      <c r="L3184" s="30"/>
      <c r="M3184" s="98" t="s">
        <v>4078</v>
      </c>
      <c r="N3184" s="98" t="s">
        <v>4078</v>
      </c>
      <c r="O3184" s="98" t="s">
        <v>4078</v>
      </c>
      <c r="P3184" s="98" t="s">
        <v>4078</v>
      </c>
      <c r="Q3184" s="98" t="s">
        <v>4078</v>
      </c>
      <c r="R3184" s="98">
        <v>2.0870000000000002</v>
      </c>
    </row>
    <row r="3185" spans="1:18" x14ac:dyDescent="0.25">
      <c r="A3185" s="59" t="s">
        <v>3779</v>
      </c>
      <c r="B3185" s="59" t="s">
        <v>2365</v>
      </c>
      <c r="C3185" s="59" t="s">
        <v>3845</v>
      </c>
      <c r="D3185" s="91">
        <v>12</v>
      </c>
      <c r="E3185" s="59" t="s">
        <v>6184</v>
      </c>
      <c r="F3185" s="30">
        <f t="shared" si="160"/>
        <v>0.69166666666666676</v>
      </c>
      <c r="G3185" s="24">
        <f t="shared" si="161"/>
        <v>0</v>
      </c>
      <c r="H3185" s="31"/>
      <c r="I3185" s="30"/>
      <c r="J3185" s="24">
        <f t="shared" si="162"/>
        <v>0.51875000000000004</v>
      </c>
      <c r="K3185" s="31"/>
      <c r="L3185" s="30"/>
      <c r="M3185" s="98" t="s">
        <v>4078</v>
      </c>
      <c r="N3185" s="98" t="s">
        <v>4078</v>
      </c>
      <c r="O3185" s="98" t="s">
        <v>4078</v>
      </c>
      <c r="P3185" s="98">
        <v>1.994</v>
      </c>
      <c r="Q3185" s="98">
        <v>5.3999999999999999E-2</v>
      </c>
      <c r="R3185" s="98">
        <v>2.7E-2</v>
      </c>
    </row>
    <row r="3186" spans="1:18" x14ac:dyDescent="0.25">
      <c r="A3186" s="59" t="s">
        <v>3779</v>
      </c>
      <c r="B3186" s="59" t="s">
        <v>1679</v>
      </c>
      <c r="C3186" s="59" t="s">
        <v>3808</v>
      </c>
      <c r="D3186" s="91">
        <v>6</v>
      </c>
      <c r="E3186" s="59" t="s">
        <v>4806</v>
      </c>
      <c r="F3186" s="30">
        <f t="shared" si="160"/>
        <v>0.68966666666666665</v>
      </c>
      <c r="G3186" s="24">
        <f t="shared" si="161"/>
        <v>0</v>
      </c>
      <c r="H3186" s="31"/>
      <c r="I3186" s="30"/>
      <c r="J3186" s="24">
        <f t="shared" si="162"/>
        <v>0.51724999999999999</v>
      </c>
      <c r="K3186" s="31"/>
      <c r="L3186" s="30"/>
      <c r="M3186" s="98" t="s">
        <v>4078</v>
      </c>
      <c r="N3186" s="98" t="s">
        <v>4078</v>
      </c>
      <c r="O3186" s="98" t="s">
        <v>4078</v>
      </c>
      <c r="P3186" s="98">
        <v>2.069</v>
      </c>
      <c r="Q3186" s="98" t="s">
        <v>4078</v>
      </c>
      <c r="R3186" s="98" t="s">
        <v>4078</v>
      </c>
    </row>
    <row r="3187" spans="1:18" x14ac:dyDescent="0.25">
      <c r="A3187" s="59" t="s">
        <v>3779</v>
      </c>
      <c r="B3187" s="59" t="s">
        <v>3722</v>
      </c>
      <c r="C3187" s="59" t="s">
        <v>3827</v>
      </c>
      <c r="D3187" s="91">
        <v>10</v>
      </c>
      <c r="E3187" s="59" t="s">
        <v>5502</v>
      </c>
      <c r="F3187" s="30">
        <f t="shared" si="160"/>
        <v>0.67866666666666664</v>
      </c>
      <c r="G3187" s="24">
        <f t="shared" si="161"/>
        <v>2.4664999999999999</v>
      </c>
      <c r="H3187" s="31"/>
      <c r="I3187" s="30"/>
      <c r="J3187" s="24">
        <f t="shared" si="162"/>
        <v>0.53875000000000006</v>
      </c>
      <c r="K3187" s="31"/>
      <c r="L3187" s="30"/>
      <c r="M3187" s="98" t="s">
        <v>4078</v>
      </c>
      <c r="N3187" s="98">
        <v>4.9329999999999998</v>
      </c>
      <c r="O3187" s="98">
        <v>0.11899999999999999</v>
      </c>
      <c r="P3187" s="98" t="s">
        <v>4078</v>
      </c>
      <c r="Q3187" s="98" t="s">
        <v>4078</v>
      </c>
      <c r="R3187" s="98">
        <v>2.036</v>
      </c>
    </row>
    <row r="3188" spans="1:18" x14ac:dyDescent="0.25">
      <c r="A3188" s="59" t="s">
        <v>3779</v>
      </c>
      <c r="B3188" s="59" t="s">
        <v>3194</v>
      </c>
      <c r="C3188" s="59" t="s">
        <v>3863</v>
      </c>
      <c r="D3188" s="91">
        <v>16</v>
      </c>
      <c r="E3188" s="59" t="s">
        <v>7405</v>
      </c>
      <c r="F3188" s="30">
        <f t="shared" si="160"/>
        <v>0.67666666666666675</v>
      </c>
      <c r="G3188" s="24">
        <f t="shared" si="161"/>
        <v>0.183</v>
      </c>
      <c r="H3188" s="31"/>
      <c r="I3188" s="30"/>
      <c r="J3188" s="24">
        <f t="shared" si="162"/>
        <v>0.50750000000000006</v>
      </c>
      <c r="K3188" s="31"/>
      <c r="L3188" s="30"/>
      <c r="M3188" s="98" t="s">
        <v>4078</v>
      </c>
      <c r="N3188" s="98">
        <v>0.36599999999999999</v>
      </c>
      <c r="O3188" s="98" t="s">
        <v>4078</v>
      </c>
      <c r="P3188" s="98">
        <v>0.68200000000000005</v>
      </c>
      <c r="Q3188" s="98">
        <v>2.4E-2</v>
      </c>
      <c r="R3188" s="98">
        <v>1.3240000000000001</v>
      </c>
    </row>
    <row r="3189" spans="1:18" x14ac:dyDescent="0.25">
      <c r="A3189" s="59" t="s">
        <v>3779</v>
      </c>
      <c r="B3189" s="59" t="s">
        <v>2196</v>
      </c>
      <c r="C3189" s="59" t="s">
        <v>3808</v>
      </c>
      <c r="D3189" s="91">
        <v>6</v>
      </c>
      <c r="E3189" s="59" t="s">
        <v>4808</v>
      </c>
      <c r="F3189" s="30">
        <f t="shared" si="160"/>
        <v>0.67499999999999993</v>
      </c>
      <c r="G3189" s="24">
        <f t="shared" si="161"/>
        <v>0</v>
      </c>
      <c r="H3189" s="31"/>
      <c r="I3189" s="30"/>
      <c r="J3189" s="24">
        <f t="shared" si="162"/>
        <v>0.50624999999999998</v>
      </c>
      <c r="K3189" s="31"/>
      <c r="L3189" s="30"/>
      <c r="M3189" s="98" t="s">
        <v>4078</v>
      </c>
      <c r="N3189" s="98" t="s">
        <v>4078</v>
      </c>
      <c r="O3189" s="98" t="s">
        <v>4078</v>
      </c>
      <c r="P3189" s="98" t="s">
        <v>4078</v>
      </c>
      <c r="Q3189" s="98" t="s">
        <v>4078</v>
      </c>
      <c r="R3189" s="98">
        <v>2.0249999999999999</v>
      </c>
    </row>
    <row r="3190" spans="1:18" x14ac:dyDescent="0.25">
      <c r="A3190" s="59" t="s">
        <v>3779</v>
      </c>
      <c r="B3190" s="59" t="s">
        <v>749</v>
      </c>
      <c r="C3190" s="59" t="s">
        <v>3846</v>
      </c>
      <c r="D3190" s="91">
        <v>12</v>
      </c>
      <c r="E3190" s="59" t="s">
        <v>6185</v>
      </c>
      <c r="F3190" s="30">
        <f t="shared" si="160"/>
        <v>0.67400000000000004</v>
      </c>
      <c r="G3190" s="24">
        <f t="shared" si="161"/>
        <v>0.5635</v>
      </c>
      <c r="H3190" s="31"/>
      <c r="I3190" s="30"/>
      <c r="J3190" s="24">
        <f t="shared" si="162"/>
        <v>0.56125000000000003</v>
      </c>
      <c r="K3190" s="31"/>
      <c r="L3190" s="30"/>
      <c r="M3190" s="98">
        <v>0.47</v>
      </c>
      <c r="N3190" s="98">
        <v>0.65700000000000003</v>
      </c>
      <c r="O3190" s="98">
        <v>0.223</v>
      </c>
      <c r="P3190" s="98">
        <v>1.8640000000000001</v>
      </c>
      <c r="Q3190" s="98">
        <v>0.158</v>
      </c>
      <c r="R3190" s="98" t="s">
        <v>4078</v>
      </c>
    </row>
    <row r="3191" spans="1:18" x14ac:dyDescent="0.25">
      <c r="A3191" s="59" t="s">
        <v>3779</v>
      </c>
      <c r="B3191" s="59" t="s">
        <v>879</v>
      </c>
      <c r="C3191" s="59" t="s">
        <v>3861</v>
      </c>
      <c r="D3191" s="91">
        <v>15</v>
      </c>
      <c r="E3191" s="59" t="s">
        <v>6760</v>
      </c>
      <c r="F3191" s="30">
        <f t="shared" si="160"/>
        <v>0.67166666666666652</v>
      </c>
      <c r="G3191" s="24">
        <f t="shared" si="161"/>
        <v>0.47550000000000003</v>
      </c>
      <c r="H3191" s="31"/>
      <c r="I3191" s="30"/>
      <c r="J3191" s="24">
        <f t="shared" si="162"/>
        <v>1.5954999999999999</v>
      </c>
      <c r="K3191" s="31"/>
      <c r="L3191" s="30"/>
      <c r="M3191" s="98">
        <v>0.93</v>
      </c>
      <c r="N3191" s="98">
        <v>2.1000000000000001E-2</v>
      </c>
      <c r="O3191" s="98">
        <v>4.367</v>
      </c>
      <c r="P3191" s="98">
        <v>0.13100000000000001</v>
      </c>
      <c r="Q3191" s="98" t="s">
        <v>4078</v>
      </c>
      <c r="R3191" s="98">
        <v>1.8839999999999999</v>
      </c>
    </row>
    <row r="3192" spans="1:18" x14ac:dyDescent="0.25">
      <c r="A3192" s="59" t="s">
        <v>3779</v>
      </c>
      <c r="B3192" s="59" t="s">
        <v>3415</v>
      </c>
      <c r="C3192" s="59" t="s">
        <v>3827</v>
      </c>
      <c r="D3192" s="91">
        <v>10</v>
      </c>
      <c r="E3192" s="59" t="s">
        <v>5474</v>
      </c>
      <c r="F3192" s="30">
        <f t="shared" si="160"/>
        <v>0.66766666666666674</v>
      </c>
      <c r="G3192" s="24">
        <f t="shared" si="161"/>
        <v>0.1</v>
      </c>
      <c r="H3192" s="31"/>
      <c r="I3192" s="30"/>
      <c r="J3192" s="24">
        <f t="shared" si="162"/>
        <v>0.50075000000000003</v>
      </c>
      <c r="K3192" s="31"/>
      <c r="L3192" s="30"/>
      <c r="M3192" s="98">
        <v>0.2</v>
      </c>
      <c r="N3192" s="98" t="s">
        <v>4078</v>
      </c>
      <c r="O3192" s="98" t="s">
        <v>4078</v>
      </c>
      <c r="P3192" s="98" t="s">
        <v>4078</v>
      </c>
      <c r="Q3192" s="98">
        <v>0.92</v>
      </c>
      <c r="R3192" s="98">
        <v>1.083</v>
      </c>
    </row>
    <row r="3193" spans="1:18" x14ac:dyDescent="0.25">
      <c r="A3193" s="59" t="s">
        <v>3779</v>
      </c>
      <c r="B3193" s="59" t="s">
        <v>211</v>
      </c>
      <c r="C3193" s="59" t="s">
        <v>3864</v>
      </c>
      <c r="D3193" s="91">
        <v>17</v>
      </c>
      <c r="E3193" s="59" t="s">
        <v>7435</v>
      </c>
      <c r="F3193" s="30">
        <f t="shared" si="160"/>
        <v>0.66466666666666663</v>
      </c>
      <c r="G3193" s="24">
        <f t="shared" si="161"/>
        <v>0</v>
      </c>
      <c r="H3193" s="31"/>
      <c r="I3193" s="30"/>
      <c r="J3193" s="24">
        <f t="shared" si="162"/>
        <v>0.4985</v>
      </c>
      <c r="K3193" s="31"/>
      <c r="L3193" s="30"/>
      <c r="M3193" s="98" t="s">
        <v>4078</v>
      </c>
      <c r="N3193" s="98" t="s">
        <v>4078</v>
      </c>
      <c r="O3193" s="98" t="s">
        <v>4078</v>
      </c>
      <c r="P3193" s="98">
        <v>1.994</v>
      </c>
      <c r="Q3193" s="98" t="s">
        <v>4078</v>
      </c>
      <c r="R3193" s="98" t="s">
        <v>4078</v>
      </c>
    </row>
    <row r="3194" spans="1:18" x14ac:dyDescent="0.25">
      <c r="A3194" s="59" t="s">
        <v>3779</v>
      </c>
      <c r="B3194" s="59" t="s">
        <v>3041</v>
      </c>
      <c r="C3194" s="59" t="s">
        <v>3812</v>
      </c>
      <c r="D3194" s="91">
        <v>6</v>
      </c>
      <c r="E3194" s="59" t="s">
        <v>5006</v>
      </c>
      <c r="F3194" s="30">
        <f t="shared" si="160"/>
        <v>0.66100000000000003</v>
      </c>
      <c r="G3194" s="24">
        <f t="shared" si="161"/>
        <v>0</v>
      </c>
      <c r="H3194" s="31"/>
      <c r="I3194" s="30"/>
      <c r="J3194" s="24">
        <f t="shared" si="162"/>
        <v>0.49575000000000002</v>
      </c>
      <c r="K3194" s="31"/>
      <c r="L3194" s="30"/>
      <c r="M3194" s="98" t="s">
        <v>4078</v>
      </c>
      <c r="N3194" s="98" t="s">
        <v>4078</v>
      </c>
      <c r="O3194" s="98" t="s">
        <v>4078</v>
      </c>
      <c r="P3194" s="98" t="s">
        <v>4078</v>
      </c>
      <c r="Q3194" s="98" t="s">
        <v>4078</v>
      </c>
      <c r="R3194" s="98">
        <v>1.9830000000000001</v>
      </c>
    </row>
    <row r="3195" spans="1:18" x14ac:dyDescent="0.25">
      <c r="A3195" s="59" t="s">
        <v>3779</v>
      </c>
      <c r="B3195" s="59" t="s">
        <v>1411</v>
      </c>
      <c r="C3195" s="59" t="s">
        <v>3872</v>
      </c>
      <c r="D3195" s="91">
        <v>20</v>
      </c>
      <c r="E3195" s="59" t="s">
        <v>7773</v>
      </c>
      <c r="F3195" s="30">
        <f t="shared" si="160"/>
        <v>0.65899999999999992</v>
      </c>
      <c r="G3195" s="24">
        <f t="shared" si="161"/>
        <v>18.863499999999998</v>
      </c>
      <c r="H3195" s="31"/>
      <c r="I3195" s="30"/>
      <c r="J3195" s="24">
        <f t="shared" si="162"/>
        <v>0.51174999999999993</v>
      </c>
      <c r="K3195" s="31"/>
      <c r="L3195" s="30"/>
      <c r="M3195" s="98">
        <v>37.29</v>
      </c>
      <c r="N3195" s="98">
        <v>0.437</v>
      </c>
      <c r="O3195" s="98">
        <v>7.0000000000000007E-2</v>
      </c>
      <c r="P3195" s="98">
        <v>0.308</v>
      </c>
      <c r="Q3195" s="98">
        <v>0.152</v>
      </c>
      <c r="R3195" s="98">
        <v>1.5169999999999999</v>
      </c>
    </row>
    <row r="3196" spans="1:18" x14ac:dyDescent="0.25">
      <c r="A3196" s="59" t="s">
        <v>3779</v>
      </c>
      <c r="B3196" s="59" t="s">
        <v>3103</v>
      </c>
      <c r="C3196" s="59" t="s">
        <v>3853</v>
      </c>
      <c r="D3196" s="91">
        <v>15</v>
      </c>
      <c r="E3196" s="59" t="s">
        <v>6584</v>
      </c>
      <c r="F3196" s="30">
        <f t="shared" si="160"/>
        <v>0.65733333333333333</v>
      </c>
      <c r="G3196" s="24">
        <f t="shared" si="161"/>
        <v>1.4999999999999999E-2</v>
      </c>
      <c r="H3196" s="31"/>
      <c r="I3196" s="30"/>
      <c r="J3196" s="24">
        <f t="shared" si="162"/>
        <v>0.66024999999999989</v>
      </c>
      <c r="K3196" s="31"/>
      <c r="L3196" s="30"/>
      <c r="M3196" s="98">
        <v>0.03</v>
      </c>
      <c r="N3196" s="98" t="s">
        <v>4078</v>
      </c>
      <c r="O3196" s="98">
        <v>0.66900000000000004</v>
      </c>
      <c r="P3196" s="98">
        <v>1.966</v>
      </c>
      <c r="Q3196" s="98">
        <v>6.0000000000000001E-3</v>
      </c>
      <c r="R3196" s="98" t="s">
        <v>4078</v>
      </c>
    </row>
    <row r="3197" spans="1:18" x14ac:dyDescent="0.25">
      <c r="A3197" s="59" t="s">
        <v>3779</v>
      </c>
      <c r="B3197" s="59" t="s">
        <v>3439</v>
      </c>
      <c r="C3197" s="59" t="s">
        <v>3830</v>
      </c>
      <c r="D3197" s="91">
        <v>11</v>
      </c>
      <c r="E3197" s="59" t="s">
        <v>5567</v>
      </c>
      <c r="F3197" s="30">
        <f t="shared" si="160"/>
        <v>0.64633333333333332</v>
      </c>
      <c r="G3197" s="24">
        <f t="shared" si="161"/>
        <v>0</v>
      </c>
      <c r="H3197" s="31"/>
      <c r="I3197" s="30"/>
      <c r="J3197" s="24">
        <f t="shared" si="162"/>
        <v>0.48475000000000001</v>
      </c>
      <c r="K3197" s="31"/>
      <c r="L3197" s="30"/>
      <c r="M3197" s="98" t="s">
        <v>4078</v>
      </c>
      <c r="N3197" s="98" t="s">
        <v>4078</v>
      </c>
      <c r="O3197" s="98" t="s">
        <v>4078</v>
      </c>
      <c r="P3197" s="98" t="s">
        <v>4078</v>
      </c>
      <c r="Q3197" s="98">
        <v>0.77900000000000003</v>
      </c>
      <c r="R3197" s="98">
        <v>1.1599999999999999</v>
      </c>
    </row>
    <row r="3198" spans="1:18" x14ac:dyDescent="0.25">
      <c r="A3198" s="59" t="s">
        <v>3779</v>
      </c>
      <c r="B3198" s="59" t="s">
        <v>3472</v>
      </c>
      <c r="C3198" s="59" t="s">
        <v>3818</v>
      </c>
      <c r="D3198" s="91">
        <v>7</v>
      </c>
      <c r="E3198" s="59" t="s">
        <v>5230</v>
      </c>
      <c r="F3198" s="30">
        <f t="shared" si="160"/>
        <v>0.64333333333333331</v>
      </c>
      <c r="G3198" s="24">
        <f t="shared" si="161"/>
        <v>3.0249999999999999</v>
      </c>
      <c r="H3198" s="31"/>
      <c r="I3198" s="30"/>
      <c r="J3198" s="24">
        <f t="shared" si="162"/>
        <v>1.4384999999999999</v>
      </c>
      <c r="K3198" s="31"/>
      <c r="L3198" s="30"/>
      <c r="M3198" s="98">
        <v>6.05</v>
      </c>
      <c r="N3198" s="98" t="s">
        <v>4078</v>
      </c>
      <c r="O3198" s="98">
        <v>3.8239999999999998</v>
      </c>
      <c r="P3198" s="98" t="s">
        <v>4078</v>
      </c>
      <c r="Q3198" s="98">
        <v>1.5669999999999999</v>
      </c>
      <c r="R3198" s="98">
        <v>0.36299999999999999</v>
      </c>
    </row>
    <row r="3199" spans="1:18" x14ac:dyDescent="0.25">
      <c r="A3199" s="59" t="s">
        <v>3779</v>
      </c>
      <c r="B3199" s="59" t="s">
        <v>2004</v>
      </c>
      <c r="C3199" s="59" t="s">
        <v>3862</v>
      </c>
      <c r="D3199" s="91">
        <v>16</v>
      </c>
      <c r="E3199" s="59" t="s">
        <v>7003</v>
      </c>
      <c r="F3199" s="30">
        <f t="shared" si="160"/>
        <v>0.64133333333333331</v>
      </c>
      <c r="G3199" s="24">
        <f t="shared" si="161"/>
        <v>4.2</v>
      </c>
      <c r="H3199" s="31"/>
      <c r="I3199" s="30"/>
      <c r="J3199" s="24">
        <f t="shared" si="162"/>
        <v>7.229000000000001</v>
      </c>
      <c r="K3199" s="31"/>
      <c r="L3199" s="30"/>
      <c r="M3199" s="98">
        <v>8.4</v>
      </c>
      <c r="N3199" s="98" t="s">
        <v>4078</v>
      </c>
      <c r="O3199" s="98">
        <v>26.992000000000001</v>
      </c>
      <c r="P3199" s="98">
        <v>0.56499999999999995</v>
      </c>
      <c r="Q3199" s="98">
        <v>1.254</v>
      </c>
      <c r="R3199" s="98">
        <v>0.105</v>
      </c>
    </row>
    <row r="3200" spans="1:18" x14ac:dyDescent="0.25">
      <c r="A3200" s="59" t="s">
        <v>3779</v>
      </c>
      <c r="B3200" s="59" t="s">
        <v>7984</v>
      </c>
      <c r="C3200" s="59" t="s">
        <v>3839</v>
      </c>
      <c r="D3200" s="91">
        <v>11</v>
      </c>
      <c r="E3200" s="59" t="s">
        <v>7985</v>
      </c>
      <c r="F3200" s="30">
        <f t="shared" si="160"/>
        <v>0.6366666666666666</v>
      </c>
      <c r="G3200" s="24">
        <f t="shared" si="161"/>
        <v>0</v>
      </c>
      <c r="H3200" s="31"/>
      <c r="I3200" s="30"/>
      <c r="J3200" s="24">
        <f t="shared" si="162"/>
        <v>0.47749999999999998</v>
      </c>
      <c r="K3200" s="31"/>
      <c r="L3200" s="30"/>
      <c r="M3200" s="98" t="s">
        <v>4078</v>
      </c>
      <c r="N3200" s="98" t="s">
        <v>4078</v>
      </c>
      <c r="O3200" s="98" t="s">
        <v>4078</v>
      </c>
      <c r="P3200" s="98" t="s">
        <v>4078</v>
      </c>
      <c r="Q3200" s="98" t="s">
        <v>4078</v>
      </c>
      <c r="R3200" s="98">
        <v>1.91</v>
      </c>
    </row>
    <row r="3201" spans="1:18" x14ac:dyDescent="0.25">
      <c r="A3201" s="59" t="s">
        <v>3779</v>
      </c>
      <c r="B3201" s="59" t="s">
        <v>342</v>
      </c>
      <c r="C3201" s="59" t="s">
        <v>3871</v>
      </c>
      <c r="D3201" s="91">
        <v>20</v>
      </c>
      <c r="E3201" s="59" t="s">
        <v>7733</v>
      </c>
      <c r="F3201" s="30">
        <f t="shared" si="160"/>
        <v>0.6366666666666666</v>
      </c>
      <c r="G3201" s="24">
        <f t="shared" si="161"/>
        <v>0.68700000000000006</v>
      </c>
      <c r="H3201" s="31"/>
      <c r="I3201" s="30"/>
      <c r="J3201" s="24">
        <f t="shared" si="162"/>
        <v>0.8095</v>
      </c>
      <c r="K3201" s="31"/>
      <c r="L3201" s="30"/>
      <c r="M3201" s="98">
        <v>7.0000000000000007E-2</v>
      </c>
      <c r="N3201" s="98">
        <v>1.304</v>
      </c>
      <c r="O3201" s="98">
        <v>1.3280000000000001</v>
      </c>
      <c r="P3201" s="98">
        <v>1.145</v>
      </c>
      <c r="Q3201" s="98">
        <v>0.60699999999999998</v>
      </c>
      <c r="R3201" s="98">
        <v>0.158</v>
      </c>
    </row>
    <row r="3202" spans="1:18" x14ac:dyDescent="0.25">
      <c r="A3202" s="59" t="s">
        <v>3779</v>
      </c>
      <c r="B3202" s="59" t="s">
        <v>1845</v>
      </c>
      <c r="C3202" s="59" t="s">
        <v>3808</v>
      </c>
      <c r="D3202" s="91">
        <v>6</v>
      </c>
      <c r="E3202" s="59" t="s">
        <v>4831</v>
      </c>
      <c r="F3202" s="30">
        <f t="shared" si="160"/>
        <v>0.63533333333333331</v>
      </c>
      <c r="G3202" s="24">
        <f t="shared" si="161"/>
        <v>0</v>
      </c>
      <c r="H3202" s="31"/>
      <c r="I3202" s="30"/>
      <c r="J3202" s="24">
        <f t="shared" si="162"/>
        <v>0.94425000000000003</v>
      </c>
      <c r="K3202" s="31"/>
      <c r="L3202" s="30"/>
      <c r="M3202" s="98" t="s">
        <v>4078</v>
      </c>
      <c r="N3202" s="98" t="s">
        <v>4078</v>
      </c>
      <c r="O3202" s="98">
        <v>1.871</v>
      </c>
      <c r="P3202" s="98" t="s">
        <v>4078</v>
      </c>
      <c r="Q3202" s="98">
        <v>1.9059999999999999</v>
      </c>
      <c r="R3202" s="98" t="s">
        <v>4078</v>
      </c>
    </row>
    <row r="3203" spans="1:18" x14ac:dyDescent="0.25">
      <c r="A3203" s="59" t="s">
        <v>3779</v>
      </c>
      <c r="B3203" s="59" t="s">
        <v>1885</v>
      </c>
      <c r="C3203" s="59" t="s">
        <v>3862</v>
      </c>
      <c r="D3203" s="91">
        <v>16</v>
      </c>
      <c r="E3203" s="59" t="s">
        <v>6786</v>
      </c>
      <c r="F3203" s="30">
        <f t="shared" si="160"/>
        <v>0.6346666666666666</v>
      </c>
      <c r="G3203" s="24">
        <f t="shared" si="161"/>
        <v>0</v>
      </c>
      <c r="H3203" s="31"/>
      <c r="I3203" s="30"/>
      <c r="J3203" s="24">
        <f t="shared" si="162"/>
        <v>1.62375</v>
      </c>
      <c r="K3203" s="31"/>
      <c r="L3203" s="30"/>
      <c r="M3203" s="98" t="s">
        <v>4078</v>
      </c>
      <c r="N3203" s="98" t="s">
        <v>4078</v>
      </c>
      <c r="O3203" s="98">
        <v>4.5910000000000002</v>
      </c>
      <c r="P3203" s="98">
        <v>1.518</v>
      </c>
      <c r="Q3203" s="98">
        <v>0.38600000000000001</v>
      </c>
      <c r="R3203" s="98" t="s">
        <v>4078</v>
      </c>
    </row>
    <row r="3204" spans="1:18" x14ac:dyDescent="0.25">
      <c r="A3204" s="59" t="s">
        <v>3779</v>
      </c>
      <c r="B3204" s="59" t="s">
        <v>1972</v>
      </c>
      <c r="C3204" s="59" t="s">
        <v>3808</v>
      </c>
      <c r="D3204" s="91">
        <v>6</v>
      </c>
      <c r="E3204" s="59" t="s">
        <v>4816</v>
      </c>
      <c r="F3204" s="30">
        <f t="shared" si="160"/>
        <v>0.63333333333333341</v>
      </c>
      <c r="G3204" s="24">
        <f t="shared" si="161"/>
        <v>1.4710000000000001</v>
      </c>
      <c r="H3204" s="31"/>
      <c r="I3204" s="30"/>
      <c r="J3204" s="24">
        <f t="shared" si="162"/>
        <v>0.47500000000000003</v>
      </c>
      <c r="K3204" s="31"/>
      <c r="L3204" s="30"/>
      <c r="M3204" s="98" t="s">
        <v>4078</v>
      </c>
      <c r="N3204" s="98">
        <v>2.9420000000000002</v>
      </c>
      <c r="O3204" s="98" t="s">
        <v>4078</v>
      </c>
      <c r="P3204" s="98" t="s">
        <v>4078</v>
      </c>
      <c r="Q3204" s="98">
        <v>0.10199999999999999</v>
      </c>
      <c r="R3204" s="98">
        <v>1.798</v>
      </c>
    </row>
    <row r="3205" spans="1:18" x14ac:dyDescent="0.25">
      <c r="A3205" s="59" t="s">
        <v>3779</v>
      </c>
      <c r="B3205" s="59" t="s">
        <v>7992</v>
      </c>
      <c r="C3205" s="59" t="s">
        <v>3862</v>
      </c>
      <c r="D3205" s="91">
        <v>16</v>
      </c>
      <c r="E3205" s="59" t="s">
        <v>7993</v>
      </c>
      <c r="F3205" s="30">
        <f t="shared" si="160"/>
        <v>0.6263333333333333</v>
      </c>
      <c r="G3205" s="24">
        <f t="shared" si="161"/>
        <v>0.58499999999999996</v>
      </c>
      <c r="H3205" s="31"/>
      <c r="I3205" s="30"/>
      <c r="J3205" s="24">
        <f t="shared" si="162"/>
        <v>0.46975</v>
      </c>
      <c r="K3205" s="31"/>
      <c r="L3205" s="30"/>
      <c r="M3205" s="98">
        <v>1.17</v>
      </c>
      <c r="N3205" s="98" t="s">
        <v>4078</v>
      </c>
      <c r="O3205" s="98" t="s">
        <v>4078</v>
      </c>
      <c r="P3205" s="98">
        <v>0.11600000000000001</v>
      </c>
      <c r="Q3205" s="98">
        <v>0.30399999999999999</v>
      </c>
      <c r="R3205" s="98">
        <v>1.4590000000000001</v>
      </c>
    </row>
    <row r="3206" spans="1:18" x14ac:dyDescent="0.25">
      <c r="A3206" s="59" t="s">
        <v>3779</v>
      </c>
      <c r="B3206" s="59" t="s">
        <v>376</v>
      </c>
      <c r="C3206" s="59" t="s">
        <v>3806</v>
      </c>
      <c r="D3206" s="91">
        <v>5</v>
      </c>
      <c r="E3206" s="59" t="s">
        <v>4638</v>
      </c>
      <c r="F3206" s="30">
        <f t="shared" si="160"/>
        <v>0.6253333333333333</v>
      </c>
      <c r="G3206" s="24">
        <f t="shared" si="161"/>
        <v>7.8109999999999999</v>
      </c>
      <c r="H3206" s="31"/>
      <c r="I3206" s="30"/>
      <c r="J3206" s="24">
        <f t="shared" si="162"/>
        <v>2.0169999999999999</v>
      </c>
      <c r="K3206" s="31"/>
      <c r="L3206" s="30"/>
      <c r="M3206" s="98">
        <v>7.1</v>
      </c>
      <c r="N3206" s="98">
        <v>8.5220000000000002</v>
      </c>
      <c r="O3206" s="98">
        <v>6.1920000000000002</v>
      </c>
      <c r="P3206" s="98">
        <v>1.8759999999999999</v>
      </c>
      <c r="Q3206" s="98" t="s">
        <v>4078</v>
      </c>
      <c r="R3206" s="98" t="s">
        <v>4078</v>
      </c>
    </row>
    <row r="3207" spans="1:18" x14ac:dyDescent="0.25">
      <c r="A3207" s="59" t="s">
        <v>3779</v>
      </c>
      <c r="B3207" s="59" t="s">
        <v>923</v>
      </c>
      <c r="C3207" s="59" t="s">
        <v>3863</v>
      </c>
      <c r="D3207" s="91">
        <v>16</v>
      </c>
      <c r="E3207" s="59" t="s">
        <v>7425</v>
      </c>
      <c r="F3207" s="30">
        <f t="shared" si="160"/>
        <v>0.625</v>
      </c>
      <c r="G3207" s="24">
        <f t="shared" si="161"/>
        <v>6.8500000000000005E-2</v>
      </c>
      <c r="H3207" s="31"/>
      <c r="I3207" s="30"/>
      <c r="J3207" s="24">
        <f t="shared" si="162"/>
        <v>0.65825</v>
      </c>
      <c r="K3207" s="31"/>
      <c r="L3207" s="30"/>
      <c r="M3207" s="98" t="s">
        <v>4078</v>
      </c>
      <c r="N3207" s="98">
        <v>0.13700000000000001</v>
      </c>
      <c r="O3207" s="98">
        <v>0.75800000000000001</v>
      </c>
      <c r="P3207" s="98">
        <v>0.436</v>
      </c>
      <c r="Q3207" s="98">
        <v>0.48899999999999999</v>
      </c>
      <c r="R3207" s="98">
        <v>0.95</v>
      </c>
    </row>
    <row r="3208" spans="1:18" x14ac:dyDescent="0.25">
      <c r="A3208" s="59" t="s">
        <v>3779</v>
      </c>
      <c r="B3208" s="59" t="s">
        <v>3393</v>
      </c>
      <c r="C3208" s="59" t="s">
        <v>3808</v>
      </c>
      <c r="D3208" s="91">
        <v>6</v>
      </c>
      <c r="E3208" s="59" t="s">
        <v>4836</v>
      </c>
      <c r="F3208" s="30">
        <f t="shared" si="160"/>
        <v>0.6226666666666667</v>
      </c>
      <c r="G3208" s="24">
        <f t="shared" si="161"/>
        <v>0</v>
      </c>
      <c r="H3208" s="31"/>
      <c r="I3208" s="30"/>
      <c r="J3208" s="24">
        <f t="shared" si="162"/>
        <v>0.5665</v>
      </c>
      <c r="K3208" s="31"/>
      <c r="L3208" s="30"/>
      <c r="M3208" s="98" t="s">
        <v>4078</v>
      </c>
      <c r="N3208" s="98" t="s">
        <v>4078</v>
      </c>
      <c r="O3208" s="98">
        <v>0.39800000000000002</v>
      </c>
      <c r="P3208" s="98">
        <v>1.8680000000000001</v>
      </c>
      <c r="Q3208" s="98" t="s">
        <v>4078</v>
      </c>
      <c r="R3208" s="98" t="s">
        <v>4078</v>
      </c>
    </row>
    <row r="3209" spans="1:18" x14ac:dyDescent="0.25">
      <c r="A3209" s="59" t="s">
        <v>3779</v>
      </c>
      <c r="B3209" s="59" t="s">
        <v>3482</v>
      </c>
      <c r="C3209" s="59" t="s">
        <v>3838</v>
      </c>
      <c r="D3209" s="91">
        <v>11</v>
      </c>
      <c r="E3209" s="59" t="s">
        <v>5839</v>
      </c>
      <c r="F3209" s="30">
        <f t="shared" si="160"/>
        <v>0.62233333333333329</v>
      </c>
      <c r="G3209" s="24">
        <f t="shared" si="161"/>
        <v>0</v>
      </c>
      <c r="H3209" s="31"/>
      <c r="I3209" s="30"/>
      <c r="J3209" s="24">
        <f t="shared" si="162"/>
        <v>0.52475000000000005</v>
      </c>
      <c r="K3209" s="31"/>
      <c r="L3209" s="30"/>
      <c r="M3209" s="98" t="s">
        <v>4078</v>
      </c>
      <c r="N3209" s="98" t="s">
        <v>4078</v>
      </c>
      <c r="O3209" s="98">
        <v>0.23200000000000001</v>
      </c>
      <c r="P3209" s="98" t="s">
        <v>4078</v>
      </c>
      <c r="Q3209" s="98">
        <v>1.867</v>
      </c>
      <c r="R3209" s="98" t="s">
        <v>4078</v>
      </c>
    </row>
    <row r="3210" spans="1:18" x14ac:dyDescent="0.25">
      <c r="A3210" s="59" t="s">
        <v>3779</v>
      </c>
      <c r="B3210" s="59" t="s">
        <v>2284</v>
      </c>
      <c r="C3210" s="59" t="s">
        <v>3862</v>
      </c>
      <c r="D3210" s="91">
        <v>16</v>
      </c>
      <c r="E3210" s="59" t="s">
        <v>7011</v>
      </c>
      <c r="F3210" s="30">
        <f t="shared" si="160"/>
        <v>0.62</v>
      </c>
      <c r="G3210" s="24">
        <f t="shared" si="161"/>
        <v>7.9689999999999994</v>
      </c>
      <c r="H3210" s="31"/>
      <c r="I3210" s="30"/>
      <c r="J3210" s="24">
        <f t="shared" si="162"/>
        <v>1.7292500000000002</v>
      </c>
      <c r="K3210" s="31"/>
      <c r="L3210" s="30"/>
      <c r="M3210" s="98">
        <v>10.94</v>
      </c>
      <c r="N3210" s="98">
        <v>4.9980000000000002</v>
      </c>
      <c r="O3210" s="98">
        <v>5.0570000000000004</v>
      </c>
      <c r="P3210" s="98">
        <v>0.66900000000000004</v>
      </c>
      <c r="Q3210" s="98">
        <v>0.84799999999999998</v>
      </c>
      <c r="R3210" s="98">
        <v>0.34300000000000003</v>
      </c>
    </row>
    <row r="3211" spans="1:18" x14ac:dyDescent="0.25">
      <c r="A3211" s="59" t="s">
        <v>3779</v>
      </c>
      <c r="B3211" s="59" t="s">
        <v>3316</v>
      </c>
      <c r="C3211" s="59" t="s">
        <v>3807</v>
      </c>
      <c r="D3211" s="91">
        <v>6</v>
      </c>
      <c r="E3211" s="59" t="s">
        <v>4670</v>
      </c>
      <c r="F3211" s="30">
        <f t="shared" si="160"/>
        <v>0.60933333333333328</v>
      </c>
      <c r="G3211" s="24">
        <f t="shared" si="161"/>
        <v>0</v>
      </c>
      <c r="H3211" s="31"/>
      <c r="I3211" s="30"/>
      <c r="J3211" s="24">
        <f t="shared" si="162"/>
        <v>0.54600000000000004</v>
      </c>
      <c r="K3211" s="31"/>
      <c r="L3211" s="30"/>
      <c r="M3211" s="98" t="s">
        <v>4078</v>
      </c>
      <c r="N3211" s="98" t="s">
        <v>4078</v>
      </c>
      <c r="O3211" s="98">
        <v>0.35599999999999998</v>
      </c>
      <c r="P3211" s="98">
        <v>0.14199999999999999</v>
      </c>
      <c r="Q3211" s="98" t="s">
        <v>4078</v>
      </c>
      <c r="R3211" s="98">
        <v>1.6859999999999999</v>
      </c>
    </row>
    <row r="3212" spans="1:18" x14ac:dyDescent="0.25">
      <c r="A3212" s="59" t="s">
        <v>3779</v>
      </c>
      <c r="B3212" s="59" t="s">
        <v>57</v>
      </c>
      <c r="C3212" s="59" t="s">
        <v>3818</v>
      </c>
      <c r="D3212" s="91">
        <v>7</v>
      </c>
      <c r="E3212" s="59" t="s">
        <v>5155</v>
      </c>
      <c r="F3212" s="30">
        <f t="shared" si="160"/>
        <v>0.60666666666666669</v>
      </c>
      <c r="G3212" s="24">
        <f t="shared" si="161"/>
        <v>0</v>
      </c>
      <c r="H3212" s="31"/>
      <c r="I3212" s="30"/>
      <c r="J3212" s="24">
        <f t="shared" si="162"/>
        <v>0.45500000000000002</v>
      </c>
      <c r="K3212" s="31"/>
      <c r="L3212" s="30"/>
      <c r="M3212" s="98" t="s">
        <v>4078</v>
      </c>
      <c r="N3212" s="98" t="s">
        <v>4078</v>
      </c>
      <c r="O3212" s="98" t="s">
        <v>4078</v>
      </c>
      <c r="P3212" s="98" t="s">
        <v>4078</v>
      </c>
      <c r="Q3212" s="98" t="s">
        <v>4078</v>
      </c>
      <c r="R3212" s="98">
        <v>1.82</v>
      </c>
    </row>
    <row r="3213" spans="1:18" x14ac:dyDescent="0.25">
      <c r="A3213" s="59" t="s">
        <v>3779</v>
      </c>
      <c r="B3213" s="59" t="s">
        <v>1579</v>
      </c>
      <c r="C3213" s="59" t="s">
        <v>3862</v>
      </c>
      <c r="D3213" s="91">
        <v>16</v>
      </c>
      <c r="E3213" s="59" t="s">
        <v>6932</v>
      </c>
      <c r="F3213" s="30">
        <f t="shared" si="160"/>
        <v>0.60666666666666669</v>
      </c>
      <c r="G3213" s="24">
        <f t="shared" si="161"/>
        <v>0</v>
      </c>
      <c r="H3213" s="31"/>
      <c r="I3213" s="30"/>
      <c r="J3213" s="24">
        <f t="shared" si="162"/>
        <v>0.88050000000000006</v>
      </c>
      <c r="K3213" s="31"/>
      <c r="L3213" s="30"/>
      <c r="M3213" s="98" t="s">
        <v>4078</v>
      </c>
      <c r="N3213" s="98" t="s">
        <v>4078</v>
      </c>
      <c r="O3213" s="98">
        <v>1.702</v>
      </c>
      <c r="P3213" s="98">
        <v>1.82</v>
      </c>
      <c r="Q3213" s="98" t="s">
        <v>4078</v>
      </c>
      <c r="R3213" s="98" t="s">
        <v>4078</v>
      </c>
    </row>
    <row r="3214" spans="1:18" x14ac:dyDescent="0.25">
      <c r="A3214" s="59" t="s">
        <v>3779</v>
      </c>
      <c r="B3214" s="59" t="s">
        <v>2679</v>
      </c>
      <c r="C3214" s="59" t="s">
        <v>3863</v>
      </c>
      <c r="D3214" s="91">
        <v>16</v>
      </c>
      <c r="E3214" s="59" t="s">
        <v>7356</v>
      </c>
      <c r="F3214" s="30">
        <f t="shared" si="160"/>
        <v>0.60233333333333328</v>
      </c>
      <c r="G3214" s="24">
        <f t="shared" si="161"/>
        <v>0.65600000000000003</v>
      </c>
      <c r="H3214" s="31"/>
      <c r="I3214" s="30"/>
      <c r="J3214" s="24">
        <f t="shared" si="162"/>
        <v>0.48324999999999996</v>
      </c>
      <c r="K3214" s="31"/>
      <c r="L3214" s="30"/>
      <c r="M3214" s="98">
        <v>1.04</v>
      </c>
      <c r="N3214" s="98">
        <v>0.27200000000000002</v>
      </c>
      <c r="O3214" s="98">
        <v>0.126</v>
      </c>
      <c r="P3214" s="98">
        <v>0.875</v>
      </c>
      <c r="Q3214" s="98">
        <v>0.03</v>
      </c>
      <c r="R3214" s="98">
        <v>0.90200000000000002</v>
      </c>
    </row>
    <row r="3215" spans="1:18" x14ac:dyDescent="0.25">
      <c r="A3215" s="59" t="s">
        <v>3779</v>
      </c>
      <c r="B3215" s="59" t="s">
        <v>2966</v>
      </c>
      <c r="C3215" s="59" t="s">
        <v>3862</v>
      </c>
      <c r="D3215" s="91">
        <v>16</v>
      </c>
      <c r="E3215" s="59" t="s">
        <v>7055</v>
      </c>
      <c r="F3215" s="30">
        <f t="shared" si="160"/>
        <v>0.60033333333333327</v>
      </c>
      <c r="G3215" s="24">
        <f t="shared" si="161"/>
        <v>0</v>
      </c>
      <c r="H3215" s="31"/>
      <c r="I3215" s="30"/>
      <c r="J3215" s="24">
        <f t="shared" si="162"/>
        <v>1.458</v>
      </c>
      <c r="K3215" s="31"/>
      <c r="L3215" s="30"/>
      <c r="M3215" s="98" t="s">
        <v>4078</v>
      </c>
      <c r="N3215" s="98" t="s">
        <v>4078</v>
      </c>
      <c r="O3215" s="98">
        <v>4.0309999999999997</v>
      </c>
      <c r="P3215" s="98" t="s">
        <v>4078</v>
      </c>
      <c r="Q3215" s="98">
        <v>1.8009999999999999</v>
      </c>
      <c r="R3215" s="98" t="s">
        <v>4078</v>
      </c>
    </row>
    <row r="3216" spans="1:18" x14ac:dyDescent="0.25">
      <c r="A3216" s="59" t="s">
        <v>3779</v>
      </c>
      <c r="B3216" s="59" t="s">
        <v>1340</v>
      </c>
      <c r="C3216" s="59" t="s">
        <v>3851</v>
      </c>
      <c r="D3216" s="91">
        <v>15</v>
      </c>
      <c r="E3216" s="59" t="s">
        <v>6428</v>
      </c>
      <c r="F3216" s="30">
        <f t="shared" si="160"/>
        <v>0.6</v>
      </c>
      <c r="G3216" s="24">
        <f t="shared" si="161"/>
        <v>2.3369999999999997</v>
      </c>
      <c r="H3216" s="31"/>
      <c r="I3216" s="30"/>
      <c r="J3216" s="24">
        <f t="shared" si="162"/>
        <v>1.6022500000000002</v>
      </c>
      <c r="K3216" s="31"/>
      <c r="L3216" s="30"/>
      <c r="M3216" s="98">
        <v>1.39</v>
      </c>
      <c r="N3216" s="98">
        <v>3.2839999999999998</v>
      </c>
      <c r="O3216" s="98">
        <v>4.609</v>
      </c>
      <c r="P3216" s="98">
        <v>0.84399999999999997</v>
      </c>
      <c r="Q3216" s="98">
        <v>0.95599999999999996</v>
      </c>
      <c r="R3216" s="98" t="s">
        <v>4078</v>
      </c>
    </row>
    <row r="3217" spans="1:18" x14ac:dyDescent="0.25">
      <c r="A3217" s="59" t="s">
        <v>3779</v>
      </c>
      <c r="B3217" s="59" t="s">
        <v>1933</v>
      </c>
      <c r="C3217" s="59" t="s">
        <v>3816</v>
      </c>
      <c r="D3217" s="91">
        <v>6</v>
      </c>
      <c r="E3217" s="59" t="s">
        <v>5081</v>
      </c>
      <c r="F3217" s="30">
        <f t="shared" si="160"/>
        <v>0.59799999999999998</v>
      </c>
      <c r="G3217" s="24">
        <f t="shared" si="161"/>
        <v>0.32</v>
      </c>
      <c r="H3217" s="31"/>
      <c r="I3217" s="30"/>
      <c r="J3217" s="24">
        <f t="shared" si="162"/>
        <v>0.44849999999999995</v>
      </c>
      <c r="K3217" s="31"/>
      <c r="L3217" s="30"/>
      <c r="M3217" s="98">
        <v>0.64</v>
      </c>
      <c r="N3217" s="98" t="s">
        <v>4078</v>
      </c>
      <c r="O3217" s="98" t="s">
        <v>4078</v>
      </c>
      <c r="P3217" s="98">
        <v>1.63</v>
      </c>
      <c r="Q3217" s="98">
        <v>0.16400000000000001</v>
      </c>
      <c r="R3217" s="98" t="s">
        <v>4078</v>
      </c>
    </row>
    <row r="3218" spans="1:18" x14ac:dyDescent="0.25">
      <c r="A3218" s="59" t="s">
        <v>3779</v>
      </c>
      <c r="B3218" s="59" t="s">
        <v>1984</v>
      </c>
      <c r="C3218" s="59" t="s">
        <v>3862</v>
      </c>
      <c r="D3218" s="91">
        <v>16</v>
      </c>
      <c r="E3218" s="59" t="s">
        <v>7056</v>
      </c>
      <c r="F3218" s="30">
        <f t="shared" si="160"/>
        <v>0.59499999999999997</v>
      </c>
      <c r="G3218" s="24">
        <f t="shared" si="161"/>
        <v>0.64500000000000002</v>
      </c>
      <c r="H3218" s="31"/>
      <c r="I3218" s="30"/>
      <c r="J3218" s="24">
        <f t="shared" si="162"/>
        <v>0.4945</v>
      </c>
      <c r="K3218" s="31"/>
      <c r="L3218" s="30"/>
      <c r="M3218" s="98">
        <v>1.29</v>
      </c>
      <c r="N3218" s="98" t="s">
        <v>4078</v>
      </c>
      <c r="O3218" s="98">
        <v>0.193</v>
      </c>
      <c r="P3218" s="98">
        <v>1.7849999999999999</v>
      </c>
      <c r="Q3218" s="98" t="s">
        <v>4078</v>
      </c>
      <c r="R3218" s="98" t="s">
        <v>4078</v>
      </c>
    </row>
    <row r="3219" spans="1:18" x14ac:dyDescent="0.25">
      <c r="A3219" s="59" t="s">
        <v>3779</v>
      </c>
      <c r="B3219" s="59" t="s">
        <v>472</v>
      </c>
      <c r="C3219" s="59" t="s">
        <v>3794</v>
      </c>
      <c r="D3219" s="91">
        <v>3</v>
      </c>
      <c r="E3219" s="59" t="s">
        <v>4400</v>
      </c>
      <c r="F3219" s="30">
        <f t="shared" si="160"/>
        <v>0.59333333333333338</v>
      </c>
      <c r="G3219" s="24">
        <f t="shared" si="161"/>
        <v>0</v>
      </c>
      <c r="H3219" s="31"/>
      <c r="I3219" s="30"/>
      <c r="J3219" s="24">
        <f t="shared" si="162"/>
        <v>18.138999999999999</v>
      </c>
      <c r="K3219" s="31"/>
      <c r="L3219" s="30"/>
      <c r="M3219" s="98" t="s">
        <v>4078</v>
      </c>
      <c r="N3219" s="98" t="s">
        <v>4078</v>
      </c>
      <c r="O3219" s="98">
        <v>70.775999999999996</v>
      </c>
      <c r="P3219" s="98" t="s">
        <v>4078</v>
      </c>
      <c r="Q3219" s="98">
        <v>1.78</v>
      </c>
      <c r="R3219" s="98" t="s">
        <v>4078</v>
      </c>
    </row>
    <row r="3220" spans="1:18" x14ac:dyDescent="0.25">
      <c r="A3220" s="59" t="s">
        <v>3779</v>
      </c>
      <c r="B3220" s="59" t="s">
        <v>3506</v>
      </c>
      <c r="C3220" s="59" t="s">
        <v>3847</v>
      </c>
      <c r="D3220" s="91">
        <v>13</v>
      </c>
      <c r="E3220" s="59" t="s">
        <v>6226</v>
      </c>
      <c r="F3220" s="30">
        <f t="shared" si="160"/>
        <v>0.59199999999999997</v>
      </c>
      <c r="G3220" s="24">
        <f t="shared" si="161"/>
        <v>0.02</v>
      </c>
      <c r="H3220" s="31"/>
      <c r="I3220" s="30"/>
      <c r="J3220" s="24">
        <f t="shared" si="162"/>
        <v>0.67175000000000007</v>
      </c>
      <c r="K3220" s="31"/>
      <c r="L3220" s="30"/>
      <c r="M3220" s="98">
        <v>0.04</v>
      </c>
      <c r="N3220" s="98" t="s">
        <v>4078</v>
      </c>
      <c r="O3220" s="98">
        <v>0.91100000000000003</v>
      </c>
      <c r="P3220" s="98" t="s">
        <v>4078</v>
      </c>
      <c r="Q3220" s="98">
        <v>1.579</v>
      </c>
      <c r="R3220" s="98">
        <v>0.19700000000000001</v>
      </c>
    </row>
    <row r="3221" spans="1:18" x14ac:dyDescent="0.25">
      <c r="A3221" s="59" t="s">
        <v>3779</v>
      </c>
      <c r="B3221" s="59" t="s">
        <v>1979</v>
      </c>
      <c r="C3221" s="59" t="s">
        <v>3827</v>
      </c>
      <c r="D3221" s="91">
        <v>10</v>
      </c>
      <c r="E3221" s="59" t="s">
        <v>5491</v>
      </c>
      <c r="F3221" s="30">
        <f t="shared" si="160"/>
        <v>0.57966666666666666</v>
      </c>
      <c r="G3221" s="24">
        <f t="shared" si="161"/>
        <v>0</v>
      </c>
      <c r="H3221" s="31"/>
      <c r="I3221" s="30"/>
      <c r="J3221" s="24">
        <f t="shared" si="162"/>
        <v>0.47900000000000004</v>
      </c>
      <c r="K3221" s="31"/>
      <c r="L3221" s="30"/>
      <c r="M3221" s="98" t="s">
        <v>4078</v>
      </c>
      <c r="N3221" s="98" t="s">
        <v>4078</v>
      </c>
      <c r="O3221" s="98">
        <v>0.17699999999999999</v>
      </c>
      <c r="P3221" s="98">
        <v>1.7390000000000001</v>
      </c>
      <c r="Q3221" s="98" t="s">
        <v>4078</v>
      </c>
      <c r="R3221" s="98" t="s">
        <v>4078</v>
      </c>
    </row>
    <row r="3222" spans="1:18" x14ac:dyDescent="0.25">
      <c r="A3222" s="59" t="s">
        <v>3779</v>
      </c>
      <c r="B3222" s="59" t="s">
        <v>1464</v>
      </c>
      <c r="C3222" s="59" t="s">
        <v>3842</v>
      </c>
      <c r="D3222" s="91">
        <v>11</v>
      </c>
      <c r="E3222" s="59" t="s">
        <v>6131</v>
      </c>
      <c r="F3222" s="30">
        <f t="shared" si="160"/>
        <v>0.57300000000000006</v>
      </c>
      <c r="G3222" s="24">
        <f t="shared" si="161"/>
        <v>0.29199999999999998</v>
      </c>
      <c r="H3222" s="31"/>
      <c r="I3222" s="30"/>
      <c r="J3222" s="24">
        <f t="shared" si="162"/>
        <v>0.42975000000000002</v>
      </c>
      <c r="K3222" s="31"/>
      <c r="L3222" s="30"/>
      <c r="M3222" s="98" t="s">
        <v>4078</v>
      </c>
      <c r="N3222" s="98">
        <v>0.58399999999999996</v>
      </c>
      <c r="O3222" s="98" t="s">
        <v>4078</v>
      </c>
      <c r="P3222" s="98">
        <v>7.2999999999999995E-2</v>
      </c>
      <c r="Q3222" s="98">
        <v>1.3380000000000001</v>
      </c>
      <c r="R3222" s="98">
        <v>0.308</v>
      </c>
    </row>
    <row r="3223" spans="1:18" x14ac:dyDescent="0.25">
      <c r="A3223" s="59" t="s">
        <v>3779</v>
      </c>
      <c r="B3223" s="59" t="s">
        <v>1561</v>
      </c>
      <c r="C3223" s="59" t="s">
        <v>3810</v>
      </c>
      <c r="D3223" s="91">
        <v>6</v>
      </c>
      <c r="E3223" s="59" t="s">
        <v>4954</v>
      </c>
      <c r="F3223" s="30">
        <f t="shared" si="160"/>
        <v>0.55600000000000005</v>
      </c>
      <c r="G3223" s="24">
        <f t="shared" si="161"/>
        <v>0.68300000000000005</v>
      </c>
      <c r="H3223" s="31"/>
      <c r="I3223" s="30"/>
      <c r="J3223" s="24">
        <f t="shared" si="162"/>
        <v>0.41700000000000004</v>
      </c>
      <c r="K3223" s="31"/>
      <c r="L3223" s="30"/>
      <c r="M3223" s="98">
        <v>0.52</v>
      </c>
      <c r="N3223" s="98">
        <v>0.84599999999999997</v>
      </c>
      <c r="O3223" s="98" t="s">
        <v>4078</v>
      </c>
      <c r="P3223" s="98" t="s">
        <v>4078</v>
      </c>
      <c r="Q3223" s="98">
        <v>0.86</v>
      </c>
      <c r="R3223" s="98">
        <v>0.80800000000000005</v>
      </c>
    </row>
    <row r="3224" spans="1:18" x14ac:dyDescent="0.25">
      <c r="A3224" s="59" t="s">
        <v>3779</v>
      </c>
      <c r="B3224" s="59" t="s">
        <v>987</v>
      </c>
      <c r="C3224" s="59" t="s">
        <v>3857</v>
      </c>
      <c r="D3224" s="91">
        <v>15</v>
      </c>
      <c r="E3224" s="59" t="s">
        <v>6643</v>
      </c>
      <c r="F3224" s="30">
        <f t="shared" si="160"/>
        <v>0.55166666666666664</v>
      </c>
      <c r="G3224" s="24">
        <f t="shared" si="161"/>
        <v>10.266999999999999</v>
      </c>
      <c r="H3224" s="31"/>
      <c r="I3224" s="30"/>
      <c r="J3224" s="24">
        <f t="shared" si="162"/>
        <v>0.48799999999999999</v>
      </c>
      <c r="K3224" s="31"/>
      <c r="L3224" s="30"/>
      <c r="M3224" s="98">
        <v>14.82</v>
      </c>
      <c r="N3224" s="98">
        <v>5.7140000000000004</v>
      </c>
      <c r="O3224" s="98">
        <v>0.29699999999999999</v>
      </c>
      <c r="P3224" s="98">
        <v>1.655</v>
      </c>
      <c r="Q3224" s="98" t="s">
        <v>4078</v>
      </c>
      <c r="R3224" s="98" t="s">
        <v>4078</v>
      </c>
    </row>
    <row r="3225" spans="1:18" x14ac:dyDescent="0.25">
      <c r="A3225" s="59" t="s">
        <v>3779</v>
      </c>
      <c r="B3225" s="59" t="s">
        <v>3364</v>
      </c>
      <c r="C3225" s="59" t="s">
        <v>3804</v>
      </c>
      <c r="D3225" s="91">
        <v>5</v>
      </c>
      <c r="E3225" s="59" t="s">
        <v>4606</v>
      </c>
      <c r="F3225" s="30">
        <f t="shared" si="160"/>
        <v>0.54900000000000004</v>
      </c>
      <c r="G3225" s="24">
        <f t="shared" si="161"/>
        <v>0</v>
      </c>
      <c r="H3225" s="31"/>
      <c r="I3225" s="30"/>
      <c r="J3225" s="24">
        <f t="shared" si="162"/>
        <v>0.41175</v>
      </c>
      <c r="K3225" s="31"/>
      <c r="L3225" s="30"/>
      <c r="M3225" s="98" t="s">
        <v>4078</v>
      </c>
      <c r="N3225" s="98" t="s">
        <v>4078</v>
      </c>
      <c r="O3225" s="98" t="s">
        <v>4078</v>
      </c>
      <c r="P3225" s="98">
        <v>1.647</v>
      </c>
      <c r="Q3225" s="98" t="s">
        <v>4078</v>
      </c>
      <c r="R3225" s="98" t="s">
        <v>4078</v>
      </c>
    </row>
    <row r="3226" spans="1:18" x14ac:dyDescent="0.25">
      <c r="A3226" s="59" t="s">
        <v>3779</v>
      </c>
      <c r="B3226" s="59" t="s">
        <v>3500</v>
      </c>
      <c r="C3226" s="59" t="s">
        <v>3788</v>
      </c>
      <c r="D3226" s="91">
        <v>2</v>
      </c>
      <c r="E3226" s="59" t="s">
        <v>4306</v>
      </c>
      <c r="F3226" s="30">
        <f t="shared" si="160"/>
        <v>0.54466666666666663</v>
      </c>
      <c r="G3226" s="24">
        <f t="shared" si="161"/>
        <v>9.2499999999999999E-2</v>
      </c>
      <c r="H3226" s="31"/>
      <c r="I3226" s="30"/>
      <c r="J3226" s="24">
        <f t="shared" si="162"/>
        <v>0.40849999999999997</v>
      </c>
      <c r="K3226" s="31"/>
      <c r="L3226" s="30"/>
      <c r="M3226" s="98" t="s">
        <v>4078</v>
      </c>
      <c r="N3226" s="98">
        <v>0.185</v>
      </c>
      <c r="O3226" s="98" t="s">
        <v>4078</v>
      </c>
      <c r="P3226" s="98">
        <v>1.6339999999999999</v>
      </c>
      <c r="Q3226" s="98" t="s">
        <v>4078</v>
      </c>
      <c r="R3226" s="98" t="s">
        <v>4078</v>
      </c>
    </row>
    <row r="3227" spans="1:18" x14ac:dyDescent="0.25">
      <c r="A3227" s="59" t="s">
        <v>3779</v>
      </c>
      <c r="B3227" s="59" t="s">
        <v>3063</v>
      </c>
      <c r="C3227" s="59" t="s">
        <v>3852</v>
      </c>
      <c r="D3227" s="91">
        <v>15</v>
      </c>
      <c r="E3227" s="59" t="s">
        <v>6497</v>
      </c>
      <c r="F3227" s="30">
        <f t="shared" si="160"/>
        <v>0.53800000000000003</v>
      </c>
      <c r="G3227" s="24">
        <f t="shared" si="161"/>
        <v>5.0500000000000003E-2</v>
      </c>
      <c r="H3227" s="31"/>
      <c r="I3227" s="30"/>
      <c r="J3227" s="24">
        <f t="shared" si="162"/>
        <v>0.40350000000000003</v>
      </c>
      <c r="K3227" s="31"/>
      <c r="L3227" s="30"/>
      <c r="M3227" s="98" t="s">
        <v>4078</v>
      </c>
      <c r="N3227" s="98">
        <v>0.10100000000000001</v>
      </c>
      <c r="O3227" s="98" t="s">
        <v>4078</v>
      </c>
      <c r="P3227" s="98" t="s">
        <v>4078</v>
      </c>
      <c r="Q3227" s="98">
        <v>1.6140000000000001</v>
      </c>
      <c r="R3227" s="98" t="s">
        <v>4078</v>
      </c>
    </row>
    <row r="3228" spans="1:18" x14ac:dyDescent="0.25">
      <c r="A3228" s="59" t="s">
        <v>3779</v>
      </c>
      <c r="B3228" s="59" t="s">
        <v>3028</v>
      </c>
      <c r="C3228" s="59" t="s">
        <v>3818</v>
      </c>
      <c r="D3228" s="91">
        <v>7</v>
      </c>
      <c r="E3228" s="59" t="s">
        <v>5168</v>
      </c>
      <c r="F3228" s="30">
        <f t="shared" si="160"/>
        <v>0.53200000000000003</v>
      </c>
      <c r="G3228" s="24">
        <f t="shared" si="161"/>
        <v>0</v>
      </c>
      <c r="H3228" s="31"/>
      <c r="I3228" s="30"/>
      <c r="J3228" s="24">
        <f t="shared" si="162"/>
        <v>0.39900000000000002</v>
      </c>
      <c r="K3228" s="31"/>
      <c r="L3228" s="30"/>
      <c r="M3228" s="98" t="s">
        <v>4078</v>
      </c>
      <c r="N3228" s="98" t="s">
        <v>4078</v>
      </c>
      <c r="O3228" s="98" t="s">
        <v>4078</v>
      </c>
      <c r="P3228" s="98">
        <v>1.5960000000000001</v>
      </c>
      <c r="Q3228" s="98" t="s">
        <v>4078</v>
      </c>
      <c r="R3228" s="98" t="s">
        <v>4078</v>
      </c>
    </row>
    <row r="3229" spans="1:18" x14ac:dyDescent="0.25">
      <c r="A3229" s="59" t="s">
        <v>3779</v>
      </c>
      <c r="B3229" s="59" t="s">
        <v>2041</v>
      </c>
      <c r="C3229" s="59" t="s">
        <v>3851</v>
      </c>
      <c r="D3229" s="91">
        <v>15</v>
      </c>
      <c r="E3229" s="59" t="s">
        <v>6345</v>
      </c>
      <c r="F3229" s="30">
        <f t="shared" si="160"/>
        <v>0.53166666666666662</v>
      </c>
      <c r="G3229" s="24">
        <f t="shared" si="161"/>
        <v>0</v>
      </c>
      <c r="H3229" s="31"/>
      <c r="I3229" s="30"/>
      <c r="J3229" s="24">
        <f t="shared" si="162"/>
        <v>0.39874999999999999</v>
      </c>
      <c r="K3229" s="31"/>
      <c r="L3229" s="30"/>
      <c r="M3229" s="98" t="s">
        <v>4078</v>
      </c>
      <c r="N3229" s="98" t="s">
        <v>4078</v>
      </c>
      <c r="O3229" s="98" t="s">
        <v>4078</v>
      </c>
      <c r="P3229" s="98" t="s">
        <v>4078</v>
      </c>
      <c r="Q3229" s="98" t="s">
        <v>4078</v>
      </c>
      <c r="R3229" s="98">
        <v>1.595</v>
      </c>
    </row>
    <row r="3230" spans="1:18" x14ac:dyDescent="0.25">
      <c r="A3230" s="59" t="s">
        <v>3779</v>
      </c>
      <c r="B3230" s="59" t="s">
        <v>2474</v>
      </c>
      <c r="C3230" s="59" t="s">
        <v>3822</v>
      </c>
      <c r="D3230" s="91">
        <v>8</v>
      </c>
      <c r="E3230" s="59" t="s">
        <v>5371</v>
      </c>
      <c r="F3230" s="30">
        <f t="shared" si="160"/>
        <v>0.52566666666666662</v>
      </c>
      <c r="G3230" s="24">
        <f t="shared" si="161"/>
        <v>0</v>
      </c>
      <c r="H3230" s="31"/>
      <c r="I3230" s="30"/>
      <c r="J3230" s="24">
        <f t="shared" si="162"/>
        <v>0.44774999999999998</v>
      </c>
      <c r="K3230" s="31"/>
      <c r="L3230" s="30"/>
      <c r="M3230" s="98" t="s">
        <v>4078</v>
      </c>
      <c r="N3230" s="98" t="s">
        <v>4078</v>
      </c>
      <c r="O3230" s="98">
        <v>0.214</v>
      </c>
      <c r="P3230" s="98">
        <v>1.2969999999999999</v>
      </c>
      <c r="Q3230" s="98" t="s">
        <v>4078</v>
      </c>
      <c r="R3230" s="98">
        <v>0.28000000000000003</v>
      </c>
    </row>
    <row r="3231" spans="1:18" x14ac:dyDescent="0.25">
      <c r="A3231" s="59" t="s">
        <v>3779</v>
      </c>
      <c r="B3231" s="59" t="s">
        <v>2607</v>
      </c>
      <c r="C3231" s="59" t="s">
        <v>3808</v>
      </c>
      <c r="D3231" s="91">
        <v>6</v>
      </c>
      <c r="E3231" s="59" t="s">
        <v>4827</v>
      </c>
      <c r="F3231" s="30">
        <f t="shared" si="160"/>
        <v>0.52466666666666673</v>
      </c>
      <c r="G3231" s="24">
        <f t="shared" si="161"/>
        <v>5.335</v>
      </c>
      <c r="H3231" s="31"/>
      <c r="I3231" s="30"/>
      <c r="J3231" s="24">
        <f t="shared" si="162"/>
        <v>0.39350000000000002</v>
      </c>
      <c r="K3231" s="31"/>
      <c r="L3231" s="30"/>
      <c r="M3231" s="98" t="s">
        <v>4078</v>
      </c>
      <c r="N3231" s="98">
        <v>10.67</v>
      </c>
      <c r="O3231" s="98" t="s">
        <v>4078</v>
      </c>
      <c r="P3231" s="98" t="s">
        <v>4078</v>
      </c>
      <c r="Q3231" s="98" t="s">
        <v>4078</v>
      </c>
      <c r="R3231" s="98">
        <v>1.5740000000000001</v>
      </c>
    </row>
    <row r="3232" spans="1:18" x14ac:dyDescent="0.25">
      <c r="A3232" s="59" t="s">
        <v>3779</v>
      </c>
      <c r="B3232" s="59" t="s">
        <v>1719</v>
      </c>
      <c r="C3232" s="59" t="s">
        <v>3860</v>
      </c>
      <c r="D3232" s="91">
        <v>15</v>
      </c>
      <c r="E3232" s="59" t="s">
        <v>6700</v>
      </c>
      <c r="F3232" s="30">
        <f t="shared" ref="F3232:F3295" si="163">SUM(P3232:R3232)/3</f>
        <v>0.51966666666666661</v>
      </c>
      <c r="G3232" s="24">
        <f t="shared" ref="G3232:G3295" si="164">SUM(M3232:N3232)/2</f>
        <v>0.1</v>
      </c>
      <c r="H3232" s="31"/>
      <c r="I3232" s="30"/>
      <c r="J3232" s="24">
        <f t="shared" ref="J3232:J3295" si="165">SUM(O3232:R3232)/4</f>
        <v>0.38974999999999999</v>
      </c>
      <c r="K3232" s="31"/>
      <c r="L3232" s="30"/>
      <c r="M3232" s="98">
        <v>0.2</v>
      </c>
      <c r="N3232" s="98" t="s">
        <v>4078</v>
      </c>
      <c r="O3232" s="98" t="s">
        <v>4078</v>
      </c>
      <c r="P3232" s="98">
        <v>1.462</v>
      </c>
      <c r="Q3232" s="98">
        <v>9.7000000000000003E-2</v>
      </c>
      <c r="R3232" s="98" t="s">
        <v>4078</v>
      </c>
    </row>
    <row r="3233" spans="1:18" x14ac:dyDescent="0.25">
      <c r="A3233" s="59" t="s">
        <v>3779</v>
      </c>
      <c r="B3233" s="59" t="s">
        <v>2776</v>
      </c>
      <c r="C3233" s="59" t="s">
        <v>3787</v>
      </c>
      <c r="D3233" s="91">
        <v>2</v>
      </c>
      <c r="E3233" s="59" t="s">
        <v>4288</v>
      </c>
      <c r="F3233" s="30">
        <f t="shared" si="163"/>
        <v>0.51866666666666661</v>
      </c>
      <c r="G3233" s="24">
        <f t="shared" si="164"/>
        <v>0</v>
      </c>
      <c r="H3233" s="31"/>
      <c r="I3233" s="30"/>
      <c r="J3233" s="24">
        <f t="shared" si="165"/>
        <v>0.38899999999999996</v>
      </c>
      <c r="K3233" s="31"/>
      <c r="L3233" s="30"/>
      <c r="M3233" s="98" t="s">
        <v>4078</v>
      </c>
      <c r="N3233" s="98" t="s">
        <v>4078</v>
      </c>
      <c r="O3233" s="98" t="s">
        <v>4078</v>
      </c>
      <c r="P3233" s="98">
        <v>1.5469999999999999</v>
      </c>
      <c r="Q3233" s="98">
        <v>8.9999999999999993E-3</v>
      </c>
      <c r="R3233" s="98" t="s">
        <v>4078</v>
      </c>
    </row>
    <row r="3234" spans="1:18" x14ac:dyDescent="0.25">
      <c r="A3234" s="59" t="s">
        <v>3779</v>
      </c>
      <c r="B3234" s="59" t="s">
        <v>3281</v>
      </c>
      <c r="C3234" s="59" t="s">
        <v>3784</v>
      </c>
      <c r="D3234" s="91">
        <v>1</v>
      </c>
      <c r="E3234" s="59" t="s">
        <v>4181</v>
      </c>
      <c r="F3234" s="30">
        <f t="shared" si="163"/>
        <v>0.51</v>
      </c>
      <c r="G3234" s="24">
        <f t="shared" si="164"/>
        <v>0</v>
      </c>
      <c r="H3234" s="31"/>
      <c r="I3234" s="30"/>
      <c r="J3234" s="24">
        <f t="shared" si="165"/>
        <v>0.38250000000000001</v>
      </c>
      <c r="K3234" s="31"/>
      <c r="L3234" s="30"/>
      <c r="M3234" s="98" t="s">
        <v>4078</v>
      </c>
      <c r="N3234" s="98" t="s">
        <v>4078</v>
      </c>
      <c r="O3234" s="98" t="s">
        <v>4078</v>
      </c>
      <c r="P3234" s="98">
        <v>1.53</v>
      </c>
      <c r="Q3234" s="98" t="s">
        <v>4078</v>
      </c>
      <c r="R3234" s="98" t="s">
        <v>4078</v>
      </c>
    </row>
    <row r="3235" spans="1:18" x14ac:dyDescent="0.25">
      <c r="A3235" s="59" t="s">
        <v>3779</v>
      </c>
      <c r="B3235" s="59" t="s">
        <v>16</v>
      </c>
      <c r="C3235" s="59" t="s">
        <v>3801</v>
      </c>
      <c r="D3235" s="91">
        <v>4</v>
      </c>
      <c r="E3235" s="59" t="s">
        <v>4548</v>
      </c>
      <c r="F3235" s="30">
        <f t="shared" si="163"/>
        <v>0.50266666666666671</v>
      </c>
      <c r="G3235" s="24">
        <f t="shared" si="164"/>
        <v>1.2355</v>
      </c>
      <c r="H3235" s="31"/>
      <c r="I3235" s="30"/>
      <c r="J3235" s="24">
        <f t="shared" si="165"/>
        <v>0.377</v>
      </c>
      <c r="K3235" s="31"/>
      <c r="L3235" s="30"/>
      <c r="M3235" s="98" t="s">
        <v>4078</v>
      </c>
      <c r="N3235" s="98">
        <v>2.4710000000000001</v>
      </c>
      <c r="O3235" s="98" t="s">
        <v>4078</v>
      </c>
      <c r="P3235" s="98" t="s">
        <v>4078</v>
      </c>
      <c r="Q3235" s="98" t="s">
        <v>4078</v>
      </c>
      <c r="R3235" s="98">
        <v>1.508</v>
      </c>
    </row>
    <row r="3236" spans="1:18" x14ac:dyDescent="0.25">
      <c r="A3236" s="59" t="s">
        <v>3779</v>
      </c>
      <c r="B3236" s="59" t="s">
        <v>3689</v>
      </c>
      <c r="C3236" s="59" t="s">
        <v>3840</v>
      </c>
      <c r="D3236" s="91">
        <v>11</v>
      </c>
      <c r="E3236" s="59" t="s">
        <v>5968</v>
      </c>
      <c r="F3236" s="30">
        <f t="shared" si="163"/>
        <v>0.49733333333333335</v>
      </c>
      <c r="G3236" s="24">
        <f t="shared" si="164"/>
        <v>1.7410000000000001</v>
      </c>
      <c r="H3236" s="31"/>
      <c r="I3236" s="30"/>
      <c r="J3236" s="24">
        <f t="shared" si="165"/>
        <v>1.41475</v>
      </c>
      <c r="K3236" s="31"/>
      <c r="L3236" s="30"/>
      <c r="M3236" s="98">
        <v>1.96</v>
      </c>
      <c r="N3236" s="98">
        <v>1.522</v>
      </c>
      <c r="O3236" s="98">
        <v>4.1669999999999998</v>
      </c>
      <c r="P3236" s="98">
        <v>0.39100000000000001</v>
      </c>
      <c r="Q3236" s="98">
        <v>1.101</v>
      </c>
      <c r="R3236" s="98" t="s">
        <v>4078</v>
      </c>
    </row>
    <row r="3237" spans="1:18" x14ac:dyDescent="0.25">
      <c r="A3237" s="59" t="s">
        <v>3779</v>
      </c>
      <c r="B3237" s="59" t="s">
        <v>3399</v>
      </c>
      <c r="C3237" s="59" t="s">
        <v>3862</v>
      </c>
      <c r="D3237" s="91">
        <v>16</v>
      </c>
      <c r="E3237" s="59" t="s">
        <v>7044</v>
      </c>
      <c r="F3237" s="30">
        <f t="shared" si="163"/>
        <v>0.4936666666666667</v>
      </c>
      <c r="G3237" s="24">
        <f t="shared" si="164"/>
        <v>0</v>
      </c>
      <c r="H3237" s="31"/>
      <c r="I3237" s="30"/>
      <c r="J3237" s="24">
        <f t="shared" si="165"/>
        <v>0.37025000000000002</v>
      </c>
      <c r="K3237" s="31"/>
      <c r="L3237" s="30"/>
      <c r="M3237" s="98" t="s">
        <v>4078</v>
      </c>
      <c r="N3237" s="98" t="s">
        <v>4078</v>
      </c>
      <c r="O3237" s="98" t="s">
        <v>4078</v>
      </c>
      <c r="P3237" s="98">
        <v>1.4810000000000001</v>
      </c>
      <c r="Q3237" s="98" t="s">
        <v>4078</v>
      </c>
      <c r="R3237" s="98" t="s">
        <v>4078</v>
      </c>
    </row>
    <row r="3238" spans="1:18" x14ac:dyDescent="0.25">
      <c r="A3238" s="59" t="s">
        <v>3779</v>
      </c>
      <c r="B3238" s="59" t="s">
        <v>3077</v>
      </c>
      <c r="C3238" s="59" t="s">
        <v>3862</v>
      </c>
      <c r="D3238" s="91">
        <v>16</v>
      </c>
      <c r="E3238" s="59" t="s">
        <v>7170</v>
      </c>
      <c r="F3238" s="30">
        <f t="shared" si="163"/>
        <v>0.48766666666666669</v>
      </c>
      <c r="G3238" s="24">
        <f t="shared" si="164"/>
        <v>0</v>
      </c>
      <c r="H3238" s="31"/>
      <c r="I3238" s="30"/>
      <c r="J3238" s="24">
        <f t="shared" si="165"/>
        <v>0.36575000000000002</v>
      </c>
      <c r="K3238" s="31"/>
      <c r="L3238" s="30"/>
      <c r="M3238" s="98" t="s">
        <v>4078</v>
      </c>
      <c r="N3238" s="98" t="s">
        <v>4078</v>
      </c>
      <c r="O3238" s="98" t="s">
        <v>4078</v>
      </c>
      <c r="P3238" s="98" t="s">
        <v>4078</v>
      </c>
      <c r="Q3238" s="98">
        <v>1.4630000000000001</v>
      </c>
      <c r="R3238" s="98" t="s">
        <v>4078</v>
      </c>
    </row>
    <row r="3239" spans="1:18" x14ac:dyDescent="0.25">
      <c r="A3239" s="59" t="s">
        <v>3779</v>
      </c>
      <c r="B3239" s="59" t="s">
        <v>2377</v>
      </c>
      <c r="C3239" s="59" t="s">
        <v>3848</v>
      </c>
      <c r="D3239" s="91">
        <v>13</v>
      </c>
      <c r="E3239" s="59" t="s">
        <v>6248</v>
      </c>
      <c r="F3239" s="30">
        <f t="shared" si="163"/>
        <v>0.48699999999999993</v>
      </c>
      <c r="G3239" s="24">
        <f t="shared" si="164"/>
        <v>1.1599999999999999</v>
      </c>
      <c r="H3239" s="31"/>
      <c r="I3239" s="30"/>
      <c r="J3239" s="24">
        <f t="shared" si="165"/>
        <v>0.433</v>
      </c>
      <c r="K3239" s="31"/>
      <c r="L3239" s="30"/>
      <c r="M3239" s="98">
        <v>2.3199999999999998</v>
      </c>
      <c r="N3239" s="98" t="s">
        <v>4078</v>
      </c>
      <c r="O3239" s="98">
        <v>0.27100000000000002</v>
      </c>
      <c r="P3239" s="98" t="s">
        <v>4078</v>
      </c>
      <c r="Q3239" s="98">
        <v>0.60299999999999998</v>
      </c>
      <c r="R3239" s="98">
        <v>0.85799999999999998</v>
      </c>
    </row>
    <row r="3240" spans="1:18" x14ac:dyDescent="0.25">
      <c r="A3240" s="59" t="s">
        <v>3779</v>
      </c>
      <c r="B3240" s="59" t="s">
        <v>3653</v>
      </c>
      <c r="C3240" s="59" t="s">
        <v>3808</v>
      </c>
      <c r="D3240" s="91">
        <v>6</v>
      </c>
      <c r="E3240" s="59" t="s">
        <v>4807</v>
      </c>
      <c r="F3240" s="30">
        <f t="shared" si="163"/>
        <v>0.48599999999999999</v>
      </c>
      <c r="G3240" s="24">
        <f t="shared" si="164"/>
        <v>0</v>
      </c>
      <c r="H3240" s="31"/>
      <c r="I3240" s="30"/>
      <c r="J3240" s="24">
        <f t="shared" si="165"/>
        <v>0.36449999999999999</v>
      </c>
      <c r="K3240" s="31"/>
      <c r="L3240" s="30"/>
      <c r="M3240" s="98" t="s">
        <v>4078</v>
      </c>
      <c r="N3240" s="98" t="s">
        <v>4078</v>
      </c>
      <c r="O3240" s="98" t="s">
        <v>4078</v>
      </c>
      <c r="P3240" s="98">
        <v>0.38100000000000001</v>
      </c>
      <c r="Q3240" s="98">
        <v>1.077</v>
      </c>
      <c r="R3240" s="98" t="s">
        <v>4078</v>
      </c>
    </row>
    <row r="3241" spans="1:18" x14ac:dyDescent="0.25">
      <c r="A3241" s="59" t="s">
        <v>3779</v>
      </c>
      <c r="B3241" s="59" t="s">
        <v>862</v>
      </c>
      <c r="C3241" s="59" t="s">
        <v>3854</v>
      </c>
      <c r="D3241" s="91">
        <v>15</v>
      </c>
      <c r="E3241" s="59" t="s">
        <v>6588</v>
      </c>
      <c r="F3241" s="30">
        <f t="shared" si="163"/>
        <v>0.48566666666666664</v>
      </c>
      <c r="G3241" s="24">
        <f t="shared" si="164"/>
        <v>0</v>
      </c>
      <c r="H3241" s="31"/>
      <c r="I3241" s="30"/>
      <c r="J3241" s="24">
        <f t="shared" si="165"/>
        <v>0.58725000000000005</v>
      </c>
      <c r="K3241" s="31"/>
      <c r="L3241" s="30"/>
      <c r="M3241" s="98" t="s">
        <v>4078</v>
      </c>
      <c r="N3241" s="98" t="s">
        <v>4078</v>
      </c>
      <c r="O3241" s="98">
        <v>0.89200000000000002</v>
      </c>
      <c r="P3241" s="98">
        <v>0.32900000000000001</v>
      </c>
      <c r="Q3241" s="98">
        <v>0.35099999999999998</v>
      </c>
      <c r="R3241" s="98">
        <v>0.77700000000000002</v>
      </c>
    </row>
    <row r="3242" spans="1:18" x14ac:dyDescent="0.25">
      <c r="A3242" s="59" t="s">
        <v>3779</v>
      </c>
      <c r="B3242" s="59" t="s">
        <v>3473</v>
      </c>
      <c r="C3242" s="59" t="s">
        <v>3808</v>
      </c>
      <c r="D3242" s="91">
        <v>6</v>
      </c>
      <c r="E3242" s="59" t="s">
        <v>4790</v>
      </c>
      <c r="F3242" s="30">
        <f t="shared" si="163"/>
        <v>0.48366666666666669</v>
      </c>
      <c r="G3242" s="24">
        <f t="shared" si="164"/>
        <v>0</v>
      </c>
      <c r="H3242" s="31"/>
      <c r="I3242" s="30"/>
      <c r="J3242" s="24">
        <f t="shared" si="165"/>
        <v>0.36275000000000002</v>
      </c>
      <c r="K3242" s="31"/>
      <c r="L3242" s="30"/>
      <c r="M3242" s="98" t="s">
        <v>4078</v>
      </c>
      <c r="N3242" s="98" t="s">
        <v>4078</v>
      </c>
      <c r="O3242" s="98" t="s">
        <v>4078</v>
      </c>
      <c r="P3242" s="98" t="s">
        <v>4078</v>
      </c>
      <c r="Q3242" s="98">
        <v>1.4510000000000001</v>
      </c>
      <c r="R3242" s="98" t="s">
        <v>4078</v>
      </c>
    </row>
    <row r="3243" spans="1:18" x14ac:dyDescent="0.25">
      <c r="A3243" s="59" t="s">
        <v>3779</v>
      </c>
      <c r="B3243" s="59" t="s">
        <v>3743</v>
      </c>
      <c r="C3243" s="59" t="s">
        <v>3782</v>
      </c>
      <c r="D3243" s="91">
        <v>1</v>
      </c>
      <c r="E3243" s="59" t="s">
        <v>4143</v>
      </c>
      <c r="F3243" s="30">
        <f t="shared" si="163"/>
        <v>0.48166666666666669</v>
      </c>
      <c r="G3243" s="24">
        <f t="shared" si="164"/>
        <v>0</v>
      </c>
      <c r="H3243" s="31"/>
      <c r="I3243" s="30"/>
      <c r="J3243" s="24">
        <f t="shared" si="165"/>
        <v>0.36125000000000002</v>
      </c>
      <c r="K3243" s="31"/>
      <c r="L3243" s="30"/>
      <c r="M3243" s="98" t="s">
        <v>4078</v>
      </c>
      <c r="N3243" s="98" t="s">
        <v>4078</v>
      </c>
      <c r="O3243" s="98" t="s">
        <v>4078</v>
      </c>
      <c r="P3243" s="98" t="s">
        <v>4078</v>
      </c>
      <c r="Q3243" s="98" t="s">
        <v>4078</v>
      </c>
      <c r="R3243" s="98">
        <v>1.4450000000000001</v>
      </c>
    </row>
    <row r="3244" spans="1:18" x14ac:dyDescent="0.25">
      <c r="A3244" s="59" t="s">
        <v>3779</v>
      </c>
      <c r="B3244" s="59" t="s">
        <v>3286</v>
      </c>
      <c r="C3244" s="59" t="s">
        <v>3782</v>
      </c>
      <c r="D3244" s="91">
        <v>1</v>
      </c>
      <c r="E3244" s="59" t="s">
        <v>4145</v>
      </c>
      <c r="F3244" s="30">
        <f t="shared" si="163"/>
        <v>0.48166666666666669</v>
      </c>
      <c r="G3244" s="24">
        <f t="shared" si="164"/>
        <v>0</v>
      </c>
      <c r="H3244" s="31"/>
      <c r="I3244" s="30"/>
      <c r="J3244" s="24">
        <f t="shared" si="165"/>
        <v>0.36125000000000002</v>
      </c>
      <c r="K3244" s="31"/>
      <c r="L3244" s="30"/>
      <c r="M3244" s="98" t="s">
        <v>4078</v>
      </c>
      <c r="N3244" s="98" t="s">
        <v>4078</v>
      </c>
      <c r="O3244" s="98" t="s">
        <v>4078</v>
      </c>
      <c r="P3244" s="98" t="s">
        <v>4078</v>
      </c>
      <c r="Q3244" s="98" t="s">
        <v>4078</v>
      </c>
      <c r="R3244" s="98">
        <v>1.4450000000000001</v>
      </c>
    </row>
    <row r="3245" spans="1:18" x14ac:dyDescent="0.25">
      <c r="A3245" s="59" t="s">
        <v>3779</v>
      </c>
      <c r="B3245" s="59" t="s">
        <v>2803</v>
      </c>
      <c r="C3245" s="59" t="s">
        <v>3794</v>
      </c>
      <c r="D3245" s="91">
        <v>3</v>
      </c>
      <c r="E3245" s="59" t="s">
        <v>4408</v>
      </c>
      <c r="F3245" s="30">
        <f t="shared" si="163"/>
        <v>0.47366666666666668</v>
      </c>
      <c r="G3245" s="24">
        <f t="shared" si="164"/>
        <v>0.13500000000000001</v>
      </c>
      <c r="H3245" s="31"/>
      <c r="I3245" s="30"/>
      <c r="J3245" s="24">
        <f t="shared" si="165"/>
        <v>0.35525000000000001</v>
      </c>
      <c r="K3245" s="31"/>
      <c r="L3245" s="30"/>
      <c r="M3245" s="98">
        <v>0.27</v>
      </c>
      <c r="N3245" s="98" t="s">
        <v>4078</v>
      </c>
      <c r="O3245" s="98" t="s">
        <v>4078</v>
      </c>
      <c r="P3245" s="98">
        <v>0.46400000000000002</v>
      </c>
      <c r="Q3245" s="98">
        <v>0.33900000000000002</v>
      </c>
      <c r="R3245" s="98">
        <v>0.61799999999999999</v>
      </c>
    </row>
    <row r="3246" spans="1:18" x14ac:dyDescent="0.25">
      <c r="A3246" s="59" t="s">
        <v>3779</v>
      </c>
      <c r="B3246" s="59" t="s">
        <v>2443</v>
      </c>
      <c r="C3246" s="59" t="s">
        <v>3781</v>
      </c>
      <c r="D3246" s="91">
        <v>1</v>
      </c>
      <c r="E3246" s="59" t="s">
        <v>4125</v>
      </c>
      <c r="F3246" s="30">
        <f t="shared" si="163"/>
        <v>0.46799999999999997</v>
      </c>
      <c r="G3246" s="24">
        <f t="shared" si="164"/>
        <v>0</v>
      </c>
      <c r="H3246" s="31"/>
      <c r="I3246" s="30"/>
      <c r="J3246" s="24">
        <f t="shared" si="165"/>
        <v>0.35099999999999998</v>
      </c>
      <c r="K3246" s="31"/>
      <c r="L3246" s="30"/>
      <c r="M3246" s="98" t="s">
        <v>4078</v>
      </c>
      <c r="N3246" s="98" t="s">
        <v>4078</v>
      </c>
      <c r="O3246" s="98" t="s">
        <v>4078</v>
      </c>
      <c r="P3246" s="98" t="s">
        <v>4078</v>
      </c>
      <c r="Q3246" s="98">
        <v>1.4039999999999999</v>
      </c>
      <c r="R3246" s="98" t="s">
        <v>4078</v>
      </c>
    </row>
    <row r="3247" spans="1:18" x14ac:dyDescent="0.25">
      <c r="A3247" s="59" t="s">
        <v>3779</v>
      </c>
      <c r="B3247" s="59" t="s">
        <v>1836</v>
      </c>
      <c r="C3247" s="59" t="s">
        <v>3814</v>
      </c>
      <c r="D3247" s="91">
        <v>6</v>
      </c>
      <c r="E3247" s="59" t="s">
        <v>5055</v>
      </c>
      <c r="F3247" s="30">
        <f t="shared" si="163"/>
        <v>0.46766666666666667</v>
      </c>
      <c r="G3247" s="24">
        <f t="shared" si="164"/>
        <v>0.99299999999999999</v>
      </c>
      <c r="H3247" s="31"/>
      <c r="I3247" s="30"/>
      <c r="J3247" s="24">
        <f t="shared" si="165"/>
        <v>0.35075000000000001</v>
      </c>
      <c r="K3247" s="31"/>
      <c r="L3247" s="30"/>
      <c r="M3247" s="98" t="s">
        <v>4078</v>
      </c>
      <c r="N3247" s="98">
        <v>1.986</v>
      </c>
      <c r="O3247" s="98" t="s">
        <v>4078</v>
      </c>
      <c r="P3247" s="98">
        <v>0.28599999999999998</v>
      </c>
      <c r="Q3247" s="98" t="s">
        <v>4078</v>
      </c>
      <c r="R3247" s="98">
        <v>1.117</v>
      </c>
    </row>
    <row r="3248" spans="1:18" x14ac:dyDescent="0.25">
      <c r="A3248" s="59" t="s">
        <v>3779</v>
      </c>
      <c r="B3248" s="59" t="s">
        <v>3513</v>
      </c>
      <c r="C3248" s="59" t="s">
        <v>3818</v>
      </c>
      <c r="D3248" s="91">
        <v>7</v>
      </c>
      <c r="E3248" s="59" t="s">
        <v>5233</v>
      </c>
      <c r="F3248" s="30">
        <f t="shared" si="163"/>
        <v>0.46666666666666662</v>
      </c>
      <c r="G3248" s="24">
        <f t="shared" si="164"/>
        <v>0</v>
      </c>
      <c r="H3248" s="31"/>
      <c r="I3248" s="30"/>
      <c r="J3248" s="24">
        <f t="shared" si="165"/>
        <v>0.35</v>
      </c>
      <c r="K3248" s="31"/>
      <c r="L3248" s="30"/>
      <c r="M3248" s="98" t="s">
        <v>4078</v>
      </c>
      <c r="N3248" s="98" t="s">
        <v>4078</v>
      </c>
      <c r="O3248" s="98" t="s">
        <v>4078</v>
      </c>
      <c r="P3248" s="98" t="s">
        <v>4078</v>
      </c>
      <c r="Q3248" s="98" t="s">
        <v>4078</v>
      </c>
      <c r="R3248" s="98">
        <v>1.4</v>
      </c>
    </row>
    <row r="3249" spans="1:18" x14ac:dyDescent="0.25">
      <c r="A3249" s="59" t="s">
        <v>3779</v>
      </c>
      <c r="B3249" s="59" t="s">
        <v>2658</v>
      </c>
      <c r="C3249" s="59" t="s">
        <v>3841</v>
      </c>
      <c r="D3249" s="91">
        <v>11</v>
      </c>
      <c r="E3249" s="59" t="s">
        <v>5986</v>
      </c>
      <c r="F3249" s="30">
        <f t="shared" si="163"/>
        <v>0.46333333333333332</v>
      </c>
      <c r="G3249" s="24">
        <f t="shared" si="164"/>
        <v>0</v>
      </c>
      <c r="H3249" s="31"/>
      <c r="I3249" s="30"/>
      <c r="J3249" s="24">
        <f t="shared" si="165"/>
        <v>1.4564999999999999</v>
      </c>
      <c r="K3249" s="31"/>
      <c r="L3249" s="30"/>
      <c r="M3249" s="98" t="s">
        <v>4078</v>
      </c>
      <c r="N3249" s="98" t="s">
        <v>4078</v>
      </c>
      <c r="O3249" s="98">
        <v>4.4359999999999999</v>
      </c>
      <c r="P3249" s="98" t="s">
        <v>4078</v>
      </c>
      <c r="Q3249" s="98" t="s">
        <v>4078</v>
      </c>
      <c r="R3249" s="98">
        <v>1.39</v>
      </c>
    </row>
    <row r="3250" spans="1:18" x14ac:dyDescent="0.25">
      <c r="A3250" s="59" t="s">
        <v>3779</v>
      </c>
      <c r="B3250" s="59" t="s">
        <v>7935</v>
      </c>
      <c r="C3250" s="59" t="s">
        <v>3808</v>
      </c>
      <c r="D3250" s="91">
        <v>6</v>
      </c>
      <c r="E3250" s="59" t="s">
        <v>7936</v>
      </c>
      <c r="F3250" s="30">
        <f t="shared" si="163"/>
        <v>0.46266666666666662</v>
      </c>
      <c r="G3250" s="24">
        <f t="shared" si="164"/>
        <v>0</v>
      </c>
      <c r="H3250" s="31"/>
      <c r="I3250" s="30"/>
      <c r="J3250" s="24">
        <f t="shared" si="165"/>
        <v>0.34699999999999998</v>
      </c>
      <c r="K3250" s="31"/>
      <c r="L3250" s="30"/>
      <c r="M3250" s="98" t="s">
        <v>4078</v>
      </c>
      <c r="N3250" s="98" t="s">
        <v>4078</v>
      </c>
      <c r="O3250" s="98" t="s">
        <v>4078</v>
      </c>
      <c r="P3250" s="98" t="s">
        <v>4078</v>
      </c>
      <c r="Q3250" s="98" t="s">
        <v>4078</v>
      </c>
      <c r="R3250" s="98">
        <v>1.3879999999999999</v>
      </c>
    </row>
    <row r="3251" spans="1:18" x14ac:dyDescent="0.25">
      <c r="A3251" s="59" t="s">
        <v>3779</v>
      </c>
      <c r="B3251" s="59" t="s">
        <v>3732</v>
      </c>
      <c r="C3251" s="59" t="s">
        <v>3860</v>
      </c>
      <c r="D3251" s="91">
        <v>15</v>
      </c>
      <c r="E3251" s="59" t="s">
        <v>6689</v>
      </c>
      <c r="F3251" s="30">
        <f t="shared" si="163"/>
        <v>0.45966666666666667</v>
      </c>
      <c r="G3251" s="24">
        <f t="shared" si="164"/>
        <v>6.5380000000000003</v>
      </c>
      <c r="H3251" s="31"/>
      <c r="I3251" s="30"/>
      <c r="J3251" s="24">
        <f t="shared" si="165"/>
        <v>0.67575000000000007</v>
      </c>
      <c r="K3251" s="31"/>
      <c r="L3251" s="30"/>
      <c r="M3251" s="98">
        <v>0.1</v>
      </c>
      <c r="N3251" s="98">
        <v>12.976000000000001</v>
      </c>
      <c r="O3251" s="98">
        <v>1.3240000000000001</v>
      </c>
      <c r="P3251" s="98">
        <v>0.01</v>
      </c>
      <c r="Q3251" s="98">
        <v>1.369</v>
      </c>
      <c r="R3251" s="98" t="s">
        <v>4078</v>
      </c>
    </row>
    <row r="3252" spans="1:18" x14ac:dyDescent="0.25">
      <c r="A3252" s="59" t="s">
        <v>3779</v>
      </c>
      <c r="B3252" s="59" t="s">
        <v>119</v>
      </c>
      <c r="C3252" s="59" t="s">
        <v>3820</v>
      </c>
      <c r="D3252" s="91">
        <v>8</v>
      </c>
      <c r="E3252" s="59" t="s">
        <v>5331</v>
      </c>
      <c r="F3252" s="30">
        <f t="shared" si="163"/>
        <v>0.45766666666666667</v>
      </c>
      <c r="G3252" s="24">
        <f t="shared" si="164"/>
        <v>0</v>
      </c>
      <c r="H3252" s="31"/>
      <c r="I3252" s="30"/>
      <c r="J3252" s="24">
        <f t="shared" si="165"/>
        <v>0.34325</v>
      </c>
      <c r="K3252" s="31"/>
      <c r="L3252" s="30"/>
      <c r="M3252" s="98" t="s">
        <v>4078</v>
      </c>
      <c r="N3252" s="98" t="s">
        <v>4078</v>
      </c>
      <c r="O3252" s="98" t="s">
        <v>4078</v>
      </c>
      <c r="P3252" s="98" t="s">
        <v>4078</v>
      </c>
      <c r="Q3252" s="98" t="s">
        <v>4078</v>
      </c>
      <c r="R3252" s="98">
        <v>1.373</v>
      </c>
    </row>
    <row r="3253" spans="1:18" x14ac:dyDescent="0.25">
      <c r="A3253" s="59" t="s">
        <v>3779</v>
      </c>
      <c r="B3253" s="59" t="s">
        <v>1700</v>
      </c>
      <c r="C3253" s="59" t="s">
        <v>3852</v>
      </c>
      <c r="D3253" s="91">
        <v>15</v>
      </c>
      <c r="E3253" s="59" t="s">
        <v>6484</v>
      </c>
      <c r="F3253" s="30">
        <f t="shared" si="163"/>
        <v>0.45766666666666667</v>
      </c>
      <c r="G3253" s="24">
        <f t="shared" si="164"/>
        <v>0.63</v>
      </c>
      <c r="H3253" s="31"/>
      <c r="I3253" s="30"/>
      <c r="J3253" s="24">
        <f t="shared" si="165"/>
        <v>0.34325</v>
      </c>
      <c r="K3253" s="31"/>
      <c r="L3253" s="30"/>
      <c r="M3253" s="98">
        <v>1.26</v>
      </c>
      <c r="N3253" s="98" t="s">
        <v>4078</v>
      </c>
      <c r="O3253" s="98" t="s">
        <v>4078</v>
      </c>
      <c r="P3253" s="98" t="s">
        <v>4078</v>
      </c>
      <c r="Q3253" s="98">
        <v>1.2130000000000001</v>
      </c>
      <c r="R3253" s="98">
        <v>0.16</v>
      </c>
    </row>
    <row r="3254" spans="1:18" x14ac:dyDescent="0.25">
      <c r="A3254" s="59" t="s">
        <v>3779</v>
      </c>
      <c r="B3254" s="59" t="s">
        <v>1410</v>
      </c>
      <c r="C3254" s="59" t="s">
        <v>3856</v>
      </c>
      <c r="D3254" s="91">
        <v>15</v>
      </c>
      <c r="E3254" s="59" t="s">
        <v>6634</v>
      </c>
      <c r="F3254" s="30">
        <f t="shared" si="163"/>
        <v>0.45033333333333331</v>
      </c>
      <c r="G3254" s="24">
        <f t="shared" si="164"/>
        <v>0</v>
      </c>
      <c r="H3254" s="31"/>
      <c r="I3254" s="30"/>
      <c r="J3254" s="24">
        <f t="shared" si="165"/>
        <v>0.33774999999999999</v>
      </c>
      <c r="K3254" s="31"/>
      <c r="L3254" s="30"/>
      <c r="M3254" s="98" t="s">
        <v>4078</v>
      </c>
      <c r="N3254" s="98" t="s">
        <v>4078</v>
      </c>
      <c r="O3254" s="98" t="s">
        <v>4078</v>
      </c>
      <c r="P3254" s="98" t="s">
        <v>4078</v>
      </c>
      <c r="Q3254" s="98" t="s">
        <v>4078</v>
      </c>
      <c r="R3254" s="98">
        <v>1.351</v>
      </c>
    </row>
    <row r="3255" spans="1:18" x14ac:dyDescent="0.25">
      <c r="A3255" s="59" t="s">
        <v>3779</v>
      </c>
      <c r="B3255" s="59" t="s">
        <v>2235</v>
      </c>
      <c r="C3255" s="59" t="s">
        <v>3781</v>
      </c>
      <c r="D3255" s="91">
        <v>1</v>
      </c>
      <c r="E3255" s="59" t="s">
        <v>4137</v>
      </c>
      <c r="F3255" s="30">
        <f t="shared" si="163"/>
        <v>0.44666666666666671</v>
      </c>
      <c r="G3255" s="24">
        <f t="shared" si="164"/>
        <v>0</v>
      </c>
      <c r="H3255" s="31"/>
      <c r="I3255" s="30"/>
      <c r="J3255" s="24">
        <f t="shared" si="165"/>
        <v>0.33500000000000002</v>
      </c>
      <c r="K3255" s="31"/>
      <c r="L3255" s="30"/>
      <c r="M3255" s="98" t="s">
        <v>4078</v>
      </c>
      <c r="N3255" s="98" t="s">
        <v>4078</v>
      </c>
      <c r="O3255" s="98" t="s">
        <v>4078</v>
      </c>
      <c r="P3255" s="98" t="s">
        <v>4078</v>
      </c>
      <c r="Q3255" s="98" t="s">
        <v>4078</v>
      </c>
      <c r="R3255" s="98">
        <v>1.34</v>
      </c>
    </row>
    <row r="3256" spans="1:18" x14ac:dyDescent="0.25">
      <c r="A3256" s="59" t="s">
        <v>3779</v>
      </c>
      <c r="B3256" s="59" t="s">
        <v>1764</v>
      </c>
      <c r="C3256" s="59" t="s">
        <v>3808</v>
      </c>
      <c r="D3256" s="91">
        <v>6</v>
      </c>
      <c r="E3256" s="59" t="s">
        <v>4817</v>
      </c>
      <c r="F3256" s="30">
        <f t="shared" si="163"/>
        <v>0.44600000000000001</v>
      </c>
      <c r="G3256" s="24">
        <f t="shared" si="164"/>
        <v>1.7500000000000002E-2</v>
      </c>
      <c r="H3256" s="31"/>
      <c r="I3256" s="30"/>
      <c r="J3256" s="24">
        <f t="shared" si="165"/>
        <v>0.33450000000000002</v>
      </c>
      <c r="K3256" s="31"/>
      <c r="L3256" s="30"/>
      <c r="M3256" s="98" t="s">
        <v>4078</v>
      </c>
      <c r="N3256" s="98">
        <v>3.5000000000000003E-2</v>
      </c>
      <c r="O3256" s="98" t="s">
        <v>4078</v>
      </c>
      <c r="P3256" s="98">
        <v>0.218</v>
      </c>
      <c r="Q3256" s="98">
        <v>1.1200000000000001</v>
      </c>
      <c r="R3256" s="98" t="s">
        <v>4078</v>
      </c>
    </row>
    <row r="3257" spans="1:18" x14ac:dyDescent="0.25">
      <c r="A3257" s="59" t="s">
        <v>3779</v>
      </c>
      <c r="B3257" s="59" t="s">
        <v>3607</v>
      </c>
      <c r="C3257" s="59" t="s">
        <v>3841</v>
      </c>
      <c r="D3257" s="91">
        <v>11</v>
      </c>
      <c r="E3257" s="59" t="s">
        <v>6073</v>
      </c>
      <c r="F3257" s="30">
        <f t="shared" si="163"/>
        <v>0.4386666666666667</v>
      </c>
      <c r="G3257" s="24">
        <f t="shared" si="164"/>
        <v>9.7925000000000004</v>
      </c>
      <c r="H3257" s="31"/>
      <c r="I3257" s="30"/>
      <c r="J3257" s="24">
        <f t="shared" si="165"/>
        <v>0.78400000000000003</v>
      </c>
      <c r="K3257" s="31"/>
      <c r="L3257" s="30"/>
      <c r="M3257" s="98">
        <v>3.7</v>
      </c>
      <c r="N3257" s="98">
        <v>15.885</v>
      </c>
      <c r="O3257" s="98">
        <v>1.82</v>
      </c>
      <c r="P3257" s="98">
        <v>1.3160000000000001</v>
      </c>
      <c r="Q3257" s="98" t="s">
        <v>4078</v>
      </c>
      <c r="R3257" s="98" t="s">
        <v>4078</v>
      </c>
    </row>
    <row r="3258" spans="1:18" x14ac:dyDescent="0.25">
      <c r="A3258" s="59" t="s">
        <v>3779</v>
      </c>
      <c r="B3258" s="59" t="s">
        <v>2876</v>
      </c>
      <c r="C3258" s="59" t="s">
        <v>3873</v>
      </c>
      <c r="D3258" s="91">
        <v>20</v>
      </c>
      <c r="E3258" s="59" t="s">
        <v>7815</v>
      </c>
      <c r="F3258" s="30">
        <f t="shared" si="163"/>
        <v>0.43533333333333335</v>
      </c>
      <c r="G3258" s="24">
        <f t="shared" si="164"/>
        <v>0.38</v>
      </c>
      <c r="H3258" s="31"/>
      <c r="I3258" s="30"/>
      <c r="J3258" s="24">
        <f t="shared" si="165"/>
        <v>0.32650000000000001</v>
      </c>
      <c r="K3258" s="31"/>
      <c r="L3258" s="30"/>
      <c r="M3258" s="98">
        <v>0.26</v>
      </c>
      <c r="N3258" s="98">
        <v>0.5</v>
      </c>
      <c r="O3258" s="98" t="s">
        <v>4078</v>
      </c>
      <c r="P3258" s="98">
        <v>0.23100000000000001</v>
      </c>
      <c r="Q3258" s="98">
        <v>1.075</v>
      </c>
      <c r="R3258" s="98" t="s">
        <v>4078</v>
      </c>
    </row>
    <row r="3259" spans="1:18" x14ac:dyDescent="0.25">
      <c r="A3259" s="59" t="s">
        <v>3779</v>
      </c>
      <c r="B3259" s="59" t="s">
        <v>2125</v>
      </c>
      <c r="C3259" s="59" t="s">
        <v>3870</v>
      </c>
      <c r="D3259" s="91">
        <v>18</v>
      </c>
      <c r="E3259" s="59" t="s">
        <v>7701</v>
      </c>
      <c r="F3259" s="30">
        <f t="shared" si="163"/>
        <v>0.435</v>
      </c>
      <c r="G3259" s="24">
        <f t="shared" si="164"/>
        <v>0.221</v>
      </c>
      <c r="H3259" s="31"/>
      <c r="I3259" s="30"/>
      <c r="J3259" s="24">
        <f t="shared" si="165"/>
        <v>0.33424999999999999</v>
      </c>
      <c r="K3259" s="31"/>
      <c r="L3259" s="30"/>
      <c r="M3259" s="98">
        <v>0.14000000000000001</v>
      </c>
      <c r="N3259" s="98">
        <v>0.30199999999999999</v>
      </c>
      <c r="O3259" s="98">
        <v>3.2000000000000001E-2</v>
      </c>
      <c r="P3259" s="98" t="s">
        <v>4078</v>
      </c>
      <c r="Q3259" s="98">
        <v>1.2869999999999999</v>
      </c>
      <c r="R3259" s="98">
        <v>1.7999999999999999E-2</v>
      </c>
    </row>
    <row r="3260" spans="1:18" x14ac:dyDescent="0.25">
      <c r="A3260" s="59" t="s">
        <v>3779</v>
      </c>
      <c r="B3260" s="59" t="s">
        <v>3525</v>
      </c>
      <c r="C3260" s="59" t="s">
        <v>3831</v>
      </c>
      <c r="D3260" s="91">
        <v>11</v>
      </c>
      <c r="E3260" s="59" t="s">
        <v>5581</v>
      </c>
      <c r="F3260" s="30">
        <f t="shared" si="163"/>
        <v>0.41833333333333328</v>
      </c>
      <c r="G3260" s="24">
        <f t="shared" si="164"/>
        <v>0</v>
      </c>
      <c r="H3260" s="31"/>
      <c r="I3260" s="30"/>
      <c r="J3260" s="24">
        <f t="shared" si="165"/>
        <v>0.31374999999999997</v>
      </c>
      <c r="K3260" s="31"/>
      <c r="L3260" s="30"/>
      <c r="M3260" s="98" t="s">
        <v>4078</v>
      </c>
      <c r="N3260" s="98" t="s">
        <v>4078</v>
      </c>
      <c r="O3260" s="98" t="s">
        <v>4078</v>
      </c>
      <c r="P3260" s="98">
        <v>1.2549999999999999</v>
      </c>
      <c r="Q3260" s="98" t="s">
        <v>4078</v>
      </c>
      <c r="R3260" s="98" t="s">
        <v>4078</v>
      </c>
    </row>
    <row r="3261" spans="1:18" x14ac:dyDescent="0.25">
      <c r="A3261" s="59" t="s">
        <v>3779</v>
      </c>
      <c r="B3261" s="59" t="s">
        <v>2709</v>
      </c>
      <c r="C3261" s="59" t="s">
        <v>3849</v>
      </c>
      <c r="D3261" s="91">
        <v>13</v>
      </c>
      <c r="E3261" s="59" t="s">
        <v>6284</v>
      </c>
      <c r="F3261" s="30">
        <f t="shared" si="163"/>
        <v>0.41633333333333339</v>
      </c>
      <c r="G3261" s="24">
        <f t="shared" si="164"/>
        <v>1.855</v>
      </c>
      <c r="H3261" s="31"/>
      <c r="I3261" s="30"/>
      <c r="J3261" s="24">
        <f t="shared" si="165"/>
        <v>0.31225000000000003</v>
      </c>
      <c r="K3261" s="31"/>
      <c r="L3261" s="30"/>
      <c r="M3261" s="98">
        <v>3.71</v>
      </c>
      <c r="N3261" s="98" t="s">
        <v>4078</v>
      </c>
      <c r="O3261" s="98" t="s">
        <v>4078</v>
      </c>
      <c r="P3261" s="98">
        <v>1.7999999999999999E-2</v>
      </c>
      <c r="Q3261" s="98">
        <v>1.2310000000000001</v>
      </c>
      <c r="R3261" s="98" t="s">
        <v>4078</v>
      </c>
    </row>
    <row r="3262" spans="1:18" x14ac:dyDescent="0.25">
      <c r="A3262" s="59" t="s">
        <v>3779</v>
      </c>
      <c r="B3262" s="59" t="s">
        <v>1468</v>
      </c>
      <c r="C3262" s="59" t="s">
        <v>3862</v>
      </c>
      <c r="D3262" s="91">
        <v>16</v>
      </c>
      <c r="E3262" s="59" t="s">
        <v>6956</v>
      </c>
      <c r="F3262" s="30">
        <f t="shared" si="163"/>
        <v>0.41633333333333339</v>
      </c>
      <c r="G3262" s="24">
        <f t="shared" si="164"/>
        <v>13.443</v>
      </c>
      <c r="H3262" s="31"/>
      <c r="I3262" s="30"/>
      <c r="J3262" s="24">
        <f t="shared" si="165"/>
        <v>0.31325000000000003</v>
      </c>
      <c r="K3262" s="31"/>
      <c r="L3262" s="30"/>
      <c r="M3262" s="98">
        <v>0.05</v>
      </c>
      <c r="N3262" s="98">
        <v>26.835999999999999</v>
      </c>
      <c r="O3262" s="98">
        <v>4.0000000000000001E-3</v>
      </c>
      <c r="P3262" s="98" t="s">
        <v>4078</v>
      </c>
      <c r="Q3262" s="98" t="s">
        <v>4078</v>
      </c>
      <c r="R3262" s="98">
        <v>1.2490000000000001</v>
      </c>
    </row>
    <row r="3263" spans="1:18" x14ac:dyDescent="0.25">
      <c r="A3263" s="59" t="s">
        <v>3779</v>
      </c>
      <c r="B3263" s="59" t="s">
        <v>943</v>
      </c>
      <c r="C3263" s="59" t="s">
        <v>3781</v>
      </c>
      <c r="D3263" s="91">
        <v>1</v>
      </c>
      <c r="E3263" s="59" t="s">
        <v>4119</v>
      </c>
      <c r="F3263" s="30">
        <f t="shared" si="163"/>
        <v>0.41033333333333338</v>
      </c>
      <c r="G3263" s="24">
        <f t="shared" si="164"/>
        <v>0</v>
      </c>
      <c r="H3263" s="31"/>
      <c r="I3263" s="30"/>
      <c r="J3263" s="24">
        <f t="shared" si="165"/>
        <v>0.30775000000000002</v>
      </c>
      <c r="K3263" s="31"/>
      <c r="L3263" s="30"/>
      <c r="M3263" s="98" t="s">
        <v>4078</v>
      </c>
      <c r="N3263" s="98" t="s">
        <v>4078</v>
      </c>
      <c r="O3263" s="98" t="s">
        <v>4078</v>
      </c>
      <c r="P3263" s="98" t="s">
        <v>4078</v>
      </c>
      <c r="Q3263" s="98" t="s">
        <v>4078</v>
      </c>
      <c r="R3263" s="98">
        <v>1.2310000000000001</v>
      </c>
    </row>
    <row r="3264" spans="1:18" x14ac:dyDescent="0.25">
      <c r="A3264" s="59" t="s">
        <v>3779</v>
      </c>
      <c r="B3264" s="59" t="s">
        <v>3625</v>
      </c>
      <c r="C3264" s="59" t="s">
        <v>3827</v>
      </c>
      <c r="D3264" s="91">
        <v>10</v>
      </c>
      <c r="E3264" s="59" t="s">
        <v>5477</v>
      </c>
      <c r="F3264" s="30">
        <f t="shared" si="163"/>
        <v>0.40866666666666668</v>
      </c>
      <c r="G3264" s="24">
        <f t="shared" si="164"/>
        <v>0.19500000000000001</v>
      </c>
      <c r="H3264" s="31"/>
      <c r="I3264" s="30"/>
      <c r="J3264" s="24">
        <f t="shared" si="165"/>
        <v>0.48575000000000002</v>
      </c>
      <c r="K3264" s="31"/>
      <c r="L3264" s="30"/>
      <c r="M3264" s="98">
        <v>0.39</v>
      </c>
      <c r="N3264" s="98" t="s">
        <v>4078</v>
      </c>
      <c r="O3264" s="98">
        <v>0.71699999999999997</v>
      </c>
      <c r="P3264" s="98">
        <v>1.226</v>
      </c>
      <c r="Q3264" s="98" t="s">
        <v>4078</v>
      </c>
      <c r="R3264" s="98" t="s">
        <v>4078</v>
      </c>
    </row>
    <row r="3265" spans="1:18" x14ac:dyDescent="0.25">
      <c r="A3265" s="59" t="s">
        <v>3779</v>
      </c>
      <c r="B3265" s="59" t="s">
        <v>2998</v>
      </c>
      <c r="C3265" s="59" t="s">
        <v>3807</v>
      </c>
      <c r="D3265" s="91">
        <v>6</v>
      </c>
      <c r="E3265" s="59" t="s">
        <v>4665</v>
      </c>
      <c r="F3265" s="30">
        <f t="shared" si="163"/>
        <v>0.39933333333333332</v>
      </c>
      <c r="G3265" s="24">
        <f t="shared" si="164"/>
        <v>0.64500000000000002</v>
      </c>
      <c r="H3265" s="31"/>
      <c r="I3265" s="30"/>
      <c r="J3265" s="24">
        <f t="shared" si="165"/>
        <v>0.29949999999999999</v>
      </c>
      <c r="K3265" s="31"/>
      <c r="L3265" s="30"/>
      <c r="M3265" s="98">
        <v>1.29</v>
      </c>
      <c r="N3265" s="98" t="s">
        <v>4078</v>
      </c>
      <c r="O3265" s="98" t="s">
        <v>4078</v>
      </c>
      <c r="P3265" s="98" t="s">
        <v>4078</v>
      </c>
      <c r="Q3265" s="98">
        <v>0.41599999999999998</v>
      </c>
      <c r="R3265" s="98">
        <v>0.78200000000000003</v>
      </c>
    </row>
    <row r="3266" spans="1:18" x14ac:dyDescent="0.25">
      <c r="A3266" s="59" t="s">
        <v>3779</v>
      </c>
      <c r="B3266" s="59" t="s">
        <v>2480</v>
      </c>
      <c r="C3266" s="59" t="s">
        <v>3862</v>
      </c>
      <c r="D3266" s="91">
        <v>16</v>
      </c>
      <c r="E3266" s="59" t="s">
        <v>6846</v>
      </c>
      <c r="F3266" s="30">
        <f t="shared" si="163"/>
        <v>0.39766666666666667</v>
      </c>
      <c r="G3266" s="24">
        <f t="shared" si="164"/>
        <v>13.324999999999999</v>
      </c>
      <c r="H3266" s="31"/>
      <c r="I3266" s="30"/>
      <c r="J3266" s="24">
        <f t="shared" si="165"/>
        <v>6.4547500000000007</v>
      </c>
      <c r="K3266" s="31"/>
      <c r="L3266" s="30"/>
      <c r="M3266" s="98">
        <v>3.51</v>
      </c>
      <c r="N3266" s="98">
        <v>23.14</v>
      </c>
      <c r="O3266" s="98">
        <v>24.626000000000001</v>
      </c>
      <c r="P3266" s="98">
        <v>0.59099999999999997</v>
      </c>
      <c r="Q3266" s="98">
        <v>0.16500000000000001</v>
      </c>
      <c r="R3266" s="98">
        <v>0.437</v>
      </c>
    </row>
    <row r="3267" spans="1:18" x14ac:dyDescent="0.25">
      <c r="A3267" s="59" t="s">
        <v>3779</v>
      </c>
      <c r="B3267" s="59" t="s">
        <v>2943</v>
      </c>
      <c r="C3267" s="59" t="s">
        <v>3816</v>
      </c>
      <c r="D3267" s="91">
        <v>6</v>
      </c>
      <c r="E3267" s="59" t="s">
        <v>5094</v>
      </c>
      <c r="F3267" s="30">
        <f t="shared" si="163"/>
        <v>0.39599999999999996</v>
      </c>
      <c r="G3267" s="24">
        <f t="shared" si="164"/>
        <v>2.5449999999999999</v>
      </c>
      <c r="H3267" s="31"/>
      <c r="I3267" s="30"/>
      <c r="J3267" s="24">
        <f t="shared" si="165"/>
        <v>0.29699999999999999</v>
      </c>
      <c r="K3267" s="31"/>
      <c r="L3267" s="30"/>
      <c r="M3267" s="98">
        <v>5.09</v>
      </c>
      <c r="N3267" s="98" t="s">
        <v>4078</v>
      </c>
      <c r="O3267" s="98" t="s">
        <v>4078</v>
      </c>
      <c r="P3267" s="98" t="s">
        <v>4078</v>
      </c>
      <c r="Q3267" s="98">
        <v>1.1879999999999999</v>
      </c>
      <c r="R3267" s="98" t="s">
        <v>4078</v>
      </c>
    </row>
    <row r="3268" spans="1:18" x14ac:dyDescent="0.25">
      <c r="A3268" s="59" t="s">
        <v>3779</v>
      </c>
      <c r="B3268" s="59" t="s">
        <v>1995</v>
      </c>
      <c r="C3268" s="59" t="s">
        <v>3862</v>
      </c>
      <c r="D3268" s="91">
        <v>16</v>
      </c>
      <c r="E3268" s="59" t="s">
        <v>6914</v>
      </c>
      <c r="F3268" s="30">
        <f t="shared" si="163"/>
        <v>0.39466666666666667</v>
      </c>
      <c r="G3268" s="24">
        <f t="shared" si="164"/>
        <v>0</v>
      </c>
      <c r="H3268" s="31"/>
      <c r="I3268" s="30"/>
      <c r="J3268" s="24">
        <f t="shared" si="165"/>
        <v>0.29599999999999999</v>
      </c>
      <c r="K3268" s="31"/>
      <c r="L3268" s="30"/>
      <c r="M3268" s="98" t="s">
        <v>4078</v>
      </c>
      <c r="N3268" s="98" t="s">
        <v>4078</v>
      </c>
      <c r="O3268" s="98" t="s">
        <v>4078</v>
      </c>
      <c r="P3268" s="98">
        <v>1.1839999999999999</v>
      </c>
      <c r="Q3268" s="98" t="s">
        <v>4078</v>
      </c>
      <c r="R3268" s="98" t="s">
        <v>4078</v>
      </c>
    </row>
    <row r="3269" spans="1:18" x14ac:dyDescent="0.25">
      <c r="A3269" s="59" t="s">
        <v>3779</v>
      </c>
      <c r="B3269" s="59" t="s">
        <v>724</v>
      </c>
      <c r="C3269" s="59" t="s">
        <v>3830</v>
      </c>
      <c r="D3269" s="91">
        <v>11</v>
      </c>
      <c r="E3269" s="59" t="s">
        <v>5561</v>
      </c>
      <c r="F3269" s="30">
        <f t="shared" si="163"/>
        <v>0.38700000000000001</v>
      </c>
      <c r="G3269" s="24">
        <f t="shared" si="164"/>
        <v>1.085</v>
      </c>
      <c r="H3269" s="31"/>
      <c r="I3269" s="30"/>
      <c r="J3269" s="24">
        <f t="shared" si="165"/>
        <v>0.29025000000000001</v>
      </c>
      <c r="K3269" s="31"/>
      <c r="L3269" s="30"/>
      <c r="M3269" s="98">
        <v>2.17</v>
      </c>
      <c r="N3269" s="98" t="s">
        <v>4078</v>
      </c>
      <c r="O3269" s="98" t="s">
        <v>4078</v>
      </c>
      <c r="P3269" s="98">
        <v>1.161</v>
      </c>
      <c r="Q3269" s="98" t="s">
        <v>4078</v>
      </c>
      <c r="R3269" s="98" t="s">
        <v>4078</v>
      </c>
    </row>
    <row r="3270" spans="1:18" x14ac:dyDescent="0.25">
      <c r="A3270" s="59" t="s">
        <v>3779</v>
      </c>
      <c r="B3270" s="59" t="s">
        <v>3729</v>
      </c>
      <c r="C3270" s="59" t="s">
        <v>3852</v>
      </c>
      <c r="D3270" s="91">
        <v>15</v>
      </c>
      <c r="E3270" s="59" t="s">
        <v>6454</v>
      </c>
      <c r="F3270" s="30">
        <f t="shared" si="163"/>
        <v>0.38599999999999995</v>
      </c>
      <c r="G3270" s="24">
        <f t="shared" si="164"/>
        <v>0</v>
      </c>
      <c r="H3270" s="31"/>
      <c r="I3270" s="30"/>
      <c r="J3270" s="24">
        <f t="shared" si="165"/>
        <v>0.28949999999999998</v>
      </c>
      <c r="K3270" s="31"/>
      <c r="L3270" s="30"/>
      <c r="M3270" s="98" t="s">
        <v>4078</v>
      </c>
      <c r="N3270" s="98" t="s">
        <v>4078</v>
      </c>
      <c r="O3270" s="98" t="s">
        <v>4078</v>
      </c>
      <c r="P3270" s="98">
        <v>0.25900000000000001</v>
      </c>
      <c r="Q3270" s="98">
        <v>0.89900000000000002</v>
      </c>
      <c r="R3270" s="98" t="s">
        <v>4078</v>
      </c>
    </row>
    <row r="3271" spans="1:18" x14ac:dyDescent="0.25">
      <c r="A3271" s="59" t="s">
        <v>3779</v>
      </c>
      <c r="B3271" s="59" t="s">
        <v>7986</v>
      </c>
      <c r="C3271" s="59" t="s">
        <v>3839</v>
      </c>
      <c r="D3271" s="91">
        <v>11</v>
      </c>
      <c r="E3271" s="59" t="s">
        <v>7987</v>
      </c>
      <c r="F3271" s="30">
        <f t="shared" si="163"/>
        <v>0.3793333333333333</v>
      </c>
      <c r="G3271" s="24">
        <f t="shared" si="164"/>
        <v>0</v>
      </c>
      <c r="H3271" s="31"/>
      <c r="I3271" s="30"/>
      <c r="J3271" s="24">
        <f t="shared" si="165"/>
        <v>0.28449999999999998</v>
      </c>
      <c r="K3271" s="31"/>
      <c r="L3271" s="30"/>
      <c r="M3271" s="98" t="s">
        <v>4078</v>
      </c>
      <c r="N3271" s="98" t="s">
        <v>4078</v>
      </c>
      <c r="O3271" s="98" t="s">
        <v>4078</v>
      </c>
      <c r="P3271" s="98" t="s">
        <v>4078</v>
      </c>
      <c r="Q3271" s="98">
        <v>1.1379999999999999</v>
      </c>
      <c r="R3271" s="98" t="s">
        <v>4078</v>
      </c>
    </row>
    <row r="3272" spans="1:18" x14ac:dyDescent="0.25">
      <c r="A3272" s="59" t="s">
        <v>3779</v>
      </c>
      <c r="B3272" s="59" t="s">
        <v>1742</v>
      </c>
      <c r="C3272" s="59" t="s">
        <v>3848</v>
      </c>
      <c r="D3272" s="91">
        <v>13</v>
      </c>
      <c r="E3272" s="59" t="s">
        <v>6244</v>
      </c>
      <c r="F3272" s="30">
        <f t="shared" si="163"/>
        <v>0.3753333333333333</v>
      </c>
      <c r="G3272" s="24">
        <f t="shared" si="164"/>
        <v>2.5950000000000002</v>
      </c>
      <c r="H3272" s="31"/>
      <c r="I3272" s="30"/>
      <c r="J3272" s="24">
        <f t="shared" si="165"/>
        <v>0.28149999999999997</v>
      </c>
      <c r="K3272" s="31"/>
      <c r="L3272" s="30"/>
      <c r="M3272" s="98">
        <v>5.19</v>
      </c>
      <c r="N3272" s="98" t="s">
        <v>4078</v>
      </c>
      <c r="O3272" s="98" t="s">
        <v>4078</v>
      </c>
      <c r="P3272" s="98" t="s">
        <v>4078</v>
      </c>
      <c r="Q3272" s="98" t="s">
        <v>4078</v>
      </c>
      <c r="R3272" s="98">
        <v>1.1259999999999999</v>
      </c>
    </row>
    <row r="3273" spans="1:18" x14ac:dyDescent="0.25">
      <c r="A3273" s="59" t="s">
        <v>3779</v>
      </c>
      <c r="B3273" s="59" t="s">
        <v>3024</v>
      </c>
      <c r="C3273" s="59" t="s">
        <v>3818</v>
      </c>
      <c r="D3273" s="91">
        <v>7</v>
      </c>
      <c r="E3273" s="59" t="s">
        <v>5189</v>
      </c>
      <c r="F3273" s="30">
        <f t="shared" si="163"/>
        <v>0.3746666666666667</v>
      </c>
      <c r="G3273" s="24">
        <f t="shared" si="164"/>
        <v>7.0549999999999997</v>
      </c>
      <c r="H3273" s="31"/>
      <c r="I3273" s="30"/>
      <c r="J3273" s="24">
        <f t="shared" si="165"/>
        <v>0.67674999999999996</v>
      </c>
      <c r="K3273" s="31"/>
      <c r="L3273" s="30"/>
      <c r="M3273" s="98">
        <v>14.11</v>
      </c>
      <c r="N3273" s="98" t="s">
        <v>4078</v>
      </c>
      <c r="O3273" s="98">
        <v>1.583</v>
      </c>
      <c r="P3273" s="98" t="s">
        <v>4078</v>
      </c>
      <c r="Q3273" s="98">
        <v>1.1240000000000001</v>
      </c>
      <c r="R3273" s="98" t="s">
        <v>4078</v>
      </c>
    </row>
    <row r="3274" spans="1:18" x14ac:dyDescent="0.25">
      <c r="A3274" s="59" t="s">
        <v>3779</v>
      </c>
      <c r="B3274" s="59" t="s">
        <v>2928</v>
      </c>
      <c r="C3274" s="59" t="s">
        <v>3868</v>
      </c>
      <c r="D3274" s="91">
        <v>18</v>
      </c>
      <c r="E3274" s="59" t="s">
        <v>7534</v>
      </c>
      <c r="F3274" s="30">
        <f t="shared" si="163"/>
        <v>0.37466666666666665</v>
      </c>
      <c r="G3274" s="24">
        <f t="shared" si="164"/>
        <v>0.38500000000000001</v>
      </c>
      <c r="H3274" s="31"/>
      <c r="I3274" s="30"/>
      <c r="J3274" s="24">
        <f t="shared" si="165"/>
        <v>0.4345</v>
      </c>
      <c r="K3274" s="31"/>
      <c r="L3274" s="30"/>
      <c r="M3274" s="98">
        <v>0.01</v>
      </c>
      <c r="N3274" s="98">
        <v>0.76</v>
      </c>
      <c r="O3274" s="98">
        <v>0.61399999999999999</v>
      </c>
      <c r="P3274" s="98">
        <v>0.309</v>
      </c>
      <c r="Q3274" s="98">
        <v>0.81499999999999995</v>
      </c>
      <c r="R3274" s="98" t="s">
        <v>4078</v>
      </c>
    </row>
    <row r="3275" spans="1:18" x14ac:dyDescent="0.25">
      <c r="A3275" s="59" t="s">
        <v>3779</v>
      </c>
      <c r="B3275" s="59" t="s">
        <v>2018</v>
      </c>
      <c r="C3275" s="59" t="s">
        <v>3862</v>
      </c>
      <c r="D3275" s="91">
        <v>16</v>
      </c>
      <c r="E3275" s="59" t="s">
        <v>6859</v>
      </c>
      <c r="F3275" s="30">
        <f t="shared" si="163"/>
        <v>0.36833333333333335</v>
      </c>
      <c r="G3275" s="24">
        <f t="shared" si="164"/>
        <v>0.01</v>
      </c>
      <c r="H3275" s="31"/>
      <c r="I3275" s="30"/>
      <c r="J3275" s="24">
        <f t="shared" si="165"/>
        <v>0.27625</v>
      </c>
      <c r="K3275" s="31"/>
      <c r="L3275" s="30"/>
      <c r="M3275" s="98">
        <v>0.02</v>
      </c>
      <c r="N3275" s="98" t="s">
        <v>4078</v>
      </c>
      <c r="O3275" s="98" t="s">
        <v>4078</v>
      </c>
      <c r="P3275" s="98">
        <v>1.105</v>
      </c>
      <c r="Q3275" s="98" t="s">
        <v>4078</v>
      </c>
      <c r="R3275" s="98" t="s">
        <v>4078</v>
      </c>
    </row>
    <row r="3276" spans="1:18" x14ac:dyDescent="0.25">
      <c r="A3276" s="59" t="s">
        <v>3779</v>
      </c>
      <c r="B3276" s="59" t="s">
        <v>3646</v>
      </c>
      <c r="C3276" s="59" t="s">
        <v>3863</v>
      </c>
      <c r="D3276" s="91">
        <v>16</v>
      </c>
      <c r="E3276" s="59" t="s">
        <v>7334</v>
      </c>
      <c r="F3276" s="30">
        <f t="shared" si="163"/>
        <v>0.36433333333333334</v>
      </c>
      <c r="G3276" s="24">
        <f t="shared" si="164"/>
        <v>1.54</v>
      </c>
      <c r="H3276" s="31"/>
      <c r="I3276" s="30"/>
      <c r="J3276" s="24">
        <f t="shared" si="165"/>
        <v>0.44724999999999998</v>
      </c>
      <c r="K3276" s="31"/>
      <c r="L3276" s="30"/>
      <c r="M3276" s="98">
        <v>3.08</v>
      </c>
      <c r="N3276" s="98" t="s">
        <v>4078</v>
      </c>
      <c r="O3276" s="98">
        <v>0.69599999999999995</v>
      </c>
      <c r="P3276" s="98">
        <v>0.46800000000000003</v>
      </c>
      <c r="Q3276" s="98">
        <v>0.61899999999999999</v>
      </c>
      <c r="R3276" s="98">
        <v>6.0000000000000001E-3</v>
      </c>
    </row>
    <row r="3277" spans="1:18" x14ac:dyDescent="0.25">
      <c r="A3277" s="59" t="s">
        <v>3779</v>
      </c>
      <c r="B3277" s="59" t="s">
        <v>3284</v>
      </c>
      <c r="C3277" s="59" t="s">
        <v>3870</v>
      </c>
      <c r="D3277" s="91">
        <v>18</v>
      </c>
      <c r="E3277" s="59" t="s">
        <v>7697</v>
      </c>
      <c r="F3277" s="30">
        <f t="shared" si="163"/>
        <v>0.36333333333333334</v>
      </c>
      <c r="G3277" s="24">
        <f t="shared" si="164"/>
        <v>1.0754999999999999</v>
      </c>
      <c r="H3277" s="31"/>
      <c r="I3277" s="30"/>
      <c r="J3277" s="24">
        <f t="shared" si="165"/>
        <v>2.3935</v>
      </c>
      <c r="K3277" s="31"/>
      <c r="L3277" s="30"/>
      <c r="M3277" s="98">
        <v>0.72</v>
      </c>
      <c r="N3277" s="98">
        <v>1.431</v>
      </c>
      <c r="O3277" s="98">
        <v>8.484</v>
      </c>
      <c r="P3277" s="98">
        <v>0.77200000000000002</v>
      </c>
      <c r="Q3277" s="98">
        <v>0.25600000000000001</v>
      </c>
      <c r="R3277" s="98">
        <v>6.2E-2</v>
      </c>
    </row>
    <row r="3278" spans="1:18" x14ac:dyDescent="0.25">
      <c r="A3278" s="59" t="s">
        <v>3779</v>
      </c>
      <c r="B3278" s="59" t="s">
        <v>254</v>
      </c>
      <c r="C3278" s="59" t="s">
        <v>3810</v>
      </c>
      <c r="D3278" s="91">
        <v>6</v>
      </c>
      <c r="E3278" s="59" t="s">
        <v>4945</v>
      </c>
      <c r="F3278" s="30">
        <f t="shared" si="163"/>
        <v>0.36266666666666669</v>
      </c>
      <c r="G3278" s="24">
        <f t="shared" si="164"/>
        <v>58.115000000000002</v>
      </c>
      <c r="H3278" s="31"/>
      <c r="I3278" s="30"/>
      <c r="J3278" s="24">
        <f t="shared" si="165"/>
        <v>0.27200000000000002</v>
      </c>
      <c r="K3278" s="31"/>
      <c r="L3278" s="30"/>
      <c r="M3278" s="98">
        <v>116.23</v>
      </c>
      <c r="N3278" s="98" t="s">
        <v>4078</v>
      </c>
      <c r="O3278" s="98" t="s">
        <v>4078</v>
      </c>
      <c r="P3278" s="98">
        <v>9.5000000000000001E-2</v>
      </c>
      <c r="Q3278" s="98">
        <v>0.33500000000000002</v>
      </c>
      <c r="R3278" s="98">
        <v>0.65800000000000003</v>
      </c>
    </row>
    <row r="3279" spans="1:18" x14ac:dyDescent="0.25">
      <c r="A3279" s="59" t="s">
        <v>3779</v>
      </c>
      <c r="B3279" s="59" t="s">
        <v>2671</v>
      </c>
      <c r="C3279" s="59" t="s">
        <v>3862</v>
      </c>
      <c r="D3279" s="91">
        <v>16</v>
      </c>
      <c r="E3279" s="59" t="s">
        <v>7046</v>
      </c>
      <c r="F3279" s="30">
        <f t="shared" si="163"/>
        <v>0.35833333333333334</v>
      </c>
      <c r="G3279" s="24">
        <f t="shared" si="164"/>
        <v>0</v>
      </c>
      <c r="H3279" s="31"/>
      <c r="I3279" s="30"/>
      <c r="J3279" s="24">
        <f t="shared" si="165"/>
        <v>0.26874999999999999</v>
      </c>
      <c r="K3279" s="31"/>
      <c r="L3279" s="30"/>
      <c r="M3279" s="98" t="s">
        <v>4078</v>
      </c>
      <c r="N3279" s="98" t="s">
        <v>4078</v>
      </c>
      <c r="O3279" s="98" t="s">
        <v>4078</v>
      </c>
      <c r="P3279" s="98" t="s">
        <v>4078</v>
      </c>
      <c r="Q3279" s="98" t="s">
        <v>4078</v>
      </c>
      <c r="R3279" s="98">
        <v>1.075</v>
      </c>
    </row>
    <row r="3280" spans="1:18" x14ac:dyDescent="0.25">
      <c r="A3280" s="59" t="s">
        <v>3779</v>
      </c>
      <c r="B3280" s="59" t="s">
        <v>2609</v>
      </c>
      <c r="C3280" s="59" t="s">
        <v>3802</v>
      </c>
      <c r="D3280" s="91">
        <v>4</v>
      </c>
      <c r="E3280" s="59" t="s">
        <v>4568</v>
      </c>
      <c r="F3280" s="30">
        <f t="shared" si="163"/>
        <v>0.34233333333333332</v>
      </c>
      <c r="G3280" s="24">
        <f t="shared" si="164"/>
        <v>23.419</v>
      </c>
      <c r="H3280" s="31"/>
      <c r="I3280" s="30"/>
      <c r="J3280" s="24">
        <f t="shared" si="165"/>
        <v>37.890999999999998</v>
      </c>
      <c r="K3280" s="31"/>
      <c r="L3280" s="30"/>
      <c r="M3280" s="98" t="s">
        <v>4078</v>
      </c>
      <c r="N3280" s="98">
        <v>46.838000000000001</v>
      </c>
      <c r="O3280" s="98">
        <v>150.53700000000001</v>
      </c>
      <c r="P3280" s="98" t="s">
        <v>4078</v>
      </c>
      <c r="Q3280" s="98">
        <v>1.0269999999999999</v>
      </c>
      <c r="R3280" s="98" t="s">
        <v>4078</v>
      </c>
    </row>
    <row r="3281" spans="1:18" x14ac:dyDescent="0.25">
      <c r="A3281" s="59" t="s">
        <v>3779</v>
      </c>
      <c r="B3281" s="59" t="s">
        <v>3055</v>
      </c>
      <c r="C3281" s="59" t="s">
        <v>3786</v>
      </c>
      <c r="D3281" s="91">
        <v>2</v>
      </c>
      <c r="E3281" s="59" t="s">
        <v>4246</v>
      </c>
      <c r="F3281" s="30">
        <f t="shared" si="163"/>
        <v>0.34033333333333332</v>
      </c>
      <c r="G3281" s="24">
        <f t="shared" si="164"/>
        <v>12.204499999999999</v>
      </c>
      <c r="H3281" s="31"/>
      <c r="I3281" s="30"/>
      <c r="J3281" s="24">
        <f t="shared" si="165"/>
        <v>3.3209999999999997</v>
      </c>
      <c r="K3281" s="31"/>
      <c r="L3281" s="30"/>
      <c r="M3281" s="98">
        <v>16.55</v>
      </c>
      <c r="N3281" s="98">
        <v>7.859</v>
      </c>
      <c r="O3281" s="98">
        <v>12.263</v>
      </c>
      <c r="P3281" s="98" t="s">
        <v>4078</v>
      </c>
      <c r="Q3281" s="98">
        <v>1.0209999999999999</v>
      </c>
      <c r="R3281" s="98" t="s">
        <v>4078</v>
      </c>
    </row>
    <row r="3282" spans="1:18" x14ac:dyDescent="0.25">
      <c r="A3282" s="59" t="s">
        <v>3779</v>
      </c>
      <c r="B3282" s="59" t="s">
        <v>2001</v>
      </c>
      <c r="C3282" s="59" t="s">
        <v>3863</v>
      </c>
      <c r="D3282" s="91">
        <v>16</v>
      </c>
      <c r="E3282" s="59" t="s">
        <v>7406</v>
      </c>
      <c r="F3282" s="30">
        <f t="shared" si="163"/>
        <v>0.33833333333333337</v>
      </c>
      <c r="G3282" s="24">
        <f t="shared" si="164"/>
        <v>0</v>
      </c>
      <c r="H3282" s="31"/>
      <c r="I3282" s="30"/>
      <c r="J3282" s="24">
        <f t="shared" si="165"/>
        <v>0.25375000000000003</v>
      </c>
      <c r="K3282" s="31"/>
      <c r="L3282" s="30"/>
      <c r="M3282" s="98" t="s">
        <v>4078</v>
      </c>
      <c r="N3282" s="98" t="s">
        <v>4078</v>
      </c>
      <c r="O3282" s="98" t="s">
        <v>4078</v>
      </c>
      <c r="P3282" s="98">
        <v>0.74199999999999999</v>
      </c>
      <c r="Q3282" s="98" t="s">
        <v>4078</v>
      </c>
      <c r="R3282" s="98">
        <v>0.27300000000000002</v>
      </c>
    </row>
    <row r="3283" spans="1:18" x14ac:dyDescent="0.25">
      <c r="A3283" s="59" t="s">
        <v>3779</v>
      </c>
      <c r="B3283" s="59" t="s">
        <v>1943</v>
      </c>
      <c r="C3283" s="59" t="s">
        <v>3853</v>
      </c>
      <c r="D3283" s="91">
        <v>15</v>
      </c>
      <c r="E3283" s="59" t="s">
        <v>6560</v>
      </c>
      <c r="F3283" s="30">
        <f t="shared" si="163"/>
        <v>0.33666666666666667</v>
      </c>
      <c r="G3283" s="24">
        <f t="shared" si="164"/>
        <v>72.670999999999992</v>
      </c>
      <c r="H3283" s="31"/>
      <c r="I3283" s="30"/>
      <c r="J3283" s="24">
        <f t="shared" si="165"/>
        <v>15.302999999999999</v>
      </c>
      <c r="K3283" s="31"/>
      <c r="L3283" s="30"/>
      <c r="M3283" s="98">
        <v>9.26</v>
      </c>
      <c r="N3283" s="98">
        <v>136.08199999999999</v>
      </c>
      <c r="O3283" s="98">
        <v>60.201999999999998</v>
      </c>
      <c r="P3283" s="98">
        <v>0.90300000000000002</v>
      </c>
      <c r="Q3283" s="98">
        <v>0.107</v>
      </c>
      <c r="R3283" s="98" t="s">
        <v>4078</v>
      </c>
    </row>
    <row r="3284" spans="1:18" x14ac:dyDescent="0.25">
      <c r="A3284" s="59" t="s">
        <v>3779</v>
      </c>
      <c r="B3284" s="59" t="s">
        <v>1832</v>
      </c>
      <c r="C3284" s="59" t="s">
        <v>3794</v>
      </c>
      <c r="D3284" s="91">
        <v>3</v>
      </c>
      <c r="E3284" s="59" t="s">
        <v>4419</v>
      </c>
      <c r="F3284" s="30">
        <f t="shared" si="163"/>
        <v>0.33133333333333331</v>
      </c>
      <c r="G3284" s="24">
        <f t="shared" si="164"/>
        <v>15.4255</v>
      </c>
      <c r="H3284" s="31"/>
      <c r="I3284" s="30"/>
      <c r="J3284" s="24">
        <f t="shared" si="165"/>
        <v>13.40475</v>
      </c>
      <c r="K3284" s="31"/>
      <c r="L3284" s="30"/>
      <c r="M3284" s="98">
        <v>2.73</v>
      </c>
      <c r="N3284" s="98">
        <v>28.120999999999999</v>
      </c>
      <c r="O3284" s="98">
        <v>52.625</v>
      </c>
      <c r="P3284" s="98">
        <v>0.318</v>
      </c>
      <c r="Q3284" s="98">
        <v>0.314</v>
      </c>
      <c r="R3284" s="98">
        <v>0.36199999999999999</v>
      </c>
    </row>
    <row r="3285" spans="1:18" x14ac:dyDescent="0.25">
      <c r="A3285" s="59" t="s">
        <v>3779</v>
      </c>
      <c r="B3285" s="59" t="s">
        <v>3085</v>
      </c>
      <c r="C3285" s="59" t="s">
        <v>3818</v>
      </c>
      <c r="D3285" s="91">
        <v>7</v>
      </c>
      <c r="E3285" s="59" t="s">
        <v>5175</v>
      </c>
      <c r="F3285" s="30">
        <f t="shared" si="163"/>
        <v>0.33100000000000002</v>
      </c>
      <c r="G3285" s="24">
        <f t="shared" si="164"/>
        <v>18.080500000000001</v>
      </c>
      <c r="H3285" s="31"/>
      <c r="I3285" s="30"/>
      <c r="J3285" s="24">
        <f t="shared" si="165"/>
        <v>0.40275</v>
      </c>
      <c r="K3285" s="31"/>
      <c r="L3285" s="30"/>
      <c r="M3285" s="98" t="s">
        <v>4078</v>
      </c>
      <c r="N3285" s="98">
        <v>36.161000000000001</v>
      </c>
      <c r="O3285" s="98">
        <v>0.61799999999999999</v>
      </c>
      <c r="P3285" s="98">
        <v>0.99299999999999999</v>
      </c>
      <c r="Q3285" s="98" t="s">
        <v>4078</v>
      </c>
      <c r="R3285" s="98" t="s">
        <v>4078</v>
      </c>
    </row>
    <row r="3286" spans="1:18" x14ac:dyDescent="0.25">
      <c r="A3286" s="59" t="s">
        <v>3779</v>
      </c>
      <c r="B3286" s="59" t="s">
        <v>53</v>
      </c>
      <c r="C3286" s="59" t="s">
        <v>3859</v>
      </c>
      <c r="D3286" s="91">
        <v>15</v>
      </c>
      <c r="E3286" s="59" t="s">
        <v>6657</v>
      </c>
      <c r="F3286" s="30">
        <f t="shared" si="163"/>
        <v>0.33</v>
      </c>
      <c r="G3286" s="24">
        <f t="shared" si="164"/>
        <v>0</v>
      </c>
      <c r="H3286" s="31"/>
      <c r="I3286" s="30"/>
      <c r="J3286" s="24">
        <f t="shared" si="165"/>
        <v>0.28225</v>
      </c>
      <c r="K3286" s="31"/>
      <c r="L3286" s="30"/>
      <c r="M3286" s="98" t="s">
        <v>4078</v>
      </c>
      <c r="N3286" s="98" t="s">
        <v>4078</v>
      </c>
      <c r="O3286" s="98">
        <v>0.13900000000000001</v>
      </c>
      <c r="P3286" s="98" t="s">
        <v>4078</v>
      </c>
      <c r="Q3286" s="98">
        <v>0.99</v>
      </c>
      <c r="R3286" s="98" t="s">
        <v>4078</v>
      </c>
    </row>
    <row r="3287" spans="1:18" x14ac:dyDescent="0.25">
      <c r="A3287" s="59" t="s">
        <v>3779</v>
      </c>
      <c r="B3287" s="59" t="s">
        <v>1810</v>
      </c>
      <c r="C3287" s="59" t="s">
        <v>3862</v>
      </c>
      <c r="D3287" s="91">
        <v>16</v>
      </c>
      <c r="E3287" s="59" t="s">
        <v>6862</v>
      </c>
      <c r="F3287" s="30">
        <f t="shared" si="163"/>
        <v>0.32866666666666666</v>
      </c>
      <c r="G3287" s="24">
        <f t="shared" si="164"/>
        <v>0</v>
      </c>
      <c r="H3287" s="31"/>
      <c r="I3287" s="30"/>
      <c r="J3287" s="24">
        <f t="shared" si="165"/>
        <v>0.2515</v>
      </c>
      <c r="K3287" s="31"/>
      <c r="L3287" s="30"/>
      <c r="M3287" s="98" t="s">
        <v>4078</v>
      </c>
      <c r="N3287" s="98" t="s">
        <v>4078</v>
      </c>
      <c r="O3287" s="98">
        <v>0.02</v>
      </c>
      <c r="P3287" s="98">
        <v>0.94399999999999995</v>
      </c>
      <c r="Q3287" s="98">
        <v>1.4999999999999999E-2</v>
      </c>
      <c r="R3287" s="98">
        <v>2.7E-2</v>
      </c>
    </row>
    <row r="3288" spans="1:18" x14ac:dyDescent="0.25">
      <c r="A3288" s="59" t="s">
        <v>3779</v>
      </c>
      <c r="B3288" s="59" t="s">
        <v>1465</v>
      </c>
      <c r="C3288" s="59" t="s">
        <v>3862</v>
      </c>
      <c r="D3288" s="91">
        <v>16</v>
      </c>
      <c r="E3288" s="59" t="s">
        <v>7130</v>
      </c>
      <c r="F3288" s="30">
        <f t="shared" si="163"/>
        <v>0.32866666666666666</v>
      </c>
      <c r="G3288" s="24">
        <f t="shared" si="164"/>
        <v>0.48299999999999998</v>
      </c>
      <c r="H3288" s="31"/>
      <c r="I3288" s="30"/>
      <c r="J3288" s="24">
        <f t="shared" si="165"/>
        <v>0.2465</v>
      </c>
      <c r="K3288" s="31"/>
      <c r="L3288" s="30"/>
      <c r="M3288" s="98" t="s">
        <v>4078</v>
      </c>
      <c r="N3288" s="98">
        <v>0.96599999999999997</v>
      </c>
      <c r="O3288" s="98" t="s">
        <v>4078</v>
      </c>
      <c r="P3288" s="98">
        <v>0.73299999999999998</v>
      </c>
      <c r="Q3288" s="98" t="s">
        <v>4078</v>
      </c>
      <c r="R3288" s="98">
        <v>0.253</v>
      </c>
    </row>
    <row r="3289" spans="1:18" x14ac:dyDescent="0.25">
      <c r="A3289" s="59" t="s">
        <v>3779</v>
      </c>
      <c r="B3289" s="59" t="s">
        <v>3409</v>
      </c>
      <c r="C3289" s="59" t="s">
        <v>3869</v>
      </c>
      <c r="D3289" s="91">
        <v>18</v>
      </c>
      <c r="E3289" s="59" t="s">
        <v>7657</v>
      </c>
      <c r="F3289" s="30">
        <f t="shared" si="163"/>
        <v>0.32833333333333331</v>
      </c>
      <c r="G3289" s="24">
        <f t="shared" si="164"/>
        <v>0.217</v>
      </c>
      <c r="H3289" s="31"/>
      <c r="I3289" s="30"/>
      <c r="J3289" s="24">
        <f t="shared" si="165"/>
        <v>0.24625</v>
      </c>
      <c r="K3289" s="31"/>
      <c r="L3289" s="30"/>
      <c r="M3289" s="98" t="s">
        <v>4078</v>
      </c>
      <c r="N3289" s="98">
        <v>0.434</v>
      </c>
      <c r="O3289" s="98" t="s">
        <v>4078</v>
      </c>
      <c r="P3289" s="98">
        <v>0.98499999999999999</v>
      </c>
      <c r="Q3289" s="98" t="s">
        <v>4078</v>
      </c>
      <c r="R3289" s="98" t="s">
        <v>4078</v>
      </c>
    </row>
    <row r="3290" spans="1:18" x14ac:dyDescent="0.25">
      <c r="A3290" s="59" t="s">
        <v>3779</v>
      </c>
      <c r="B3290" s="59" t="s">
        <v>2994</v>
      </c>
      <c r="C3290" s="59" t="s">
        <v>3870</v>
      </c>
      <c r="D3290" s="91">
        <v>18</v>
      </c>
      <c r="E3290" s="59" t="s">
        <v>7692</v>
      </c>
      <c r="F3290" s="30">
        <f t="shared" si="163"/>
        <v>0.32800000000000001</v>
      </c>
      <c r="G3290" s="24">
        <f t="shared" si="164"/>
        <v>0</v>
      </c>
      <c r="H3290" s="31"/>
      <c r="I3290" s="30"/>
      <c r="J3290" s="24">
        <f t="shared" si="165"/>
        <v>0.28449999999999998</v>
      </c>
      <c r="K3290" s="31"/>
      <c r="L3290" s="30"/>
      <c r="M3290" s="98" t="s">
        <v>4078</v>
      </c>
      <c r="N3290" s="98" t="s">
        <v>4078</v>
      </c>
      <c r="O3290" s="98">
        <v>0.154</v>
      </c>
      <c r="P3290" s="98">
        <v>2.1000000000000001E-2</v>
      </c>
      <c r="Q3290" s="98">
        <v>0.96299999999999997</v>
      </c>
      <c r="R3290" s="98" t="s">
        <v>4078</v>
      </c>
    </row>
    <row r="3291" spans="1:18" x14ac:dyDescent="0.25">
      <c r="A3291" s="59" t="s">
        <v>3779</v>
      </c>
      <c r="B3291" s="59" t="s">
        <v>2768</v>
      </c>
      <c r="C3291" s="59" t="s">
        <v>3858</v>
      </c>
      <c r="D3291" s="91">
        <v>15</v>
      </c>
      <c r="E3291" s="59" t="s">
        <v>6647</v>
      </c>
      <c r="F3291" s="30">
        <f t="shared" si="163"/>
        <v>0.32600000000000001</v>
      </c>
      <c r="G3291" s="24">
        <f t="shared" si="164"/>
        <v>28.62</v>
      </c>
      <c r="H3291" s="31"/>
      <c r="I3291" s="30"/>
      <c r="J3291" s="24">
        <f t="shared" si="165"/>
        <v>6.8764999999999992</v>
      </c>
      <c r="K3291" s="31"/>
      <c r="L3291" s="30"/>
      <c r="M3291" s="98" t="s">
        <v>4078</v>
      </c>
      <c r="N3291" s="98">
        <v>57.24</v>
      </c>
      <c r="O3291" s="98">
        <v>26.527999999999999</v>
      </c>
      <c r="P3291" s="98" t="s">
        <v>4078</v>
      </c>
      <c r="Q3291" s="98">
        <v>0.89100000000000001</v>
      </c>
      <c r="R3291" s="98">
        <v>8.6999999999999994E-2</v>
      </c>
    </row>
    <row r="3292" spans="1:18" x14ac:dyDescent="0.25">
      <c r="A3292" s="59" t="s">
        <v>3779</v>
      </c>
      <c r="B3292" s="59" t="s">
        <v>3444</v>
      </c>
      <c r="C3292" s="59" t="s">
        <v>3859</v>
      </c>
      <c r="D3292" s="91">
        <v>15</v>
      </c>
      <c r="E3292" s="59" t="s">
        <v>6653</v>
      </c>
      <c r="F3292" s="30">
        <f t="shared" si="163"/>
        <v>0.31766666666666671</v>
      </c>
      <c r="G3292" s="24">
        <f t="shared" si="164"/>
        <v>0.05</v>
      </c>
      <c r="H3292" s="31"/>
      <c r="I3292" s="30"/>
      <c r="J3292" s="24">
        <f t="shared" si="165"/>
        <v>0.62</v>
      </c>
      <c r="K3292" s="31"/>
      <c r="L3292" s="30"/>
      <c r="M3292" s="98">
        <v>0.1</v>
      </c>
      <c r="N3292" s="98" t="s">
        <v>4078</v>
      </c>
      <c r="O3292" s="98">
        <v>1.5269999999999999</v>
      </c>
      <c r="P3292" s="98">
        <v>0.18</v>
      </c>
      <c r="Q3292" s="98" t="s">
        <v>4078</v>
      </c>
      <c r="R3292" s="98">
        <v>0.77300000000000002</v>
      </c>
    </row>
    <row r="3293" spans="1:18" x14ac:dyDescent="0.25">
      <c r="A3293" s="59" t="s">
        <v>3779</v>
      </c>
      <c r="B3293" s="59" t="s">
        <v>3699</v>
      </c>
      <c r="C3293" s="59" t="s">
        <v>3855</v>
      </c>
      <c r="D3293" s="91">
        <v>15</v>
      </c>
      <c r="E3293" s="59" t="s">
        <v>6626</v>
      </c>
      <c r="F3293" s="30">
        <f t="shared" si="163"/>
        <v>0.31633333333333336</v>
      </c>
      <c r="G3293" s="24">
        <f t="shared" si="164"/>
        <v>0</v>
      </c>
      <c r="H3293" s="31"/>
      <c r="I3293" s="30"/>
      <c r="J3293" s="24">
        <f t="shared" si="165"/>
        <v>0.39300000000000002</v>
      </c>
      <c r="K3293" s="31"/>
      <c r="L3293" s="30"/>
      <c r="M3293" s="98" t="s">
        <v>4078</v>
      </c>
      <c r="N3293" s="98" t="s">
        <v>4078</v>
      </c>
      <c r="O3293" s="98">
        <v>0.623</v>
      </c>
      <c r="P3293" s="98">
        <v>7.4999999999999997E-2</v>
      </c>
      <c r="Q3293" s="98">
        <v>0.34599999999999997</v>
      </c>
      <c r="R3293" s="98">
        <v>0.52800000000000002</v>
      </c>
    </row>
    <row r="3294" spans="1:18" x14ac:dyDescent="0.25">
      <c r="A3294" s="59" t="s">
        <v>3779</v>
      </c>
      <c r="B3294" s="59" t="s">
        <v>2216</v>
      </c>
      <c r="C3294" s="59" t="s">
        <v>3815</v>
      </c>
      <c r="D3294" s="91">
        <v>6</v>
      </c>
      <c r="E3294" s="59" t="s">
        <v>5075</v>
      </c>
      <c r="F3294" s="30">
        <f t="shared" si="163"/>
        <v>0.316</v>
      </c>
      <c r="G3294" s="24">
        <f t="shared" si="164"/>
        <v>0</v>
      </c>
      <c r="H3294" s="31"/>
      <c r="I3294" s="30"/>
      <c r="J3294" s="24">
        <f t="shared" si="165"/>
        <v>0.23699999999999999</v>
      </c>
      <c r="K3294" s="31"/>
      <c r="L3294" s="30"/>
      <c r="M3294" s="98" t="s">
        <v>4078</v>
      </c>
      <c r="N3294" s="98" t="s">
        <v>4078</v>
      </c>
      <c r="O3294" s="98" t="s">
        <v>4078</v>
      </c>
      <c r="P3294" s="98">
        <v>0.75600000000000001</v>
      </c>
      <c r="Q3294" s="98">
        <v>0.11799999999999999</v>
      </c>
      <c r="R3294" s="98">
        <v>7.3999999999999996E-2</v>
      </c>
    </row>
    <row r="3295" spans="1:18" x14ac:dyDescent="0.25">
      <c r="A3295" s="59" t="s">
        <v>3779</v>
      </c>
      <c r="B3295" s="59" t="s">
        <v>3351</v>
      </c>
      <c r="C3295" s="59" t="s">
        <v>3808</v>
      </c>
      <c r="D3295" s="91">
        <v>6</v>
      </c>
      <c r="E3295" s="59" t="s">
        <v>4856</v>
      </c>
      <c r="F3295" s="30">
        <f t="shared" si="163"/>
        <v>0.31233333333333335</v>
      </c>
      <c r="G3295" s="24">
        <f t="shared" si="164"/>
        <v>3.609</v>
      </c>
      <c r="H3295" s="31"/>
      <c r="I3295" s="30"/>
      <c r="J3295" s="24">
        <f t="shared" si="165"/>
        <v>10.866</v>
      </c>
      <c r="K3295" s="31"/>
      <c r="L3295" s="30"/>
      <c r="M3295" s="98" t="s">
        <v>4078</v>
      </c>
      <c r="N3295" s="98">
        <v>7.218</v>
      </c>
      <c r="O3295" s="98">
        <v>42.527000000000001</v>
      </c>
      <c r="P3295" s="98" t="s">
        <v>4078</v>
      </c>
      <c r="Q3295" s="98">
        <v>0.93700000000000006</v>
      </c>
      <c r="R3295" s="98" t="s">
        <v>4078</v>
      </c>
    </row>
    <row r="3296" spans="1:18" x14ac:dyDescent="0.25">
      <c r="A3296" s="59" t="s">
        <v>3779</v>
      </c>
      <c r="B3296" s="59" t="s">
        <v>2593</v>
      </c>
      <c r="C3296" s="59" t="s">
        <v>3822</v>
      </c>
      <c r="D3296" s="91">
        <v>8</v>
      </c>
      <c r="E3296" s="59" t="s">
        <v>5370</v>
      </c>
      <c r="F3296" s="30">
        <f t="shared" ref="F3296:F3359" si="166">SUM(P3296:R3296)/3</f>
        <v>0.31</v>
      </c>
      <c r="G3296" s="24">
        <f t="shared" ref="G3296:G3359" si="167">SUM(M3296:N3296)/2</f>
        <v>0.4325</v>
      </c>
      <c r="H3296" s="31"/>
      <c r="I3296" s="30"/>
      <c r="J3296" s="24">
        <f t="shared" ref="J3296:J3359" si="168">SUM(O3296:R3296)/4</f>
        <v>0.28000000000000003</v>
      </c>
      <c r="K3296" s="31"/>
      <c r="L3296" s="30"/>
      <c r="M3296" s="98">
        <v>0.15</v>
      </c>
      <c r="N3296" s="98">
        <v>0.71499999999999997</v>
      </c>
      <c r="O3296" s="98">
        <v>0.19</v>
      </c>
      <c r="P3296" s="98" t="s">
        <v>4078</v>
      </c>
      <c r="Q3296" s="98" t="s">
        <v>4078</v>
      </c>
      <c r="R3296" s="98">
        <v>0.93</v>
      </c>
    </row>
    <row r="3297" spans="1:18" x14ac:dyDescent="0.25">
      <c r="A3297" s="59" t="s">
        <v>3779</v>
      </c>
      <c r="B3297" s="59" t="s">
        <v>2329</v>
      </c>
      <c r="C3297" s="59" t="s">
        <v>3868</v>
      </c>
      <c r="D3297" s="91">
        <v>18</v>
      </c>
      <c r="E3297" s="59" t="s">
        <v>7523</v>
      </c>
      <c r="F3297" s="30">
        <f t="shared" si="166"/>
        <v>0.30966666666666665</v>
      </c>
      <c r="G3297" s="24">
        <f t="shared" si="167"/>
        <v>0.38649999999999995</v>
      </c>
      <c r="H3297" s="31"/>
      <c r="I3297" s="30"/>
      <c r="J3297" s="24">
        <f t="shared" si="168"/>
        <v>0.2545</v>
      </c>
      <c r="K3297" s="31"/>
      <c r="L3297" s="30"/>
      <c r="M3297" s="98">
        <v>0.71</v>
      </c>
      <c r="N3297" s="98">
        <v>6.3E-2</v>
      </c>
      <c r="O3297" s="98">
        <v>8.8999999999999996E-2</v>
      </c>
      <c r="P3297" s="98">
        <v>0.38900000000000001</v>
      </c>
      <c r="Q3297" s="98">
        <v>0.45600000000000002</v>
      </c>
      <c r="R3297" s="98">
        <v>8.4000000000000005E-2</v>
      </c>
    </row>
    <row r="3298" spans="1:18" x14ac:dyDescent="0.25">
      <c r="A3298" s="59" t="s">
        <v>3779</v>
      </c>
      <c r="B3298" s="59" t="s">
        <v>1352</v>
      </c>
      <c r="C3298" s="59" t="s">
        <v>3863</v>
      </c>
      <c r="D3298" s="91">
        <v>16</v>
      </c>
      <c r="E3298" s="59" t="s">
        <v>7431</v>
      </c>
      <c r="F3298" s="30">
        <f t="shared" si="166"/>
        <v>0.30866666666666664</v>
      </c>
      <c r="G3298" s="24">
        <f t="shared" si="167"/>
        <v>0</v>
      </c>
      <c r="H3298" s="31"/>
      <c r="I3298" s="30"/>
      <c r="J3298" s="24">
        <f t="shared" si="168"/>
        <v>0.46249999999999997</v>
      </c>
      <c r="K3298" s="31"/>
      <c r="L3298" s="30"/>
      <c r="M3298" s="98" t="s">
        <v>4078</v>
      </c>
      <c r="N3298" s="98" t="s">
        <v>4078</v>
      </c>
      <c r="O3298" s="98">
        <v>0.92400000000000004</v>
      </c>
      <c r="P3298" s="98">
        <v>0.73</v>
      </c>
      <c r="Q3298" s="98">
        <v>0.19600000000000001</v>
      </c>
      <c r="R3298" s="98" t="s">
        <v>4078</v>
      </c>
    </row>
    <row r="3299" spans="1:18" x14ac:dyDescent="0.25">
      <c r="A3299" s="59" t="s">
        <v>3779</v>
      </c>
      <c r="B3299" s="59" t="s">
        <v>8031</v>
      </c>
      <c r="C3299" s="59" t="s">
        <v>3831</v>
      </c>
      <c r="D3299" s="91">
        <v>11</v>
      </c>
      <c r="E3299" s="59" t="s">
        <v>8032</v>
      </c>
      <c r="F3299" s="30">
        <f t="shared" si="166"/>
        <v>0.30633333333333335</v>
      </c>
      <c r="G3299" s="24">
        <f t="shared" si="167"/>
        <v>0</v>
      </c>
      <c r="H3299" s="31"/>
      <c r="I3299" s="30"/>
      <c r="J3299" s="24">
        <f t="shared" si="168"/>
        <v>0.22975000000000001</v>
      </c>
      <c r="K3299" s="31"/>
      <c r="L3299" s="30"/>
      <c r="M3299" s="98" t="s">
        <v>4078</v>
      </c>
      <c r="N3299" s="98" t="s">
        <v>4078</v>
      </c>
      <c r="O3299" s="98" t="s">
        <v>4078</v>
      </c>
      <c r="P3299" s="98" t="s">
        <v>4078</v>
      </c>
      <c r="Q3299" s="98">
        <v>0.91900000000000004</v>
      </c>
      <c r="R3299" s="98" t="s">
        <v>4078</v>
      </c>
    </row>
    <row r="3300" spans="1:18" x14ac:dyDescent="0.25">
      <c r="A3300" s="59" t="s">
        <v>3779</v>
      </c>
      <c r="B3300" s="59" t="s">
        <v>3428</v>
      </c>
      <c r="C3300" s="59" t="s">
        <v>3808</v>
      </c>
      <c r="D3300" s="91">
        <v>6</v>
      </c>
      <c r="E3300" s="59" t="s">
        <v>4796</v>
      </c>
      <c r="F3300" s="30">
        <f t="shared" si="166"/>
        <v>0.30199999999999999</v>
      </c>
      <c r="G3300" s="24">
        <f t="shared" si="167"/>
        <v>0.72699999999999998</v>
      </c>
      <c r="H3300" s="31"/>
      <c r="I3300" s="30"/>
      <c r="J3300" s="24">
        <f t="shared" si="168"/>
        <v>0.76300000000000001</v>
      </c>
      <c r="K3300" s="31"/>
      <c r="L3300" s="30"/>
      <c r="M3300" s="98" t="s">
        <v>4078</v>
      </c>
      <c r="N3300" s="98">
        <v>1.454</v>
      </c>
      <c r="O3300" s="98">
        <v>2.1459999999999999</v>
      </c>
      <c r="P3300" s="98" t="s">
        <v>4078</v>
      </c>
      <c r="Q3300" s="98" t="s">
        <v>4078</v>
      </c>
      <c r="R3300" s="98">
        <v>0.90600000000000003</v>
      </c>
    </row>
    <row r="3301" spans="1:18" x14ac:dyDescent="0.25">
      <c r="A3301" s="59" t="s">
        <v>3779</v>
      </c>
      <c r="B3301" s="59" t="s">
        <v>3365</v>
      </c>
      <c r="C3301" s="59" t="s">
        <v>3834</v>
      </c>
      <c r="D3301" s="91">
        <v>11</v>
      </c>
      <c r="E3301" s="59" t="s">
        <v>5742</v>
      </c>
      <c r="F3301" s="30">
        <f t="shared" si="166"/>
        <v>0.30033333333333334</v>
      </c>
      <c r="G3301" s="24">
        <f t="shared" si="167"/>
        <v>0</v>
      </c>
      <c r="H3301" s="31"/>
      <c r="I3301" s="30"/>
      <c r="J3301" s="24">
        <f t="shared" si="168"/>
        <v>0.22525000000000001</v>
      </c>
      <c r="K3301" s="31"/>
      <c r="L3301" s="30"/>
      <c r="M3301" s="98" t="s">
        <v>4078</v>
      </c>
      <c r="N3301" s="98" t="s">
        <v>4078</v>
      </c>
      <c r="O3301" s="98" t="s">
        <v>4078</v>
      </c>
      <c r="P3301" s="98" t="s">
        <v>4078</v>
      </c>
      <c r="Q3301" s="98">
        <v>0.90100000000000002</v>
      </c>
      <c r="R3301" s="98" t="s">
        <v>4078</v>
      </c>
    </row>
    <row r="3302" spans="1:18" x14ac:dyDescent="0.25">
      <c r="A3302" s="59" t="s">
        <v>3779</v>
      </c>
      <c r="B3302" s="59" t="s">
        <v>1996</v>
      </c>
      <c r="C3302" s="59" t="s">
        <v>3800</v>
      </c>
      <c r="D3302" s="91">
        <v>4</v>
      </c>
      <c r="E3302" s="59" t="s">
        <v>4531</v>
      </c>
      <c r="F3302" s="30">
        <f t="shared" si="166"/>
        <v>0.29599999999999999</v>
      </c>
      <c r="G3302" s="24">
        <f t="shared" si="167"/>
        <v>0</v>
      </c>
      <c r="H3302" s="31"/>
      <c r="I3302" s="30"/>
      <c r="J3302" s="24">
        <f t="shared" si="168"/>
        <v>0.33250000000000002</v>
      </c>
      <c r="K3302" s="31"/>
      <c r="L3302" s="30"/>
      <c r="M3302" s="98" t="s">
        <v>4078</v>
      </c>
      <c r="N3302" s="98" t="s">
        <v>4078</v>
      </c>
      <c r="O3302" s="98">
        <v>0.442</v>
      </c>
      <c r="P3302" s="98">
        <v>0.105</v>
      </c>
      <c r="Q3302" s="98">
        <v>0.21199999999999999</v>
      </c>
      <c r="R3302" s="98">
        <v>0.57099999999999995</v>
      </c>
    </row>
    <row r="3303" spans="1:18" x14ac:dyDescent="0.25">
      <c r="A3303" s="59" t="s">
        <v>3779</v>
      </c>
      <c r="B3303" s="59" t="s">
        <v>8033</v>
      </c>
      <c r="C3303" s="59" t="s">
        <v>3831</v>
      </c>
      <c r="D3303" s="91">
        <v>11</v>
      </c>
      <c r="E3303" s="59" t="s">
        <v>8034</v>
      </c>
      <c r="F3303" s="30">
        <f t="shared" si="166"/>
        <v>0.29599999999999999</v>
      </c>
      <c r="G3303" s="24">
        <f t="shared" si="167"/>
        <v>1.1850000000000001</v>
      </c>
      <c r="H3303" s="31"/>
      <c r="I3303" s="30"/>
      <c r="J3303" s="24">
        <f t="shared" si="168"/>
        <v>0.222</v>
      </c>
      <c r="K3303" s="31"/>
      <c r="L3303" s="30"/>
      <c r="M3303" s="98">
        <v>2.37</v>
      </c>
      <c r="N3303" s="98" t="s">
        <v>4078</v>
      </c>
      <c r="O3303" s="98" t="s">
        <v>4078</v>
      </c>
      <c r="P3303" s="98">
        <v>0.88800000000000001</v>
      </c>
      <c r="Q3303" s="98" t="s">
        <v>4078</v>
      </c>
      <c r="R3303" s="98" t="s">
        <v>4078</v>
      </c>
    </row>
    <row r="3304" spans="1:18" x14ac:dyDescent="0.25">
      <c r="A3304" s="59" t="s">
        <v>3779</v>
      </c>
      <c r="B3304" s="59" t="s">
        <v>3163</v>
      </c>
      <c r="C3304" s="59" t="s">
        <v>3838</v>
      </c>
      <c r="D3304" s="91">
        <v>11</v>
      </c>
      <c r="E3304" s="59" t="s">
        <v>5841</v>
      </c>
      <c r="F3304" s="30">
        <f t="shared" si="166"/>
        <v>0.29133333333333333</v>
      </c>
      <c r="G3304" s="24">
        <f t="shared" si="167"/>
        <v>0</v>
      </c>
      <c r="H3304" s="31"/>
      <c r="I3304" s="30"/>
      <c r="J3304" s="24">
        <f t="shared" si="168"/>
        <v>0.22950000000000001</v>
      </c>
      <c r="K3304" s="31"/>
      <c r="L3304" s="30"/>
      <c r="M3304" s="98" t="s">
        <v>4078</v>
      </c>
      <c r="N3304" s="98" t="s">
        <v>4078</v>
      </c>
      <c r="O3304" s="98">
        <v>4.3999999999999997E-2</v>
      </c>
      <c r="P3304" s="98" t="s">
        <v>4078</v>
      </c>
      <c r="Q3304" s="98">
        <v>0.874</v>
      </c>
      <c r="R3304" s="98" t="s">
        <v>4078</v>
      </c>
    </row>
    <row r="3305" spans="1:18" x14ac:dyDescent="0.25">
      <c r="A3305" s="59" t="s">
        <v>3779</v>
      </c>
      <c r="B3305" s="59" t="s">
        <v>1314</v>
      </c>
      <c r="C3305" s="59" t="s">
        <v>3852</v>
      </c>
      <c r="D3305" s="91">
        <v>15</v>
      </c>
      <c r="E3305" s="59" t="s">
        <v>6469</v>
      </c>
      <c r="F3305" s="30">
        <f t="shared" si="166"/>
        <v>0.29099999999999998</v>
      </c>
      <c r="G3305" s="24">
        <f t="shared" si="167"/>
        <v>0</v>
      </c>
      <c r="H3305" s="31"/>
      <c r="I3305" s="30"/>
      <c r="J3305" s="24">
        <f t="shared" si="168"/>
        <v>6.859</v>
      </c>
      <c r="K3305" s="31"/>
      <c r="L3305" s="30"/>
      <c r="M3305" s="98" t="s">
        <v>4078</v>
      </c>
      <c r="N3305" s="98" t="s">
        <v>4078</v>
      </c>
      <c r="O3305" s="98">
        <v>26.562999999999999</v>
      </c>
      <c r="P3305" s="98" t="s">
        <v>4078</v>
      </c>
      <c r="Q3305" s="98">
        <v>1.4E-2</v>
      </c>
      <c r="R3305" s="98">
        <v>0.85899999999999999</v>
      </c>
    </row>
    <row r="3306" spans="1:18" x14ac:dyDescent="0.25">
      <c r="A3306" s="59" t="s">
        <v>3779</v>
      </c>
      <c r="B3306" s="59" t="s">
        <v>2259</v>
      </c>
      <c r="C3306" s="59" t="s">
        <v>3843</v>
      </c>
      <c r="D3306" s="91">
        <v>12</v>
      </c>
      <c r="E3306" s="59" t="s">
        <v>6148</v>
      </c>
      <c r="F3306" s="30">
        <f t="shared" si="166"/>
        <v>0.28399999999999997</v>
      </c>
      <c r="G3306" s="24">
        <f t="shared" si="167"/>
        <v>0</v>
      </c>
      <c r="H3306" s="31"/>
      <c r="I3306" s="30"/>
      <c r="J3306" s="24">
        <f t="shared" si="168"/>
        <v>0.21299999999999999</v>
      </c>
      <c r="K3306" s="31"/>
      <c r="L3306" s="30"/>
      <c r="M3306" s="98" t="s">
        <v>4078</v>
      </c>
      <c r="N3306" s="98" t="s">
        <v>4078</v>
      </c>
      <c r="O3306" s="98" t="s">
        <v>4078</v>
      </c>
      <c r="P3306" s="98" t="s">
        <v>4078</v>
      </c>
      <c r="Q3306" s="98">
        <v>0.69599999999999995</v>
      </c>
      <c r="R3306" s="98">
        <v>0.156</v>
      </c>
    </row>
    <row r="3307" spans="1:18" x14ac:dyDescent="0.25">
      <c r="A3307" s="59" t="s">
        <v>3779</v>
      </c>
      <c r="B3307" s="59" t="s">
        <v>2610</v>
      </c>
      <c r="C3307" s="59" t="s">
        <v>3862</v>
      </c>
      <c r="D3307" s="91">
        <v>16</v>
      </c>
      <c r="E3307" s="59" t="s">
        <v>6858</v>
      </c>
      <c r="F3307" s="30">
        <f t="shared" si="166"/>
        <v>0.28066666666666668</v>
      </c>
      <c r="G3307" s="24">
        <f t="shared" si="167"/>
        <v>0</v>
      </c>
      <c r="H3307" s="31"/>
      <c r="I3307" s="30"/>
      <c r="J3307" s="24">
        <f t="shared" si="168"/>
        <v>13.696</v>
      </c>
      <c r="K3307" s="31"/>
      <c r="L3307" s="30"/>
      <c r="M3307" s="98" t="s">
        <v>4078</v>
      </c>
      <c r="N3307" s="98" t="s">
        <v>4078</v>
      </c>
      <c r="O3307" s="98">
        <v>53.942</v>
      </c>
      <c r="P3307" s="98">
        <v>0.26</v>
      </c>
      <c r="Q3307" s="98">
        <v>0.13500000000000001</v>
      </c>
      <c r="R3307" s="98">
        <v>0.44700000000000001</v>
      </c>
    </row>
    <row r="3308" spans="1:18" x14ac:dyDescent="0.25">
      <c r="A3308" s="59" t="s">
        <v>3779</v>
      </c>
      <c r="B3308" s="59" t="s">
        <v>1992</v>
      </c>
      <c r="C3308" s="59" t="s">
        <v>3827</v>
      </c>
      <c r="D3308" s="91">
        <v>10</v>
      </c>
      <c r="E3308" s="59" t="s">
        <v>5464</v>
      </c>
      <c r="F3308" s="30">
        <f t="shared" si="166"/>
        <v>0.27599999999999997</v>
      </c>
      <c r="G3308" s="24">
        <f t="shared" si="167"/>
        <v>88.81</v>
      </c>
      <c r="H3308" s="31"/>
      <c r="I3308" s="30"/>
      <c r="J3308" s="24">
        <f t="shared" si="168"/>
        <v>5.3707500000000001</v>
      </c>
      <c r="K3308" s="31"/>
      <c r="L3308" s="30"/>
      <c r="M3308" s="98">
        <v>177.62</v>
      </c>
      <c r="N3308" s="98" t="s">
        <v>4078</v>
      </c>
      <c r="O3308" s="98">
        <v>20.655000000000001</v>
      </c>
      <c r="P3308" s="98" t="s">
        <v>4078</v>
      </c>
      <c r="Q3308" s="98" t="s">
        <v>4078</v>
      </c>
      <c r="R3308" s="98">
        <v>0.82799999999999996</v>
      </c>
    </row>
    <row r="3309" spans="1:18" x14ac:dyDescent="0.25">
      <c r="A3309" s="59" t="s">
        <v>3779</v>
      </c>
      <c r="B3309" s="59" t="s">
        <v>407</v>
      </c>
      <c r="C3309" s="59" t="s">
        <v>3808</v>
      </c>
      <c r="D3309" s="91">
        <v>6</v>
      </c>
      <c r="E3309" s="59" t="s">
        <v>4770</v>
      </c>
      <c r="F3309" s="30">
        <f t="shared" si="166"/>
        <v>0.27433333333333332</v>
      </c>
      <c r="G3309" s="24">
        <f t="shared" si="167"/>
        <v>0</v>
      </c>
      <c r="H3309" s="31"/>
      <c r="I3309" s="30"/>
      <c r="J3309" s="24">
        <f t="shared" si="168"/>
        <v>1.3547500000000001</v>
      </c>
      <c r="K3309" s="31"/>
      <c r="L3309" s="30"/>
      <c r="M3309" s="98" t="s">
        <v>4078</v>
      </c>
      <c r="N3309" s="98" t="s">
        <v>4078</v>
      </c>
      <c r="O3309" s="98">
        <v>4.5960000000000001</v>
      </c>
      <c r="P3309" s="98" t="s">
        <v>4078</v>
      </c>
      <c r="Q3309" s="98" t="s">
        <v>4078</v>
      </c>
      <c r="R3309" s="98">
        <v>0.82299999999999995</v>
      </c>
    </row>
    <row r="3310" spans="1:18" x14ac:dyDescent="0.25">
      <c r="A3310" s="59" t="s">
        <v>3779</v>
      </c>
      <c r="B3310" s="59" t="s">
        <v>3229</v>
      </c>
      <c r="C3310" s="59" t="s">
        <v>3849</v>
      </c>
      <c r="D3310" s="91">
        <v>13</v>
      </c>
      <c r="E3310" s="59" t="s">
        <v>6311</v>
      </c>
      <c r="F3310" s="30">
        <f t="shared" si="166"/>
        <v>0.27266666666666667</v>
      </c>
      <c r="G3310" s="24">
        <f t="shared" si="167"/>
        <v>1.2649999999999999</v>
      </c>
      <c r="H3310" s="31"/>
      <c r="I3310" s="30"/>
      <c r="J3310" s="24">
        <f t="shared" si="168"/>
        <v>0.33150000000000002</v>
      </c>
      <c r="K3310" s="31"/>
      <c r="L3310" s="30"/>
      <c r="M3310" s="98">
        <v>2.5299999999999998</v>
      </c>
      <c r="N3310" s="98" t="s">
        <v>4078</v>
      </c>
      <c r="O3310" s="98">
        <v>0.50800000000000001</v>
      </c>
      <c r="P3310" s="98">
        <v>0.70799999999999996</v>
      </c>
      <c r="Q3310" s="98" t="s">
        <v>4078</v>
      </c>
      <c r="R3310" s="98">
        <v>0.11</v>
      </c>
    </row>
    <row r="3311" spans="1:18" x14ac:dyDescent="0.25">
      <c r="A3311" s="59" t="s">
        <v>3779</v>
      </c>
      <c r="B3311" s="59" t="s">
        <v>2704</v>
      </c>
      <c r="C3311" s="59" t="s">
        <v>3808</v>
      </c>
      <c r="D3311" s="91">
        <v>6</v>
      </c>
      <c r="E3311" s="59" t="s">
        <v>4782</v>
      </c>
      <c r="F3311" s="30">
        <f t="shared" si="166"/>
        <v>0.27199999999999996</v>
      </c>
      <c r="G3311" s="24">
        <f t="shared" si="167"/>
        <v>6.2140000000000004</v>
      </c>
      <c r="H3311" s="31"/>
      <c r="I3311" s="30"/>
      <c r="J3311" s="24">
        <f t="shared" si="168"/>
        <v>0.20399999999999999</v>
      </c>
      <c r="K3311" s="31"/>
      <c r="L3311" s="30"/>
      <c r="M3311" s="98">
        <v>0.46</v>
      </c>
      <c r="N3311" s="98">
        <v>11.968</v>
      </c>
      <c r="O3311" s="98" t="s">
        <v>4078</v>
      </c>
      <c r="P3311" s="98" t="s">
        <v>4078</v>
      </c>
      <c r="Q3311" s="98" t="s">
        <v>4078</v>
      </c>
      <c r="R3311" s="98">
        <v>0.81599999999999995</v>
      </c>
    </row>
    <row r="3312" spans="1:18" x14ac:dyDescent="0.25">
      <c r="A3312" s="59" t="s">
        <v>3779</v>
      </c>
      <c r="B3312" s="59" t="s">
        <v>2621</v>
      </c>
      <c r="C3312" s="59" t="s">
        <v>3811</v>
      </c>
      <c r="D3312" s="91">
        <v>6</v>
      </c>
      <c r="E3312" s="59" t="s">
        <v>4969</v>
      </c>
      <c r="F3312" s="30">
        <f t="shared" si="166"/>
        <v>0.27099999999999996</v>
      </c>
      <c r="G3312" s="24">
        <f t="shared" si="167"/>
        <v>0</v>
      </c>
      <c r="H3312" s="31"/>
      <c r="I3312" s="30"/>
      <c r="J3312" s="24">
        <f t="shared" si="168"/>
        <v>0.22549999999999998</v>
      </c>
      <c r="K3312" s="31"/>
      <c r="L3312" s="30"/>
      <c r="M3312" s="98" t="s">
        <v>4078</v>
      </c>
      <c r="N3312" s="98" t="s">
        <v>4078</v>
      </c>
      <c r="O3312" s="98">
        <v>8.8999999999999996E-2</v>
      </c>
      <c r="P3312" s="98">
        <v>0.81299999999999994</v>
      </c>
      <c r="Q3312" s="98" t="s">
        <v>4078</v>
      </c>
      <c r="R3312" s="98" t="s">
        <v>4078</v>
      </c>
    </row>
    <row r="3313" spans="1:18" x14ac:dyDescent="0.25">
      <c r="A3313" s="59" t="s">
        <v>3779</v>
      </c>
      <c r="B3313" s="59" t="s">
        <v>1023</v>
      </c>
      <c r="C3313" s="59" t="s">
        <v>3862</v>
      </c>
      <c r="D3313" s="91">
        <v>16</v>
      </c>
      <c r="E3313" s="59" t="s">
        <v>6796</v>
      </c>
      <c r="F3313" s="30">
        <f t="shared" si="166"/>
        <v>0.26833333333333337</v>
      </c>
      <c r="G3313" s="24">
        <f t="shared" si="167"/>
        <v>1.59</v>
      </c>
      <c r="H3313" s="31"/>
      <c r="I3313" s="30"/>
      <c r="J3313" s="24">
        <f t="shared" si="168"/>
        <v>0.20125000000000001</v>
      </c>
      <c r="K3313" s="31"/>
      <c r="L3313" s="30"/>
      <c r="M3313" s="98">
        <v>3.18</v>
      </c>
      <c r="N3313" s="98" t="s">
        <v>4078</v>
      </c>
      <c r="O3313" s="98" t="s">
        <v>4078</v>
      </c>
      <c r="P3313" s="98" t="s">
        <v>4078</v>
      </c>
      <c r="Q3313" s="98" t="s">
        <v>4078</v>
      </c>
      <c r="R3313" s="98">
        <v>0.80500000000000005</v>
      </c>
    </row>
    <row r="3314" spans="1:18" x14ac:dyDescent="0.25">
      <c r="A3314" s="59" t="s">
        <v>3779</v>
      </c>
      <c r="B3314" s="59" t="s">
        <v>2887</v>
      </c>
      <c r="C3314" s="59" t="s">
        <v>3831</v>
      </c>
      <c r="D3314" s="91">
        <v>11</v>
      </c>
      <c r="E3314" s="59" t="s">
        <v>5585</v>
      </c>
      <c r="F3314" s="30">
        <f t="shared" si="166"/>
        <v>0.26800000000000002</v>
      </c>
      <c r="G3314" s="24">
        <f t="shared" si="167"/>
        <v>0</v>
      </c>
      <c r="H3314" s="31"/>
      <c r="I3314" s="30"/>
      <c r="J3314" s="24">
        <f t="shared" si="168"/>
        <v>0.20100000000000001</v>
      </c>
      <c r="K3314" s="31"/>
      <c r="L3314" s="30"/>
      <c r="M3314" s="98" t="s">
        <v>4078</v>
      </c>
      <c r="N3314" s="98" t="s">
        <v>4078</v>
      </c>
      <c r="O3314" s="98" t="s">
        <v>4078</v>
      </c>
      <c r="P3314" s="98">
        <v>0.80400000000000005</v>
      </c>
      <c r="Q3314" s="98" t="s">
        <v>4078</v>
      </c>
      <c r="R3314" s="98" t="s">
        <v>4078</v>
      </c>
    </row>
    <row r="3315" spans="1:18" x14ac:dyDescent="0.25">
      <c r="A3315" s="59" t="s">
        <v>3779</v>
      </c>
      <c r="B3315" s="59" t="s">
        <v>1060</v>
      </c>
      <c r="C3315" s="59" t="s">
        <v>3817</v>
      </c>
      <c r="D3315" s="91">
        <v>6</v>
      </c>
      <c r="E3315" s="59" t="s">
        <v>5097</v>
      </c>
      <c r="F3315" s="30">
        <f t="shared" si="166"/>
        <v>0.26366666666666666</v>
      </c>
      <c r="G3315" s="24">
        <f t="shared" si="167"/>
        <v>0.56299999999999994</v>
      </c>
      <c r="H3315" s="31"/>
      <c r="I3315" s="30"/>
      <c r="J3315" s="24">
        <f t="shared" si="168"/>
        <v>0.24099999999999999</v>
      </c>
      <c r="K3315" s="31"/>
      <c r="L3315" s="30"/>
      <c r="M3315" s="98" t="s">
        <v>4078</v>
      </c>
      <c r="N3315" s="98">
        <v>1.1259999999999999</v>
      </c>
      <c r="O3315" s="98">
        <v>0.17299999999999999</v>
      </c>
      <c r="P3315" s="98" t="s">
        <v>4078</v>
      </c>
      <c r="Q3315" s="98">
        <v>0.79100000000000004</v>
      </c>
      <c r="R3315" s="98" t="s">
        <v>4078</v>
      </c>
    </row>
    <row r="3316" spans="1:18" x14ac:dyDescent="0.25">
      <c r="A3316" s="59" t="s">
        <v>3779</v>
      </c>
      <c r="B3316" s="59" t="s">
        <v>2636</v>
      </c>
      <c r="C3316" s="59" t="s">
        <v>3862</v>
      </c>
      <c r="D3316" s="91">
        <v>16</v>
      </c>
      <c r="E3316" s="59" t="s">
        <v>6911</v>
      </c>
      <c r="F3316" s="30">
        <f t="shared" si="166"/>
        <v>0.26366666666666666</v>
      </c>
      <c r="G3316" s="24">
        <f t="shared" si="167"/>
        <v>0</v>
      </c>
      <c r="H3316" s="31"/>
      <c r="I3316" s="30"/>
      <c r="J3316" s="24">
        <f t="shared" si="168"/>
        <v>0.19775000000000001</v>
      </c>
      <c r="K3316" s="31"/>
      <c r="L3316" s="30"/>
      <c r="M3316" s="98" t="s">
        <v>4078</v>
      </c>
      <c r="N3316" s="98" t="s">
        <v>4078</v>
      </c>
      <c r="O3316" s="98" t="s">
        <v>4078</v>
      </c>
      <c r="P3316" s="98">
        <v>0.79100000000000004</v>
      </c>
      <c r="Q3316" s="98" t="s">
        <v>4078</v>
      </c>
      <c r="R3316" s="98" t="s">
        <v>4078</v>
      </c>
    </row>
    <row r="3317" spans="1:18" x14ac:dyDescent="0.25">
      <c r="A3317" s="59" t="s">
        <v>3779</v>
      </c>
      <c r="B3317" s="59" t="s">
        <v>2302</v>
      </c>
      <c r="C3317" s="59" t="s">
        <v>3868</v>
      </c>
      <c r="D3317" s="91">
        <v>18</v>
      </c>
      <c r="E3317" s="59" t="s">
        <v>7541</v>
      </c>
      <c r="F3317" s="30">
        <f t="shared" si="166"/>
        <v>0.26233333333333336</v>
      </c>
      <c r="G3317" s="24">
        <f t="shared" si="167"/>
        <v>0.309</v>
      </c>
      <c r="H3317" s="31"/>
      <c r="I3317" s="30"/>
      <c r="J3317" s="24">
        <f t="shared" si="168"/>
        <v>6.7284999999999995</v>
      </c>
      <c r="K3317" s="31"/>
      <c r="L3317" s="30"/>
      <c r="M3317" s="98">
        <v>0.02</v>
      </c>
      <c r="N3317" s="98">
        <v>0.59799999999999998</v>
      </c>
      <c r="O3317" s="98">
        <v>26.126999999999999</v>
      </c>
      <c r="P3317" s="98" t="s">
        <v>4078</v>
      </c>
      <c r="Q3317" s="98" t="s">
        <v>4078</v>
      </c>
      <c r="R3317" s="98">
        <v>0.78700000000000003</v>
      </c>
    </row>
    <row r="3318" spans="1:18" x14ac:dyDescent="0.25">
      <c r="A3318" s="59" t="s">
        <v>3779</v>
      </c>
      <c r="B3318" s="59" t="s">
        <v>2662</v>
      </c>
      <c r="C3318" s="59" t="s">
        <v>3808</v>
      </c>
      <c r="D3318" s="91">
        <v>6</v>
      </c>
      <c r="E3318" s="59" t="s">
        <v>4766</v>
      </c>
      <c r="F3318" s="30">
        <f t="shared" si="166"/>
        <v>0.26233333333333331</v>
      </c>
      <c r="G3318" s="24">
        <f t="shared" si="167"/>
        <v>1.5255000000000001</v>
      </c>
      <c r="H3318" s="31"/>
      <c r="I3318" s="30"/>
      <c r="J3318" s="24">
        <f t="shared" si="168"/>
        <v>0.45649999999999996</v>
      </c>
      <c r="K3318" s="31"/>
      <c r="L3318" s="30"/>
      <c r="M3318" s="98">
        <v>0.74</v>
      </c>
      <c r="N3318" s="98">
        <v>2.3109999999999999</v>
      </c>
      <c r="O3318" s="98">
        <v>1.0389999999999999</v>
      </c>
      <c r="P3318" s="98">
        <v>0.36699999999999999</v>
      </c>
      <c r="Q3318" s="98" t="s">
        <v>4078</v>
      </c>
      <c r="R3318" s="98">
        <v>0.42</v>
      </c>
    </row>
    <row r="3319" spans="1:18" x14ac:dyDescent="0.25">
      <c r="A3319" s="59" t="s">
        <v>3779</v>
      </c>
      <c r="B3319" s="59" t="s">
        <v>964</v>
      </c>
      <c r="C3319" s="59" t="s">
        <v>3868</v>
      </c>
      <c r="D3319" s="91">
        <v>18</v>
      </c>
      <c r="E3319" s="59" t="s">
        <v>7565</v>
      </c>
      <c r="F3319" s="30">
        <f t="shared" si="166"/>
        <v>0.26200000000000001</v>
      </c>
      <c r="G3319" s="24">
        <f t="shared" si="167"/>
        <v>0.185</v>
      </c>
      <c r="H3319" s="31"/>
      <c r="I3319" s="30"/>
      <c r="J3319" s="24">
        <f t="shared" si="168"/>
        <v>0.25974999999999998</v>
      </c>
      <c r="K3319" s="31"/>
      <c r="L3319" s="30"/>
      <c r="M3319" s="98" t="s">
        <v>4078</v>
      </c>
      <c r="N3319" s="98">
        <v>0.37</v>
      </c>
      <c r="O3319" s="98">
        <v>0.253</v>
      </c>
      <c r="P3319" s="98">
        <v>0.29599999999999999</v>
      </c>
      <c r="Q3319" s="98">
        <v>0.29899999999999999</v>
      </c>
      <c r="R3319" s="98">
        <v>0.191</v>
      </c>
    </row>
    <row r="3320" spans="1:18" x14ac:dyDescent="0.25">
      <c r="A3320" s="59" t="s">
        <v>3779</v>
      </c>
      <c r="B3320" s="59" t="s">
        <v>3136</v>
      </c>
      <c r="C3320" s="59" t="s">
        <v>3868</v>
      </c>
      <c r="D3320" s="91">
        <v>18</v>
      </c>
      <c r="E3320" s="59" t="s">
        <v>7643</v>
      </c>
      <c r="F3320" s="30">
        <f t="shared" si="166"/>
        <v>0.25933333333333336</v>
      </c>
      <c r="G3320" s="24">
        <f t="shared" si="167"/>
        <v>0</v>
      </c>
      <c r="H3320" s="31"/>
      <c r="I3320" s="30"/>
      <c r="J3320" s="24">
        <f t="shared" si="168"/>
        <v>0.19450000000000001</v>
      </c>
      <c r="K3320" s="31"/>
      <c r="L3320" s="30"/>
      <c r="M3320" s="98" t="s">
        <v>4078</v>
      </c>
      <c r="N3320" s="98" t="s">
        <v>4078</v>
      </c>
      <c r="O3320" s="98" t="s">
        <v>4078</v>
      </c>
      <c r="P3320" s="98" t="s">
        <v>4078</v>
      </c>
      <c r="Q3320" s="98" t="s">
        <v>4078</v>
      </c>
      <c r="R3320" s="98">
        <v>0.77800000000000002</v>
      </c>
    </row>
    <row r="3321" spans="1:18" x14ac:dyDescent="0.25">
      <c r="A3321" s="59" t="s">
        <v>3779</v>
      </c>
      <c r="B3321" s="59" t="s">
        <v>2769</v>
      </c>
      <c r="C3321" s="59" t="s">
        <v>3818</v>
      </c>
      <c r="D3321" s="91">
        <v>7</v>
      </c>
      <c r="E3321" s="59" t="s">
        <v>5187</v>
      </c>
      <c r="F3321" s="30">
        <f t="shared" si="166"/>
        <v>0.252</v>
      </c>
      <c r="G3321" s="24">
        <f t="shared" si="167"/>
        <v>0</v>
      </c>
      <c r="H3321" s="31"/>
      <c r="I3321" s="30"/>
      <c r="J3321" s="24">
        <f t="shared" si="168"/>
        <v>0.189</v>
      </c>
      <c r="K3321" s="31"/>
      <c r="L3321" s="30"/>
      <c r="M3321" s="98" t="s">
        <v>4078</v>
      </c>
      <c r="N3321" s="98" t="s">
        <v>4078</v>
      </c>
      <c r="O3321" s="98" t="s">
        <v>4078</v>
      </c>
      <c r="P3321" s="98" t="s">
        <v>4078</v>
      </c>
      <c r="Q3321" s="98">
        <v>0.75600000000000001</v>
      </c>
      <c r="R3321" s="98" t="s">
        <v>4078</v>
      </c>
    </row>
    <row r="3322" spans="1:18" x14ac:dyDescent="0.25">
      <c r="A3322" s="59" t="s">
        <v>3779</v>
      </c>
      <c r="B3322" s="59" t="s">
        <v>1775</v>
      </c>
      <c r="C3322" s="59" t="s">
        <v>3809</v>
      </c>
      <c r="D3322" s="91">
        <v>6</v>
      </c>
      <c r="E3322" s="59" t="s">
        <v>4940</v>
      </c>
      <c r="F3322" s="30">
        <f t="shared" si="166"/>
        <v>0.24833333333333332</v>
      </c>
      <c r="G3322" s="24">
        <f t="shared" si="167"/>
        <v>8.0410000000000004</v>
      </c>
      <c r="H3322" s="31"/>
      <c r="I3322" s="30"/>
      <c r="J3322" s="24">
        <f t="shared" si="168"/>
        <v>0.23749999999999999</v>
      </c>
      <c r="K3322" s="31"/>
      <c r="L3322" s="30"/>
      <c r="M3322" s="98" t="s">
        <v>4078</v>
      </c>
      <c r="N3322" s="98">
        <v>16.082000000000001</v>
      </c>
      <c r="O3322" s="98">
        <v>0.20499999999999999</v>
      </c>
      <c r="P3322" s="98">
        <v>0.223</v>
      </c>
      <c r="Q3322" s="98">
        <v>0.52200000000000002</v>
      </c>
      <c r="R3322" s="98" t="s">
        <v>4078</v>
      </c>
    </row>
    <row r="3323" spans="1:18" x14ac:dyDescent="0.25">
      <c r="A3323" s="59" t="s">
        <v>3779</v>
      </c>
      <c r="B3323" s="59" t="s">
        <v>1279</v>
      </c>
      <c r="C3323" s="59" t="s">
        <v>3851</v>
      </c>
      <c r="D3323" s="91">
        <v>15</v>
      </c>
      <c r="E3323" s="59" t="s">
        <v>6427</v>
      </c>
      <c r="F3323" s="30">
        <f t="shared" si="166"/>
        <v>0.24733333333333332</v>
      </c>
      <c r="G3323" s="24">
        <f t="shared" si="167"/>
        <v>0</v>
      </c>
      <c r="H3323" s="31"/>
      <c r="I3323" s="30"/>
      <c r="J3323" s="24">
        <f t="shared" si="168"/>
        <v>0.1855</v>
      </c>
      <c r="K3323" s="31"/>
      <c r="L3323" s="30"/>
      <c r="M3323" s="98" t="s">
        <v>4078</v>
      </c>
      <c r="N3323" s="98" t="s">
        <v>4078</v>
      </c>
      <c r="O3323" s="98" t="s">
        <v>4078</v>
      </c>
      <c r="P3323" s="98" t="s">
        <v>4078</v>
      </c>
      <c r="Q3323" s="98">
        <v>2.9000000000000001E-2</v>
      </c>
      <c r="R3323" s="98">
        <v>0.71299999999999997</v>
      </c>
    </row>
    <row r="3324" spans="1:18" x14ac:dyDescent="0.25">
      <c r="A3324" s="59" t="s">
        <v>3779</v>
      </c>
      <c r="B3324" s="59" t="s">
        <v>2400</v>
      </c>
      <c r="C3324" s="59" t="s">
        <v>3862</v>
      </c>
      <c r="D3324" s="91">
        <v>16</v>
      </c>
      <c r="E3324" s="59" t="s">
        <v>7109</v>
      </c>
      <c r="F3324" s="30">
        <f t="shared" si="166"/>
        <v>0.24566666666666667</v>
      </c>
      <c r="G3324" s="24">
        <f t="shared" si="167"/>
        <v>0.12050000000000001</v>
      </c>
      <c r="H3324" s="31"/>
      <c r="I3324" s="30"/>
      <c r="J3324" s="24">
        <f t="shared" si="168"/>
        <v>0.18425</v>
      </c>
      <c r="K3324" s="31"/>
      <c r="L3324" s="30"/>
      <c r="M3324" s="98">
        <v>0.01</v>
      </c>
      <c r="N3324" s="98">
        <v>0.23100000000000001</v>
      </c>
      <c r="O3324" s="98" t="s">
        <v>4078</v>
      </c>
      <c r="P3324" s="98" t="s">
        <v>4078</v>
      </c>
      <c r="Q3324" s="98">
        <v>0.73699999999999999</v>
      </c>
      <c r="R3324" s="98" t="s">
        <v>4078</v>
      </c>
    </row>
    <row r="3325" spans="1:18" x14ac:dyDescent="0.25">
      <c r="A3325" s="59" t="s">
        <v>3779</v>
      </c>
      <c r="B3325" s="59" t="s">
        <v>982</v>
      </c>
      <c r="C3325" s="59" t="s">
        <v>3786</v>
      </c>
      <c r="D3325" s="91">
        <v>2</v>
      </c>
      <c r="E3325" s="59" t="s">
        <v>4212</v>
      </c>
      <c r="F3325" s="30">
        <f t="shared" si="166"/>
        <v>0.24299999999999999</v>
      </c>
      <c r="G3325" s="24">
        <f t="shared" si="167"/>
        <v>51.25</v>
      </c>
      <c r="H3325" s="31"/>
      <c r="I3325" s="30"/>
      <c r="J3325" s="24">
        <f t="shared" si="168"/>
        <v>2.6872499999999997</v>
      </c>
      <c r="K3325" s="31"/>
      <c r="L3325" s="30"/>
      <c r="M3325" s="98">
        <v>102.5</v>
      </c>
      <c r="N3325" s="98" t="s">
        <v>4078</v>
      </c>
      <c r="O3325" s="98">
        <v>10.02</v>
      </c>
      <c r="P3325" s="98">
        <v>0.188</v>
      </c>
      <c r="Q3325" s="98">
        <v>0.16800000000000001</v>
      </c>
      <c r="R3325" s="98">
        <v>0.373</v>
      </c>
    </row>
    <row r="3326" spans="1:18" x14ac:dyDescent="0.25">
      <c r="A3326" s="59" t="s">
        <v>3779</v>
      </c>
      <c r="B3326" s="59" t="s">
        <v>1384</v>
      </c>
      <c r="C3326" s="59" t="s">
        <v>3815</v>
      </c>
      <c r="D3326" s="91">
        <v>6</v>
      </c>
      <c r="E3326" s="59" t="s">
        <v>5072</v>
      </c>
      <c r="F3326" s="30">
        <f t="shared" si="166"/>
        <v>0.24299999999999999</v>
      </c>
      <c r="G3326" s="24">
        <f t="shared" si="167"/>
        <v>0.61</v>
      </c>
      <c r="H3326" s="31"/>
      <c r="I3326" s="30"/>
      <c r="J3326" s="24">
        <f t="shared" si="168"/>
        <v>0.30374999999999996</v>
      </c>
      <c r="K3326" s="31"/>
      <c r="L3326" s="30"/>
      <c r="M3326" s="98">
        <v>1.22</v>
      </c>
      <c r="N3326" s="98" t="s">
        <v>4078</v>
      </c>
      <c r="O3326" s="98">
        <v>0.48599999999999999</v>
      </c>
      <c r="P3326" s="98" t="s">
        <v>4078</v>
      </c>
      <c r="Q3326" s="98" t="s">
        <v>4078</v>
      </c>
      <c r="R3326" s="98">
        <v>0.72899999999999998</v>
      </c>
    </row>
    <row r="3327" spans="1:18" x14ac:dyDescent="0.25">
      <c r="A3327" s="59" t="s">
        <v>3779</v>
      </c>
      <c r="B3327" s="59" t="s">
        <v>2752</v>
      </c>
      <c r="C3327" s="59" t="s">
        <v>3855</v>
      </c>
      <c r="D3327" s="91">
        <v>15</v>
      </c>
      <c r="E3327" s="59" t="s">
        <v>6606</v>
      </c>
      <c r="F3327" s="30">
        <f t="shared" si="166"/>
        <v>0.24199999999999999</v>
      </c>
      <c r="G3327" s="24">
        <f t="shared" si="167"/>
        <v>3.1680000000000001</v>
      </c>
      <c r="H3327" s="31"/>
      <c r="I3327" s="30"/>
      <c r="J3327" s="24">
        <f t="shared" si="168"/>
        <v>3.6764999999999999</v>
      </c>
      <c r="K3327" s="31"/>
      <c r="L3327" s="30"/>
      <c r="M3327" s="98">
        <v>4.03</v>
      </c>
      <c r="N3327" s="98">
        <v>2.306</v>
      </c>
      <c r="O3327" s="98">
        <v>13.98</v>
      </c>
      <c r="P3327" s="98" t="s">
        <v>4078</v>
      </c>
      <c r="Q3327" s="98">
        <v>0.72599999999999998</v>
      </c>
      <c r="R3327" s="98" t="s">
        <v>4078</v>
      </c>
    </row>
    <row r="3328" spans="1:18" x14ac:dyDescent="0.25">
      <c r="A3328" s="59" t="s">
        <v>3779</v>
      </c>
      <c r="B3328" s="59" t="s">
        <v>7882</v>
      </c>
      <c r="C3328" s="59" t="s">
        <v>3782</v>
      </c>
      <c r="D3328" s="91">
        <v>1</v>
      </c>
      <c r="E3328" s="59" t="s">
        <v>7883</v>
      </c>
      <c r="F3328" s="30">
        <f t="shared" si="166"/>
        <v>0.24133333333333332</v>
      </c>
      <c r="G3328" s="24">
        <f t="shared" si="167"/>
        <v>0</v>
      </c>
      <c r="H3328" s="31"/>
      <c r="I3328" s="30"/>
      <c r="J3328" s="24">
        <f t="shared" si="168"/>
        <v>0.18099999999999999</v>
      </c>
      <c r="K3328" s="31"/>
      <c r="L3328" s="30"/>
      <c r="M3328" s="98" t="s">
        <v>4078</v>
      </c>
      <c r="N3328" s="98" t="s">
        <v>4078</v>
      </c>
      <c r="O3328" s="98" t="s">
        <v>4078</v>
      </c>
      <c r="P3328" s="98">
        <v>0.72399999999999998</v>
      </c>
      <c r="Q3328" s="98" t="s">
        <v>4078</v>
      </c>
      <c r="R3328" s="98" t="s">
        <v>4078</v>
      </c>
    </row>
    <row r="3329" spans="1:18" x14ac:dyDescent="0.25">
      <c r="A3329" s="59" t="s">
        <v>3779</v>
      </c>
      <c r="B3329" s="59" t="s">
        <v>1231</v>
      </c>
      <c r="C3329" s="59" t="s">
        <v>3817</v>
      </c>
      <c r="D3329" s="91">
        <v>6</v>
      </c>
      <c r="E3329" s="59" t="s">
        <v>5116</v>
      </c>
      <c r="F3329" s="30">
        <f t="shared" si="166"/>
        <v>0.24066666666666667</v>
      </c>
      <c r="G3329" s="24">
        <f t="shared" si="167"/>
        <v>0</v>
      </c>
      <c r="H3329" s="31"/>
      <c r="I3329" s="30"/>
      <c r="J3329" s="24">
        <f t="shared" si="168"/>
        <v>0.18049999999999999</v>
      </c>
      <c r="K3329" s="31"/>
      <c r="L3329" s="30"/>
      <c r="M3329" s="98" t="s">
        <v>4078</v>
      </c>
      <c r="N3329" s="98" t="s">
        <v>4078</v>
      </c>
      <c r="O3329" s="98" t="s">
        <v>4078</v>
      </c>
      <c r="P3329" s="98" t="s">
        <v>4078</v>
      </c>
      <c r="Q3329" s="98">
        <v>0.24</v>
      </c>
      <c r="R3329" s="98">
        <v>0.48199999999999998</v>
      </c>
    </row>
    <row r="3330" spans="1:18" x14ac:dyDescent="0.25">
      <c r="A3330" s="59" t="s">
        <v>3779</v>
      </c>
      <c r="B3330" s="59" t="s">
        <v>3550</v>
      </c>
      <c r="C3330" s="59" t="s">
        <v>3837</v>
      </c>
      <c r="D3330" s="91">
        <v>11</v>
      </c>
      <c r="E3330" s="59" t="s">
        <v>5811</v>
      </c>
      <c r="F3330" s="30">
        <f t="shared" si="166"/>
        <v>0.24066666666666667</v>
      </c>
      <c r="G3330" s="24">
        <f t="shared" si="167"/>
        <v>0.04</v>
      </c>
      <c r="H3330" s="31"/>
      <c r="I3330" s="30"/>
      <c r="J3330" s="24">
        <f t="shared" si="168"/>
        <v>0.18049999999999999</v>
      </c>
      <c r="K3330" s="31"/>
      <c r="L3330" s="30"/>
      <c r="M3330" s="98">
        <v>0.08</v>
      </c>
      <c r="N3330" s="98" t="s">
        <v>4078</v>
      </c>
      <c r="O3330" s="98" t="s">
        <v>4078</v>
      </c>
      <c r="P3330" s="98">
        <v>0.42399999999999999</v>
      </c>
      <c r="Q3330" s="98" t="s">
        <v>4078</v>
      </c>
      <c r="R3330" s="98">
        <v>0.29799999999999999</v>
      </c>
    </row>
    <row r="3331" spans="1:18" x14ac:dyDescent="0.25">
      <c r="A3331" s="59" t="s">
        <v>3779</v>
      </c>
      <c r="B3331" s="59" t="s">
        <v>636</v>
      </c>
      <c r="C3331" s="59" t="s">
        <v>3819</v>
      </c>
      <c r="D3331" s="91">
        <v>7</v>
      </c>
      <c r="E3331" s="59" t="s">
        <v>5266</v>
      </c>
      <c r="F3331" s="30">
        <f t="shared" si="166"/>
        <v>0.23966666666666667</v>
      </c>
      <c r="G3331" s="24">
        <f t="shared" si="167"/>
        <v>0</v>
      </c>
      <c r="H3331" s="31"/>
      <c r="I3331" s="30"/>
      <c r="J3331" s="24">
        <f t="shared" si="168"/>
        <v>4.4387500000000006</v>
      </c>
      <c r="K3331" s="31"/>
      <c r="L3331" s="30"/>
      <c r="M3331" s="98" t="s">
        <v>4078</v>
      </c>
      <c r="N3331" s="98" t="s">
        <v>4078</v>
      </c>
      <c r="O3331" s="98">
        <v>17.036000000000001</v>
      </c>
      <c r="P3331" s="98" t="s">
        <v>4078</v>
      </c>
      <c r="Q3331" s="98">
        <v>0.71899999999999997</v>
      </c>
      <c r="R3331" s="98" t="s">
        <v>4078</v>
      </c>
    </row>
    <row r="3332" spans="1:18" x14ac:dyDescent="0.25">
      <c r="A3332" s="59" t="s">
        <v>3779</v>
      </c>
      <c r="B3332" s="59" t="s">
        <v>2927</v>
      </c>
      <c r="C3332" s="59" t="s">
        <v>3862</v>
      </c>
      <c r="D3332" s="91">
        <v>16</v>
      </c>
      <c r="E3332" s="59" t="s">
        <v>7051</v>
      </c>
      <c r="F3332" s="30">
        <f t="shared" si="166"/>
        <v>0.23866666666666667</v>
      </c>
      <c r="G3332" s="24">
        <f t="shared" si="167"/>
        <v>0.05</v>
      </c>
      <c r="H3332" s="31"/>
      <c r="I3332" s="30"/>
      <c r="J3332" s="24">
        <f t="shared" si="168"/>
        <v>0.17899999999999999</v>
      </c>
      <c r="K3332" s="31"/>
      <c r="L3332" s="30"/>
      <c r="M3332" s="98">
        <v>0.1</v>
      </c>
      <c r="N3332" s="98" t="s">
        <v>4078</v>
      </c>
      <c r="O3332" s="98" t="s">
        <v>4078</v>
      </c>
      <c r="P3332" s="98" t="s">
        <v>4078</v>
      </c>
      <c r="Q3332" s="98" t="s">
        <v>4078</v>
      </c>
      <c r="R3332" s="98">
        <v>0.71599999999999997</v>
      </c>
    </row>
    <row r="3333" spans="1:18" x14ac:dyDescent="0.25">
      <c r="A3333" s="59" t="s">
        <v>3779</v>
      </c>
      <c r="B3333" s="59" t="s">
        <v>2350</v>
      </c>
      <c r="C3333" s="59" t="s">
        <v>3862</v>
      </c>
      <c r="D3333" s="91">
        <v>16</v>
      </c>
      <c r="E3333" s="59" t="s">
        <v>7061</v>
      </c>
      <c r="F3333" s="30">
        <f t="shared" si="166"/>
        <v>0.23866666666666667</v>
      </c>
      <c r="G3333" s="24">
        <f t="shared" si="167"/>
        <v>0</v>
      </c>
      <c r="H3333" s="31"/>
      <c r="I3333" s="30"/>
      <c r="J3333" s="24">
        <f t="shared" si="168"/>
        <v>0.17899999999999999</v>
      </c>
      <c r="K3333" s="31"/>
      <c r="L3333" s="30"/>
      <c r="M3333" s="98" t="s">
        <v>4078</v>
      </c>
      <c r="N3333" s="98" t="s">
        <v>4078</v>
      </c>
      <c r="O3333" s="98" t="s">
        <v>4078</v>
      </c>
      <c r="P3333" s="98" t="s">
        <v>4078</v>
      </c>
      <c r="Q3333" s="98" t="s">
        <v>4078</v>
      </c>
      <c r="R3333" s="98">
        <v>0.71599999999999997</v>
      </c>
    </row>
    <row r="3334" spans="1:18" x14ac:dyDescent="0.25">
      <c r="A3334" s="59" t="s">
        <v>3779</v>
      </c>
      <c r="B3334" s="59" t="s">
        <v>1644</v>
      </c>
      <c r="C3334" s="59" t="s">
        <v>3781</v>
      </c>
      <c r="D3334" s="91">
        <v>1</v>
      </c>
      <c r="E3334" s="59" t="s">
        <v>4121</v>
      </c>
      <c r="F3334" s="30">
        <f t="shared" si="166"/>
        <v>0.23799999999999999</v>
      </c>
      <c r="G3334" s="24">
        <f t="shared" si="167"/>
        <v>3.8895</v>
      </c>
      <c r="H3334" s="31"/>
      <c r="I3334" s="30"/>
      <c r="J3334" s="24">
        <f t="shared" si="168"/>
        <v>0.17849999999999999</v>
      </c>
      <c r="K3334" s="31"/>
      <c r="L3334" s="30"/>
      <c r="M3334" s="98" t="s">
        <v>4078</v>
      </c>
      <c r="N3334" s="98">
        <v>7.7789999999999999</v>
      </c>
      <c r="O3334" s="98" t="s">
        <v>4078</v>
      </c>
      <c r="P3334" s="98" t="s">
        <v>4078</v>
      </c>
      <c r="Q3334" s="98" t="s">
        <v>4078</v>
      </c>
      <c r="R3334" s="98">
        <v>0.71399999999999997</v>
      </c>
    </row>
    <row r="3335" spans="1:18" x14ac:dyDescent="0.25">
      <c r="A3335" s="59" t="s">
        <v>3779</v>
      </c>
      <c r="B3335" s="59" t="s">
        <v>1937</v>
      </c>
      <c r="C3335" s="59" t="s">
        <v>3806</v>
      </c>
      <c r="D3335" s="91">
        <v>5</v>
      </c>
      <c r="E3335" s="59" t="s">
        <v>4643</v>
      </c>
      <c r="F3335" s="30">
        <f t="shared" si="166"/>
        <v>0.23066666666666666</v>
      </c>
      <c r="G3335" s="24">
        <f t="shared" si="167"/>
        <v>7.0000000000000007E-2</v>
      </c>
      <c r="H3335" s="31"/>
      <c r="I3335" s="30"/>
      <c r="J3335" s="24">
        <f t="shared" si="168"/>
        <v>0.57200000000000006</v>
      </c>
      <c r="K3335" s="31"/>
      <c r="L3335" s="30"/>
      <c r="M3335" s="98">
        <v>0.14000000000000001</v>
      </c>
      <c r="N3335" s="98" t="s">
        <v>4078</v>
      </c>
      <c r="O3335" s="98">
        <v>1.5960000000000001</v>
      </c>
      <c r="P3335" s="98">
        <v>0.58299999999999996</v>
      </c>
      <c r="Q3335" s="98" t="s">
        <v>4078</v>
      </c>
      <c r="R3335" s="98">
        <v>0.109</v>
      </c>
    </row>
    <row r="3336" spans="1:18" x14ac:dyDescent="0.25">
      <c r="A3336" s="59" t="s">
        <v>3779</v>
      </c>
      <c r="B3336" s="59" t="s">
        <v>1486</v>
      </c>
      <c r="C3336" s="59" t="s">
        <v>3831</v>
      </c>
      <c r="D3336" s="91">
        <v>11</v>
      </c>
      <c r="E3336" s="59" t="s">
        <v>5602</v>
      </c>
      <c r="F3336" s="30">
        <f t="shared" si="166"/>
        <v>0.23033333333333331</v>
      </c>
      <c r="G3336" s="24">
        <f t="shared" si="167"/>
        <v>10.932499999999999</v>
      </c>
      <c r="H3336" s="31"/>
      <c r="I3336" s="30"/>
      <c r="J3336" s="24">
        <f t="shared" si="168"/>
        <v>0.17274999999999999</v>
      </c>
      <c r="K3336" s="31"/>
      <c r="L3336" s="30"/>
      <c r="M3336" s="98">
        <v>7.81</v>
      </c>
      <c r="N3336" s="98">
        <v>14.055</v>
      </c>
      <c r="O3336" s="98" t="s">
        <v>4078</v>
      </c>
      <c r="P3336" s="98" t="s">
        <v>4078</v>
      </c>
      <c r="Q3336" s="98">
        <v>0.69099999999999995</v>
      </c>
      <c r="R3336" s="98" t="s">
        <v>4078</v>
      </c>
    </row>
    <row r="3337" spans="1:18" x14ac:dyDescent="0.25">
      <c r="A3337" s="59" t="s">
        <v>3779</v>
      </c>
      <c r="B3337" s="59" t="s">
        <v>1731</v>
      </c>
      <c r="C3337" s="59" t="s">
        <v>3852</v>
      </c>
      <c r="D3337" s="91">
        <v>15</v>
      </c>
      <c r="E3337" s="59" t="s">
        <v>6502</v>
      </c>
      <c r="F3337" s="30">
        <f t="shared" si="166"/>
        <v>0.22833333333333336</v>
      </c>
      <c r="G3337" s="24">
        <f t="shared" si="167"/>
        <v>0.77800000000000002</v>
      </c>
      <c r="H3337" s="31"/>
      <c r="I3337" s="30"/>
      <c r="J3337" s="24">
        <f t="shared" si="168"/>
        <v>0.17125000000000001</v>
      </c>
      <c r="K3337" s="31"/>
      <c r="L3337" s="30"/>
      <c r="M3337" s="98">
        <v>1.45</v>
      </c>
      <c r="N3337" s="98">
        <v>0.106</v>
      </c>
      <c r="O3337" s="98" t="s">
        <v>4078</v>
      </c>
      <c r="P3337" s="98" t="s">
        <v>4078</v>
      </c>
      <c r="Q3337" s="98">
        <v>0.68500000000000005</v>
      </c>
      <c r="R3337" s="98" t="s">
        <v>4078</v>
      </c>
    </row>
    <row r="3338" spans="1:18" x14ac:dyDescent="0.25">
      <c r="A3338" s="59" t="s">
        <v>3779</v>
      </c>
      <c r="B3338" s="59" t="s">
        <v>3275</v>
      </c>
      <c r="C3338" s="59" t="s">
        <v>3808</v>
      </c>
      <c r="D3338" s="91">
        <v>6</v>
      </c>
      <c r="E3338" s="59" t="s">
        <v>4801</v>
      </c>
      <c r="F3338" s="30">
        <f t="shared" si="166"/>
        <v>0.22666666666666668</v>
      </c>
      <c r="G3338" s="24">
        <f t="shared" si="167"/>
        <v>4.1449999999999996</v>
      </c>
      <c r="H3338" s="31"/>
      <c r="I3338" s="30"/>
      <c r="J3338" s="24">
        <f t="shared" si="168"/>
        <v>0.17</v>
      </c>
      <c r="K3338" s="31"/>
      <c r="L3338" s="30"/>
      <c r="M3338" s="98" t="s">
        <v>4078</v>
      </c>
      <c r="N3338" s="98">
        <v>8.2899999999999991</v>
      </c>
      <c r="O3338" s="98" t="s">
        <v>4078</v>
      </c>
      <c r="P3338" s="98" t="s">
        <v>4078</v>
      </c>
      <c r="Q3338" s="98" t="s">
        <v>4078</v>
      </c>
      <c r="R3338" s="98">
        <v>0.68</v>
      </c>
    </row>
    <row r="3339" spans="1:18" x14ac:dyDescent="0.25">
      <c r="A3339" s="59" t="s">
        <v>3779</v>
      </c>
      <c r="B3339" s="59" t="s">
        <v>2902</v>
      </c>
      <c r="C3339" s="59" t="s">
        <v>3786</v>
      </c>
      <c r="D3339" s="91">
        <v>2</v>
      </c>
      <c r="E3339" s="59" t="s">
        <v>4244</v>
      </c>
      <c r="F3339" s="30">
        <f t="shared" si="166"/>
        <v>0.22633333333333336</v>
      </c>
      <c r="G3339" s="24">
        <f t="shared" si="167"/>
        <v>0.01</v>
      </c>
      <c r="H3339" s="31"/>
      <c r="I3339" s="30"/>
      <c r="J3339" s="24">
        <f t="shared" si="168"/>
        <v>0.16975000000000001</v>
      </c>
      <c r="K3339" s="31"/>
      <c r="L3339" s="30"/>
      <c r="M3339" s="98">
        <v>0.02</v>
      </c>
      <c r="N3339" s="98" t="s">
        <v>4078</v>
      </c>
      <c r="O3339" s="98" t="s">
        <v>4078</v>
      </c>
      <c r="P3339" s="98" t="s">
        <v>4078</v>
      </c>
      <c r="Q3339" s="98" t="s">
        <v>4078</v>
      </c>
      <c r="R3339" s="98">
        <v>0.67900000000000005</v>
      </c>
    </row>
    <row r="3340" spans="1:18" x14ac:dyDescent="0.25">
      <c r="A3340" s="59" t="s">
        <v>3779</v>
      </c>
      <c r="B3340" s="59" t="s">
        <v>3053</v>
      </c>
      <c r="C3340" s="59" t="s">
        <v>3827</v>
      </c>
      <c r="D3340" s="91">
        <v>10</v>
      </c>
      <c r="E3340" s="59" t="s">
        <v>5467</v>
      </c>
      <c r="F3340" s="30">
        <f t="shared" si="166"/>
        <v>0.22166666666666668</v>
      </c>
      <c r="G3340" s="24">
        <f t="shared" si="167"/>
        <v>0</v>
      </c>
      <c r="H3340" s="31"/>
      <c r="I3340" s="30"/>
      <c r="J3340" s="24">
        <f t="shared" si="168"/>
        <v>0.16625000000000001</v>
      </c>
      <c r="K3340" s="31"/>
      <c r="L3340" s="30"/>
      <c r="M3340" s="98" t="s">
        <v>4078</v>
      </c>
      <c r="N3340" s="98" t="s">
        <v>4078</v>
      </c>
      <c r="O3340" s="98" t="s">
        <v>4078</v>
      </c>
      <c r="P3340" s="98" t="s">
        <v>4078</v>
      </c>
      <c r="Q3340" s="98">
        <v>0.66500000000000004</v>
      </c>
      <c r="R3340" s="98" t="s">
        <v>4078</v>
      </c>
    </row>
    <row r="3341" spans="1:18" x14ac:dyDescent="0.25">
      <c r="A3341" s="59" t="s">
        <v>3779</v>
      </c>
      <c r="B3341" s="59" t="s">
        <v>571</v>
      </c>
      <c r="C3341" s="59" t="s">
        <v>3783</v>
      </c>
      <c r="D3341" s="91">
        <v>1</v>
      </c>
      <c r="E3341" s="59" t="s">
        <v>4161</v>
      </c>
      <c r="F3341" s="30">
        <f t="shared" si="166"/>
        <v>0.22033333333333335</v>
      </c>
      <c r="G3341" s="24">
        <f t="shared" si="167"/>
        <v>6.0000000000000001E-3</v>
      </c>
      <c r="H3341" s="31"/>
      <c r="I3341" s="30"/>
      <c r="J3341" s="24">
        <f t="shared" si="168"/>
        <v>0.16525000000000001</v>
      </c>
      <c r="K3341" s="31"/>
      <c r="L3341" s="30"/>
      <c r="M3341" s="98" t="s">
        <v>4078</v>
      </c>
      <c r="N3341" s="98">
        <v>1.2E-2</v>
      </c>
      <c r="O3341" s="98" t="s">
        <v>4078</v>
      </c>
      <c r="P3341" s="98" t="s">
        <v>4078</v>
      </c>
      <c r="Q3341" s="98">
        <v>0.66100000000000003</v>
      </c>
      <c r="R3341" s="98" t="s">
        <v>4078</v>
      </c>
    </row>
    <row r="3342" spans="1:18" x14ac:dyDescent="0.25">
      <c r="A3342" s="59" t="s">
        <v>3779</v>
      </c>
      <c r="B3342" s="59" t="s">
        <v>2616</v>
      </c>
      <c r="C3342" s="59" t="s">
        <v>3828</v>
      </c>
      <c r="D3342" s="91">
        <v>10</v>
      </c>
      <c r="E3342" s="59" t="s">
        <v>5546</v>
      </c>
      <c r="F3342" s="30">
        <f t="shared" si="166"/>
        <v>0.218</v>
      </c>
      <c r="G3342" s="24">
        <f t="shared" si="167"/>
        <v>4.4865000000000004</v>
      </c>
      <c r="H3342" s="31"/>
      <c r="I3342" s="30"/>
      <c r="J3342" s="24">
        <f t="shared" si="168"/>
        <v>0.16350000000000001</v>
      </c>
      <c r="K3342" s="31"/>
      <c r="L3342" s="30"/>
      <c r="M3342" s="98">
        <v>8.4700000000000006</v>
      </c>
      <c r="N3342" s="98">
        <v>0.503</v>
      </c>
      <c r="O3342" s="98" t="s">
        <v>4078</v>
      </c>
      <c r="P3342" s="98">
        <v>0.14099999999999999</v>
      </c>
      <c r="Q3342" s="98">
        <v>0.51300000000000001</v>
      </c>
      <c r="R3342" s="98" t="s">
        <v>4078</v>
      </c>
    </row>
    <row r="3343" spans="1:18" x14ac:dyDescent="0.25">
      <c r="A3343" s="59" t="s">
        <v>3779</v>
      </c>
      <c r="B3343" s="59" t="s">
        <v>2729</v>
      </c>
      <c r="C3343" s="59" t="s">
        <v>3842</v>
      </c>
      <c r="D3343" s="91">
        <v>11</v>
      </c>
      <c r="E3343" s="59" t="s">
        <v>6143</v>
      </c>
      <c r="F3343" s="30">
        <f t="shared" si="166"/>
        <v>0.21666666666666667</v>
      </c>
      <c r="G3343" s="24">
        <f t="shared" si="167"/>
        <v>0</v>
      </c>
      <c r="H3343" s="31"/>
      <c r="I3343" s="30"/>
      <c r="J3343" s="24">
        <f t="shared" si="168"/>
        <v>0.16250000000000001</v>
      </c>
      <c r="K3343" s="31"/>
      <c r="L3343" s="30"/>
      <c r="M3343" s="98" t="s">
        <v>4078</v>
      </c>
      <c r="N3343" s="98" t="s">
        <v>4078</v>
      </c>
      <c r="O3343" s="98" t="s">
        <v>4078</v>
      </c>
      <c r="P3343" s="98" t="s">
        <v>4078</v>
      </c>
      <c r="Q3343" s="98">
        <v>0.65</v>
      </c>
      <c r="R3343" s="98" t="s">
        <v>4078</v>
      </c>
    </row>
    <row r="3344" spans="1:18" x14ac:dyDescent="0.25">
      <c r="A3344" s="59" t="s">
        <v>3779</v>
      </c>
      <c r="B3344" s="59" t="s">
        <v>3195</v>
      </c>
      <c r="C3344" s="59" t="s">
        <v>3862</v>
      </c>
      <c r="D3344" s="91">
        <v>16</v>
      </c>
      <c r="E3344" s="59" t="s">
        <v>7142</v>
      </c>
      <c r="F3344" s="30">
        <f t="shared" si="166"/>
        <v>0.21666666666666667</v>
      </c>
      <c r="G3344" s="24">
        <f t="shared" si="167"/>
        <v>1.3959999999999999</v>
      </c>
      <c r="H3344" s="31"/>
      <c r="I3344" s="30"/>
      <c r="J3344" s="24">
        <f t="shared" si="168"/>
        <v>0.18375</v>
      </c>
      <c r="K3344" s="31"/>
      <c r="L3344" s="30"/>
      <c r="M3344" s="98" t="s">
        <v>4078</v>
      </c>
      <c r="N3344" s="98">
        <v>2.7919999999999998</v>
      </c>
      <c r="O3344" s="98">
        <v>8.5000000000000006E-2</v>
      </c>
      <c r="P3344" s="98" t="s">
        <v>4078</v>
      </c>
      <c r="Q3344" s="98">
        <v>0.65</v>
      </c>
      <c r="R3344" s="98" t="s">
        <v>4078</v>
      </c>
    </row>
    <row r="3345" spans="1:18" x14ac:dyDescent="0.25">
      <c r="A3345" s="59" t="s">
        <v>3779</v>
      </c>
      <c r="B3345" s="59" t="s">
        <v>1573</v>
      </c>
      <c r="C3345" s="59" t="s">
        <v>3855</v>
      </c>
      <c r="D3345" s="91">
        <v>15</v>
      </c>
      <c r="E3345" s="59" t="s">
        <v>6609</v>
      </c>
      <c r="F3345" s="30">
        <f t="shared" si="166"/>
        <v>0.21299999999999999</v>
      </c>
      <c r="G3345" s="24">
        <f t="shared" si="167"/>
        <v>2.6795</v>
      </c>
      <c r="H3345" s="31"/>
      <c r="I3345" s="30"/>
      <c r="J3345" s="24">
        <f t="shared" si="168"/>
        <v>0.15975</v>
      </c>
      <c r="K3345" s="31"/>
      <c r="L3345" s="30"/>
      <c r="M3345" s="98" t="s">
        <v>4078</v>
      </c>
      <c r="N3345" s="98">
        <v>5.359</v>
      </c>
      <c r="O3345" s="98" t="s">
        <v>4078</v>
      </c>
      <c r="P3345" s="98" t="s">
        <v>4078</v>
      </c>
      <c r="Q3345" s="98" t="s">
        <v>4078</v>
      </c>
      <c r="R3345" s="98">
        <v>0.63900000000000001</v>
      </c>
    </row>
    <row r="3346" spans="1:18" x14ac:dyDescent="0.25">
      <c r="A3346" s="59" t="s">
        <v>3779</v>
      </c>
      <c r="B3346" s="59" t="s">
        <v>2202</v>
      </c>
      <c r="C3346" s="59" t="s">
        <v>3827</v>
      </c>
      <c r="D3346" s="91">
        <v>10</v>
      </c>
      <c r="E3346" s="59" t="s">
        <v>5438</v>
      </c>
      <c r="F3346" s="30">
        <f t="shared" si="166"/>
        <v>0.21</v>
      </c>
      <c r="G3346" s="24">
        <f t="shared" si="167"/>
        <v>0</v>
      </c>
      <c r="H3346" s="31"/>
      <c r="I3346" s="30"/>
      <c r="J3346" s="24">
        <f t="shared" si="168"/>
        <v>0.1575</v>
      </c>
      <c r="K3346" s="31"/>
      <c r="L3346" s="30"/>
      <c r="M3346" s="98" t="s">
        <v>4078</v>
      </c>
      <c r="N3346" s="98" t="s">
        <v>4078</v>
      </c>
      <c r="O3346" s="98" t="s">
        <v>4078</v>
      </c>
      <c r="P3346" s="98" t="s">
        <v>4078</v>
      </c>
      <c r="Q3346" s="98" t="s">
        <v>4078</v>
      </c>
      <c r="R3346" s="98">
        <v>0.63</v>
      </c>
    </row>
    <row r="3347" spans="1:18" x14ac:dyDescent="0.25">
      <c r="A3347" s="59" t="s">
        <v>3779</v>
      </c>
      <c r="B3347" s="59" t="s">
        <v>3139</v>
      </c>
      <c r="C3347" s="59" t="s">
        <v>3831</v>
      </c>
      <c r="D3347" s="91">
        <v>11</v>
      </c>
      <c r="E3347" s="59" t="s">
        <v>5607</v>
      </c>
      <c r="F3347" s="30">
        <f t="shared" si="166"/>
        <v>0.20633333333333334</v>
      </c>
      <c r="G3347" s="24">
        <f t="shared" si="167"/>
        <v>13.28</v>
      </c>
      <c r="H3347" s="31"/>
      <c r="I3347" s="30"/>
      <c r="J3347" s="24">
        <f t="shared" si="168"/>
        <v>0.15475</v>
      </c>
      <c r="K3347" s="31"/>
      <c r="L3347" s="30"/>
      <c r="M3347" s="98">
        <v>26.56</v>
      </c>
      <c r="N3347" s="98" t="s">
        <v>4078</v>
      </c>
      <c r="O3347" s="98" t="s">
        <v>4078</v>
      </c>
      <c r="P3347" s="98" t="s">
        <v>4078</v>
      </c>
      <c r="Q3347" s="98">
        <v>0.61899999999999999</v>
      </c>
      <c r="R3347" s="98" t="s">
        <v>4078</v>
      </c>
    </row>
    <row r="3348" spans="1:18" x14ac:dyDescent="0.25">
      <c r="A3348" s="59" t="s">
        <v>3779</v>
      </c>
      <c r="B3348" s="59" t="s">
        <v>3329</v>
      </c>
      <c r="C3348" s="59" t="s">
        <v>3808</v>
      </c>
      <c r="D3348" s="91">
        <v>6</v>
      </c>
      <c r="E3348" s="59" t="s">
        <v>4792</v>
      </c>
      <c r="F3348" s="30">
        <f t="shared" si="166"/>
        <v>0.20399999999999999</v>
      </c>
      <c r="G3348" s="24">
        <f t="shared" si="167"/>
        <v>0.66449999999999998</v>
      </c>
      <c r="H3348" s="31"/>
      <c r="I3348" s="30"/>
      <c r="J3348" s="24">
        <f t="shared" si="168"/>
        <v>0.153</v>
      </c>
      <c r="K3348" s="31"/>
      <c r="L3348" s="30"/>
      <c r="M3348" s="98" t="s">
        <v>4078</v>
      </c>
      <c r="N3348" s="98">
        <v>1.329</v>
      </c>
      <c r="O3348" s="98" t="s">
        <v>4078</v>
      </c>
      <c r="P3348" s="98" t="s">
        <v>4078</v>
      </c>
      <c r="Q3348" s="98" t="s">
        <v>4078</v>
      </c>
      <c r="R3348" s="98">
        <v>0.61199999999999999</v>
      </c>
    </row>
    <row r="3349" spans="1:18" x14ac:dyDescent="0.25">
      <c r="A3349" s="59" t="s">
        <v>3779</v>
      </c>
      <c r="B3349" s="59" t="s">
        <v>3224</v>
      </c>
      <c r="C3349" s="59" t="s">
        <v>3868</v>
      </c>
      <c r="D3349" s="91">
        <v>18</v>
      </c>
      <c r="E3349" s="59" t="s">
        <v>7531</v>
      </c>
      <c r="F3349" s="30">
        <f t="shared" si="166"/>
        <v>0.19899999999999998</v>
      </c>
      <c r="G3349" s="24">
        <f t="shared" si="167"/>
        <v>0.80500000000000005</v>
      </c>
      <c r="H3349" s="31"/>
      <c r="I3349" s="30"/>
      <c r="J3349" s="24">
        <f t="shared" si="168"/>
        <v>0.14924999999999999</v>
      </c>
      <c r="K3349" s="31"/>
      <c r="L3349" s="30"/>
      <c r="M3349" s="98">
        <v>1.61</v>
      </c>
      <c r="N3349" s="98" t="s">
        <v>4078</v>
      </c>
      <c r="O3349" s="98" t="s">
        <v>4078</v>
      </c>
      <c r="P3349" s="98">
        <v>0.59699999999999998</v>
      </c>
      <c r="Q3349" s="98" t="s">
        <v>4078</v>
      </c>
      <c r="R3349" s="98" t="s">
        <v>4078</v>
      </c>
    </row>
    <row r="3350" spans="1:18" x14ac:dyDescent="0.25">
      <c r="A3350" s="59" t="s">
        <v>3779</v>
      </c>
      <c r="B3350" s="59" t="s">
        <v>3463</v>
      </c>
      <c r="C3350" s="59" t="s">
        <v>3831</v>
      </c>
      <c r="D3350" s="91">
        <v>11</v>
      </c>
      <c r="E3350" s="59" t="s">
        <v>5610</v>
      </c>
      <c r="F3350" s="30">
        <f t="shared" si="166"/>
        <v>0.19799999999999998</v>
      </c>
      <c r="G3350" s="24">
        <f t="shared" si="167"/>
        <v>0</v>
      </c>
      <c r="H3350" s="31"/>
      <c r="I3350" s="30"/>
      <c r="J3350" s="24">
        <f t="shared" si="168"/>
        <v>0.14849999999999999</v>
      </c>
      <c r="K3350" s="31"/>
      <c r="L3350" s="30"/>
      <c r="M3350" s="98" t="s">
        <v>4078</v>
      </c>
      <c r="N3350" s="98" t="s">
        <v>4078</v>
      </c>
      <c r="O3350" s="98" t="s">
        <v>4078</v>
      </c>
      <c r="P3350" s="98" t="s">
        <v>4078</v>
      </c>
      <c r="Q3350" s="98" t="s">
        <v>4078</v>
      </c>
      <c r="R3350" s="98">
        <v>0.59399999999999997</v>
      </c>
    </row>
    <row r="3351" spans="1:18" x14ac:dyDescent="0.25">
      <c r="A3351" s="59" t="s">
        <v>3779</v>
      </c>
      <c r="B3351" s="59" t="s">
        <v>2013</v>
      </c>
      <c r="C3351" s="59" t="s">
        <v>3810</v>
      </c>
      <c r="D3351" s="91">
        <v>6</v>
      </c>
      <c r="E3351" s="59" t="s">
        <v>4949</v>
      </c>
      <c r="F3351" s="30">
        <f t="shared" si="166"/>
        <v>0.19666666666666666</v>
      </c>
      <c r="G3351" s="24">
        <f t="shared" si="167"/>
        <v>0</v>
      </c>
      <c r="H3351" s="31"/>
      <c r="I3351" s="30"/>
      <c r="J3351" s="24">
        <f t="shared" si="168"/>
        <v>0.14749999999999999</v>
      </c>
      <c r="K3351" s="31"/>
      <c r="L3351" s="30"/>
      <c r="M3351" s="98" t="s">
        <v>4078</v>
      </c>
      <c r="N3351" s="98" t="s">
        <v>4078</v>
      </c>
      <c r="O3351" s="98" t="s">
        <v>4078</v>
      </c>
      <c r="P3351" s="98" t="s">
        <v>4078</v>
      </c>
      <c r="Q3351" s="98" t="s">
        <v>4078</v>
      </c>
      <c r="R3351" s="98">
        <v>0.59</v>
      </c>
    </row>
    <row r="3352" spans="1:18" x14ac:dyDescent="0.25">
      <c r="A3352" s="59" t="s">
        <v>3779</v>
      </c>
      <c r="B3352" s="59" t="s">
        <v>3313</v>
      </c>
      <c r="C3352" s="59" t="s">
        <v>3828</v>
      </c>
      <c r="D3352" s="91">
        <v>10</v>
      </c>
      <c r="E3352" s="59" t="s">
        <v>5543</v>
      </c>
      <c r="F3352" s="30">
        <f t="shared" si="166"/>
        <v>0.19399999999999998</v>
      </c>
      <c r="G3352" s="24">
        <f t="shared" si="167"/>
        <v>0.1305</v>
      </c>
      <c r="H3352" s="31"/>
      <c r="I3352" s="30"/>
      <c r="J3352" s="24">
        <f t="shared" si="168"/>
        <v>0.2465</v>
      </c>
      <c r="K3352" s="31"/>
      <c r="L3352" s="30"/>
      <c r="M3352" s="98">
        <v>0.06</v>
      </c>
      <c r="N3352" s="98">
        <v>0.20100000000000001</v>
      </c>
      <c r="O3352" s="98">
        <v>0.40400000000000003</v>
      </c>
      <c r="P3352" s="98" t="s">
        <v>4078</v>
      </c>
      <c r="Q3352" s="98" t="s">
        <v>4078</v>
      </c>
      <c r="R3352" s="98">
        <v>0.58199999999999996</v>
      </c>
    </row>
    <row r="3353" spans="1:18" x14ac:dyDescent="0.25">
      <c r="A3353" s="59" t="s">
        <v>3779</v>
      </c>
      <c r="B3353" s="59" t="s">
        <v>2744</v>
      </c>
      <c r="C3353" s="59" t="s">
        <v>3862</v>
      </c>
      <c r="D3353" s="91">
        <v>16</v>
      </c>
      <c r="E3353" s="59" t="s">
        <v>7039</v>
      </c>
      <c r="F3353" s="30">
        <f t="shared" si="166"/>
        <v>0.19399999999999998</v>
      </c>
      <c r="G3353" s="24">
        <f t="shared" si="167"/>
        <v>0</v>
      </c>
      <c r="H3353" s="31"/>
      <c r="I3353" s="30"/>
      <c r="J3353" s="24">
        <f t="shared" si="168"/>
        <v>0.14549999999999999</v>
      </c>
      <c r="K3353" s="31"/>
      <c r="L3353" s="30"/>
      <c r="M3353" s="98" t="s">
        <v>4078</v>
      </c>
      <c r="N3353" s="98" t="s">
        <v>4078</v>
      </c>
      <c r="O3353" s="98" t="s">
        <v>4078</v>
      </c>
      <c r="P3353" s="98">
        <v>0.57099999999999995</v>
      </c>
      <c r="Q3353" s="98" t="s">
        <v>4078</v>
      </c>
      <c r="R3353" s="98">
        <v>1.0999999999999999E-2</v>
      </c>
    </row>
    <row r="3354" spans="1:18" x14ac:dyDescent="0.25">
      <c r="A3354" s="59" t="s">
        <v>3779</v>
      </c>
      <c r="B3354" s="59" t="s">
        <v>3082</v>
      </c>
      <c r="C3354" s="59" t="s">
        <v>3786</v>
      </c>
      <c r="D3354" s="91">
        <v>2</v>
      </c>
      <c r="E3354" s="59" t="s">
        <v>4214</v>
      </c>
      <c r="F3354" s="30">
        <f t="shared" si="166"/>
        <v>0.19366666666666665</v>
      </c>
      <c r="G3354" s="24">
        <f t="shared" si="167"/>
        <v>29.574999999999999</v>
      </c>
      <c r="H3354" s="31"/>
      <c r="I3354" s="30"/>
      <c r="J3354" s="24">
        <f t="shared" si="168"/>
        <v>2.5507499999999999</v>
      </c>
      <c r="K3354" s="31"/>
      <c r="L3354" s="30"/>
      <c r="M3354" s="98">
        <v>59.15</v>
      </c>
      <c r="N3354" s="98" t="s">
        <v>4078</v>
      </c>
      <c r="O3354" s="98">
        <v>9.6219999999999999</v>
      </c>
      <c r="P3354" s="98" t="s">
        <v>4078</v>
      </c>
      <c r="Q3354" s="98">
        <v>0.503</v>
      </c>
      <c r="R3354" s="98">
        <v>7.8E-2</v>
      </c>
    </row>
    <row r="3355" spans="1:18" x14ac:dyDescent="0.25">
      <c r="A3355" s="59" t="s">
        <v>3779</v>
      </c>
      <c r="B3355" s="59" t="s">
        <v>1163</v>
      </c>
      <c r="C3355" s="59" t="s">
        <v>3846</v>
      </c>
      <c r="D3355" s="91">
        <v>12</v>
      </c>
      <c r="E3355" s="59" t="s">
        <v>6188</v>
      </c>
      <c r="F3355" s="30">
        <f t="shared" si="166"/>
        <v>0.19366666666666665</v>
      </c>
      <c r="G3355" s="24">
        <f t="shared" si="167"/>
        <v>0.125</v>
      </c>
      <c r="H3355" s="31"/>
      <c r="I3355" s="30"/>
      <c r="J3355" s="24">
        <f t="shared" si="168"/>
        <v>0.14524999999999999</v>
      </c>
      <c r="K3355" s="31"/>
      <c r="L3355" s="30"/>
      <c r="M3355" s="98" t="s">
        <v>4078</v>
      </c>
      <c r="N3355" s="98">
        <v>0.25</v>
      </c>
      <c r="O3355" s="98" t="s">
        <v>4078</v>
      </c>
      <c r="P3355" s="98">
        <v>0.56399999999999995</v>
      </c>
      <c r="Q3355" s="98">
        <v>1.7000000000000001E-2</v>
      </c>
      <c r="R3355" s="98" t="s">
        <v>4078</v>
      </c>
    </row>
    <row r="3356" spans="1:18" x14ac:dyDescent="0.25">
      <c r="A3356" s="59" t="s">
        <v>3779</v>
      </c>
      <c r="B3356" s="59" t="s">
        <v>2569</v>
      </c>
      <c r="C3356" s="59" t="s">
        <v>3851</v>
      </c>
      <c r="D3356" s="91">
        <v>15</v>
      </c>
      <c r="E3356" s="59" t="s">
        <v>6421</v>
      </c>
      <c r="F3356" s="30">
        <f t="shared" si="166"/>
        <v>0.18366666666666667</v>
      </c>
      <c r="G3356" s="24">
        <f t="shared" si="167"/>
        <v>0</v>
      </c>
      <c r="H3356" s="31"/>
      <c r="I3356" s="30"/>
      <c r="J3356" s="24">
        <f t="shared" si="168"/>
        <v>0.13775000000000001</v>
      </c>
      <c r="K3356" s="31"/>
      <c r="L3356" s="30"/>
      <c r="M3356" s="98" t="s">
        <v>4078</v>
      </c>
      <c r="N3356" s="98" t="s">
        <v>4078</v>
      </c>
      <c r="O3356" s="98" t="s">
        <v>4078</v>
      </c>
      <c r="P3356" s="98" t="s">
        <v>4078</v>
      </c>
      <c r="Q3356" s="98">
        <v>0.55100000000000005</v>
      </c>
      <c r="R3356" s="98" t="s">
        <v>4078</v>
      </c>
    </row>
    <row r="3357" spans="1:18" x14ac:dyDescent="0.25">
      <c r="A3357" s="59" t="s">
        <v>3779</v>
      </c>
      <c r="B3357" s="59" t="s">
        <v>2899</v>
      </c>
      <c r="C3357" s="59" t="s">
        <v>3868</v>
      </c>
      <c r="D3357" s="91">
        <v>18</v>
      </c>
      <c r="E3357" s="59" t="s">
        <v>7537</v>
      </c>
      <c r="F3357" s="30">
        <f t="shared" si="166"/>
        <v>0.18299999999999997</v>
      </c>
      <c r="G3357" s="24">
        <f t="shared" si="167"/>
        <v>4.4799999999999995</v>
      </c>
      <c r="H3357" s="31"/>
      <c r="I3357" s="30"/>
      <c r="J3357" s="24">
        <f t="shared" si="168"/>
        <v>0.99975000000000003</v>
      </c>
      <c r="K3357" s="31"/>
      <c r="L3357" s="30"/>
      <c r="M3357" s="98">
        <v>8.34</v>
      </c>
      <c r="N3357" s="98">
        <v>0.62</v>
      </c>
      <c r="O3357" s="98">
        <v>3.45</v>
      </c>
      <c r="P3357" s="98">
        <v>4.9000000000000002E-2</v>
      </c>
      <c r="Q3357" s="98">
        <v>0.434</v>
      </c>
      <c r="R3357" s="98">
        <v>6.6000000000000003E-2</v>
      </c>
    </row>
    <row r="3358" spans="1:18" x14ac:dyDescent="0.25">
      <c r="A3358" s="59" t="s">
        <v>3779</v>
      </c>
      <c r="B3358" s="59" t="s">
        <v>2301</v>
      </c>
      <c r="C3358" s="59" t="s">
        <v>3804</v>
      </c>
      <c r="D3358" s="91">
        <v>5</v>
      </c>
      <c r="E3358" s="59" t="s">
        <v>4592</v>
      </c>
      <c r="F3358" s="30">
        <f t="shared" si="166"/>
        <v>0.18166666666666667</v>
      </c>
      <c r="G3358" s="24">
        <f t="shared" si="167"/>
        <v>0</v>
      </c>
      <c r="H3358" s="31"/>
      <c r="I3358" s="30"/>
      <c r="J3358" s="24">
        <f t="shared" si="168"/>
        <v>0.13625000000000001</v>
      </c>
      <c r="K3358" s="31"/>
      <c r="L3358" s="30"/>
      <c r="M3358" s="98" t="s">
        <v>4078</v>
      </c>
      <c r="N3358" s="98" t="s">
        <v>4078</v>
      </c>
      <c r="O3358" s="98" t="s">
        <v>4078</v>
      </c>
      <c r="P3358" s="98" t="s">
        <v>4078</v>
      </c>
      <c r="Q3358" s="98">
        <v>1.0999999999999999E-2</v>
      </c>
      <c r="R3358" s="98">
        <v>0.53400000000000003</v>
      </c>
    </row>
    <row r="3359" spans="1:18" x14ac:dyDescent="0.25">
      <c r="A3359" s="59" t="s">
        <v>3779</v>
      </c>
      <c r="B3359" s="59" t="s">
        <v>3062</v>
      </c>
      <c r="C3359" s="59" t="s">
        <v>3863</v>
      </c>
      <c r="D3359" s="91">
        <v>16</v>
      </c>
      <c r="E3359" s="59" t="s">
        <v>7360</v>
      </c>
      <c r="F3359" s="30">
        <f t="shared" si="166"/>
        <v>0.18166666666666667</v>
      </c>
      <c r="G3359" s="24">
        <f t="shared" si="167"/>
        <v>0</v>
      </c>
      <c r="H3359" s="31"/>
      <c r="I3359" s="30"/>
      <c r="J3359" s="24">
        <f t="shared" si="168"/>
        <v>0.13800000000000001</v>
      </c>
      <c r="K3359" s="31"/>
      <c r="L3359" s="30"/>
      <c r="M3359" s="98" t="s">
        <v>4078</v>
      </c>
      <c r="N3359" s="98" t="s">
        <v>4078</v>
      </c>
      <c r="O3359" s="98">
        <v>7.0000000000000001E-3</v>
      </c>
      <c r="P3359" s="98" t="s">
        <v>4078</v>
      </c>
      <c r="Q3359" s="98" t="s">
        <v>4078</v>
      </c>
      <c r="R3359" s="98">
        <v>0.54500000000000004</v>
      </c>
    </row>
    <row r="3360" spans="1:18" x14ac:dyDescent="0.25">
      <c r="A3360" s="59" t="s">
        <v>3779</v>
      </c>
      <c r="B3360" s="59" t="s">
        <v>804</v>
      </c>
      <c r="C3360" s="59" t="s">
        <v>3857</v>
      </c>
      <c r="D3360" s="91">
        <v>15</v>
      </c>
      <c r="E3360" s="59" t="s">
        <v>6640</v>
      </c>
      <c r="F3360" s="30">
        <f t="shared" ref="F3360:F3423" si="169">SUM(P3360:R3360)/3</f>
        <v>0.17900000000000002</v>
      </c>
      <c r="G3360" s="24">
        <f t="shared" ref="G3360:G3423" si="170">SUM(M3360:N3360)/2</f>
        <v>0</v>
      </c>
      <c r="H3360" s="31"/>
      <c r="I3360" s="30"/>
      <c r="J3360" s="24">
        <f t="shared" ref="J3360:J3423" si="171">SUM(O3360:R3360)/4</f>
        <v>0.156</v>
      </c>
      <c r="K3360" s="31"/>
      <c r="L3360" s="30"/>
      <c r="M3360" s="98" t="s">
        <v>4078</v>
      </c>
      <c r="N3360" s="98" t="s">
        <v>4078</v>
      </c>
      <c r="O3360" s="98">
        <v>8.6999999999999994E-2</v>
      </c>
      <c r="P3360" s="98" t="s">
        <v>4078</v>
      </c>
      <c r="Q3360" s="98" t="s">
        <v>4078</v>
      </c>
      <c r="R3360" s="98">
        <v>0.53700000000000003</v>
      </c>
    </row>
    <row r="3361" spans="1:18" x14ac:dyDescent="0.25">
      <c r="A3361" s="59" t="s">
        <v>3779</v>
      </c>
      <c r="B3361" s="59" t="s">
        <v>557</v>
      </c>
      <c r="C3361" s="59" t="s">
        <v>3809</v>
      </c>
      <c r="D3361" s="91">
        <v>6</v>
      </c>
      <c r="E3361" s="59" t="s">
        <v>4931</v>
      </c>
      <c r="F3361" s="30">
        <f t="shared" si="169"/>
        <v>0.17766666666666667</v>
      </c>
      <c r="G3361" s="24">
        <f t="shared" si="170"/>
        <v>0</v>
      </c>
      <c r="H3361" s="31"/>
      <c r="I3361" s="30"/>
      <c r="J3361" s="24">
        <f t="shared" si="171"/>
        <v>0.13325000000000001</v>
      </c>
      <c r="K3361" s="31"/>
      <c r="L3361" s="30"/>
      <c r="M3361" s="98" t="s">
        <v>4078</v>
      </c>
      <c r="N3361" s="98" t="s">
        <v>4078</v>
      </c>
      <c r="O3361" s="98" t="s">
        <v>4078</v>
      </c>
      <c r="P3361" s="98" t="s">
        <v>4078</v>
      </c>
      <c r="Q3361" s="98">
        <v>0.53300000000000003</v>
      </c>
      <c r="R3361" s="98" t="s">
        <v>4078</v>
      </c>
    </row>
    <row r="3362" spans="1:18" x14ac:dyDescent="0.25">
      <c r="A3362" s="59" t="s">
        <v>3779</v>
      </c>
      <c r="B3362" s="59" t="s">
        <v>2784</v>
      </c>
      <c r="C3362" s="59" t="s">
        <v>3862</v>
      </c>
      <c r="D3362" s="91">
        <v>16</v>
      </c>
      <c r="E3362" s="59" t="s">
        <v>6970</v>
      </c>
      <c r="F3362" s="30">
        <f t="shared" si="169"/>
        <v>0.17766666666666667</v>
      </c>
      <c r="G3362" s="24">
        <f t="shared" si="170"/>
        <v>243.69300000000001</v>
      </c>
      <c r="H3362" s="31"/>
      <c r="I3362" s="30"/>
      <c r="J3362" s="24">
        <f t="shared" si="171"/>
        <v>0.13325000000000001</v>
      </c>
      <c r="K3362" s="31"/>
      <c r="L3362" s="30"/>
      <c r="M3362" s="98">
        <v>57.43</v>
      </c>
      <c r="N3362" s="98">
        <v>429.95600000000002</v>
      </c>
      <c r="O3362" s="98" t="s">
        <v>4078</v>
      </c>
      <c r="P3362" s="98" t="s">
        <v>4078</v>
      </c>
      <c r="Q3362" s="98">
        <v>0.53300000000000003</v>
      </c>
      <c r="R3362" s="98" t="s">
        <v>4078</v>
      </c>
    </row>
    <row r="3363" spans="1:18" x14ac:dyDescent="0.25">
      <c r="A3363" s="59" t="s">
        <v>3779</v>
      </c>
      <c r="B3363" s="59" t="s">
        <v>3332</v>
      </c>
      <c r="C3363" s="59" t="s">
        <v>3819</v>
      </c>
      <c r="D3363" s="91">
        <v>7</v>
      </c>
      <c r="E3363" s="59" t="s">
        <v>5268</v>
      </c>
      <c r="F3363" s="30">
        <f t="shared" si="169"/>
        <v>0.17533333333333334</v>
      </c>
      <c r="G3363" s="24">
        <f t="shared" si="170"/>
        <v>0</v>
      </c>
      <c r="H3363" s="31"/>
      <c r="I3363" s="30"/>
      <c r="J3363" s="24">
        <f t="shared" si="171"/>
        <v>0.13150000000000001</v>
      </c>
      <c r="K3363" s="31"/>
      <c r="L3363" s="30"/>
      <c r="M3363" s="98" t="s">
        <v>4078</v>
      </c>
      <c r="N3363" s="98" t="s">
        <v>4078</v>
      </c>
      <c r="O3363" s="98" t="s">
        <v>4078</v>
      </c>
      <c r="P3363" s="98" t="s">
        <v>4078</v>
      </c>
      <c r="Q3363" s="98" t="s">
        <v>4078</v>
      </c>
      <c r="R3363" s="98">
        <v>0.52600000000000002</v>
      </c>
    </row>
    <row r="3364" spans="1:18" x14ac:dyDescent="0.25">
      <c r="A3364" s="59" t="s">
        <v>3779</v>
      </c>
      <c r="B3364" s="59" t="s">
        <v>102</v>
      </c>
      <c r="C3364" s="59" t="s">
        <v>3862</v>
      </c>
      <c r="D3364" s="91">
        <v>16</v>
      </c>
      <c r="E3364" s="59" t="s">
        <v>6787</v>
      </c>
      <c r="F3364" s="30">
        <f t="shared" si="169"/>
        <v>0.17300000000000001</v>
      </c>
      <c r="G3364" s="24">
        <f t="shared" si="170"/>
        <v>0</v>
      </c>
      <c r="H3364" s="31"/>
      <c r="I3364" s="30"/>
      <c r="J3364" s="24">
        <f t="shared" si="171"/>
        <v>0.12975</v>
      </c>
      <c r="K3364" s="31"/>
      <c r="L3364" s="30"/>
      <c r="M3364" s="98" t="s">
        <v>4078</v>
      </c>
      <c r="N3364" s="98" t="s">
        <v>4078</v>
      </c>
      <c r="O3364" s="98" t="s">
        <v>4078</v>
      </c>
      <c r="P3364" s="98" t="s">
        <v>4078</v>
      </c>
      <c r="Q3364" s="98" t="s">
        <v>4078</v>
      </c>
      <c r="R3364" s="98">
        <v>0.51900000000000002</v>
      </c>
    </row>
    <row r="3365" spans="1:18" x14ac:dyDescent="0.25">
      <c r="A3365" s="59" t="s">
        <v>3779</v>
      </c>
      <c r="B3365" s="59" t="s">
        <v>2112</v>
      </c>
      <c r="C3365" s="59" t="s">
        <v>3842</v>
      </c>
      <c r="D3365" s="91">
        <v>11</v>
      </c>
      <c r="E3365" s="59" t="s">
        <v>6116</v>
      </c>
      <c r="F3365" s="30">
        <f t="shared" si="169"/>
        <v>0.17233333333333334</v>
      </c>
      <c r="G3365" s="24">
        <f t="shared" si="170"/>
        <v>2.7685</v>
      </c>
      <c r="H3365" s="31"/>
      <c r="I3365" s="30"/>
      <c r="J3365" s="24">
        <f t="shared" si="171"/>
        <v>0.63800000000000001</v>
      </c>
      <c r="K3365" s="31"/>
      <c r="L3365" s="30"/>
      <c r="M3365" s="98">
        <v>0.56999999999999995</v>
      </c>
      <c r="N3365" s="98">
        <v>4.9669999999999996</v>
      </c>
      <c r="O3365" s="98">
        <v>2.0350000000000001</v>
      </c>
      <c r="P3365" s="98">
        <v>0.51700000000000002</v>
      </c>
      <c r="Q3365" s="98" t="s">
        <v>4078</v>
      </c>
      <c r="R3365" s="98" t="s">
        <v>4078</v>
      </c>
    </row>
    <row r="3366" spans="1:18" x14ac:dyDescent="0.25">
      <c r="A3366" s="59" t="s">
        <v>3779</v>
      </c>
      <c r="B3366" s="59" t="s">
        <v>3271</v>
      </c>
      <c r="C3366" s="59" t="s">
        <v>3840</v>
      </c>
      <c r="D3366" s="91">
        <v>11</v>
      </c>
      <c r="E3366" s="59" t="s">
        <v>5902</v>
      </c>
      <c r="F3366" s="30">
        <f t="shared" si="169"/>
        <v>0.17166666666666666</v>
      </c>
      <c r="G3366" s="24">
        <f t="shared" si="170"/>
        <v>0</v>
      </c>
      <c r="H3366" s="31"/>
      <c r="I3366" s="30"/>
      <c r="J3366" s="24">
        <f t="shared" si="171"/>
        <v>0.12875</v>
      </c>
      <c r="K3366" s="31"/>
      <c r="L3366" s="30"/>
      <c r="M3366" s="98" t="s">
        <v>4078</v>
      </c>
      <c r="N3366" s="98" t="s">
        <v>4078</v>
      </c>
      <c r="O3366" s="98" t="s">
        <v>4078</v>
      </c>
      <c r="P3366" s="98" t="s">
        <v>4078</v>
      </c>
      <c r="Q3366" s="98" t="s">
        <v>4078</v>
      </c>
      <c r="R3366" s="98">
        <v>0.51500000000000001</v>
      </c>
    </row>
    <row r="3367" spans="1:18" x14ac:dyDescent="0.25">
      <c r="A3367" s="59" t="s">
        <v>3779</v>
      </c>
      <c r="B3367" s="59" t="s">
        <v>2170</v>
      </c>
      <c r="C3367" s="59" t="s">
        <v>3862</v>
      </c>
      <c r="D3367" s="91">
        <v>16</v>
      </c>
      <c r="E3367" s="59" t="s">
        <v>6982</v>
      </c>
      <c r="F3367" s="30">
        <f t="shared" si="169"/>
        <v>0.17033333333333334</v>
      </c>
      <c r="G3367" s="24">
        <f t="shared" si="170"/>
        <v>0.09</v>
      </c>
      <c r="H3367" s="31"/>
      <c r="I3367" s="30"/>
      <c r="J3367" s="24">
        <f t="shared" si="171"/>
        <v>0.12775</v>
      </c>
      <c r="K3367" s="31"/>
      <c r="L3367" s="30"/>
      <c r="M3367" s="98">
        <v>0.18</v>
      </c>
      <c r="N3367" s="98" t="s">
        <v>4078</v>
      </c>
      <c r="O3367" s="98" t="s">
        <v>4078</v>
      </c>
      <c r="P3367" s="98">
        <v>0.51100000000000001</v>
      </c>
      <c r="Q3367" s="98" t="s">
        <v>4078</v>
      </c>
      <c r="R3367" s="98" t="s">
        <v>4078</v>
      </c>
    </row>
    <row r="3368" spans="1:18" x14ac:dyDescent="0.25">
      <c r="A3368" s="59" t="s">
        <v>3779</v>
      </c>
      <c r="B3368" s="59" t="s">
        <v>2807</v>
      </c>
      <c r="C3368" s="59" t="s">
        <v>3857</v>
      </c>
      <c r="D3368" s="91">
        <v>15</v>
      </c>
      <c r="E3368" s="59" t="s">
        <v>6638</v>
      </c>
      <c r="F3368" s="30">
        <f t="shared" si="169"/>
        <v>0.16500000000000001</v>
      </c>
      <c r="G3368" s="24">
        <f t="shared" si="170"/>
        <v>0</v>
      </c>
      <c r="H3368" s="31"/>
      <c r="I3368" s="30"/>
      <c r="J3368" s="24">
        <f t="shared" si="171"/>
        <v>0.12375</v>
      </c>
      <c r="K3368" s="31"/>
      <c r="L3368" s="30"/>
      <c r="M3368" s="98" t="s">
        <v>4078</v>
      </c>
      <c r="N3368" s="98" t="s">
        <v>4078</v>
      </c>
      <c r="O3368" s="98" t="s">
        <v>4078</v>
      </c>
      <c r="P3368" s="98" t="s">
        <v>4078</v>
      </c>
      <c r="Q3368" s="98" t="s">
        <v>4078</v>
      </c>
      <c r="R3368" s="98">
        <v>0.495</v>
      </c>
    </row>
    <row r="3369" spans="1:18" x14ac:dyDescent="0.25">
      <c r="A3369" s="59" t="s">
        <v>3779</v>
      </c>
      <c r="B3369" s="59" t="s">
        <v>3314</v>
      </c>
      <c r="C3369" s="59" t="s">
        <v>3869</v>
      </c>
      <c r="D3369" s="91">
        <v>18</v>
      </c>
      <c r="E3369" s="59" t="s">
        <v>7668</v>
      </c>
      <c r="F3369" s="30">
        <f t="shared" si="169"/>
        <v>0.16500000000000001</v>
      </c>
      <c r="G3369" s="24">
        <f t="shared" si="170"/>
        <v>2.9000000000000001E-2</v>
      </c>
      <c r="H3369" s="31"/>
      <c r="I3369" s="30"/>
      <c r="J3369" s="24">
        <f t="shared" si="171"/>
        <v>0.24349999999999999</v>
      </c>
      <c r="K3369" s="31"/>
      <c r="L3369" s="30"/>
      <c r="M3369" s="98" t="s">
        <v>4078</v>
      </c>
      <c r="N3369" s="98">
        <v>5.8000000000000003E-2</v>
      </c>
      <c r="O3369" s="98">
        <v>0.47899999999999998</v>
      </c>
      <c r="P3369" s="98">
        <v>0.35599999999999998</v>
      </c>
      <c r="Q3369" s="98" t="s">
        <v>4078</v>
      </c>
      <c r="R3369" s="98">
        <v>0.13900000000000001</v>
      </c>
    </row>
    <row r="3370" spans="1:18" x14ac:dyDescent="0.25">
      <c r="A3370" s="59" t="s">
        <v>3779</v>
      </c>
      <c r="B3370" s="59" t="s">
        <v>872</v>
      </c>
      <c r="C3370" s="59" t="s">
        <v>3862</v>
      </c>
      <c r="D3370" s="91">
        <v>16</v>
      </c>
      <c r="E3370" s="59" t="s">
        <v>6839</v>
      </c>
      <c r="F3370" s="30">
        <f t="shared" si="169"/>
        <v>0.16466666666666666</v>
      </c>
      <c r="G3370" s="24">
        <f t="shared" si="170"/>
        <v>3.6500000000000004</v>
      </c>
      <c r="H3370" s="31"/>
      <c r="I3370" s="30"/>
      <c r="J3370" s="24">
        <f t="shared" si="171"/>
        <v>0.1235</v>
      </c>
      <c r="K3370" s="31"/>
      <c r="L3370" s="30"/>
      <c r="M3370" s="98">
        <v>4.16</v>
      </c>
      <c r="N3370" s="98">
        <v>3.14</v>
      </c>
      <c r="O3370" s="98" t="s">
        <v>4078</v>
      </c>
      <c r="P3370" s="98" t="s">
        <v>4078</v>
      </c>
      <c r="Q3370" s="98">
        <v>0.49399999999999999</v>
      </c>
      <c r="R3370" s="98" t="s">
        <v>4078</v>
      </c>
    </row>
    <row r="3371" spans="1:18" x14ac:dyDescent="0.25">
      <c r="A3371" s="59" t="s">
        <v>3779</v>
      </c>
      <c r="B3371" s="59" t="s">
        <v>2340</v>
      </c>
      <c r="C3371" s="59" t="s">
        <v>3819</v>
      </c>
      <c r="D3371" s="91">
        <v>7</v>
      </c>
      <c r="E3371" s="59" t="s">
        <v>5265</v>
      </c>
      <c r="F3371" s="30">
        <f t="shared" si="169"/>
        <v>0.16233333333333333</v>
      </c>
      <c r="G3371" s="24">
        <f t="shared" si="170"/>
        <v>0</v>
      </c>
      <c r="H3371" s="31"/>
      <c r="I3371" s="30"/>
      <c r="J3371" s="24">
        <f t="shared" si="171"/>
        <v>0.12175</v>
      </c>
      <c r="K3371" s="31"/>
      <c r="L3371" s="30"/>
      <c r="M3371" s="98" t="s">
        <v>4078</v>
      </c>
      <c r="N3371" s="98" t="s">
        <v>4078</v>
      </c>
      <c r="O3371" s="98" t="s">
        <v>4078</v>
      </c>
      <c r="P3371" s="98">
        <v>8.5999999999999993E-2</v>
      </c>
      <c r="Q3371" s="98">
        <v>0.40100000000000002</v>
      </c>
      <c r="R3371" s="98" t="s">
        <v>4078</v>
      </c>
    </row>
    <row r="3372" spans="1:18" x14ac:dyDescent="0.25">
      <c r="A3372" s="59" t="s">
        <v>3779</v>
      </c>
      <c r="B3372" s="59" t="s">
        <v>1793</v>
      </c>
      <c r="C3372" s="59" t="s">
        <v>3807</v>
      </c>
      <c r="D3372" s="91">
        <v>6</v>
      </c>
      <c r="E3372" s="59" t="s">
        <v>4751</v>
      </c>
      <c r="F3372" s="30">
        <f t="shared" si="169"/>
        <v>0.16166666666666665</v>
      </c>
      <c r="G3372" s="24">
        <f t="shared" si="170"/>
        <v>0</v>
      </c>
      <c r="H3372" s="31"/>
      <c r="I3372" s="30"/>
      <c r="J3372" s="24">
        <f t="shared" si="171"/>
        <v>0.12125</v>
      </c>
      <c r="K3372" s="31"/>
      <c r="L3372" s="30"/>
      <c r="M3372" s="98" t="s">
        <v>4078</v>
      </c>
      <c r="N3372" s="98" t="s">
        <v>4078</v>
      </c>
      <c r="O3372" s="98" t="s">
        <v>4078</v>
      </c>
      <c r="P3372" s="98">
        <v>0.48499999999999999</v>
      </c>
      <c r="Q3372" s="98" t="s">
        <v>4078</v>
      </c>
      <c r="R3372" s="98" t="s">
        <v>4078</v>
      </c>
    </row>
    <row r="3373" spans="1:18" x14ac:dyDescent="0.25">
      <c r="A3373" s="59" t="s">
        <v>3779</v>
      </c>
      <c r="B3373" s="59" t="s">
        <v>871</v>
      </c>
      <c r="C3373" s="59" t="s">
        <v>3812</v>
      </c>
      <c r="D3373" s="91">
        <v>6</v>
      </c>
      <c r="E3373" s="59" t="s">
        <v>5005</v>
      </c>
      <c r="F3373" s="30">
        <f t="shared" si="169"/>
        <v>0.15566666666666668</v>
      </c>
      <c r="G3373" s="24">
        <f t="shared" si="170"/>
        <v>6.2200000000000006</v>
      </c>
      <c r="H3373" s="31"/>
      <c r="I3373" s="30"/>
      <c r="J3373" s="24">
        <f t="shared" si="171"/>
        <v>0.11675000000000001</v>
      </c>
      <c r="K3373" s="31"/>
      <c r="L3373" s="30"/>
      <c r="M3373" s="98">
        <v>0.48</v>
      </c>
      <c r="N3373" s="98">
        <v>11.96</v>
      </c>
      <c r="O3373" s="98" t="s">
        <v>4078</v>
      </c>
      <c r="P3373" s="98">
        <v>8.9999999999999993E-3</v>
      </c>
      <c r="Q3373" s="98">
        <v>0.45800000000000002</v>
      </c>
      <c r="R3373" s="98" t="s">
        <v>4078</v>
      </c>
    </row>
    <row r="3374" spans="1:18" x14ac:dyDescent="0.25">
      <c r="A3374" s="59" t="s">
        <v>3779</v>
      </c>
      <c r="B3374" s="59" t="s">
        <v>3049</v>
      </c>
      <c r="C3374" s="59" t="s">
        <v>3818</v>
      </c>
      <c r="D3374" s="91">
        <v>7</v>
      </c>
      <c r="E3374" s="59" t="s">
        <v>5174</v>
      </c>
      <c r="F3374" s="30">
        <f t="shared" si="169"/>
        <v>0.15533333333333335</v>
      </c>
      <c r="G3374" s="24">
        <f t="shared" si="170"/>
        <v>0.155</v>
      </c>
      <c r="H3374" s="31"/>
      <c r="I3374" s="30"/>
      <c r="J3374" s="24">
        <f t="shared" si="171"/>
        <v>0.11650000000000001</v>
      </c>
      <c r="K3374" s="31"/>
      <c r="L3374" s="30"/>
      <c r="M3374" s="98">
        <v>0.31</v>
      </c>
      <c r="N3374" s="98" t="s">
        <v>4078</v>
      </c>
      <c r="O3374" s="98" t="s">
        <v>4078</v>
      </c>
      <c r="P3374" s="98" t="s">
        <v>4078</v>
      </c>
      <c r="Q3374" s="98">
        <v>0.46600000000000003</v>
      </c>
      <c r="R3374" s="98" t="s">
        <v>4078</v>
      </c>
    </row>
    <row r="3375" spans="1:18" x14ac:dyDescent="0.25">
      <c r="A3375" s="59" t="s">
        <v>3779</v>
      </c>
      <c r="B3375" s="59" t="s">
        <v>2733</v>
      </c>
      <c r="C3375" s="59" t="s">
        <v>3865</v>
      </c>
      <c r="D3375" s="91">
        <v>17</v>
      </c>
      <c r="E3375" s="59" t="s">
        <v>7496</v>
      </c>
      <c r="F3375" s="30">
        <f t="shared" si="169"/>
        <v>0.15533333333333335</v>
      </c>
      <c r="G3375" s="24">
        <f t="shared" si="170"/>
        <v>2.2115</v>
      </c>
      <c r="H3375" s="31"/>
      <c r="I3375" s="30"/>
      <c r="J3375" s="24">
        <f t="shared" si="171"/>
        <v>0.126</v>
      </c>
      <c r="K3375" s="31"/>
      <c r="L3375" s="30"/>
      <c r="M3375" s="98">
        <v>4.2300000000000004</v>
      </c>
      <c r="N3375" s="98">
        <v>0.193</v>
      </c>
      <c r="O3375" s="98">
        <v>3.7999999999999999E-2</v>
      </c>
      <c r="P3375" s="98">
        <v>0.19600000000000001</v>
      </c>
      <c r="Q3375" s="98">
        <v>0.27</v>
      </c>
      <c r="R3375" s="98" t="s">
        <v>4078</v>
      </c>
    </row>
    <row r="3376" spans="1:18" x14ac:dyDescent="0.25">
      <c r="A3376" s="59" t="s">
        <v>3779</v>
      </c>
      <c r="B3376" s="59" t="s">
        <v>674</v>
      </c>
      <c r="C3376" s="59" t="s">
        <v>3863</v>
      </c>
      <c r="D3376" s="91">
        <v>16</v>
      </c>
      <c r="E3376" s="59" t="s">
        <v>7430</v>
      </c>
      <c r="F3376" s="30">
        <f t="shared" si="169"/>
        <v>0.15433333333333335</v>
      </c>
      <c r="G3376" s="24">
        <f t="shared" si="170"/>
        <v>0</v>
      </c>
      <c r="H3376" s="31"/>
      <c r="I3376" s="30"/>
      <c r="J3376" s="24">
        <f t="shared" si="171"/>
        <v>0.11575000000000001</v>
      </c>
      <c r="K3376" s="31"/>
      <c r="L3376" s="30"/>
      <c r="M3376" s="98" t="s">
        <v>4078</v>
      </c>
      <c r="N3376" s="98" t="s">
        <v>4078</v>
      </c>
      <c r="O3376" s="98" t="s">
        <v>4078</v>
      </c>
      <c r="P3376" s="98">
        <v>0.121</v>
      </c>
      <c r="Q3376" s="98">
        <v>0.34200000000000003</v>
      </c>
      <c r="R3376" s="98" t="s">
        <v>4078</v>
      </c>
    </row>
    <row r="3377" spans="1:18" x14ac:dyDescent="0.25">
      <c r="A3377" s="59" t="s">
        <v>3779</v>
      </c>
      <c r="B3377" s="59" t="s">
        <v>1506</v>
      </c>
      <c r="C3377" s="59" t="s">
        <v>3864</v>
      </c>
      <c r="D3377" s="91">
        <v>17</v>
      </c>
      <c r="E3377" s="59" t="s">
        <v>7436</v>
      </c>
      <c r="F3377" s="30">
        <f t="shared" si="169"/>
        <v>0.15433333333333335</v>
      </c>
      <c r="G3377" s="24">
        <f t="shared" si="170"/>
        <v>0</v>
      </c>
      <c r="H3377" s="31"/>
      <c r="I3377" s="30"/>
      <c r="J3377" s="24">
        <f t="shared" si="171"/>
        <v>0.11575000000000001</v>
      </c>
      <c r="K3377" s="31"/>
      <c r="L3377" s="30"/>
      <c r="M3377" s="98" t="s">
        <v>4078</v>
      </c>
      <c r="N3377" s="98" t="s">
        <v>4078</v>
      </c>
      <c r="O3377" s="98" t="s">
        <v>4078</v>
      </c>
      <c r="P3377" s="98" t="s">
        <v>4078</v>
      </c>
      <c r="Q3377" s="98">
        <v>0.44600000000000001</v>
      </c>
      <c r="R3377" s="98">
        <v>1.7000000000000001E-2</v>
      </c>
    </row>
    <row r="3378" spans="1:18" x14ac:dyDescent="0.25">
      <c r="A3378" s="59" t="s">
        <v>3779</v>
      </c>
      <c r="B3378" s="59" t="s">
        <v>1116</v>
      </c>
      <c r="C3378" s="59" t="s">
        <v>3827</v>
      </c>
      <c r="D3378" s="91">
        <v>10</v>
      </c>
      <c r="E3378" s="59" t="s">
        <v>5439</v>
      </c>
      <c r="F3378" s="30">
        <f t="shared" si="169"/>
        <v>0.15166666666666667</v>
      </c>
      <c r="G3378" s="24">
        <f t="shared" si="170"/>
        <v>0</v>
      </c>
      <c r="H3378" s="31"/>
      <c r="I3378" s="30"/>
      <c r="J3378" s="24">
        <f t="shared" si="171"/>
        <v>0.11375</v>
      </c>
      <c r="K3378" s="31"/>
      <c r="L3378" s="30"/>
      <c r="M3378" s="98" t="s">
        <v>4078</v>
      </c>
      <c r="N3378" s="98" t="s">
        <v>4078</v>
      </c>
      <c r="O3378" s="98" t="s">
        <v>4078</v>
      </c>
      <c r="P3378" s="98" t="s">
        <v>4078</v>
      </c>
      <c r="Q3378" s="98">
        <v>0.45500000000000002</v>
      </c>
      <c r="R3378" s="98" t="s">
        <v>4078</v>
      </c>
    </row>
    <row r="3379" spans="1:18" x14ac:dyDescent="0.25">
      <c r="A3379" s="59" t="s">
        <v>3779</v>
      </c>
      <c r="B3379" s="59" t="s">
        <v>2800</v>
      </c>
      <c r="C3379" s="59" t="s">
        <v>3831</v>
      </c>
      <c r="D3379" s="91">
        <v>11</v>
      </c>
      <c r="E3379" s="59" t="s">
        <v>5592</v>
      </c>
      <c r="F3379" s="30">
        <f t="shared" si="169"/>
        <v>0.151</v>
      </c>
      <c r="G3379" s="24">
        <f t="shared" si="170"/>
        <v>0</v>
      </c>
      <c r="H3379" s="31"/>
      <c r="I3379" s="30"/>
      <c r="J3379" s="24">
        <f t="shared" si="171"/>
        <v>0.11325</v>
      </c>
      <c r="K3379" s="31"/>
      <c r="L3379" s="30"/>
      <c r="M3379" s="98" t="s">
        <v>4078</v>
      </c>
      <c r="N3379" s="98" t="s">
        <v>4078</v>
      </c>
      <c r="O3379" s="98" t="s">
        <v>4078</v>
      </c>
      <c r="P3379" s="98" t="s">
        <v>4078</v>
      </c>
      <c r="Q3379" s="98" t="s">
        <v>4078</v>
      </c>
      <c r="R3379" s="98">
        <v>0.45300000000000001</v>
      </c>
    </row>
    <row r="3380" spans="1:18" x14ac:dyDescent="0.25">
      <c r="A3380" s="59" t="s">
        <v>3779</v>
      </c>
      <c r="B3380" s="59" t="s">
        <v>1111</v>
      </c>
      <c r="C3380" s="59" t="s">
        <v>3850</v>
      </c>
      <c r="D3380" s="91">
        <v>14</v>
      </c>
      <c r="E3380" s="59" t="s">
        <v>6320</v>
      </c>
      <c r="F3380" s="30">
        <f t="shared" si="169"/>
        <v>0.15066666666666667</v>
      </c>
      <c r="G3380" s="24">
        <f t="shared" si="170"/>
        <v>0</v>
      </c>
      <c r="H3380" s="31"/>
      <c r="I3380" s="30"/>
      <c r="J3380" s="24">
        <f t="shared" si="171"/>
        <v>0.113</v>
      </c>
      <c r="K3380" s="31"/>
      <c r="L3380" s="30"/>
      <c r="M3380" s="98" t="s">
        <v>4078</v>
      </c>
      <c r="N3380" s="98" t="s">
        <v>4078</v>
      </c>
      <c r="O3380" s="98" t="s">
        <v>4078</v>
      </c>
      <c r="P3380" s="98">
        <v>0.45200000000000001</v>
      </c>
      <c r="Q3380" s="98" t="s">
        <v>4078</v>
      </c>
      <c r="R3380" s="98" t="s">
        <v>4078</v>
      </c>
    </row>
    <row r="3381" spans="1:18" x14ac:dyDescent="0.25">
      <c r="A3381" s="59" t="s">
        <v>3779</v>
      </c>
      <c r="B3381" s="59" t="s">
        <v>3318</v>
      </c>
      <c r="C3381" s="59" t="s">
        <v>3831</v>
      </c>
      <c r="D3381" s="91">
        <v>11</v>
      </c>
      <c r="E3381" s="59" t="s">
        <v>5609</v>
      </c>
      <c r="F3381" s="30">
        <f t="shared" si="169"/>
        <v>0.15</v>
      </c>
      <c r="G3381" s="24">
        <f t="shared" si="170"/>
        <v>0</v>
      </c>
      <c r="H3381" s="31"/>
      <c r="I3381" s="30"/>
      <c r="J3381" s="24">
        <f t="shared" si="171"/>
        <v>0.1125</v>
      </c>
      <c r="K3381" s="31"/>
      <c r="L3381" s="30"/>
      <c r="M3381" s="98" t="s">
        <v>4078</v>
      </c>
      <c r="N3381" s="98" t="s">
        <v>4078</v>
      </c>
      <c r="O3381" s="98" t="s">
        <v>4078</v>
      </c>
      <c r="P3381" s="98" t="s">
        <v>4078</v>
      </c>
      <c r="Q3381" s="98" t="s">
        <v>4078</v>
      </c>
      <c r="R3381" s="98">
        <v>0.45</v>
      </c>
    </row>
    <row r="3382" spans="1:18" x14ac:dyDescent="0.25">
      <c r="A3382" s="59" t="s">
        <v>3779</v>
      </c>
      <c r="B3382" s="59" t="s">
        <v>3703</v>
      </c>
      <c r="C3382" s="59" t="s">
        <v>3869</v>
      </c>
      <c r="D3382" s="91">
        <v>18</v>
      </c>
      <c r="E3382" s="59" t="s">
        <v>7681</v>
      </c>
      <c r="F3382" s="30">
        <f t="shared" si="169"/>
        <v>0.14966666666666667</v>
      </c>
      <c r="G3382" s="24">
        <f t="shared" si="170"/>
        <v>0.01</v>
      </c>
      <c r="H3382" s="31"/>
      <c r="I3382" s="30"/>
      <c r="J3382" s="24">
        <f t="shared" si="171"/>
        <v>0.11950000000000001</v>
      </c>
      <c r="K3382" s="31"/>
      <c r="L3382" s="30"/>
      <c r="M3382" s="98" t="s">
        <v>4078</v>
      </c>
      <c r="N3382" s="98">
        <v>0.02</v>
      </c>
      <c r="O3382" s="98">
        <v>2.9000000000000001E-2</v>
      </c>
      <c r="P3382" s="98">
        <v>0.44900000000000001</v>
      </c>
      <c r="Q3382" s="98" t="s">
        <v>4078</v>
      </c>
      <c r="R3382" s="98" t="s">
        <v>4078</v>
      </c>
    </row>
    <row r="3383" spans="1:18" x14ac:dyDescent="0.25">
      <c r="A3383" s="59" t="s">
        <v>3779</v>
      </c>
      <c r="B3383" s="59" t="s">
        <v>3253</v>
      </c>
      <c r="C3383" s="59" t="s">
        <v>3862</v>
      </c>
      <c r="D3383" s="91">
        <v>16</v>
      </c>
      <c r="E3383" s="59" t="s">
        <v>7010</v>
      </c>
      <c r="F3383" s="30">
        <f t="shared" si="169"/>
        <v>0.14899999999999999</v>
      </c>
      <c r="G3383" s="24">
        <f t="shared" si="170"/>
        <v>0</v>
      </c>
      <c r="H3383" s="31"/>
      <c r="I3383" s="30"/>
      <c r="J3383" s="24">
        <f t="shared" si="171"/>
        <v>0.11175</v>
      </c>
      <c r="K3383" s="31"/>
      <c r="L3383" s="30"/>
      <c r="M3383" s="98" t="s">
        <v>4078</v>
      </c>
      <c r="N3383" s="98" t="s">
        <v>4078</v>
      </c>
      <c r="O3383" s="98" t="s">
        <v>4078</v>
      </c>
      <c r="P3383" s="98">
        <v>0.224</v>
      </c>
      <c r="Q3383" s="98">
        <v>0.14799999999999999</v>
      </c>
      <c r="R3383" s="98">
        <v>7.4999999999999997E-2</v>
      </c>
    </row>
    <row r="3384" spans="1:18" x14ac:dyDescent="0.25">
      <c r="A3384" s="59" t="s">
        <v>3779</v>
      </c>
      <c r="B3384" s="59" t="s">
        <v>3137</v>
      </c>
      <c r="C3384" s="59" t="s">
        <v>3840</v>
      </c>
      <c r="D3384" s="91">
        <v>11</v>
      </c>
      <c r="E3384" s="59" t="s">
        <v>5881</v>
      </c>
      <c r="F3384" s="30">
        <f t="shared" si="169"/>
        <v>0.14399999999999999</v>
      </c>
      <c r="G3384" s="24">
        <f t="shared" si="170"/>
        <v>0.54</v>
      </c>
      <c r="H3384" s="31"/>
      <c r="I3384" s="30"/>
      <c r="J3384" s="24">
        <f t="shared" si="171"/>
        <v>0.224</v>
      </c>
      <c r="K3384" s="31"/>
      <c r="L3384" s="30"/>
      <c r="M3384" s="98">
        <v>1.08</v>
      </c>
      <c r="N3384" s="98" t="s">
        <v>4078</v>
      </c>
      <c r="O3384" s="98">
        <v>0.46400000000000002</v>
      </c>
      <c r="P3384" s="98">
        <v>0.29799999999999999</v>
      </c>
      <c r="Q3384" s="98">
        <v>0.13400000000000001</v>
      </c>
      <c r="R3384" s="98" t="s">
        <v>4078</v>
      </c>
    </row>
    <row r="3385" spans="1:18" x14ac:dyDescent="0.25">
      <c r="A3385" s="59" t="s">
        <v>3779</v>
      </c>
      <c r="B3385" s="59" t="s">
        <v>2991</v>
      </c>
      <c r="C3385" s="59" t="s">
        <v>3862</v>
      </c>
      <c r="D3385" s="91">
        <v>16</v>
      </c>
      <c r="E3385" s="59" t="s">
        <v>7093</v>
      </c>
      <c r="F3385" s="30">
        <f t="shared" si="169"/>
        <v>0.13933333333333334</v>
      </c>
      <c r="G3385" s="24">
        <f t="shared" si="170"/>
        <v>2.6185</v>
      </c>
      <c r="H3385" s="31"/>
      <c r="I3385" s="30"/>
      <c r="J3385" s="24">
        <f t="shared" si="171"/>
        <v>0.1045</v>
      </c>
      <c r="K3385" s="31"/>
      <c r="L3385" s="30"/>
      <c r="M3385" s="98">
        <v>0.61</v>
      </c>
      <c r="N3385" s="98">
        <v>4.6269999999999998</v>
      </c>
      <c r="O3385" s="98" t="s">
        <v>4078</v>
      </c>
      <c r="P3385" s="98">
        <v>0.41799999999999998</v>
      </c>
      <c r="Q3385" s="98" t="s">
        <v>4078</v>
      </c>
      <c r="R3385" s="98" t="s">
        <v>4078</v>
      </c>
    </row>
    <row r="3386" spans="1:18" x14ac:dyDescent="0.25">
      <c r="A3386" s="59" t="s">
        <v>3779</v>
      </c>
      <c r="B3386" s="59" t="s">
        <v>719</v>
      </c>
      <c r="C3386" s="59" t="s">
        <v>3809</v>
      </c>
      <c r="D3386" s="91">
        <v>6</v>
      </c>
      <c r="E3386" s="59" t="s">
        <v>4923</v>
      </c>
      <c r="F3386" s="30">
        <f t="shared" si="169"/>
        <v>0.13599999999999998</v>
      </c>
      <c r="G3386" s="24">
        <f t="shared" si="170"/>
        <v>2.7349999999999999</v>
      </c>
      <c r="H3386" s="31"/>
      <c r="I3386" s="30"/>
      <c r="J3386" s="24">
        <f t="shared" si="171"/>
        <v>0.11424999999999999</v>
      </c>
      <c r="K3386" s="31"/>
      <c r="L3386" s="30"/>
      <c r="M3386" s="98">
        <v>5.47</v>
      </c>
      <c r="N3386" s="98" t="s">
        <v>4078</v>
      </c>
      <c r="O3386" s="98">
        <v>4.9000000000000002E-2</v>
      </c>
      <c r="P3386" s="98">
        <v>0.40799999999999997</v>
      </c>
      <c r="Q3386" s="98" t="s">
        <v>4078</v>
      </c>
      <c r="R3386" s="98" t="s">
        <v>4078</v>
      </c>
    </row>
    <row r="3387" spans="1:18" x14ac:dyDescent="0.25">
      <c r="A3387" s="59" t="s">
        <v>3779</v>
      </c>
      <c r="B3387" s="59" t="s">
        <v>3416</v>
      </c>
      <c r="C3387" s="59" t="s">
        <v>3863</v>
      </c>
      <c r="D3387" s="91">
        <v>16</v>
      </c>
      <c r="E3387" s="59" t="s">
        <v>7349</v>
      </c>
      <c r="F3387" s="30">
        <f t="shared" si="169"/>
        <v>0.13566666666666669</v>
      </c>
      <c r="G3387" s="24">
        <f t="shared" si="170"/>
        <v>0.68049999999999999</v>
      </c>
      <c r="H3387" s="31"/>
      <c r="I3387" s="30"/>
      <c r="J3387" s="24">
        <f t="shared" si="171"/>
        <v>0.17675000000000002</v>
      </c>
      <c r="K3387" s="31"/>
      <c r="L3387" s="30"/>
      <c r="M3387" s="98">
        <v>0.28000000000000003</v>
      </c>
      <c r="N3387" s="98">
        <v>1.081</v>
      </c>
      <c r="O3387" s="98">
        <v>0.3</v>
      </c>
      <c r="P3387" s="98">
        <v>6.7000000000000004E-2</v>
      </c>
      <c r="Q3387" s="98" t="s">
        <v>4078</v>
      </c>
      <c r="R3387" s="98">
        <v>0.34</v>
      </c>
    </row>
    <row r="3388" spans="1:18" x14ac:dyDescent="0.25">
      <c r="A3388" s="59" t="s">
        <v>3779</v>
      </c>
      <c r="B3388" s="59" t="s">
        <v>3048</v>
      </c>
      <c r="C3388" s="59" t="s">
        <v>3827</v>
      </c>
      <c r="D3388" s="91">
        <v>10</v>
      </c>
      <c r="E3388" s="59" t="s">
        <v>5471</v>
      </c>
      <c r="F3388" s="30">
        <f t="shared" si="169"/>
        <v>0.13200000000000001</v>
      </c>
      <c r="G3388" s="24">
        <f t="shared" si="170"/>
        <v>0</v>
      </c>
      <c r="H3388" s="31"/>
      <c r="I3388" s="30"/>
      <c r="J3388" s="24">
        <f t="shared" si="171"/>
        <v>9.9000000000000005E-2</v>
      </c>
      <c r="K3388" s="31"/>
      <c r="L3388" s="30"/>
      <c r="M3388" s="98" t="s">
        <v>4078</v>
      </c>
      <c r="N3388" s="98" t="s">
        <v>4078</v>
      </c>
      <c r="O3388" s="98" t="s">
        <v>4078</v>
      </c>
      <c r="P3388" s="98" t="s">
        <v>4078</v>
      </c>
      <c r="Q3388" s="98">
        <v>0.39600000000000002</v>
      </c>
      <c r="R3388" s="98" t="s">
        <v>4078</v>
      </c>
    </row>
    <row r="3389" spans="1:18" x14ac:dyDescent="0.25">
      <c r="A3389" s="59" t="s">
        <v>3779</v>
      </c>
      <c r="B3389" s="59" t="s">
        <v>3375</v>
      </c>
      <c r="C3389" s="59" t="s">
        <v>3840</v>
      </c>
      <c r="D3389" s="91">
        <v>11</v>
      </c>
      <c r="E3389" s="59" t="s">
        <v>5911</v>
      </c>
      <c r="F3389" s="30">
        <f t="shared" si="169"/>
        <v>0.12966666666666668</v>
      </c>
      <c r="G3389" s="24">
        <f t="shared" si="170"/>
        <v>0</v>
      </c>
      <c r="H3389" s="31"/>
      <c r="I3389" s="30"/>
      <c r="J3389" s="24">
        <f t="shared" si="171"/>
        <v>9.7250000000000003E-2</v>
      </c>
      <c r="K3389" s="31"/>
      <c r="L3389" s="30"/>
      <c r="M3389" s="98" t="s">
        <v>4078</v>
      </c>
      <c r="N3389" s="98" t="s">
        <v>4078</v>
      </c>
      <c r="O3389" s="98" t="s">
        <v>4078</v>
      </c>
      <c r="P3389" s="98" t="s">
        <v>4078</v>
      </c>
      <c r="Q3389" s="98" t="s">
        <v>4078</v>
      </c>
      <c r="R3389" s="98">
        <v>0.38900000000000001</v>
      </c>
    </row>
    <row r="3390" spans="1:18" x14ac:dyDescent="0.25">
      <c r="A3390" s="59" t="s">
        <v>3779</v>
      </c>
      <c r="B3390" s="59" t="s">
        <v>3348</v>
      </c>
      <c r="C3390" s="59" t="s">
        <v>3816</v>
      </c>
      <c r="D3390" s="91">
        <v>6</v>
      </c>
      <c r="E3390" s="59" t="s">
        <v>5088</v>
      </c>
      <c r="F3390" s="30">
        <f t="shared" si="169"/>
        <v>0.12866666666666668</v>
      </c>
      <c r="G3390" s="24">
        <f t="shared" si="170"/>
        <v>0</v>
      </c>
      <c r="H3390" s="31"/>
      <c r="I3390" s="30"/>
      <c r="J3390" s="24">
        <f t="shared" si="171"/>
        <v>9.6500000000000002E-2</v>
      </c>
      <c r="K3390" s="31"/>
      <c r="L3390" s="30"/>
      <c r="M3390" s="98" t="s">
        <v>4078</v>
      </c>
      <c r="N3390" s="98" t="s">
        <v>4078</v>
      </c>
      <c r="O3390" s="98" t="s">
        <v>4078</v>
      </c>
      <c r="P3390" s="98">
        <v>0.38600000000000001</v>
      </c>
      <c r="Q3390" s="98" t="s">
        <v>4078</v>
      </c>
      <c r="R3390" s="98" t="s">
        <v>4078</v>
      </c>
    </row>
    <row r="3391" spans="1:18" x14ac:dyDescent="0.25">
      <c r="A3391" s="59" t="s">
        <v>3779</v>
      </c>
      <c r="B3391" s="59" t="s">
        <v>3431</v>
      </c>
      <c r="C3391" s="59" t="s">
        <v>3869</v>
      </c>
      <c r="D3391" s="91">
        <v>18</v>
      </c>
      <c r="E3391" s="59" t="s">
        <v>7685</v>
      </c>
      <c r="F3391" s="30">
        <f t="shared" si="169"/>
        <v>0.128</v>
      </c>
      <c r="G3391" s="24">
        <f t="shared" si="170"/>
        <v>1.4815</v>
      </c>
      <c r="H3391" s="31"/>
      <c r="I3391" s="30"/>
      <c r="J3391" s="24">
        <f t="shared" si="171"/>
        <v>0.17975000000000002</v>
      </c>
      <c r="K3391" s="31"/>
      <c r="L3391" s="30"/>
      <c r="M3391" s="98" t="s">
        <v>4078</v>
      </c>
      <c r="N3391" s="98">
        <v>2.9630000000000001</v>
      </c>
      <c r="O3391" s="98">
        <v>0.33500000000000002</v>
      </c>
      <c r="P3391" s="98">
        <v>0.38400000000000001</v>
      </c>
      <c r="Q3391" s="98" t="s">
        <v>4078</v>
      </c>
      <c r="R3391" s="98" t="s">
        <v>4078</v>
      </c>
    </row>
    <row r="3392" spans="1:18" x14ac:dyDescent="0.25">
      <c r="A3392" s="59" t="s">
        <v>3779</v>
      </c>
      <c r="B3392" s="59" t="s">
        <v>2130</v>
      </c>
      <c r="C3392" s="59" t="s">
        <v>3862</v>
      </c>
      <c r="D3392" s="91">
        <v>16</v>
      </c>
      <c r="E3392" s="59" t="s">
        <v>7127</v>
      </c>
      <c r="F3392" s="30">
        <f t="shared" si="169"/>
        <v>0.127</v>
      </c>
      <c r="G3392" s="24">
        <f t="shared" si="170"/>
        <v>35.54</v>
      </c>
      <c r="H3392" s="31"/>
      <c r="I3392" s="30"/>
      <c r="J3392" s="24">
        <f t="shared" si="171"/>
        <v>9.5250000000000001E-2</v>
      </c>
      <c r="K3392" s="31"/>
      <c r="L3392" s="30"/>
      <c r="M3392" s="98">
        <v>71.08</v>
      </c>
      <c r="N3392" s="98" t="s">
        <v>4078</v>
      </c>
      <c r="O3392" s="98" t="s">
        <v>4078</v>
      </c>
      <c r="P3392" s="98" t="s">
        <v>4078</v>
      </c>
      <c r="Q3392" s="98">
        <v>0.38100000000000001</v>
      </c>
      <c r="R3392" s="98" t="s">
        <v>4078</v>
      </c>
    </row>
    <row r="3393" spans="1:18" x14ac:dyDescent="0.25">
      <c r="A3393" s="59" t="s">
        <v>3779</v>
      </c>
      <c r="B3393" s="59" t="s">
        <v>2187</v>
      </c>
      <c r="C3393" s="59" t="s">
        <v>3806</v>
      </c>
      <c r="D3393" s="91">
        <v>5</v>
      </c>
      <c r="E3393" s="59" t="s">
        <v>4082</v>
      </c>
      <c r="F3393" s="30">
        <f t="shared" si="169"/>
        <v>0.125</v>
      </c>
      <c r="G3393" s="24">
        <f t="shared" si="170"/>
        <v>0.63</v>
      </c>
      <c r="H3393" s="31"/>
      <c r="I3393" s="30"/>
      <c r="J3393" s="24">
        <f t="shared" si="171"/>
        <v>9.375E-2</v>
      </c>
      <c r="K3393" s="31"/>
      <c r="L3393" s="30"/>
      <c r="M3393" s="98">
        <v>1.26</v>
      </c>
      <c r="N3393" s="98" t="s">
        <v>4078</v>
      </c>
      <c r="O3393" s="98" t="s">
        <v>4078</v>
      </c>
      <c r="P3393" s="98">
        <v>0.05</v>
      </c>
      <c r="Q3393" s="98">
        <v>0.314</v>
      </c>
      <c r="R3393" s="98">
        <v>1.0999999999999999E-2</v>
      </c>
    </row>
    <row r="3394" spans="1:18" x14ac:dyDescent="0.25">
      <c r="A3394" s="59" t="s">
        <v>3779</v>
      </c>
      <c r="B3394" s="59" t="s">
        <v>3320</v>
      </c>
      <c r="C3394" s="59" t="s">
        <v>3808</v>
      </c>
      <c r="D3394" s="91">
        <v>6</v>
      </c>
      <c r="E3394" s="59" t="s">
        <v>4800</v>
      </c>
      <c r="F3394" s="30">
        <f t="shared" si="169"/>
        <v>0.12266666666666666</v>
      </c>
      <c r="G3394" s="24">
        <f t="shared" si="170"/>
        <v>1.06</v>
      </c>
      <c r="H3394" s="31"/>
      <c r="I3394" s="30"/>
      <c r="J3394" s="24">
        <f t="shared" si="171"/>
        <v>9.1999999999999998E-2</v>
      </c>
      <c r="K3394" s="31"/>
      <c r="L3394" s="30"/>
      <c r="M3394" s="98">
        <v>2.12</v>
      </c>
      <c r="N3394" s="98" t="s">
        <v>4078</v>
      </c>
      <c r="O3394" s="98" t="s">
        <v>4078</v>
      </c>
      <c r="P3394" s="98" t="s">
        <v>4078</v>
      </c>
      <c r="Q3394" s="98" t="s">
        <v>4078</v>
      </c>
      <c r="R3394" s="98">
        <v>0.36799999999999999</v>
      </c>
    </row>
    <row r="3395" spans="1:18" x14ac:dyDescent="0.25">
      <c r="A3395" s="59" t="s">
        <v>3779</v>
      </c>
      <c r="B3395" s="59" t="s">
        <v>2483</v>
      </c>
      <c r="C3395" s="59" t="s">
        <v>3872</v>
      </c>
      <c r="D3395" s="91">
        <v>20</v>
      </c>
      <c r="E3395" s="59" t="s">
        <v>7760</v>
      </c>
      <c r="F3395" s="30">
        <f t="shared" si="169"/>
        <v>0.11933333333333333</v>
      </c>
      <c r="G3395" s="24">
        <f t="shared" si="170"/>
        <v>0.09</v>
      </c>
      <c r="H3395" s="31"/>
      <c r="I3395" s="30"/>
      <c r="J3395" s="24">
        <f t="shared" si="171"/>
        <v>9.1749999999999998E-2</v>
      </c>
      <c r="K3395" s="31"/>
      <c r="L3395" s="30"/>
      <c r="M3395" s="98">
        <v>0.18</v>
      </c>
      <c r="N3395" s="98" t="s">
        <v>4078</v>
      </c>
      <c r="O3395" s="98">
        <v>8.9999999999999993E-3</v>
      </c>
      <c r="P3395" s="98">
        <v>0.35799999999999998</v>
      </c>
      <c r="Q3395" s="98" t="s">
        <v>4078</v>
      </c>
      <c r="R3395" s="98" t="s">
        <v>4078</v>
      </c>
    </row>
    <row r="3396" spans="1:18" x14ac:dyDescent="0.25">
      <c r="A3396" s="59" t="s">
        <v>3779</v>
      </c>
      <c r="B3396" s="59" t="s">
        <v>3487</v>
      </c>
      <c r="C3396" s="59" t="s">
        <v>3841</v>
      </c>
      <c r="D3396" s="91">
        <v>11</v>
      </c>
      <c r="E3396" s="59" t="s">
        <v>6015</v>
      </c>
      <c r="F3396" s="30">
        <f t="shared" si="169"/>
        <v>0.11799999999999999</v>
      </c>
      <c r="G3396" s="24">
        <f t="shared" si="170"/>
        <v>0</v>
      </c>
      <c r="H3396" s="31"/>
      <c r="I3396" s="30"/>
      <c r="J3396" s="24">
        <f t="shared" si="171"/>
        <v>3.4082499999999998</v>
      </c>
      <c r="K3396" s="31"/>
      <c r="L3396" s="30"/>
      <c r="M3396" s="98" t="s">
        <v>4078</v>
      </c>
      <c r="N3396" s="98" t="s">
        <v>4078</v>
      </c>
      <c r="O3396" s="98">
        <v>13.279</v>
      </c>
      <c r="P3396" s="98">
        <v>0.35399999999999998</v>
      </c>
      <c r="Q3396" s="98" t="s">
        <v>4078</v>
      </c>
      <c r="R3396" s="98" t="s">
        <v>4078</v>
      </c>
    </row>
    <row r="3397" spans="1:18" x14ac:dyDescent="0.25">
      <c r="A3397" s="59" t="s">
        <v>3779</v>
      </c>
      <c r="B3397" s="59" t="s">
        <v>2696</v>
      </c>
      <c r="C3397" s="59" t="s">
        <v>3836</v>
      </c>
      <c r="D3397" s="91">
        <v>11</v>
      </c>
      <c r="E3397" s="59" t="s">
        <v>5780</v>
      </c>
      <c r="F3397" s="30">
        <f t="shared" si="169"/>
        <v>0.11766666666666666</v>
      </c>
      <c r="G3397" s="24">
        <f t="shared" si="170"/>
        <v>0.1215</v>
      </c>
      <c r="H3397" s="31"/>
      <c r="I3397" s="30"/>
      <c r="J3397" s="24">
        <f t="shared" si="171"/>
        <v>0.21575</v>
      </c>
      <c r="K3397" s="31"/>
      <c r="L3397" s="30"/>
      <c r="M3397" s="98" t="s">
        <v>4078</v>
      </c>
      <c r="N3397" s="98">
        <v>0.24299999999999999</v>
      </c>
      <c r="O3397" s="98">
        <v>0.51</v>
      </c>
      <c r="P3397" s="98" t="s">
        <v>4078</v>
      </c>
      <c r="Q3397" s="98">
        <v>0.22600000000000001</v>
      </c>
      <c r="R3397" s="98">
        <v>0.127</v>
      </c>
    </row>
    <row r="3398" spans="1:18" x14ac:dyDescent="0.25">
      <c r="A3398" s="59" t="s">
        <v>3779</v>
      </c>
      <c r="B3398" s="59" t="s">
        <v>3374</v>
      </c>
      <c r="C3398" s="59" t="s">
        <v>3837</v>
      </c>
      <c r="D3398" s="91">
        <v>11</v>
      </c>
      <c r="E3398" s="59" t="s">
        <v>5815</v>
      </c>
      <c r="F3398" s="30">
        <f t="shared" si="169"/>
        <v>0.11766666666666666</v>
      </c>
      <c r="G3398" s="24">
        <f t="shared" si="170"/>
        <v>0.47499999999999998</v>
      </c>
      <c r="H3398" s="31"/>
      <c r="I3398" s="30"/>
      <c r="J3398" s="24">
        <f t="shared" si="171"/>
        <v>8.8249999999999995E-2</v>
      </c>
      <c r="K3398" s="31"/>
      <c r="L3398" s="30"/>
      <c r="M3398" s="98">
        <v>0.95</v>
      </c>
      <c r="N3398" s="98" t="s">
        <v>4078</v>
      </c>
      <c r="O3398" s="98" t="s">
        <v>4078</v>
      </c>
      <c r="P3398" s="98" t="s">
        <v>4078</v>
      </c>
      <c r="Q3398" s="98">
        <v>0.35299999999999998</v>
      </c>
      <c r="R3398" s="98" t="s">
        <v>4078</v>
      </c>
    </row>
    <row r="3399" spans="1:18" x14ac:dyDescent="0.25">
      <c r="A3399" s="59" t="s">
        <v>3779</v>
      </c>
      <c r="B3399" s="59" t="s">
        <v>2981</v>
      </c>
      <c r="C3399" s="59" t="s">
        <v>3840</v>
      </c>
      <c r="D3399" s="91">
        <v>11</v>
      </c>
      <c r="E3399" s="59" t="s">
        <v>5975</v>
      </c>
      <c r="F3399" s="30">
        <f t="shared" si="169"/>
        <v>0.11733333333333333</v>
      </c>
      <c r="G3399" s="24">
        <f t="shared" si="170"/>
        <v>0.55100000000000005</v>
      </c>
      <c r="H3399" s="31"/>
      <c r="I3399" s="30"/>
      <c r="J3399" s="24">
        <f t="shared" si="171"/>
        <v>4.1622500000000002</v>
      </c>
      <c r="K3399" s="31"/>
      <c r="L3399" s="30"/>
      <c r="M3399" s="98">
        <v>0.56000000000000005</v>
      </c>
      <c r="N3399" s="98">
        <v>0.54200000000000004</v>
      </c>
      <c r="O3399" s="98">
        <v>16.297000000000001</v>
      </c>
      <c r="P3399" s="98">
        <v>0.16600000000000001</v>
      </c>
      <c r="Q3399" s="98" t="s">
        <v>4078</v>
      </c>
      <c r="R3399" s="98">
        <v>0.186</v>
      </c>
    </row>
    <row r="3400" spans="1:18" x14ac:dyDescent="0.25">
      <c r="A3400" s="59" t="s">
        <v>3779</v>
      </c>
      <c r="B3400" s="59" t="s">
        <v>3115</v>
      </c>
      <c r="C3400" s="59" t="s">
        <v>3862</v>
      </c>
      <c r="D3400" s="91">
        <v>16</v>
      </c>
      <c r="E3400" s="59" t="s">
        <v>7065</v>
      </c>
      <c r="F3400" s="30">
        <f t="shared" si="169"/>
        <v>0.11566666666666665</v>
      </c>
      <c r="G3400" s="24">
        <f t="shared" si="170"/>
        <v>0.35499999999999998</v>
      </c>
      <c r="H3400" s="31"/>
      <c r="I3400" s="30"/>
      <c r="J3400" s="24">
        <f t="shared" si="171"/>
        <v>0.12875</v>
      </c>
      <c r="K3400" s="31"/>
      <c r="L3400" s="30"/>
      <c r="M3400" s="98" t="s">
        <v>4078</v>
      </c>
      <c r="N3400" s="98">
        <v>0.71</v>
      </c>
      <c r="O3400" s="98">
        <v>0.16800000000000001</v>
      </c>
      <c r="P3400" s="98">
        <v>6.4000000000000001E-2</v>
      </c>
      <c r="Q3400" s="98">
        <v>0.28299999999999997</v>
      </c>
      <c r="R3400" s="98" t="s">
        <v>4078</v>
      </c>
    </row>
    <row r="3401" spans="1:18" x14ac:dyDescent="0.25">
      <c r="A3401" s="59" t="s">
        <v>3779</v>
      </c>
      <c r="B3401" s="59" t="s">
        <v>1445</v>
      </c>
      <c r="C3401" s="59" t="s">
        <v>3843</v>
      </c>
      <c r="D3401" s="91">
        <v>12</v>
      </c>
      <c r="E3401" s="59" t="s">
        <v>6150</v>
      </c>
      <c r="F3401" s="30">
        <f t="shared" si="169"/>
        <v>0.11433333333333334</v>
      </c>
      <c r="G3401" s="24">
        <f t="shared" si="170"/>
        <v>1.8159999999999998</v>
      </c>
      <c r="H3401" s="31"/>
      <c r="I3401" s="30"/>
      <c r="J3401" s="24">
        <f t="shared" si="171"/>
        <v>8.5750000000000007E-2</v>
      </c>
      <c r="K3401" s="31"/>
      <c r="L3401" s="30"/>
      <c r="M3401" s="98">
        <v>0.3</v>
      </c>
      <c r="N3401" s="98">
        <v>3.3319999999999999</v>
      </c>
      <c r="O3401" s="98" t="s">
        <v>4078</v>
      </c>
      <c r="P3401" s="98">
        <v>0.34300000000000003</v>
      </c>
      <c r="Q3401" s="98" t="s">
        <v>4078</v>
      </c>
      <c r="R3401" s="98" t="s">
        <v>4078</v>
      </c>
    </row>
    <row r="3402" spans="1:18" x14ac:dyDescent="0.25">
      <c r="A3402" s="59" t="s">
        <v>3779</v>
      </c>
      <c r="B3402" s="59" t="s">
        <v>3326</v>
      </c>
      <c r="C3402" s="59" t="s">
        <v>3863</v>
      </c>
      <c r="D3402" s="91">
        <v>16</v>
      </c>
      <c r="E3402" s="59" t="s">
        <v>7355</v>
      </c>
      <c r="F3402" s="30">
        <f t="shared" si="169"/>
        <v>0.11233333333333333</v>
      </c>
      <c r="G3402" s="24">
        <f t="shared" si="170"/>
        <v>5.0000000000000001E-3</v>
      </c>
      <c r="H3402" s="31"/>
      <c r="I3402" s="30"/>
      <c r="J3402" s="24">
        <f t="shared" si="171"/>
        <v>8.4249999999999992E-2</v>
      </c>
      <c r="K3402" s="31"/>
      <c r="L3402" s="30"/>
      <c r="M3402" s="98" t="s">
        <v>4078</v>
      </c>
      <c r="N3402" s="98">
        <v>0.01</v>
      </c>
      <c r="O3402" s="98" t="s">
        <v>4078</v>
      </c>
      <c r="P3402" s="98">
        <v>1E-3</v>
      </c>
      <c r="Q3402" s="98">
        <v>8.7999999999999995E-2</v>
      </c>
      <c r="R3402" s="98">
        <v>0.248</v>
      </c>
    </row>
    <row r="3403" spans="1:18" x14ac:dyDescent="0.25">
      <c r="A3403" s="59" t="s">
        <v>3779</v>
      </c>
      <c r="B3403" s="59" t="s">
        <v>3059</v>
      </c>
      <c r="C3403" s="59" t="s">
        <v>3794</v>
      </c>
      <c r="D3403" s="91">
        <v>3</v>
      </c>
      <c r="E3403" s="59" t="s">
        <v>4414</v>
      </c>
      <c r="F3403" s="30">
        <f t="shared" si="169"/>
        <v>0.11166666666666668</v>
      </c>
      <c r="G3403" s="24">
        <f t="shared" si="170"/>
        <v>0</v>
      </c>
      <c r="H3403" s="31"/>
      <c r="I3403" s="30"/>
      <c r="J3403" s="24">
        <f t="shared" si="171"/>
        <v>8.3750000000000005E-2</v>
      </c>
      <c r="K3403" s="31"/>
      <c r="L3403" s="30"/>
      <c r="M3403" s="98" t="s">
        <v>4078</v>
      </c>
      <c r="N3403" s="98" t="s">
        <v>4078</v>
      </c>
      <c r="O3403" s="98" t="s">
        <v>4078</v>
      </c>
      <c r="P3403" s="98" t="s">
        <v>4078</v>
      </c>
      <c r="Q3403" s="98">
        <v>0.33500000000000002</v>
      </c>
      <c r="R3403" s="98" t="s">
        <v>4078</v>
      </c>
    </row>
    <row r="3404" spans="1:18" x14ac:dyDescent="0.25">
      <c r="A3404" s="59" t="s">
        <v>3779</v>
      </c>
      <c r="B3404" s="59" t="s">
        <v>2346</v>
      </c>
      <c r="C3404" s="59" t="s">
        <v>3849</v>
      </c>
      <c r="D3404" s="91">
        <v>13</v>
      </c>
      <c r="E3404" s="59" t="s">
        <v>6279</v>
      </c>
      <c r="F3404" s="30">
        <f t="shared" si="169"/>
        <v>0.11133333333333334</v>
      </c>
      <c r="G3404" s="24">
        <f t="shared" si="170"/>
        <v>8.7499999999999994E-2</v>
      </c>
      <c r="H3404" s="31"/>
      <c r="I3404" s="30"/>
      <c r="J3404" s="24">
        <f t="shared" si="171"/>
        <v>8.3500000000000005E-2</v>
      </c>
      <c r="K3404" s="31"/>
      <c r="L3404" s="30"/>
      <c r="M3404" s="98">
        <v>0.02</v>
      </c>
      <c r="N3404" s="98">
        <v>0.155</v>
      </c>
      <c r="O3404" s="98" t="s">
        <v>4078</v>
      </c>
      <c r="P3404" s="98" t="s">
        <v>4078</v>
      </c>
      <c r="Q3404" s="98">
        <v>1.2999999999999999E-2</v>
      </c>
      <c r="R3404" s="98">
        <v>0.32100000000000001</v>
      </c>
    </row>
    <row r="3405" spans="1:18" x14ac:dyDescent="0.25">
      <c r="A3405" s="59" t="s">
        <v>3779</v>
      </c>
      <c r="B3405" s="59" t="s">
        <v>3175</v>
      </c>
      <c r="C3405" s="59" t="s">
        <v>3859</v>
      </c>
      <c r="D3405" s="91">
        <v>15</v>
      </c>
      <c r="E3405" s="59" t="s">
        <v>6658</v>
      </c>
      <c r="F3405" s="30">
        <f t="shared" si="169"/>
        <v>0.11066666666666668</v>
      </c>
      <c r="G3405" s="24">
        <f t="shared" si="170"/>
        <v>0</v>
      </c>
      <c r="H3405" s="31"/>
      <c r="I3405" s="30"/>
      <c r="J3405" s="24">
        <f t="shared" si="171"/>
        <v>8.3000000000000004E-2</v>
      </c>
      <c r="K3405" s="31"/>
      <c r="L3405" s="30"/>
      <c r="M3405" s="98" t="s">
        <v>4078</v>
      </c>
      <c r="N3405" s="98" t="s">
        <v>4078</v>
      </c>
      <c r="O3405" s="98" t="s">
        <v>4078</v>
      </c>
      <c r="P3405" s="98" t="s">
        <v>4078</v>
      </c>
      <c r="Q3405" s="98">
        <v>0.33200000000000002</v>
      </c>
      <c r="R3405" s="98" t="s">
        <v>4078</v>
      </c>
    </row>
    <row r="3406" spans="1:18" x14ac:dyDescent="0.25">
      <c r="A3406" s="59" t="s">
        <v>3779</v>
      </c>
      <c r="B3406" s="59" t="s">
        <v>3554</v>
      </c>
      <c r="C3406" s="59" t="s">
        <v>3789</v>
      </c>
      <c r="D3406" s="91">
        <v>2</v>
      </c>
      <c r="E3406" s="59" t="s">
        <v>4329</v>
      </c>
      <c r="F3406" s="30">
        <f t="shared" si="169"/>
        <v>0.11033333333333334</v>
      </c>
      <c r="G3406" s="24">
        <f t="shared" si="170"/>
        <v>7.36</v>
      </c>
      <c r="H3406" s="31"/>
      <c r="I3406" s="30"/>
      <c r="J3406" s="24">
        <f t="shared" si="171"/>
        <v>8.2750000000000004E-2</v>
      </c>
      <c r="K3406" s="31"/>
      <c r="L3406" s="30"/>
      <c r="M3406" s="98">
        <v>14.72</v>
      </c>
      <c r="N3406" s="98" t="s">
        <v>4078</v>
      </c>
      <c r="O3406" s="98" t="s">
        <v>4078</v>
      </c>
      <c r="P3406" s="98" t="s">
        <v>4078</v>
      </c>
      <c r="Q3406" s="98">
        <v>0.19600000000000001</v>
      </c>
      <c r="R3406" s="98">
        <v>0.13500000000000001</v>
      </c>
    </row>
    <row r="3407" spans="1:18" x14ac:dyDescent="0.25">
      <c r="A3407" s="59" t="s">
        <v>3779</v>
      </c>
      <c r="B3407" s="59" t="s">
        <v>3512</v>
      </c>
      <c r="C3407" s="59" t="s">
        <v>3802</v>
      </c>
      <c r="D3407" s="91">
        <v>4</v>
      </c>
      <c r="E3407" s="59" t="s">
        <v>4562</v>
      </c>
      <c r="F3407" s="30">
        <f t="shared" si="169"/>
        <v>0.11</v>
      </c>
      <c r="G3407" s="24">
        <f t="shared" si="170"/>
        <v>0</v>
      </c>
      <c r="H3407" s="31"/>
      <c r="I3407" s="30"/>
      <c r="J3407" s="24">
        <f t="shared" si="171"/>
        <v>0.94625000000000004</v>
      </c>
      <c r="K3407" s="31"/>
      <c r="L3407" s="30"/>
      <c r="M3407" s="98" t="s">
        <v>4078</v>
      </c>
      <c r="N3407" s="98" t="s">
        <v>4078</v>
      </c>
      <c r="O3407" s="98">
        <v>3.4550000000000001</v>
      </c>
      <c r="P3407" s="98" t="s">
        <v>4078</v>
      </c>
      <c r="Q3407" s="98">
        <v>0.33</v>
      </c>
      <c r="R3407" s="98" t="s">
        <v>4078</v>
      </c>
    </row>
    <row r="3408" spans="1:18" x14ac:dyDescent="0.25">
      <c r="A3408" s="59" t="s">
        <v>3779</v>
      </c>
      <c r="B3408" s="59" t="s">
        <v>7947</v>
      </c>
      <c r="C3408" s="59" t="s">
        <v>3808</v>
      </c>
      <c r="D3408" s="91">
        <v>6</v>
      </c>
      <c r="E3408" s="59" t="s">
        <v>7948</v>
      </c>
      <c r="F3408" s="30">
        <f t="shared" si="169"/>
        <v>0.10966666666666668</v>
      </c>
      <c r="G3408" s="24">
        <f t="shared" si="170"/>
        <v>0</v>
      </c>
      <c r="H3408" s="31"/>
      <c r="I3408" s="30"/>
      <c r="J3408" s="24">
        <f t="shared" si="171"/>
        <v>8.2250000000000004E-2</v>
      </c>
      <c r="K3408" s="31"/>
      <c r="L3408" s="30"/>
      <c r="M3408" s="98" t="s">
        <v>4078</v>
      </c>
      <c r="N3408" s="98" t="s">
        <v>4078</v>
      </c>
      <c r="O3408" s="98" t="s">
        <v>4078</v>
      </c>
      <c r="P3408" s="98">
        <v>0.13200000000000001</v>
      </c>
      <c r="Q3408" s="98" t="s">
        <v>4078</v>
      </c>
      <c r="R3408" s="98">
        <v>0.19700000000000001</v>
      </c>
    </row>
    <row r="3409" spans="1:18" x14ac:dyDescent="0.25">
      <c r="A3409" s="59" t="s">
        <v>3779</v>
      </c>
      <c r="B3409" s="59" t="s">
        <v>1501</v>
      </c>
      <c r="C3409" s="59" t="s">
        <v>3786</v>
      </c>
      <c r="D3409" s="91">
        <v>2</v>
      </c>
      <c r="E3409" s="59" t="s">
        <v>4209</v>
      </c>
      <c r="F3409" s="30">
        <f t="shared" si="169"/>
        <v>0.108</v>
      </c>
      <c r="G3409" s="24">
        <f t="shared" si="170"/>
        <v>25.92</v>
      </c>
      <c r="H3409" s="31"/>
      <c r="I3409" s="30"/>
      <c r="J3409" s="24">
        <f t="shared" si="171"/>
        <v>0.498</v>
      </c>
      <c r="K3409" s="31"/>
      <c r="L3409" s="30"/>
      <c r="M3409" s="98">
        <v>51.84</v>
      </c>
      <c r="N3409" s="98" t="s">
        <v>4078</v>
      </c>
      <c r="O3409" s="98">
        <v>1.6679999999999999</v>
      </c>
      <c r="P3409" s="98" t="s">
        <v>4078</v>
      </c>
      <c r="Q3409" s="98">
        <v>0.32400000000000001</v>
      </c>
      <c r="R3409" s="98" t="s">
        <v>4078</v>
      </c>
    </row>
    <row r="3410" spans="1:18" x14ac:dyDescent="0.25">
      <c r="A3410" s="59" t="s">
        <v>3779</v>
      </c>
      <c r="B3410" s="59" t="s">
        <v>2795</v>
      </c>
      <c r="C3410" s="59" t="s">
        <v>3828</v>
      </c>
      <c r="D3410" s="91">
        <v>10</v>
      </c>
      <c r="E3410" s="59" t="s">
        <v>5545</v>
      </c>
      <c r="F3410" s="30">
        <f t="shared" si="169"/>
        <v>0.106</v>
      </c>
      <c r="G3410" s="24">
        <f t="shared" si="170"/>
        <v>0</v>
      </c>
      <c r="H3410" s="31"/>
      <c r="I3410" s="30"/>
      <c r="J3410" s="24">
        <f t="shared" si="171"/>
        <v>7.9500000000000001E-2</v>
      </c>
      <c r="K3410" s="31"/>
      <c r="L3410" s="30"/>
      <c r="M3410" s="98" t="s">
        <v>4078</v>
      </c>
      <c r="N3410" s="98" t="s">
        <v>4078</v>
      </c>
      <c r="O3410" s="98" t="s">
        <v>4078</v>
      </c>
      <c r="P3410" s="98">
        <v>3.2000000000000001E-2</v>
      </c>
      <c r="Q3410" s="98">
        <v>9.8000000000000004E-2</v>
      </c>
      <c r="R3410" s="98">
        <v>0.188</v>
      </c>
    </row>
    <row r="3411" spans="1:18" x14ac:dyDescent="0.25">
      <c r="A3411" s="59" t="s">
        <v>3779</v>
      </c>
      <c r="B3411" s="59" t="s">
        <v>3218</v>
      </c>
      <c r="C3411" s="59" t="s">
        <v>3849</v>
      </c>
      <c r="D3411" s="91">
        <v>13</v>
      </c>
      <c r="E3411" s="59" t="s">
        <v>6312</v>
      </c>
      <c r="F3411" s="30">
        <f t="shared" si="169"/>
        <v>0.10566666666666667</v>
      </c>
      <c r="G3411" s="24">
        <f t="shared" si="170"/>
        <v>0</v>
      </c>
      <c r="H3411" s="31"/>
      <c r="I3411" s="30"/>
      <c r="J3411" s="24">
        <f t="shared" si="171"/>
        <v>1.2182500000000001</v>
      </c>
      <c r="K3411" s="31"/>
      <c r="L3411" s="30"/>
      <c r="M3411" s="98" t="s">
        <v>4078</v>
      </c>
      <c r="N3411" s="98" t="s">
        <v>4078</v>
      </c>
      <c r="O3411" s="98">
        <v>4.556</v>
      </c>
      <c r="P3411" s="98" t="s">
        <v>4078</v>
      </c>
      <c r="Q3411" s="98" t="s">
        <v>4078</v>
      </c>
      <c r="R3411" s="98">
        <v>0.317</v>
      </c>
    </row>
    <row r="3412" spans="1:18" x14ac:dyDescent="0.25">
      <c r="A3412" s="59" t="s">
        <v>3779</v>
      </c>
      <c r="B3412" s="59" t="s">
        <v>2357</v>
      </c>
      <c r="C3412" s="59" t="s">
        <v>3782</v>
      </c>
      <c r="D3412" s="91">
        <v>1</v>
      </c>
      <c r="E3412" s="59" t="s">
        <v>4140</v>
      </c>
      <c r="F3412" s="30">
        <f t="shared" si="169"/>
        <v>0.10466666666666667</v>
      </c>
      <c r="G3412" s="24">
        <f t="shared" si="170"/>
        <v>0</v>
      </c>
      <c r="H3412" s="31"/>
      <c r="I3412" s="30"/>
      <c r="J3412" s="24">
        <f t="shared" si="171"/>
        <v>7.85E-2</v>
      </c>
      <c r="K3412" s="31"/>
      <c r="L3412" s="30"/>
      <c r="M3412" s="98" t="s">
        <v>4078</v>
      </c>
      <c r="N3412" s="98" t="s">
        <v>4078</v>
      </c>
      <c r="O3412" s="98" t="s">
        <v>4078</v>
      </c>
      <c r="P3412" s="98" t="s">
        <v>4078</v>
      </c>
      <c r="Q3412" s="98">
        <v>0.314</v>
      </c>
      <c r="R3412" s="98" t="s">
        <v>4078</v>
      </c>
    </row>
    <row r="3413" spans="1:18" x14ac:dyDescent="0.25">
      <c r="A3413" s="59" t="s">
        <v>3779</v>
      </c>
      <c r="B3413" s="59" t="s">
        <v>2009</v>
      </c>
      <c r="C3413" s="59" t="s">
        <v>3786</v>
      </c>
      <c r="D3413" s="91">
        <v>2</v>
      </c>
      <c r="E3413" s="59" t="s">
        <v>4245</v>
      </c>
      <c r="F3413" s="30">
        <f t="shared" si="169"/>
        <v>0.10366666666666667</v>
      </c>
      <c r="G3413" s="24">
        <f t="shared" si="170"/>
        <v>0</v>
      </c>
      <c r="H3413" s="31"/>
      <c r="I3413" s="30"/>
      <c r="J3413" s="24">
        <f t="shared" si="171"/>
        <v>7.775E-2</v>
      </c>
      <c r="K3413" s="31"/>
      <c r="L3413" s="30"/>
      <c r="M3413" s="98" t="s">
        <v>4078</v>
      </c>
      <c r="N3413" s="98" t="s">
        <v>4078</v>
      </c>
      <c r="O3413" s="98" t="s">
        <v>4078</v>
      </c>
      <c r="P3413" s="98" t="s">
        <v>4078</v>
      </c>
      <c r="Q3413" s="98" t="s">
        <v>4078</v>
      </c>
      <c r="R3413" s="98">
        <v>0.311</v>
      </c>
    </row>
    <row r="3414" spans="1:18" x14ac:dyDescent="0.25">
      <c r="A3414" s="59" t="s">
        <v>3779</v>
      </c>
      <c r="B3414" s="59" t="s">
        <v>834</v>
      </c>
      <c r="C3414" s="59" t="s">
        <v>3810</v>
      </c>
      <c r="D3414" s="91">
        <v>6</v>
      </c>
      <c r="E3414" s="59" t="s">
        <v>4947</v>
      </c>
      <c r="F3414" s="30">
        <f t="shared" si="169"/>
        <v>0.10366666666666667</v>
      </c>
      <c r="G3414" s="24">
        <f t="shared" si="170"/>
        <v>0</v>
      </c>
      <c r="H3414" s="31"/>
      <c r="I3414" s="30"/>
      <c r="J3414" s="24">
        <f t="shared" si="171"/>
        <v>7.775E-2</v>
      </c>
      <c r="K3414" s="31"/>
      <c r="L3414" s="30"/>
      <c r="M3414" s="98" t="s">
        <v>4078</v>
      </c>
      <c r="N3414" s="98" t="s">
        <v>4078</v>
      </c>
      <c r="O3414" s="98" t="s">
        <v>4078</v>
      </c>
      <c r="P3414" s="98" t="s">
        <v>4078</v>
      </c>
      <c r="Q3414" s="98" t="s">
        <v>4078</v>
      </c>
      <c r="R3414" s="98">
        <v>0.311</v>
      </c>
    </row>
    <row r="3415" spans="1:18" x14ac:dyDescent="0.25">
      <c r="A3415" s="59" t="s">
        <v>3779</v>
      </c>
      <c r="B3415" s="59" t="s">
        <v>1919</v>
      </c>
      <c r="C3415" s="59" t="s">
        <v>3808</v>
      </c>
      <c r="D3415" s="91">
        <v>6</v>
      </c>
      <c r="E3415" s="59" t="s">
        <v>4813</v>
      </c>
      <c r="F3415" s="30">
        <f t="shared" si="169"/>
        <v>0.10133333333333333</v>
      </c>
      <c r="G3415" s="24">
        <f t="shared" si="170"/>
        <v>0</v>
      </c>
      <c r="H3415" s="31"/>
      <c r="I3415" s="30"/>
      <c r="J3415" s="24">
        <f t="shared" si="171"/>
        <v>7.5999999999999998E-2</v>
      </c>
      <c r="K3415" s="31"/>
      <c r="L3415" s="30"/>
      <c r="M3415" s="98" t="s">
        <v>4078</v>
      </c>
      <c r="N3415" s="98" t="s">
        <v>4078</v>
      </c>
      <c r="O3415" s="98" t="s">
        <v>4078</v>
      </c>
      <c r="P3415" s="98">
        <v>0.30399999999999999</v>
      </c>
      <c r="Q3415" s="98" t="s">
        <v>4078</v>
      </c>
      <c r="R3415" s="98" t="s">
        <v>4078</v>
      </c>
    </row>
    <row r="3416" spans="1:18" x14ac:dyDescent="0.25">
      <c r="A3416" s="59" t="s">
        <v>3779</v>
      </c>
      <c r="B3416" s="59" t="s">
        <v>18</v>
      </c>
      <c r="C3416" s="59" t="s">
        <v>3805</v>
      </c>
      <c r="D3416" s="91">
        <v>5</v>
      </c>
      <c r="E3416" s="59" t="s">
        <v>4629</v>
      </c>
      <c r="F3416" s="30">
        <f t="shared" si="169"/>
        <v>0.10066666666666667</v>
      </c>
      <c r="G3416" s="24">
        <f t="shared" si="170"/>
        <v>214.78100000000001</v>
      </c>
      <c r="H3416" s="31"/>
      <c r="I3416" s="30"/>
      <c r="J3416" s="24">
        <f t="shared" si="171"/>
        <v>0.51849999999999996</v>
      </c>
      <c r="K3416" s="31"/>
      <c r="L3416" s="30"/>
      <c r="M3416" s="98">
        <v>189.24</v>
      </c>
      <c r="N3416" s="98">
        <v>240.322</v>
      </c>
      <c r="O3416" s="98">
        <v>1.772</v>
      </c>
      <c r="P3416" s="98" t="s">
        <v>4078</v>
      </c>
      <c r="Q3416" s="98" t="s">
        <v>4078</v>
      </c>
      <c r="R3416" s="98">
        <v>0.30199999999999999</v>
      </c>
    </row>
    <row r="3417" spans="1:18" x14ac:dyDescent="0.25">
      <c r="A3417" s="59" t="s">
        <v>3779</v>
      </c>
      <c r="B3417" s="59" t="s">
        <v>2482</v>
      </c>
      <c r="C3417" s="59" t="s">
        <v>3811</v>
      </c>
      <c r="D3417" s="91">
        <v>6</v>
      </c>
      <c r="E3417" s="59" t="s">
        <v>4967</v>
      </c>
      <c r="F3417" s="30">
        <f t="shared" si="169"/>
        <v>9.8666666666666666E-2</v>
      </c>
      <c r="G3417" s="24">
        <f t="shared" si="170"/>
        <v>0</v>
      </c>
      <c r="H3417" s="31"/>
      <c r="I3417" s="30"/>
      <c r="J3417" s="24">
        <f t="shared" si="171"/>
        <v>7.3999999999999996E-2</v>
      </c>
      <c r="K3417" s="31"/>
      <c r="L3417" s="30"/>
      <c r="M3417" s="98" t="s">
        <v>4078</v>
      </c>
      <c r="N3417" s="98" t="s">
        <v>4078</v>
      </c>
      <c r="O3417" s="98" t="s">
        <v>4078</v>
      </c>
      <c r="P3417" s="98" t="s">
        <v>4078</v>
      </c>
      <c r="Q3417" s="98">
        <v>0.29599999999999999</v>
      </c>
      <c r="R3417" s="98" t="s">
        <v>4078</v>
      </c>
    </row>
    <row r="3418" spans="1:18" x14ac:dyDescent="0.25">
      <c r="A3418" s="59" t="s">
        <v>3779</v>
      </c>
      <c r="B3418" s="59" t="s">
        <v>3043</v>
      </c>
      <c r="C3418" s="59" t="s">
        <v>3831</v>
      </c>
      <c r="D3418" s="91">
        <v>11</v>
      </c>
      <c r="E3418" s="59" t="s">
        <v>5613</v>
      </c>
      <c r="F3418" s="30">
        <f t="shared" si="169"/>
        <v>9.8666666666666666E-2</v>
      </c>
      <c r="G3418" s="24">
        <f t="shared" si="170"/>
        <v>0</v>
      </c>
      <c r="H3418" s="31"/>
      <c r="I3418" s="30"/>
      <c r="J3418" s="24">
        <f t="shared" si="171"/>
        <v>7.3999999999999996E-2</v>
      </c>
      <c r="K3418" s="31"/>
      <c r="L3418" s="30"/>
      <c r="M3418" s="98" t="s">
        <v>4078</v>
      </c>
      <c r="N3418" s="98" t="s">
        <v>4078</v>
      </c>
      <c r="O3418" s="98" t="s">
        <v>4078</v>
      </c>
      <c r="P3418" s="98" t="s">
        <v>4078</v>
      </c>
      <c r="Q3418" s="98">
        <v>0.29599999999999999</v>
      </c>
      <c r="R3418" s="98" t="s">
        <v>4078</v>
      </c>
    </row>
    <row r="3419" spans="1:18" x14ac:dyDescent="0.25">
      <c r="A3419" s="59" t="s">
        <v>3779</v>
      </c>
      <c r="B3419" s="59" t="s">
        <v>2554</v>
      </c>
      <c r="C3419" s="59" t="s">
        <v>3863</v>
      </c>
      <c r="D3419" s="91">
        <v>16</v>
      </c>
      <c r="E3419" s="59" t="s">
        <v>7427</v>
      </c>
      <c r="F3419" s="30">
        <f t="shared" si="169"/>
        <v>9.4666666666666677E-2</v>
      </c>
      <c r="G3419" s="24">
        <f t="shared" si="170"/>
        <v>13.141</v>
      </c>
      <c r="H3419" s="31"/>
      <c r="I3419" s="30"/>
      <c r="J3419" s="24">
        <f t="shared" si="171"/>
        <v>0.46700000000000003</v>
      </c>
      <c r="K3419" s="31"/>
      <c r="L3419" s="30"/>
      <c r="M3419" s="98">
        <v>0.59</v>
      </c>
      <c r="N3419" s="98">
        <v>25.692</v>
      </c>
      <c r="O3419" s="98">
        <v>1.5840000000000001</v>
      </c>
      <c r="P3419" s="98" t="s">
        <v>4078</v>
      </c>
      <c r="Q3419" s="98">
        <v>0.13300000000000001</v>
      </c>
      <c r="R3419" s="98">
        <v>0.151</v>
      </c>
    </row>
    <row r="3420" spans="1:18" x14ac:dyDescent="0.25">
      <c r="A3420" s="59" t="s">
        <v>3779</v>
      </c>
      <c r="B3420" s="59" t="s">
        <v>891</v>
      </c>
      <c r="C3420" s="59" t="s">
        <v>3848</v>
      </c>
      <c r="D3420" s="91">
        <v>13</v>
      </c>
      <c r="E3420" s="59" t="s">
        <v>6233</v>
      </c>
      <c r="F3420" s="30">
        <f t="shared" si="169"/>
        <v>9.1666666666666674E-2</v>
      </c>
      <c r="G3420" s="24">
        <f t="shared" si="170"/>
        <v>0</v>
      </c>
      <c r="H3420" s="31"/>
      <c r="I3420" s="30"/>
      <c r="J3420" s="24">
        <f t="shared" si="171"/>
        <v>6.8750000000000006E-2</v>
      </c>
      <c r="K3420" s="31"/>
      <c r="L3420" s="30"/>
      <c r="M3420" s="98" t="s">
        <v>4078</v>
      </c>
      <c r="N3420" s="98" t="s">
        <v>4078</v>
      </c>
      <c r="O3420" s="98" t="s">
        <v>4078</v>
      </c>
      <c r="P3420" s="98">
        <v>0.27500000000000002</v>
      </c>
      <c r="Q3420" s="98" t="s">
        <v>4078</v>
      </c>
      <c r="R3420" s="98" t="s">
        <v>4078</v>
      </c>
    </row>
    <row r="3421" spans="1:18" x14ac:dyDescent="0.25">
      <c r="A3421" s="59" t="s">
        <v>3779</v>
      </c>
      <c r="B3421" s="59" t="s">
        <v>1469</v>
      </c>
      <c r="C3421" s="59" t="s">
        <v>3806</v>
      </c>
      <c r="D3421" s="91">
        <v>5</v>
      </c>
      <c r="E3421" s="59" t="s">
        <v>4649</v>
      </c>
      <c r="F3421" s="30">
        <f t="shared" si="169"/>
        <v>9.0000000000000011E-2</v>
      </c>
      <c r="G3421" s="24">
        <f t="shared" si="170"/>
        <v>25.081</v>
      </c>
      <c r="H3421" s="31"/>
      <c r="I3421" s="30"/>
      <c r="J3421" s="24">
        <f t="shared" si="171"/>
        <v>6.7500000000000004E-2</v>
      </c>
      <c r="K3421" s="31"/>
      <c r="L3421" s="30"/>
      <c r="M3421" s="98">
        <v>24.05</v>
      </c>
      <c r="N3421" s="98">
        <v>26.111999999999998</v>
      </c>
      <c r="O3421" s="98" t="s">
        <v>4078</v>
      </c>
      <c r="P3421" s="98" t="s">
        <v>4078</v>
      </c>
      <c r="Q3421" s="98" t="s">
        <v>4078</v>
      </c>
      <c r="R3421" s="98">
        <v>0.27</v>
      </c>
    </row>
    <row r="3422" spans="1:18" x14ac:dyDescent="0.25">
      <c r="A3422" s="59" t="s">
        <v>3779</v>
      </c>
      <c r="B3422" s="59" t="s">
        <v>3007</v>
      </c>
      <c r="C3422" s="59" t="s">
        <v>3817</v>
      </c>
      <c r="D3422" s="91">
        <v>6</v>
      </c>
      <c r="E3422" s="59" t="s">
        <v>5147</v>
      </c>
      <c r="F3422" s="30">
        <f t="shared" si="169"/>
        <v>8.9666666666666672E-2</v>
      </c>
      <c r="G3422" s="24">
        <f t="shared" si="170"/>
        <v>0</v>
      </c>
      <c r="H3422" s="31"/>
      <c r="I3422" s="30"/>
      <c r="J3422" s="24">
        <f t="shared" si="171"/>
        <v>6.7250000000000004E-2</v>
      </c>
      <c r="K3422" s="31"/>
      <c r="L3422" s="30"/>
      <c r="M3422" s="98" t="s">
        <v>4078</v>
      </c>
      <c r="N3422" s="98" t="s">
        <v>4078</v>
      </c>
      <c r="O3422" s="98" t="s">
        <v>4078</v>
      </c>
      <c r="P3422" s="98" t="s">
        <v>4078</v>
      </c>
      <c r="Q3422" s="98" t="s">
        <v>4078</v>
      </c>
      <c r="R3422" s="98">
        <v>0.26900000000000002</v>
      </c>
    </row>
    <row r="3423" spans="1:18" x14ac:dyDescent="0.25">
      <c r="A3423" s="59" t="s">
        <v>3779</v>
      </c>
      <c r="B3423" s="59" t="s">
        <v>1827</v>
      </c>
      <c r="C3423" s="59" t="s">
        <v>3862</v>
      </c>
      <c r="D3423" s="91">
        <v>16</v>
      </c>
      <c r="E3423" s="59" t="s">
        <v>7058</v>
      </c>
      <c r="F3423" s="30">
        <f t="shared" si="169"/>
        <v>8.9333333333333334E-2</v>
      </c>
      <c r="G3423" s="24">
        <f t="shared" si="170"/>
        <v>0</v>
      </c>
      <c r="H3423" s="31"/>
      <c r="I3423" s="30"/>
      <c r="J3423" s="24">
        <f t="shared" si="171"/>
        <v>0.36825000000000002</v>
      </c>
      <c r="K3423" s="31"/>
      <c r="L3423" s="30"/>
      <c r="M3423" s="98" t="s">
        <v>4078</v>
      </c>
      <c r="N3423" s="98" t="s">
        <v>4078</v>
      </c>
      <c r="O3423" s="98">
        <v>1.2050000000000001</v>
      </c>
      <c r="P3423" s="98" t="s">
        <v>4078</v>
      </c>
      <c r="Q3423" s="98">
        <v>0.16800000000000001</v>
      </c>
      <c r="R3423" s="98">
        <v>0.1</v>
      </c>
    </row>
    <row r="3424" spans="1:18" x14ac:dyDescent="0.25">
      <c r="A3424" s="59" t="s">
        <v>3779</v>
      </c>
      <c r="B3424" s="59" t="s">
        <v>7874</v>
      </c>
      <c r="C3424" s="59" t="s">
        <v>3850</v>
      </c>
      <c r="D3424" s="91">
        <v>14</v>
      </c>
      <c r="E3424" s="59" t="s">
        <v>7875</v>
      </c>
      <c r="F3424" s="30">
        <f t="shared" ref="F3424:F3487" si="172">SUM(P3424:R3424)/3</f>
        <v>8.900000000000001E-2</v>
      </c>
      <c r="G3424" s="24">
        <f t="shared" ref="G3424:G3487" si="173">SUM(M3424:N3424)/2</f>
        <v>1.905</v>
      </c>
      <c r="H3424" s="31"/>
      <c r="I3424" s="30"/>
      <c r="J3424" s="24">
        <f t="shared" ref="J3424:J3487" si="174">SUM(O3424:R3424)/4</f>
        <v>6.6750000000000004E-2</v>
      </c>
      <c r="K3424" s="31"/>
      <c r="L3424" s="30"/>
      <c r="M3424" s="98">
        <v>3.81</v>
      </c>
      <c r="N3424" s="98" t="s">
        <v>4078</v>
      </c>
      <c r="O3424" s="98" t="s">
        <v>4078</v>
      </c>
      <c r="P3424" s="98" t="s">
        <v>4078</v>
      </c>
      <c r="Q3424" s="98">
        <v>0.26700000000000002</v>
      </c>
      <c r="R3424" s="98" t="s">
        <v>4078</v>
      </c>
    </row>
    <row r="3425" spans="1:18" x14ac:dyDescent="0.25">
      <c r="A3425" s="59" t="s">
        <v>3779</v>
      </c>
      <c r="B3425" s="59" t="s">
        <v>1369</v>
      </c>
      <c r="C3425" s="59" t="s">
        <v>3862</v>
      </c>
      <c r="D3425" s="91">
        <v>16</v>
      </c>
      <c r="E3425" s="59" t="s">
        <v>6777</v>
      </c>
      <c r="F3425" s="30">
        <f t="shared" si="172"/>
        <v>8.8666666666666671E-2</v>
      </c>
      <c r="G3425" s="24">
        <f t="shared" si="173"/>
        <v>0</v>
      </c>
      <c r="H3425" s="31"/>
      <c r="I3425" s="30"/>
      <c r="J3425" s="24">
        <f t="shared" si="174"/>
        <v>0.1275</v>
      </c>
      <c r="K3425" s="31"/>
      <c r="L3425" s="30"/>
      <c r="M3425" s="98" t="s">
        <v>4078</v>
      </c>
      <c r="N3425" s="98" t="s">
        <v>4078</v>
      </c>
      <c r="O3425" s="98">
        <v>0.24399999999999999</v>
      </c>
      <c r="P3425" s="98" t="s">
        <v>4078</v>
      </c>
      <c r="Q3425" s="98" t="s">
        <v>4078</v>
      </c>
      <c r="R3425" s="98">
        <v>0.26600000000000001</v>
      </c>
    </row>
    <row r="3426" spans="1:18" x14ac:dyDescent="0.25">
      <c r="A3426" s="59" t="s">
        <v>3779</v>
      </c>
      <c r="B3426" s="59" t="s">
        <v>2121</v>
      </c>
      <c r="C3426" s="59" t="s">
        <v>3863</v>
      </c>
      <c r="D3426" s="91">
        <v>16</v>
      </c>
      <c r="E3426" s="59" t="s">
        <v>7282</v>
      </c>
      <c r="F3426" s="30">
        <f t="shared" si="172"/>
        <v>8.8666666666666671E-2</v>
      </c>
      <c r="G3426" s="24">
        <f t="shared" si="173"/>
        <v>0.81</v>
      </c>
      <c r="H3426" s="31"/>
      <c r="I3426" s="30"/>
      <c r="J3426" s="24">
        <f t="shared" si="174"/>
        <v>6.6500000000000004E-2</v>
      </c>
      <c r="K3426" s="31"/>
      <c r="L3426" s="30"/>
      <c r="M3426" s="98" t="s">
        <v>4078</v>
      </c>
      <c r="N3426" s="98">
        <v>1.62</v>
      </c>
      <c r="O3426" s="98" t="s">
        <v>4078</v>
      </c>
      <c r="P3426" s="98" t="s">
        <v>4078</v>
      </c>
      <c r="Q3426" s="98">
        <v>0.26600000000000001</v>
      </c>
      <c r="R3426" s="98" t="s">
        <v>4078</v>
      </c>
    </row>
    <row r="3427" spans="1:18" x14ac:dyDescent="0.25">
      <c r="A3427" s="59" t="s">
        <v>3779</v>
      </c>
      <c r="B3427" s="59" t="s">
        <v>3534</v>
      </c>
      <c r="C3427" s="59" t="s">
        <v>3863</v>
      </c>
      <c r="D3427" s="91">
        <v>16</v>
      </c>
      <c r="E3427" s="59" t="s">
        <v>7322</v>
      </c>
      <c r="F3427" s="30">
        <f t="shared" si="172"/>
        <v>8.8000000000000009E-2</v>
      </c>
      <c r="G3427" s="24">
        <f t="shared" si="173"/>
        <v>20.984999999999999</v>
      </c>
      <c r="H3427" s="31"/>
      <c r="I3427" s="30"/>
      <c r="J3427" s="24">
        <f t="shared" si="174"/>
        <v>6.6000000000000003E-2</v>
      </c>
      <c r="K3427" s="31"/>
      <c r="L3427" s="30"/>
      <c r="M3427" s="98">
        <v>41.97</v>
      </c>
      <c r="N3427" s="98" t="s">
        <v>4078</v>
      </c>
      <c r="O3427" s="98" t="s">
        <v>4078</v>
      </c>
      <c r="P3427" s="98" t="s">
        <v>4078</v>
      </c>
      <c r="Q3427" s="98" t="s">
        <v>4078</v>
      </c>
      <c r="R3427" s="98">
        <v>0.26400000000000001</v>
      </c>
    </row>
    <row r="3428" spans="1:18" x14ac:dyDescent="0.25">
      <c r="A3428" s="59" t="s">
        <v>3779</v>
      </c>
      <c r="B3428" s="59" t="s">
        <v>762</v>
      </c>
      <c r="C3428" s="59" t="s">
        <v>3862</v>
      </c>
      <c r="D3428" s="91">
        <v>16</v>
      </c>
      <c r="E3428" s="59" t="s">
        <v>6779</v>
      </c>
      <c r="F3428" s="30">
        <f t="shared" si="172"/>
        <v>8.7333333333333332E-2</v>
      </c>
      <c r="G3428" s="24">
        <f t="shared" si="173"/>
        <v>25.350999999999999</v>
      </c>
      <c r="H3428" s="31"/>
      <c r="I3428" s="30"/>
      <c r="J3428" s="24">
        <f t="shared" si="174"/>
        <v>6.5500000000000003E-2</v>
      </c>
      <c r="K3428" s="31"/>
      <c r="L3428" s="30"/>
      <c r="M3428" s="98">
        <v>50.66</v>
      </c>
      <c r="N3428" s="98">
        <v>4.2000000000000003E-2</v>
      </c>
      <c r="O3428" s="98" t="s">
        <v>4078</v>
      </c>
      <c r="P3428" s="98" t="s">
        <v>4078</v>
      </c>
      <c r="Q3428" s="98">
        <v>0.26200000000000001</v>
      </c>
      <c r="R3428" s="98" t="s">
        <v>4078</v>
      </c>
    </row>
    <row r="3429" spans="1:18" x14ac:dyDescent="0.25">
      <c r="A3429" s="59" t="s">
        <v>3779</v>
      </c>
      <c r="B3429" s="59" t="s">
        <v>2787</v>
      </c>
      <c r="C3429" s="59" t="s">
        <v>3807</v>
      </c>
      <c r="D3429" s="91">
        <v>6</v>
      </c>
      <c r="E3429" s="59" t="s">
        <v>4684</v>
      </c>
      <c r="F3429" s="30">
        <f t="shared" si="172"/>
        <v>8.4666666666666668E-2</v>
      </c>
      <c r="G3429" s="24">
        <f t="shared" si="173"/>
        <v>0</v>
      </c>
      <c r="H3429" s="31"/>
      <c r="I3429" s="30"/>
      <c r="J3429" s="24">
        <f t="shared" si="174"/>
        <v>6.3500000000000001E-2</v>
      </c>
      <c r="K3429" s="31"/>
      <c r="L3429" s="30"/>
      <c r="M3429" s="98" t="s">
        <v>4078</v>
      </c>
      <c r="N3429" s="98" t="s">
        <v>4078</v>
      </c>
      <c r="O3429" s="98" t="s">
        <v>4078</v>
      </c>
      <c r="P3429" s="98">
        <v>0.129</v>
      </c>
      <c r="Q3429" s="98">
        <v>0.125</v>
      </c>
      <c r="R3429" s="98" t="s">
        <v>4078</v>
      </c>
    </row>
    <row r="3430" spans="1:18" x14ac:dyDescent="0.25">
      <c r="A3430" s="59" t="s">
        <v>3779</v>
      </c>
      <c r="B3430" s="59" t="s">
        <v>2625</v>
      </c>
      <c r="C3430" s="59" t="s">
        <v>3816</v>
      </c>
      <c r="D3430" s="91">
        <v>6</v>
      </c>
      <c r="E3430" s="59" t="s">
        <v>5092</v>
      </c>
      <c r="F3430" s="30">
        <f t="shared" si="172"/>
        <v>8.433333333333333E-2</v>
      </c>
      <c r="G3430" s="24">
        <f t="shared" si="173"/>
        <v>0</v>
      </c>
      <c r="H3430" s="31"/>
      <c r="I3430" s="30"/>
      <c r="J3430" s="24">
        <f t="shared" si="174"/>
        <v>6.3250000000000001E-2</v>
      </c>
      <c r="K3430" s="31"/>
      <c r="L3430" s="30"/>
      <c r="M3430" s="98" t="s">
        <v>4078</v>
      </c>
      <c r="N3430" s="98" t="s">
        <v>4078</v>
      </c>
      <c r="O3430" s="98" t="s">
        <v>4078</v>
      </c>
      <c r="P3430" s="98">
        <v>0.253</v>
      </c>
      <c r="Q3430" s="98" t="s">
        <v>4078</v>
      </c>
      <c r="R3430" s="98" t="s">
        <v>4078</v>
      </c>
    </row>
    <row r="3431" spans="1:18" x14ac:dyDescent="0.25">
      <c r="A3431" s="59" t="s">
        <v>3779</v>
      </c>
      <c r="B3431" s="59" t="s">
        <v>99</v>
      </c>
      <c r="C3431" s="59" t="s">
        <v>3862</v>
      </c>
      <c r="D3431" s="91">
        <v>16</v>
      </c>
      <c r="E3431" s="59" t="s">
        <v>6776</v>
      </c>
      <c r="F3431" s="30">
        <f t="shared" si="172"/>
        <v>8.3666666666666667E-2</v>
      </c>
      <c r="G3431" s="24">
        <f t="shared" si="173"/>
        <v>0</v>
      </c>
      <c r="H3431" s="31"/>
      <c r="I3431" s="30"/>
      <c r="J3431" s="24">
        <f t="shared" si="174"/>
        <v>6.275E-2</v>
      </c>
      <c r="K3431" s="31"/>
      <c r="L3431" s="30"/>
      <c r="M3431" s="98" t="s">
        <v>4078</v>
      </c>
      <c r="N3431" s="98" t="s">
        <v>4078</v>
      </c>
      <c r="O3431" s="98" t="s">
        <v>4078</v>
      </c>
      <c r="P3431" s="98" t="s">
        <v>4078</v>
      </c>
      <c r="Q3431" s="98">
        <v>0.251</v>
      </c>
      <c r="R3431" s="98" t="s">
        <v>4078</v>
      </c>
    </row>
    <row r="3432" spans="1:18" x14ac:dyDescent="0.25">
      <c r="A3432" s="59" t="s">
        <v>3779</v>
      </c>
      <c r="B3432" s="59" t="s">
        <v>3110</v>
      </c>
      <c r="C3432" s="59" t="s">
        <v>3837</v>
      </c>
      <c r="D3432" s="91">
        <v>11</v>
      </c>
      <c r="E3432" s="59" t="s">
        <v>5799</v>
      </c>
      <c r="F3432" s="30">
        <f t="shared" si="172"/>
        <v>8.3000000000000004E-2</v>
      </c>
      <c r="G3432" s="24">
        <f t="shared" si="173"/>
        <v>0</v>
      </c>
      <c r="H3432" s="31"/>
      <c r="I3432" s="30"/>
      <c r="J3432" s="24">
        <f t="shared" si="174"/>
        <v>6.225E-2</v>
      </c>
      <c r="K3432" s="31"/>
      <c r="L3432" s="30"/>
      <c r="M3432" s="98" t="s">
        <v>4078</v>
      </c>
      <c r="N3432" s="98" t="s">
        <v>4078</v>
      </c>
      <c r="O3432" s="98" t="s">
        <v>4078</v>
      </c>
      <c r="P3432" s="98" t="s">
        <v>4078</v>
      </c>
      <c r="Q3432" s="98">
        <v>0.249</v>
      </c>
      <c r="R3432" s="98" t="s">
        <v>4078</v>
      </c>
    </row>
    <row r="3433" spans="1:18" x14ac:dyDescent="0.25">
      <c r="A3433" s="59" t="s">
        <v>3779</v>
      </c>
      <c r="B3433" s="59" t="s">
        <v>7939</v>
      </c>
      <c r="C3433" s="59" t="s">
        <v>3808</v>
      </c>
      <c r="D3433" s="91">
        <v>6</v>
      </c>
      <c r="E3433" s="59" t="s">
        <v>7940</v>
      </c>
      <c r="F3433" s="30">
        <f t="shared" si="172"/>
        <v>8.1333333333333327E-2</v>
      </c>
      <c r="G3433" s="24">
        <f t="shared" si="173"/>
        <v>0</v>
      </c>
      <c r="H3433" s="31"/>
      <c r="I3433" s="30"/>
      <c r="J3433" s="24">
        <f t="shared" si="174"/>
        <v>6.0999999999999999E-2</v>
      </c>
      <c r="K3433" s="31"/>
      <c r="L3433" s="30"/>
      <c r="M3433" s="98" t="s">
        <v>4078</v>
      </c>
      <c r="N3433" s="98" t="s">
        <v>4078</v>
      </c>
      <c r="O3433" s="98" t="s">
        <v>4078</v>
      </c>
      <c r="P3433" s="98" t="s">
        <v>4078</v>
      </c>
      <c r="Q3433" s="98">
        <v>0.24399999999999999</v>
      </c>
      <c r="R3433" s="98" t="s">
        <v>4078</v>
      </c>
    </row>
    <row r="3434" spans="1:18" x14ac:dyDescent="0.25">
      <c r="A3434" s="59" t="s">
        <v>3779</v>
      </c>
      <c r="B3434" s="59" t="s">
        <v>3170</v>
      </c>
      <c r="C3434" s="59" t="s">
        <v>3807</v>
      </c>
      <c r="D3434" s="91">
        <v>6</v>
      </c>
      <c r="E3434" s="59" t="s">
        <v>4711</v>
      </c>
      <c r="F3434" s="30">
        <f t="shared" si="172"/>
        <v>7.8333333333333324E-2</v>
      </c>
      <c r="G3434" s="24">
        <f t="shared" si="173"/>
        <v>0</v>
      </c>
      <c r="H3434" s="31"/>
      <c r="I3434" s="30"/>
      <c r="J3434" s="24">
        <f t="shared" si="174"/>
        <v>5.8749999999999997E-2</v>
      </c>
      <c r="K3434" s="31"/>
      <c r="L3434" s="30"/>
      <c r="M3434" s="98" t="s">
        <v>4078</v>
      </c>
      <c r="N3434" s="98" t="s">
        <v>4078</v>
      </c>
      <c r="O3434" s="98" t="s">
        <v>4078</v>
      </c>
      <c r="P3434" s="98">
        <v>0.23499999999999999</v>
      </c>
      <c r="Q3434" s="98" t="s">
        <v>4078</v>
      </c>
      <c r="R3434" s="98" t="s">
        <v>4078</v>
      </c>
    </row>
    <row r="3435" spans="1:18" x14ac:dyDescent="0.25">
      <c r="A3435" s="59" t="s">
        <v>3779</v>
      </c>
      <c r="B3435" s="59" t="s">
        <v>1387</v>
      </c>
      <c r="C3435" s="59" t="s">
        <v>3859</v>
      </c>
      <c r="D3435" s="91">
        <v>15</v>
      </c>
      <c r="E3435" s="59" t="s">
        <v>6649</v>
      </c>
      <c r="F3435" s="30">
        <f t="shared" si="172"/>
        <v>7.5999999999999998E-2</v>
      </c>
      <c r="G3435" s="24">
        <f t="shared" si="173"/>
        <v>86.004000000000005</v>
      </c>
      <c r="H3435" s="31"/>
      <c r="I3435" s="30"/>
      <c r="J3435" s="24">
        <f t="shared" si="174"/>
        <v>5.7000000000000002E-2</v>
      </c>
      <c r="K3435" s="31"/>
      <c r="L3435" s="30"/>
      <c r="M3435" s="98">
        <v>3.58</v>
      </c>
      <c r="N3435" s="98">
        <v>168.428</v>
      </c>
      <c r="O3435" s="98" t="s">
        <v>4078</v>
      </c>
      <c r="P3435" s="98" t="s">
        <v>4078</v>
      </c>
      <c r="Q3435" s="98">
        <v>0.22800000000000001</v>
      </c>
      <c r="R3435" s="98" t="s">
        <v>4078</v>
      </c>
    </row>
    <row r="3436" spans="1:18" x14ac:dyDescent="0.25">
      <c r="A3436" s="59" t="s">
        <v>3779</v>
      </c>
      <c r="B3436" s="59" t="s">
        <v>3233</v>
      </c>
      <c r="C3436" s="59" t="s">
        <v>3834</v>
      </c>
      <c r="D3436" s="91">
        <v>11</v>
      </c>
      <c r="E3436" s="59" t="s">
        <v>5728</v>
      </c>
      <c r="F3436" s="30">
        <f t="shared" si="172"/>
        <v>7.4999999999999997E-2</v>
      </c>
      <c r="G3436" s="24">
        <f t="shared" si="173"/>
        <v>0</v>
      </c>
      <c r="H3436" s="31"/>
      <c r="I3436" s="30"/>
      <c r="J3436" s="24">
        <f t="shared" si="174"/>
        <v>5.6250000000000001E-2</v>
      </c>
      <c r="K3436" s="31"/>
      <c r="L3436" s="30"/>
      <c r="M3436" s="98" t="s">
        <v>4078</v>
      </c>
      <c r="N3436" s="98" t="s">
        <v>4078</v>
      </c>
      <c r="O3436" s="98" t="s">
        <v>4078</v>
      </c>
      <c r="P3436" s="98" t="s">
        <v>4078</v>
      </c>
      <c r="Q3436" s="98">
        <v>0.22500000000000001</v>
      </c>
      <c r="R3436" s="98" t="s">
        <v>4078</v>
      </c>
    </row>
    <row r="3437" spans="1:18" x14ac:dyDescent="0.25">
      <c r="A3437" s="59" t="s">
        <v>3779</v>
      </c>
      <c r="B3437" s="59" t="s">
        <v>8039</v>
      </c>
      <c r="C3437" s="59" t="s">
        <v>3834</v>
      </c>
      <c r="D3437" s="91">
        <v>11</v>
      </c>
      <c r="E3437" s="59" t="s">
        <v>8040</v>
      </c>
      <c r="F3437" s="30">
        <f t="shared" si="172"/>
        <v>7.3999999999999996E-2</v>
      </c>
      <c r="G3437" s="24">
        <f t="shared" si="173"/>
        <v>46.927500000000002</v>
      </c>
      <c r="H3437" s="31"/>
      <c r="I3437" s="30"/>
      <c r="J3437" s="24">
        <f t="shared" si="174"/>
        <v>5.5500000000000001E-2</v>
      </c>
      <c r="K3437" s="31"/>
      <c r="L3437" s="30"/>
      <c r="M3437" s="98">
        <v>75.89</v>
      </c>
      <c r="N3437" s="98">
        <v>17.965</v>
      </c>
      <c r="O3437" s="98" t="s">
        <v>4078</v>
      </c>
      <c r="P3437" s="98" t="s">
        <v>4078</v>
      </c>
      <c r="Q3437" s="98">
        <v>0.222</v>
      </c>
      <c r="R3437" s="98" t="s">
        <v>4078</v>
      </c>
    </row>
    <row r="3438" spans="1:18" x14ac:dyDescent="0.25">
      <c r="A3438" s="59" t="s">
        <v>3779</v>
      </c>
      <c r="B3438" s="59" t="s">
        <v>2543</v>
      </c>
      <c r="C3438" s="59" t="s">
        <v>3827</v>
      </c>
      <c r="D3438" s="91">
        <v>10</v>
      </c>
      <c r="E3438" s="59" t="s">
        <v>5525</v>
      </c>
      <c r="F3438" s="30">
        <f t="shared" si="172"/>
        <v>7.2999999999999995E-2</v>
      </c>
      <c r="G3438" s="24">
        <f t="shared" si="173"/>
        <v>0.56000000000000005</v>
      </c>
      <c r="H3438" s="31"/>
      <c r="I3438" s="30"/>
      <c r="J3438" s="24">
        <f t="shared" si="174"/>
        <v>5.475E-2</v>
      </c>
      <c r="K3438" s="31"/>
      <c r="L3438" s="30"/>
      <c r="M3438" s="98">
        <v>1.1200000000000001</v>
      </c>
      <c r="N3438" s="98" t="s">
        <v>4078</v>
      </c>
      <c r="O3438" s="98" t="s">
        <v>4078</v>
      </c>
      <c r="P3438" s="98">
        <v>0.219</v>
      </c>
      <c r="Q3438" s="98" t="s">
        <v>4078</v>
      </c>
      <c r="R3438" s="98" t="s">
        <v>4078</v>
      </c>
    </row>
    <row r="3439" spans="1:18" x14ac:dyDescent="0.25">
      <c r="A3439" s="59" t="s">
        <v>3779</v>
      </c>
      <c r="B3439" s="59" t="s">
        <v>2215</v>
      </c>
      <c r="C3439" s="59" t="s">
        <v>3855</v>
      </c>
      <c r="D3439" s="91">
        <v>15</v>
      </c>
      <c r="E3439" s="59" t="s">
        <v>6601</v>
      </c>
      <c r="F3439" s="30">
        <f t="shared" si="172"/>
        <v>7.1333333333333332E-2</v>
      </c>
      <c r="G3439" s="24">
        <f t="shared" si="173"/>
        <v>0</v>
      </c>
      <c r="H3439" s="31"/>
      <c r="I3439" s="30"/>
      <c r="J3439" s="24">
        <f t="shared" si="174"/>
        <v>5.3499999999999999E-2</v>
      </c>
      <c r="K3439" s="31"/>
      <c r="L3439" s="30"/>
      <c r="M3439" s="98" t="s">
        <v>4078</v>
      </c>
      <c r="N3439" s="98" t="s">
        <v>4078</v>
      </c>
      <c r="O3439" s="98" t="s">
        <v>4078</v>
      </c>
      <c r="P3439" s="98">
        <v>0.214</v>
      </c>
      <c r="Q3439" s="98" t="s">
        <v>4078</v>
      </c>
      <c r="R3439" s="98" t="s">
        <v>4078</v>
      </c>
    </row>
    <row r="3440" spans="1:18" x14ac:dyDescent="0.25">
      <c r="A3440" s="59" t="s">
        <v>3779</v>
      </c>
      <c r="B3440" s="59" t="s">
        <v>3496</v>
      </c>
      <c r="C3440" s="59" t="s">
        <v>3808</v>
      </c>
      <c r="D3440" s="91">
        <v>6</v>
      </c>
      <c r="E3440" s="59" t="s">
        <v>4824</v>
      </c>
      <c r="F3440" s="30">
        <f t="shared" si="172"/>
        <v>6.7333333333333328E-2</v>
      </c>
      <c r="G3440" s="24">
        <f t="shared" si="173"/>
        <v>5.87</v>
      </c>
      <c r="H3440" s="31"/>
      <c r="I3440" s="30"/>
      <c r="J3440" s="24">
        <f t="shared" si="174"/>
        <v>0.11550000000000001</v>
      </c>
      <c r="K3440" s="31"/>
      <c r="L3440" s="30"/>
      <c r="M3440" s="98">
        <v>11.74</v>
      </c>
      <c r="N3440" s="98" t="s">
        <v>4078</v>
      </c>
      <c r="O3440" s="98">
        <v>0.26</v>
      </c>
      <c r="P3440" s="98">
        <v>0.17299999999999999</v>
      </c>
      <c r="Q3440" s="98" t="s">
        <v>4078</v>
      </c>
      <c r="R3440" s="98">
        <v>2.9000000000000001E-2</v>
      </c>
    </row>
    <row r="3441" spans="1:18" x14ac:dyDescent="0.25">
      <c r="A3441" s="59" t="s">
        <v>3779</v>
      </c>
      <c r="B3441" s="59" t="s">
        <v>2044</v>
      </c>
      <c r="C3441" s="59" t="s">
        <v>3817</v>
      </c>
      <c r="D3441" s="91">
        <v>6</v>
      </c>
      <c r="E3441" s="59" t="s">
        <v>5107</v>
      </c>
      <c r="F3441" s="30">
        <f t="shared" si="172"/>
        <v>6.6000000000000003E-2</v>
      </c>
      <c r="G3441" s="24">
        <f t="shared" si="173"/>
        <v>0</v>
      </c>
      <c r="H3441" s="31"/>
      <c r="I3441" s="30"/>
      <c r="J3441" s="24">
        <f t="shared" si="174"/>
        <v>6.2E-2</v>
      </c>
      <c r="K3441" s="31"/>
      <c r="L3441" s="30"/>
      <c r="M3441" s="98" t="s">
        <v>4078</v>
      </c>
      <c r="N3441" s="98" t="s">
        <v>4078</v>
      </c>
      <c r="O3441" s="98">
        <v>0.05</v>
      </c>
      <c r="P3441" s="98" t="s">
        <v>4078</v>
      </c>
      <c r="Q3441" s="98" t="s">
        <v>4078</v>
      </c>
      <c r="R3441" s="98">
        <v>0.19800000000000001</v>
      </c>
    </row>
    <row r="3442" spans="1:18" x14ac:dyDescent="0.25">
      <c r="A3442" s="59" t="s">
        <v>3779</v>
      </c>
      <c r="B3442" s="59" t="s">
        <v>978</v>
      </c>
      <c r="C3442" s="59" t="s">
        <v>3851</v>
      </c>
      <c r="D3442" s="91">
        <v>15</v>
      </c>
      <c r="E3442" s="59" t="s">
        <v>6426</v>
      </c>
      <c r="F3442" s="30">
        <f t="shared" si="172"/>
        <v>6.6000000000000003E-2</v>
      </c>
      <c r="G3442" s="24">
        <f t="shared" si="173"/>
        <v>2.2149999999999999</v>
      </c>
      <c r="H3442" s="31"/>
      <c r="I3442" s="30"/>
      <c r="J3442" s="24">
        <f t="shared" si="174"/>
        <v>8.1750000000000003E-2</v>
      </c>
      <c r="K3442" s="31"/>
      <c r="L3442" s="30"/>
      <c r="M3442" s="98" t="s">
        <v>4078</v>
      </c>
      <c r="N3442" s="98">
        <v>4.43</v>
      </c>
      <c r="O3442" s="98">
        <v>0.129</v>
      </c>
      <c r="P3442" s="98" t="s">
        <v>4078</v>
      </c>
      <c r="Q3442" s="98">
        <v>0.19800000000000001</v>
      </c>
      <c r="R3442" s="98" t="s">
        <v>4078</v>
      </c>
    </row>
    <row r="3443" spans="1:18" x14ac:dyDescent="0.25">
      <c r="A3443" s="59" t="s">
        <v>3779</v>
      </c>
      <c r="B3443" s="59" t="s">
        <v>3481</v>
      </c>
      <c r="C3443" s="59" t="s">
        <v>3834</v>
      </c>
      <c r="D3443" s="91">
        <v>11</v>
      </c>
      <c r="E3443" s="59" t="s">
        <v>5744</v>
      </c>
      <c r="F3443" s="30">
        <f t="shared" si="172"/>
        <v>6.5000000000000002E-2</v>
      </c>
      <c r="G3443" s="24">
        <f t="shared" si="173"/>
        <v>0</v>
      </c>
      <c r="H3443" s="31"/>
      <c r="I3443" s="30"/>
      <c r="J3443" s="24">
        <f t="shared" si="174"/>
        <v>4.8750000000000002E-2</v>
      </c>
      <c r="K3443" s="31"/>
      <c r="L3443" s="30"/>
      <c r="M3443" s="98" t="s">
        <v>4078</v>
      </c>
      <c r="N3443" s="98" t="s">
        <v>4078</v>
      </c>
      <c r="O3443" s="98" t="s">
        <v>4078</v>
      </c>
      <c r="P3443" s="98">
        <v>0.19500000000000001</v>
      </c>
      <c r="Q3443" s="98" t="s">
        <v>4078</v>
      </c>
      <c r="R3443" s="98" t="s">
        <v>4078</v>
      </c>
    </row>
    <row r="3444" spans="1:18" x14ac:dyDescent="0.25">
      <c r="A3444" s="59" t="s">
        <v>3779</v>
      </c>
      <c r="B3444" s="59" t="s">
        <v>3594</v>
      </c>
      <c r="C3444" s="59" t="s">
        <v>3840</v>
      </c>
      <c r="D3444" s="91">
        <v>11</v>
      </c>
      <c r="E3444" s="59" t="s">
        <v>5965</v>
      </c>
      <c r="F3444" s="30">
        <f t="shared" si="172"/>
        <v>6.2E-2</v>
      </c>
      <c r="G3444" s="24">
        <f t="shared" si="173"/>
        <v>0.42399999999999999</v>
      </c>
      <c r="H3444" s="31"/>
      <c r="I3444" s="30"/>
      <c r="J3444" s="24">
        <f t="shared" si="174"/>
        <v>0.11275</v>
      </c>
      <c r="K3444" s="31"/>
      <c r="L3444" s="30"/>
      <c r="M3444" s="98" t="s">
        <v>4078</v>
      </c>
      <c r="N3444" s="98">
        <v>0.84799999999999998</v>
      </c>
      <c r="O3444" s="98">
        <v>0.26500000000000001</v>
      </c>
      <c r="P3444" s="98" t="s">
        <v>4078</v>
      </c>
      <c r="Q3444" s="98" t="s">
        <v>4078</v>
      </c>
      <c r="R3444" s="98">
        <v>0.186</v>
      </c>
    </row>
    <row r="3445" spans="1:18" x14ac:dyDescent="0.25">
      <c r="A3445" s="59" t="s">
        <v>3779</v>
      </c>
      <c r="B3445" s="59" t="s">
        <v>1967</v>
      </c>
      <c r="C3445" s="59" t="s">
        <v>3848</v>
      </c>
      <c r="D3445" s="91">
        <v>13</v>
      </c>
      <c r="E3445" s="59" t="s">
        <v>6239</v>
      </c>
      <c r="F3445" s="30">
        <f t="shared" si="172"/>
        <v>5.8333333333333327E-2</v>
      </c>
      <c r="G3445" s="24">
        <f t="shared" si="173"/>
        <v>23.547499999999999</v>
      </c>
      <c r="H3445" s="31"/>
      <c r="I3445" s="30"/>
      <c r="J3445" s="24">
        <f t="shared" si="174"/>
        <v>4.3749999999999997E-2</v>
      </c>
      <c r="K3445" s="31"/>
      <c r="L3445" s="30"/>
      <c r="M3445" s="98">
        <v>7.99</v>
      </c>
      <c r="N3445" s="98">
        <v>39.104999999999997</v>
      </c>
      <c r="O3445" s="98" t="s">
        <v>4078</v>
      </c>
      <c r="P3445" s="98" t="s">
        <v>4078</v>
      </c>
      <c r="Q3445" s="98">
        <v>0.17499999999999999</v>
      </c>
      <c r="R3445" s="98" t="s">
        <v>4078</v>
      </c>
    </row>
    <row r="3446" spans="1:18" x14ac:dyDescent="0.25">
      <c r="A3446" s="59" t="s">
        <v>3779</v>
      </c>
      <c r="B3446" s="59" t="s">
        <v>3668</v>
      </c>
      <c r="C3446" s="59" t="s">
        <v>3816</v>
      </c>
      <c r="D3446" s="91">
        <v>6</v>
      </c>
      <c r="E3446" s="59" t="s">
        <v>5087</v>
      </c>
      <c r="F3446" s="30">
        <f t="shared" si="172"/>
        <v>5.7333333333333326E-2</v>
      </c>
      <c r="G3446" s="24">
        <f t="shared" si="173"/>
        <v>0</v>
      </c>
      <c r="H3446" s="31"/>
      <c r="I3446" s="30"/>
      <c r="J3446" s="24">
        <f t="shared" si="174"/>
        <v>4.2999999999999997E-2</v>
      </c>
      <c r="K3446" s="31"/>
      <c r="L3446" s="30"/>
      <c r="M3446" s="98" t="s">
        <v>4078</v>
      </c>
      <c r="N3446" s="98" t="s">
        <v>4078</v>
      </c>
      <c r="O3446" s="98" t="s">
        <v>4078</v>
      </c>
      <c r="P3446" s="98">
        <v>0.17199999999999999</v>
      </c>
      <c r="Q3446" s="98" t="s">
        <v>4078</v>
      </c>
      <c r="R3446" s="98" t="s">
        <v>4078</v>
      </c>
    </row>
    <row r="3447" spans="1:18" x14ac:dyDescent="0.25">
      <c r="A3447" s="59" t="s">
        <v>3779</v>
      </c>
      <c r="B3447" s="59" t="s">
        <v>7998</v>
      </c>
      <c r="C3447" s="59" t="s">
        <v>3869</v>
      </c>
      <c r="D3447" s="91">
        <v>18</v>
      </c>
      <c r="E3447" s="59" t="s">
        <v>7999</v>
      </c>
      <c r="F3447" s="30">
        <f t="shared" si="172"/>
        <v>5.6333333333333339E-2</v>
      </c>
      <c r="G3447" s="24">
        <f t="shared" si="173"/>
        <v>0</v>
      </c>
      <c r="H3447" s="31"/>
      <c r="I3447" s="30"/>
      <c r="J3447" s="24">
        <f t="shared" si="174"/>
        <v>4.2250000000000003E-2</v>
      </c>
      <c r="K3447" s="31"/>
      <c r="L3447" s="30"/>
      <c r="M3447" s="98" t="s">
        <v>4078</v>
      </c>
      <c r="N3447" s="98" t="s">
        <v>4078</v>
      </c>
      <c r="O3447" s="98" t="s">
        <v>4078</v>
      </c>
      <c r="P3447" s="98">
        <v>2E-3</v>
      </c>
      <c r="Q3447" s="98">
        <v>6.9000000000000006E-2</v>
      </c>
      <c r="R3447" s="98">
        <v>9.8000000000000004E-2</v>
      </c>
    </row>
    <row r="3448" spans="1:18" x14ac:dyDescent="0.25">
      <c r="A3448" s="59" t="s">
        <v>3779</v>
      </c>
      <c r="B3448" s="59" t="s">
        <v>3203</v>
      </c>
      <c r="C3448" s="59" t="s">
        <v>3860</v>
      </c>
      <c r="D3448" s="91">
        <v>15</v>
      </c>
      <c r="E3448" s="59" t="s">
        <v>6724</v>
      </c>
      <c r="F3448" s="30">
        <f t="shared" si="172"/>
        <v>5.5E-2</v>
      </c>
      <c r="G3448" s="24">
        <f t="shared" si="173"/>
        <v>3.2000000000000001E-2</v>
      </c>
      <c r="H3448" s="31"/>
      <c r="I3448" s="30"/>
      <c r="J3448" s="24">
        <f t="shared" si="174"/>
        <v>4.1250000000000002E-2</v>
      </c>
      <c r="K3448" s="31"/>
      <c r="L3448" s="30"/>
      <c r="M3448" s="98" t="s">
        <v>4078</v>
      </c>
      <c r="N3448" s="98">
        <v>6.4000000000000001E-2</v>
      </c>
      <c r="O3448" s="98" t="s">
        <v>4078</v>
      </c>
      <c r="P3448" s="98">
        <v>8.5000000000000006E-2</v>
      </c>
      <c r="Q3448" s="98">
        <v>0.08</v>
      </c>
      <c r="R3448" s="98" t="s">
        <v>4078</v>
      </c>
    </row>
    <row r="3449" spans="1:18" x14ac:dyDescent="0.25">
      <c r="A3449" s="59" t="s">
        <v>3779</v>
      </c>
      <c r="B3449" s="59" t="s">
        <v>2169</v>
      </c>
      <c r="C3449" s="59" t="s">
        <v>3862</v>
      </c>
      <c r="D3449" s="91">
        <v>16</v>
      </c>
      <c r="E3449" s="59" t="s">
        <v>6770</v>
      </c>
      <c r="F3449" s="30">
        <f t="shared" si="172"/>
        <v>5.3999999999999999E-2</v>
      </c>
      <c r="G3449" s="24">
        <f t="shared" si="173"/>
        <v>0</v>
      </c>
      <c r="H3449" s="31"/>
      <c r="I3449" s="30"/>
      <c r="J3449" s="24">
        <f t="shared" si="174"/>
        <v>12.725249999999999</v>
      </c>
      <c r="K3449" s="31"/>
      <c r="L3449" s="30"/>
      <c r="M3449" s="98" t="s">
        <v>4078</v>
      </c>
      <c r="N3449" s="98" t="s">
        <v>4078</v>
      </c>
      <c r="O3449" s="98">
        <v>50.738999999999997</v>
      </c>
      <c r="P3449" s="98" t="s">
        <v>4078</v>
      </c>
      <c r="Q3449" s="98" t="s">
        <v>4078</v>
      </c>
      <c r="R3449" s="98">
        <v>0.16200000000000001</v>
      </c>
    </row>
    <row r="3450" spans="1:18" x14ac:dyDescent="0.25">
      <c r="A3450" s="59" t="s">
        <v>3779</v>
      </c>
      <c r="B3450" s="59" t="s">
        <v>3622</v>
      </c>
      <c r="C3450" s="59" t="s">
        <v>3859</v>
      </c>
      <c r="D3450" s="91">
        <v>15</v>
      </c>
      <c r="E3450" s="59" t="s">
        <v>6650</v>
      </c>
      <c r="F3450" s="30">
        <f t="shared" si="172"/>
        <v>5.2666666666666667E-2</v>
      </c>
      <c r="G3450" s="24">
        <f t="shared" si="173"/>
        <v>0</v>
      </c>
      <c r="H3450" s="31"/>
      <c r="I3450" s="30"/>
      <c r="J3450" s="24">
        <f t="shared" si="174"/>
        <v>3.95E-2</v>
      </c>
      <c r="K3450" s="31"/>
      <c r="L3450" s="30"/>
      <c r="M3450" s="98" t="s">
        <v>4078</v>
      </c>
      <c r="N3450" s="98" t="s">
        <v>4078</v>
      </c>
      <c r="O3450" s="98" t="s">
        <v>4078</v>
      </c>
      <c r="P3450" s="98" t="s">
        <v>4078</v>
      </c>
      <c r="Q3450" s="98" t="s">
        <v>4078</v>
      </c>
      <c r="R3450" s="98">
        <v>0.158</v>
      </c>
    </row>
    <row r="3451" spans="1:18" x14ac:dyDescent="0.25">
      <c r="A3451" s="59" t="s">
        <v>3779</v>
      </c>
      <c r="B3451" s="59" t="s">
        <v>3671</v>
      </c>
      <c r="C3451" s="59" t="s">
        <v>3804</v>
      </c>
      <c r="D3451" s="91">
        <v>5</v>
      </c>
      <c r="E3451" s="59" t="s">
        <v>4585</v>
      </c>
      <c r="F3451" s="30">
        <f t="shared" si="172"/>
        <v>5.2333333333333336E-2</v>
      </c>
      <c r="G3451" s="24">
        <f t="shared" si="173"/>
        <v>0</v>
      </c>
      <c r="H3451" s="31"/>
      <c r="I3451" s="30"/>
      <c r="J3451" s="24">
        <f t="shared" si="174"/>
        <v>3.925E-2</v>
      </c>
      <c r="K3451" s="31"/>
      <c r="L3451" s="30"/>
      <c r="M3451" s="98" t="s">
        <v>4078</v>
      </c>
      <c r="N3451" s="98" t="s">
        <v>4078</v>
      </c>
      <c r="O3451" s="98" t="s">
        <v>4078</v>
      </c>
      <c r="P3451" s="98" t="s">
        <v>4078</v>
      </c>
      <c r="Q3451" s="98">
        <v>0.157</v>
      </c>
      <c r="R3451" s="98" t="s">
        <v>4078</v>
      </c>
    </row>
    <row r="3452" spans="1:18" x14ac:dyDescent="0.25">
      <c r="A3452" s="59" t="s">
        <v>3779</v>
      </c>
      <c r="B3452" s="59" t="s">
        <v>3455</v>
      </c>
      <c r="C3452" s="59" t="s">
        <v>3831</v>
      </c>
      <c r="D3452" s="91">
        <v>11</v>
      </c>
      <c r="E3452" s="59" t="s">
        <v>5615</v>
      </c>
      <c r="F3452" s="30">
        <f t="shared" si="172"/>
        <v>4.9333333333333333E-2</v>
      </c>
      <c r="G3452" s="24">
        <f t="shared" si="173"/>
        <v>7.4999999999999997E-2</v>
      </c>
      <c r="H3452" s="31"/>
      <c r="I3452" s="30"/>
      <c r="J3452" s="24">
        <f t="shared" si="174"/>
        <v>3.6999999999999998E-2</v>
      </c>
      <c r="K3452" s="31"/>
      <c r="L3452" s="30"/>
      <c r="M3452" s="98">
        <v>0.15</v>
      </c>
      <c r="N3452" s="98" t="s">
        <v>4078</v>
      </c>
      <c r="O3452" s="98" t="s">
        <v>4078</v>
      </c>
      <c r="P3452" s="98" t="s">
        <v>4078</v>
      </c>
      <c r="Q3452" s="98">
        <v>0.14799999999999999</v>
      </c>
      <c r="R3452" s="98" t="s">
        <v>4078</v>
      </c>
    </row>
    <row r="3453" spans="1:18" x14ac:dyDescent="0.25">
      <c r="A3453" s="59" t="s">
        <v>3779</v>
      </c>
      <c r="B3453" s="59" t="s">
        <v>2703</v>
      </c>
      <c r="C3453" s="59" t="s">
        <v>3807</v>
      </c>
      <c r="D3453" s="91">
        <v>6</v>
      </c>
      <c r="E3453" s="59" t="s">
        <v>4746</v>
      </c>
      <c r="F3453" s="30">
        <f t="shared" si="172"/>
        <v>4.9000000000000009E-2</v>
      </c>
      <c r="G3453" s="24">
        <f t="shared" si="173"/>
        <v>0</v>
      </c>
      <c r="H3453" s="31"/>
      <c r="I3453" s="30"/>
      <c r="J3453" s="24">
        <f t="shared" si="174"/>
        <v>3.6750000000000005E-2</v>
      </c>
      <c r="K3453" s="31"/>
      <c r="L3453" s="30"/>
      <c r="M3453" s="98" t="s">
        <v>4078</v>
      </c>
      <c r="N3453" s="98" t="s">
        <v>4078</v>
      </c>
      <c r="O3453" s="98" t="s">
        <v>4078</v>
      </c>
      <c r="P3453" s="98">
        <v>0.13400000000000001</v>
      </c>
      <c r="Q3453" s="98">
        <v>1.2999999999999999E-2</v>
      </c>
      <c r="R3453" s="98" t="s">
        <v>4078</v>
      </c>
    </row>
    <row r="3454" spans="1:18" x14ac:dyDescent="0.25">
      <c r="A3454" s="59" t="s">
        <v>3779</v>
      </c>
      <c r="B3454" s="59" t="s">
        <v>2785</v>
      </c>
      <c r="C3454" s="59" t="s">
        <v>3853</v>
      </c>
      <c r="D3454" s="91">
        <v>15</v>
      </c>
      <c r="E3454" s="59" t="s">
        <v>6566</v>
      </c>
      <c r="F3454" s="30">
        <f t="shared" si="172"/>
        <v>4.8999999999999995E-2</v>
      </c>
      <c r="G3454" s="24">
        <f t="shared" si="173"/>
        <v>1.4670000000000001</v>
      </c>
      <c r="H3454" s="31"/>
      <c r="I3454" s="30"/>
      <c r="J3454" s="24">
        <f t="shared" si="174"/>
        <v>3.6749999999999998E-2</v>
      </c>
      <c r="K3454" s="31"/>
      <c r="L3454" s="30"/>
      <c r="M3454" s="98" t="s">
        <v>4078</v>
      </c>
      <c r="N3454" s="98">
        <v>2.9340000000000002</v>
      </c>
      <c r="O3454" s="98" t="s">
        <v>4078</v>
      </c>
      <c r="P3454" s="98" t="s">
        <v>4078</v>
      </c>
      <c r="Q3454" s="98">
        <v>0.14699999999999999</v>
      </c>
      <c r="R3454" s="98" t="s">
        <v>4078</v>
      </c>
    </row>
    <row r="3455" spans="1:18" x14ac:dyDescent="0.25">
      <c r="A3455" s="59" t="s">
        <v>3779</v>
      </c>
      <c r="B3455" s="59" t="s">
        <v>1505</v>
      </c>
      <c r="C3455" s="59" t="s">
        <v>3862</v>
      </c>
      <c r="D3455" s="91">
        <v>16</v>
      </c>
      <c r="E3455" s="59" t="s">
        <v>6809</v>
      </c>
      <c r="F3455" s="30">
        <f t="shared" si="172"/>
        <v>4.6666666666666669E-2</v>
      </c>
      <c r="G3455" s="24">
        <f t="shared" si="173"/>
        <v>0</v>
      </c>
      <c r="H3455" s="31"/>
      <c r="I3455" s="30"/>
      <c r="J3455" s="24">
        <f t="shared" si="174"/>
        <v>0.55225000000000002</v>
      </c>
      <c r="K3455" s="31"/>
      <c r="L3455" s="30"/>
      <c r="M3455" s="98" t="s">
        <v>4078</v>
      </c>
      <c r="N3455" s="98" t="s">
        <v>4078</v>
      </c>
      <c r="O3455" s="98">
        <v>2.069</v>
      </c>
      <c r="P3455" s="98" t="s">
        <v>4078</v>
      </c>
      <c r="Q3455" s="98">
        <v>0.14000000000000001</v>
      </c>
      <c r="R3455" s="98" t="s">
        <v>4078</v>
      </c>
    </row>
    <row r="3456" spans="1:18" x14ac:dyDescent="0.25">
      <c r="A3456" s="59" t="s">
        <v>3779</v>
      </c>
      <c r="B3456" s="59" t="s">
        <v>3251</v>
      </c>
      <c r="C3456" s="59" t="s">
        <v>3869</v>
      </c>
      <c r="D3456" s="91">
        <v>18</v>
      </c>
      <c r="E3456" s="59" t="s">
        <v>7682</v>
      </c>
      <c r="F3456" s="30">
        <f t="shared" si="172"/>
        <v>4.6666666666666669E-2</v>
      </c>
      <c r="G3456" s="24">
        <f t="shared" si="173"/>
        <v>0.5</v>
      </c>
      <c r="H3456" s="31"/>
      <c r="I3456" s="30"/>
      <c r="J3456" s="24">
        <f t="shared" si="174"/>
        <v>1.552</v>
      </c>
      <c r="K3456" s="31"/>
      <c r="L3456" s="30"/>
      <c r="M3456" s="98">
        <v>1</v>
      </c>
      <c r="N3456" s="98" t="s">
        <v>4078</v>
      </c>
      <c r="O3456" s="98">
        <v>6.0679999999999996</v>
      </c>
      <c r="P3456" s="98">
        <v>3.3000000000000002E-2</v>
      </c>
      <c r="Q3456" s="98" t="s">
        <v>4078</v>
      </c>
      <c r="R3456" s="98">
        <v>0.107</v>
      </c>
    </row>
    <row r="3457" spans="1:18" x14ac:dyDescent="0.25">
      <c r="A3457" s="59" t="s">
        <v>3779</v>
      </c>
      <c r="B3457" s="59" t="s">
        <v>3310</v>
      </c>
      <c r="C3457" s="59" t="s">
        <v>3873</v>
      </c>
      <c r="D3457" s="91">
        <v>20</v>
      </c>
      <c r="E3457" s="59" t="s">
        <v>7776</v>
      </c>
      <c r="F3457" s="30">
        <f t="shared" si="172"/>
        <v>4.6666666666666669E-2</v>
      </c>
      <c r="G3457" s="24">
        <f t="shared" si="173"/>
        <v>0</v>
      </c>
      <c r="H3457" s="31"/>
      <c r="I3457" s="30"/>
      <c r="J3457" s="24">
        <f t="shared" si="174"/>
        <v>3.5000000000000003E-2</v>
      </c>
      <c r="K3457" s="31"/>
      <c r="L3457" s="30"/>
      <c r="M3457" s="98" t="s">
        <v>4078</v>
      </c>
      <c r="N3457" s="98" t="s">
        <v>4078</v>
      </c>
      <c r="O3457" s="98" t="s">
        <v>4078</v>
      </c>
      <c r="P3457" s="98" t="s">
        <v>4078</v>
      </c>
      <c r="Q3457" s="98">
        <v>0.14000000000000001</v>
      </c>
      <c r="R3457" s="98" t="s">
        <v>4078</v>
      </c>
    </row>
    <row r="3458" spans="1:18" x14ac:dyDescent="0.25">
      <c r="A3458" s="59" t="s">
        <v>3779</v>
      </c>
      <c r="B3458" s="59" t="s">
        <v>2685</v>
      </c>
      <c r="C3458" s="59" t="s">
        <v>3872</v>
      </c>
      <c r="D3458" s="91">
        <v>20</v>
      </c>
      <c r="E3458" s="59" t="s">
        <v>7771</v>
      </c>
      <c r="F3458" s="30">
        <f t="shared" si="172"/>
        <v>4.6000000000000006E-2</v>
      </c>
      <c r="G3458" s="24">
        <f t="shared" si="173"/>
        <v>0.84450000000000003</v>
      </c>
      <c r="H3458" s="31"/>
      <c r="I3458" s="30"/>
      <c r="J3458" s="24">
        <f t="shared" si="174"/>
        <v>3.4500000000000003E-2</v>
      </c>
      <c r="K3458" s="31"/>
      <c r="L3458" s="30"/>
      <c r="M3458" s="98" t="s">
        <v>4078</v>
      </c>
      <c r="N3458" s="98">
        <v>1.6890000000000001</v>
      </c>
      <c r="O3458" s="98" t="s">
        <v>4078</v>
      </c>
      <c r="P3458" s="98">
        <v>0.13800000000000001</v>
      </c>
      <c r="Q3458" s="98" t="s">
        <v>4078</v>
      </c>
      <c r="R3458" s="98" t="s">
        <v>4078</v>
      </c>
    </row>
    <row r="3459" spans="1:18" x14ac:dyDescent="0.25">
      <c r="A3459" s="59" t="s">
        <v>3779</v>
      </c>
      <c r="B3459" s="59" t="s">
        <v>2575</v>
      </c>
      <c r="C3459" s="59" t="s">
        <v>3816</v>
      </c>
      <c r="D3459" s="91">
        <v>6</v>
      </c>
      <c r="E3459" s="59" t="s">
        <v>5091</v>
      </c>
      <c r="F3459" s="30">
        <f t="shared" si="172"/>
        <v>4.5000000000000005E-2</v>
      </c>
      <c r="G3459" s="24">
        <f t="shared" si="173"/>
        <v>2.8804999999999996</v>
      </c>
      <c r="H3459" s="31"/>
      <c r="I3459" s="30"/>
      <c r="J3459" s="24">
        <f t="shared" si="174"/>
        <v>7.7749999999999986E-2</v>
      </c>
      <c r="K3459" s="31"/>
      <c r="L3459" s="30"/>
      <c r="M3459" s="98">
        <v>5.64</v>
      </c>
      <c r="N3459" s="98">
        <v>0.121</v>
      </c>
      <c r="O3459" s="98">
        <v>0.17599999999999999</v>
      </c>
      <c r="P3459" s="98">
        <v>0.10199999999999999</v>
      </c>
      <c r="Q3459" s="98">
        <v>3.3000000000000002E-2</v>
      </c>
      <c r="R3459" s="98" t="s">
        <v>4078</v>
      </c>
    </row>
    <row r="3460" spans="1:18" x14ac:dyDescent="0.25">
      <c r="A3460" s="59" t="s">
        <v>3779</v>
      </c>
      <c r="B3460" s="59" t="s">
        <v>2579</v>
      </c>
      <c r="C3460" s="59" t="s">
        <v>3849</v>
      </c>
      <c r="D3460" s="91">
        <v>13</v>
      </c>
      <c r="E3460" s="59" t="s">
        <v>6262</v>
      </c>
      <c r="F3460" s="30">
        <f t="shared" si="172"/>
        <v>4.3333333333333335E-2</v>
      </c>
      <c r="G3460" s="24">
        <f t="shared" si="173"/>
        <v>0</v>
      </c>
      <c r="H3460" s="31"/>
      <c r="I3460" s="30"/>
      <c r="J3460" s="24">
        <f t="shared" si="174"/>
        <v>3.2500000000000001E-2</v>
      </c>
      <c r="K3460" s="31"/>
      <c r="L3460" s="30"/>
      <c r="M3460" s="98" t="s">
        <v>4078</v>
      </c>
      <c r="N3460" s="98" t="s">
        <v>4078</v>
      </c>
      <c r="O3460" s="98" t="s">
        <v>4078</v>
      </c>
      <c r="P3460" s="98">
        <v>0.13</v>
      </c>
      <c r="Q3460" s="98" t="s">
        <v>4078</v>
      </c>
      <c r="R3460" s="98" t="s">
        <v>4078</v>
      </c>
    </row>
    <row r="3461" spans="1:18" x14ac:dyDescent="0.25">
      <c r="A3461" s="59" t="s">
        <v>3779</v>
      </c>
      <c r="B3461" s="59" t="s">
        <v>3245</v>
      </c>
      <c r="C3461" s="59" t="s">
        <v>3862</v>
      </c>
      <c r="D3461" s="91">
        <v>16</v>
      </c>
      <c r="E3461" s="59" t="s">
        <v>6762</v>
      </c>
      <c r="F3461" s="30">
        <f t="shared" si="172"/>
        <v>4.3333333333333335E-2</v>
      </c>
      <c r="G3461" s="24">
        <f t="shared" si="173"/>
        <v>0</v>
      </c>
      <c r="H3461" s="31"/>
      <c r="I3461" s="30"/>
      <c r="J3461" s="24">
        <f t="shared" si="174"/>
        <v>4.2500000000000003E-2</v>
      </c>
      <c r="K3461" s="31"/>
      <c r="L3461" s="30"/>
      <c r="M3461" s="98" t="s">
        <v>4078</v>
      </c>
      <c r="N3461" s="98" t="s">
        <v>4078</v>
      </c>
      <c r="O3461" s="98">
        <v>0.04</v>
      </c>
      <c r="P3461" s="98" t="s">
        <v>4078</v>
      </c>
      <c r="Q3461" s="98" t="s">
        <v>4078</v>
      </c>
      <c r="R3461" s="98">
        <v>0.13</v>
      </c>
    </row>
    <row r="3462" spans="1:18" x14ac:dyDescent="0.25">
      <c r="A3462" s="59" t="s">
        <v>3779</v>
      </c>
      <c r="B3462" s="59" t="s">
        <v>2796</v>
      </c>
      <c r="C3462" s="59" t="s">
        <v>3808</v>
      </c>
      <c r="D3462" s="91">
        <v>6</v>
      </c>
      <c r="E3462" s="59" t="s">
        <v>4780</v>
      </c>
      <c r="F3462" s="30">
        <f t="shared" si="172"/>
        <v>4.2333333333333334E-2</v>
      </c>
      <c r="G3462" s="24">
        <f t="shared" si="173"/>
        <v>4.2460000000000004</v>
      </c>
      <c r="H3462" s="31"/>
      <c r="I3462" s="30"/>
      <c r="J3462" s="24">
        <f t="shared" si="174"/>
        <v>0.52849999999999997</v>
      </c>
      <c r="K3462" s="31"/>
      <c r="L3462" s="30"/>
      <c r="M3462" s="98">
        <v>6.45</v>
      </c>
      <c r="N3462" s="98">
        <v>2.0419999999999998</v>
      </c>
      <c r="O3462" s="98">
        <v>1.9870000000000001</v>
      </c>
      <c r="P3462" s="98" t="s">
        <v>4078</v>
      </c>
      <c r="Q3462" s="98">
        <v>0.127</v>
      </c>
      <c r="R3462" s="98" t="s">
        <v>4078</v>
      </c>
    </row>
    <row r="3463" spans="1:18" x14ac:dyDescent="0.25">
      <c r="A3463" s="59" t="s">
        <v>3779</v>
      </c>
      <c r="B3463" s="59" t="s">
        <v>8021</v>
      </c>
      <c r="C3463" s="59" t="s">
        <v>3808</v>
      </c>
      <c r="D3463" s="91">
        <v>6</v>
      </c>
      <c r="E3463" s="59" t="s">
        <v>8022</v>
      </c>
      <c r="F3463" s="30">
        <f t="shared" si="172"/>
        <v>4.1333333333333333E-2</v>
      </c>
      <c r="G3463" s="24">
        <f t="shared" si="173"/>
        <v>0</v>
      </c>
      <c r="H3463" s="31"/>
      <c r="I3463" s="30"/>
      <c r="J3463" s="24">
        <f t="shared" si="174"/>
        <v>3.1E-2</v>
      </c>
      <c r="K3463" s="31"/>
      <c r="L3463" s="30"/>
      <c r="M3463" s="98" t="s">
        <v>4078</v>
      </c>
      <c r="N3463" s="98" t="s">
        <v>4078</v>
      </c>
      <c r="O3463" s="98" t="s">
        <v>4078</v>
      </c>
      <c r="P3463" s="98">
        <v>0.124</v>
      </c>
      <c r="Q3463" s="98" t="s">
        <v>4078</v>
      </c>
      <c r="R3463" s="98" t="s">
        <v>4078</v>
      </c>
    </row>
    <row r="3464" spans="1:18" x14ac:dyDescent="0.25">
      <c r="A3464" s="59" t="s">
        <v>3779</v>
      </c>
      <c r="B3464" s="59" t="s">
        <v>2824</v>
      </c>
      <c r="C3464" s="59" t="s">
        <v>3863</v>
      </c>
      <c r="D3464" s="91">
        <v>16</v>
      </c>
      <c r="E3464" s="59" t="s">
        <v>7398</v>
      </c>
      <c r="F3464" s="30">
        <f t="shared" si="172"/>
        <v>4.0666666666666663E-2</v>
      </c>
      <c r="G3464" s="24">
        <f t="shared" si="173"/>
        <v>0</v>
      </c>
      <c r="H3464" s="31"/>
      <c r="I3464" s="30"/>
      <c r="J3464" s="24">
        <f t="shared" si="174"/>
        <v>3.0499999999999999E-2</v>
      </c>
      <c r="K3464" s="31"/>
      <c r="L3464" s="30"/>
      <c r="M3464" s="98" t="s">
        <v>4078</v>
      </c>
      <c r="N3464" s="98" t="s">
        <v>4078</v>
      </c>
      <c r="O3464" s="98" t="s">
        <v>4078</v>
      </c>
      <c r="P3464" s="98" t="s">
        <v>4078</v>
      </c>
      <c r="Q3464" s="98">
        <v>0.122</v>
      </c>
      <c r="R3464" s="98" t="s">
        <v>4078</v>
      </c>
    </row>
    <row r="3465" spans="1:18" x14ac:dyDescent="0.25">
      <c r="A3465" s="59" t="s">
        <v>3779</v>
      </c>
      <c r="B3465" s="59" t="s">
        <v>3236</v>
      </c>
      <c r="C3465" s="59" t="s">
        <v>3870</v>
      </c>
      <c r="D3465" s="91">
        <v>18</v>
      </c>
      <c r="E3465" s="59" t="s">
        <v>7706</v>
      </c>
      <c r="F3465" s="30">
        <f t="shared" si="172"/>
        <v>4.0333333333333332E-2</v>
      </c>
      <c r="G3465" s="24">
        <f t="shared" si="173"/>
        <v>5.0000000000000001E-3</v>
      </c>
      <c r="H3465" s="31"/>
      <c r="I3465" s="30"/>
      <c r="J3465" s="24">
        <f t="shared" si="174"/>
        <v>3.5749999999999997E-2</v>
      </c>
      <c r="K3465" s="31"/>
      <c r="L3465" s="30"/>
      <c r="M3465" s="98">
        <v>0.01</v>
      </c>
      <c r="N3465" s="98" t="s">
        <v>4078</v>
      </c>
      <c r="O3465" s="98">
        <v>2.1999999999999999E-2</v>
      </c>
      <c r="P3465" s="98">
        <v>0.121</v>
      </c>
      <c r="Q3465" s="98" t="s">
        <v>4078</v>
      </c>
      <c r="R3465" s="98" t="s">
        <v>4078</v>
      </c>
    </row>
    <row r="3466" spans="1:18" x14ac:dyDescent="0.25">
      <c r="A3466" s="59" t="s">
        <v>3779</v>
      </c>
      <c r="B3466" s="59" t="s">
        <v>7911</v>
      </c>
      <c r="C3466" s="59" t="s">
        <v>3820</v>
      </c>
      <c r="D3466" s="91">
        <v>8</v>
      </c>
      <c r="E3466" s="59" t="s">
        <v>7912</v>
      </c>
      <c r="F3466" s="30">
        <f t="shared" si="172"/>
        <v>3.7333333333333336E-2</v>
      </c>
      <c r="G3466" s="24">
        <f t="shared" si="173"/>
        <v>0</v>
      </c>
      <c r="H3466" s="31"/>
      <c r="I3466" s="30"/>
      <c r="J3466" s="24">
        <f t="shared" si="174"/>
        <v>2.8000000000000001E-2</v>
      </c>
      <c r="K3466" s="31"/>
      <c r="L3466" s="30"/>
      <c r="M3466" s="98" t="s">
        <v>4078</v>
      </c>
      <c r="N3466" s="98" t="s">
        <v>4078</v>
      </c>
      <c r="O3466" s="98" t="s">
        <v>4078</v>
      </c>
      <c r="P3466" s="98">
        <v>0.112</v>
      </c>
      <c r="Q3466" s="98" t="s">
        <v>4078</v>
      </c>
      <c r="R3466" s="98" t="s">
        <v>4078</v>
      </c>
    </row>
    <row r="3467" spans="1:18" x14ac:dyDescent="0.25">
      <c r="A3467" s="59" t="s">
        <v>3779</v>
      </c>
      <c r="B3467" s="59" t="s">
        <v>3453</v>
      </c>
      <c r="C3467" s="59" t="s">
        <v>3853</v>
      </c>
      <c r="D3467" s="91">
        <v>15</v>
      </c>
      <c r="E3467" s="59" t="s">
        <v>6550</v>
      </c>
      <c r="F3467" s="30">
        <f t="shared" si="172"/>
        <v>3.6999999999999998E-2</v>
      </c>
      <c r="G3467" s="24">
        <f t="shared" si="173"/>
        <v>0</v>
      </c>
      <c r="H3467" s="31"/>
      <c r="I3467" s="30"/>
      <c r="J3467" s="24">
        <f t="shared" si="174"/>
        <v>2.775E-2</v>
      </c>
      <c r="K3467" s="31"/>
      <c r="L3467" s="30"/>
      <c r="M3467" s="98" t="s">
        <v>4078</v>
      </c>
      <c r="N3467" s="98" t="s">
        <v>4078</v>
      </c>
      <c r="O3467" s="98" t="s">
        <v>4078</v>
      </c>
      <c r="P3467" s="98">
        <v>0.111</v>
      </c>
      <c r="Q3467" s="98" t="s">
        <v>4078</v>
      </c>
      <c r="R3467" s="98" t="s">
        <v>4078</v>
      </c>
    </row>
    <row r="3468" spans="1:18" x14ac:dyDescent="0.25">
      <c r="A3468" s="59" t="s">
        <v>3779</v>
      </c>
      <c r="B3468" s="59" t="s">
        <v>3595</v>
      </c>
      <c r="C3468" s="59" t="s">
        <v>3842</v>
      </c>
      <c r="D3468" s="91">
        <v>11</v>
      </c>
      <c r="E3468" s="59" t="s">
        <v>6135</v>
      </c>
      <c r="F3468" s="30">
        <f t="shared" si="172"/>
        <v>3.6666666666666667E-2</v>
      </c>
      <c r="G3468" s="24">
        <f t="shared" si="173"/>
        <v>0</v>
      </c>
      <c r="H3468" s="31"/>
      <c r="I3468" s="30"/>
      <c r="J3468" s="24">
        <f t="shared" si="174"/>
        <v>2.75E-2</v>
      </c>
      <c r="K3468" s="31"/>
      <c r="L3468" s="30"/>
      <c r="M3468" s="98" t="s">
        <v>4078</v>
      </c>
      <c r="N3468" s="98" t="s">
        <v>4078</v>
      </c>
      <c r="O3468" s="98" t="s">
        <v>4078</v>
      </c>
      <c r="P3468" s="98" t="s">
        <v>4078</v>
      </c>
      <c r="Q3468" s="98" t="s">
        <v>4078</v>
      </c>
      <c r="R3468" s="98">
        <v>0.11</v>
      </c>
    </row>
    <row r="3469" spans="1:18" x14ac:dyDescent="0.25">
      <c r="A3469" s="59" t="s">
        <v>3779</v>
      </c>
      <c r="B3469" s="59" t="s">
        <v>3400</v>
      </c>
      <c r="C3469" s="59" t="s">
        <v>3863</v>
      </c>
      <c r="D3469" s="91">
        <v>16</v>
      </c>
      <c r="E3469" s="59" t="s">
        <v>7394</v>
      </c>
      <c r="F3469" s="30">
        <f t="shared" si="172"/>
        <v>3.6333333333333336E-2</v>
      </c>
      <c r="G3469" s="24">
        <f t="shared" si="173"/>
        <v>23.66</v>
      </c>
      <c r="H3469" s="31"/>
      <c r="I3469" s="30"/>
      <c r="J3469" s="24">
        <f t="shared" si="174"/>
        <v>2.725E-2</v>
      </c>
      <c r="K3469" s="31"/>
      <c r="L3469" s="30"/>
      <c r="M3469" s="98">
        <v>47.32</v>
      </c>
      <c r="N3469" s="98" t="s">
        <v>4078</v>
      </c>
      <c r="O3469" s="98" t="s">
        <v>4078</v>
      </c>
      <c r="P3469" s="98" t="s">
        <v>4078</v>
      </c>
      <c r="Q3469" s="98">
        <v>0.109</v>
      </c>
      <c r="R3469" s="98" t="s">
        <v>4078</v>
      </c>
    </row>
    <row r="3470" spans="1:18" x14ac:dyDescent="0.25">
      <c r="A3470" s="59" t="s">
        <v>3779</v>
      </c>
      <c r="B3470" s="59" t="s">
        <v>2297</v>
      </c>
      <c r="C3470" s="59" t="s">
        <v>3814</v>
      </c>
      <c r="D3470" s="91">
        <v>6</v>
      </c>
      <c r="E3470" s="59" t="s">
        <v>5061</v>
      </c>
      <c r="F3470" s="30">
        <f t="shared" si="172"/>
        <v>3.4999999999999996E-2</v>
      </c>
      <c r="G3470" s="24">
        <f t="shared" si="173"/>
        <v>0</v>
      </c>
      <c r="H3470" s="31"/>
      <c r="I3470" s="30"/>
      <c r="J3470" s="24">
        <f t="shared" si="174"/>
        <v>2.6249999999999999E-2</v>
      </c>
      <c r="K3470" s="31"/>
      <c r="L3470" s="30"/>
      <c r="M3470" s="98" t="s">
        <v>4078</v>
      </c>
      <c r="N3470" s="98" t="s">
        <v>4078</v>
      </c>
      <c r="O3470" s="98" t="s">
        <v>4078</v>
      </c>
      <c r="P3470" s="98">
        <v>0.105</v>
      </c>
      <c r="Q3470" s="98" t="s">
        <v>4078</v>
      </c>
      <c r="R3470" s="98" t="s">
        <v>4078</v>
      </c>
    </row>
    <row r="3471" spans="1:18" x14ac:dyDescent="0.25">
      <c r="A3471" s="59" t="s">
        <v>3779</v>
      </c>
      <c r="B3471" s="59" t="s">
        <v>2060</v>
      </c>
      <c r="C3471" s="59" t="s">
        <v>3785</v>
      </c>
      <c r="D3471" s="91">
        <v>2</v>
      </c>
      <c r="E3471" s="59" t="s">
        <v>4188</v>
      </c>
      <c r="F3471" s="30">
        <f t="shared" si="172"/>
        <v>3.4666666666666665E-2</v>
      </c>
      <c r="G3471" s="24">
        <f t="shared" si="173"/>
        <v>0</v>
      </c>
      <c r="H3471" s="31"/>
      <c r="I3471" s="30"/>
      <c r="J3471" s="24">
        <f t="shared" si="174"/>
        <v>1.0580000000000001</v>
      </c>
      <c r="K3471" s="31"/>
      <c r="L3471" s="30"/>
      <c r="M3471" s="98" t="s">
        <v>4078</v>
      </c>
      <c r="N3471" s="98" t="s">
        <v>4078</v>
      </c>
      <c r="O3471" s="98">
        <v>4.1280000000000001</v>
      </c>
      <c r="P3471" s="98" t="s">
        <v>4078</v>
      </c>
      <c r="Q3471" s="98" t="s">
        <v>4078</v>
      </c>
      <c r="R3471" s="98">
        <v>0.104</v>
      </c>
    </row>
    <row r="3472" spans="1:18" x14ac:dyDescent="0.25">
      <c r="A3472" s="59" t="s">
        <v>3779</v>
      </c>
      <c r="B3472" s="59" t="s">
        <v>3507</v>
      </c>
      <c r="C3472" s="59" t="s">
        <v>3833</v>
      </c>
      <c r="D3472" s="91">
        <v>11</v>
      </c>
      <c r="E3472" s="59" t="s">
        <v>5650</v>
      </c>
      <c r="F3472" s="30">
        <f t="shared" si="172"/>
        <v>3.2333333333333332E-2</v>
      </c>
      <c r="G3472" s="24">
        <f t="shared" si="173"/>
        <v>0.85499999999999998</v>
      </c>
      <c r="H3472" s="31"/>
      <c r="I3472" s="30"/>
      <c r="J3472" s="24">
        <f t="shared" si="174"/>
        <v>2.4250000000000001E-2</v>
      </c>
      <c r="K3472" s="31"/>
      <c r="L3472" s="30"/>
      <c r="M3472" s="98">
        <v>1.71</v>
      </c>
      <c r="N3472" s="98" t="s">
        <v>4078</v>
      </c>
      <c r="O3472" s="98" t="s">
        <v>4078</v>
      </c>
      <c r="P3472" s="98" t="s">
        <v>4078</v>
      </c>
      <c r="Q3472" s="98">
        <v>9.7000000000000003E-2</v>
      </c>
      <c r="R3472" s="98" t="s">
        <v>4078</v>
      </c>
    </row>
    <row r="3473" spans="1:18" x14ac:dyDescent="0.25">
      <c r="A3473" s="59" t="s">
        <v>3779</v>
      </c>
      <c r="B3473" s="59" t="s">
        <v>3610</v>
      </c>
      <c r="C3473" s="59" t="s">
        <v>3854</v>
      </c>
      <c r="D3473" s="91">
        <v>15</v>
      </c>
      <c r="E3473" s="59" t="s">
        <v>6591</v>
      </c>
      <c r="F3473" s="30">
        <f t="shared" si="172"/>
        <v>3.0666666666666665E-2</v>
      </c>
      <c r="G3473" s="24">
        <f t="shared" si="173"/>
        <v>15.12</v>
      </c>
      <c r="H3473" s="31"/>
      <c r="I3473" s="30"/>
      <c r="J3473" s="24">
        <f t="shared" si="174"/>
        <v>16.682749999999999</v>
      </c>
      <c r="K3473" s="31"/>
      <c r="L3473" s="30"/>
      <c r="M3473" s="98">
        <v>30.24</v>
      </c>
      <c r="N3473" s="98" t="s">
        <v>4078</v>
      </c>
      <c r="O3473" s="98">
        <v>66.638999999999996</v>
      </c>
      <c r="P3473" s="98" t="s">
        <v>4078</v>
      </c>
      <c r="Q3473" s="98">
        <v>9.1999999999999998E-2</v>
      </c>
      <c r="R3473" s="98" t="s">
        <v>4078</v>
      </c>
    </row>
    <row r="3474" spans="1:18" x14ac:dyDescent="0.25">
      <c r="A3474" s="59" t="s">
        <v>3779</v>
      </c>
      <c r="B3474" s="59" t="s">
        <v>2713</v>
      </c>
      <c r="C3474" s="59" t="s">
        <v>3862</v>
      </c>
      <c r="D3474" s="91">
        <v>16</v>
      </c>
      <c r="E3474" s="59" t="s">
        <v>7047</v>
      </c>
      <c r="F3474" s="30">
        <f t="shared" si="172"/>
        <v>3.0666666666666665E-2</v>
      </c>
      <c r="G3474" s="24">
        <f t="shared" si="173"/>
        <v>0</v>
      </c>
      <c r="H3474" s="31"/>
      <c r="I3474" s="30"/>
      <c r="J3474" s="24">
        <f t="shared" si="174"/>
        <v>2.3E-2</v>
      </c>
      <c r="K3474" s="31"/>
      <c r="L3474" s="30"/>
      <c r="M3474" s="98" t="s">
        <v>4078</v>
      </c>
      <c r="N3474" s="98" t="s">
        <v>4078</v>
      </c>
      <c r="O3474" s="98" t="s">
        <v>4078</v>
      </c>
      <c r="P3474" s="98" t="s">
        <v>4078</v>
      </c>
      <c r="Q3474" s="98" t="s">
        <v>4078</v>
      </c>
      <c r="R3474" s="98">
        <v>9.1999999999999998E-2</v>
      </c>
    </row>
    <row r="3475" spans="1:18" x14ac:dyDescent="0.25">
      <c r="A3475" s="59" t="s">
        <v>3779</v>
      </c>
      <c r="B3475" s="59" t="s">
        <v>2740</v>
      </c>
      <c r="C3475" s="59" t="s">
        <v>3868</v>
      </c>
      <c r="D3475" s="91">
        <v>18</v>
      </c>
      <c r="E3475" s="59" t="s">
        <v>7528</v>
      </c>
      <c r="F3475" s="30">
        <f t="shared" si="172"/>
        <v>3.0666666666666665E-2</v>
      </c>
      <c r="G3475" s="24">
        <f t="shared" si="173"/>
        <v>0</v>
      </c>
      <c r="H3475" s="31"/>
      <c r="I3475" s="30"/>
      <c r="J3475" s="24">
        <f t="shared" si="174"/>
        <v>2.3E-2</v>
      </c>
      <c r="K3475" s="31"/>
      <c r="L3475" s="30"/>
      <c r="M3475" s="98" t="s">
        <v>4078</v>
      </c>
      <c r="N3475" s="98" t="s">
        <v>4078</v>
      </c>
      <c r="O3475" s="98" t="s">
        <v>4078</v>
      </c>
      <c r="P3475" s="98" t="s">
        <v>4078</v>
      </c>
      <c r="Q3475" s="98" t="s">
        <v>4078</v>
      </c>
      <c r="R3475" s="98">
        <v>9.1999999999999998E-2</v>
      </c>
    </row>
    <row r="3476" spans="1:18" x14ac:dyDescent="0.25">
      <c r="A3476" s="59" t="s">
        <v>3779</v>
      </c>
      <c r="B3476" s="59" t="s">
        <v>3068</v>
      </c>
      <c r="C3476" s="59" t="s">
        <v>3841</v>
      </c>
      <c r="D3476" s="91">
        <v>11</v>
      </c>
      <c r="E3476" s="59" t="s">
        <v>6064</v>
      </c>
      <c r="F3476" s="30">
        <f t="shared" si="172"/>
        <v>3.0333333333333334E-2</v>
      </c>
      <c r="G3476" s="24">
        <f t="shared" si="173"/>
        <v>0.70400000000000007</v>
      </c>
      <c r="H3476" s="31"/>
      <c r="I3476" s="30"/>
      <c r="J3476" s="24">
        <f t="shared" si="174"/>
        <v>2.2749999999999999E-2</v>
      </c>
      <c r="K3476" s="31"/>
      <c r="L3476" s="30"/>
      <c r="M3476" s="98">
        <v>1.33</v>
      </c>
      <c r="N3476" s="98">
        <v>7.8E-2</v>
      </c>
      <c r="O3476" s="98" t="s">
        <v>4078</v>
      </c>
      <c r="P3476" s="98">
        <v>9.0999999999999998E-2</v>
      </c>
      <c r="Q3476" s="98" t="s">
        <v>4078</v>
      </c>
      <c r="R3476" s="98" t="s">
        <v>4078</v>
      </c>
    </row>
    <row r="3477" spans="1:18" x14ac:dyDescent="0.25">
      <c r="A3477" s="59" t="s">
        <v>3779</v>
      </c>
      <c r="B3477" s="59" t="s">
        <v>108</v>
      </c>
      <c r="C3477" s="59" t="s">
        <v>3804</v>
      </c>
      <c r="D3477" s="91">
        <v>5</v>
      </c>
      <c r="E3477" s="59" t="s">
        <v>4581</v>
      </c>
      <c r="F3477" s="30">
        <f t="shared" si="172"/>
        <v>2.8999999999999998E-2</v>
      </c>
      <c r="G3477" s="24">
        <f t="shared" si="173"/>
        <v>0</v>
      </c>
      <c r="H3477" s="31"/>
      <c r="I3477" s="30"/>
      <c r="J3477" s="24">
        <f t="shared" si="174"/>
        <v>2.1749999999999999E-2</v>
      </c>
      <c r="K3477" s="31"/>
      <c r="L3477" s="30"/>
      <c r="M3477" s="98" t="s">
        <v>4078</v>
      </c>
      <c r="N3477" s="98" t="s">
        <v>4078</v>
      </c>
      <c r="O3477" s="98" t="s">
        <v>4078</v>
      </c>
      <c r="P3477" s="98">
        <v>8.6999999999999994E-2</v>
      </c>
      <c r="Q3477" s="98" t="s">
        <v>4078</v>
      </c>
      <c r="R3477" s="98" t="s">
        <v>4078</v>
      </c>
    </row>
    <row r="3478" spans="1:18" x14ac:dyDescent="0.25">
      <c r="A3478" s="59" t="s">
        <v>3779</v>
      </c>
      <c r="B3478" s="59" t="s">
        <v>2674</v>
      </c>
      <c r="C3478" s="59" t="s">
        <v>3833</v>
      </c>
      <c r="D3478" s="91">
        <v>11</v>
      </c>
      <c r="E3478" s="59" t="s">
        <v>5669</v>
      </c>
      <c r="F3478" s="30">
        <f t="shared" si="172"/>
        <v>2.7666666666666669E-2</v>
      </c>
      <c r="G3478" s="24">
        <f t="shared" si="173"/>
        <v>0.30499999999999999</v>
      </c>
      <c r="H3478" s="31"/>
      <c r="I3478" s="30"/>
      <c r="J3478" s="24">
        <f t="shared" si="174"/>
        <v>2.0750000000000001E-2</v>
      </c>
      <c r="K3478" s="31"/>
      <c r="L3478" s="30"/>
      <c r="M3478" s="98">
        <v>0.61</v>
      </c>
      <c r="N3478" s="98" t="s">
        <v>4078</v>
      </c>
      <c r="O3478" s="98" t="s">
        <v>4078</v>
      </c>
      <c r="P3478" s="98" t="s">
        <v>4078</v>
      </c>
      <c r="Q3478" s="98">
        <v>8.3000000000000004E-2</v>
      </c>
      <c r="R3478" s="98" t="s">
        <v>4078</v>
      </c>
    </row>
    <row r="3479" spans="1:18" x14ac:dyDescent="0.25">
      <c r="A3479" s="59" t="s">
        <v>3779</v>
      </c>
      <c r="B3479" s="59" t="s">
        <v>2512</v>
      </c>
      <c r="C3479" s="59" t="s">
        <v>3844</v>
      </c>
      <c r="D3479" s="91">
        <v>12</v>
      </c>
      <c r="E3479" s="59" t="s">
        <v>6178</v>
      </c>
      <c r="F3479" s="30">
        <f t="shared" si="172"/>
        <v>2.7333333333333334E-2</v>
      </c>
      <c r="G3479" s="24">
        <f t="shared" si="173"/>
        <v>0.36499999999999999</v>
      </c>
      <c r="H3479" s="31"/>
      <c r="I3479" s="30"/>
      <c r="J3479" s="24">
        <f t="shared" si="174"/>
        <v>7.9250000000000001E-2</v>
      </c>
      <c r="K3479" s="31"/>
      <c r="L3479" s="30"/>
      <c r="M3479" s="98">
        <v>0.73</v>
      </c>
      <c r="N3479" s="98" t="s">
        <v>4078</v>
      </c>
      <c r="O3479" s="98">
        <v>0.23499999999999999</v>
      </c>
      <c r="P3479" s="98" t="s">
        <v>4078</v>
      </c>
      <c r="Q3479" s="98">
        <v>1.2E-2</v>
      </c>
      <c r="R3479" s="98">
        <v>7.0000000000000007E-2</v>
      </c>
    </row>
    <row r="3480" spans="1:18" x14ac:dyDescent="0.25">
      <c r="A3480" s="59" t="s">
        <v>3779</v>
      </c>
      <c r="B3480" s="59" t="s">
        <v>3322</v>
      </c>
      <c r="C3480" s="59" t="s">
        <v>3849</v>
      </c>
      <c r="D3480" s="91">
        <v>13</v>
      </c>
      <c r="E3480" s="59" t="s">
        <v>6306</v>
      </c>
      <c r="F3480" s="30">
        <f t="shared" si="172"/>
        <v>2.7E-2</v>
      </c>
      <c r="G3480" s="24">
        <f t="shared" si="173"/>
        <v>0</v>
      </c>
      <c r="H3480" s="31"/>
      <c r="I3480" s="30"/>
      <c r="J3480" s="24">
        <f t="shared" si="174"/>
        <v>2.0250000000000001E-2</v>
      </c>
      <c r="K3480" s="31"/>
      <c r="L3480" s="30"/>
      <c r="M3480" s="98" t="s">
        <v>4078</v>
      </c>
      <c r="N3480" s="98" t="s">
        <v>4078</v>
      </c>
      <c r="O3480" s="98" t="s">
        <v>4078</v>
      </c>
      <c r="P3480" s="98" t="s">
        <v>4078</v>
      </c>
      <c r="Q3480" s="98">
        <v>8.1000000000000003E-2</v>
      </c>
      <c r="R3480" s="98" t="s">
        <v>4078</v>
      </c>
    </row>
    <row r="3481" spans="1:18" x14ac:dyDescent="0.25">
      <c r="A3481" s="59" t="s">
        <v>3779</v>
      </c>
      <c r="B3481" s="59" t="s">
        <v>2392</v>
      </c>
      <c r="C3481" s="59" t="s">
        <v>3865</v>
      </c>
      <c r="D3481" s="91">
        <v>17</v>
      </c>
      <c r="E3481" s="59" t="s">
        <v>7494</v>
      </c>
      <c r="F3481" s="30">
        <f t="shared" si="172"/>
        <v>2.6333333333333334E-2</v>
      </c>
      <c r="G3481" s="24">
        <f t="shared" si="173"/>
        <v>3.6875</v>
      </c>
      <c r="H3481" s="31"/>
      <c r="I3481" s="30"/>
      <c r="J3481" s="24">
        <f t="shared" si="174"/>
        <v>1.975E-2</v>
      </c>
      <c r="K3481" s="31"/>
      <c r="L3481" s="30"/>
      <c r="M3481" s="98">
        <v>1.46</v>
      </c>
      <c r="N3481" s="98">
        <v>5.915</v>
      </c>
      <c r="O3481" s="98" t="s">
        <v>4078</v>
      </c>
      <c r="P3481" s="98">
        <v>7.9000000000000001E-2</v>
      </c>
      <c r="Q3481" s="98" t="s">
        <v>4078</v>
      </c>
      <c r="R3481" s="98" t="s">
        <v>4078</v>
      </c>
    </row>
    <row r="3482" spans="1:18" x14ac:dyDescent="0.25">
      <c r="A3482" s="59" t="s">
        <v>3779</v>
      </c>
      <c r="B3482" s="59" t="s">
        <v>1216</v>
      </c>
      <c r="C3482" s="59" t="s">
        <v>3809</v>
      </c>
      <c r="D3482" s="91">
        <v>6</v>
      </c>
      <c r="E3482" s="59" t="s">
        <v>4941</v>
      </c>
      <c r="F3482" s="30">
        <f t="shared" si="172"/>
        <v>2.5999999999999999E-2</v>
      </c>
      <c r="G3482" s="24">
        <f t="shared" si="173"/>
        <v>0</v>
      </c>
      <c r="H3482" s="31"/>
      <c r="I3482" s="30"/>
      <c r="J3482" s="24">
        <f t="shared" si="174"/>
        <v>1.95E-2</v>
      </c>
      <c r="K3482" s="31"/>
      <c r="L3482" s="30"/>
      <c r="M3482" s="98" t="s">
        <v>4078</v>
      </c>
      <c r="N3482" s="98" t="s">
        <v>4078</v>
      </c>
      <c r="O3482" s="98" t="s">
        <v>4078</v>
      </c>
      <c r="P3482" s="98" t="s">
        <v>4078</v>
      </c>
      <c r="Q3482" s="98" t="s">
        <v>4078</v>
      </c>
      <c r="R3482" s="98">
        <v>7.8E-2</v>
      </c>
    </row>
    <row r="3483" spans="1:18" x14ac:dyDescent="0.25">
      <c r="A3483" s="59" t="s">
        <v>3779</v>
      </c>
      <c r="B3483" s="59" t="s">
        <v>2834</v>
      </c>
      <c r="C3483" s="59" t="s">
        <v>3862</v>
      </c>
      <c r="D3483" s="91">
        <v>16</v>
      </c>
      <c r="E3483" s="59" t="s">
        <v>7174</v>
      </c>
      <c r="F3483" s="30">
        <f t="shared" si="172"/>
        <v>2.5333333333333333E-2</v>
      </c>
      <c r="G3483" s="24">
        <f t="shared" si="173"/>
        <v>0.17</v>
      </c>
      <c r="H3483" s="31"/>
      <c r="I3483" s="30"/>
      <c r="J3483" s="24">
        <f t="shared" si="174"/>
        <v>6.5500000000000003E-2</v>
      </c>
      <c r="K3483" s="31"/>
      <c r="L3483" s="30"/>
      <c r="M3483" s="98" t="s">
        <v>4078</v>
      </c>
      <c r="N3483" s="98">
        <v>0.34</v>
      </c>
      <c r="O3483" s="98">
        <v>0.186</v>
      </c>
      <c r="P3483" s="98" t="s">
        <v>4078</v>
      </c>
      <c r="Q3483" s="98" t="s">
        <v>4078</v>
      </c>
      <c r="R3483" s="98">
        <v>7.5999999999999998E-2</v>
      </c>
    </row>
    <row r="3484" spans="1:18" x14ac:dyDescent="0.25">
      <c r="A3484" s="59" t="s">
        <v>3779</v>
      </c>
      <c r="B3484" s="59" t="s">
        <v>3202</v>
      </c>
      <c r="C3484" s="59" t="s">
        <v>3807</v>
      </c>
      <c r="D3484" s="91">
        <v>6</v>
      </c>
      <c r="E3484" s="59" t="s">
        <v>4699</v>
      </c>
      <c r="F3484" s="30">
        <f t="shared" si="172"/>
        <v>2.3999999999999997E-2</v>
      </c>
      <c r="G3484" s="24">
        <f t="shared" si="173"/>
        <v>0</v>
      </c>
      <c r="H3484" s="31"/>
      <c r="I3484" s="30"/>
      <c r="J3484" s="24">
        <f t="shared" si="174"/>
        <v>1.7999999999999999E-2</v>
      </c>
      <c r="K3484" s="31"/>
      <c r="L3484" s="30"/>
      <c r="M3484" s="98" t="s">
        <v>4078</v>
      </c>
      <c r="N3484" s="98" t="s">
        <v>4078</v>
      </c>
      <c r="O3484" s="98" t="s">
        <v>4078</v>
      </c>
      <c r="P3484" s="98">
        <v>7.1999999999999995E-2</v>
      </c>
      <c r="Q3484" s="98" t="s">
        <v>4078</v>
      </c>
      <c r="R3484" s="98" t="s">
        <v>4078</v>
      </c>
    </row>
    <row r="3485" spans="1:18" x14ac:dyDescent="0.25">
      <c r="A3485" s="59" t="s">
        <v>3779</v>
      </c>
      <c r="B3485" s="59" t="s">
        <v>2277</v>
      </c>
      <c r="C3485" s="59" t="s">
        <v>3872</v>
      </c>
      <c r="D3485" s="91">
        <v>20</v>
      </c>
      <c r="E3485" s="59" t="s">
        <v>7759</v>
      </c>
      <c r="F3485" s="30">
        <f t="shared" si="172"/>
        <v>2.3333333333333334E-2</v>
      </c>
      <c r="G3485" s="24">
        <f t="shared" si="173"/>
        <v>0</v>
      </c>
      <c r="H3485" s="31"/>
      <c r="I3485" s="30"/>
      <c r="J3485" s="24">
        <f t="shared" si="174"/>
        <v>1.7500000000000002E-2</v>
      </c>
      <c r="K3485" s="31"/>
      <c r="L3485" s="30"/>
      <c r="M3485" s="98" t="s">
        <v>4078</v>
      </c>
      <c r="N3485" s="98" t="s">
        <v>4078</v>
      </c>
      <c r="O3485" s="98" t="s">
        <v>4078</v>
      </c>
      <c r="P3485" s="98">
        <v>7.0000000000000007E-2</v>
      </c>
      <c r="Q3485" s="98" t="s">
        <v>4078</v>
      </c>
      <c r="R3485" s="98" t="s">
        <v>4078</v>
      </c>
    </row>
    <row r="3486" spans="1:18" x14ac:dyDescent="0.25">
      <c r="A3486" s="59" t="s">
        <v>3779</v>
      </c>
      <c r="B3486" s="59" t="s">
        <v>2174</v>
      </c>
      <c r="C3486" s="59" t="s">
        <v>3863</v>
      </c>
      <c r="D3486" s="91">
        <v>16</v>
      </c>
      <c r="E3486" s="59" t="s">
        <v>7402</v>
      </c>
      <c r="F3486" s="30">
        <f t="shared" si="172"/>
        <v>2.2333333333333334E-2</v>
      </c>
      <c r="G3486" s="24">
        <f t="shared" si="173"/>
        <v>0</v>
      </c>
      <c r="H3486" s="31"/>
      <c r="I3486" s="30"/>
      <c r="J3486" s="24">
        <f t="shared" si="174"/>
        <v>1.7152499999999997</v>
      </c>
      <c r="K3486" s="31"/>
      <c r="L3486" s="30"/>
      <c r="M3486" s="98" t="s">
        <v>4078</v>
      </c>
      <c r="N3486" s="98" t="s">
        <v>4078</v>
      </c>
      <c r="O3486" s="98">
        <v>6.7939999999999996</v>
      </c>
      <c r="P3486" s="98">
        <v>4.0000000000000001E-3</v>
      </c>
      <c r="Q3486" s="98">
        <v>6.3E-2</v>
      </c>
      <c r="R3486" s="98" t="s">
        <v>4078</v>
      </c>
    </row>
    <row r="3487" spans="1:18" x14ac:dyDescent="0.25">
      <c r="A3487" s="59" t="s">
        <v>3779</v>
      </c>
      <c r="B3487" s="59" t="s">
        <v>7996</v>
      </c>
      <c r="C3487" s="59" t="s">
        <v>3869</v>
      </c>
      <c r="D3487" s="91">
        <v>18</v>
      </c>
      <c r="E3487" s="59" t="s">
        <v>7997</v>
      </c>
      <c r="F3487" s="30">
        <f t="shared" si="172"/>
        <v>2.2000000000000002E-2</v>
      </c>
      <c r="G3487" s="24">
        <f t="shared" si="173"/>
        <v>0</v>
      </c>
      <c r="H3487" s="31"/>
      <c r="I3487" s="30"/>
      <c r="J3487" s="24">
        <f t="shared" si="174"/>
        <v>1.6500000000000001E-2</v>
      </c>
      <c r="K3487" s="31"/>
      <c r="L3487" s="30"/>
      <c r="M3487" s="98" t="s">
        <v>4078</v>
      </c>
      <c r="N3487" s="98" t="s">
        <v>4078</v>
      </c>
      <c r="O3487" s="98" t="s">
        <v>4078</v>
      </c>
      <c r="P3487" s="98">
        <v>6.6000000000000003E-2</v>
      </c>
      <c r="Q3487" s="98" t="s">
        <v>4078</v>
      </c>
      <c r="R3487" s="98" t="s">
        <v>4078</v>
      </c>
    </row>
    <row r="3488" spans="1:18" x14ac:dyDescent="0.25">
      <c r="A3488" s="59" t="s">
        <v>3779</v>
      </c>
      <c r="B3488" s="59" t="s">
        <v>791</v>
      </c>
      <c r="C3488" s="59" t="s">
        <v>3834</v>
      </c>
      <c r="D3488" s="91">
        <v>11</v>
      </c>
      <c r="E3488" s="59" t="s">
        <v>5691</v>
      </c>
      <c r="F3488" s="30">
        <f t="shared" ref="F3488:F3551" si="175">SUM(P3488:R3488)/3</f>
        <v>2.1666666666666667E-2</v>
      </c>
      <c r="G3488" s="24">
        <f t="shared" ref="G3488:G3551" si="176">SUM(M3488:N3488)/2</f>
        <v>0</v>
      </c>
      <c r="H3488" s="31"/>
      <c r="I3488" s="30"/>
      <c r="J3488" s="24">
        <f t="shared" ref="J3488:J3551" si="177">SUM(O3488:R3488)/4</f>
        <v>1.6250000000000001E-2</v>
      </c>
      <c r="K3488" s="31"/>
      <c r="L3488" s="30"/>
      <c r="M3488" s="98" t="s">
        <v>4078</v>
      </c>
      <c r="N3488" s="98" t="s">
        <v>4078</v>
      </c>
      <c r="O3488" s="98" t="s">
        <v>4078</v>
      </c>
      <c r="P3488" s="98">
        <v>6.5000000000000002E-2</v>
      </c>
      <c r="Q3488" s="98" t="s">
        <v>4078</v>
      </c>
      <c r="R3488" s="98" t="s">
        <v>4078</v>
      </c>
    </row>
    <row r="3489" spans="1:18" x14ac:dyDescent="0.25">
      <c r="A3489" s="59" t="s">
        <v>3779</v>
      </c>
      <c r="B3489" s="59" t="s">
        <v>2226</v>
      </c>
      <c r="C3489" s="59" t="s">
        <v>3839</v>
      </c>
      <c r="D3489" s="91">
        <v>11</v>
      </c>
      <c r="E3489" s="59" t="s">
        <v>5853</v>
      </c>
      <c r="F3489" s="30">
        <f t="shared" si="175"/>
        <v>2.1666666666666667E-2</v>
      </c>
      <c r="G3489" s="24">
        <f t="shared" si="176"/>
        <v>0.88949999999999996</v>
      </c>
      <c r="H3489" s="31"/>
      <c r="I3489" s="30"/>
      <c r="J3489" s="24">
        <f t="shared" si="177"/>
        <v>1.6250000000000001E-2</v>
      </c>
      <c r="K3489" s="31"/>
      <c r="L3489" s="30"/>
      <c r="M3489" s="98" t="s">
        <v>4078</v>
      </c>
      <c r="N3489" s="98">
        <v>1.7789999999999999</v>
      </c>
      <c r="O3489" s="98" t="s">
        <v>4078</v>
      </c>
      <c r="P3489" s="98">
        <v>6.5000000000000002E-2</v>
      </c>
      <c r="Q3489" s="98" t="s">
        <v>4078</v>
      </c>
      <c r="R3489" s="98" t="s">
        <v>4078</v>
      </c>
    </row>
    <row r="3490" spans="1:18" x14ac:dyDescent="0.25">
      <c r="A3490" s="59" t="s">
        <v>3779</v>
      </c>
      <c r="B3490" s="59" t="s">
        <v>3204</v>
      </c>
      <c r="C3490" s="59" t="s">
        <v>3841</v>
      </c>
      <c r="D3490" s="91">
        <v>11</v>
      </c>
      <c r="E3490" s="59" t="s">
        <v>6028</v>
      </c>
      <c r="F3490" s="30">
        <f t="shared" si="175"/>
        <v>2.1666666666666667E-2</v>
      </c>
      <c r="G3490" s="24">
        <f t="shared" si="176"/>
        <v>0.8</v>
      </c>
      <c r="H3490" s="31"/>
      <c r="I3490" s="30"/>
      <c r="J3490" s="24">
        <f t="shared" si="177"/>
        <v>1.6250000000000001E-2</v>
      </c>
      <c r="K3490" s="31"/>
      <c r="L3490" s="30"/>
      <c r="M3490" s="98">
        <v>1.6</v>
      </c>
      <c r="N3490" s="98" t="s">
        <v>4078</v>
      </c>
      <c r="O3490" s="98" t="s">
        <v>4078</v>
      </c>
      <c r="P3490" s="98" t="s">
        <v>4078</v>
      </c>
      <c r="Q3490" s="98" t="s">
        <v>4078</v>
      </c>
      <c r="R3490" s="98">
        <v>6.5000000000000002E-2</v>
      </c>
    </row>
    <row r="3491" spans="1:18" x14ac:dyDescent="0.25">
      <c r="A3491" s="59" t="s">
        <v>3779</v>
      </c>
      <c r="B3491" s="59" t="s">
        <v>3456</v>
      </c>
      <c r="C3491" s="59" t="s">
        <v>3839</v>
      </c>
      <c r="D3491" s="91">
        <v>11</v>
      </c>
      <c r="E3491" s="59" t="s">
        <v>5860</v>
      </c>
      <c r="F3491" s="30">
        <f t="shared" si="175"/>
        <v>2.1333333333333333E-2</v>
      </c>
      <c r="G3491" s="24">
        <f t="shared" si="176"/>
        <v>18.895</v>
      </c>
      <c r="H3491" s="31"/>
      <c r="I3491" s="30"/>
      <c r="J3491" s="24">
        <f t="shared" si="177"/>
        <v>1.6E-2</v>
      </c>
      <c r="K3491" s="31"/>
      <c r="L3491" s="30"/>
      <c r="M3491" s="98">
        <v>37.79</v>
      </c>
      <c r="N3491" s="98" t="s">
        <v>4078</v>
      </c>
      <c r="O3491" s="98" t="s">
        <v>4078</v>
      </c>
      <c r="P3491" s="98" t="s">
        <v>4078</v>
      </c>
      <c r="Q3491" s="98" t="s">
        <v>4078</v>
      </c>
      <c r="R3491" s="98">
        <v>6.4000000000000001E-2</v>
      </c>
    </row>
    <row r="3492" spans="1:18" x14ac:dyDescent="0.25">
      <c r="A3492" s="59" t="s">
        <v>3779</v>
      </c>
      <c r="B3492" s="59" t="s">
        <v>7988</v>
      </c>
      <c r="C3492" s="59" t="s">
        <v>3851</v>
      </c>
      <c r="D3492" s="91">
        <v>15</v>
      </c>
      <c r="E3492" s="59" t="s">
        <v>7989</v>
      </c>
      <c r="F3492" s="30">
        <f t="shared" si="175"/>
        <v>2.1333333333333333E-2</v>
      </c>
      <c r="G3492" s="24">
        <f t="shared" si="176"/>
        <v>0</v>
      </c>
      <c r="H3492" s="31"/>
      <c r="I3492" s="30"/>
      <c r="J3492" s="24">
        <f t="shared" si="177"/>
        <v>1.6E-2</v>
      </c>
      <c r="K3492" s="31"/>
      <c r="L3492" s="30"/>
      <c r="M3492" s="98" t="s">
        <v>4078</v>
      </c>
      <c r="N3492" s="98" t="s">
        <v>4078</v>
      </c>
      <c r="O3492" s="98" t="s">
        <v>4078</v>
      </c>
      <c r="P3492" s="98" t="s">
        <v>4078</v>
      </c>
      <c r="Q3492" s="98" t="s">
        <v>4078</v>
      </c>
      <c r="R3492" s="98">
        <v>6.4000000000000001E-2</v>
      </c>
    </row>
    <row r="3493" spans="1:18" x14ac:dyDescent="0.25">
      <c r="A3493" s="59" t="s">
        <v>3779</v>
      </c>
      <c r="B3493" s="59" t="s">
        <v>3006</v>
      </c>
      <c r="C3493" s="59" t="s">
        <v>3831</v>
      </c>
      <c r="D3493" s="91">
        <v>11</v>
      </c>
      <c r="E3493" s="59" t="s">
        <v>5604</v>
      </c>
      <c r="F3493" s="30">
        <f t="shared" si="175"/>
        <v>2.1000000000000001E-2</v>
      </c>
      <c r="G3493" s="24">
        <f t="shared" si="176"/>
        <v>0</v>
      </c>
      <c r="H3493" s="31"/>
      <c r="I3493" s="30"/>
      <c r="J3493" s="24">
        <f t="shared" si="177"/>
        <v>1.575E-2</v>
      </c>
      <c r="K3493" s="31"/>
      <c r="L3493" s="30"/>
      <c r="M3493" s="98" t="s">
        <v>4078</v>
      </c>
      <c r="N3493" s="98" t="s">
        <v>4078</v>
      </c>
      <c r="O3493" s="98" t="s">
        <v>4078</v>
      </c>
      <c r="P3493" s="98" t="s">
        <v>4078</v>
      </c>
      <c r="Q3493" s="98">
        <v>6.3E-2</v>
      </c>
      <c r="R3493" s="98" t="s">
        <v>4078</v>
      </c>
    </row>
    <row r="3494" spans="1:18" x14ac:dyDescent="0.25">
      <c r="A3494" s="59" t="s">
        <v>3779</v>
      </c>
      <c r="B3494" s="59" t="s">
        <v>2908</v>
      </c>
      <c r="C3494" s="59" t="s">
        <v>3833</v>
      </c>
      <c r="D3494" s="91">
        <v>11</v>
      </c>
      <c r="E3494" s="59" t="s">
        <v>5636</v>
      </c>
      <c r="F3494" s="30">
        <f t="shared" si="175"/>
        <v>2.1000000000000001E-2</v>
      </c>
      <c r="G3494" s="24">
        <f t="shared" si="176"/>
        <v>0.39</v>
      </c>
      <c r="H3494" s="31"/>
      <c r="I3494" s="30"/>
      <c r="J3494" s="24">
        <f t="shared" si="177"/>
        <v>1.575E-2</v>
      </c>
      <c r="K3494" s="31"/>
      <c r="L3494" s="30"/>
      <c r="M3494" s="98">
        <v>0.78</v>
      </c>
      <c r="N3494" s="98" t="s">
        <v>4078</v>
      </c>
      <c r="O3494" s="98" t="s">
        <v>4078</v>
      </c>
      <c r="P3494" s="98">
        <v>6.3E-2</v>
      </c>
      <c r="Q3494" s="98" t="s">
        <v>4078</v>
      </c>
      <c r="R3494" s="98" t="s">
        <v>4078</v>
      </c>
    </row>
    <row r="3495" spans="1:18" x14ac:dyDescent="0.25">
      <c r="A3495" s="59" t="s">
        <v>3779</v>
      </c>
      <c r="B3495" s="59" t="s">
        <v>2620</v>
      </c>
      <c r="C3495" s="59" t="s">
        <v>3868</v>
      </c>
      <c r="D3495" s="91">
        <v>18</v>
      </c>
      <c r="E3495" s="59" t="s">
        <v>7557</v>
      </c>
      <c r="F3495" s="30">
        <f t="shared" si="175"/>
        <v>1.9E-2</v>
      </c>
      <c r="G3495" s="24">
        <f t="shared" si="176"/>
        <v>0</v>
      </c>
      <c r="H3495" s="31"/>
      <c r="I3495" s="30"/>
      <c r="J3495" s="24">
        <f t="shared" si="177"/>
        <v>0.27725</v>
      </c>
      <c r="K3495" s="31"/>
      <c r="L3495" s="30"/>
      <c r="M3495" s="98" t="s">
        <v>4078</v>
      </c>
      <c r="N3495" s="98" t="s">
        <v>4078</v>
      </c>
      <c r="O3495" s="98">
        <v>1.052</v>
      </c>
      <c r="P3495" s="98" t="s">
        <v>4078</v>
      </c>
      <c r="Q3495" s="98">
        <v>5.7000000000000002E-2</v>
      </c>
      <c r="R3495" s="98" t="s">
        <v>4078</v>
      </c>
    </row>
    <row r="3496" spans="1:18" x14ac:dyDescent="0.25">
      <c r="A3496" s="59" t="s">
        <v>3779</v>
      </c>
      <c r="B3496" s="59" t="s">
        <v>2358</v>
      </c>
      <c r="C3496" s="59" t="s">
        <v>3818</v>
      </c>
      <c r="D3496" s="91">
        <v>7</v>
      </c>
      <c r="E3496" s="59" t="s">
        <v>5199</v>
      </c>
      <c r="F3496" s="30">
        <f t="shared" si="175"/>
        <v>1.8666666666666668E-2</v>
      </c>
      <c r="G3496" s="24">
        <f t="shared" si="176"/>
        <v>1.4395</v>
      </c>
      <c r="H3496" s="31"/>
      <c r="I3496" s="30"/>
      <c r="J3496" s="24">
        <f t="shared" si="177"/>
        <v>2.1499999999999998E-2</v>
      </c>
      <c r="K3496" s="31"/>
      <c r="L3496" s="30"/>
      <c r="M3496" s="98">
        <v>0.75</v>
      </c>
      <c r="N3496" s="98">
        <v>2.129</v>
      </c>
      <c r="O3496" s="98">
        <v>0.03</v>
      </c>
      <c r="P3496" s="98">
        <v>5.6000000000000001E-2</v>
      </c>
      <c r="Q3496" s="98" t="s">
        <v>4078</v>
      </c>
      <c r="R3496" s="98" t="s">
        <v>4078</v>
      </c>
    </row>
    <row r="3497" spans="1:18" x14ac:dyDescent="0.25">
      <c r="A3497" s="59" t="s">
        <v>3779</v>
      </c>
      <c r="B3497" s="59" t="s">
        <v>659</v>
      </c>
      <c r="C3497" s="59" t="s">
        <v>3853</v>
      </c>
      <c r="D3497" s="91">
        <v>15</v>
      </c>
      <c r="E3497" s="59" t="s">
        <v>6575</v>
      </c>
      <c r="F3497" s="30">
        <f t="shared" si="175"/>
        <v>1.8666666666666668E-2</v>
      </c>
      <c r="G3497" s="24">
        <f t="shared" si="176"/>
        <v>50.0565</v>
      </c>
      <c r="H3497" s="31"/>
      <c r="I3497" s="30"/>
      <c r="J3497" s="24">
        <f t="shared" si="177"/>
        <v>16.814999999999998</v>
      </c>
      <c r="K3497" s="31"/>
      <c r="L3497" s="30"/>
      <c r="M3497" s="98">
        <v>83.36</v>
      </c>
      <c r="N3497" s="98">
        <v>16.753</v>
      </c>
      <c r="O3497" s="98">
        <v>67.203999999999994</v>
      </c>
      <c r="P3497" s="98">
        <v>5.6000000000000001E-2</v>
      </c>
      <c r="Q3497" s="98" t="s">
        <v>4078</v>
      </c>
      <c r="R3497" s="98" t="s">
        <v>4078</v>
      </c>
    </row>
    <row r="3498" spans="1:18" x14ac:dyDescent="0.25">
      <c r="A3498" s="59" t="s">
        <v>3779</v>
      </c>
      <c r="B3498" s="59" t="s">
        <v>2819</v>
      </c>
      <c r="C3498" s="59" t="s">
        <v>3853</v>
      </c>
      <c r="D3498" s="91">
        <v>15</v>
      </c>
      <c r="E3498" s="59" t="s">
        <v>6563</v>
      </c>
      <c r="F3498" s="30">
        <f t="shared" si="175"/>
        <v>1.7999999999999999E-2</v>
      </c>
      <c r="G3498" s="24">
        <f t="shared" si="176"/>
        <v>0</v>
      </c>
      <c r="H3498" s="31"/>
      <c r="I3498" s="30"/>
      <c r="J3498" s="24">
        <f t="shared" si="177"/>
        <v>1.35E-2</v>
      </c>
      <c r="K3498" s="31"/>
      <c r="L3498" s="30"/>
      <c r="M3498" s="98" t="s">
        <v>4078</v>
      </c>
      <c r="N3498" s="98" t="s">
        <v>4078</v>
      </c>
      <c r="O3498" s="98" t="s">
        <v>4078</v>
      </c>
      <c r="P3498" s="98">
        <v>5.3999999999999999E-2</v>
      </c>
      <c r="Q3498" s="98" t="s">
        <v>4078</v>
      </c>
      <c r="R3498" s="98" t="s">
        <v>4078</v>
      </c>
    </row>
    <row r="3499" spans="1:18" x14ac:dyDescent="0.25">
      <c r="A3499" s="59" t="s">
        <v>3779</v>
      </c>
      <c r="B3499" s="59" t="s">
        <v>1067</v>
      </c>
      <c r="C3499" s="59" t="s">
        <v>3836</v>
      </c>
      <c r="D3499" s="91">
        <v>11</v>
      </c>
      <c r="E3499" s="59" t="s">
        <v>5784</v>
      </c>
      <c r="F3499" s="30">
        <f t="shared" si="175"/>
        <v>1.6999999999999998E-2</v>
      </c>
      <c r="G3499" s="24">
        <f t="shared" si="176"/>
        <v>0.22700000000000001</v>
      </c>
      <c r="H3499" s="31"/>
      <c r="I3499" s="30"/>
      <c r="J3499" s="24">
        <f t="shared" si="177"/>
        <v>1.2749999999999999E-2</v>
      </c>
      <c r="K3499" s="31"/>
      <c r="L3499" s="30"/>
      <c r="M3499" s="98" t="s">
        <v>4078</v>
      </c>
      <c r="N3499" s="98">
        <v>0.45400000000000001</v>
      </c>
      <c r="O3499" s="98" t="s">
        <v>4078</v>
      </c>
      <c r="P3499" s="98">
        <v>5.0999999999999997E-2</v>
      </c>
      <c r="Q3499" s="98" t="s">
        <v>4078</v>
      </c>
      <c r="R3499" s="98" t="s">
        <v>4078</v>
      </c>
    </row>
    <row r="3500" spans="1:18" x14ac:dyDescent="0.25">
      <c r="A3500" s="59" t="s">
        <v>3779</v>
      </c>
      <c r="B3500" s="59" t="s">
        <v>474</v>
      </c>
      <c r="C3500" s="59" t="s">
        <v>3868</v>
      </c>
      <c r="D3500" s="91">
        <v>18</v>
      </c>
      <c r="E3500" s="59" t="s">
        <v>7558</v>
      </c>
      <c r="F3500" s="30">
        <f t="shared" si="175"/>
        <v>1.6333333333333335E-2</v>
      </c>
      <c r="G3500" s="24">
        <f t="shared" si="176"/>
        <v>0.19</v>
      </c>
      <c r="H3500" s="31"/>
      <c r="I3500" s="30"/>
      <c r="J3500" s="24">
        <f t="shared" si="177"/>
        <v>1.225E-2</v>
      </c>
      <c r="K3500" s="31"/>
      <c r="L3500" s="30"/>
      <c r="M3500" s="98" t="s">
        <v>4078</v>
      </c>
      <c r="N3500" s="98">
        <v>0.38</v>
      </c>
      <c r="O3500" s="98" t="s">
        <v>4078</v>
      </c>
      <c r="P3500" s="98" t="s">
        <v>4078</v>
      </c>
      <c r="Q3500" s="98">
        <v>4.9000000000000002E-2</v>
      </c>
      <c r="R3500" s="98" t="s">
        <v>4078</v>
      </c>
    </row>
    <row r="3501" spans="1:18" x14ac:dyDescent="0.25">
      <c r="A3501" s="59" t="s">
        <v>3779</v>
      </c>
      <c r="B3501" s="59" t="s">
        <v>3207</v>
      </c>
      <c r="C3501" s="59" t="s">
        <v>3817</v>
      </c>
      <c r="D3501" s="91">
        <v>6</v>
      </c>
      <c r="E3501" s="59" t="s">
        <v>5098</v>
      </c>
      <c r="F3501" s="30">
        <f t="shared" si="175"/>
        <v>1.6E-2</v>
      </c>
      <c r="G3501" s="24">
        <f t="shared" si="176"/>
        <v>1.2E-2</v>
      </c>
      <c r="H3501" s="31"/>
      <c r="I3501" s="30"/>
      <c r="J3501" s="24">
        <f t="shared" si="177"/>
        <v>3.9750000000000001E-2</v>
      </c>
      <c r="K3501" s="31"/>
      <c r="L3501" s="30"/>
      <c r="M3501" s="98" t="s">
        <v>4078</v>
      </c>
      <c r="N3501" s="98">
        <v>2.4E-2</v>
      </c>
      <c r="O3501" s="98">
        <v>0.111</v>
      </c>
      <c r="P3501" s="98">
        <v>4.8000000000000001E-2</v>
      </c>
      <c r="Q3501" s="98" t="s">
        <v>4078</v>
      </c>
      <c r="R3501" s="98" t="s">
        <v>4078</v>
      </c>
    </row>
    <row r="3502" spans="1:18" x14ac:dyDescent="0.25">
      <c r="A3502" s="59" t="s">
        <v>3779</v>
      </c>
      <c r="B3502" s="59" t="s">
        <v>1886</v>
      </c>
      <c r="C3502" s="59" t="s">
        <v>3862</v>
      </c>
      <c r="D3502" s="91">
        <v>16</v>
      </c>
      <c r="E3502" s="59" t="s">
        <v>6934</v>
      </c>
      <c r="F3502" s="30">
        <f t="shared" si="175"/>
        <v>1.4333333333333332E-2</v>
      </c>
      <c r="G3502" s="24">
        <f t="shared" si="176"/>
        <v>0</v>
      </c>
      <c r="H3502" s="31"/>
      <c r="I3502" s="30"/>
      <c r="J3502" s="24">
        <f t="shared" si="177"/>
        <v>1.0749999999999999E-2</v>
      </c>
      <c r="K3502" s="31"/>
      <c r="L3502" s="30"/>
      <c r="M3502" s="98" t="s">
        <v>4078</v>
      </c>
      <c r="N3502" s="98" t="s">
        <v>4078</v>
      </c>
      <c r="O3502" s="98" t="s">
        <v>4078</v>
      </c>
      <c r="P3502" s="98">
        <v>4.2999999999999997E-2</v>
      </c>
      <c r="Q3502" s="98" t="s">
        <v>4078</v>
      </c>
      <c r="R3502" s="98" t="s">
        <v>4078</v>
      </c>
    </row>
    <row r="3503" spans="1:18" x14ac:dyDescent="0.25">
      <c r="A3503" s="59" t="s">
        <v>3779</v>
      </c>
      <c r="B3503" s="59" t="s">
        <v>1342</v>
      </c>
      <c r="C3503" s="59" t="s">
        <v>3852</v>
      </c>
      <c r="D3503" s="91">
        <v>15</v>
      </c>
      <c r="E3503" s="59" t="s">
        <v>6443</v>
      </c>
      <c r="F3503" s="30">
        <f t="shared" si="175"/>
        <v>1.2999999999999999E-2</v>
      </c>
      <c r="G3503" s="24">
        <f t="shared" si="176"/>
        <v>0</v>
      </c>
      <c r="H3503" s="31"/>
      <c r="I3503" s="30"/>
      <c r="J3503" s="24">
        <f t="shared" si="177"/>
        <v>9.75E-3</v>
      </c>
      <c r="K3503" s="31"/>
      <c r="L3503" s="30"/>
      <c r="M3503" s="98" t="s">
        <v>4078</v>
      </c>
      <c r="N3503" s="98" t="s">
        <v>4078</v>
      </c>
      <c r="O3503" s="98" t="s">
        <v>4078</v>
      </c>
      <c r="P3503" s="98" t="s">
        <v>4078</v>
      </c>
      <c r="Q3503" s="98" t="s">
        <v>4078</v>
      </c>
      <c r="R3503" s="98">
        <v>3.9E-2</v>
      </c>
    </row>
    <row r="3504" spans="1:18" x14ac:dyDescent="0.25">
      <c r="A3504" s="59" t="s">
        <v>3779</v>
      </c>
      <c r="B3504" s="59" t="s">
        <v>2485</v>
      </c>
      <c r="C3504" s="59" t="s">
        <v>3865</v>
      </c>
      <c r="D3504" s="91">
        <v>17</v>
      </c>
      <c r="E3504" s="59" t="s">
        <v>7495</v>
      </c>
      <c r="F3504" s="30">
        <f t="shared" si="175"/>
        <v>1.2999999999999999E-2</v>
      </c>
      <c r="G3504" s="24">
        <f t="shared" si="176"/>
        <v>2.3040000000000003</v>
      </c>
      <c r="H3504" s="31"/>
      <c r="I3504" s="30"/>
      <c r="J3504" s="24">
        <f t="shared" si="177"/>
        <v>9.75E-3</v>
      </c>
      <c r="K3504" s="31"/>
      <c r="L3504" s="30"/>
      <c r="M3504" s="98">
        <v>4.08</v>
      </c>
      <c r="N3504" s="98">
        <v>0.52800000000000002</v>
      </c>
      <c r="O3504" s="98" t="s">
        <v>4078</v>
      </c>
      <c r="P3504" s="98">
        <v>3.9E-2</v>
      </c>
      <c r="Q3504" s="98" t="s">
        <v>4078</v>
      </c>
      <c r="R3504" s="98" t="s">
        <v>4078</v>
      </c>
    </row>
    <row r="3505" spans="1:18" x14ac:dyDescent="0.25">
      <c r="A3505" s="59" t="s">
        <v>3779</v>
      </c>
      <c r="B3505" s="59" t="s">
        <v>3143</v>
      </c>
      <c r="C3505" s="59" t="s">
        <v>3849</v>
      </c>
      <c r="D3505" s="91">
        <v>13</v>
      </c>
      <c r="E3505" s="59" t="s">
        <v>6263</v>
      </c>
      <c r="F3505" s="30">
        <f t="shared" si="175"/>
        <v>1.2666666666666666E-2</v>
      </c>
      <c r="G3505" s="24">
        <f t="shared" si="176"/>
        <v>0.03</v>
      </c>
      <c r="H3505" s="31"/>
      <c r="I3505" s="30"/>
      <c r="J3505" s="24">
        <f t="shared" si="177"/>
        <v>0.107</v>
      </c>
      <c r="K3505" s="31"/>
      <c r="L3505" s="30"/>
      <c r="M3505" s="98">
        <v>0.06</v>
      </c>
      <c r="N3505" s="98" t="s">
        <v>4078</v>
      </c>
      <c r="O3505" s="98">
        <v>0.39</v>
      </c>
      <c r="P3505" s="98" t="s">
        <v>4078</v>
      </c>
      <c r="Q3505" s="98">
        <v>3.7999999999999999E-2</v>
      </c>
      <c r="R3505" s="98" t="s">
        <v>4078</v>
      </c>
    </row>
    <row r="3506" spans="1:18" x14ac:dyDescent="0.25">
      <c r="A3506" s="59" t="s">
        <v>3779</v>
      </c>
      <c r="B3506" s="59" t="s">
        <v>2418</v>
      </c>
      <c r="C3506" s="59" t="s">
        <v>3851</v>
      </c>
      <c r="D3506" s="91">
        <v>15</v>
      </c>
      <c r="E3506" s="59" t="s">
        <v>6386</v>
      </c>
      <c r="F3506" s="30">
        <f t="shared" si="175"/>
        <v>1.1999999999999999E-2</v>
      </c>
      <c r="G3506" s="24">
        <f t="shared" si="176"/>
        <v>0</v>
      </c>
      <c r="H3506" s="31"/>
      <c r="I3506" s="30"/>
      <c r="J3506" s="24">
        <f t="shared" si="177"/>
        <v>8.9999999999999993E-3</v>
      </c>
      <c r="K3506" s="31"/>
      <c r="L3506" s="30"/>
      <c r="M3506" s="98" t="s">
        <v>4078</v>
      </c>
      <c r="N3506" s="98" t="s">
        <v>4078</v>
      </c>
      <c r="O3506" s="98" t="s">
        <v>4078</v>
      </c>
      <c r="P3506" s="98">
        <v>3.5999999999999997E-2</v>
      </c>
      <c r="Q3506" s="98" t="s">
        <v>4078</v>
      </c>
      <c r="R3506" s="98" t="s">
        <v>4078</v>
      </c>
    </row>
    <row r="3507" spans="1:18" x14ac:dyDescent="0.25">
      <c r="A3507" s="59" t="s">
        <v>3779</v>
      </c>
      <c r="B3507" s="59" t="s">
        <v>851</v>
      </c>
      <c r="C3507" s="59" t="s">
        <v>3865</v>
      </c>
      <c r="D3507" s="91">
        <v>17</v>
      </c>
      <c r="E3507" s="59" t="s">
        <v>7485</v>
      </c>
      <c r="F3507" s="30">
        <f t="shared" si="175"/>
        <v>1.1333333333333334E-2</v>
      </c>
      <c r="G3507" s="24">
        <f t="shared" si="176"/>
        <v>0.495</v>
      </c>
      <c r="H3507" s="31"/>
      <c r="I3507" s="30"/>
      <c r="J3507" s="24">
        <f t="shared" si="177"/>
        <v>8.5000000000000006E-3</v>
      </c>
      <c r="K3507" s="31"/>
      <c r="L3507" s="30"/>
      <c r="M3507" s="98">
        <v>0.99</v>
      </c>
      <c r="N3507" s="98" t="s">
        <v>4078</v>
      </c>
      <c r="O3507" s="98" t="s">
        <v>4078</v>
      </c>
      <c r="P3507" s="98">
        <v>3.4000000000000002E-2</v>
      </c>
      <c r="Q3507" s="98" t="s">
        <v>4078</v>
      </c>
      <c r="R3507" s="98" t="s">
        <v>4078</v>
      </c>
    </row>
    <row r="3508" spans="1:18" x14ac:dyDescent="0.25">
      <c r="A3508" s="59" t="s">
        <v>3779</v>
      </c>
      <c r="B3508" s="59" t="s">
        <v>2764</v>
      </c>
      <c r="C3508" s="59" t="s">
        <v>3841</v>
      </c>
      <c r="D3508" s="91">
        <v>11</v>
      </c>
      <c r="E3508" s="59" t="s">
        <v>5994</v>
      </c>
      <c r="F3508" s="30">
        <f t="shared" si="175"/>
        <v>1.1000000000000001E-2</v>
      </c>
      <c r="G3508" s="24">
        <f t="shared" si="176"/>
        <v>0</v>
      </c>
      <c r="H3508" s="31"/>
      <c r="I3508" s="30"/>
      <c r="J3508" s="24">
        <f t="shared" si="177"/>
        <v>8.2500000000000004E-3</v>
      </c>
      <c r="K3508" s="31"/>
      <c r="L3508" s="30"/>
      <c r="M3508" s="98" t="s">
        <v>4078</v>
      </c>
      <c r="N3508" s="98" t="s">
        <v>4078</v>
      </c>
      <c r="O3508" s="98" t="s">
        <v>4078</v>
      </c>
      <c r="P3508" s="98" t="s">
        <v>4078</v>
      </c>
      <c r="Q3508" s="98" t="s">
        <v>4078</v>
      </c>
      <c r="R3508" s="98">
        <v>3.3000000000000002E-2</v>
      </c>
    </row>
    <row r="3509" spans="1:18" x14ac:dyDescent="0.25">
      <c r="A3509" s="59" t="s">
        <v>3779</v>
      </c>
      <c r="B3509" s="59" t="s">
        <v>1865</v>
      </c>
      <c r="C3509" s="59" t="s">
        <v>3849</v>
      </c>
      <c r="D3509" s="91">
        <v>13</v>
      </c>
      <c r="E3509" s="59" t="s">
        <v>6307</v>
      </c>
      <c r="F3509" s="30">
        <f t="shared" si="175"/>
        <v>1.0666666666666666E-2</v>
      </c>
      <c r="G3509" s="24">
        <f t="shared" si="176"/>
        <v>0.65700000000000003</v>
      </c>
      <c r="H3509" s="31"/>
      <c r="I3509" s="30"/>
      <c r="J3509" s="24">
        <f t="shared" si="177"/>
        <v>8.0000000000000002E-3</v>
      </c>
      <c r="K3509" s="31"/>
      <c r="L3509" s="30"/>
      <c r="M3509" s="98" t="s">
        <v>4078</v>
      </c>
      <c r="N3509" s="98">
        <v>1.3140000000000001</v>
      </c>
      <c r="O3509" s="98" t="s">
        <v>4078</v>
      </c>
      <c r="P3509" s="98">
        <v>3.2000000000000001E-2</v>
      </c>
      <c r="Q3509" s="98" t="s">
        <v>4078</v>
      </c>
      <c r="R3509" s="98" t="s">
        <v>4078</v>
      </c>
    </row>
    <row r="3510" spans="1:18" x14ac:dyDescent="0.25">
      <c r="A3510" s="59" t="s">
        <v>3779</v>
      </c>
      <c r="B3510" s="59" t="s">
        <v>2395</v>
      </c>
      <c r="C3510" s="59" t="s">
        <v>3852</v>
      </c>
      <c r="D3510" s="91">
        <v>15</v>
      </c>
      <c r="E3510" s="59" t="s">
        <v>6448</v>
      </c>
      <c r="F3510" s="30">
        <f t="shared" si="175"/>
        <v>0.01</v>
      </c>
      <c r="G3510" s="24">
        <f t="shared" si="176"/>
        <v>0</v>
      </c>
      <c r="H3510" s="31"/>
      <c r="I3510" s="30"/>
      <c r="J3510" s="24">
        <f t="shared" si="177"/>
        <v>7.4999999999999997E-3</v>
      </c>
      <c r="K3510" s="31"/>
      <c r="L3510" s="30"/>
      <c r="M3510" s="98" t="s">
        <v>4078</v>
      </c>
      <c r="N3510" s="98" t="s">
        <v>4078</v>
      </c>
      <c r="O3510" s="98" t="s">
        <v>4078</v>
      </c>
      <c r="P3510" s="98" t="s">
        <v>4078</v>
      </c>
      <c r="Q3510" s="98">
        <v>0.03</v>
      </c>
      <c r="R3510" s="98" t="s">
        <v>4078</v>
      </c>
    </row>
    <row r="3511" spans="1:18" x14ac:dyDescent="0.25">
      <c r="A3511" s="59" t="s">
        <v>3779</v>
      </c>
      <c r="B3511" s="59" t="s">
        <v>1873</v>
      </c>
      <c r="C3511" s="59" t="s">
        <v>3862</v>
      </c>
      <c r="D3511" s="91">
        <v>16</v>
      </c>
      <c r="E3511" s="59" t="s">
        <v>6972</v>
      </c>
      <c r="F3511" s="30">
        <f t="shared" si="175"/>
        <v>0.01</v>
      </c>
      <c r="G3511" s="24">
        <f t="shared" si="176"/>
        <v>38.459000000000003</v>
      </c>
      <c r="H3511" s="31"/>
      <c r="I3511" s="30"/>
      <c r="J3511" s="24">
        <f t="shared" si="177"/>
        <v>1.03525</v>
      </c>
      <c r="K3511" s="31"/>
      <c r="L3511" s="30"/>
      <c r="M3511" s="98">
        <v>71.95</v>
      </c>
      <c r="N3511" s="98">
        <v>4.968</v>
      </c>
      <c r="O3511" s="98">
        <v>4.1109999999999998</v>
      </c>
      <c r="P3511" s="98" t="s">
        <v>4078</v>
      </c>
      <c r="Q3511" s="98">
        <v>0.03</v>
      </c>
      <c r="R3511" s="98" t="s">
        <v>4078</v>
      </c>
    </row>
    <row r="3512" spans="1:18" x14ac:dyDescent="0.25">
      <c r="A3512" s="59" t="s">
        <v>3779</v>
      </c>
      <c r="B3512" s="59" t="s">
        <v>23</v>
      </c>
      <c r="C3512" s="59" t="s">
        <v>3851</v>
      </c>
      <c r="D3512" s="91">
        <v>15</v>
      </c>
      <c r="E3512" s="59" t="s">
        <v>6346</v>
      </c>
      <c r="F3512" s="30">
        <f t="shared" si="175"/>
        <v>9.3333333333333341E-3</v>
      </c>
      <c r="G3512" s="24">
        <f t="shared" si="176"/>
        <v>0</v>
      </c>
      <c r="H3512" s="31"/>
      <c r="I3512" s="30"/>
      <c r="J3512" s="24">
        <f t="shared" si="177"/>
        <v>7.0000000000000001E-3</v>
      </c>
      <c r="K3512" s="31"/>
      <c r="L3512" s="30"/>
      <c r="M3512" s="98" t="s">
        <v>4078</v>
      </c>
      <c r="N3512" s="98" t="s">
        <v>4078</v>
      </c>
      <c r="O3512" s="98" t="s">
        <v>4078</v>
      </c>
      <c r="P3512" s="98" t="s">
        <v>4078</v>
      </c>
      <c r="Q3512" s="98">
        <v>2.8000000000000001E-2</v>
      </c>
      <c r="R3512" s="98" t="s">
        <v>4078</v>
      </c>
    </row>
    <row r="3513" spans="1:18" x14ac:dyDescent="0.25">
      <c r="A3513" s="59" t="s">
        <v>3779</v>
      </c>
      <c r="B3513" s="59" t="s">
        <v>2951</v>
      </c>
      <c r="C3513" s="59" t="s">
        <v>3822</v>
      </c>
      <c r="D3513" s="91">
        <v>8</v>
      </c>
      <c r="E3513" s="59" t="s">
        <v>5372</v>
      </c>
      <c r="F3513" s="30">
        <f t="shared" si="175"/>
        <v>8.6666666666666663E-3</v>
      </c>
      <c r="G3513" s="24">
        <f t="shared" si="176"/>
        <v>0</v>
      </c>
      <c r="H3513" s="31"/>
      <c r="I3513" s="30"/>
      <c r="J3513" s="24">
        <f t="shared" si="177"/>
        <v>6.4999999999999997E-3</v>
      </c>
      <c r="K3513" s="31"/>
      <c r="L3513" s="30"/>
      <c r="M3513" s="98" t="s">
        <v>4078</v>
      </c>
      <c r="N3513" s="98" t="s">
        <v>4078</v>
      </c>
      <c r="O3513" s="98" t="s">
        <v>4078</v>
      </c>
      <c r="P3513" s="98">
        <v>2.5999999999999999E-2</v>
      </c>
      <c r="Q3513" s="98" t="s">
        <v>4078</v>
      </c>
      <c r="R3513" s="98" t="s">
        <v>4078</v>
      </c>
    </row>
    <row r="3514" spans="1:18" x14ac:dyDescent="0.25">
      <c r="A3514" s="59" t="s">
        <v>3779</v>
      </c>
      <c r="B3514" s="59" t="s">
        <v>1176</v>
      </c>
      <c r="C3514" s="59" t="s">
        <v>3786</v>
      </c>
      <c r="D3514" s="91">
        <v>2</v>
      </c>
      <c r="E3514" s="59" t="s">
        <v>4215</v>
      </c>
      <c r="F3514" s="30">
        <f t="shared" si="175"/>
        <v>7.0000000000000001E-3</v>
      </c>
      <c r="G3514" s="24">
        <f t="shared" si="176"/>
        <v>0</v>
      </c>
      <c r="H3514" s="31"/>
      <c r="I3514" s="30"/>
      <c r="J3514" s="24">
        <f t="shared" si="177"/>
        <v>5.2500000000000003E-3</v>
      </c>
      <c r="K3514" s="31"/>
      <c r="L3514" s="30"/>
      <c r="M3514" s="98" t="s">
        <v>4078</v>
      </c>
      <c r="N3514" s="98" t="s">
        <v>4078</v>
      </c>
      <c r="O3514" s="98" t="s">
        <v>4078</v>
      </c>
      <c r="P3514" s="98" t="s">
        <v>4078</v>
      </c>
      <c r="Q3514" s="98" t="s">
        <v>4078</v>
      </c>
      <c r="R3514" s="98">
        <v>2.1000000000000001E-2</v>
      </c>
    </row>
    <row r="3515" spans="1:18" x14ac:dyDescent="0.25">
      <c r="A3515" s="59" t="s">
        <v>3779</v>
      </c>
      <c r="B3515" s="59" t="s">
        <v>1828</v>
      </c>
      <c r="C3515" s="59" t="s">
        <v>3846</v>
      </c>
      <c r="D3515" s="91">
        <v>12</v>
      </c>
      <c r="E3515" s="59" t="s">
        <v>6191</v>
      </c>
      <c r="F3515" s="30">
        <f t="shared" si="175"/>
        <v>7.0000000000000001E-3</v>
      </c>
      <c r="G3515" s="24">
        <f t="shared" si="176"/>
        <v>0</v>
      </c>
      <c r="H3515" s="31"/>
      <c r="I3515" s="30"/>
      <c r="J3515" s="24">
        <f t="shared" si="177"/>
        <v>5.2500000000000003E-3</v>
      </c>
      <c r="K3515" s="31"/>
      <c r="L3515" s="30"/>
      <c r="M3515" s="98" t="s">
        <v>4078</v>
      </c>
      <c r="N3515" s="98" t="s">
        <v>4078</v>
      </c>
      <c r="O3515" s="98" t="s">
        <v>4078</v>
      </c>
      <c r="P3515" s="98" t="s">
        <v>4078</v>
      </c>
      <c r="Q3515" s="98" t="s">
        <v>4078</v>
      </c>
      <c r="R3515" s="98">
        <v>2.1000000000000001E-2</v>
      </c>
    </row>
    <row r="3516" spans="1:18" x14ac:dyDescent="0.25">
      <c r="A3516" s="59" t="s">
        <v>3779</v>
      </c>
      <c r="B3516" s="59" t="s">
        <v>3050</v>
      </c>
      <c r="C3516" s="59" t="s">
        <v>3837</v>
      </c>
      <c r="D3516" s="91">
        <v>11</v>
      </c>
      <c r="E3516" s="59" t="s">
        <v>5819</v>
      </c>
      <c r="F3516" s="30">
        <f t="shared" si="175"/>
        <v>6.3333333333333332E-3</v>
      </c>
      <c r="G3516" s="24">
        <f t="shared" si="176"/>
        <v>0</v>
      </c>
      <c r="H3516" s="31"/>
      <c r="I3516" s="30"/>
      <c r="J3516" s="24">
        <f t="shared" si="177"/>
        <v>4.7499999999999999E-3</v>
      </c>
      <c r="K3516" s="31"/>
      <c r="L3516" s="30"/>
      <c r="M3516" s="98" t="s">
        <v>4078</v>
      </c>
      <c r="N3516" s="98" t="s">
        <v>4078</v>
      </c>
      <c r="O3516" s="98" t="s">
        <v>4078</v>
      </c>
      <c r="P3516" s="98" t="s">
        <v>4078</v>
      </c>
      <c r="Q3516" s="98" t="s">
        <v>4078</v>
      </c>
      <c r="R3516" s="98">
        <v>1.9E-2</v>
      </c>
    </row>
    <row r="3517" spans="1:18" x14ac:dyDescent="0.25">
      <c r="A3517" s="59" t="s">
        <v>3779</v>
      </c>
      <c r="B3517" s="59" t="s">
        <v>870</v>
      </c>
      <c r="C3517" s="59" t="s">
        <v>3817</v>
      </c>
      <c r="D3517" s="91">
        <v>6</v>
      </c>
      <c r="E3517" s="59" t="s">
        <v>5100</v>
      </c>
      <c r="F3517" s="30">
        <f t="shared" si="175"/>
        <v>5.6666666666666671E-3</v>
      </c>
      <c r="G3517" s="24">
        <f t="shared" si="176"/>
        <v>18.315000000000001</v>
      </c>
      <c r="H3517" s="31"/>
      <c r="I3517" s="30"/>
      <c r="J3517" s="24">
        <f t="shared" si="177"/>
        <v>10.440750000000001</v>
      </c>
      <c r="K3517" s="31"/>
      <c r="L3517" s="30"/>
      <c r="M3517" s="98">
        <v>36.630000000000003</v>
      </c>
      <c r="N3517" s="98" t="s">
        <v>4078</v>
      </c>
      <c r="O3517" s="98">
        <v>41.746000000000002</v>
      </c>
      <c r="P3517" s="98" t="s">
        <v>4078</v>
      </c>
      <c r="Q3517" s="98">
        <v>1.7000000000000001E-2</v>
      </c>
      <c r="R3517" s="98" t="s">
        <v>4078</v>
      </c>
    </row>
    <row r="3518" spans="1:18" x14ac:dyDescent="0.25">
      <c r="A3518" s="59" t="s">
        <v>3779</v>
      </c>
      <c r="B3518" s="59" t="s">
        <v>3664</v>
      </c>
      <c r="C3518" s="59" t="s">
        <v>3842</v>
      </c>
      <c r="D3518" s="91">
        <v>11</v>
      </c>
      <c r="E3518" s="59" t="s">
        <v>6136</v>
      </c>
      <c r="F3518" s="30">
        <f t="shared" si="175"/>
        <v>5.0000000000000001E-3</v>
      </c>
      <c r="G3518" s="24">
        <f t="shared" si="176"/>
        <v>0</v>
      </c>
      <c r="H3518" s="31"/>
      <c r="I3518" s="30"/>
      <c r="J3518" s="24">
        <f t="shared" si="177"/>
        <v>0.05</v>
      </c>
      <c r="K3518" s="31"/>
      <c r="L3518" s="30"/>
      <c r="M3518" s="98" t="s">
        <v>4078</v>
      </c>
      <c r="N3518" s="98" t="s">
        <v>4078</v>
      </c>
      <c r="O3518" s="98">
        <v>0.185</v>
      </c>
      <c r="P3518" s="98">
        <v>1.4999999999999999E-2</v>
      </c>
      <c r="Q3518" s="98" t="s">
        <v>4078</v>
      </c>
      <c r="R3518" s="98" t="s">
        <v>4078</v>
      </c>
    </row>
    <row r="3519" spans="1:18" x14ac:dyDescent="0.25">
      <c r="A3519" s="59" t="s">
        <v>3779</v>
      </c>
      <c r="B3519" s="59" t="s">
        <v>3527</v>
      </c>
      <c r="C3519" s="59" t="s">
        <v>3851</v>
      </c>
      <c r="D3519" s="91">
        <v>15</v>
      </c>
      <c r="E3519" s="59" t="s">
        <v>6432</v>
      </c>
      <c r="F3519" s="30">
        <f t="shared" si="175"/>
        <v>5.0000000000000001E-3</v>
      </c>
      <c r="G3519" s="24">
        <f t="shared" si="176"/>
        <v>0</v>
      </c>
      <c r="H3519" s="31"/>
      <c r="I3519" s="30"/>
      <c r="J3519" s="24">
        <f t="shared" si="177"/>
        <v>3.7499999999999999E-3</v>
      </c>
      <c r="K3519" s="31"/>
      <c r="L3519" s="30"/>
      <c r="M3519" s="98" t="s">
        <v>4078</v>
      </c>
      <c r="N3519" s="98" t="s">
        <v>4078</v>
      </c>
      <c r="O3519" s="98" t="s">
        <v>4078</v>
      </c>
      <c r="P3519" s="98">
        <v>1.4999999999999999E-2</v>
      </c>
      <c r="Q3519" s="98" t="s">
        <v>4078</v>
      </c>
      <c r="R3519" s="98" t="s">
        <v>4078</v>
      </c>
    </row>
    <row r="3520" spans="1:18" x14ac:dyDescent="0.25">
      <c r="A3520" s="59" t="s">
        <v>3779</v>
      </c>
      <c r="B3520" s="59" t="s">
        <v>2165</v>
      </c>
      <c r="C3520" s="59" t="s">
        <v>3862</v>
      </c>
      <c r="D3520" s="91">
        <v>16</v>
      </c>
      <c r="E3520" s="59" t="s">
        <v>7114</v>
      </c>
      <c r="F3520" s="30">
        <f t="shared" si="175"/>
        <v>5.0000000000000001E-3</v>
      </c>
      <c r="G3520" s="24">
        <f t="shared" si="176"/>
        <v>0.17949999999999999</v>
      </c>
      <c r="H3520" s="31"/>
      <c r="I3520" s="30"/>
      <c r="J3520" s="24">
        <f t="shared" si="177"/>
        <v>1.2500000000000001E-2</v>
      </c>
      <c r="K3520" s="31"/>
      <c r="L3520" s="30"/>
      <c r="M3520" s="98">
        <v>0.22</v>
      </c>
      <c r="N3520" s="98">
        <v>0.13900000000000001</v>
      </c>
      <c r="O3520" s="98">
        <v>3.5000000000000003E-2</v>
      </c>
      <c r="P3520" s="98">
        <v>1.4999999999999999E-2</v>
      </c>
      <c r="Q3520" s="98" t="s">
        <v>4078</v>
      </c>
      <c r="R3520" s="98" t="s">
        <v>4078</v>
      </c>
    </row>
    <row r="3521" spans="1:18" x14ac:dyDescent="0.25">
      <c r="A3521" s="59" t="s">
        <v>3779</v>
      </c>
      <c r="B3521" s="59" t="s">
        <v>2707</v>
      </c>
      <c r="C3521" s="59" t="s">
        <v>3801</v>
      </c>
      <c r="D3521" s="91">
        <v>4</v>
      </c>
      <c r="E3521" s="59" t="s">
        <v>4550</v>
      </c>
      <c r="F3521" s="30">
        <f t="shared" si="175"/>
        <v>4.6666666666666671E-3</v>
      </c>
      <c r="G3521" s="24">
        <f t="shared" si="176"/>
        <v>0</v>
      </c>
      <c r="H3521" s="31"/>
      <c r="I3521" s="30"/>
      <c r="J3521" s="24">
        <f t="shared" si="177"/>
        <v>3.5000000000000001E-3</v>
      </c>
      <c r="K3521" s="31"/>
      <c r="L3521" s="30"/>
      <c r="M3521" s="98" t="s">
        <v>4078</v>
      </c>
      <c r="N3521" s="98" t="s">
        <v>4078</v>
      </c>
      <c r="O3521" s="98" t="s">
        <v>4078</v>
      </c>
      <c r="P3521" s="98" t="s">
        <v>4078</v>
      </c>
      <c r="Q3521" s="98">
        <v>4.0000000000000001E-3</v>
      </c>
      <c r="R3521" s="98">
        <v>0.01</v>
      </c>
    </row>
    <row r="3522" spans="1:18" x14ac:dyDescent="0.25">
      <c r="A3522" s="59" t="s">
        <v>3779</v>
      </c>
      <c r="B3522" s="59" t="s">
        <v>3509</v>
      </c>
      <c r="C3522" s="59" t="s">
        <v>3869</v>
      </c>
      <c r="D3522" s="91">
        <v>18</v>
      </c>
      <c r="E3522" s="59" t="s">
        <v>7688</v>
      </c>
      <c r="F3522" s="30">
        <f t="shared" si="175"/>
        <v>4.3333333333333331E-3</v>
      </c>
      <c r="G3522" s="24">
        <f t="shared" si="176"/>
        <v>0</v>
      </c>
      <c r="H3522" s="31"/>
      <c r="I3522" s="30"/>
      <c r="J3522" s="24">
        <f t="shared" si="177"/>
        <v>3.2499999999999999E-3</v>
      </c>
      <c r="K3522" s="31"/>
      <c r="L3522" s="30"/>
      <c r="M3522" s="98" t="s">
        <v>4078</v>
      </c>
      <c r="N3522" s="98" t="s">
        <v>4078</v>
      </c>
      <c r="O3522" s="98" t="s">
        <v>4078</v>
      </c>
      <c r="P3522" s="98" t="s">
        <v>4078</v>
      </c>
      <c r="Q3522" s="98" t="s">
        <v>4078</v>
      </c>
      <c r="R3522" s="98">
        <v>1.2999999999999999E-2</v>
      </c>
    </row>
    <row r="3523" spans="1:18" x14ac:dyDescent="0.25">
      <c r="A3523" s="59" t="s">
        <v>3779</v>
      </c>
      <c r="B3523" s="59" t="s">
        <v>3164</v>
      </c>
      <c r="C3523" s="59" t="s">
        <v>3863</v>
      </c>
      <c r="D3523" s="91">
        <v>16</v>
      </c>
      <c r="E3523" s="59" t="s">
        <v>7354</v>
      </c>
      <c r="F3523" s="30">
        <f t="shared" si="175"/>
        <v>4.0000000000000001E-3</v>
      </c>
      <c r="G3523" s="24">
        <f t="shared" si="176"/>
        <v>0.40300000000000002</v>
      </c>
      <c r="H3523" s="31"/>
      <c r="I3523" s="30"/>
      <c r="J3523" s="24">
        <f t="shared" si="177"/>
        <v>3.5250000000000004E-2</v>
      </c>
      <c r="K3523" s="31"/>
      <c r="L3523" s="30"/>
      <c r="M3523" s="98">
        <v>0.05</v>
      </c>
      <c r="N3523" s="98">
        <v>0.75600000000000001</v>
      </c>
      <c r="O3523" s="98">
        <v>0.129</v>
      </c>
      <c r="P3523" s="98">
        <v>1.2E-2</v>
      </c>
      <c r="Q3523" s="98" t="s">
        <v>4078</v>
      </c>
      <c r="R3523" s="98" t="s">
        <v>4078</v>
      </c>
    </row>
    <row r="3524" spans="1:18" x14ac:dyDescent="0.25">
      <c r="A3524" s="59" t="s">
        <v>3779</v>
      </c>
      <c r="B3524" s="59" t="s">
        <v>2140</v>
      </c>
      <c r="C3524" s="59" t="s">
        <v>3845</v>
      </c>
      <c r="D3524" s="91">
        <v>12</v>
      </c>
      <c r="E3524" s="59" t="s">
        <v>6183</v>
      </c>
      <c r="F3524" s="30">
        <f t="shared" si="175"/>
        <v>3.3333333333333335E-3</v>
      </c>
      <c r="G3524" s="24">
        <f t="shared" si="176"/>
        <v>0</v>
      </c>
      <c r="H3524" s="31"/>
      <c r="I3524" s="30"/>
      <c r="J3524" s="24">
        <f t="shared" si="177"/>
        <v>2.5000000000000001E-3</v>
      </c>
      <c r="K3524" s="31"/>
      <c r="L3524" s="30"/>
      <c r="M3524" s="98" t="s">
        <v>4078</v>
      </c>
      <c r="N3524" s="98" t="s">
        <v>4078</v>
      </c>
      <c r="O3524" s="98" t="s">
        <v>4078</v>
      </c>
      <c r="P3524" s="98" t="s">
        <v>4078</v>
      </c>
      <c r="Q3524" s="98" t="s">
        <v>4078</v>
      </c>
      <c r="R3524" s="98">
        <v>0.01</v>
      </c>
    </row>
    <row r="3525" spans="1:18" x14ac:dyDescent="0.25">
      <c r="A3525" s="59" t="s">
        <v>3779</v>
      </c>
      <c r="B3525" s="59" t="s">
        <v>2646</v>
      </c>
      <c r="C3525" s="59" t="s">
        <v>3862</v>
      </c>
      <c r="D3525" s="91">
        <v>16</v>
      </c>
      <c r="E3525" s="59" t="s">
        <v>6994</v>
      </c>
      <c r="F3525" s="30">
        <f t="shared" si="175"/>
        <v>3.3333333333333335E-3</v>
      </c>
      <c r="G3525" s="24">
        <f t="shared" si="176"/>
        <v>0</v>
      </c>
      <c r="H3525" s="31"/>
      <c r="I3525" s="30"/>
      <c r="J3525" s="24">
        <f t="shared" si="177"/>
        <v>2.5000000000000001E-3</v>
      </c>
      <c r="K3525" s="31"/>
      <c r="L3525" s="30"/>
      <c r="M3525" s="98" t="s">
        <v>4078</v>
      </c>
      <c r="N3525" s="98" t="s">
        <v>4078</v>
      </c>
      <c r="O3525" s="98" t="s">
        <v>4078</v>
      </c>
      <c r="P3525" s="98">
        <v>0.01</v>
      </c>
      <c r="Q3525" s="98" t="s">
        <v>4078</v>
      </c>
      <c r="R3525" s="98" t="s">
        <v>4078</v>
      </c>
    </row>
    <row r="3526" spans="1:18" x14ac:dyDescent="0.25">
      <c r="A3526" s="59" t="s">
        <v>3779</v>
      </c>
      <c r="B3526" s="59" t="s">
        <v>3450</v>
      </c>
      <c r="C3526" s="59" t="s">
        <v>3862</v>
      </c>
      <c r="D3526" s="91">
        <v>16</v>
      </c>
      <c r="E3526" s="59" t="s">
        <v>6998</v>
      </c>
      <c r="F3526" s="30">
        <f t="shared" si="175"/>
        <v>3.3333333333333335E-3</v>
      </c>
      <c r="G3526" s="24">
        <f t="shared" si="176"/>
        <v>5.31</v>
      </c>
      <c r="H3526" s="31"/>
      <c r="I3526" s="30"/>
      <c r="J3526" s="24">
        <f t="shared" si="177"/>
        <v>2.5000000000000001E-3</v>
      </c>
      <c r="K3526" s="31"/>
      <c r="L3526" s="30"/>
      <c r="M3526" s="98">
        <v>10.62</v>
      </c>
      <c r="N3526" s="98" t="s">
        <v>4078</v>
      </c>
      <c r="O3526" s="98" t="s">
        <v>4078</v>
      </c>
      <c r="P3526" s="98">
        <v>0.01</v>
      </c>
      <c r="Q3526" s="98" t="s">
        <v>4078</v>
      </c>
      <c r="R3526" s="98" t="s">
        <v>4078</v>
      </c>
    </row>
    <row r="3527" spans="1:18" x14ac:dyDescent="0.25">
      <c r="A3527" s="59" t="s">
        <v>3779</v>
      </c>
      <c r="B3527" s="59" t="s">
        <v>8057</v>
      </c>
      <c r="C3527" s="59" t="s">
        <v>3869</v>
      </c>
      <c r="D3527" s="91">
        <v>18</v>
      </c>
      <c r="E3527" s="59" t="s">
        <v>8058</v>
      </c>
      <c r="F3527" s="30">
        <f t="shared" si="175"/>
        <v>2.6666666666666666E-3</v>
      </c>
      <c r="G3527" s="24">
        <f t="shared" si="176"/>
        <v>0</v>
      </c>
      <c r="H3527" s="31"/>
      <c r="I3527" s="30"/>
      <c r="J3527" s="24">
        <f t="shared" si="177"/>
        <v>2E-3</v>
      </c>
      <c r="K3527" s="31"/>
      <c r="L3527" s="30"/>
      <c r="M3527" s="98" t="s">
        <v>4078</v>
      </c>
      <c r="N3527" s="98" t="s">
        <v>4078</v>
      </c>
      <c r="O3527" s="98" t="s">
        <v>4078</v>
      </c>
      <c r="P3527" s="98" t="s">
        <v>4078</v>
      </c>
      <c r="Q3527" s="98" t="s">
        <v>4078</v>
      </c>
      <c r="R3527" s="98">
        <v>8.0000000000000002E-3</v>
      </c>
    </row>
    <row r="3528" spans="1:18" x14ac:dyDescent="0.25">
      <c r="A3528" s="59" t="s">
        <v>3779</v>
      </c>
      <c r="B3528" s="59" t="s">
        <v>1650</v>
      </c>
      <c r="C3528" s="59" t="s">
        <v>3865</v>
      </c>
      <c r="D3528" s="91">
        <v>17</v>
      </c>
      <c r="E3528" s="59" t="s">
        <v>7482</v>
      </c>
      <c r="F3528" s="30">
        <f t="shared" si="175"/>
        <v>2.3333333333333335E-3</v>
      </c>
      <c r="G3528" s="24">
        <f t="shared" si="176"/>
        <v>0</v>
      </c>
      <c r="H3528" s="31"/>
      <c r="I3528" s="30"/>
      <c r="J3528" s="24">
        <f t="shared" si="177"/>
        <v>1.75E-3</v>
      </c>
      <c r="K3528" s="31"/>
      <c r="L3528" s="30"/>
      <c r="M3528" s="98" t="s">
        <v>4078</v>
      </c>
      <c r="N3528" s="98" t="s">
        <v>4078</v>
      </c>
      <c r="O3528" s="98" t="s">
        <v>4078</v>
      </c>
      <c r="P3528" s="98" t="s">
        <v>4078</v>
      </c>
      <c r="Q3528" s="98" t="s">
        <v>4078</v>
      </c>
      <c r="R3528" s="98">
        <v>7.0000000000000001E-3</v>
      </c>
    </row>
    <row r="3529" spans="1:18" x14ac:dyDescent="0.25">
      <c r="A3529" s="59" t="s">
        <v>3779</v>
      </c>
      <c r="B3529" s="59" t="s">
        <v>2753</v>
      </c>
      <c r="C3529" s="59" t="s">
        <v>3834</v>
      </c>
      <c r="D3529" s="91">
        <v>11</v>
      </c>
      <c r="E3529" s="59" t="s">
        <v>5687</v>
      </c>
      <c r="F3529" s="30">
        <f t="shared" si="175"/>
        <v>2E-3</v>
      </c>
      <c r="G3529" s="24">
        <f t="shared" si="176"/>
        <v>6.5000000000000002E-2</v>
      </c>
      <c r="H3529" s="31"/>
      <c r="I3529" s="30"/>
      <c r="J3529" s="24">
        <f t="shared" si="177"/>
        <v>1.5E-3</v>
      </c>
      <c r="K3529" s="31"/>
      <c r="L3529" s="30"/>
      <c r="M3529" s="98" t="s">
        <v>4078</v>
      </c>
      <c r="N3529" s="98">
        <v>0.13</v>
      </c>
      <c r="O3529" s="98" t="s">
        <v>4078</v>
      </c>
      <c r="P3529" s="98">
        <v>6.0000000000000001E-3</v>
      </c>
      <c r="Q3529" s="98" t="s">
        <v>4078</v>
      </c>
      <c r="R3529" s="98" t="s">
        <v>4078</v>
      </c>
    </row>
    <row r="3530" spans="1:18" x14ac:dyDescent="0.25">
      <c r="A3530" s="59" t="s">
        <v>3779</v>
      </c>
      <c r="B3530" s="59" t="s">
        <v>3447</v>
      </c>
      <c r="C3530" s="59" t="s">
        <v>3869</v>
      </c>
      <c r="D3530" s="91">
        <v>18</v>
      </c>
      <c r="E3530" s="59" t="s">
        <v>7690</v>
      </c>
      <c r="F3530" s="30">
        <f t="shared" si="175"/>
        <v>2E-3</v>
      </c>
      <c r="G3530" s="24">
        <f t="shared" si="176"/>
        <v>0</v>
      </c>
      <c r="H3530" s="31"/>
      <c r="I3530" s="30"/>
      <c r="J3530" s="24">
        <f t="shared" si="177"/>
        <v>1.5E-3</v>
      </c>
      <c r="K3530" s="31"/>
      <c r="L3530" s="30"/>
      <c r="M3530" s="98" t="s">
        <v>4078</v>
      </c>
      <c r="N3530" s="98" t="s">
        <v>4078</v>
      </c>
      <c r="O3530" s="98" t="s">
        <v>4078</v>
      </c>
      <c r="P3530" s="98" t="s">
        <v>4078</v>
      </c>
      <c r="Q3530" s="98">
        <v>6.0000000000000001E-3</v>
      </c>
      <c r="R3530" s="98" t="s">
        <v>4078</v>
      </c>
    </row>
    <row r="3531" spans="1:18" x14ac:dyDescent="0.25">
      <c r="A3531" s="59" t="s">
        <v>3779</v>
      </c>
      <c r="B3531" s="59" t="s">
        <v>1806</v>
      </c>
      <c r="C3531" s="59" t="s">
        <v>3852</v>
      </c>
      <c r="D3531" s="91">
        <v>15</v>
      </c>
      <c r="E3531" s="59" t="s">
        <v>6453</v>
      </c>
      <c r="F3531" s="30">
        <f t="shared" si="175"/>
        <v>1.6666666666666668E-3</v>
      </c>
      <c r="G3531" s="24">
        <f t="shared" si="176"/>
        <v>0</v>
      </c>
      <c r="H3531" s="31"/>
      <c r="I3531" s="30"/>
      <c r="J3531" s="24">
        <f t="shared" si="177"/>
        <v>1.25E-3</v>
      </c>
      <c r="K3531" s="31"/>
      <c r="L3531" s="30"/>
      <c r="M3531" s="98" t="s">
        <v>4078</v>
      </c>
      <c r="N3531" s="98" t="s">
        <v>4078</v>
      </c>
      <c r="O3531" s="98" t="s">
        <v>4078</v>
      </c>
      <c r="P3531" s="98" t="s">
        <v>4078</v>
      </c>
      <c r="Q3531" s="98">
        <v>5.0000000000000001E-3</v>
      </c>
      <c r="R3531" s="98" t="s">
        <v>4078</v>
      </c>
    </row>
    <row r="3532" spans="1:18" x14ac:dyDescent="0.25">
      <c r="A3532" s="59" t="s">
        <v>3779</v>
      </c>
      <c r="B3532" s="59" t="s">
        <v>3368</v>
      </c>
      <c r="C3532" s="59" t="s">
        <v>3829</v>
      </c>
      <c r="D3532" s="91">
        <v>11</v>
      </c>
      <c r="E3532" s="59" t="s">
        <v>5555</v>
      </c>
      <c r="F3532" s="30">
        <f t="shared" si="175"/>
        <v>1.3333333333333333E-3</v>
      </c>
      <c r="G3532" s="24">
        <f t="shared" si="176"/>
        <v>0</v>
      </c>
      <c r="H3532" s="31"/>
      <c r="I3532" s="30"/>
      <c r="J3532" s="24">
        <f t="shared" si="177"/>
        <v>1E-3</v>
      </c>
      <c r="K3532" s="31"/>
      <c r="L3532" s="30"/>
      <c r="M3532" s="98" t="s">
        <v>4078</v>
      </c>
      <c r="N3532" s="98" t="s">
        <v>4078</v>
      </c>
      <c r="O3532" s="98" t="s">
        <v>4078</v>
      </c>
      <c r="P3532" s="98" t="s">
        <v>4078</v>
      </c>
      <c r="Q3532" s="98">
        <v>4.0000000000000001E-3</v>
      </c>
      <c r="R3532" s="98" t="s">
        <v>4078</v>
      </c>
    </row>
    <row r="3533" spans="1:18" x14ac:dyDescent="0.25">
      <c r="A3533" s="59" t="s">
        <v>3779</v>
      </c>
      <c r="B3533" s="59" t="s">
        <v>3480</v>
      </c>
      <c r="C3533" s="59" t="s">
        <v>3831</v>
      </c>
      <c r="D3533" s="91">
        <v>11</v>
      </c>
      <c r="E3533" s="59" t="s">
        <v>5580</v>
      </c>
      <c r="F3533" s="30">
        <f t="shared" si="175"/>
        <v>1E-3</v>
      </c>
      <c r="G3533" s="24">
        <f t="shared" si="176"/>
        <v>7.3999999999999996E-2</v>
      </c>
      <c r="H3533" s="31"/>
      <c r="I3533" s="30"/>
      <c r="J3533" s="24">
        <f t="shared" si="177"/>
        <v>3.95E-2</v>
      </c>
      <c r="K3533" s="31"/>
      <c r="L3533" s="30"/>
      <c r="M3533" s="98" t="s">
        <v>4078</v>
      </c>
      <c r="N3533" s="98">
        <v>0.14799999999999999</v>
      </c>
      <c r="O3533" s="98">
        <v>0.155</v>
      </c>
      <c r="P3533" s="98" t="s">
        <v>4078</v>
      </c>
      <c r="Q3533" s="98">
        <v>3.0000000000000001E-3</v>
      </c>
      <c r="R3533" s="98" t="s">
        <v>4078</v>
      </c>
    </row>
    <row r="3534" spans="1:18" x14ac:dyDescent="0.25">
      <c r="A3534" s="59" t="s">
        <v>3779</v>
      </c>
      <c r="B3534" s="59" t="s">
        <v>2539</v>
      </c>
      <c r="C3534" s="59" t="s">
        <v>3862</v>
      </c>
      <c r="D3534" s="91">
        <v>16</v>
      </c>
      <c r="E3534" s="59" t="s">
        <v>6898</v>
      </c>
      <c r="F3534" s="30">
        <f t="shared" si="175"/>
        <v>1E-3</v>
      </c>
      <c r="G3534" s="24">
        <f t="shared" si="176"/>
        <v>0</v>
      </c>
      <c r="H3534" s="31"/>
      <c r="I3534" s="30"/>
      <c r="J3534" s="24">
        <f t="shared" si="177"/>
        <v>7.5000000000000002E-4</v>
      </c>
      <c r="K3534" s="31"/>
      <c r="L3534" s="30"/>
      <c r="M3534" s="98" t="s">
        <v>4078</v>
      </c>
      <c r="N3534" s="98" t="s">
        <v>4078</v>
      </c>
      <c r="O3534" s="98" t="s">
        <v>4078</v>
      </c>
      <c r="P3534" s="98" t="s">
        <v>4078</v>
      </c>
      <c r="Q3534" s="98">
        <v>3.0000000000000001E-3</v>
      </c>
      <c r="R3534" s="98" t="s">
        <v>4078</v>
      </c>
    </row>
    <row r="3535" spans="1:18" x14ac:dyDescent="0.25">
      <c r="A3535" s="59" t="s">
        <v>3779</v>
      </c>
      <c r="B3535" s="59" t="s">
        <v>2773</v>
      </c>
      <c r="C3535" s="59" t="s">
        <v>3872</v>
      </c>
      <c r="D3535" s="91">
        <v>20</v>
      </c>
      <c r="E3535" s="59" t="s">
        <v>7772</v>
      </c>
      <c r="F3535" s="30">
        <f t="shared" si="175"/>
        <v>1E-3</v>
      </c>
      <c r="G3535" s="24">
        <f t="shared" si="176"/>
        <v>0.72</v>
      </c>
      <c r="H3535" s="31"/>
      <c r="I3535" s="30"/>
      <c r="J3535" s="24">
        <f t="shared" si="177"/>
        <v>7.5000000000000002E-4</v>
      </c>
      <c r="K3535" s="31"/>
      <c r="L3535" s="30"/>
      <c r="M3535" s="98">
        <v>1.44</v>
      </c>
      <c r="N3535" s="98" t="s">
        <v>4078</v>
      </c>
      <c r="O3535" s="98" t="s">
        <v>4078</v>
      </c>
      <c r="P3535" s="98" t="s">
        <v>4078</v>
      </c>
      <c r="Q3535" s="98">
        <v>3.0000000000000001E-3</v>
      </c>
      <c r="R3535" s="98" t="s">
        <v>4078</v>
      </c>
    </row>
    <row r="3536" spans="1:18" x14ac:dyDescent="0.25">
      <c r="A3536" s="59" t="s">
        <v>3779</v>
      </c>
      <c r="B3536" s="59" t="s">
        <v>2969</v>
      </c>
      <c r="C3536" s="59" t="s">
        <v>3780</v>
      </c>
      <c r="D3536" s="91">
        <v>1</v>
      </c>
      <c r="E3536" s="59" t="s">
        <v>4102</v>
      </c>
      <c r="F3536" s="30">
        <f t="shared" si="175"/>
        <v>0</v>
      </c>
      <c r="G3536" s="24">
        <f t="shared" si="176"/>
        <v>18.309999999999999</v>
      </c>
      <c r="H3536" s="31"/>
      <c r="I3536" s="30"/>
      <c r="J3536" s="24">
        <f t="shared" si="177"/>
        <v>0</v>
      </c>
      <c r="K3536" s="31"/>
      <c r="L3536" s="30"/>
      <c r="M3536" s="98">
        <v>36.619999999999997</v>
      </c>
      <c r="N3536" s="98" t="s">
        <v>4078</v>
      </c>
      <c r="O3536" s="98" t="s">
        <v>4078</v>
      </c>
      <c r="P3536" s="98" t="s">
        <v>4078</v>
      </c>
      <c r="Q3536" s="98" t="s">
        <v>4078</v>
      </c>
      <c r="R3536" s="98" t="s">
        <v>4078</v>
      </c>
    </row>
    <row r="3537" spans="1:18" x14ac:dyDescent="0.25">
      <c r="A3537" s="59" t="s">
        <v>3779</v>
      </c>
      <c r="B3537" s="59" t="s">
        <v>1357</v>
      </c>
      <c r="C3537" s="59" t="s">
        <v>3780</v>
      </c>
      <c r="D3537" s="91">
        <v>1</v>
      </c>
      <c r="E3537" s="59" t="s">
        <v>4110</v>
      </c>
      <c r="F3537" s="30">
        <f t="shared" si="175"/>
        <v>0</v>
      </c>
      <c r="G3537" s="24">
        <f t="shared" si="176"/>
        <v>1.5315000000000001</v>
      </c>
      <c r="H3537" s="31"/>
      <c r="I3537" s="30"/>
      <c r="J3537" s="24">
        <f t="shared" si="177"/>
        <v>0</v>
      </c>
      <c r="K3537" s="31"/>
      <c r="L3537" s="30"/>
      <c r="M3537" s="98" t="s">
        <v>4078</v>
      </c>
      <c r="N3537" s="98">
        <v>3.0630000000000002</v>
      </c>
      <c r="O3537" s="98" t="s">
        <v>4078</v>
      </c>
      <c r="P3537" s="98" t="s">
        <v>4078</v>
      </c>
      <c r="Q3537" s="98" t="s">
        <v>4078</v>
      </c>
      <c r="R3537" s="98" t="s">
        <v>4078</v>
      </c>
    </row>
    <row r="3538" spans="1:18" x14ac:dyDescent="0.25">
      <c r="A3538" s="59" t="s">
        <v>3779</v>
      </c>
      <c r="B3538" s="59" t="s">
        <v>1004</v>
      </c>
      <c r="C3538" s="59" t="s">
        <v>3780</v>
      </c>
      <c r="D3538" s="91">
        <v>1</v>
      </c>
      <c r="E3538" s="59" t="s">
        <v>4112</v>
      </c>
      <c r="F3538" s="30">
        <f t="shared" si="175"/>
        <v>0</v>
      </c>
      <c r="G3538" s="24">
        <f t="shared" si="176"/>
        <v>27.78</v>
      </c>
      <c r="H3538" s="31"/>
      <c r="I3538" s="30"/>
      <c r="J3538" s="24">
        <f t="shared" si="177"/>
        <v>0</v>
      </c>
      <c r="K3538" s="31"/>
      <c r="L3538" s="30"/>
      <c r="M3538" s="98">
        <v>55.56</v>
      </c>
      <c r="N3538" s="98" t="s">
        <v>4078</v>
      </c>
      <c r="O3538" s="98" t="s">
        <v>4078</v>
      </c>
      <c r="P3538" s="98" t="s">
        <v>4078</v>
      </c>
      <c r="Q3538" s="98" t="s">
        <v>4078</v>
      </c>
      <c r="R3538" s="98" t="s">
        <v>4078</v>
      </c>
    </row>
    <row r="3539" spans="1:18" x14ac:dyDescent="0.25">
      <c r="A3539" s="59" t="s">
        <v>3779</v>
      </c>
      <c r="B3539" s="59" t="s">
        <v>3010</v>
      </c>
      <c r="C3539" s="59" t="s">
        <v>3781</v>
      </c>
      <c r="D3539" s="91">
        <v>1</v>
      </c>
      <c r="E3539" s="59" t="s">
        <v>4122</v>
      </c>
      <c r="F3539" s="30">
        <f t="shared" si="175"/>
        <v>0</v>
      </c>
      <c r="G3539" s="24">
        <f t="shared" si="176"/>
        <v>0.85399999999999998</v>
      </c>
      <c r="H3539" s="31"/>
      <c r="I3539" s="30"/>
      <c r="J3539" s="24">
        <f t="shared" si="177"/>
        <v>0</v>
      </c>
      <c r="K3539" s="31"/>
      <c r="L3539" s="30"/>
      <c r="M3539" s="98" t="s">
        <v>4078</v>
      </c>
      <c r="N3539" s="98">
        <v>1.708</v>
      </c>
      <c r="O3539" s="98" t="s">
        <v>4078</v>
      </c>
      <c r="P3539" s="98" t="s">
        <v>4078</v>
      </c>
      <c r="Q3539" s="98" t="s">
        <v>4078</v>
      </c>
      <c r="R3539" s="98" t="s">
        <v>4078</v>
      </c>
    </row>
    <row r="3540" spans="1:18" x14ac:dyDescent="0.25">
      <c r="A3540" s="59" t="s">
        <v>3779</v>
      </c>
      <c r="B3540" s="59" t="s">
        <v>2490</v>
      </c>
      <c r="C3540" s="59" t="s">
        <v>3781</v>
      </c>
      <c r="D3540" s="91">
        <v>1</v>
      </c>
      <c r="E3540" s="59" t="s">
        <v>4131</v>
      </c>
      <c r="F3540" s="30">
        <f t="shared" si="175"/>
        <v>0</v>
      </c>
      <c r="G3540" s="24">
        <f t="shared" si="176"/>
        <v>82.936000000000007</v>
      </c>
      <c r="H3540" s="31"/>
      <c r="I3540" s="30"/>
      <c r="J3540" s="24">
        <f t="shared" si="177"/>
        <v>0</v>
      </c>
      <c r="K3540" s="31"/>
      <c r="L3540" s="30"/>
      <c r="M3540" s="98">
        <v>65.91</v>
      </c>
      <c r="N3540" s="98">
        <v>99.962000000000003</v>
      </c>
      <c r="O3540" s="98" t="s">
        <v>4078</v>
      </c>
      <c r="P3540" s="98" t="s">
        <v>4078</v>
      </c>
      <c r="Q3540" s="98" t="s">
        <v>4078</v>
      </c>
      <c r="R3540" s="98" t="s">
        <v>4078</v>
      </c>
    </row>
    <row r="3541" spans="1:18" x14ac:dyDescent="0.25">
      <c r="A3541" s="59" t="s">
        <v>3779</v>
      </c>
      <c r="B3541" s="59" t="s">
        <v>757</v>
      </c>
      <c r="C3541" s="59" t="s">
        <v>3781</v>
      </c>
      <c r="D3541" s="91">
        <v>1</v>
      </c>
      <c r="E3541" s="59" t="s">
        <v>4132</v>
      </c>
      <c r="F3541" s="30">
        <f t="shared" si="175"/>
        <v>0</v>
      </c>
      <c r="G3541" s="24">
        <f t="shared" si="176"/>
        <v>0.35499999999999998</v>
      </c>
      <c r="H3541" s="31"/>
      <c r="I3541" s="30"/>
      <c r="J3541" s="24">
        <f t="shared" si="177"/>
        <v>0</v>
      </c>
      <c r="K3541" s="31"/>
      <c r="L3541" s="30"/>
      <c r="M3541" s="98">
        <v>0.71</v>
      </c>
      <c r="N3541" s="98" t="s">
        <v>4078</v>
      </c>
      <c r="O3541" s="98" t="s">
        <v>4078</v>
      </c>
      <c r="P3541" s="98" t="s">
        <v>4078</v>
      </c>
      <c r="Q3541" s="98" t="s">
        <v>4078</v>
      </c>
      <c r="R3541" s="98" t="s">
        <v>4078</v>
      </c>
    </row>
    <row r="3542" spans="1:18" x14ac:dyDescent="0.25">
      <c r="A3542" s="59" t="s">
        <v>3779</v>
      </c>
      <c r="B3542" s="59" t="s">
        <v>156</v>
      </c>
      <c r="C3542" s="59" t="s">
        <v>3781</v>
      </c>
      <c r="D3542" s="91">
        <v>1</v>
      </c>
      <c r="E3542" s="59" t="s">
        <v>4097</v>
      </c>
      <c r="F3542" s="30">
        <f t="shared" si="175"/>
        <v>0</v>
      </c>
      <c r="G3542" s="24">
        <f t="shared" si="176"/>
        <v>23.824999999999999</v>
      </c>
      <c r="H3542" s="31"/>
      <c r="I3542" s="30"/>
      <c r="J3542" s="24">
        <f t="shared" si="177"/>
        <v>0</v>
      </c>
      <c r="K3542" s="31"/>
      <c r="L3542" s="30"/>
      <c r="M3542" s="98">
        <v>47.65</v>
      </c>
      <c r="N3542" s="98" t="s">
        <v>4078</v>
      </c>
      <c r="O3542" s="98" t="s">
        <v>4078</v>
      </c>
      <c r="P3542" s="98" t="s">
        <v>4078</v>
      </c>
      <c r="Q3542" s="98" t="s">
        <v>4078</v>
      </c>
      <c r="R3542" s="98" t="s">
        <v>4078</v>
      </c>
    </row>
    <row r="3543" spans="1:18" x14ac:dyDescent="0.25">
      <c r="A3543" s="59" t="s">
        <v>3779</v>
      </c>
      <c r="B3543" s="59" t="s">
        <v>2369</v>
      </c>
      <c r="C3543" s="59" t="s">
        <v>3782</v>
      </c>
      <c r="D3543" s="91">
        <v>1</v>
      </c>
      <c r="E3543" s="59" t="s">
        <v>4144</v>
      </c>
      <c r="F3543" s="30">
        <f t="shared" si="175"/>
        <v>0</v>
      </c>
      <c r="G3543" s="24">
        <f t="shared" si="176"/>
        <v>12.76</v>
      </c>
      <c r="H3543" s="31"/>
      <c r="I3543" s="30"/>
      <c r="J3543" s="24">
        <f t="shared" si="177"/>
        <v>0</v>
      </c>
      <c r="K3543" s="31"/>
      <c r="L3543" s="30"/>
      <c r="M3543" s="98">
        <v>25.52</v>
      </c>
      <c r="N3543" s="98" t="s">
        <v>4078</v>
      </c>
      <c r="O3543" s="98" t="s">
        <v>4078</v>
      </c>
      <c r="P3543" s="98" t="s">
        <v>4078</v>
      </c>
      <c r="Q3543" s="98" t="s">
        <v>4078</v>
      </c>
      <c r="R3543" s="98" t="s">
        <v>4078</v>
      </c>
    </row>
    <row r="3544" spans="1:18" x14ac:dyDescent="0.25">
      <c r="A3544" s="59" t="s">
        <v>3779</v>
      </c>
      <c r="B3544" s="59" t="s">
        <v>3742</v>
      </c>
      <c r="C3544" s="59" t="s">
        <v>3782</v>
      </c>
      <c r="D3544" s="91">
        <v>1</v>
      </c>
      <c r="E3544" s="59" t="s">
        <v>4147</v>
      </c>
      <c r="F3544" s="30">
        <f t="shared" si="175"/>
        <v>0</v>
      </c>
      <c r="G3544" s="24">
        <f t="shared" si="176"/>
        <v>15.07</v>
      </c>
      <c r="H3544" s="31"/>
      <c r="I3544" s="30"/>
      <c r="J3544" s="24">
        <f t="shared" si="177"/>
        <v>0</v>
      </c>
      <c r="K3544" s="31"/>
      <c r="L3544" s="30"/>
      <c r="M3544" s="98">
        <v>30.14</v>
      </c>
      <c r="N3544" s="98" t="s">
        <v>4078</v>
      </c>
      <c r="O3544" s="98" t="s">
        <v>4078</v>
      </c>
      <c r="P3544" s="98" t="s">
        <v>4078</v>
      </c>
      <c r="Q3544" s="98" t="s">
        <v>4078</v>
      </c>
      <c r="R3544" s="98" t="s">
        <v>4078</v>
      </c>
    </row>
    <row r="3545" spans="1:18" x14ac:dyDescent="0.25">
      <c r="A3545" s="59" t="s">
        <v>3779</v>
      </c>
      <c r="B3545" s="59" t="s">
        <v>3614</v>
      </c>
      <c r="C3545" s="59" t="s">
        <v>3782</v>
      </c>
      <c r="D3545" s="91">
        <v>1</v>
      </c>
      <c r="E3545" s="59" t="s">
        <v>4149</v>
      </c>
      <c r="F3545" s="30">
        <f t="shared" si="175"/>
        <v>0</v>
      </c>
      <c r="G3545" s="24">
        <f t="shared" si="176"/>
        <v>86.28</v>
      </c>
      <c r="H3545" s="31"/>
      <c r="I3545" s="30"/>
      <c r="J3545" s="24">
        <f t="shared" si="177"/>
        <v>0</v>
      </c>
      <c r="K3545" s="31"/>
      <c r="L3545" s="30"/>
      <c r="M3545" s="98">
        <v>170.13</v>
      </c>
      <c r="N3545" s="98">
        <v>2.4300000000000002</v>
      </c>
      <c r="O3545" s="98" t="s">
        <v>4078</v>
      </c>
      <c r="P3545" s="98" t="s">
        <v>4078</v>
      </c>
      <c r="Q3545" s="98" t="s">
        <v>4078</v>
      </c>
      <c r="R3545" s="98" t="s">
        <v>4078</v>
      </c>
    </row>
    <row r="3546" spans="1:18" x14ac:dyDescent="0.25">
      <c r="A3546" s="59" t="s">
        <v>3779</v>
      </c>
      <c r="B3546" s="59" t="s">
        <v>3585</v>
      </c>
      <c r="C3546" s="59" t="s">
        <v>3782</v>
      </c>
      <c r="D3546" s="91">
        <v>1</v>
      </c>
      <c r="E3546" s="59" t="s">
        <v>4154</v>
      </c>
      <c r="F3546" s="30">
        <f t="shared" si="175"/>
        <v>0</v>
      </c>
      <c r="G3546" s="24">
        <f t="shared" si="176"/>
        <v>6.2725</v>
      </c>
      <c r="H3546" s="31"/>
      <c r="I3546" s="30"/>
      <c r="J3546" s="24">
        <f t="shared" si="177"/>
        <v>0</v>
      </c>
      <c r="K3546" s="31"/>
      <c r="L3546" s="30"/>
      <c r="M3546" s="98" t="s">
        <v>4078</v>
      </c>
      <c r="N3546" s="98">
        <v>12.545</v>
      </c>
      <c r="O3546" s="98" t="s">
        <v>4078</v>
      </c>
      <c r="P3546" s="98" t="s">
        <v>4078</v>
      </c>
      <c r="Q3546" s="98" t="s">
        <v>4078</v>
      </c>
      <c r="R3546" s="98" t="s">
        <v>4078</v>
      </c>
    </row>
    <row r="3547" spans="1:18" x14ac:dyDescent="0.25">
      <c r="A3547" s="59" t="s">
        <v>3779</v>
      </c>
      <c r="B3547" s="59" t="s">
        <v>2254</v>
      </c>
      <c r="C3547" s="59" t="s">
        <v>3782</v>
      </c>
      <c r="D3547" s="91">
        <v>1</v>
      </c>
      <c r="E3547" s="59" t="s">
        <v>4155</v>
      </c>
      <c r="F3547" s="30">
        <f t="shared" si="175"/>
        <v>0</v>
      </c>
      <c r="G3547" s="24">
        <f t="shared" si="176"/>
        <v>3.7734999999999999</v>
      </c>
      <c r="H3547" s="31"/>
      <c r="I3547" s="30"/>
      <c r="J3547" s="24">
        <f t="shared" si="177"/>
        <v>0</v>
      </c>
      <c r="K3547" s="31"/>
      <c r="L3547" s="30"/>
      <c r="M3547" s="98">
        <v>6.01</v>
      </c>
      <c r="N3547" s="98">
        <v>1.5369999999999999</v>
      </c>
      <c r="O3547" s="98" t="s">
        <v>4078</v>
      </c>
      <c r="P3547" s="98" t="s">
        <v>4078</v>
      </c>
      <c r="Q3547" s="98" t="s">
        <v>4078</v>
      </c>
      <c r="R3547" s="98" t="s">
        <v>4078</v>
      </c>
    </row>
    <row r="3548" spans="1:18" x14ac:dyDescent="0.25">
      <c r="A3548" s="59" t="s">
        <v>3779</v>
      </c>
      <c r="B3548" s="59" t="s">
        <v>2883</v>
      </c>
      <c r="C3548" s="59" t="s">
        <v>3783</v>
      </c>
      <c r="D3548" s="91">
        <v>1</v>
      </c>
      <c r="E3548" s="59" t="s">
        <v>4173</v>
      </c>
      <c r="F3548" s="30">
        <f t="shared" si="175"/>
        <v>0</v>
      </c>
      <c r="G3548" s="24">
        <f t="shared" si="176"/>
        <v>5.0445000000000002</v>
      </c>
      <c r="H3548" s="31"/>
      <c r="I3548" s="30"/>
      <c r="J3548" s="24">
        <f t="shared" si="177"/>
        <v>0</v>
      </c>
      <c r="K3548" s="31"/>
      <c r="L3548" s="30"/>
      <c r="M3548" s="98" t="s">
        <v>4078</v>
      </c>
      <c r="N3548" s="98">
        <v>10.089</v>
      </c>
      <c r="O3548" s="98" t="s">
        <v>4078</v>
      </c>
      <c r="P3548" s="98" t="s">
        <v>4078</v>
      </c>
      <c r="Q3548" s="98" t="s">
        <v>4078</v>
      </c>
      <c r="R3548" s="98" t="s">
        <v>4078</v>
      </c>
    </row>
    <row r="3549" spans="1:18" x14ac:dyDescent="0.25">
      <c r="A3549" s="59" t="s">
        <v>3779</v>
      </c>
      <c r="B3549" s="59" t="s">
        <v>3441</v>
      </c>
      <c r="C3549" s="59" t="s">
        <v>3783</v>
      </c>
      <c r="D3549" s="91">
        <v>1</v>
      </c>
      <c r="E3549" s="59" t="s">
        <v>4176</v>
      </c>
      <c r="F3549" s="30">
        <f t="shared" si="175"/>
        <v>0</v>
      </c>
      <c r="G3549" s="24">
        <f t="shared" si="176"/>
        <v>2.101</v>
      </c>
      <c r="H3549" s="31"/>
      <c r="I3549" s="30"/>
      <c r="J3549" s="24">
        <f t="shared" si="177"/>
        <v>0</v>
      </c>
      <c r="K3549" s="31"/>
      <c r="L3549" s="30"/>
      <c r="M3549" s="98" t="s">
        <v>4078</v>
      </c>
      <c r="N3549" s="98">
        <v>4.202</v>
      </c>
      <c r="O3549" s="98" t="s">
        <v>4078</v>
      </c>
      <c r="P3549" s="98" t="s">
        <v>4078</v>
      </c>
      <c r="Q3549" s="98" t="s">
        <v>4078</v>
      </c>
      <c r="R3549" s="98" t="s">
        <v>4078</v>
      </c>
    </row>
    <row r="3550" spans="1:18" x14ac:dyDescent="0.25">
      <c r="A3550" s="59" t="s">
        <v>3779</v>
      </c>
      <c r="B3550" s="59" t="s">
        <v>3183</v>
      </c>
      <c r="C3550" s="59" t="s">
        <v>3783</v>
      </c>
      <c r="D3550" s="91">
        <v>1</v>
      </c>
      <c r="E3550" s="59" t="s">
        <v>4179</v>
      </c>
      <c r="F3550" s="30">
        <f t="shared" si="175"/>
        <v>0</v>
      </c>
      <c r="G3550" s="24">
        <f t="shared" si="176"/>
        <v>0.42499999999999999</v>
      </c>
      <c r="H3550" s="31"/>
      <c r="I3550" s="30"/>
      <c r="J3550" s="24">
        <f t="shared" si="177"/>
        <v>0</v>
      </c>
      <c r="K3550" s="31"/>
      <c r="L3550" s="30"/>
      <c r="M3550" s="98">
        <v>0.85</v>
      </c>
      <c r="N3550" s="98" t="s">
        <v>4078</v>
      </c>
      <c r="O3550" s="98" t="s">
        <v>4078</v>
      </c>
      <c r="P3550" s="98" t="s">
        <v>4078</v>
      </c>
      <c r="Q3550" s="98" t="s">
        <v>4078</v>
      </c>
      <c r="R3550" s="98" t="s">
        <v>4078</v>
      </c>
    </row>
    <row r="3551" spans="1:18" x14ac:dyDescent="0.25">
      <c r="A3551" s="59" t="s">
        <v>3779</v>
      </c>
      <c r="B3551" s="59" t="s">
        <v>2586</v>
      </c>
      <c r="C3551" s="59" t="s">
        <v>3784</v>
      </c>
      <c r="D3551" s="91">
        <v>1</v>
      </c>
      <c r="E3551" s="59" t="s">
        <v>4180</v>
      </c>
      <c r="F3551" s="30">
        <f t="shared" si="175"/>
        <v>0</v>
      </c>
      <c r="G3551" s="24">
        <f t="shared" si="176"/>
        <v>4.5999999999999999E-2</v>
      </c>
      <c r="H3551" s="31"/>
      <c r="I3551" s="30"/>
      <c r="J3551" s="24">
        <f t="shared" si="177"/>
        <v>0</v>
      </c>
      <c r="K3551" s="31"/>
      <c r="L3551" s="30"/>
      <c r="M3551" s="98" t="s">
        <v>4078</v>
      </c>
      <c r="N3551" s="98">
        <v>9.1999999999999998E-2</v>
      </c>
      <c r="O3551" s="98" t="s">
        <v>4078</v>
      </c>
      <c r="P3551" s="98" t="s">
        <v>4078</v>
      </c>
      <c r="Q3551" s="98" t="s">
        <v>4078</v>
      </c>
      <c r="R3551" s="98" t="s">
        <v>4078</v>
      </c>
    </row>
    <row r="3552" spans="1:18" x14ac:dyDescent="0.25">
      <c r="A3552" s="59" t="s">
        <v>3779</v>
      </c>
      <c r="B3552" s="59" t="s">
        <v>7878</v>
      </c>
      <c r="C3552" s="59" t="s">
        <v>3784</v>
      </c>
      <c r="D3552" s="91">
        <v>1</v>
      </c>
      <c r="E3552" s="59" t="s">
        <v>7879</v>
      </c>
      <c r="F3552" s="30">
        <f t="shared" ref="F3552:F3615" si="178">SUM(P3552:R3552)/3</f>
        <v>0</v>
      </c>
      <c r="G3552" s="24">
        <f t="shared" ref="G3552:G3615" si="179">SUM(M3552:N3552)/2</f>
        <v>0.06</v>
      </c>
      <c r="H3552" s="31"/>
      <c r="I3552" s="30"/>
      <c r="J3552" s="24">
        <f t="shared" ref="J3552:J3615" si="180">SUM(O3552:R3552)/4</f>
        <v>0</v>
      </c>
      <c r="K3552" s="31"/>
      <c r="L3552" s="30"/>
      <c r="M3552" s="98">
        <v>0.12</v>
      </c>
      <c r="N3552" s="98" t="s">
        <v>4078</v>
      </c>
      <c r="O3552" s="98" t="s">
        <v>4078</v>
      </c>
      <c r="P3552" s="98" t="s">
        <v>4078</v>
      </c>
      <c r="Q3552" s="98" t="s">
        <v>4078</v>
      </c>
      <c r="R3552" s="98" t="s">
        <v>4078</v>
      </c>
    </row>
    <row r="3553" spans="1:18" x14ac:dyDescent="0.25">
      <c r="A3553" s="59" t="s">
        <v>3779</v>
      </c>
      <c r="B3553" s="59" t="s">
        <v>1668</v>
      </c>
      <c r="C3553" s="59" t="s">
        <v>3784</v>
      </c>
      <c r="D3553" s="91">
        <v>1</v>
      </c>
      <c r="E3553" s="59" t="s">
        <v>4186</v>
      </c>
      <c r="F3553" s="30">
        <f t="shared" si="178"/>
        <v>0</v>
      </c>
      <c r="G3553" s="24">
        <f t="shared" si="179"/>
        <v>5.0000000000000001E-3</v>
      </c>
      <c r="H3553" s="31"/>
      <c r="I3553" s="30"/>
      <c r="J3553" s="24">
        <f t="shared" si="180"/>
        <v>0</v>
      </c>
      <c r="K3553" s="31"/>
      <c r="L3553" s="30"/>
      <c r="M3553" s="98">
        <v>0.01</v>
      </c>
      <c r="N3553" s="98" t="s">
        <v>4078</v>
      </c>
      <c r="O3553" s="98" t="s">
        <v>4078</v>
      </c>
      <c r="P3553" s="98" t="s">
        <v>4078</v>
      </c>
      <c r="Q3553" s="98" t="s">
        <v>4078</v>
      </c>
      <c r="R3553" s="98" t="s">
        <v>4078</v>
      </c>
    </row>
    <row r="3554" spans="1:18" x14ac:dyDescent="0.25">
      <c r="A3554" s="59" t="s">
        <v>3779</v>
      </c>
      <c r="B3554" s="59" t="s">
        <v>3615</v>
      </c>
      <c r="C3554" s="59" t="s">
        <v>3785</v>
      </c>
      <c r="D3554" s="91">
        <v>2</v>
      </c>
      <c r="E3554" s="59" t="s">
        <v>4193</v>
      </c>
      <c r="F3554" s="30">
        <f t="shared" si="178"/>
        <v>0</v>
      </c>
      <c r="G3554" s="24">
        <f t="shared" si="179"/>
        <v>101.858</v>
      </c>
      <c r="H3554" s="31"/>
      <c r="I3554" s="30"/>
      <c r="J3554" s="24">
        <f t="shared" si="180"/>
        <v>1.123</v>
      </c>
      <c r="K3554" s="31"/>
      <c r="L3554" s="30"/>
      <c r="M3554" s="98" t="s">
        <v>4078</v>
      </c>
      <c r="N3554" s="98">
        <v>203.71600000000001</v>
      </c>
      <c r="O3554" s="98">
        <v>4.492</v>
      </c>
      <c r="P3554" s="98" t="s">
        <v>4078</v>
      </c>
      <c r="Q3554" s="98" t="s">
        <v>4078</v>
      </c>
      <c r="R3554" s="98" t="s">
        <v>4078</v>
      </c>
    </row>
    <row r="3555" spans="1:18" x14ac:dyDescent="0.25">
      <c r="A3555" s="59" t="s">
        <v>3779</v>
      </c>
      <c r="B3555" s="59" t="s">
        <v>209</v>
      </c>
      <c r="C3555" s="59" t="s">
        <v>3786</v>
      </c>
      <c r="D3555" s="91">
        <v>2</v>
      </c>
      <c r="E3555" s="59" t="s">
        <v>4199</v>
      </c>
      <c r="F3555" s="30">
        <f t="shared" si="178"/>
        <v>0</v>
      </c>
      <c r="G3555" s="24">
        <f t="shared" si="179"/>
        <v>500.46499999999997</v>
      </c>
      <c r="H3555" s="31"/>
      <c r="I3555" s="30"/>
      <c r="J3555" s="24">
        <f t="shared" si="180"/>
        <v>16.71</v>
      </c>
      <c r="K3555" s="31"/>
      <c r="L3555" s="30"/>
      <c r="M3555" s="98">
        <v>985.37</v>
      </c>
      <c r="N3555" s="98">
        <v>15.56</v>
      </c>
      <c r="O3555" s="98">
        <v>66.84</v>
      </c>
      <c r="P3555" s="98" t="s">
        <v>4078</v>
      </c>
      <c r="Q3555" s="98" t="s">
        <v>4078</v>
      </c>
      <c r="R3555" s="98" t="s">
        <v>4078</v>
      </c>
    </row>
    <row r="3556" spans="1:18" x14ac:dyDescent="0.25">
      <c r="A3556" s="59" t="s">
        <v>3779</v>
      </c>
      <c r="B3556" s="59" t="s">
        <v>2080</v>
      </c>
      <c r="C3556" s="59" t="s">
        <v>3786</v>
      </c>
      <c r="D3556" s="91">
        <v>2</v>
      </c>
      <c r="E3556" s="59" t="s">
        <v>4203</v>
      </c>
      <c r="F3556" s="30">
        <f t="shared" si="178"/>
        <v>0</v>
      </c>
      <c r="G3556" s="24">
        <f t="shared" si="179"/>
        <v>0.39350000000000002</v>
      </c>
      <c r="H3556" s="31"/>
      <c r="I3556" s="30"/>
      <c r="J3556" s="24">
        <f t="shared" si="180"/>
        <v>0</v>
      </c>
      <c r="K3556" s="31"/>
      <c r="L3556" s="30"/>
      <c r="M3556" s="98" t="s">
        <v>4078</v>
      </c>
      <c r="N3556" s="98">
        <v>0.78700000000000003</v>
      </c>
      <c r="O3556" s="98" t="s">
        <v>4078</v>
      </c>
      <c r="P3556" s="98" t="s">
        <v>4078</v>
      </c>
      <c r="Q3556" s="98" t="s">
        <v>4078</v>
      </c>
      <c r="R3556" s="98" t="s">
        <v>4078</v>
      </c>
    </row>
    <row r="3557" spans="1:18" x14ac:dyDescent="0.25">
      <c r="A3557" s="59" t="s">
        <v>3779</v>
      </c>
      <c r="B3557" s="59" t="s">
        <v>1929</v>
      </c>
      <c r="C3557" s="59" t="s">
        <v>3786</v>
      </c>
      <c r="D3557" s="91">
        <v>2</v>
      </c>
      <c r="E3557" s="59" t="s">
        <v>4206</v>
      </c>
      <c r="F3557" s="30">
        <f t="shared" si="178"/>
        <v>0</v>
      </c>
      <c r="G3557" s="24">
        <f t="shared" si="179"/>
        <v>32.997</v>
      </c>
      <c r="H3557" s="31"/>
      <c r="I3557" s="30"/>
      <c r="J3557" s="24">
        <f t="shared" si="180"/>
        <v>0</v>
      </c>
      <c r="K3557" s="31"/>
      <c r="L3557" s="30"/>
      <c r="M3557" s="98">
        <v>65.64</v>
      </c>
      <c r="N3557" s="98">
        <v>0.35399999999999998</v>
      </c>
      <c r="O3557" s="98" t="s">
        <v>4078</v>
      </c>
      <c r="P3557" s="98" t="s">
        <v>4078</v>
      </c>
      <c r="Q3557" s="98" t="s">
        <v>4078</v>
      </c>
      <c r="R3557" s="98" t="s">
        <v>4078</v>
      </c>
    </row>
    <row r="3558" spans="1:18" x14ac:dyDescent="0.25">
      <c r="A3558" s="59" t="s">
        <v>3779</v>
      </c>
      <c r="B3558" s="59" t="s">
        <v>2697</v>
      </c>
      <c r="C3558" s="59" t="s">
        <v>3786</v>
      </c>
      <c r="D3558" s="91">
        <v>2</v>
      </c>
      <c r="E3558" s="59" t="s">
        <v>4218</v>
      </c>
      <c r="F3558" s="30">
        <f t="shared" si="178"/>
        <v>0</v>
      </c>
      <c r="G3558" s="24">
        <f t="shared" si="179"/>
        <v>0</v>
      </c>
      <c r="H3558" s="31"/>
      <c r="I3558" s="30"/>
      <c r="J3558" s="24">
        <f t="shared" si="180"/>
        <v>7.6249999999999998E-2</v>
      </c>
      <c r="K3558" s="31"/>
      <c r="L3558" s="30"/>
      <c r="M3558" s="98" t="s">
        <v>4078</v>
      </c>
      <c r="N3558" s="98" t="s">
        <v>4078</v>
      </c>
      <c r="O3558" s="98">
        <v>0.30499999999999999</v>
      </c>
      <c r="P3558" s="98" t="s">
        <v>4078</v>
      </c>
      <c r="Q3558" s="98" t="s">
        <v>4078</v>
      </c>
      <c r="R3558" s="98" t="s">
        <v>4078</v>
      </c>
    </row>
    <row r="3559" spans="1:18" x14ac:dyDescent="0.25">
      <c r="A3559" s="59" t="s">
        <v>3779</v>
      </c>
      <c r="B3559" s="59" t="s">
        <v>2542</v>
      </c>
      <c r="C3559" s="59" t="s">
        <v>3786</v>
      </c>
      <c r="D3559" s="91">
        <v>2</v>
      </c>
      <c r="E3559" s="59" t="s">
        <v>4222</v>
      </c>
      <c r="F3559" s="30">
        <f t="shared" si="178"/>
        <v>0</v>
      </c>
      <c r="G3559" s="24">
        <f t="shared" si="179"/>
        <v>6.165</v>
      </c>
      <c r="H3559" s="31"/>
      <c r="I3559" s="30"/>
      <c r="J3559" s="24">
        <f t="shared" si="180"/>
        <v>7.6249999999999998E-2</v>
      </c>
      <c r="K3559" s="31"/>
      <c r="L3559" s="30"/>
      <c r="M3559" s="98">
        <v>7.4</v>
      </c>
      <c r="N3559" s="98">
        <v>4.93</v>
      </c>
      <c r="O3559" s="98">
        <v>0.30499999999999999</v>
      </c>
      <c r="P3559" s="98" t="s">
        <v>4078</v>
      </c>
      <c r="Q3559" s="98" t="s">
        <v>4078</v>
      </c>
      <c r="R3559" s="98" t="s">
        <v>4078</v>
      </c>
    </row>
    <row r="3560" spans="1:18" x14ac:dyDescent="0.25">
      <c r="A3560" s="59" t="s">
        <v>3779</v>
      </c>
      <c r="B3560" s="59" t="s">
        <v>3031</v>
      </c>
      <c r="C3560" s="59" t="s">
        <v>3786</v>
      </c>
      <c r="D3560" s="91">
        <v>2</v>
      </c>
      <c r="E3560" s="59" t="s">
        <v>4224</v>
      </c>
      <c r="F3560" s="30">
        <f t="shared" si="178"/>
        <v>0</v>
      </c>
      <c r="G3560" s="24">
        <f t="shared" si="179"/>
        <v>0.13500000000000001</v>
      </c>
      <c r="H3560" s="31"/>
      <c r="I3560" s="30"/>
      <c r="J3560" s="24">
        <f t="shared" si="180"/>
        <v>0</v>
      </c>
      <c r="K3560" s="31"/>
      <c r="L3560" s="30"/>
      <c r="M3560" s="98">
        <v>0.27</v>
      </c>
      <c r="N3560" s="98" t="s">
        <v>4078</v>
      </c>
      <c r="O3560" s="98" t="s">
        <v>4078</v>
      </c>
      <c r="P3560" s="98" t="s">
        <v>4078</v>
      </c>
      <c r="Q3560" s="98" t="s">
        <v>4078</v>
      </c>
      <c r="R3560" s="98" t="s">
        <v>4078</v>
      </c>
    </row>
    <row r="3561" spans="1:18" x14ac:dyDescent="0.25">
      <c r="A3561" s="59" t="s">
        <v>3779</v>
      </c>
      <c r="B3561" s="59" t="s">
        <v>3004</v>
      </c>
      <c r="C3561" s="59" t="s">
        <v>3786</v>
      </c>
      <c r="D3561" s="91">
        <v>2</v>
      </c>
      <c r="E3561" s="59" t="s">
        <v>4230</v>
      </c>
      <c r="F3561" s="30">
        <f t="shared" si="178"/>
        <v>0</v>
      </c>
      <c r="G3561" s="24">
        <f t="shared" si="179"/>
        <v>0</v>
      </c>
      <c r="H3561" s="31"/>
      <c r="I3561" s="30"/>
      <c r="J3561" s="24">
        <f t="shared" si="180"/>
        <v>0.127</v>
      </c>
      <c r="K3561" s="31"/>
      <c r="L3561" s="30"/>
      <c r="M3561" s="98" t="s">
        <v>4078</v>
      </c>
      <c r="N3561" s="98" t="s">
        <v>4078</v>
      </c>
      <c r="O3561" s="98">
        <v>0.50800000000000001</v>
      </c>
      <c r="P3561" s="98" t="s">
        <v>4078</v>
      </c>
      <c r="Q3561" s="98" t="s">
        <v>4078</v>
      </c>
      <c r="R3561" s="98" t="s">
        <v>4078</v>
      </c>
    </row>
    <row r="3562" spans="1:18" x14ac:dyDescent="0.25">
      <c r="A3562" s="59" t="s">
        <v>3779</v>
      </c>
      <c r="B3562" s="59" t="s">
        <v>1262</v>
      </c>
      <c r="C3562" s="59" t="s">
        <v>3786</v>
      </c>
      <c r="D3562" s="91">
        <v>2</v>
      </c>
      <c r="E3562" s="59" t="s">
        <v>4240</v>
      </c>
      <c r="F3562" s="30">
        <f t="shared" si="178"/>
        <v>0</v>
      </c>
      <c r="G3562" s="24">
        <f t="shared" si="179"/>
        <v>65.3065</v>
      </c>
      <c r="H3562" s="31"/>
      <c r="I3562" s="30"/>
      <c r="J3562" s="24">
        <f t="shared" si="180"/>
        <v>0</v>
      </c>
      <c r="K3562" s="31"/>
      <c r="L3562" s="30"/>
      <c r="M3562" s="98">
        <v>33.53</v>
      </c>
      <c r="N3562" s="98">
        <v>97.082999999999998</v>
      </c>
      <c r="O3562" s="98" t="s">
        <v>4078</v>
      </c>
      <c r="P3562" s="98" t="s">
        <v>4078</v>
      </c>
      <c r="Q3562" s="98" t="s">
        <v>4078</v>
      </c>
      <c r="R3562" s="98" t="s">
        <v>4078</v>
      </c>
    </row>
    <row r="3563" spans="1:18" x14ac:dyDescent="0.25">
      <c r="A3563" s="59" t="s">
        <v>3779</v>
      </c>
      <c r="B3563" s="59" t="s">
        <v>1948</v>
      </c>
      <c r="C3563" s="59" t="s">
        <v>3787</v>
      </c>
      <c r="D3563" s="91">
        <v>2</v>
      </c>
      <c r="E3563" s="59" t="s">
        <v>4276</v>
      </c>
      <c r="F3563" s="30">
        <f t="shared" si="178"/>
        <v>0</v>
      </c>
      <c r="G3563" s="24">
        <f t="shared" si="179"/>
        <v>2.0804999999999998</v>
      </c>
      <c r="H3563" s="31"/>
      <c r="I3563" s="30"/>
      <c r="J3563" s="24">
        <f t="shared" si="180"/>
        <v>0</v>
      </c>
      <c r="K3563" s="31"/>
      <c r="L3563" s="30"/>
      <c r="M3563" s="98" t="s">
        <v>4078</v>
      </c>
      <c r="N3563" s="98">
        <v>4.1609999999999996</v>
      </c>
      <c r="O3563" s="98" t="s">
        <v>4078</v>
      </c>
      <c r="P3563" s="98" t="s">
        <v>4078</v>
      </c>
      <c r="Q3563" s="98" t="s">
        <v>4078</v>
      </c>
      <c r="R3563" s="98" t="s">
        <v>4078</v>
      </c>
    </row>
    <row r="3564" spans="1:18" x14ac:dyDescent="0.25">
      <c r="A3564" s="59" t="s">
        <v>3779</v>
      </c>
      <c r="B3564" s="59" t="s">
        <v>96</v>
      </c>
      <c r="C3564" s="59" t="s">
        <v>3787</v>
      </c>
      <c r="D3564" s="91">
        <v>2</v>
      </c>
      <c r="E3564" s="59" t="s">
        <v>4282</v>
      </c>
      <c r="F3564" s="30">
        <f t="shared" si="178"/>
        <v>0</v>
      </c>
      <c r="G3564" s="24">
        <f t="shared" si="179"/>
        <v>10.157</v>
      </c>
      <c r="H3564" s="31"/>
      <c r="I3564" s="30"/>
      <c r="J3564" s="24">
        <f t="shared" si="180"/>
        <v>0</v>
      </c>
      <c r="K3564" s="31"/>
      <c r="L3564" s="30"/>
      <c r="M3564" s="98" t="s">
        <v>4078</v>
      </c>
      <c r="N3564" s="98">
        <v>20.314</v>
      </c>
      <c r="O3564" s="98" t="s">
        <v>4078</v>
      </c>
      <c r="P3564" s="98" t="s">
        <v>4078</v>
      </c>
      <c r="Q3564" s="98" t="s">
        <v>4078</v>
      </c>
      <c r="R3564" s="98" t="s">
        <v>4078</v>
      </c>
    </row>
    <row r="3565" spans="1:18" x14ac:dyDescent="0.25">
      <c r="A3565" s="59" t="s">
        <v>3779</v>
      </c>
      <c r="B3565" s="59" t="s">
        <v>475</v>
      </c>
      <c r="C3565" s="59" t="s">
        <v>3787</v>
      </c>
      <c r="D3565" s="91">
        <v>2</v>
      </c>
      <c r="E3565" s="59" t="s">
        <v>4285</v>
      </c>
      <c r="F3565" s="30">
        <f t="shared" si="178"/>
        <v>0</v>
      </c>
      <c r="G3565" s="24">
        <f t="shared" si="179"/>
        <v>5.23</v>
      </c>
      <c r="H3565" s="31"/>
      <c r="I3565" s="30"/>
      <c r="J3565" s="24">
        <f t="shared" si="180"/>
        <v>0</v>
      </c>
      <c r="K3565" s="31"/>
      <c r="L3565" s="30"/>
      <c r="M3565" s="98">
        <v>10.46</v>
      </c>
      <c r="N3565" s="98" t="s">
        <v>4078</v>
      </c>
      <c r="O3565" s="98" t="s">
        <v>4078</v>
      </c>
      <c r="P3565" s="98" t="s">
        <v>4078</v>
      </c>
      <c r="Q3565" s="98" t="s">
        <v>4078</v>
      </c>
      <c r="R3565" s="98" t="s">
        <v>4078</v>
      </c>
    </row>
    <row r="3566" spans="1:18" x14ac:dyDescent="0.25">
      <c r="A3566" s="59" t="s">
        <v>3779</v>
      </c>
      <c r="B3566" s="59" t="s">
        <v>3540</v>
      </c>
      <c r="C3566" s="59" t="s">
        <v>3789</v>
      </c>
      <c r="D3566" s="91">
        <v>2</v>
      </c>
      <c r="E3566" s="59" t="s">
        <v>4334</v>
      </c>
      <c r="F3566" s="30">
        <f t="shared" si="178"/>
        <v>0</v>
      </c>
      <c r="G3566" s="24">
        <f t="shared" si="179"/>
        <v>7.1905000000000001</v>
      </c>
      <c r="H3566" s="31"/>
      <c r="I3566" s="30"/>
      <c r="J3566" s="24">
        <f t="shared" si="180"/>
        <v>2.4704999999999999</v>
      </c>
      <c r="K3566" s="31"/>
      <c r="L3566" s="30"/>
      <c r="M3566" s="98" t="s">
        <v>4078</v>
      </c>
      <c r="N3566" s="98">
        <v>14.381</v>
      </c>
      <c r="O3566" s="98">
        <v>9.8819999999999997</v>
      </c>
      <c r="P3566" s="98" t="s">
        <v>4078</v>
      </c>
      <c r="Q3566" s="98" t="s">
        <v>4078</v>
      </c>
      <c r="R3566" s="98" t="s">
        <v>4078</v>
      </c>
    </row>
    <row r="3567" spans="1:18" x14ac:dyDescent="0.25">
      <c r="A3567" s="59" t="s">
        <v>3779</v>
      </c>
      <c r="B3567" s="59" t="s">
        <v>2454</v>
      </c>
      <c r="C3567" s="59" t="s">
        <v>3790</v>
      </c>
      <c r="D3567" s="91">
        <v>2</v>
      </c>
      <c r="E3567" s="59" t="s">
        <v>4348</v>
      </c>
      <c r="F3567" s="30">
        <f t="shared" si="178"/>
        <v>0</v>
      </c>
      <c r="G3567" s="24">
        <f t="shared" si="179"/>
        <v>5.25</v>
      </c>
      <c r="H3567" s="31"/>
      <c r="I3567" s="30"/>
      <c r="J3567" s="24">
        <f t="shared" si="180"/>
        <v>0</v>
      </c>
      <c r="K3567" s="31"/>
      <c r="L3567" s="30"/>
      <c r="M3567" s="98">
        <v>10.5</v>
      </c>
      <c r="N3567" s="98" t="s">
        <v>4078</v>
      </c>
      <c r="O3567" s="98" t="s">
        <v>4078</v>
      </c>
      <c r="P3567" s="98" t="s">
        <v>4078</v>
      </c>
      <c r="Q3567" s="98" t="s">
        <v>4078</v>
      </c>
      <c r="R3567" s="98" t="s">
        <v>4078</v>
      </c>
    </row>
    <row r="3568" spans="1:18" x14ac:dyDescent="0.25">
      <c r="A3568" s="59" t="s">
        <v>3779</v>
      </c>
      <c r="B3568" s="59" t="s">
        <v>901</v>
      </c>
      <c r="C3568" s="59" t="s">
        <v>3791</v>
      </c>
      <c r="D3568" s="91">
        <v>2</v>
      </c>
      <c r="E3568" s="59" t="s">
        <v>4362</v>
      </c>
      <c r="F3568" s="30">
        <f t="shared" si="178"/>
        <v>0</v>
      </c>
      <c r="G3568" s="24">
        <f t="shared" si="179"/>
        <v>24.274999999999999</v>
      </c>
      <c r="H3568" s="31"/>
      <c r="I3568" s="30"/>
      <c r="J3568" s="24">
        <f t="shared" si="180"/>
        <v>0</v>
      </c>
      <c r="K3568" s="31"/>
      <c r="L3568" s="30"/>
      <c r="M3568" s="98">
        <v>48.55</v>
      </c>
      <c r="N3568" s="98" t="s">
        <v>4078</v>
      </c>
      <c r="O3568" s="98" t="s">
        <v>4078</v>
      </c>
      <c r="P3568" s="98" t="s">
        <v>4078</v>
      </c>
      <c r="Q3568" s="98" t="s">
        <v>4078</v>
      </c>
      <c r="R3568" s="98" t="s">
        <v>4078</v>
      </c>
    </row>
    <row r="3569" spans="1:18" x14ac:dyDescent="0.25">
      <c r="A3569" s="59" t="s">
        <v>3779</v>
      </c>
      <c r="B3569" s="59" t="s">
        <v>1417</v>
      </c>
      <c r="C3569" s="59" t="s">
        <v>3794</v>
      </c>
      <c r="D3569" s="91">
        <v>3</v>
      </c>
      <c r="E3569" s="59" t="s">
        <v>4387</v>
      </c>
      <c r="F3569" s="30">
        <f t="shared" si="178"/>
        <v>0</v>
      </c>
      <c r="G3569" s="24">
        <f t="shared" si="179"/>
        <v>7.2850000000000001</v>
      </c>
      <c r="H3569" s="31"/>
      <c r="I3569" s="30"/>
      <c r="J3569" s="24">
        <f t="shared" si="180"/>
        <v>0</v>
      </c>
      <c r="K3569" s="31"/>
      <c r="L3569" s="30"/>
      <c r="M3569" s="98">
        <v>14.57</v>
      </c>
      <c r="N3569" s="98" t="s">
        <v>4078</v>
      </c>
      <c r="O3569" s="98" t="s">
        <v>4078</v>
      </c>
      <c r="P3569" s="98" t="s">
        <v>4078</v>
      </c>
      <c r="Q3569" s="98" t="s">
        <v>4078</v>
      </c>
      <c r="R3569" s="98" t="s">
        <v>4078</v>
      </c>
    </row>
    <row r="3570" spans="1:18" x14ac:dyDescent="0.25">
      <c r="A3570" s="59" t="s">
        <v>3779</v>
      </c>
      <c r="B3570" s="59" t="s">
        <v>1613</v>
      </c>
      <c r="C3570" s="59" t="s">
        <v>3795</v>
      </c>
      <c r="D3570" s="91">
        <v>4</v>
      </c>
      <c r="E3570" s="59" t="s">
        <v>4422</v>
      </c>
      <c r="F3570" s="30">
        <f t="shared" si="178"/>
        <v>0</v>
      </c>
      <c r="G3570" s="24">
        <f t="shared" si="179"/>
        <v>38.721499999999999</v>
      </c>
      <c r="H3570" s="31"/>
      <c r="I3570" s="30"/>
      <c r="J3570" s="24">
        <f t="shared" si="180"/>
        <v>0</v>
      </c>
      <c r="K3570" s="31"/>
      <c r="L3570" s="30"/>
      <c r="M3570" s="98">
        <v>4.8600000000000003</v>
      </c>
      <c r="N3570" s="98">
        <v>72.582999999999998</v>
      </c>
      <c r="O3570" s="98" t="s">
        <v>4078</v>
      </c>
      <c r="P3570" s="98" t="s">
        <v>4078</v>
      </c>
      <c r="Q3570" s="98" t="s">
        <v>4078</v>
      </c>
      <c r="R3570" s="98" t="s">
        <v>4078</v>
      </c>
    </row>
    <row r="3571" spans="1:18" x14ac:dyDescent="0.25">
      <c r="A3571" s="59" t="s">
        <v>3779</v>
      </c>
      <c r="B3571" s="59" t="s">
        <v>1491</v>
      </c>
      <c r="C3571" s="59" t="s">
        <v>3795</v>
      </c>
      <c r="D3571" s="91">
        <v>4</v>
      </c>
      <c r="E3571" s="59" t="s">
        <v>4424</v>
      </c>
      <c r="F3571" s="30">
        <f t="shared" si="178"/>
        <v>0</v>
      </c>
      <c r="G3571" s="24">
        <f t="shared" si="179"/>
        <v>12.018000000000001</v>
      </c>
      <c r="H3571" s="31"/>
      <c r="I3571" s="30"/>
      <c r="J3571" s="24">
        <f t="shared" si="180"/>
        <v>0</v>
      </c>
      <c r="K3571" s="31"/>
      <c r="L3571" s="30"/>
      <c r="M3571" s="98" t="s">
        <v>4078</v>
      </c>
      <c r="N3571" s="98">
        <v>24.036000000000001</v>
      </c>
      <c r="O3571" s="98" t="s">
        <v>4078</v>
      </c>
      <c r="P3571" s="98" t="s">
        <v>4078</v>
      </c>
      <c r="Q3571" s="98" t="s">
        <v>4078</v>
      </c>
      <c r="R3571" s="98" t="s">
        <v>4078</v>
      </c>
    </row>
    <row r="3572" spans="1:18" x14ac:dyDescent="0.25">
      <c r="A3572" s="59" t="s">
        <v>3779</v>
      </c>
      <c r="B3572" s="59" t="s">
        <v>1664</v>
      </c>
      <c r="C3572" s="59" t="s">
        <v>3795</v>
      </c>
      <c r="D3572" s="91">
        <v>4</v>
      </c>
      <c r="E3572" s="59" t="s">
        <v>4425</v>
      </c>
      <c r="F3572" s="30">
        <f t="shared" si="178"/>
        <v>0</v>
      </c>
      <c r="G3572" s="24">
        <f t="shared" si="179"/>
        <v>2.89</v>
      </c>
      <c r="H3572" s="31"/>
      <c r="I3572" s="30"/>
      <c r="J3572" s="24">
        <f t="shared" si="180"/>
        <v>0</v>
      </c>
      <c r="K3572" s="31"/>
      <c r="L3572" s="30"/>
      <c r="M3572" s="98">
        <v>5.78</v>
      </c>
      <c r="N3572" s="98" t="s">
        <v>4078</v>
      </c>
      <c r="O3572" s="98" t="s">
        <v>4078</v>
      </c>
      <c r="P3572" s="98" t="s">
        <v>4078</v>
      </c>
      <c r="Q3572" s="98" t="s">
        <v>4078</v>
      </c>
      <c r="R3572" s="98" t="s">
        <v>4078</v>
      </c>
    </row>
    <row r="3573" spans="1:18" x14ac:dyDescent="0.25">
      <c r="A3573" s="59" t="s">
        <v>3779</v>
      </c>
      <c r="B3573" s="59" t="s">
        <v>728</v>
      </c>
      <c r="C3573" s="59" t="s">
        <v>3795</v>
      </c>
      <c r="D3573" s="91">
        <v>4</v>
      </c>
      <c r="E3573" s="59" t="s">
        <v>4427</v>
      </c>
      <c r="F3573" s="30">
        <f t="shared" si="178"/>
        <v>0</v>
      </c>
      <c r="G3573" s="24">
        <f t="shared" si="179"/>
        <v>1.585</v>
      </c>
      <c r="H3573" s="31"/>
      <c r="I3573" s="30"/>
      <c r="J3573" s="24">
        <f t="shared" si="180"/>
        <v>0</v>
      </c>
      <c r="K3573" s="31"/>
      <c r="L3573" s="30"/>
      <c r="M3573" s="98">
        <v>3.17</v>
      </c>
      <c r="N3573" s="98" t="s">
        <v>4078</v>
      </c>
      <c r="O3573" s="98" t="s">
        <v>4078</v>
      </c>
      <c r="P3573" s="98" t="s">
        <v>4078</v>
      </c>
      <c r="Q3573" s="98" t="s">
        <v>4078</v>
      </c>
      <c r="R3573" s="98" t="s">
        <v>4078</v>
      </c>
    </row>
    <row r="3574" spans="1:18" x14ac:dyDescent="0.25">
      <c r="A3574" s="59" t="s">
        <v>3779</v>
      </c>
      <c r="B3574" s="59" t="s">
        <v>2783</v>
      </c>
      <c r="C3574" s="59" t="s">
        <v>3795</v>
      </c>
      <c r="D3574" s="91">
        <v>4</v>
      </c>
      <c r="E3574" s="59" t="s">
        <v>4428</v>
      </c>
      <c r="F3574" s="30">
        <f t="shared" si="178"/>
        <v>0</v>
      </c>
      <c r="G3574" s="24">
        <f t="shared" si="179"/>
        <v>38.939</v>
      </c>
      <c r="H3574" s="31"/>
      <c r="I3574" s="30"/>
      <c r="J3574" s="24">
        <f t="shared" si="180"/>
        <v>0</v>
      </c>
      <c r="K3574" s="31"/>
      <c r="L3574" s="30"/>
      <c r="M3574" s="98" t="s">
        <v>4078</v>
      </c>
      <c r="N3574" s="98">
        <v>77.878</v>
      </c>
      <c r="O3574" s="98" t="s">
        <v>4078</v>
      </c>
      <c r="P3574" s="98" t="s">
        <v>4078</v>
      </c>
      <c r="Q3574" s="98" t="s">
        <v>4078</v>
      </c>
      <c r="R3574" s="98" t="s">
        <v>4078</v>
      </c>
    </row>
    <row r="3575" spans="1:18" x14ac:dyDescent="0.25">
      <c r="A3575" s="59" t="s">
        <v>3779</v>
      </c>
      <c r="B3575" s="59" t="s">
        <v>2638</v>
      </c>
      <c r="C3575" s="59" t="s">
        <v>3795</v>
      </c>
      <c r="D3575" s="91">
        <v>4</v>
      </c>
      <c r="E3575" s="59" t="s">
        <v>4429</v>
      </c>
      <c r="F3575" s="30">
        <f t="shared" si="178"/>
        <v>0</v>
      </c>
      <c r="G3575" s="24">
        <f t="shared" si="179"/>
        <v>2.6520000000000001</v>
      </c>
      <c r="H3575" s="31"/>
      <c r="I3575" s="30"/>
      <c r="J3575" s="24">
        <f t="shared" si="180"/>
        <v>0</v>
      </c>
      <c r="K3575" s="31"/>
      <c r="L3575" s="30"/>
      <c r="M3575" s="98">
        <v>0.25</v>
      </c>
      <c r="N3575" s="98">
        <v>5.0540000000000003</v>
      </c>
      <c r="O3575" s="98" t="s">
        <v>4078</v>
      </c>
      <c r="P3575" s="98" t="s">
        <v>4078</v>
      </c>
      <c r="Q3575" s="98" t="s">
        <v>4078</v>
      </c>
      <c r="R3575" s="98" t="s">
        <v>4078</v>
      </c>
    </row>
    <row r="3576" spans="1:18" x14ac:dyDescent="0.25">
      <c r="A3576" s="59" t="s">
        <v>3779</v>
      </c>
      <c r="B3576" s="59" t="s">
        <v>2821</v>
      </c>
      <c r="C3576" s="59" t="s">
        <v>3796</v>
      </c>
      <c r="D3576" s="91">
        <v>4</v>
      </c>
      <c r="E3576" s="59" t="s">
        <v>4445</v>
      </c>
      <c r="F3576" s="30">
        <f t="shared" si="178"/>
        <v>0</v>
      </c>
      <c r="G3576" s="24">
        <f t="shared" si="179"/>
        <v>0</v>
      </c>
      <c r="H3576" s="31"/>
      <c r="I3576" s="30"/>
      <c r="J3576" s="24">
        <f t="shared" si="180"/>
        <v>0.44874999999999998</v>
      </c>
      <c r="K3576" s="31"/>
      <c r="L3576" s="30"/>
      <c r="M3576" s="98" t="s">
        <v>4078</v>
      </c>
      <c r="N3576" s="98" t="s">
        <v>4078</v>
      </c>
      <c r="O3576" s="98">
        <v>1.7949999999999999</v>
      </c>
      <c r="P3576" s="98" t="s">
        <v>4078</v>
      </c>
      <c r="Q3576" s="98" t="s">
        <v>4078</v>
      </c>
      <c r="R3576" s="98" t="s">
        <v>4078</v>
      </c>
    </row>
    <row r="3577" spans="1:18" x14ac:dyDescent="0.25">
      <c r="A3577" s="59" t="s">
        <v>3779</v>
      </c>
      <c r="B3577" s="59" t="s">
        <v>1862</v>
      </c>
      <c r="C3577" s="59" t="s">
        <v>3796</v>
      </c>
      <c r="D3577" s="91">
        <v>4</v>
      </c>
      <c r="E3577" s="59" t="s">
        <v>4447</v>
      </c>
      <c r="F3577" s="30">
        <f t="shared" si="178"/>
        <v>0</v>
      </c>
      <c r="G3577" s="24">
        <f t="shared" si="179"/>
        <v>0</v>
      </c>
      <c r="H3577" s="31"/>
      <c r="I3577" s="30"/>
      <c r="J3577" s="24">
        <f t="shared" si="180"/>
        <v>0.24224999999999999</v>
      </c>
      <c r="K3577" s="31"/>
      <c r="L3577" s="30"/>
      <c r="M3577" s="98" t="s">
        <v>4078</v>
      </c>
      <c r="N3577" s="98" t="s">
        <v>4078</v>
      </c>
      <c r="O3577" s="98">
        <v>0.96899999999999997</v>
      </c>
      <c r="P3577" s="98" t="s">
        <v>4078</v>
      </c>
      <c r="Q3577" s="98" t="s">
        <v>4078</v>
      </c>
      <c r="R3577" s="98" t="s">
        <v>4078</v>
      </c>
    </row>
    <row r="3578" spans="1:18" x14ac:dyDescent="0.25">
      <c r="A3578" s="59" t="s">
        <v>3779</v>
      </c>
      <c r="B3578" s="59" t="s">
        <v>1534</v>
      </c>
      <c r="C3578" s="59" t="s">
        <v>3799</v>
      </c>
      <c r="D3578" s="91">
        <v>4</v>
      </c>
      <c r="E3578" s="59" t="s">
        <v>4496</v>
      </c>
      <c r="F3578" s="30">
        <f t="shared" si="178"/>
        <v>0</v>
      </c>
      <c r="G3578" s="24">
        <f t="shared" si="179"/>
        <v>41.59</v>
      </c>
      <c r="H3578" s="31"/>
      <c r="I3578" s="30"/>
      <c r="J3578" s="24">
        <f t="shared" si="180"/>
        <v>0</v>
      </c>
      <c r="K3578" s="31"/>
      <c r="L3578" s="30"/>
      <c r="M3578" s="98">
        <v>83.18</v>
      </c>
      <c r="N3578" s="98" t="s">
        <v>4078</v>
      </c>
      <c r="O3578" s="98" t="s">
        <v>4078</v>
      </c>
      <c r="P3578" s="98" t="s">
        <v>4078</v>
      </c>
      <c r="Q3578" s="98" t="s">
        <v>4078</v>
      </c>
      <c r="R3578" s="98" t="s">
        <v>4078</v>
      </c>
    </row>
    <row r="3579" spans="1:18" x14ac:dyDescent="0.25">
      <c r="A3579" s="59" t="s">
        <v>3779</v>
      </c>
      <c r="B3579" s="59" t="s">
        <v>2075</v>
      </c>
      <c r="C3579" s="59" t="s">
        <v>3799</v>
      </c>
      <c r="D3579" s="91">
        <v>4</v>
      </c>
      <c r="E3579" s="59" t="s">
        <v>4502</v>
      </c>
      <c r="F3579" s="30">
        <f t="shared" si="178"/>
        <v>0</v>
      </c>
      <c r="G3579" s="24">
        <f t="shared" si="179"/>
        <v>0.03</v>
      </c>
      <c r="H3579" s="31"/>
      <c r="I3579" s="30"/>
      <c r="J3579" s="24">
        <f t="shared" si="180"/>
        <v>0</v>
      </c>
      <c r="K3579" s="31"/>
      <c r="L3579" s="30"/>
      <c r="M3579" s="98">
        <v>0.06</v>
      </c>
      <c r="N3579" s="98" t="s">
        <v>4078</v>
      </c>
      <c r="O3579" s="98" t="s">
        <v>4078</v>
      </c>
      <c r="P3579" s="98" t="s">
        <v>4078</v>
      </c>
      <c r="Q3579" s="98" t="s">
        <v>4078</v>
      </c>
      <c r="R3579" s="98" t="s">
        <v>4078</v>
      </c>
    </row>
    <row r="3580" spans="1:18" x14ac:dyDescent="0.25">
      <c r="A3580" s="59" t="s">
        <v>3779</v>
      </c>
      <c r="B3580" s="59" t="s">
        <v>2754</v>
      </c>
      <c r="C3580" s="59" t="s">
        <v>3799</v>
      </c>
      <c r="D3580" s="91">
        <v>4</v>
      </c>
      <c r="E3580" s="59" t="s">
        <v>4504</v>
      </c>
      <c r="F3580" s="30">
        <f t="shared" si="178"/>
        <v>0</v>
      </c>
      <c r="G3580" s="24">
        <f t="shared" si="179"/>
        <v>4.3410000000000002</v>
      </c>
      <c r="H3580" s="31"/>
      <c r="I3580" s="30"/>
      <c r="J3580" s="24">
        <f t="shared" si="180"/>
        <v>0</v>
      </c>
      <c r="K3580" s="31"/>
      <c r="L3580" s="30"/>
      <c r="M3580" s="98" t="s">
        <v>4078</v>
      </c>
      <c r="N3580" s="98">
        <v>8.6820000000000004</v>
      </c>
      <c r="O3580" s="98" t="s">
        <v>4078</v>
      </c>
      <c r="P3580" s="98" t="s">
        <v>4078</v>
      </c>
      <c r="Q3580" s="98" t="s">
        <v>4078</v>
      </c>
      <c r="R3580" s="98" t="s">
        <v>4078</v>
      </c>
    </row>
    <row r="3581" spans="1:18" x14ac:dyDescent="0.25">
      <c r="A3581" s="59" t="s">
        <v>3779</v>
      </c>
      <c r="B3581" s="59" t="s">
        <v>3295</v>
      </c>
      <c r="C3581" s="59" t="s">
        <v>3799</v>
      </c>
      <c r="D3581" s="91">
        <v>4</v>
      </c>
      <c r="E3581" s="59" t="s">
        <v>4507</v>
      </c>
      <c r="F3581" s="30">
        <f t="shared" si="178"/>
        <v>0</v>
      </c>
      <c r="G3581" s="24">
        <f t="shared" si="179"/>
        <v>0</v>
      </c>
      <c r="H3581" s="31"/>
      <c r="I3581" s="30"/>
      <c r="J3581" s="24">
        <f t="shared" si="180"/>
        <v>0.83099999999999996</v>
      </c>
      <c r="K3581" s="31"/>
      <c r="L3581" s="30"/>
      <c r="M3581" s="98" t="s">
        <v>4078</v>
      </c>
      <c r="N3581" s="98" t="s">
        <v>4078</v>
      </c>
      <c r="O3581" s="98">
        <v>3.3239999999999998</v>
      </c>
      <c r="P3581" s="98" t="s">
        <v>4078</v>
      </c>
      <c r="Q3581" s="98" t="s">
        <v>4078</v>
      </c>
      <c r="R3581" s="98" t="s">
        <v>4078</v>
      </c>
    </row>
    <row r="3582" spans="1:18" x14ac:dyDescent="0.25">
      <c r="A3582" s="59" t="s">
        <v>3779</v>
      </c>
      <c r="B3582" s="59" t="s">
        <v>431</v>
      </c>
      <c r="C3582" s="59" t="s">
        <v>3799</v>
      </c>
      <c r="D3582" s="91">
        <v>4</v>
      </c>
      <c r="E3582" s="59" t="s">
        <v>4516</v>
      </c>
      <c r="F3582" s="30">
        <f t="shared" si="178"/>
        <v>0</v>
      </c>
      <c r="G3582" s="24">
        <f t="shared" si="179"/>
        <v>3.5249999999999999</v>
      </c>
      <c r="H3582" s="31"/>
      <c r="I3582" s="30"/>
      <c r="J3582" s="24">
        <f t="shared" si="180"/>
        <v>0</v>
      </c>
      <c r="K3582" s="31"/>
      <c r="L3582" s="30"/>
      <c r="M3582" s="98">
        <v>7.05</v>
      </c>
      <c r="N3582" s="98" t="s">
        <v>4078</v>
      </c>
      <c r="O3582" s="98" t="s">
        <v>4078</v>
      </c>
      <c r="P3582" s="98" t="s">
        <v>4078</v>
      </c>
      <c r="Q3582" s="98" t="s">
        <v>4078</v>
      </c>
      <c r="R3582" s="98" t="s">
        <v>4078</v>
      </c>
    </row>
    <row r="3583" spans="1:18" x14ac:dyDescent="0.25">
      <c r="A3583" s="59" t="s">
        <v>3779</v>
      </c>
      <c r="B3583" s="59" t="s">
        <v>1853</v>
      </c>
      <c r="C3583" s="59" t="s">
        <v>3800</v>
      </c>
      <c r="D3583" s="91">
        <v>4</v>
      </c>
      <c r="E3583" s="59" t="s">
        <v>4528</v>
      </c>
      <c r="F3583" s="30">
        <f t="shared" si="178"/>
        <v>0</v>
      </c>
      <c r="G3583" s="24">
        <f t="shared" si="179"/>
        <v>2.9790000000000001</v>
      </c>
      <c r="H3583" s="31"/>
      <c r="I3583" s="30"/>
      <c r="J3583" s="24">
        <f t="shared" si="180"/>
        <v>0</v>
      </c>
      <c r="K3583" s="31"/>
      <c r="L3583" s="30"/>
      <c r="M3583" s="98">
        <v>2.19</v>
      </c>
      <c r="N3583" s="98">
        <v>3.7679999999999998</v>
      </c>
      <c r="O3583" s="98" t="s">
        <v>4078</v>
      </c>
      <c r="P3583" s="98" t="s">
        <v>4078</v>
      </c>
      <c r="Q3583" s="98" t="s">
        <v>4078</v>
      </c>
      <c r="R3583" s="98" t="s">
        <v>4078</v>
      </c>
    </row>
    <row r="3584" spans="1:18" x14ac:dyDescent="0.25">
      <c r="A3584" s="59" t="s">
        <v>3779</v>
      </c>
      <c r="B3584" s="59" t="s">
        <v>1396</v>
      </c>
      <c r="C3584" s="59" t="s">
        <v>3801</v>
      </c>
      <c r="D3584" s="91">
        <v>4</v>
      </c>
      <c r="E3584" s="59" t="s">
        <v>4556</v>
      </c>
      <c r="F3584" s="30">
        <f t="shared" si="178"/>
        <v>0</v>
      </c>
      <c r="G3584" s="24">
        <f t="shared" si="179"/>
        <v>0.23</v>
      </c>
      <c r="H3584" s="31"/>
      <c r="I3584" s="30"/>
      <c r="J3584" s="24">
        <f t="shared" si="180"/>
        <v>0</v>
      </c>
      <c r="K3584" s="31"/>
      <c r="L3584" s="30"/>
      <c r="M3584" s="98">
        <v>0.46</v>
      </c>
      <c r="N3584" s="98" t="s">
        <v>4078</v>
      </c>
      <c r="O3584" s="98" t="s">
        <v>4078</v>
      </c>
      <c r="P3584" s="98" t="s">
        <v>4078</v>
      </c>
      <c r="Q3584" s="98" t="s">
        <v>4078</v>
      </c>
      <c r="R3584" s="98" t="s">
        <v>4078</v>
      </c>
    </row>
    <row r="3585" spans="1:18" x14ac:dyDescent="0.25">
      <c r="A3585" s="59" t="s">
        <v>3779</v>
      </c>
      <c r="B3585" s="59" t="s">
        <v>3221</v>
      </c>
      <c r="C3585" s="59" t="s">
        <v>3803</v>
      </c>
      <c r="D3585" s="91">
        <v>4</v>
      </c>
      <c r="E3585" s="59" t="s">
        <v>4573</v>
      </c>
      <c r="F3585" s="30">
        <f t="shared" si="178"/>
        <v>0</v>
      </c>
      <c r="G3585" s="24">
        <f t="shared" si="179"/>
        <v>32.216500000000003</v>
      </c>
      <c r="H3585" s="31"/>
      <c r="I3585" s="30"/>
      <c r="J3585" s="24">
        <f t="shared" si="180"/>
        <v>0</v>
      </c>
      <c r="K3585" s="31"/>
      <c r="L3585" s="30"/>
      <c r="M3585" s="98" t="s">
        <v>4078</v>
      </c>
      <c r="N3585" s="98">
        <v>64.433000000000007</v>
      </c>
      <c r="O3585" s="98" t="s">
        <v>4078</v>
      </c>
      <c r="P3585" s="98" t="s">
        <v>4078</v>
      </c>
      <c r="Q3585" s="98" t="s">
        <v>4078</v>
      </c>
      <c r="R3585" s="98" t="s">
        <v>4078</v>
      </c>
    </row>
    <row r="3586" spans="1:18" x14ac:dyDescent="0.25">
      <c r="A3586" s="59" t="s">
        <v>3779</v>
      </c>
      <c r="B3586" s="59" t="s">
        <v>1172</v>
      </c>
      <c r="C3586" s="59" t="s">
        <v>3804</v>
      </c>
      <c r="D3586" s="91">
        <v>5</v>
      </c>
      <c r="E3586" s="59" t="s">
        <v>4614</v>
      </c>
      <c r="F3586" s="30">
        <f t="shared" si="178"/>
        <v>0</v>
      </c>
      <c r="G3586" s="24">
        <f t="shared" si="179"/>
        <v>0</v>
      </c>
      <c r="H3586" s="31"/>
      <c r="I3586" s="30"/>
      <c r="J3586" s="24">
        <f t="shared" si="180"/>
        <v>1.4500000000000001E-2</v>
      </c>
      <c r="K3586" s="31"/>
      <c r="L3586" s="30"/>
      <c r="M3586" s="98" t="s">
        <v>4078</v>
      </c>
      <c r="N3586" s="98" t="s">
        <v>4078</v>
      </c>
      <c r="O3586" s="98">
        <v>5.8000000000000003E-2</v>
      </c>
      <c r="P3586" s="98" t="s">
        <v>4078</v>
      </c>
      <c r="Q3586" s="98" t="s">
        <v>4078</v>
      </c>
      <c r="R3586" s="98" t="s">
        <v>4078</v>
      </c>
    </row>
    <row r="3587" spans="1:18" x14ac:dyDescent="0.25">
      <c r="A3587" s="59" t="s">
        <v>3779</v>
      </c>
      <c r="B3587" s="59" t="s">
        <v>8017</v>
      </c>
      <c r="C3587" s="59" t="s">
        <v>3804</v>
      </c>
      <c r="D3587" s="91">
        <v>5</v>
      </c>
      <c r="E3587" s="59" t="s">
        <v>8018</v>
      </c>
      <c r="F3587" s="30">
        <f t="shared" si="178"/>
        <v>0</v>
      </c>
      <c r="G3587" s="24">
        <f t="shared" si="179"/>
        <v>0.54500000000000004</v>
      </c>
      <c r="H3587" s="31"/>
      <c r="I3587" s="30"/>
      <c r="J3587" s="24">
        <f t="shared" si="180"/>
        <v>0</v>
      </c>
      <c r="K3587" s="31"/>
      <c r="L3587" s="30"/>
      <c r="M3587" s="98">
        <v>1.0900000000000001</v>
      </c>
      <c r="N3587" s="98" t="s">
        <v>4078</v>
      </c>
      <c r="O3587" s="98" t="s">
        <v>4078</v>
      </c>
      <c r="P3587" s="98" t="s">
        <v>4078</v>
      </c>
      <c r="Q3587" s="98" t="s">
        <v>4078</v>
      </c>
      <c r="R3587" s="98" t="s">
        <v>4078</v>
      </c>
    </row>
    <row r="3588" spans="1:18" x14ac:dyDescent="0.25">
      <c r="A3588" s="59" t="s">
        <v>3779</v>
      </c>
      <c r="B3588" s="59" t="s">
        <v>1072</v>
      </c>
      <c r="C3588" s="59" t="s">
        <v>3805</v>
      </c>
      <c r="D3588" s="91">
        <v>5</v>
      </c>
      <c r="E3588" s="59" t="s">
        <v>4631</v>
      </c>
      <c r="F3588" s="30">
        <f t="shared" si="178"/>
        <v>0</v>
      </c>
      <c r="G3588" s="24">
        <f t="shared" si="179"/>
        <v>1.5620000000000001</v>
      </c>
      <c r="H3588" s="31"/>
      <c r="I3588" s="30"/>
      <c r="J3588" s="24">
        <f t="shared" si="180"/>
        <v>0</v>
      </c>
      <c r="K3588" s="31"/>
      <c r="L3588" s="30"/>
      <c r="M3588" s="98" t="s">
        <v>4078</v>
      </c>
      <c r="N3588" s="98">
        <v>3.1240000000000001</v>
      </c>
      <c r="O3588" s="98" t="s">
        <v>4078</v>
      </c>
      <c r="P3588" s="98" t="s">
        <v>4078</v>
      </c>
      <c r="Q3588" s="98" t="s">
        <v>4078</v>
      </c>
      <c r="R3588" s="98" t="s">
        <v>4078</v>
      </c>
    </row>
    <row r="3589" spans="1:18" x14ac:dyDescent="0.25">
      <c r="A3589" s="59" t="s">
        <v>3779</v>
      </c>
      <c r="B3589" s="59" t="s">
        <v>12</v>
      </c>
      <c r="C3589" s="59" t="s">
        <v>3805</v>
      </c>
      <c r="D3589" s="91">
        <v>5</v>
      </c>
      <c r="E3589" s="59" t="s">
        <v>4634</v>
      </c>
      <c r="F3589" s="30">
        <f t="shared" si="178"/>
        <v>0</v>
      </c>
      <c r="G3589" s="24">
        <f t="shared" si="179"/>
        <v>0</v>
      </c>
      <c r="H3589" s="31"/>
      <c r="I3589" s="30"/>
      <c r="J3589" s="24">
        <f t="shared" si="180"/>
        <v>2.4147500000000002</v>
      </c>
      <c r="K3589" s="31"/>
      <c r="L3589" s="30"/>
      <c r="M3589" s="98" t="s">
        <v>4078</v>
      </c>
      <c r="N3589" s="98" t="s">
        <v>4078</v>
      </c>
      <c r="O3589" s="98">
        <v>9.6590000000000007</v>
      </c>
      <c r="P3589" s="98" t="s">
        <v>4078</v>
      </c>
      <c r="Q3589" s="98" t="s">
        <v>4078</v>
      </c>
      <c r="R3589" s="98" t="s">
        <v>4078</v>
      </c>
    </row>
    <row r="3590" spans="1:18" x14ac:dyDescent="0.25">
      <c r="A3590" s="59" t="s">
        <v>3779</v>
      </c>
      <c r="B3590" s="59" t="s">
        <v>202</v>
      </c>
      <c r="C3590" s="59" t="s">
        <v>3805</v>
      </c>
      <c r="D3590" s="91">
        <v>5</v>
      </c>
      <c r="E3590" s="59" t="s">
        <v>4636</v>
      </c>
      <c r="F3590" s="30">
        <f t="shared" si="178"/>
        <v>0</v>
      </c>
      <c r="G3590" s="24">
        <f t="shared" si="179"/>
        <v>4.7500000000000001E-2</v>
      </c>
      <c r="H3590" s="31"/>
      <c r="I3590" s="30"/>
      <c r="J3590" s="24">
        <f t="shared" si="180"/>
        <v>0</v>
      </c>
      <c r="K3590" s="31"/>
      <c r="L3590" s="30"/>
      <c r="M3590" s="98" t="s">
        <v>4078</v>
      </c>
      <c r="N3590" s="98">
        <v>9.5000000000000001E-2</v>
      </c>
      <c r="O3590" s="98" t="s">
        <v>4078</v>
      </c>
      <c r="P3590" s="98" t="s">
        <v>4078</v>
      </c>
      <c r="Q3590" s="98" t="s">
        <v>4078</v>
      </c>
      <c r="R3590" s="98" t="s">
        <v>4078</v>
      </c>
    </row>
    <row r="3591" spans="1:18" x14ac:dyDescent="0.25">
      <c r="A3591" s="59" t="s">
        <v>3779</v>
      </c>
      <c r="B3591" s="59" t="s">
        <v>3433</v>
      </c>
      <c r="C3591" s="59" t="s">
        <v>3806</v>
      </c>
      <c r="D3591" s="91">
        <v>5</v>
      </c>
      <c r="E3591" s="59" t="s">
        <v>4640</v>
      </c>
      <c r="F3591" s="30">
        <f t="shared" si="178"/>
        <v>0</v>
      </c>
      <c r="G3591" s="24">
        <f t="shared" si="179"/>
        <v>3.7214999999999998</v>
      </c>
      <c r="H3591" s="31"/>
      <c r="I3591" s="30"/>
      <c r="J3591" s="24">
        <f t="shared" si="180"/>
        <v>0</v>
      </c>
      <c r="K3591" s="31"/>
      <c r="L3591" s="30"/>
      <c r="M3591" s="98" t="s">
        <v>4078</v>
      </c>
      <c r="N3591" s="98">
        <v>7.4429999999999996</v>
      </c>
      <c r="O3591" s="98" t="s">
        <v>4078</v>
      </c>
      <c r="P3591" s="98" t="s">
        <v>4078</v>
      </c>
      <c r="Q3591" s="98" t="s">
        <v>4078</v>
      </c>
      <c r="R3591" s="98" t="s">
        <v>4078</v>
      </c>
    </row>
    <row r="3592" spans="1:18" x14ac:dyDescent="0.25">
      <c r="A3592" s="59" t="s">
        <v>3779</v>
      </c>
      <c r="B3592" s="59" t="s">
        <v>340</v>
      </c>
      <c r="C3592" s="59" t="s">
        <v>3806</v>
      </c>
      <c r="D3592" s="91">
        <v>5</v>
      </c>
      <c r="E3592" s="59" t="s">
        <v>4651</v>
      </c>
      <c r="F3592" s="30">
        <f t="shared" si="178"/>
        <v>0</v>
      </c>
      <c r="G3592" s="24">
        <f t="shared" si="179"/>
        <v>0.05</v>
      </c>
      <c r="H3592" s="31"/>
      <c r="I3592" s="30"/>
      <c r="J3592" s="24">
        <f t="shared" si="180"/>
        <v>0</v>
      </c>
      <c r="K3592" s="31"/>
      <c r="L3592" s="30"/>
      <c r="M3592" s="98">
        <v>0.1</v>
      </c>
      <c r="N3592" s="98" t="s">
        <v>4078</v>
      </c>
      <c r="O3592" s="98" t="s">
        <v>4078</v>
      </c>
      <c r="P3592" s="98" t="s">
        <v>4078</v>
      </c>
      <c r="Q3592" s="98" t="s">
        <v>4078</v>
      </c>
      <c r="R3592" s="98" t="s">
        <v>4078</v>
      </c>
    </row>
    <row r="3593" spans="1:18" x14ac:dyDescent="0.25">
      <c r="A3593" s="59" t="s">
        <v>3779</v>
      </c>
      <c r="B3593" s="59" t="s">
        <v>2300</v>
      </c>
      <c r="C3593" s="59" t="s">
        <v>3806</v>
      </c>
      <c r="D3593" s="91">
        <v>5</v>
      </c>
      <c r="E3593" s="59" t="s">
        <v>4656</v>
      </c>
      <c r="F3593" s="30">
        <f t="shared" si="178"/>
        <v>0</v>
      </c>
      <c r="G3593" s="24">
        <f t="shared" si="179"/>
        <v>0</v>
      </c>
      <c r="H3593" s="31"/>
      <c r="I3593" s="30"/>
      <c r="J3593" s="24">
        <f t="shared" si="180"/>
        <v>0.69499999999999995</v>
      </c>
      <c r="K3593" s="31"/>
      <c r="L3593" s="30"/>
      <c r="M3593" s="98" t="s">
        <v>4078</v>
      </c>
      <c r="N3593" s="98" t="s">
        <v>4078</v>
      </c>
      <c r="O3593" s="98">
        <v>2.78</v>
      </c>
      <c r="P3593" s="98" t="s">
        <v>4078</v>
      </c>
      <c r="Q3593" s="98" t="s">
        <v>4078</v>
      </c>
      <c r="R3593" s="98" t="s">
        <v>4078</v>
      </c>
    </row>
    <row r="3594" spans="1:18" x14ac:dyDescent="0.25">
      <c r="A3594" s="59" t="s">
        <v>3779</v>
      </c>
      <c r="B3594" s="59" t="s">
        <v>1663</v>
      </c>
      <c r="C3594" s="59" t="s">
        <v>3806</v>
      </c>
      <c r="D3594" s="91">
        <v>5</v>
      </c>
      <c r="E3594" s="59" t="s">
        <v>4658</v>
      </c>
      <c r="F3594" s="30">
        <f t="shared" si="178"/>
        <v>0</v>
      </c>
      <c r="G3594" s="24">
        <f t="shared" si="179"/>
        <v>1.2450000000000001</v>
      </c>
      <c r="H3594" s="31"/>
      <c r="I3594" s="30"/>
      <c r="J3594" s="24">
        <f t="shared" si="180"/>
        <v>0</v>
      </c>
      <c r="K3594" s="31"/>
      <c r="L3594" s="30"/>
      <c r="M3594" s="98">
        <v>2.4900000000000002</v>
      </c>
      <c r="N3594" s="98" t="s">
        <v>4078</v>
      </c>
      <c r="O3594" s="98" t="s">
        <v>4078</v>
      </c>
      <c r="P3594" s="98" t="s">
        <v>4078</v>
      </c>
      <c r="Q3594" s="98" t="s">
        <v>4078</v>
      </c>
      <c r="R3594" s="98" t="s">
        <v>4078</v>
      </c>
    </row>
    <row r="3595" spans="1:18" x14ac:dyDescent="0.25">
      <c r="A3595" s="59" t="s">
        <v>3779</v>
      </c>
      <c r="B3595" s="59" t="s">
        <v>1341</v>
      </c>
      <c r="C3595" s="59" t="s">
        <v>3807</v>
      </c>
      <c r="D3595" s="91">
        <v>6</v>
      </c>
      <c r="E3595" s="59" t="s">
        <v>4664</v>
      </c>
      <c r="F3595" s="30">
        <f t="shared" si="178"/>
        <v>0</v>
      </c>
      <c r="G3595" s="24">
        <f t="shared" si="179"/>
        <v>1.3069999999999999</v>
      </c>
      <c r="H3595" s="31"/>
      <c r="I3595" s="30"/>
      <c r="J3595" s="24">
        <f t="shared" si="180"/>
        <v>0.76375000000000004</v>
      </c>
      <c r="K3595" s="31"/>
      <c r="L3595" s="30"/>
      <c r="M3595" s="98" t="s">
        <v>4078</v>
      </c>
      <c r="N3595" s="98">
        <v>2.6139999999999999</v>
      </c>
      <c r="O3595" s="98">
        <v>3.0550000000000002</v>
      </c>
      <c r="P3595" s="98" t="s">
        <v>4078</v>
      </c>
      <c r="Q3595" s="98" t="s">
        <v>4078</v>
      </c>
      <c r="R3595" s="98" t="s">
        <v>4078</v>
      </c>
    </row>
    <row r="3596" spans="1:18" x14ac:dyDescent="0.25">
      <c r="A3596" s="59" t="s">
        <v>3779</v>
      </c>
      <c r="B3596" s="59" t="s">
        <v>3492</v>
      </c>
      <c r="C3596" s="59" t="s">
        <v>3807</v>
      </c>
      <c r="D3596" s="91">
        <v>6</v>
      </c>
      <c r="E3596" s="59" t="s">
        <v>4672</v>
      </c>
      <c r="F3596" s="30">
        <f t="shared" si="178"/>
        <v>0</v>
      </c>
      <c r="G3596" s="24">
        <f t="shared" si="179"/>
        <v>3.593</v>
      </c>
      <c r="H3596" s="31"/>
      <c r="I3596" s="30"/>
      <c r="J3596" s="24">
        <f t="shared" si="180"/>
        <v>0.11325</v>
      </c>
      <c r="K3596" s="31"/>
      <c r="L3596" s="30"/>
      <c r="M3596" s="98">
        <v>2.66</v>
      </c>
      <c r="N3596" s="98">
        <v>4.5259999999999998</v>
      </c>
      <c r="O3596" s="98">
        <v>0.45300000000000001</v>
      </c>
      <c r="P3596" s="98" t="s">
        <v>4078</v>
      </c>
      <c r="Q3596" s="98" t="s">
        <v>4078</v>
      </c>
      <c r="R3596" s="98" t="s">
        <v>4078</v>
      </c>
    </row>
    <row r="3597" spans="1:18" x14ac:dyDescent="0.25">
      <c r="A3597" s="59" t="s">
        <v>3779</v>
      </c>
      <c r="B3597" s="59" t="s">
        <v>7835</v>
      </c>
      <c r="C3597" s="59" t="s">
        <v>3807</v>
      </c>
      <c r="D3597" s="91">
        <v>6</v>
      </c>
      <c r="E3597" s="59" t="s">
        <v>7836</v>
      </c>
      <c r="F3597" s="30">
        <f t="shared" si="178"/>
        <v>0</v>
      </c>
      <c r="G3597" s="24">
        <f t="shared" si="179"/>
        <v>1.2375</v>
      </c>
      <c r="H3597" s="31"/>
      <c r="I3597" s="30"/>
      <c r="J3597" s="24">
        <f t="shared" si="180"/>
        <v>0</v>
      </c>
      <c r="K3597" s="31"/>
      <c r="L3597" s="30"/>
      <c r="M3597" s="98" t="s">
        <v>4078</v>
      </c>
      <c r="N3597" s="98">
        <v>2.4750000000000001</v>
      </c>
      <c r="O3597" s="98" t="s">
        <v>4078</v>
      </c>
      <c r="P3597" s="98" t="s">
        <v>4078</v>
      </c>
      <c r="Q3597" s="98" t="s">
        <v>4078</v>
      </c>
      <c r="R3597" s="98" t="s">
        <v>4078</v>
      </c>
    </row>
    <row r="3598" spans="1:18" x14ac:dyDescent="0.25">
      <c r="A3598" s="59" t="s">
        <v>3779</v>
      </c>
      <c r="B3598" s="59" t="s">
        <v>850</v>
      </c>
      <c r="C3598" s="59" t="s">
        <v>3807</v>
      </c>
      <c r="D3598" s="91">
        <v>6</v>
      </c>
      <c r="E3598" s="59" t="s">
        <v>4677</v>
      </c>
      <c r="F3598" s="30">
        <f t="shared" si="178"/>
        <v>0</v>
      </c>
      <c r="G3598" s="24">
        <f t="shared" si="179"/>
        <v>1.62</v>
      </c>
      <c r="H3598" s="31"/>
      <c r="I3598" s="30"/>
      <c r="J3598" s="24">
        <f t="shared" si="180"/>
        <v>0</v>
      </c>
      <c r="K3598" s="31"/>
      <c r="L3598" s="30"/>
      <c r="M3598" s="98">
        <v>3.24</v>
      </c>
      <c r="N3598" s="98" t="s">
        <v>4078</v>
      </c>
      <c r="O3598" s="98" t="s">
        <v>4078</v>
      </c>
      <c r="P3598" s="98" t="s">
        <v>4078</v>
      </c>
      <c r="Q3598" s="98" t="s">
        <v>4078</v>
      </c>
      <c r="R3598" s="98" t="s">
        <v>4078</v>
      </c>
    </row>
    <row r="3599" spans="1:18" x14ac:dyDescent="0.25">
      <c r="A3599" s="59" t="s">
        <v>3779</v>
      </c>
      <c r="B3599" s="59" t="s">
        <v>2260</v>
      </c>
      <c r="C3599" s="59" t="s">
        <v>3807</v>
      </c>
      <c r="D3599" s="91">
        <v>6</v>
      </c>
      <c r="E3599" s="59" t="s">
        <v>4681</v>
      </c>
      <c r="F3599" s="30">
        <f t="shared" si="178"/>
        <v>0</v>
      </c>
      <c r="G3599" s="24">
        <f t="shared" si="179"/>
        <v>57.477000000000004</v>
      </c>
      <c r="H3599" s="31"/>
      <c r="I3599" s="30"/>
      <c r="J3599" s="24">
        <f t="shared" si="180"/>
        <v>0</v>
      </c>
      <c r="K3599" s="31"/>
      <c r="L3599" s="30"/>
      <c r="M3599" s="98">
        <v>24.57</v>
      </c>
      <c r="N3599" s="98">
        <v>90.384</v>
      </c>
      <c r="O3599" s="98" t="s">
        <v>4078</v>
      </c>
      <c r="P3599" s="98" t="s">
        <v>4078</v>
      </c>
      <c r="Q3599" s="98" t="s">
        <v>4078</v>
      </c>
      <c r="R3599" s="98" t="s">
        <v>4078</v>
      </c>
    </row>
    <row r="3600" spans="1:18" x14ac:dyDescent="0.25">
      <c r="A3600" s="59" t="s">
        <v>3779</v>
      </c>
      <c r="B3600" s="59" t="s">
        <v>196</v>
      </c>
      <c r="C3600" s="59" t="s">
        <v>3807</v>
      </c>
      <c r="D3600" s="91">
        <v>6</v>
      </c>
      <c r="E3600" s="59" t="s">
        <v>4692</v>
      </c>
      <c r="F3600" s="30">
        <f t="shared" si="178"/>
        <v>0</v>
      </c>
      <c r="G3600" s="24">
        <f t="shared" si="179"/>
        <v>9.7000000000000003E-2</v>
      </c>
      <c r="H3600" s="31"/>
      <c r="I3600" s="30"/>
      <c r="J3600" s="24">
        <f t="shared" si="180"/>
        <v>0</v>
      </c>
      <c r="K3600" s="31"/>
      <c r="L3600" s="30"/>
      <c r="M3600" s="98" t="s">
        <v>4078</v>
      </c>
      <c r="N3600" s="98">
        <v>0.19400000000000001</v>
      </c>
      <c r="O3600" s="98" t="s">
        <v>4078</v>
      </c>
      <c r="P3600" s="98" t="s">
        <v>4078</v>
      </c>
      <c r="Q3600" s="98" t="s">
        <v>4078</v>
      </c>
      <c r="R3600" s="98" t="s">
        <v>4078</v>
      </c>
    </row>
    <row r="3601" spans="1:18" x14ac:dyDescent="0.25">
      <c r="A3601" s="59" t="s">
        <v>3779</v>
      </c>
      <c r="B3601" s="59" t="s">
        <v>1158</v>
      </c>
      <c r="C3601" s="59" t="s">
        <v>3807</v>
      </c>
      <c r="D3601" s="91">
        <v>6</v>
      </c>
      <c r="E3601" s="59" t="s">
        <v>4693</v>
      </c>
      <c r="F3601" s="30">
        <f t="shared" si="178"/>
        <v>0</v>
      </c>
      <c r="G3601" s="24">
        <f t="shared" si="179"/>
        <v>0.24</v>
      </c>
      <c r="H3601" s="31"/>
      <c r="I3601" s="30"/>
      <c r="J3601" s="24">
        <f t="shared" si="180"/>
        <v>0</v>
      </c>
      <c r="K3601" s="31"/>
      <c r="L3601" s="30"/>
      <c r="M3601" s="98">
        <v>0.48</v>
      </c>
      <c r="N3601" s="98" t="s">
        <v>4078</v>
      </c>
      <c r="O3601" s="98" t="s">
        <v>4078</v>
      </c>
      <c r="P3601" s="98" t="s">
        <v>4078</v>
      </c>
      <c r="Q3601" s="98" t="s">
        <v>4078</v>
      </c>
      <c r="R3601" s="98" t="s">
        <v>4078</v>
      </c>
    </row>
    <row r="3602" spans="1:18" x14ac:dyDescent="0.25">
      <c r="A3602" s="59" t="s">
        <v>3779</v>
      </c>
      <c r="B3602" s="59" t="s">
        <v>2640</v>
      </c>
      <c r="C3602" s="59" t="s">
        <v>3807</v>
      </c>
      <c r="D3602" s="91">
        <v>6</v>
      </c>
      <c r="E3602" s="59" t="s">
        <v>4695</v>
      </c>
      <c r="F3602" s="30">
        <f t="shared" si="178"/>
        <v>0</v>
      </c>
      <c r="G3602" s="24">
        <f t="shared" si="179"/>
        <v>6.8920000000000003</v>
      </c>
      <c r="H3602" s="31"/>
      <c r="I3602" s="30"/>
      <c r="J3602" s="24">
        <f t="shared" si="180"/>
        <v>0.32850000000000001</v>
      </c>
      <c r="K3602" s="31"/>
      <c r="L3602" s="30"/>
      <c r="M3602" s="98" t="s">
        <v>4078</v>
      </c>
      <c r="N3602" s="98">
        <v>13.784000000000001</v>
      </c>
      <c r="O3602" s="98">
        <v>1.3140000000000001</v>
      </c>
      <c r="P3602" s="98" t="s">
        <v>4078</v>
      </c>
      <c r="Q3602" s="98" t="s">
        <v>4078</v>
      </c>
      <c r="R3602" s="98" t="s">
        <v>4078</v>
      </c>
    </row>
    <row r="3603" spans="1:18" x14ac:dyDescent="0.25">
      <c r="A3603" s="59" t="s">
        <v>3779</v>
      </c>
      <c r="B3603" s="59" t="s">
        <v>1050</v>
      </c>
      <c r="C3603" s="59" t="s">
        <v>3807</v>
      </c>
      <c r="D3603" s="91">
        <v>6</v>
      </c>
      <c r="E3603" s="59" t="s">
        <v>4698</v>
      </c>
      <c r="F3603" s="30">
        <f t="shared" si="178"/>
        <v>0</v>
      </c>
      <c r="G3603" s="24">
        <f t="shared" si="179"/>
        <v>3.173</v>
      </c>
      <c r="H3603" s="31"/>
      <c r="I3603" s="30"/>
      <c r="J3603" s="24">
        <f t="shared" si="180"/>
        <v>0</v>
      </c>
      <c r="K3603" s="31"/>
      <c r="L3603" s="30"/>
      <c r="M3603" s="98">
        <v>6.05</v>
      </c>
      <c r="N3603" s="98">
        <v>0.29599999999999999</v>
      </c>
      <c r="O3603" s="98" t="s">
        <v>4078</v>
      </c>
      <c r="P3603" s="98" t="s">
        <v>4078</v>
      </c>
      <c r="Q3603" s="98" t="s">
        <v>4078</v>
      </c>
      <c r="R3603" s="98" t="s">
        <v>4078</v>
      </c>
    </row>
    <row r="3604" spans="1:18" x14ac:dyDescent="0.25">
      <c r="A3604" s="59" t="s">
        <v>3779</v>
      </c>
      <c r="B3604" s="59" t="s">
        <v>3304</v>
      </c>
      <c r="C3604" s="59" t="s">
        <v>3807</v>
      </c>
      <c r="D3604" s="91">
        <v>6</v>
      </c>
      <c r="E3604" s="59" t="s">
        <v>4700</v>
      </c>
      <c r="F3604" s="30">
        <f t="shared" si="178"/>
        <v>0</v>
      </c>
      <c r="G3604" s="24">
        <f t="shared" si="179"/>
        <v>0.155</v>
      </c>
      <c r="H3604" s="31"/>
      <c r="I3604" s="30"/>
      <c r="J3604" s="24">
        <f t="shared" si="180"/>
        <v>0</v>
      </c>
      <c r="K3604" s="31"/>
      <c r="L3604" s="30"/>
      <c r="M3604" s="98">
        <v>0.31</v>
      </c>
      <c r="N3604" s="98" t="s">
        <v>4078</v>
      </c>
      <c r="O3604" s="98" t="s">
        <v>4078</v>
      </c>
      <c r="P3604" s="98" t="s">
        <v>4078</v>
      </c>
      <c r="Q3604" s="98" t="s">
        <v>4078</v>
      </c>
      <c r="R3604" s="98" t="s">
        <v>4078</v>
      </c>
    </row>
    <row r="3605" spans="1:18" x14ac:dyDescent="0.25">
      <c r="A3605" s="59" t="s">
        <v>3779</v>
      </c>
      <c r="B3605" s="59" t="s">
        <v>1781</v>
      </c>
      <c r="C3605" s="59" t="s">
        <v>3807</v>
      </c>
      <c r="D3605" s="91">
        <v>6</v>
      </c>
      <c r="E3605" s="59" t="s">
        <v>4705</v>
      </c>
      <c r="F3605" s="30">
        <f t="shared" si="178"/>
        <v>0</v>
      </c>
      <c r="G3605" s="24">
        <f t="shared" si="179"/>
        <v>1.2250000000000001</v>
      </c>
      <c r="H3605" s="31"/>
      <c r="I3605" s="30"/>
      <c r="J3605" s="24">
        <f t="shared" si="180"/>
        <v>0</v>
      </c>
      <c r="K3605" s="31"/>
      <c r="L3605" s="30"/>
      <c r="M3605" s="98">
        <v>2.4500000000000002</v>
      </c>
      <c r="N3605" s="98" t="s">
        <v>4078</v>
      </c>
      <c r="O3605" s="98" t="s">
        <v>4078</v>
      </c>
      <c r="P3605" s="98" t="s">
        <v>4078</v>
      </c>
      <c r="Q3605" s="98" t="s">
        <v>4078</v>
      </c>
      <c r="R3605" s="98" t="s">
        <v>4078</v>
      </c>
    </row>
    <row r="3606" spans="1:18" x14ac:dyDescent="0.25">
      <c r="A3606" s="59" t="s">
        <v>3779</v>
      </c>
      <c r="B3606" s="59" t="s">
        <v>1804</v>
      </c>
      <c r="C3606" s="59" t="s">
        <v>3807</v>
      </c>
      <c r="D3606" s="91">
        <v>6</v>
      </c>
      <c r="E3606" s="59" t="s">
        <v>4709</v>
      </c>
      <c r="F3606" s="30">
        <f t="shared" si="178"/>
        <v>0</v>
      </c>
      <c r="G3606" s="24">
        <f t="shared" si="179"/>
        <v>8.0000000000000002E-3</v>
      </c>
      <c r="H3606" s="31"/>
      <c r="I3606" s="30"/>
      <c r="J3606" s="24">
        <f t="shared" si="180"/>
        <v>0</v>
      </c>
      <c r="K3606" s="31"/>
      <c r="L3606" s="30"/>
      <c r="M3606" s="98" t="s">
        <v>4078</v>
      </c>
      <c r="N3606" s="98">
        <v>1.6E-2</v>
      </c>
      <c r="O3606" s="98" t="s">
        <v>4078</v>
      </c>
      <c r="P3606" s="98" t="s">
        <v>4078</v>
      </c>
      <c r="Q3606" s="98" t="s">
        <v>4078</v>
      </c>
      <c r="R3606" s="98" t="s">
        <v>4078</v>
      </c>
    </row>
    <row r="3607" spans="1:18" x14ac:dyDescent="0.25">
      <c r="A3607" s="59" t="s">
        <v>3779</v>
      </c>
      <c r="B3607" s="59" t="s">
        <v>1075</v>
      </c>
      <c r="C3607" s="59" t="s">
        <v>3807</v>
      </c>
      <c r="D3607" s="91">
        <v>6</v>
      </c>
      <c r="E3607" s="59" t="s">
        <v>4713</v>
      </c>
      <c r="F3607" s="30">
        <f t="shared" si="178"/>
        <v>0</v>
      </c>
      <c r="G3607" s="24">
        <f t="shared" si="179"/>
        <v>5.47</v>
      </c>
      <c r="H3607" s="31"/>
      <c r="I3607" s="30"/>
      <c r="J3607" s="24">
        <f t="shared" si="180"/>
        <v>0</v>
      </c>
      <c r="K3607" s="31"/>
      <c r="L3607" s="30"/>
      <c r="M3607" s="98">
        <v>10.94</v>
      </c>
      <c r="N3607" s="98" t="s">
        <v>4078</v>
      </c>
      <c r="O3607" s="98" t="s">
        <v>4078</v>
      </c>
      <c r="P3607" s="98" t="s">
        <v>4078</v>
      </c>
      <c r="Q3607" s="98" t="s">
        <v>4078</v>
      </c>
      <c r="R3607" s="98" t="s">
        <v>4078</v>
      </c>
    </row>
    <row r="3608" spans="1:18" x14ac:dyDescent="0.25">
      <c r="A3608" s="59" t="s">
        <v>3779</v>
      </c>
      <c r="B3608" s="59" t="s">
        <v>1783</v>
      </c>
      <c r="C3608" s="59" t="s">
        <v>3807</v>
      </c>
      <c r="D3608" s="91">
        <v>6</v>
      </c>
      <c r="E3608" s="59" t="s">
        <v>4715</v>
      </c>
      <c r="F3608" s="30">
        <f t="shared" si="178"/>
        <v>0</v>
      </c>
      <c r="G3608" s="24">
        <f t="shared" si="179"/>
        <v>1.24</v>
      </c>
      <c r="H3608" s="31"/>
      <c r="I3608" s="30"/>
      <c r="J3608" s="24">
        <f t="shared" si="180"/>
        <v>0</v>
      </c>
      <c r="K3608" s="31"/>
      <c r="L3608" s="30"/>
      <c r="M3608" s="98">
        <v>2.48</v>
      </c>
      <c r="N3608" s="98" t="s">
        <v>4078</v>
      </c>
      <c r="O3608" s="98" t="s">
        <v>4078</v>
      </c>
      <c r="P3608" s="98" t="s">
        <v>4078</v>
      </c>
      <c r="Q3608" s="98" t="s">
        <v>4078</v>
      </c>
      <c r="R3608" s="98" t="s">
        <v>4078</v>
      </c>
    </row>
    <row r="3609" spans="1:18" x14ac:dyDescent="0.25">
      <c r="A3609" s="59" t="s">
        <v>3779</v>
      </c>
      <c r="B3609" s="59" t="s">
        <v>1078</v>
      </c>
      <c r="C3609" s="59" t="s">
        <v>3807</v>
      </c>
      <c r="D3609" s="91">
        <v>6</v>
      </c>
      <c r="E3609" s="59" t="s">
        <v>4717</v>
      </c>
      <c r="F3609" s="30">
        <f t="shared" si="178"/>
        <v>0</v>
      </c>
      <c r="G3609" s="24">
        <f t="shared" si="179"/>
        <v>3.1549999999999998</v>
      </c>
      <c r="H3609" s="31"/>
      <c r="I3609" s="30"/>
      <c r="J3609" s="24">
        <f t="shared" si="180"/>
        <v>0</v>
      </c>
      <c r="K3609" s="31"/>
      <c r="L3609" s="30"/>
      <c r="M3609" s="98">
        <v>6.31</v>
      </c>
      <c r="N3609" s="98" t="s">
        <v>4078</v>
      </c>
      <c r="O3609" s="98" t="s">
        <v>4078</v>
      </c>
      <c r="P3609" s="98" t="s">
        <v>4078</v>
      </c>
      <c r="Q3609" s="98" t="s">
        <v>4078</v>
      </c>
      <c r="R3609" s="98" t="s">
        <v>4078</v>
      </c>
    </row>
    <row r="3610" spans="1:18" x14ac:dyDescent="0.25">
      <c r="A3610" s="59" t="s">
        <v>3779</v>
      </c>
      <c r="B3610" s="59" t="s">
        <v>1452</v>
      </c>
      <c r="C3610" s="59" t="s">
        <v>3807</v>
      </c>
      <c r="D3610" s="91">
        <v>6</v>
      </c>
      <c r="E3610" s="59" t="s">
        <v>4719</v>
      </c>
      <c r="F3610" s="30">
        <f t="shared" si="178"/>
        <v>0</v>
      </c>
      <c r="G3610" s="24">
        <f t="shared" si="179"/>
        <v>5.0650000000000004</v>
      </c>
      <c r="H3610" s="31"/>
      <c r="I3610" s="30"/>
      <c r="J3610" s="24">
        <f t="shared" si="180"/>
        <v>0</v>
      </c>
      <c r="K3610" s="31"/>
      <c r="L3610" s="30"/>
      <c r="M3610" s="98">
        <v>10.130000000000001</v>
      </c>
      <c r="N3610" s="98" t="s">
        <v>4078</v>
      </c>
      <c r="O3610" s="98" t="s">
        <v>4078</v>
      </c>
      <c r="P3610" s="98" t="s">
        <v>4078</v>
      </c>
      <c r="Q3610" s="98" t="s">
        <v>4078</v>
      </c>
      <c r="R3610" s="98" t="s">
        <v>4078</v>
      </c>
    </row>
    <row r="3611" spans="1:18" x14ac:dyDescent="0.25">
      <c r="A3611" s="59" t="s">
        <v>3779</v>
      </c>
      <c r="B3611" s="59" t="s">
        <v>2023</v>
      </c>
      <c r="C3611" s="59" t="s">
        <v>3807</v>
      </c>
      <c r="D3611" s="91">
        <v>6</v>
      </c>
      <c r="E3611" s="59" t="s">
        <v>4726</v>
      </c>
      <c r="F3611" s="30">
        <f t="shared" si="178"/>
        <v>0</v>
      </c>
      <c r="G3611" s="24">
        <f t="shared" si="179"/>
        <v>0.48</v>
      </c>
      <c r="H3611" s="31"/>
      <c r="I3611" s="30"/>
      <c r="J3611" s="24">
        <f t="shared" si="180"/>
        <v>0</v>
      </c>
      <c r="K3611" s="31"/>
      <c r="L3611" s="30"/>
      <c r="M3611" s="98">
        <v>0.96</v>
      </c>
      <c r="N3611" s="98" t="s">
        <v>4078</v>
      </c>
      <c r="O3611" s="98" t="s">
        <v>4078</v>
      </c>
      <c r="P3611" s="98" t="s">
        <v>4078</v>
      </c>
      <c r="Q3611" s="98" t="s">
        <v>4078</v>
      </c>
      <c r="R3611" s="98" t="s">
        <v>4078</v>
      </c>
    </row>
    <row r="3612" spans="1:18" x14ac:dyDescent="0.25">
      <c r="A3612" s="59" t="s">
        <v>3779</v>
      </c>
      <c r="B3612" s="59" t="s">
        <v>2039</v>
      </c>
      <c r="C3612" s="59" t="s">
        <v>3807</v>
      </c>
      <c r="D3612" s="91">
        <v>6</v>
      </c>
      <c r="E3612" s="59" t="s">
        <v>4727</v>
      </c>
      <c r="F3612" s="30">
        <f t="shared" si="178"/>
        <v>0</v>
      </c>
      <c r="G3612" s="24">
        <f t="shared" si="179"/>
        <v>0.245</v>
      </c>
      <c r="H3612" s="31"/>
      <c r="I3612" s="30"/>
      <c r="J3612" s="24">
        <f t="shared" si="180"/>
        <v>0</v>
      </c>
      <c r="K3612" s="31"/>
      <c r="L3612" s="30"/>
      <c r="M3612" s="98">
        <v>0.49</v>
      </c>
      <c r="N3612" s="98" t="s">
        <v>4078</v>
      </c>
      <c r="O3612" s="98" t="s">
        <v>4078</v>
      </c>
      <c r="P3612" s="98" t="s">
        <v>4078</v>
      </c>
      <c r="Q3612" s="98" t="s">
        <v>4078</v>
      </c>
      <c r="R3612" s="98" t="s">
        <v>4078</v>
      </c>
    </row>
    <row r="3613" spans="1:18" x14ac:dyDescent="0.25">
      <c r="A3613" s="59" t="s">
        <v>3779</v>
      </c>
      <c r="B3613" s="59" t="s">
        <v>852</v>
      </c>
      <c r="C3613" s="59" t="s">
        <v>3807</v>
      </c>
      <c r="D3613" s="91">
        <v>6</v>
      </c>
      <c r="E3613" s="59" t="s">
        <v>4728</v>
      </c>
      <c r="F3613" s="30">
        <f t="shared" si="178"/>
        <v>0</v>
      </c>
      <c r="G3613" s="24">
        <f t="shared" si="179"/>
        <v>1.7770000000000001</v>
      </c>
      <c r="H3613" s="31"/>
      <c r="I3613" s="30"/>
      <c r="J3613" s="24">
        <f t="shared" si="180"/>
        <v>0.22800000000000001</v>
      </c>
      <c r="K3613" s="31"/>
      <c r="L3613" s="30"/>
      <c r="M3613" s="98">
        <v>1.86</v>
      </c>
      <c r="N3613" s="98">
        <v>1.694</v>
      </c>
      <c r="O3613" s="98">
        <v>0.91200000000000003</v>
      </c>
      <c r="P3613" s="98" t="s">
        <v>4078</v>
      </c>
      <c r="Q3613" s="98" t="s">
        <v>4078</v>
      </c>
      <c r="R3613" s="98" t="s">
        <v>4078</v>
      </c>
    </row>
    <row r="3614" spans="1:18" x14ac:dyDescent="0.25">
      <c r="A3614" s="59" t="s">
        <v>3779</v>
      </c>
      <c r="B3614" s="59" t="s">
        <v>3038</v>
      </c>
      <c r="C3614" s="59" t="s">
        <v>3807</v>
      </c>
      <c r="D3614" s="91">
        <v>6</v>
      </c>
      <c r="E3614" s="59" t="s">
        <v>4729</v>
      </c>
      <c r="F3614" s="30">
        <f t="shared" si="178"/>
        <v>0</v>
      </c>
      <c r="G3614" s="24">
        <f t="shared" si="179"/>
        <v>1.38</v>
      </c>
      <c r="H3614" s="31"/>
      <c r="I3614" s="30"/>
      <c r="J3614" s="24">
        <f t="shared" si="180"/>
        <v>0</v>
      </c>
      <c r="K3614" s="31"/>
      <c r="L3614" s="30"/>
      <c r="M3614" s="98">
        <v>2.76</v>
      </c>
      <c r="N3614" s="98" t="s">
        <v>4078</v>
      </c>
      <c r="O3614" s="98" t="s">
        <v>4078</v>
      </c>
      <c r="P3614" s="98" t="s">
        <v>4078</v>
      </c>
      <c r="Q3614" s="98" t="s">
        <v>4078</v>
      </c>
      <c r="R3614" s="98" t="s">
        <v>4078</v>
      </c>
    </row>
    <row r="3615" spans="1:18" x14ac:dyDescent="0.25">
      <c r="A3615" s="59" t="s">
        <v>3779</v>
      </c>
      <c r="B3615" s="59" t="s">
        <v>205</v>
      </c>
      <c r="C3615" s="59" t="s">
        <v>3807</v>
      </c>
      <c r="D3615" s="91">
        <v>6</v>
      </c>
      <c r="E3615" s="59" t="s">
        <v>4732</v>
      </c>
      <c r="F3615" s="30">
        <f t="shared" si="178"/>
        <v>0</v>
      </c>
      <c r="G3615" s="24">
        <f t="shared" si="179"/>
        <v>5.1459999999999999</v>
      </c>
      <c r="H3615" s="31"/>
      <c r="I3615" s="30"/>
      <c r="J3615" s="24">
        <f t="shared" si="180"/>
        <v>0</v>
      </c>
      <c r="K3615" s="31"/>
      <c r="L3615" s="30"/>
      <c r="M3615" s="98" t="s">
        <v>4078</v>
      </c>
      <c r="N3615" s="98">
        <v>10.292</v>
      </c>
      <c r="O3615" s="98" t="s">
        <v>4078</v>
      </c>
      <c r="P3615" s="98" t="s">
        <v>4078</v>
      </c>
      <c r="Q3615" s="98" t="s">
        <v>4078</v>
      </c>
      <c r="R3615" s="98" t="s">
        <v>4078</v>
      </c>
    </row>
    <row r="3616" spans="1:18" x14ac:dyDescent="0.25">
      <c r="A3616" s="59" t="s">
        <v>3779</v>
      </c>
      <c r="B3616" s="59" t="s">
        <v>2431</v>
      </c>
      <c r="C3616" s="59" t="s">
        <v>3807</v>
      </c>
      <c r="D3616" s="91">
        <v>6</v>
      </c>
      <c r="E3616" s="59" t="s">
        <v>4744</v>
      </c>
      <c r="F3616" s="30">
        <f t="shared" ref="F3616:F3679" si="181">SUM(P3616:R3616)/3</f>
        <v>0</v>
      </c>
      <c r="G3616" s="24">
        <f t="shared" ref="G3616:G3679" si="182">SUM(M3616:N3616)/2</f>
        <v>3.7999999999999999E-2</v>
      </c>
      <c r="H3616" s="31"/>
      <c r="I3616" s="30"/>
      <c r="J3616" s="24">
        <f t="shared" ref="J3616:J3679" si="183">SUM(O3616:R3616)/4</f>
        <v>0</v>
      </c>
      <c r="K3616" s="31"/>
      <c r="L3616" s="30"/>
      <c r="M3616" s="98" t="s">
        <v>4078</v>
      </c>
      <c r="N3616" s="98">
        <v>7.5999999999999998E-2</v>
      </c>
      <c r="O3616" s="98" t="s">
        <v>4078</v>
      </c>
      <c r="P3616" s="98" t="s">
        <v>4078</v>
      </c>
      <c r="Q3616" s="98" t="s">
        <v>4078</v>
      </c>
      <c r="R3616" s="98" t="s">
        <v>4078</v>
      </c>
    </row>
    <row r="3617" spans="1:18" x14ac:dyDescent="0.25">
      <c r="A3617" s="59" t="s">
        <v>3779</v>
      </c>
      <c r="B3617" s="59" t="s">
        <v>3417</v>
      </c>
      <c r="C3617" s="59" t="s">
        <v>3807</v>
      </c>
      <c r="D3617" s="91">
        <v>6</v>
      </c>
      <c r="E3617" s="59" t="s">
        <v>4747</v>
      </c>
      <c r="F3617" s="30">
        <f t="shared" si="181"/>
        <v>0</v>
      </c>
      <c r="G3617" s="24">
        <f t="shared" si="182"/>
        <v>0</v>
      </c>
      <c r="H3617" s="31"/>
      <c r="I3617" s="30"/>
      <c r="J3617" s="24">
        <f t="shared" si="183"/>
        <v>1.2965</v>
      </c>
      <c r="K3617" s="31"/>
      <c r="L3617" s="30"/>
      <c r="M3617" s="98" t="s">
        <v>4078</v>
      </c>
      <c r="N3617" s="98" t="s">
        <v>4078</v>
      </c>
      <c r="O3617" s="98">
        <v>5.1859999999999999</v>
      </c>
      <c r="P3617" s="98" t="s">
        <v>4078</v>
      </c>
      <c r="Q3617" s="98" t="s">
        <v>4078</v>
      </c>
      <c r="R3617" s="98" t="s">
        <v>4078</v>
      </c>
    </row>
    <row r="3618" spans="1:18" x14ac:dyDescent="0.25">
      <c r="A3618" s="59" t="s">
        <v>3779</v>
      </c>
      <c r="B3618" s="59" t="s">
        <v>517</v>
      </c>
      <c r="C3618" s="59" t="s">
        <v>3807</v>
      </c>
      <c r="D3618" s="91">
        <v>6</v>
      </c>
      <c r="E3618" s="59" t="s">
        <v>4748</v>
      </c>
      <c r="F3618" s="30">
        <f t="shared" si="181"/>
        <v>0</v>
      </c>
      <c r="G3618" s="24">
        <f t="shared" si="182"/>
        <v>0.59499999999999997</v>
      </c>
      <c r="H3618" s="31"/>
      <c r="I3618" s="30"/>
      <c r="J3618" s="24">
        <f t="shared" si="183"/>
        <v>0</v>
      </c>
      <c r="K3618" s="31"/>
      <c r="L3618" s="30"/>
      <c r="M3618" s="98" t="s">
        <v>4078</v>
      </c>
      <c r="N3618" s="98">
        <v>1.19</v>
      </c>
      <c r="O3618" s="98" t="s">
        <v>4078</v>
      </c>
      <c r="P3618" s="98" t="s">
        <v>4078</v>
      </c>
      <c r="Q3618" s="98" t="s">
        <v>4078</v>
      </c>
      <c r="R3618" s="98" t="s">
        <v>4078</v>
      </c>
    </row>
    <row r="3619" spans="1:18" x14ac:dyDescent="0.25">
      <c r="A3619" s="59" t="s">
        <v>3779</v>
      </c>
      <c r="B3619" s="59" t="s">
        <v>2963</v>
      </c>
      <c r="C3619" s="59" t="s">
        <v>3807</v>
      </c>
      <c r="D3619" s="91">
        <v>6</v>
      </c>
      <c r="E3619" s="59" t="s">
        <v>4749</v>
      </c>
      <c r="F3619" s="30">
        <f t="shared" si="181"/>
        <v>0</v>
      </c>
      <c r="G3619" s="24">
        <f t="shared" si="182"/>
        <v>0.79349999999999998</v>
      </c>
      <c r="H3619" s="31"/>
      <c r="I3619" s="30"/>
      <c r="J3619" s="24">
        <f t="shared" si="183"/>
        <v>0</v>
      </c>
      <c r="K3619" s="31"/>
      <c r="L3619" s="30"/>
      <c r="M3619" s="98" t="s">
        <v>4078</v>
      </c>
      <c r="N3619" s="98">
        <v>1.587</v>
      </c>
      <c r="O3619" s="98" t="s">
        <v>4078</v>
      </c>
      <c r="P3619" s="98" t="s">
        <v>4078</v>
      </c>
      <c r="Q3619" s="98" t="s">
        <v>4078</v>
      </c>
      <c r="R3619" s="98" t="s">
        <v>4078</v>
      </c>
    </row>
    <row r="3620" spans="1:18" x14ac:dyDescent="0.25">
      <c r="A3620" s="59" t="s">
        <v>3779</v>
      </c>
      <c r="B3620" s="59" t="s">
        <v>2854</v>
      </c>
      <c r="C3620" s="59" t="s">
        <v>3807</v>
      </c>
      <c r="D3620" s="91">
        <v>6</v>
      </c>
      <c r="E3620" s="59" t="s">
        <v>4754</v>
      </c>
      <c r="F3620" s="30">
        <f t="shared" si="181"/>
        <v>0</v>
      </c>
      <c r="G3620" s="24">
        <f t="shared" si="182"/>
        <v>1.0649999999999999</v>
      </c>
      <c r="H3620" s="31"/>
      <c r="I3620" s="30"/>
      <c r="J3620" s="24">
        <f t="shared" si="183"/>
        <v>0</v>
      </c>
      <c r="K3620" s="31"/>
      <c r="L3620" s="30"/>
      <c r="M3620" s="98">
        <v>2.13</v>
      </c>
      <c r="N3620" s="98" t="s">
        <v>4078</v>
      </c>
      <c r="O3620" s="98" t="s">
        <v>4078</v>
      </c>
      <c r="P3620" s="98" t="s">
        <v>4078</v>
      </c>
      <c r="Q3620" s="98" t="s">
        <v>4078</v>
      </c>
      <c r="R3620" s="98" t="s">
        <v>4078</v>
      </c>
    </row>
    <row r="3621" spans="1:18" x14ac:dyDescent="0.25">
      <c r="A3621" s="59" t="s">
        <v>3779</v>
      </c>
      <c r="B3621" s="59" t="s">
        <v>2809</v>
      </c>
      <c r="C3621" s="59" t="s">
        <v>3808</v>
      </c>
      <c r="D3621" s="91">
        <v>6</v>
      </c>
      <c r="E3621" s="59" t="s">
        <v>4757</v>
      </c>
      <c r="F3621" s="30">
        <f t="shared" si="181"/>
        <v>0</v>
      </c>
      <c r="G3621" s="24">
        <f t="shared" si="182"/>
        <v>1.67</v>
      </c>
      <c r="H3621" s="31"/>
      <c r="I3621" s="30"/>
      <c r="J3621" s="24">
        <f t="shared" si="183"/>
        <v>0</v>
      </c>
      <c r="K3621" s="31"/>
      <c r="L3621" s="30"/>
      <c r="M3621" s="98">
        <v>3.34</v>
      </c>
      <c r="N3621" s="98" t="s">
        <v>4078</v>
      </c>
      <c r="O3621" s="98" t="s">
        <v>4078</v>
      </c>
      <c r="P3621" s="98" t="s">
        <v>4078</v>
      </c>
      <c r="Q3621" s="98" t="s">
        <v>4078</v>
      </c>
      <c r="R3621" s="98" t="s">
        <v>4078</v>
      </c>
    </row>
    <row r="3622" spans="1:18" x14ac:dyDescent="0.25">
      <c r="A3622" s="59" t="s">
        <v>3779</v>
      </c>
      <c r="B3622" s="59" t="s">
        <v>2650</v>
      </c>
      <c r="C3622" s="59" t="s">
        <v>3808</v>
      </c>
      <c r="D3622" s="91">
        <v>6</v>
      </c>
      <c r="E3622" s="59" t="s">
        <v>4759</v>
      </c>
      <c r="F3622" s="30">
        <f t="shared" si="181"/>
        <v>0</v>
      </c>
      <c r="G3622" s="24">
        <f t="shared" si="182"/>
        <v>20.123000000000001</v>
      </c>
      <c r="H3622" s="31"/>
      <c r="I3622" s="30"/>
      <c r="J3622" s="24">
        <f t="shared" si="183"/>
        <v>0</v>
      </c>
      <c r="K3622" s="31"/>
      <c r="L3622" s="30"/>
      <c r="M3622" s="98" t="s">
        <v>4078</v>
      </c>
      <c r="N3622" s="98">
        <v>40.246000000000002</v>
      </c>
      <c r="O3622" s="98" t="s">
        <v>4078</v>
      </c>
      <c r="P3622" s="98" t="s">
        <v>4078</v>
      </c>
      <c r="Q3622" s="98" t="s">
        <v>4078</v>
      </c>
      <c r="R3622" s="98" t="s">
        <v>4078</v>
      </c>
    </row>
    <row r="3623" spans="1:18" x14ac:dyDescent="0.25">
      <c r="A3623" s="59" t="s">
        <v>3779</v>
      </c>
      <c r="B3623" s="59" t="s">
        <v>3292</v>
      </c>
      <c r="C3623" s="59" t="s">
        <v>3808</v>
      </c>
      <c r="D3623" s="91">
        <v>6</v>
      </c>
      <c r="E3623" s="59" t="s">
        <v>4771</v>
      </c>
      <c r="F3623" s="30">
        <f t="shared" si="181"/>
        <v>0</v>
      </c>
      <c r="G3623" s="24">
        <f t="shared" si="182"/>
        <v>2.3820000000000001</v>
      </c>
      <c r="H3623" s="31"/>
      <c r="I3623" s="30"/>
      <c r="J3623" s="24">
        <f t="shared" si="183"/>
        <v>0</v>
      </c>
      <c r="K3623" s="31"/>
      <c r="L3623" s="30"/>
      <c r="M3623" s="98" t="s">
        <v>4078</v>
      </c>
      <c r="N3623" s="98">
        <v>4.7640000000000002</v>
      </c>
      <c r="O3623" s="98" t="s">
        <v>4078</v>
      </c>
      <c r="P3623" s="98" t="s">
        <v>4078</v>
      </c>
      <c r="Q3623" s="98" t="s">
        <v>4078</v>
      </c>
      <c r="R3623" s="98" t="s">
        <v>4078</v>
      </c>
    </row>
    <row r="3624" spans="1:18" x14ac:dyDescent="0.25">
      <c r="A3624" s="59" t="s">
        <v>3779</v>
      </c>
      <c r="B3624" s="59" t="s">
        <v>1589</v>
      </c>
      <c r="C3624" s="59" t="s">
        <v>3808</v>
      </c>
      <c r="D3624" s="91">
        <v>6</v>
      </c>
      <c r="E3624" s="59" t="s">
        <v>4772</v>
      </c>
      <c r="F3624" s="30">
        <f t="shared" si="181"/>
        <v>0</v>
      </c>
      <c r="G3624" s="24">
        <f t="shared" si="182"/>
        <v>2.2204999999999999</v>
      </c>
      <c r="H3624" s="31"/>
      <c r="I3624" s="30"/>
      <c r="J3624" s="24">
        <f t="shared" si="183"/>
        <v>0</v>
      </c>
      <c r="K3624" s="31"/>
      <c r="L3624" s="30"/>
      <c r="M3624" s="98">
        <v>4.42</v>
      </c>
      <c r="N3624" s="98">
        <v>2.1000000000000001E-2</v>
      </c>
      <c r="O3624" s="98" t="s">
        <v>4078</v>
      </c>
      <c r="P3624" s="98" t="s">
        <v>4078</v>
      </c>
      <c r="Q3624" s="98" t="s">
        <v>4078</v>
      </c>
      <c r="R3624" s="98" t="s">
        <v>4078</v>
      </c>
    </row>
    <row r="3625" spans="1:18" x14ac:dyDescent="0.25">
      <c r="A3625" s="59" t="s">
        <v>3779</v>
      </c>
      <c r="B3625" s="59" t="s">
        <v>2851</v>
      </c>
      <c r="C3625" s="59" t="s">
        <v>3808</v>
      </c>
      <c r="D3625" s="91">
        <v>6</v>
      </c>
      <c r="E3625" s="59" t="s">
        <v>4778</v>
      </c>
      <c r="F3625" s="30">
        <f t="shared" si="181"/>
        <v>0</v>
      </c>
      <c r="G3625" s="24">
        <f t="shared" si="182"/>
        <v>0</v>
      </c>
      <c r="H3625" s="31"/>
      <c r="I3625" s="30"/>
      <c r="J3625" s="24">
        <f t="shared" si="183"/>
        <v>2.2249999999999999E-2</v>
      </c>
      <c r="K3625" s="31"/>
      <c r="L3625" s="30"/>
      <c r="M3625" s="98" t="s">
        <v>4078</v>
      </c>
      <c r="N3625" s="98" t="s">
        <v>4078</v>
      </c>
      <c r="O3625" s="98">
        <v>8.8999999999999996E-2</v>
      </c>
      <c r="P3625" s="98" t="s">
        <v>4078</v>
      </c>
      <c r="Q3625" s="98" t="s">
        <v>4078</v>
      </c>
      <c r="R3625" s="98" t="s">
        <v>4078</v>
      </c>
    </row>
    <row r="3626" spans="1:18" x14ac:dyDescent="0.25">
      <c r="A3626" s="59" t="s">
        <v>3779</v>
      </c>
      <c r="B3626" s="59" t="s">
        <v>7899</v>
      </c>
      <c r="C3626" s="59" t="s">
        <v>3808</v>
      </c>
      <c r="D3626" s="91">
        <v>6</v>
      </c>
      <c r="E3626" s="59" t="s">
        <v>7900</v>
      </c>
      <c r="F3626" s="30">
        <f t="shared" si="181"/>
        <v>0</v>
      </c>
      <c r="G3626" s="24">
        <f t="shared" si="182"/>
        <v>1.167</v>
      </c>
      <c r="H3626" s="31"/>
      <c r="I3626" s="30"/>
      <c r="J3626" s="24">
        <f t="shared" si="183"/>
        <v>0.16925000000000001</v>
      </c>
      <c r="K3626" s="31"/>
      <c r="L3626" s="30"/>
      <c r="M3626" s="98" t="s">
        <v>4078</v>
      </c>
      <c r="N3626" s="98">
        <v>2.3340000000000001</v>
      </c>
      <c r="O3626" s="98">
        <v>0.67700000000000005</v>
      </c>
      <c r="P3626" s="98" t="s">
        <v>4078</v>
      </c>
      <c r="Q3626" s="98" t="s">
        <v>4078</v>
      </c>
      <c r="R3626" s="98" t="s">
        <v>4078</v>
      </c>
    </row>
    <row r="3627" spans="1:18" x14ac:dyDescent="0.25">
      <c r="A3627" s="59" t="s">
        <v>3779</v>
      </c>
      <c r="B3627" s="59" t="s">
        <v>3208</v>
      </c>
      <c r="C3627" s="59" t="s">
        <v>3808</v>
      </c>
      <c r="D3627" s="91">
        <v>6</v>
      </c>
      <c r="E3627" s="59" t="s">
        <v>4784</v>
      </c>
      <c r="F3627" s="30">
        <f t="shared" si="181"/>
        <v>0</v>
      </c>
      <c r="G3627" s="24">
        <f t="shared" si="182"/>
        <v>7.57</v>
      </c>
      <c r="H3627" s="31"/>
      <c r="I3627" s="30"/>
      <c r="J3627" s="24">
        <f t="shared" si="183"/>
        <v>0</v>
      </c>
      <c r="K3627" s="31"/>
      <c r="L3627" s="30"/>
      <c r="M3627" s="98">
        <v>6.2</v>
      </c>
      <c r="N3627" s="98">
        <v>8.94</v>
      </c>
      <c r="O3627" s="98" t="s">
        <v>4078</v>
      </c>
      <c r="P3627" s="98" t="s">
        <v>4078</v>
      </c>
      <c r="Q3627" s="98" t="s">
        <v>4078</v>
      </c>
      <c r="R3627" s="98" t="s">
        <v>4078</v>
      </c>
    </row>
    <row r="3628" spans="1:18" x14ac:dyDescent="0.25">
      <c r="A3628" s="59" t="s">
        <v>3779</v>
      </c>
      <c r="B3628" s="59" t="s">
        <v>3497</v>
      </c>
      <c r="C3628" s="59" t="s">
        <v>3808</v>
      </c>
      <c r="D3628" s="91">
        <v>6</v>
      </c>
      <c r="E3628" s="59" t="s">
        <v>4785</v>
      </c>
      <c r="F3628" s="30">
        <f t="shared" si="181"/>
        <v>0</v>
      </c>
      <c r="G3628" s="24">
        <f t="shared" si="182"/>
        <v>2.6124999999999998</v>
      </c>
      <c r="H3628" s="31"/>
      <c r="I3628" s="30"/>
      <c r="J3628" s="24">
        <f t="shared" si="183"/>
        <v>0</v>
      </c>
      <c r="K3628" s="31"/>
      <c r="L3628" s="30"/>
      <c r="M3628" s="98" t="s">
        <v>4078</v>
      </c>
      <c r="N3628" s="98">
        <v>5.2249999999999996</v>
      </c>
      <c r="O3628" s="98" t="s">
        <v>4078</v>
      </c>
      <c r="P3628" s="98" t="s">
        <v>4078</v>
      </c>
      <c r="Q3628" s="98" t="s">
        <v>4078</v>
      </c>
      <c r="R3628" s="98" t="s">
        <v>4078</v>
      </c>
    </row>
    <row r="3629" spans="1:18" x14ac:dyDescent="0.25">
      <c r="A3629" s="59" t="s">
        <v>3779</v>
      </c>
      <c r="B3629" s="59" t="s">
        <v>3596</v>
      </c>
      <c r="C3629" s="59" t="s">
        <v>3808</v>
      </c>
      <c r="D3629" s="91">
        <v>6</v>
      </c>
      <c r="E3629" s="59" t="s">
        <v>4789</v>
      </c>
      <c r="F3629" s="30">
        <f t="shared" si="181"/>
        <v>0</v>
      </c>
      <c r="G3629" s="24">
        <f t="shared" si="182"/>
        <v>7</v>
      </c>
      <c r="H3629" s="31"/>
      <c r="I3629" s="30"/>
      <c r="J3629" s="24">
        <f t="shared" si="183"/>
        <v>0</v>
      </c>
      <c r="K3629" s="31"/>
      <c r="L3629" s="30"/>
      <c r="M3629" s="98">
        <v>14</v>
      </c>
      <c r="N3629" s="98" t="s">
        <v>4078</v>
      </c>
      <c r="O3629" s="98" t="s">
        <v>4078</v>
      </c>
      <c r="P3629" s="98" t="s">
        <v>4078</v>
      </c>
      <c r="Q3629" s="98" t="s">
        <v>4078</v>
      </c>
      <c r="R3629" s="98" t="s">
        <v>4078</v>
      </c>
    </row>
    <row r="3630" spans="1:18" x14ac:dyDescent="0.25">
      <c r="A3630" s="59" t="s">
        <v>3779</v>
      </c>
      <c r="B3630" s="59" t="s">
        <v>2642</v>
      </c>
      <c r="C3630" s="59" t="s">
        <v>3808</v>
      </c>
      <c r="D3630" s="91">
        <v>6</v>
      </c>
      <c r="E3630" s="59" t="s">
        <v>4793</v>
      </c>
      <c r="F3630" s="30">
        <f t="shared" si="181"/>
        <v>0</v>
      </c>
      <c r="G3630" s="24">
        <f t="shared" si="182"/>
        <v>4.3949999999999996</v>
      </c>
      <c r="H3630" s="31"/>
      <c r="I3630" s="30"/>
      <c r="J3630" s="24">
        <f t="shared" si="183"/>
        <v>2.44475</v>
      </c>
      <c r="K3630" s="31"/>
      <c r="L3630" s="30"/>
      <c r="M3630" s="98">
        <v>8.7899999999999991</v>
      </c>
      <c r="N3630" s="98" t="s">
        <v>4078</v>
      </c>
      <c r="O3630" s="98">
        <v>9.7789999999999999</v>
      </c>
      <c r="P3630" s="98" t="s">
        <v>4078</v>
      </c>
      <c r="Q3630" s="98" t="s">
        <v>4078</v>
      </c>
      <c r="R3630" s="98" t="s">
        <v>4078</v>
      </c>
    </row>
    <row r="3631" spans="1:18" x14ac:dyDescent="0.25">
      <c r="A3631" s="59" t="s">
        <v>3779</v>
      </c>
      <c r="B3631" s="59" t="s">
        <v>403</v>
      </c>
      <c r="C3631" s="59" t="s">
        <v>3808</v>
      </c>
      <c r="D3631" s="91">
        <v>6</v>
      </c>
      <c r="E3631" s="59" t="s">
        <v>4797</v>
      </c>
      <c r="F3631" s="30">
        <f t="shared" si="181"/>
        <v>0</v>
      </c>
      <c r="G3631" s="24">
        <f t="shared" si="182"/>
        <v>0.76</v>
      </c>
      <c r="H3631" s="31"/>
      <c r="I3631" s="30"/>
      <c r="J3631" s="24">
        <f t="shared" si="183"/>
        <v>1.6250000000000001E-2</v>
      </c>
      <c r="K3631" s="31"/>
      <c r="L3631" s="30"/>
      <c r="M3631" s="98" t="s">
        <v>4078</v>
      </c>
      <c r="N3631" s="98">
        <v>1.52</v>
      </c>
      <c r="O3631" s="98">
        <v>6.5000000000000002E-2</v>
      </c>
      <c r="P3631" s="98" t="s">
        <v>4078</v>
      </c>
      <c r="Q3631" s="98" t="s">
        <v>4078</v>
      </c>
      <c r="R3631" s="98" t="s">
        <v>4078</v>
      </c>
    </row>
    <row r="3632" spans="1:18" x14ac:dyDescent="0.25">
      <c r="A3632" s="59" t="s">
        <v>3779</v>
      </c>
      <c r="B3632" s="59" t="s">
        <v>1562</v>
      </c>
      <c r="C3632" s="59" t="s">
        <v>3808</v>
      </c>
      <c r="D3632" s="91">
        <v>6</v>
      </c>
      <c r="E3632" s="59" t="s">
        <v>4799</v>
      </c>
      <c r="F3632" s="30">
        <f t="shared" si="181"/>
        <v>0</v>
      </c>
      <c r="G3632" s="24">
        <f t="shared" si="182"/>
        <v>4.0449999999999999</v>
      </c>
      <c r="H3632" s="31"/>
      <c r="I3632" s="30"/>
      <c r="J3632" s="24">
        <f t="shared" si="183"/>
        <v>0</v>
      </c>
      <c r="K3632" s="31"/>
      <c r="L3632" s="30"/>
      <c r="M3632" s="98">
        <v>8.09</v>
      </c>
      <c r="N3632" s="98" t="s">
        <v>4078</v>
      </c>
      <c r="O3632" s="98" t="s">
        <v>4078</v>
      </c>
      <c r="P3632" s="98" t="s">
        <v>4078</v>
      </c>
      <c r="Q3632" s="98" t="s">
        <v>4078</v>
      </c>
      <c r="R3632" s="98" t="s">
        <v>4078</v>
      </c>
    </row>
    <row r="3633" spans="1:18" x14ac:dyDescent="0.25">
      <c r="A3633" s="59" t="s">
        <v>3779</v>
      </c>
      <c r="B3633" s="59" t="s">
        <v>7937</v>
      </c>
      <c r="C3633" s="59" t="s">
        <v>3808</v>
      </c>
      <c r="D3633" s="91">
        <v>6</v>
      </c>
      <c r="E3633" s="59" t="s">
        <v>7938</v>
      </c>
      <c r="F3633" s="30">
        <f t="shared" si="181"/>
        <v>0</v>
      </c>
      <c r="G3633" s="24">
        <f t="shared" si="182"/>
        <v>0.4</v>
      </c>
      <c r="H3633" s="31"/>
      <c r="I3633" s="30"/>
      <c r="J3633" s="24">
        <f t="shared" si="183"/>
        <v>0</v>
      </c>
      <c r="K3633" s="31"/>
      <c r="L3633" s="30"/>
      <c r="M3633" s="98">
        <v>0.8</v>
      </c>
      <c r="N3633" s="98" t="s">
        <v>4078</v>
      </c>
      <c r="O3633" s="98" t="s">
        <v>4078</v>
      </c>
      <c r="P3633" s="98" t="s">
        <v>4078</v>
      </c>
      <c r="Q3633" s="98" t="s">
        <v>4078</v>
      </c>
      <c r="R3633" s="98" t="s">
        <v>4078</v>
      </c>
    </row>
    <row r="3634" spans="1:18" x14ac:dyDescent="0.25">
      <c r="A3634" s="59" t="s">
        <v>3779</v>
      </c>
      <c r="B3634" s="59" t="s">
        <v>7884</v>
      </c>
      <c r="C3634" s="59" t="s">
        <v>3808</v>
      </c>
      <c r="D3634" s="91">
        <v>6</v>
      </c>
      <c r="E3634" s="59" t="s">
        <v>7885</v>
      </c>
      <c r="F3634" s="30">
        <f t="shared" si="181"/>
        <v>0</v>
      </c>
      <c r="G3634" s="24">
        <f t="shared" si="182"/>
        <v>7.4999999999999997E-2</v>
      </c>
      <c r="H3634" s="31"/>
      <c r="I3634" s="30"/>
      <c r="J3634" s="24">
        <f t="shared" si="183"/>
        <v>0</v>
      </c>
      <c r="K3634" s="31"/>
      <c r="L3634" s="30"/>
      <c r="M3634" s="98">
        <v>0.15</v>
      </c>
      <c r="N3634" s="98" t="s">
        <v>4078</v>
      </c>
      <c r="O3634" s="98" t="s">
        <v>4078</v>
      </c>
      <c r="P3634" s="98" t="s">
        <v>4078</v>
      </c>
      <c r="Q3634" s="98" t="s">
        <v>4078</v>
      </c>
      <c r="R3634" s="98" t="s">
        <v>4078</v>
      </c>
    </row>
    <row r="3635" spans="1:18" x14ac:dyDescent="0.25">
      <c r="A3635" s="59" t="s">
        <v>3779</v>
      </c>
      <c r="B3635" s="59" t="s">
        <v>3287</v>
      </c>
      <c r="C3635" s="59" t="s">
        <v>3808</v>
      </c>
      <c r="D3635" s="91">
        <v>6</v>
      </c>
      <c r="E3635" s="59" t="s">
        <v>4809</v>
      </c>
      <c r="F3635" s="30">
        <f t="shared" si="181"/>
        <v>0</v>
      </c>
      <c r="G3635" s="24">
        <f t="shared" si="182"/>
        <v>0</v>
      </c>
      <c r="H3635" s="31"/>
      <c r="I3635" s="30"/>
      <c r="J3635" s="24">
        <f t="shared" si="183"/>
        <v>6.0499999999999998E-2</v>
      </c>
      <c r="K3635" s="31"/>
      <c r="L3635" s="30"/>
      <c r="M3635" s="98" t="s">
        <v>4078</v>
      </c>
      <c r="N3635" s="98" t="s">
        <v>4078</v>
      </c>
      <c r="O3635" s="98">
        <v>0.24199999999999999</v>
      </c>
      <c r="P3635" s="98" t="s">
        <v>4078</v>
      </c>
      <c r="Q3635" s="98" t="s">
        <v>4078</v>
      </c>
      <c r="R3635" s="98" t="s">
        <v>4078</v>
      </c>
    </row>
    <row r="3636" spans="1:18" x14ac:dyDescent="0.25">
      <c r="A3636" s="59" t="s">
        <v>3779</v>
      </c>
      <c r="B3636" s="59" t="s">
        <v>2160</v>
      </c>
      <c r="C3636" s="59" t="s">
        <v>3808</v>
      </c>
      <c r="D3636" s="91">
        <v>6</v>
      </c>
      <c r="E3636" s="59" t="s">
        <v>4828</v>
      </c>
      <c r="F3636" s="30">
        <f t="shared" si="181"/>
        <v>0</v>
      </c>
      <c r="G3636" s="24">
        <f t="shared" si="182"/>
        <v>0</v>
      </c>
      <c r="H3636" s="31"/>
      <c r="I3636" s="30"/>
      <c r="J3636" s="24">
        <f t="shared" si="183"/>
        <v>0.87475000000000003</v>
      </c>
      <c r="K3636" s="31"/>
      <c r="L3636" s="30"/>
      <c r="M3636" s="98" t="s">
        <v>4078</v>
      </c>
      <c r="N3636" s="98" t="s">
        <v>4078</v>
      </c>
      <c r="O3636" s="98">
        <v>3.4990000000000001</v>
      </c>
      <c r="P3636" s="98" t="s">
        <v>4078</v>
      </c>
      <c r="Q3636" s="98" t="s">
        <v>4078</v>
      </c>
      <c r="R3636" s="98" t="s">
        <v>4078</v>
      </c>
    </row>
    <row r="3637" spans="1:18" x14ac:dyDescent="0.25">
      <c r="A3637" s="59" t="s">
        <v>3779</v>
      </c>
      <c r="B3637" s="59" t="s">
        <v>460</v>
      </c>
      <c r="C3637" s="59" t="s">
        <v>3808</v>
      </c>
      <c r="D3637" s="91">
        <v>6</v>
      </c>
      <c r="E3637" s="59" t="s">
        <v>4835</v>
      </c>
      <c r="F3637" s="30">
        <f t="shared" si="181"/>
        <v>0</v>
      </c>
      <c r="G3637" s="24">
        <f t="shared" si="182"/>
        <v>0.41</v>
      </c>
      <c r="H3637" s="31"/>
      <c r="I3637" s="30"/>
      <c r="J3637" s="24">
        <f t="shared" si="183"/>
        <v>0</v>
      </c>
      <c r="K3637" s="31"/>
      <c r="L3637" s="30"/>
      <c r="M3637" s="98">
        <v>0.82</v>
      </c>
      <c r="N3637" s="98" t="s">
        <v>4078</v>
      </c>
      <c r="O3637" s="98" t="s">
        <v>4078</v>
      </c>
      <c r="P3637" s="98" t="s">
        <v>4078</v>
      </c>
      <c r="Q3637" s="98" t="s">
        <v>4078</v>
      </c>
      <c r="R3637" s="98" t="s">
        <v>4078</v>
      </c>
    </row>
    <row r="3638" spans="1:18" x14ac:dyDescent="0.25">
      <c r="A3638" s="59" t="s">
        <v>3779</v>
      </c>
      <c r="B3638" s="59" t="s">
        <v>3669</v>
      </c>
      <c r="C3638" s="59" t="s">
        <v>3808</v>
      </c>
      <c r="D3638" s="91">
        <v>6</v>
      </c>
      <c r="E3638" s="59" t="s">
        <v>4840</v>
      </c>
      <c r="F3638" s="30">
        <f t="shared" si="181"/>
        <v>0</v>
      </c>
      <c r="G3638" s="24">
        <f t="shared" si="182"/>
        <v>0.18</v>
      </c>
      <c r="H3638" s="31"/>
      <c r="I3638" s="30"/>
      <c r="J3638" s="24">
        <f t="shared" si="183"/>
        <v>0.18225</v>
      </c>
      <c r="K3638" s="31"/>
      <c r="L3638" s="30"/>
      <c r="M3638" s="98">
        <v>0.36</v>
      </c>
      <c r="N3638" s="98" t="s">
        <v>4078</v>
      </c>
      <c r="O3638" s="98">
        <v>0.72899999999999998</v>
      </c>
      <c r="P3638" s="98" t="s">
        <v>4078</v>
      </c>
      <c r="Q3638" s="98" t="s">
        <v>4078</v>
      </c>
      <c r="R3638" s="98" t="s">
        <v>4078</v>
      </c>
    </row>
    <row r="3639" spans="1:18" x14ac:dyDescent="0.25">
      <c r="A3639" s="59" t="s">
        <v>3779</v>
      </c>
      <c r="B3639" s="59" t="s">
        <v>2043</v>
      </c>
      <c r="C3639" s="59" t="s">
        <v>3808</v>
      </c>
      <c r="D3639" s="91">
        <v>6</v>
      </c>
      <c r="E3639" s="59" t="s">
        <v>4842</v>
      </c>
      <c r="F3639" s="30">
        <f t="shared" si="181"/>
        <v>0</v>
      </c>
      <c r="G3639" s="24">
        <f t="shared" si="182"/>
        <v>1.4750000000000001</v>
      </c>
      <c r="H3639" s="31"/>
      <c r="I3639" s="30"/>
      <c r="J3639" s="24">
        <f t="shared" si="183"/>
        <v>0</v>
      </c>
      <c r="K3639" s="31"/>
      <c r="L3639" s="30"/>
      <c r="M3639" s="98" t="s">
        <v>4078</v>
      </c>
      <c r="N3639" s="98">
        <v>2.95</v>
      </c>
      <c r="O3639" s="98" t="s">
        <v>4078</v>
      </c>
      <c r="P3639" s="98" t="s">
        <v>4078</v>
      </c>
      <c r="Q3639" s="98" t="s">
        <v>4078</v>
      </c>
      <c r="R3639" s="98" t="s">
        <v>4078</v>
      </c>
    </row>
    <row r="3640" spans="1:18" x14ac:dyDescent="0.25">
      <c r="A3640" s="59" t="s">
        <v>3779</v>
      </c>
      <c r="B3640" s="59" t="s">
        <v>3523</v>
      </c>
      <c r="C3640" s="59" t="s">
        <v>3808</v>
      </c>
      <c r="D3640" s="91">
        <v>6</v>
      </c>
      <c r="E3640" s="59" t="s">
        <v>4847</v>
      </c>
      <c r="F3640" s="30">
        <f t="shared" si="181"/>
        <v>0</v>
      </c>
      <c r="G3640" s="24">
        <f t="shared" si="182"/>
        <v>28.567</v>
      </c>
      <c r="H3640" s="31"/>
      <c r="I3640" s="30"/>
      <c r="J3640" s="24">
        <f t="shared" si="183"/>
        <v>5.6552499999999997</v>
      </c>
      <c r="K3640" s="31"/>
      <c r="L3640" s="30"/>
      <c r="M3640" s="98">
        <v>20.239999999999998</v>
      </c>
      <c r="N3640" s="98">
        <v>36.893999999999998</v>
      </c>
      <c r="O3640" s="98">
        <v>22.620999999999999</v>
      </c>
      <c r="P3640" s="98" t="s">
        <v>4078</v>
      </c>
      <c r="Q3640" s="98" t="s">
        <v>4078</v>
      </c>
      <c r="R3640" s="98" t="s">
        <v>4078</v>
      </c>
    </row>
    <row r="3641" spans="1:18" x14ac:dyDescent="0.25">
      <c r="A3641" s="59" t="s">
        <v>3779</v>
      </c>
      <c r="B3641" s="59" t="s">
        <v>2903</v>
      </c>
      <c r="C3641" s="59" t="s">
        <v>3808</v>
      </c>
      <c r="D3641" s="91">
        <v>6</v>
      </c>
      <c r="E3641" s="59" t="s">
        <v>4853</v>
      </c>
      <c r="F3641" s="30">
        <f t="shared" si="181"/>
        <v>0</v>
      </c>
      <c r="G3641" s="24">
        <f t="shared" si="182"/>
        <v>1.0004999999999999</v>
      </c>
      <c r="H3641" s="31"/>
      <c r="I3641" s="30"/>
      <c r="J3641" s="24">
        <f t="shared" si="183"/>
        <v>0</v>
      </c>
      <c r="K3641" s="31"/>
      <c r="L3641" s="30"/>
      <c r="M3641" s="98" t="s">
        <v>4078</v>
      </c>
      <c r="N3641" s="98">
        <v>2.0009999999999999</v>
      </c>
      <c r="O3641" s="98" t="s">
        <v>4078</v>
      </c>
      <c r="P3641" s="98" t="s">
        <v>4078</v>
      </c>
      <c r="Q3641" s="98" t="s">
        <v>4078</v>
      </c>
      <c r="R3641" s="98" t="s">
        <v>4078</v>
      </c>
    </row>
    <row r="3642" spans="1:18" x14ac:dyDescent="0.25">
      <c r="A3642" s="59" t="s">
        <v>3779</v>
      </c>
      <c r="B3642" s="59" t="s">
        <v>2884</v>
      </c>
      <c r="C3642" s="59" t="s">
        <v>3808</v>
      </c>
      <c r="D3642" s="91">
        <v>6</v>
      </c>
      <c r="E3642" s="59" t="s">
        <v>4861</v>
      </c>
      <c r="F3642" s="30">
        <f t="shared" si="181"/>
        <v>0</v>
      </c>
      <c r="G3642" s="24">
        <f t="shared" si="182"/>
        <v>2.1204999999999998</v>
      </c>
      <c r="H3642" s="31"/>
      <c r="I3642" s="30"/>
      <c r="J3642" s="24">
        <f t="shared" si="183"/>
        <v>1.44075</v>
      </c>
      <c r="K3642" s="31"/>
      <c r="L3642" s="30"/>
      <c r="M3642" s="98">
        <v>1.93</v>
      </c>
      <c r="N3642" s="98">
        <v>2.3109999999999999</v>
      </c>
      <c r="O3642" s="98">
        <v>5.7629999999999999</v>
      </c>
      <c r="P3642" s="98" t="s">
        <v>4078</v>
      </c>
      <c r="Q3642" s="98" t="s">
        <v>4078</v>
      </c>
      <c r="R3642" s="98" t="s">
        <v>4078</v>
      </c>
    </row>
    <row r="3643" spans="1:18" x14ac:dyDescent="0.25">
      <c r="A3643" s="59" t="s">
        <v>3779</v>
      </c>
      <c r="B3643" s="59" t="s">
        <v>3017</v>
      </c>
      <c r="C3643" s="59" t="s">
        <v>3808</v>
      </c>
      <c r="D3643" s="91">
        <v>6</v>
      </c>
      <c r="E3643" s="59" t="s">
        <v>4862</v>
      </c>
      <c r="F3643" s="30">
        <f t="shared" si="181"/>
        <v>0</v>
      </c>
      <c r="G3643" s="24">
        <f t="shared" si="182"/>
        <v>1.9944999999999999</v>
      </c>
      <c r="H3643" s="31"/>
      <c r="I3643" s="30"/>
      <c r="J3643" s="24">
        <f t="shared" si="183"/>
        <v>0.43375000000000002</v>
      </c>
      <c r="K3643" s="31"/>
      <c r="L3643" s="30"/>
      <c r="M3643" s="98">
        <v>2.04</v>
      </c>
      <c r="N3643" s="98">
        <v>1.9490000000000001</v>
      </c>
      <c r="O3643" s="98">
        <v>1.7350000000000001</v>
      </c>
      <c r="P3643" s="98" t="s">
        <v>4078</v>
      </c>
      <c r="Q3643" s="98" t="s">
        <v>4078</v>
      </c>
      <c r="R3643" s="98" t="s">
        <v>4078</v>
      </c>
    </row>
    <row r="3644" spans="1:18" x14ac:dyDescent="0.25">
      <c r="A3644" s="59" t="s">
        <v>3779</v>
      </c>
      <c r="B3644" s="59" t="s">
        <v>2410</v>
      </c>
      <c r="C3644" s="59" t="s">
        <v>3808</v>
      </c>
      <c r="D3644" s="91">
        <v>6</v>
      </c>
      <c r="E3644" s="59" t="s">
        <v>4863</v>
      </c>
      <c r="F3644" s="30">
        <f t="shared" si="181"/>
        <v>0</v>
      </c>
      <c r="G3644" s="24">
        <f t="shared" si="182"/>
        <v>3.407</v>
      </c>
      <c r="H3644" s="31"/>
      <c r="I3644" s="30"/>
      <c r="J3644" s="24">
        <f t="shared" si="183"/>
        <v>0</v>
      </c>
      <c r="K3644" s="31"/>
      <c r="L3644" s="30"/>
      <c r="M3644" s="98" t="s">
        <v>4078</v>
      </c>
      <c r="N3644" s="98">
        <v>6.8140000000000001</v>
      </c>
      <c r="O3644" s="98" t="s">
        <v>4078</v>
      </c>
      <c r="P3644" s="98" t="s">
        <v>4078</v>
      </c>
      <c r="Q3644" s="98" t="s">
        <v>4078</v>
      </c>
      <c r="R3644" s="98" t="s">
        <v>4078</v>
      </c>
    </row>
    <row r="3645" spans="1:18" x14ac:dyDescent="0.25">
      <c r="A3645" s="59" t="s">
        <v>3779</v>
      </c>
      <c r="B3645" s="59" t="s">
        <v>2698</v>
      </c>
      <c r="C3645" s="59" t="s">
        <v>3808</v>
      </c>
      <c r="D3645" s="91">
        <v>6</v>
      </c>
      <c r="E3645" s="59" t="s">
        <v>4866</v>
      </c>
      <c r="F3645" s="30">
        <f t="shared" si="181"/>
        <v>0</v>
      </c>
      <c r="G3645" s="24">
        <f t="shared" si="182"/>
        <v>0.34949999999999998</v>
      </c>
      <c r="H3645" s="31"/>
      <c r="I3645" s="30"/>
      <c r="J3645" s="24">
        <f t="shared" si="183"/>
        <v>0</v>
      </c>
      <c r="K3645" s="31"/>
      <c r="L3645" s="30"/>
      <c r="M3645" s="98" t="s">
        <v>4078</v>
      </c>
      <c r="N3645" s="98">
        <v>0.69899999999999995</v>
      </c>
      <c r="O3645" s="98" t="s">
        <v>4078</v>
      </c>
      <c r="P3645" s="98" t="s">
        <v>4078</v>
      </c>
      <c r="Q3645" s="98" t="s">
        <v>4078</v>
      </c>
      <c r="R3645" s="98" t="s">
        <v>4078</v>
      </c>
    </row>
    <row r="3646" spans="1:18" x14ac:dyDescent="0.25">
      <c r="A3646" s="59" t="s">
        <v>3779</v>
      </c>
      <c r="B3646" s="59" t="s">
        <v>2089</v>
      </c>
      <c r="C3646" s="59" t="s">
        <v>3808</v>
      </c>
      <c r="D3646" s="91">
        <v>6</v>
      </c>
      <c r="E3646" s="59" t="s">
        <v>4877</v>
      </c>
      <c r="F3646" s="30">
        <f t="shared" si="181"/>
        <v>0</v>
      </c>
      <c r="G3646" s="24">
        <f t="shared" si="182"/>
        <v>0</v>
      </c>
      <c r="H3646" s="31"/>
      <c r="I3646" s="30"/>
      <c r="J3646" s="24">
        <f t="shared" si="183"/>
        <v>0.13900000000000001</v>
      </c>
      <c r="K3646" s="31"/>
      <c r="L3646" s="30"/>
      <c r="M3646" s="98" t="s">
        <v>4078</v>
      </c>
      <c r="N3646" s="98" t="s">
        <v>4078</v>
      </c>
      <c r="O3646" s="98">
        <v>0.55600000000000005</v>
      </c>
      <c r="P3646" s="98" t="s">
        <v>4078</v>
      </c>
      <c r="Q3646" s="98" t="s">
        <v>4078</v>
      </c>
      <c r="R3646" s="98" t="s">
        <v>4078</v>
      </c>
    </row>
    <row r="3647" spans="1:18" x14ac:dyDescent="0.25">
      <c r="A3647" s="59" t="s">
        <v>3779</v>
      </c>
      <c r="B3647" s="59" t="s">
        <v>3684</v>
      </c>
      <c r="C3647" s="59" t="s">
        <v>3808</v>
      </c>
      <c r="D3647" s="91">
        <v>6</v>
      </c>
      <c r="E3647" s="59" t="s">
        <v>4903</v>
      </c>
      <c r="F3647" s="30">
        <f t="shared" si="181"/>
        <v>0</v>
      </c>
      <c r="G3647" s="24">
        <f t="shared" si="182"/>
        <v>0</v>
      </c>
      <c r="H3647" s="31"/>
      <c r="I3647" s="30"/>
      <c r="J3647" s="24">
        <f t="shared" si="183"/>
        <v>0.89800000000000002</v>
      </c>
      <c r="K3647" s="31"/>
      <c r="L3647" s="30"/>
      <c r="M3647" s="98" t="s">
        <v>4078</v>
      </c>
      <c r="N3647" s="98" t="s">
        <v>4078</v>
      </c>
      <c r="O3647" s="98">
        <v>3.5920000000000001</v>
      </c>
      <c r="P3647" s="98" t="s">
        <v>4078</v>
      </c>
      <c r="Q3647" s="98" t="s">
        <v>4078</v>
      </c>
      <c r="R3647" s="98" t="s">
        <v>4078</v>
      </c>
    </row>
    <row r="3648" spans="1:18" x14ac:dyDescent="0.25">
      <c r="A3648" s="59" t="s">
        <v>3779</v>
      </c>
      <c r="B3648" s="59" t="s">
        <v>3406</v>
      </c>
      <c r="C3648" s="59" t="s">
        <v>3809</v>
      </c>
      <c r="D3648" s="91">
        <v>6</v>
      </c>
      <c r="E3648" s="59" t="s">
        <v>4914</v>
      </c>
      <c r="F3648" s="30">
        <f t="shared" si="181"/>
        <v>0</v>
      </c>
      <c r="G3648" s="24">
        <f t="shared" si="182"/>
        <v>0.36499999999999999</v>
      </c>
      <c r="H3648" s="31"/>
      <c r="I3648" s="30"/>
      <c r="J3648" s="24">
        <f t="shared" si="183"/>
        <v>0</v>
      </c>
      <c r="K3648" s="31"/>
      <c r="L3648" s="30"/>
      <c r="M3648" s="98">
        <v>0.73</v>
      </c>
      <c r="N3648" s="98" t="s">
        <v>4078</v>
      </c>
      <c r="O3648" s="98" t="s">
        <v>4078</v>
      </c>
      <c r="P3648" s="98" t="s">
        <v>4078</v>
      </c>
      <c r="Q3648" s="98" t="s">
        <v>4078</v>
      </c>
      <c r="R3648" s="98" t="s">
        <v>4078</v>
      </c>
    </row>
    <row r="3649" spans="1:18" x14ac:dyDescent="0.25">
      <c r="A3649" s="59" t="s">
        <v>3779</v>
      </c>
      <c r="B3649" s="59" t="s">
        <v>2220</v>
      </c>
      <c r="C3649" s="59" t="s">
        <v>3809</v>
      </c>
      <c r="D3649" s="91">
        <v>6</v>
      </c>
      <c r="E3649" s="59" t="s">
        <v>4921</v>
      </c>
      <c r="F3649" s="30">
        <f t="shared" si="181"/>
        <v>0</v>
      </c>
      <c r="G3649" s="24">
        <f t="shared" si="182"/>
        <v>1.28</v>
      </c>
      <c r="H3649" s="31"/>
      <c r="I3649" s="30"/>
      <c r="J3649" s="24">
        <f t="shared" si="183"/>
        <v>0</v>
      </c>
      <c r="K3649" s="31"/>
      <c r="L3649" s="30"/>
      <c r="M3649" s="98">
        <v>2.56</v>
      </c>
      <c r="N3649" s="98" t="s">
        <v>4078</v>
      </c>
      <c r="O3649" s="98" t="s">
        <v>4078</v>
      </c>
      <c r="P3649" s="98" t="s">
        <v>4078</v>
      </c>
      <c r="Q3649" s="98" t="s">
        <v>4078</v>
      </c>
      <c r="R3649" s="98" t="s">
        <v>4078</v>
      </c>
    </row>
    <row r="3650" spans="1:18" x14ac:dyDescent="0.25">
      <c r="A3650" s="59" t="s">
        <v>3779</v>
      </c>
      <c r="B3650" s="59" t="s">
        <v>1117</v>
      </c>
      <c r="C3650" s="59" t="s">
        <v>3809</v>
      </c>
      <c r="D3650" s="91">
        <v>6</v>
      </c>
      <c r="E3650" s="59" t="s">
        <v>4926</v>
      </c>
      <c r="F3650" s="30">
        <f t="shared" si="181"/>
        <v>0</v>
      </c>
      <c r="G3650" s="24">
        <f t="shared" si="182"/>
        <v>170.5</v>
      </c>
      <c r="H3650" s="31"/>
      <c r="I3650" s="30"/>
      <c r="J3650" s="24">
        <f t="shared" si="183"/>
        <v>0</v>
      </c>
      <c r="K3650" s="31"/>
      <c r="L3650" s="30"/>
      <c r="M3650" s="98">
        <v>341</v>
      </c>
      <c r="N3650" s="98" t="s">
        <v>4078</v>
      </c>
      <c r="O3650" s="98" t="s">
        <v>4078</v>
      </c>
      <c r="P3650" s="98" t="s">
        <v>4078</v>
      </c>
      <c r="Q3650" s="98" t="s">
        <v>4078</v>
      </c>
      <c r="R3650" s="98" t="s">
        <v>4078</v>
      </c>
    </row>
    <row r="3651" spans="1:18" x14ac:dyDescent="0.25">
      <c r="A3651" s="59" t="s">
        <v>3779</v>
      </c>
      <c r="B3651" s="59" t="s">
        <v>3746</v>
      </c>
      <c r="C3651" s="59" t="s">
        <v>3809</v>
      </c>
      <c r="D3651" s="91">
        <v>6</v>
      </c>
      <c r="E3651" s="59" t="s">
        <v>4943</v>
      </c>
      <c r="F3651" s="30">
        <f t="shared" si="181"/>
        <v>0</v>
      </c>
      <c r="G3651" s="24">
        <f t="shared" si="182"/>
        <v>0.16600000000000001</v>
      </c>
      <c r="H3651" s="31"/>
      <c r="I3651" s="30"/>
      <c r="J3651" s="24">
        <f t="shared" si="183"/>
        <v>0</v>
      </c>
      <c r="K3651" s="31"/>
      <c r="L3651" s="30"/>
      <c r="M3651" s="98" t="s">
        <v>4078</v>
      </c>
      <c r="N3651" s="98">
        <v>0.33200000000000002</v>
      </c>
      <c r="O3651" s="98" t="s">
        <v>4078</v>
      </c>
      <c r="P3651" s="98" t="s">
        <v>4078</v>
      </c>
      <c r="Q3651" s="98" t="s">
        <v>4078</v>
      </c>
      <c r="R3651" s="98" t="s">
        <v>4078</v>
      </c>
    </row>
    <row r="3652" spans="1:18" x14ac:dyDescent="0.25">
      <c r="A3652" s="59" t="s">
        <v>3779</v>
      </c>
      <c r="B3652" s="59" t="s">
        <v>1566</v>
      </c>
      <c r="C3652" s="59" t="s">
        <v>3811</v>
      </c>
      <c r="D3652" s="91">
        <v>6</v>
      </c>
      <c r="E3652" s="59" t="s">
        <v>4971</v>
      </c>
      <c r="F3652" s="30">
        <f t="shared" si="181"/>
        <v>0</v>
      </c>
      <c r="G3652" s="24">
        <f t="shared" si="182"/>
        <v>0</v>
      </c>
      <c r="H3652" s="31"/>
      <c r="I3652" s="30"/>
      <c r="J3652" s="24">
        <f t="shared" si="183"/>
        <v>0.41199999999999998</v>
      </c>
      <c r="K3652" s="31"/>
      <c r="L3652" s="30"/>
      <c r="M3652" s="98" t="s">
        <v>4078</v>
      </c>
      <c r="N3652" s="98" t="s">
        <v>4078</v>
      </c>
      <c r="O3652" s="98">
        <v>1.6479999999999999</v>
      </c>
      <c r="P3652" s="98" t="s">
        <v>4078</v>
      </c>
      <c r="Q3652" s="98" t="s">
        <v>4078</v>
      </c>
      <c r="R3652" s="98" t="s">
        <v>4078</v>
      </c>
    </row>
    <row r="3653" spans="1:18" x14ac:dyDescent="0.25">
      <c r="A3653" s="59" t="s">
        <v>3779</v>
      </c>
      <c r="B3653" s="59" t="s">
        <v>2520</v>
      </c>
      <c r="C3653" s="59" t="s">
        <v>3813</v>
      </c>
      <c r="D3653" s="91">
        <v>6</v>
      </c>
      <c r="E3653" s="59" t="s">
        <v>5046</v>
      </c>
      <c r="F3653" s="30">
        <f t="shared" si="181"/>
        <v>0</v>
      </c>
      <c r="G3653" s="24">
        <f t="shared" si="182"/>
        <v>0.21</v>
      </c>
      <c r="H3653" s="31"/>
      <c r="I3653" s="30"/>
      <c r="J3653" s="24">
        <f t="shared" si="183"/>
        <v>0</v>
      </c>
      <c r="K3653" s="31"/>
      <c r="L3653" s="30"/>
      <c r="M3653" s="98">
        <v>0.42</v>
      </c>
      <c r="N3653" s="98" t="s">
        <v>4078</v>
      </c>
      <c r="O3653" s="98" t="s">
        <v>4078</v>
      </c>
      <c r="P3653" s="98" t="s">
        <v>4078</v>
      </c>
      <c r="Q3653" s="98" t="s">
        <v>4078</v>
      </c>
      <c r="R3653" s="98" t="s">
        <v>4078</v>
      </c>
    </row>
    <row r="3654" spans="1:18" x14ac:dyDescent="0.25">
      <c r="A3654" s="59" t="s">
        <v>3779</v>
      </c>
      <c r="B3654" s="59" t="s">
        <v>1282</v>
      </c>
      <c r="C3654" s="59" t="s">
        <v>3815</v>
      </c>
      <c r="D3654" s="91">
        <v>6</v>
      </c>
      <c r="E3654" s="59" t="s">
        <v>5069</v>
      </c>
      <c r="F3654" s="30">
        <f t="shared" si="181"/>
        <v>0</v>
      </c>
      <c r="G3654" s="24">
        <f t="shared" si="182"/>
        <v>0</v>
      </c>
      <c r="H3654" s="31"/>
      <c r="I3654" s="30"/>
      <c r="J3654" s="24">
        <f t="shared" si="183"/>
        <v>3.1995</v>
      </c>
      <c r="K3654" s="31"/>
      <c r="L3654" s="30"/>
      <c r="M3654" s="98" t="s">
        <v>4078</v>
      </c>
      <c r="N3654" s="98" t="s">
        <v>4078</v>
      </c>
      <c r="O3654" s="98">
        <v>12.798</v>
      </c>
      <c r="P3654" s="98" t="s">
        <v>4078</v>
      </c>
      <c r="Q3654" s="98" t="s">
        <v>4078</v>
      </c>
      <c r="R3654" s="98" t="s">
        <v>4078</v>
      </c>
    </row>
    <row r="3655" spans="1:18" x14ac:dyDescent="0.25">
      <c r="A3655" s="59" t="s">
        <v>3779</v>
      </c>
      <c r="B3655" s="59" t="s">
        <v>3366</v>
      </c>
      <c r="C3655" s="59" t="s">
        <v>3816</v>
      </c>
      <c r="D3655" s="91">
        <v>6</v>
      </c>
      <c r="E3655" s="59" t="s">
        <v>5079</v>
      </c>
      <c r="F3655" s="30">
        <f t="shared" si="181"/>
        <v>0</v>
      </c>
      <c r="G3655" s="24">
        <f t="shared" si="182"/>
        <v>0</v>
      </c>
      <c r="H3655" s="31"/>
      <c r="I3655" s="30"/>
      <c r="J3655" s="24">
        <f t="shared" si="183"/>
        <v>0.97950000000000004</v>
      </c>
      <c r="K3655" s="31"/>
      <c r="L3655" s="30"/>
      <c r="M3655" s="98" t="s">
        <v>4078</v>
      </c>
      <c r="N3655" s="98" t="s">
        <v>4078</v>
      </c>
      <c r="O3655" s="98">
        <v>3.9180000000000001</v>
      </c>
      <c r="P3655" s="98" t="s">
        <v>4078</v>
      </c>
      <c r="Q3655" s="98" t="s">
        <v>4078</v>
      </c>
      <c r="R3655" s="98" t="s">
        <v>4078</v>
      </c>
    </row>
    <row r="3656" spans="1:18" x14ac:dyDescent="0.25">
      <c r="A3656" s="59" t="s">
        <v>3779</v>
      </c>
      <c r="B3656" s="59" t="s">
        <v>3058</v>
      </c>
      <c r="C3656" s="59" t="s">
        <v>3816</v>
      </c>
      <c r="D3656" s="91">
        <v>6</v>
      </c>
      <c r="E3656" s="59" t="s">
        <v>5083</v>
      </c>
      <c r="F3656" s="30">
        <f t="shared" si="181"/>
        <v>0</v>
      </c>
      <c r="G3656" s="24">
        <f t="shared" si="182"/>
        <v>0.157</v>
      </c>
      <c r="H3656" s="31"/>
      <c r="I3656" s="30"/>
      <c r="J3656" s="24">
        <f t="shared" si="183"/>
        <v>0</v>
      </c>
      <c r="K3656" s="31"/>
      <c r="L3656" s="30"/>
      <c r="M3656" s="98" t="s">
        <v>4078</v>
      </c>
      <c r="N3656" s="98">
        <v>0.314</v>
      </c>
      <c r="O3656" s="98" t="s">
        <v>4078</v>
      </c>
      <c r="P3656" s="98" t="s">
        <v>4078</v>
      </c>
      <c r="Q3656" s="98" t="s">
        <v>4078</v>
      </c>
      <c r="R3656" s="98" t="s">
        <v>4078</v>
      </c>
    </row>
    <row r="3657" spans="1:18" x14ac:dyDescent="0.25">
      <c r="A3657" s="59" t="s">
        <v>3779</v>
      </c>
      <c r="B3657" s="59" t="s">
        <v>3075</v>
      </c>
      <c r="C3657" s="59" t="s">
        <v>3816</v>
      </c>
      <c r="D3657" s="91">
        <v>6</v>
      </c>
      <c r="E3657" s="59" t="s">
        <v>5084</v>
      </c>
      <c r="F3657" s="30">
        <f t="shared" si="181"/>
        <v>0</v>
      </c>
      <c r="G3657" s="24">
        <f t="shared" si="182"/>
        <v>7.9195000000000002</v>
      </c>
      <c r="H3657" s="31"/>
      <c r="I3657" s="30"/>
      <c r="J3657" s="24">
        <f t="shared" si="183"/>
        <v>0</v>
      </c>
      <c r="K3657" s="31"/>
      <c r="L3657" s="30"/>
      <c r="M3657" s="98" t="s">
        <v>4078</v>
      </c>
      <c r="N3657" s="98">
        <v>15.839</v>
      </c>
      <c r="O3657" s="98" t="s">
        <v>4078</v>
      </c>
      <c r="P3657" s="98" t="s">
        <v>4078</v>
      </c>
      <c r="Q3657" s="98" t="s">
        <v>4078</v>
      </c>
      <c r="R3657" s="98" t="s">
        <v>4078</v>
      </c>
    </row>
    <row r="3658" spans="1:18" x14ac:dyDescent="0.25">
      <c r="A3658" s="59" t="s">
        <v>3779</v>
      </c>
      <c r="B3658" s="59" t="s">
        <v>3169</v>
      </c>
      <c r="C3658" s="59" t="s">
        <v>3816</v>
      </c>
      <c r="D3658" s="91">
        <v>6</v>
      </c>
      <c r="E3658" s="59" t="s">
        <v>5086</v>
      </c>
      <c r="F3658" s="30">
        <f t="shared" si="181"/>
        <v>0</v>
      </c>
      <c r="G3658" s="24">
        <f t="shared" si="182"/>
        <v>1.77</v>
      </c>
      <c r="H3658" s="31"/>
      <c r="I3658" s="30"/>
      <c r="J3658" s="24">
        <f t="shared" si="183"/>
        <v>0</v>
      </c>
      <c r="K3658" s="31"/>
      <c r="L3658" s="30"/>
      <c r="M3658" s="98">
        <v>3.54</v>
      </c>
      <c r="N3658" s="98" t="s">
        <v>4078</v>
      </c>
      <c r="O3658" s="98" t="s">
        <v>4078</v>
      </c>
      <c r="P3658" s="98" t="s">
        <v>4078</v>
      </c>
      <c r="Q3658" s="98" t="s">
        <v>4078</v>
      </c>
      <c r="R3658" s="98" t="s">
        <v>4078</v>
      </c>
    </row>
    <row r="3659" spans="1:18" x14ac:dyDescent="0.25">
      <c r="A3659" s="59" t="s">
        <v>3779</v>
      </c>
      <c r="B3659" s="59" t="s">
        <v>1911</v>
      </c>
      <c r="C3659" s="59" t="s">
        <v>3817</v>
      </c>
      <c r="D3659" s="91">
        <v>6</v>
      </c>
      <c r="E3659" s="59" t="s">
        <v>5108</v>
      </c>
      <c r="F3659" s="30">
        <f t="shared" si="181"/>
        <v>0</v>
      </c>
      <c r="G3659" s="24">
        <f t="shared" si="182"/>
        <v>13.48</v>
      </c>
      <c r="H3659" s="31"/>
      <c r="I3659" s="30"/>
      <c r="J3659" s="24">
        <f t="shared" si="183"/>
        <v>0</v>
      </c>
      <c r="K3659" s="31"/>
      <c r="L3659" s="30"/>
      <c r="M3659" s="98">
        <v>26.96</v>
      </c>
      <c r="N3659" s="98" t="s">
        <v>4078</v>
      </c>
      <c r="O3659" s="98" t="s">
        <v>4078</v>
      </c>
      <c r="P3659" s="98" t="s">
        <v>4078</v>
      </c>
      <c r="Q3659" s="98" t="s">
        <v>4078</v>
      </c>
      <c r="R3659" s="98" t="s">
        <v>4078</v>
      </c>
    </row>
    <row r="3660" spans="1:18" x14ac:dyDescent="0.25">
      <c r="A3660" s="59" t="s">
        <v>3779</v>
      </c>
      <c r="B3660" s="59" t="s">
        <v>2419</v>
      </c>
      <c r="C3660" s="59" t="s">
        <v>3817</v>
      </c>
      <c r="D3660" s="91">
        <v>6</v>
      </c>
      <c r="E3660" s="59" t="s">
        <v>5138</v>
      </c>
      <c r="F3660" s="30">
        <f t="shared" si="181"/>
        <v>0</v>
      </c>
      <c r="G3660" s="24">
        <f t="shared" si="182"/>
        <v>254.17</v>
      </c>
      <c r="H3660" s="31"/>
      <c r="I3660" s="30"/>
      <c r="J3660" s="24">
        <f t="shared" si="183"/>
        <v>10.2675</v>
      </c>
      <c r="K3660" s="31"/>
      <c r="L3660" s="30"/>
      <c r="M3660" s="98">
        <v>508.34</v>
      </c>
      <c r="N3660" s="98" t="s">
        <v>4078</v>
      </c>
      <c r="O3660" s="98">
        <v>41.07</v>
      </c>
      <c r="P3660" s="98" t="s">
        <v>4078</v>
      </c>
      <c r="Q3660" s="98" t="s">
        <v>4078</v>
      </c>
      <c r="R3660" s="98" t="s">
        <v>4078</v>
      </c>
    </row>
    <row r="3661" spans="1:18" x14ac:dyDescent="0.25">
      <c r="A3661" s="59" t="s">
        <v>3779</v>
      </c>
      <c r="B3661" s="59" t="s">
        <v>3244</v>
      </c>
      <c r="C3661" s="59" t="s">
        <v>3817</v>
      </c>
      <c r="D3661" s="91">
        <v>6</v>
      </c>
      <c r="E3661" s="59" t="s">
        <v>5146</v>
      </c>
      <c r="F3661" s="30">
        <f t="shared" si="181"/>
        <v>0</v>
      </c>
      <c r="G3661" s="24">
        <f t="shared" si="182"/>
        <v>0.45500000000000002</v>
      </c>
      <c r="H3661" s="31"/>
      <c r="I3661" s="30"/>
      <c r="J3661" s="24">
        <f t="shared" si="183"/>
        <v>0</v>
      </c>
      <c r="K3661" s="31"/>
      <c r="L3661" s="30"/>
      <c r="M3661" s="98">
        <v>0.91</v>
      </c>
      <c r="N3661" s="98" t="s">
        <v>4078</v>
      </c>
      <c r="O3661" s="98" t="s">
        <v>4078</v>
      </c>
      <c r="P3661" s="98" t="s">
        <v>4078</v>
      </c>
      <c r="Q3661" s="98" t="s">
        <v>4078</v>
      </c>
      <c r="R3661" s="98" t="s">
        <v>4078</v>
      </c>
    </row>
    <row r="3662" spans="1:18" x14ac:dyDescent="0.25">
      <c r="A3662" s="59" t="s">
        <v>3779</v>
      </c>
      <c r="B3662" s="59" t="s">
        <v>3459</v>
      </c>
      <c r="C3662" s="59" t="s">
        <v>3818</v>
      </c>
      <c r="D3662" s="91">
        <v>7</v>
      </c>
      <c r="E3662" s="59" t="s">
        <v>5165</v>
      </c>
      <c r="F3662" s="30">
        <f t="shared" si="181"/>
        <v>0</v>
      </c>
      <c r="G3662" s="24">
        <f t="shared" si="182"/>
        <v>9.3580000000000005</v>
      </c>
      <c r="H3662" s="31"/>
      <c r="I3662" s="30"/>
      <c r="J3662" s="24">
        <f t="shared" si="183"/>
        <v>0</v>
      </c>
      <c r="K3662" s="31"/>
      <c r="L3662" s="30"/>
      <c r="M3662" s="98" t="s">
        <v>4078</v>
      </c>
      <c r="N3662" s="98">
        <v>18.716000000000001</v>
      </c>
      <c r="O3662" s="98" t="s">
        <v>4078</v>
      </c>
      <c r="P3662" s="98" t="s">
        <v>4078</v>
      </c>
      <c r="Q3662" s="98" t="s">
        <v>4078</v>
      </c>
      <c r="R3662" s="98" t="s">
        <v>4078</v>
      </c>
    </row>
    <row r="3663" spans="1:18" x14ac:dyDescent="0.25">
      <c r="A3663" s="59" t="s">
        <v>3779</v>
      </c>
      <c r="B3663" s="59" t="s">
        <v>2681</v>
      </c>
      <c r="C3663" s="59" t="s">
        <v>3818</v>
      </c>
      <c r="D3663" s="91">
        <v>7</v>
      </c>
      <c r="E3663" s="59" t="s">
        <v>5172</v>
      </c>
      <c r="F3663" s="30">
        <f t="shared" si="181"/>
        <v>0</v>
      </c>
      <c r="G3663" s="24">
        <f t="shared" si="182"/>
        <v>25.739000000000001</v>
      </c>
      <c r="H3663" s="31"/>
      <c r="I3663" s="30"/>
      <c r="J3663" s="24">
        <f t="shared" si="183"/>
        <v>9.7934999999999999</v>
      </c>
      <c r="K3663" s="31"/>
      <c r="L3663" s="30"/>
      <c r="M3663" s="98" t="s">
        <v>4078</v>
      </c>
      <c r="N3663" s="98">
        <v>51.478000000000002</v>
      </c>
      <c r="O3663" s="98">
        <v>39.173999999999999</v>
      </c>
      <c r="P3663" s="98" t="s">
        <v>4078</v>
      </c>
      <c r="Q3663" s="98" t="s">
        <v>4078</v>
      </c>
      <c r="R3663" s="98" t="s">
        <v>4078</v>
      </c>
    </row>
    <row r="3664" spans="1:18" x14ac:dyDescent="0.25">
      <c r="A3664" s="59" t="s">
        <v>3779</v>
      </c>
      <c r="B3664" s="59" t="s">
        <v>2888</v>
      </c>
      <c r="C3664" s="59" t="s">
        <v>3818</v>
      </c>
      <c r="D3664" s="91">
        <v>7</v>
      </c>
      <c r="E3664" s="59" t="s">
        <v>5173</v>
      </c>
      <c r="F3664" s="30">
        <f t="shared" si="181"/>
        <v>0</v>
      </c>
      <c r="G3664" s="24">
        <f t="shared" si="182"/>
        <v>0</v>
      </c>
      <c r="H3664" s="31"/>
      <c r="I3664" s="30"/>
      <c r="J3664" s="24">
        <f t="shared" si="183"/>
        <v>9.2892499999999991</v>
      </c>
      <c r="K3664" s="31"/>
      <c r="L3664" s="30"/>
      <c r="M3664" s="98" t="s">
        <v>4078</v>
      </c>
      <c r="N3664" s="98" t="s">
        <v>4078</v>
      </c>
      <c r="O3664" s="98">
        <v>37.156999999999996</v>
      </c>
      <c r="P3664" s="98" t="s">
        <v>4078</v>
      </c>
      <c r="Q3664" s="98" t="s">
        <v>4078</v>
      </c>
      <c r="R3664" s="98" t="s">
        <v>4078</v>
      </c>
    </row>
    <row r="3665" spans="1:18" x14ac:dyDescent="0.25">
      <c r="A3665" s="59" t="s">
        <v>3779</v>
      </c>
      <c r="B3665" s="59" t="s">
        <v>2245</v>
      </c>
      <c r="C3665" s="59" t="s">
        <v>3818</v>
      </c>
      <c r="D3665" s="91">
        <v>7</v>
      </c>
      <c r="E3665" s="59" t="s">
        <v>5188</v>
      </c>
      <c r="F3665" s="30">
        <f t="shared" si="181"/>
        <v>0</v>
      </c>
      <c r="G3665" s="24">
        <f t="shared" si="182"/>
        <v>4.1449999999999996</v>
      </c>
      <c r="H3665" s="31"/>
      <c r="I3665" s="30"/>
      <c r="J3665" s="24">
        <f t="shared" si="183"/>
        <v>0.34825</v>
      </c>
      <c r="K3665" s="31"/>
      <c r="L3665" s="30"/>
      <c r="M3665" s="98">
        <v>8.2899999999999991</v>
      </c>
      <c r="N3665" s="98" t="s">
        <v>4078</v>
      </c>
      <c r="O3665" s="98">
        <v>1.393</v>
      </c>
      <c r="P3665" s="98" t="s">
        <v>4078</v>
      </c>
      <c r="Q3665" s="98" t="s">
        <v>4078</v>
      </c>
      <c r="R3665" s="98" t="s">
        <v>4078</v>
      </c>
    </row>
    <row r="3666" spans="1:18" x14ac:dyDescent="0.25">
      <c r="A3666" s="59" t="s">
        <v>3779</v>
      </c>
      <c r="B3666" s="59" t="s">
        <v>234</v>
      </c>
      <c r="C3666" s="59" t="s">
        <v>3819</v>
      </c>
      <c r="D3666" s="91">
        <v>7</v>
      </c>
      <c r="E3666" s="59" t="s">
        <v>5267</v>
      </c>
      <c r="F3666" s="30">
        <f t="shared" si="181"/>
        <v>0</v>
      </c>
      <c r="G3666" s="24">
        <f t="shared" si="182"/>
        <v>0.65500000000000003</v>
      </c>
      <c r="H3666" s="31"/>
      <c r="I3666" s="30"/>
      <c r="J3666" s="24">
        <f t="shared" si="183"/>
        <v>0</v>
      </c>
      <c r="K3666" s="31"/>
      <c r="L3666" s="30"/>
      <c r="M3666" s="98">
        <v>1.31</v>
      </c>
      <c r="N3666" s="98" t="s">
        <v>4078</v>
      </c>
      <c r="O3666" s="98" t="s">
        <v>4078</v>
      </c>
      <c r="P3666" s="98" t="s">
        <v>4078</v>
      </c>
      <c r="Q3666" s="98" t="s">
        <v>4078</v>
      </c>
      <c r="R3666" s="98" t="s">
        <v>4078</v>
      </c>
    </row>
    <row r="3667" spans="1:18" x14ac:dyDescent="0.25">
      <c r="A3667" s="59" t="s">
        <v>3779</v>
      </c>
      <c r="B3667" s="59" t="s">
        <v>2240</v>
      </c>
      <c r="C3667" s="59" t="s">
        <v>3819</v>
      </c>
      <c r="D3667" s="91">
        <v>7</v>
      </c>
      <c r="E3667" s="59" t="s">
        <v>5273</v>
      </c>
      <c r="F3667" s="30">
        <f t="shared" si="181"/>
        <v>0</v>
      </c>
      <c r="G3667" s="24">
        <f t="shared" si="182"/>
        <v>0</v>
      </c>
      <c r="H3667" s="31"/>
      <c r="I3667" s="30"/>
      <c r="J3667" s="24">
        <f t="shared" si="183"/>
        <v>0.25674999999999998</v>
      </c>
      <c r="K3667" s="31"/>
      <c r="L3667" s="30"/>
      <c r="M3667" s="98" t="s">
        <v>4078</v>
      </c>
      <c r="N3667" s="98" t="s">
        <v>4078</v>
      </c>
      <c r="O3667" s="98">
        <v>1.0269999999999999</v>
      </c>
      <c r="P3667" s="98" t="s">
        <v>4078</v>
      </c>
      <c r="Q3667" s="98" t="s">
        <v>4078</v>
      </c>
      <c r="R3667" s="98" t="s">
        <v>4078</v>
      </c>
    </row>
    <row r="3668" spans="1:18" x14ac:dyDescent="0.25">
      <c r="A3668" s="59" t="s">
        <v>3779</v>
      </c>
      <c r="B3668" s="59" t="s">
        <v>961</v>
      </c>
      <c r="C3668" s="59" t="s">
        <v>3819</v>
      </c>
      <c r="D3668" s="91">
        <v>7</v>
      </c>
      <c r="E3668" s="59" t="s">
        <v>5311</v>
      </c>
      <c r="F3668" s="30">
        <f t="shared" si="181"/>
        <v>0</v>
      </c>
      <c r="G3668" s="24">
        <f t="shared" si="182"/>
        <v>0</v>
      </c>
      <c r="H3668" s="31"/>
      <c r="I3668" s="30"/>
      <c r="J3668" s="24">
        <f t="shared" si="183"/>
        <v>0.15175</v>
      </c>
      <c r="K3668" s="31"/>
      <c r="L3668" s="30"/>
      <c r="M3668" s="98" t="s">
        <v>4078</v>
      </c>
      <c r="N3668" s="98" t="s">
        <v>4078</v>
      </c>
      <c r="O3668" s="98">
        <v>0.60699999999999998</v>
      </c>
      <c r="P3668" s="98" t="s">
        <v>4078</v>
      </c>
      <c r="Q3668" s="98" t="s">
        <v>4078</v>
      </c>
      <c r="R3668" s="98" t="s">
        <v>4078</v>
      </c>
    </row>
    <row r="3669" spans="1:18" x14ac:dyDescent="0.25">
      <c r="A3669" s="59" t="s">
        <v>3779</v>
      </c>
      <c r="B3669" s="59" t="s">
        <v>7903</v>
      </c>
      <c r="C3669" s="59" t="s">
        <v>3820</v>
      </c>
      <c r="D3669" s="91">
        <v>8</v>
      </c>
      <c r="E3669" s="59" t="s">
        <v>7904</v>
      </c>
      <c r="F3669" s="30">
        <f t="shared" si="181"/>
        <v>0</v>
      </c>
      <c r="G3669" s="24">
        <f t="shared" si="182"/>
        <v>2.5350000000000001</v>
      </c>
      <c r="H3669" s="31"/>
      <c r="I3669" s="30"/>
      <c r="J3669" s="24">
        <f t="shared" si="183"/>
        <v>0</v>
      </c>
      <c r="K3669" s="31"/>
      <c r="L3669" s="30"/>
      <c r="M3669" s="98" t="s">
        <v>4078</v>
      </c>
      <c r="N3669" s="98">
        <v>5.07</v>
      </c>
      <c r="O3669" s="98" t="s">
        <v>4078</v>
      </c>
      <c r="P3669" s="98" t="s">
        <v>4078</v>
      </c>
      <c r="Q3669" s="98" t="s">
        <v>4078</v>
      </c>
      <c r="R3669" s="98" t="s">
        <v>4078</v>
      </c>
    </row>
    <row r="3670" spans="1:18" x14ac:dyDescent="0.25">
      <c r="A3670" s="59" t="s">
        <v>3779</v>
      </c>
      <c r="B3670" s="59" t="s">
        <v>3491</v>
      </c>
      <c r="C3670" s="59" t="s">
        <v>3820</v>
      </c>
      <c r="D3670" s="91">
        <v>8</v>
      </c>
      <c r="E3670" s="59" t="s">
        <v>5341</v>
      </c>
      <c r="F3670" s="30">
        <f t="shared" si="181"/>
        <v>0</v>
      </c>
      <c r="G3670" s="24">
        <f t="shared" si="182"/>
        <v>0</v>
      </c>
      <c r="H3670" s="31"/>
      <c r="I3670" s="30"/>
      <c r="J3670" s="24">
        <f t="shared" si="183"/>
        <v>0.47675000000000001</v>
      </c>
      <c r="K3670" s="31"/>
      <c r="L3670" s="30"/>
      <c r="M3670" s="98" t="s">
        <v>4078</v>
      </c>
      <c r="N3670" s="98" t="s">
        <v>4078</v>
      </c>
      <c r="O3670" s="98">
        <v>1.907</v>
      </c>
      <c r="P3670" s="98" t="s">
        <v>4078</v>
      </c>
      <c r="Q3670" s="98" t="s">
        <v>4078</v>
      </c>
      <c r="R3670" s="98" t="s">
        <v>4078</v>
      </c>
    </row>
    <row r="3671" spans="1:18" x14ac:dyDescent="0.25">
      <c r="A3671" s="59" t="s">
        <v>3779</v>
      </c>
      <c r="B3671" s="59" t="s">
        <v>7909</v>
      </c>
      <c r="C3671" s="59" t="s">
        <v>3820</v>
      </c>
      <c r="D3671" s="91">
        <v>8</v>
      </c>
      <c r="E3671" s="59" t="s">
        <v>7910</v>
      </c>
      <c r="F3671" s="30">
        <f t="shared" si="181"/>
        <v>0</v>
      </c>
      <c r="G3671" s="24">
        <f t="shared" si="182"/>
        <v>0.84</v>
      </c>
      <c r="H3671" s="31"/>
      <c r="I3671" s="30"/>
      <c r="J3671" s="24">
        <f t="shared" si="183"/>
        <v>0</v>
      </c>
      <c r="K3671" s="31"/>
      <c r="L3671" s="30"/>
      <c r="M3671" s="98">
        <v>1.68</v>
      </c>
      <c r="N3671" s="98" t="s">
        <v>4078</v>
      </c>
      <c r="O3671" s="98" t="s">
        <v>4078</v>
      </c>
      <c r="P3671" s="98" t="s">
        <v>4078</v>
      </c>
      <c r="Q3671" s="98" t="s">
        <v>4078</v>
      </c>
      <c r="R3671" s="98" t="s">
        <v>4078</v>
      </c>
    </row>
    <row r="3672" spans="1:18" x14ac:dyDescent="0.25">
      <c r="A3672" s="59" t="s">
        <v>3779</v>
      </c>
      <c r="B3672" s="59" t="s">
        <v>2617</v>
      </c>
      <c r="C3672" s="59" t="s">
        <v>3820</v>
      </c>
      <c r="D3672" s="91">
        <v>8</v>
      </c>
      <c r="E3672" s="59" t="s">
        <v>5348</v>
      </c>
      <c r="F3672" s="30">
        <f t="shared" si="181"/>
        <v>0</v>
      </c>
      <c r="G3672" s="24">
        <f t="shared" si="182"/>
        <v>1.2500000000000001E-2</v>
      </c>
      <c r="H3672" s="31"/>
      <c r="I3672" s="30"/>
      <c r="J3672" s="24">
        <f t="shared" si="183"/>
        <v>0</v>
      </c>
      <c r="K3672" s="31"/>
      <c r="L3672" s="30"/>
      <c r="M3672" s="98" t="s">
        <v>4078</v>
      </c>
      <c r="N3672" s="98">
        <v>2.5000000000000001E-2</v>
      </c>
      <c r="O3672" s="98" t="s">
        <v>4078</v>
      </c>
      <c r="P3672" s="98" t="s">
        <v>4078</v>
      </c>
      <c r="Q3672" s="98" t="s">
        <v>4078</v>
      </c>
      <c r="R3672" s="98" t="s">
        <v>4078</v>
      </c>
    </row>
    <row r="3673" spans="1:18" x14ac:dyDescent="0.25">
      <c r="A3673" s="59" t="s">
        <v>3779</v>
      </c>
      <c r="B3673" s="59" t="s">
        <v>2655</v>
      </c>
      <c r="C3673" s="59" t="s">
        <v>3823</v>
      </c>
      <c r="D3673" s="91">
        <v>9</v>
      </c>
      <c r="E3673" s="59" t="s">
        <v>5374</v>
      </c>
      <c r="F3673" s="30">
        <f t="shared" si="181"/>
        <v>0</v>
      </c>
      <c r="G3673" s="24">
        <f t="shared" si="182"/>
        <v>2.9049999999999998</v>
      </c>
      <c r="H3673" s="31"/>
      <c r="I3673" s="30"/>
      <c r="J3673" s="24">
        <f t="shared" si="183"/>
        <v>0</v>
      </c>
      <c r="K3673" s="31"/>
      <c r="L3673" s="30"/>
      <c r="M3673" s="98">
        <v>5.81</v>
      </c>
      <c r="N3673" s="98" t="s">
        <v>4078</v>
      </c>
      <c r="O3673" s="98" t="s">
        <v>4078</v>
      </c>
      <c r="P3673" s="98" t="s">
        <v>4078</v>
      </c>
      <c r="Q3673" s="98" t="s">
        <v>4078</v>
      </c>
      <c r="R3673" s="98" t="s">
        <v>4078</v>
      </c>
    </row>
    <row r="3674" spans="1:18" x14ac:dyDescent="0.25">
      <c r="A3674" s="59" t="s">
        <v>3779</v>
      </c>
      <c r="B3674" s="59" t="s">
        <v>3124</v>
      </c>
      <c r="C3674" s="59" t="s">
        <v>3823</v>
      </c>
      <c r="D3674" s="91">
        <v>9</v>
      </c>
      <c r="E3674" s="59" t="s">
        <v>5384</v>
      </c>
      <c r="F3674" s="30">
        <f t="shared" si="181"/>
        <v>0</v>
      </c>
      <c r="G3674" s="24">
        <f t="shared" si="182"/>
        <v>0</v>
      </c>
      <c r="H3674" s="31"/>
      <c r="I3674" s="30"/>
      <c r="J3674" s="24">
        <f t="shared" si="183"/>
        <v>1.4504999999999999</v>
      </c>
      <c r="K3674" s="31"/>
      <c r="L3674" s="30"/>
      <c r="M3674" s="98" t="s">
        <v>4078</v>
      </c>
      <c r="N3674" s="98" t="s">
        <v>4078</v>
      </c>
      <c r="O3674" s="98">
        <v>5.8019999999999996</v>
      </c>
      <c r="P3674" s="98" t="s">
        <v>4078</v>
      </c>
      <c r="Q3674" s="98" t="s">
        <v>4078</v>
      </c>
      <c r="R3674" s="98" t="s">
        <v>4078</v>
      </c>
    </row>
    <row r="3675" spans="1:18" x14ac:dyDescent="0.25">
      <c r="A3675" s="59" t="s">
        <v>3779</v>
      </c>
      <c r="B3675" s="59" t="s">
        <v>1715</v>
      </c>
      <c r="C3675" s="59" t="s">
        <v>3823</v>
      </c>
      <c r="D3675" s="91">
        <v>9</v>
      </c>
      <c r="E3675" s="59" t="s">
        <v>5392</v>
      </c>
      <c r="F3675" s="30">
        <f t="shared" si="181"/>
        <v>0</v>
      </c>
      <c r="G3675" s="24">
        <f t="shared" si="182"/>
        <v>0.245</v>
      </c>
      <c r="H3675" s="31"/>
      <c r="I3675" s="30"/>
      <c r="J3675" s="24">
        <f t="shared" si="183"/>
        <v>0</v>
      </c>
      <c r="K3675" s="31"/>
      <c r="L3675" s="30"/>
      <c r="M3675" s="98">
        <v>0.49</v>
      </c>
      <c r="N3675" s="98" t="s">
        <v>4078</v>
      </c>
      <c r="O3675" s="98" t="s">
        <v>4078</v>
      </c>
      <c r="P3675" s="98" t="s">
        <v>4078</v>
      </c>
      <c r="Q3675" s="98" t="s">
        <v>4078</v>
      </c>
      <c r="R3675" s="98" t="s">
        <v>4078</v>
      </c>
    </row>
    <row r="3676" spans="1:18" x14ac:dyDescent="0.25">
      <c r="A3676" s="59" t="s">
        <v>3779</v>
      </c>
      <c r="B3676" s="59" t="s">
        <v>3088</v>
      </c>
      <c r="C3676" s="59" t="s">
        <v>3826</v>
      </c>
      <c r="D3676" s="91">
        <v>10</v>
      </c>
      <c r="E3676" s="59" t="s">
        <v>5431</v>
      </c>
      <c r="F3676" s="30">
        <f t="shared" si="181"/>
        <v>0</v>
      </c>
      <c r="G3676" s="24">
        <f t="shared" si="182"/>
        <v>52.704999999999998</v>
      </c>
      <c r="H3676" s="31"/>
      <c r="I3676" s="30"/>
      <c r="J3676" s="24">
        <f t="shared" si="183"/>
        <v>0</v>
      </c>
      <c r="K3676" s="31"/>
      <c r="L3676" s="30"/>
      <c r="M3676" s="98">
        <v>105.41</v>
      </c>
      <c r="N3676" s="98" t="s">
        <v>4078</v>
      </c>
      <c r="O3676" s="98" t="s">
        <v>4078</v>
      </c>
      <c r="P3676" s="98" t="s">
        <v>4078</v>
      </c>
      <c r="Q3676" s="98" t="s">
        <v>4078</v>
      </c>
      <c r="R3676" s="98" t="s">
        <v>4078</v>
      </c>
    </row>
    <row r="3677" spans="1:18" x14ac:dyDescent="0.25">
      <c r="A3677" s="59" t="s">
        <v>3779</v>
      </c>
      <c r="B3677" s="59" t="s">
        <v>1402</v>
      </c>
      <c r="C3677" s="59" t="s">
        <v>3826</v>
      </c>
      <c r="D3677" s="91">
        <v>10</v>
      </c>
      <c r="E3677" s="59" t="s">
        <v>5436</v>
      </c>
      <c r="F3677" s="30">
        <f t="shared" si="181"/>
        <v>0</v>
      </c>
      <c r="G3677" s="24">
        <f t="shared" si="182"/>
        <v>194.54499999999999</v>
      </c>
      <c r="H3677" s="31"/>
      <c r="I3677" s="30"/>
      <c r="J3677" s="24">
        <f t="shared" si="183"/>
        <v>1.5669999999999999</v>
      </c>
      <c r="K3677" s="31"/>
      <c r="L3677" s="30"/>
      <c r="M3677" s="98">
        <v>87.69</v>
      </c>
      <c r="N3677" s="98">
        <v>301.39999999999998</v>
      </c>
      <c r="O3677" s="98">
        <v>6.2679999999999998</v>
      </c>
      <c r="P3677" s="98" t="s">
        <v>4078</v>
      </c>
      <c r="Q3677" s="98" t="s">
        <v>4078</v>
      </c>
      <c r="R3677" s="98" t="s">
        <v>4078</v>
      </c>
    </row>
    <row r="3678" spans="1:18" x14ac:dyDescent="0.25">
      <c r="A3678" s="59" t="s">
        <v>3779</v>
      </c>
      <c r="B3678" s="59" t="s">
        <v>1809</v>
      </c>
      <c r="C3678" s="59" t="s">
        <v>3827</v>
      </c>
      <c r="D3678" s="91">
        <v>10</v>
      </c>
      <c r="E3678" s="59" t="s">
        <v>5440</v>
      </c>
      <c r="F3678" s="30">
        <f t="shared" si="181"/>
        <v>0</v>
      </c>
      <c r="G3678" s="24">
        <f t="shared" si="182"/>
        <v>1.1265000000000001</v>
      </c>
      <c r="H3678" s="31"/>
      <c r="I3678" s="30"/>
      <c r="J3678" s="24">
        <f t="shared" si="183"/>
        <v>0</v>
      </c>
      <c r="K3678" s="31"/>
      <c r="L3678" s="30"/>
      <c r="M3678" s="98" t="s">
        <v>4078</v>
      </c>
      <c r="N3678" s="98">
        <v>2.2530000000000001</v>
      </c>
      <c r="O3678" s="98" t="s">
        <v>4078</v>
      </c>
      <c r="P3678" s="98" t="s">
        <v>4078</v>
      </c>
      <c r="Q3678" s="98" t="s">
        <v>4078</v>
      </c>
      <c r="R3678" s="98" t="s">
        <v>4078</v>
      </c>
    </row>
    <row r="3679" spans="1:18" x14ac:dyDescent="0.25">
      <c r="A3679" s="59" t="s">
        <v>3779</v>
      </c>
      <c r="B3679" s="59" t="s">
        <v>2185</v>
      </c>
      <c r="C3679" s="59" t="s">
        <v>3827</v>
      </c>
      <c r="D3679" s="91">
        <v>10</v>
      </c>
      <c r="E3679" s="59" t="s">
        <v>5446</v>
      </c>
      <c r="F3679" s="30">
        <f t="shared" si="181"/>
        <v>0</v>
      </c>
      <c r="G3679" s="24">
        <f t="shared" si="182"/>
        <v>46.78</v>
      </c>
      <c r="H3679" s="31"/>
      <c r="I3679" s="30"/>
      <c r="J3679" s="24">
        <f t="shared" si="183"/>
        <v>0</v>
      </c>
      <c r="K3679" s="31"/>
      <c r="L3679" s="30"/>
      <c r="M3679" s="98">
        <v>93.56</v>
      </c>
      <c r="N3679" s="98" t="s">
        <v>4078</v>
      </c>
      <c r="O3679" s="98" t="s">
        <v>4078</v>
      </c>
      <c r="P3679" s="98" t="s">
        <v>4078</v>
      </c>
      <c r="Q3679" s="98" t="s">
        <v>4078</v>
      </c>
      <c r="R3679" s="98" t="s">
        <v>4078</v>
      </c>
    </row>
    <row r="3680" spans="1:18" x14ac:dyDescent="0.25">
      <c r="A3680" s="59" t="s">
        <v>3779</v>
      </c>
      <c r="B3680" s="59" t="s">
        <v>3466</v>
      </c>
      <c r="C3680" s="59" t="s">
        <v>3827</v>
      </c>
      <c r="D3680" s="91">
        <v>10</v>
      </c>
      <c r="E3680" s="59" t="s">
        <v>5455</v>
      </c>
      <c r="F3680" s="30">
        <f t="shared" ref="F3680:F3743" si="184">SUM(P3680:R3680)/3</f>
        <v>0</v>
      </c>
      <c r="G3680" s="24">
        <f t="shared" ref="G3680:G3743" si="185">SUM(M3680:N3680)/2</f>
        <v>118.69</v>
      </c>
      <c r="H3680" s="31"/>
      <c r="I3680" s="30"/>
      <c r="J3680" s="24">
        <f t="shared" ref="J3680:J3743" si="186">SUM(O3680:R3680)/4</f>
        <v>0</v>
      </c>
      <c r="K3680" s="31"/>
      <c r="L3680" s="30"/>
      <c r="M3680" s="98">
        <v>237.38</v>
      </c>
      <c r="N3680" s="98" t="s">
        <v>4078</v>
      </c>
      <c r="O3680" s="98" t="s">
        <v>4078</v>
      </c>
      <c r="P3680" s="98" t="s">
        <v>4078</v>
      </c>
      <c r="Q3680" s="98" t="s">
        <v>4078</v>
      </c>
      <c r="R3680" s="98" t="s">
        <v>4078</v>
      </c>
    </row>
    <row r="3681" spans="1:18" x14ac:dyDescent="0.25">
      <c r="A3681" s="59" t="s">
        <v>3779</v>
      </c>
      <c r="B3681" s="59" t="s">
        <v>3074</v>
      </c>
      <c r="C3681" s="59" t="s">
        <v>3827</v>
      </c>
      <c r="D3681" s="91">
        <v>10</v>
      </c>
      <c r="E3681" s="59" t="s">
        <v>5458</v>
      </c>
      <c r="F3681" s="30">
        <f t="shared" si="184"/>
        <v>0</v>
      </c>
      <c r="G3681" s="24">
        <f t="shared" si="185"/>
        <v>5.96</v>
      </c>
      <c r="H3681" s="31"/>
      <c r="I3681" s="30"/>
      <c r="J3681" s="24">
        <f t="shared" si="186"/>
        <v>0</v>
      </c>
      <c r="K3681" s="31"/>
      <c r="L3681" s="30"/>
      <c r="M3681" s="98">
        <v>11.92</v>
      </c>
      <c r="N3681" s="98" t="s">
        <v>4078</v>
      </c>
      <c r="O3681" s="98" t="s">
        <v>4078</v>
      </c>
      <c r="P3681" s="98" t="s">
        <v>4078</v>
      </c>
      <c r="Q3681" s="98" t="s">
        <v>4078</v>
      </c>
      <c r="R3681" s="98" t="s">
        <v>4078</v>
      </c>
    </row>
    <row r="3682" spans="1:18" x14ac:dyDescent="0.25">
      <c r="A3682" s="59" t="s">
        <v>3779</v>
      </c>
      <c r="B3682" s="59" t="s">
        <v>1952</v>
      </c>
      <c r="C3682" s="59" t="s">
        <v>3827</v>
      </c>
      <c r="D3682" s="91">
        <v>10</v>
      </c>
      <c r="E3682" s="59" t="s">
        <v>5472</v>
      </c>
      <c r="F3682" s="30">
        <f t="shared" si="184"/>
        <v>0</v>
      </c>
      <c r="G3682" s="24">
        <f t="shared" si="185"/>
        <v>1.5794999999999999</v>
      </c>
      <c r="H3682" s="31"/>
      <c r="I3682" s="30"/>
      <c r="J3682" s="24">
        <f t="shared" si="186"/>
        <v>0</v>
      </c>
      <c r="K3682" s="31"/>
      <c r="L3682" s="30"/>
      <c r="M3682" s="98">
        <v>0.02</v>
      </c>
      <c r="N3682" s="98">
        <v>3.1389999999999998</v>
      </c>
      <c r="O3682" s="98" t="s">
        <v>4078</v>
      </c>
      <c r="P3682" s="98" t="s">
        <v>4078</v>
      </c>
      <c r="Q3682" s="98" t="s">
        <v>4078</v>
      </c>
      <c r="R3682" s="98" t="s">
        <v>4078</v>
      </c>
    </row>
    <row r="3683" spans="1:18" x14ac:dyDescent="0.25">
      <c r="A3683" s="59" t="s">
        <v>3779</v>
      </c>
      <c r="B3683" s="59" t="s">
        <v>2386</v>
      </c>
      <c r="C3683" s="59" t="s">
        <v>3827</v>
      </c>
      <c r="D3683" s="91">
        <v>10</v>
      </c>
      <c r="E3683" s="59" t="s">
        <v>5505</v>
      </c>
      <c r="F3683" s="30">
        <f t="shared" si="184"/>
        <v>0</v>
      </c>
      <c r="G3683" s="24">
        <f t="shared" si="185"/>
        <v>8.1349999999999998</v>
      </c>
      <c r="H3683" s="31"/>
      <c r="I3683" s="30"/>
      <c r="J3683" s="24">
        <f t="shared" si="186"/>
        <v>0.19825000000000001</v>
      </c>
      <c r="K3683" s="31"/>
      <c r="L3683" s="30"/>
      <c r="M3683" s="98">
        <v>0.93</v>
      </c>
      <c r="N3683" s="98">
        <v>15.34</v>
      </c>
      <c r="O3683" s="98">
        <v>0.79300000000000004</v>
      </c>
      <c r="P3683" s="98" t="s">
        <v>4078</v>
      </c>
      <c r="Q3683" s="98" t="s">
        <v>4078</v>
      </c>
      <c r="R3683" s="98" t="s">
        <v>4078</v>
      </c>
    </row>
    <row r="3684" spans="1:18" x14ac:dyDescent="0.25">
      <c r="A3684" s="59" t="s">
        <v>3779</v>
      </c>
      <c r="B3684" s="59" t="s">
        <v>282</v>
      </c>
      <c r="C3684" s="59" t="s">
        <v>3830</v>
      </c>
      <c r="D3684" s="91">
        <v>11</v>
      </c>
      <c r="E3684" s="59" t="s">
        <v>5557</v>
      </c>
      <c r="F3684" s="30">
        <f t="shared" si="184"/>
        <v>0</v>
      </c>
      <c r="G3684" s="24">
        <f t="shared" si="185"/>
        <v>0.22500000000000001</v>
      </c>
      <c r="H3684" s="31"/>
      <c r="I3684" s="30"/>
      <c r="J3684" s="24">
        <f t="shared" si="186"/>
        <v>0</v>
      </c>
      <c r="K3684" s="31"/>
      <c r="L3684" s="30"/>
      <c r="M3684" s="98">
        <v>0.45</v>
      </c>
      <c r="N3684" s="98" t="s">
        <v>4078</v>
      </c>
      <c r="O3684" s="98" t="s">
        <v>4078</v>
      </c>
      <c r="P3684" s="98" t="s">
        <v>4078</v>
      </c>
      <c r="Q3684" s="98" t="s">
        <v>4078</v>
      </c>
      <c r="R3684" s="98" t="s">
        <v>4078</v>
      </c>
    </row>
    <row r="3685" spans="1:18" x14ac:dyDescent="0.25">
      <c r="A3685" s="59" t="s">
        <v>3779</v>
      </c>
      <c r="B3685" s="59" t="s">
        <v>3339</v>
      </c>
      <c r="C3685" s="59" t="s">
        <v>3830</v>
      </c>
      <c r="D3685" s="91">
        <v>11</v>
      </c>
      <c r="E3685" s="59" t="s">
        <v>5558</v>
      </c>
      <c r="F3685" s="30">
        <f t="shared" si="184"/>
        <v>0</v>
      </c>
      <c r="G3685" s="24">
        <f t="shared" si="185"/>
        <v>0.77349999999999997</v>
      </c>
      <c r="H3685" s="31"/>
      <c r="I3685" s="30"/>
      <c r="J3685" s="24">
        <f t="shared" si="186"/>
        <v>0</v>
      </c>
      <c r="K3685" s="31"/>
      <c r="L3685" s="30"/>
      <c r="M3685" s="98" t="s">
        <v>4078</v>
      </c>
      <c r="N3685" s="98">
        <v>1.5469999999999999</v>
      </c>
      <c r="O3685" s="98" t="s">
        <v>4078</v>
      </c>
      <c r="P3685" s="98" t="s">
        <v>4078</v>
      </c>
      <c r="Q3685" s="98" t="s">
        <v>4078</v>
      </c>
      <c r="R3685" s="98" t="s">
        <v>4078</v>
      </c>
    </row>
    <row r="3686" spans="1:18" x14ac:dyDescent="0.25">
      <c r="A3686" s="59" t="s">
        <v>3779</v>
      </c>
      <c r="B3686" s="59" t="s">
        <v>3460</v>
      </c>
      <c r="C3686" s="59" t="s">
        <v>3830</v>
      </c>
      <c r="D3686" s="91">
        <v>11</v>
      </c>
      <c r="E3686" s="59" t="s">
        <v>5559</v>
      </c>
      <c r="F3686" s="30">
        <f t="shared" si="184"/>
        <v>0</v>
      </c>
      <c r="G3686" s="24">
        <f t="shared" si="185"/>
        <v>0</v>
      </c>
      <c r="H3686" s="31"/>
      <c r="I3686" s="30"/>
      <c r="J3686" s="24">
        <f t="shared" si="186"/>
        <v>0.96899999999999997</v>
      </c>
      <c r="K3686" s="31"/>
      <c r="L3686" s="30"/>
      <c r="M3686" s="98" t="s">
        <v>4078</v>
      </c>
      <c r="N3686" s="98" t="s">
        <v>4078</v>
      </c>
      <c r="O3686" s="98">
        <v>3.8759999999999999</v>
      </c>
      <c r="P3686" s="98" t="s">
        <v>4078</v>
      </c>
      <c r="Q3686" s="98" t="s">
        <v>4078</v>
      </c>
      <c r="R3686" s="98" t="s">
        <v>4078</v>
      </c>
    </row>
    <row r="3687" spans="1:18" x14ac:dyDescent="0.25">
      <c r="A3687" s="59" t="s">
        <v>3779</v>
      </c>
      <c r="B3687" s="59" t="s">
        <v>8023</v>
      </c>
      <c r="C3687" s="59" t="s">
        <v>3830</v>
      </c>
      <c r="D3687" s="91">
        <v>11</v>
      </c>
      <c r="E3687" s="59" t="s">
        <v>8024</v>
      </c>
      <c r="F3687" s="30">
        <f t="shared" si="184"/>
        <v>0</v>
      </c>
      <c r="G3687" s="24">
        <f t="shared" si="185"/>
        <v>0.03</v>
      </c>
      <c r="H3687" s="31"/>
      <c r="I3687" s="30"/>
      <c r="J3687" s="24">
        <f t="shared" si="186"/>
        <v>0</v>
      </c>
      <c r="K3687" s="31"/>
      <c r="L3687" s="30"/>
      <c r="M3687" s="98">
        <v>0.06</v>
      </c>
      <c r="N3687" s="98" t="s">
        <v>4078</v>
      </c>
      <c r="O3687" s="98" t="s">
        <v>4078</v>
      </c>
      <c r="P3687" s="98" t="s">
        <v>4078</v>
      </c>
      <c r="Q3687" s="98" t="s">
        <v>4078</v>
      </c>
      <c r="R3687" s="98" t="s">
        <v>4078</v>
      </c>
    </row>
    <row r="3688" spans="1:18" x14ac:dyDescent="0.25">
      <c r="A3688" s="59" t="s">
        <v>3779</v>
      </c>
      <c r="B3688" s="59" t="s">
        <v>7856</v>
      </c>
      <c r="C3688" s="59" t="s">
        <v>3830</v>
      </c>
      <c r="D3688" s="91">
        <v>11</v>
      </c>
      <c r="E3688" s="59" t="s">
        <v>7857</v>
      </c>
      <c r="F3688" s="30">
        <f t="shared" si="184"/>
        <v>0</v>
      </c>
      <c r="G3688" s="24">
        <f t="shared" si="185"/>
        <v>4.65E-2</v>
      </c>
      <c r="H3688" s="31"/>
      <c r="I3688" s="30"/>
      <c r="J3688" s="24">
        <f t="shared" si="186"/>
        <v>0</v>
      </c>
      <c r="K3688" s="31"/>
      <c r="L3688" s="30"/>
      <c r="M3688" s="98" t="s">
        <v>4078</v>
      </c>
      <c r="N3688" s="98">
        <v>9.2999999999999999E-2</v>
      </c>
      <c r="O3688" s="98" t="s">
        <v>4078</v>
      </c>
      <c r="P3688" s="98" t="s">
        <v>4078</v>
      </c>
      <c r="Q3688" s="98" t="s">
        <v>4078</v>
      </c>
      <c r="R3688" s="98" t="s">
        <v>4078</v>
      </c>
    </row>
    <row r="3689" spans="1:18" x14ac:dyDescent="0.25">
      <c r="A3689" s="59" t="s">
        <v>3779</v>
      </c>
      <c r="B3689" s="59" t="s">
        <v>3474</v>
      </c>
      <c r="C3689" s="59" t="s">
        <v>3830</v>
      </c>
      <c r="D3689" s="91">
        <v>11</v>
      </c>
      <c r="E3689" s="59" t="s">
        <v>5568</v>
      </c>
      <c r="F3689" s="30">
        <f t="shared" si="184"/>
        <v>0</v>
      </c>
      <c r="G3689" s="24">
        <f t="shared" si="185"/>
        <v>1.07</v>
      </c>
      <c r="H3689" s="31"/>
      <c r="I3689" s="30"/>
      <c r="J3689" s="24">
        <f t="shared" si="186"/>
        <v>0</v>
      </c>
      <c r="K3689" s="31"/>
      <c r="L3689" s="30"/>
      <c r="M3689" s="98">
        <v>2.14</v>
      </c>
      <c r="N3689" s="98" t="s">
        <v>4078</v>
      </c>
      <c r="O3689" s="98" t="s">
        <v>4078</v>
      </c>
      <c r="P3689" s="98" t="s">
        <v>4078</v>
      </c>
      <c r="Q3689" s="98" t="s">
        <v>4078</v>
      </c>
      <c r="R3689" s="98" t="s">
        <v>4078</v>
      </c>
    </row>
    <row r="3690" spans="1:18" x14ac:dyDescent="0.25">
      <c r="A3690" s="59" t="s">
        <v>3779</v>
      </c>
      <c r="B3690" s="59" t="s">
        <v>3426</v>
      </c>
      <c r="C3690" s="59" t="s">
        <v>3830</v>
      </c>
      <c r="D3690" s="91">
        <v>11</v>
      </c>
      <c r="E3690" s="59" t="s">
        <v>5570</v>
      </c>
      <c r="F3690" s="30">
        <f t="shared" si="184"/>
        <v>0</v>
      </c>
      <c r="G3690" s="24">
        <f t="shared" si="185"/>
        <v>1.524</v>
      </c>
      <c r="H3690" s="31"/>
      <c r="I3690" s="30"/>
      <c r="J3690" s="24">
        <f t="shared" si="186"/>
        <v>0.14749999999999999</v>
      </c>
      <c r="K3690" s="31"/>
      <c r="L3690" s="30"/>
      <c r="M3690" s="98" t="s">
        <v>4078</v>
      </c>
      <c r="N3690" s="98">
        <v>3.048</v>
      </c>
      <c r="O3690" s="98">
        <v>0.59</v>
      </c>
      <c r="P3690" s="98" t="s">
        <v>4078</v>
      </c>
      <c r="Q3690" s="98" t="s">
        <v>4078</v>
      </c>
      <c r="R3690" s="98" t="s">
        <v>4078</v>
      </c>
    </row>
    <row r="3691" spans="1:18" x14ac:dyDescent="0.25">
      <c r="A3691" s="59" t="s">
        <v>3779</v>
      </c>
      <c r="B3691" s="59" t="s">
        <v>2850</v>
      </c>
      <c r="C3691" s="59" t="s">
        <v>3831</v>
      </c>
      <c r="D3691" s="91">
        <v>11</v>
      </c>
      <c r="E3691" s="59" t="s">
        <v>5571</v>
      </c>
      <c r="F3691" s="30">
        <f t="shared" si="184"/>
        <v>0</v>
      </c>
      <c r="G3691" s="24">
        <f t="shared" si="185"/>
        <v>0</v>
      </c>
      <c r="H3691" s="31"/>
      <c r="I3691" s="30"/>
      <c r="J3691" s="24">
        <f t="shared" si="186"/>
        <v>6.2500000000000003E-3</v>
      </c>
      <c r="K3691" s="31"/>
      <c r="L3691" s="30"/>
      <c r="M3691" s="98" t="s">
        <v>4078</v>
      </c>
      <c r="N3691" s="98" t="s">
        <v>4078</v>
      </c>
      <c r="O3691" s="98">
        <v>2.5000000000000001E-2</v>
      </c>
      <c r="P3691" s="98" t="s">
        <v>4078</v>
      </c>
      <c r="Q3691" s="98" t="s">
        <v>4078</v>
      </c>
      <c r="R3691" s="98" t="s">
        <v>4078</v>
      </c>
    </row>
    <row r="3692" spans="1:18" x14ac:dyDescent="0.25">
      <c r="A3692" s="59" t="s">
        <v>3779</v>
      </c>
      <c r="B3692" s="59" t="s">
        <v>8027</v>
      </c>
      <c r="C3692" s="59" t="s">
        <v>3831</v>
      </c>
      <c r="D3692" s="91">
        <v>11</v>
      </c>
      <c r="E3692" s="59" t="s">
        <v>8028</v>
      </c>
      <c r="F3692" s="30">
        <f t="shared" si="184"/>
        <v>0</v>
      </c>
      <c r="G3692" s="24">
        <f t="shared" si="185"/>
        <v>7.3499999999999996E-2</v>
      </c>
      <c r="H3692" s="31"/>
      <c r="I3692" s="30"/>
      <c r="J3692" s="24">
        <f t="shared" si="186"/>
        <v>0</v>
      </c>
      <c r="K3692" s="31"/>
      <c r="L3692" s="30"/>
      <c r="M3692" s="98" t="s">
        <v>4078</v>
      </c>
      <c r="N3692" s="98">
        <v>0.14699999999999999</v>
      </c>
      <c r="O3692" s="98" t="s">
        <v>4078</v>
      </c>
      <c r="P3692" s="98" t="s">
        <v>4078</v>
      </c>
      <c r="Q3692" s="98" t="s">
        <v>4078</v>
      </c>
      <c r="R3692" s="98" t="s">
        <v>4078</v>
      </c>
    </row>
    <row r="3693" spans="1:18" x14ac:dyDescent="0.25">
      <c r="A3693" s="59" t="s">
        <v>3779</v>
      </c>
      <c r="B3693" s="59" t="s">
        <v>7888</v>
      </c>
      <c r="C3693" s="59" t="s">
        <v>3831</v>
      </c>
      <c r="D3693" s="91">
        <v>11</v>
      </c>
      <c r="E3693" s="59" t="s">
        <v>7889</v>
      </c>
      <c r="F3693" s="30">
        <f t="shared" si="184"/>
        <v>0</v>
      </c>
      <c r="G3693" s="24">
        <f t="shared" si="185"/>
        <v>0</v>
      </c>
      <c r="H3693" s="31"/>
      <c r="I3693" s="30"/>
      <c r="J3693" s="24">
        <f t="shared" si="186"/>
        <v>1.6250000000000001E-2</v>
      </c>
      <c r="K3693" s="31"/>
      <c r="L3693" s="30"/>
      <c r="M3693" s="98" t="s">
        <v>4078</v>
      </c>
      <c r="N3693" s="98" t="s">
        <v>4078</v>
      </c>
      <c r="O3693" s="98">
        <v>6.5000000000000002E-2</v>
      </c>
      <c r="P3693" s="98" t="s">
        <v>4078</v>
      </c>
      <c r="Q3693" s="98" t="s">
        <v>4078</v>
      </c>
      <c r="R3693" s="98" t="s">
        <v>4078</v>
      </c>
    </row>
    <row r="3694" spans="1:18" x14ac:dyDescent="0.25">
      <c r="A3694" s="59" t="s">
        <v>3779</v>
      </c>
      <c r="B3694" s="59" t="s">
        <v>3098</v>
      </c>
      <c r="C3694" s="59" t="s">
        <v>3831</v>
      </c>
      <c r="D3694" s="91">
        <v>11</v>
      </c>
      <c r="E3694" s="59" t="s">
        <v>5586</v>
      </c>
      <c r="F3694" s="30">
        <f t="shared" si="184"/>
        <v>0</v>
      </c>
      <c r="G3694" s="24">
        <f t="shared" si="185"/>
        <v>6.0650000000000004</v>
      </c>
      <c r="H3694" s="31"/>
      <c r="I3694" s="30"/>
      <c r="J3694" s="24">
        <f t="shared" si="186"/>
        <v>0</v>
      </c>
      <c r="K3694" s="31"/>
      <c r="L3694" s="30"/>
      <c r="M3694" s="98">
        <v>12.13</v>
      </c>
      <c r="N3694" s="98" t="s">
        <v>4078</v>
      </c>
      <c r="O3694" s="98" t="s">
        <v>4078</v>
      </c>
      <c r="P3694" s="98" t="s">
        <v>4078</v>
      </c>
      <c r="Q3694" s="98" t="s">
        <v>4078</v>
      </c>
      <c r="R3694" s="98" t="s">
        <v>4078</v>
      </c>
    </row>
    <row r="3695" spans="1:18" x14ac:dyDescent="0.25">
      <c r="A3695" s="59" t="s">
        <v>3779</v>
      </c>
      <c r="B3695" s="59" t="s">
        <v>1906</v>
      </c>
      <c r="C3695" s="59" t="s">
        <v>3831</v>
      </c>
      <c r="D3695" s="91">
        <v>11</v>
      </c>
      <c r="E3695" s="59" t="s">
        <v>5595</v>
      </c>
      <c r="F3695" s="30">
        <f t="shared" si="184"/>
        <v>0</v>
      </c>
      <c r="G3695" s="24">
        <f t="shared" si="185"/>
        <v>0.55700000000000005</v>
      </c>
      <c r="H3695" s="31"/>
      <c r="I3695" s="30"/>
      <c r="J3695" s="24">
        <f t="shared" si="186"/>
        <v>0</v>
      </c>
      <c r="K3695" s="31"/>
      <c r="L3695" s="30"/>
      <c r="M3695" s="98" t="s">
        <v>4078</v>
      </c>
      <c r="N3695" s="98">
        <v>1.1140000000000001</v>
      </c>
      <c r="O3695" s="98" t="s">
        <v>4078</v>
      </c>
      <c r="P3695" s="98" t="s">
        <v>4078</v>
      </c>
      <c r="Q3695" s="98" t="s">
        <v>4078</v>
      </c>
      <c r="R3695" s="98" t="s">
        <v>4078</v>
      </c>
    </row>
    <row r="3696" spans="1:18" x14ac:dyDescent="0.25">
      <c r="A3696" s="59" t="s">
        <v>3779</v>
      </c>
      <c r="B3696" s="59" t="s">
        <v>3451</v>
      </c>
      <c r="C3696" s="59" t="s">
        <v>3831</v>
      </c>
      <c r="D3696" s="91">
        <v>11</v>
      </c>
      <c r="E3696" s="59" t="s">
        <v>5616</v>
      </c>
      <c r="F3696" s="30">
        <f t="shared" si="184"/>
        <v>0</v>
      </c>
      <c r="G3696" s="24">
        <f t="shared" si="185"/>
        <v>0</v>
      </c>
      <c r="H3696" s="31"/>
      <c r="I3696" s="30"/>
      <c r="J3696" s="24">
        <f t="shared" si="186"/>
        <v>0.79474999999999996</v>
      </c>
      <c r="K3696" s="31"/>
      <c r="L3696" s="30"/>
      <c r="M3696" s="98" t="s">
        <v>4078</v>
      </c>
      <c r="N3696" s="98" t="s">
        <v>4078</v>
      </c>
      <c r="O3696" s="98">
        <v>3.1789999999999998</v>
      </c>
      <c r="P3696" s="98" t="s">
        <v>4078</v>
      </c>
      <c r="Q3696" s="98" t="s">
        <v>4078</v>
      </c>
      <c r="R3696" s="98" t="s">
        <v>4078</v>
      </c>
    </row>
    <row r="3697" spans="1:18" x14ac:dyDescent="0.25">
      <c r="A3697" s="59" t="s">
        <v>3779</v>
      </c>
      <c r="B3697" s="59" t="s">
        <v>3186</v>
      </c>
      <c r="C3697" s="59" t="s">
        <v>3831</v>
      </c>
      <c r="D3697" s="91">
        <v>11</v>
      </c>
      <c r="E3697" s="59" t="s">
        <v>5618</v>
      </c>
      <c r="F3697" s="30">
        <f t="shared" si="184"/>
        <v>0</v>
      </c>
      <c r="G3697" s="24">
        <f t="shared" si="185"/>
        <v>0.38</v>
      </c>
      <c r="H3697" s="31"/>
      <c r="I3697" s="30"/>
      <c r="J3697" s="24">
        <f t="shared" si="186"/>
        <v>0</v>
      </c>
      <c r="K3697" s="31"/>
      <c r="L3697" s="30"/>
      <c r="M3697" s="98">
        <v>0.76</v>
      </c>
      <c r="N3697" s="98" t="s">
        <v>4078</v>
      </c>
      <c r="O3697" s="98" t="s">
        <v>4078</v>
      </c>
      <c r="P3697" s="98" t="s">
        <v>4078</v>
      </c>
      <c r="Q3697" s="98" t="s">
        <v>4078</v>
      </c>
      <c r="R3697" s="98" t="s">
        <v>4078</v>
      </c>
    </row>
    <row r="3698" spans="1:18" x14ac:dyDescent="0.25">
      <c r="A3698" s="59" t="s">
        <v>3779</v>
      </c>
      <c r="B3698" s="59" t="s">
        <v>3407</v>
      </c>
      <c r="C3698" s="59" t="s">
        <v>3832</v>
      </c>
      <c r="D3698" s="91">
        <v>11</v>
      </c>
      <c r="E3698" s="59" t="s">
        <v>5620</v>
      </c>
      <c r="F3698" s="30">
        <f t="shared" si="184"/>
        <v>0</v>
      </c>
      <c r="G3698" s="24">
        <f t="shared" si="185"/>
        <v>20.363500000000002</v>
      </c>
      <c r="H3698" s="31"/>
      <c r="I3698" s="30"/>
      <c r="J3698" s="24">
        <f t="shared" si="186"/>
        <v>0</v>
      </c>
      <c r="K3698" s="31"/>
      <c r="L3698" s="30"/>
      <c r="M3698" s="98">
        <v>9.18</v>
      </c>
      <c r="N3698" s="98">
        <v>31.547000000000001</v>
      </c>
      <c r="O3698" s="98" t="s">
        <v>4078</v>
      </c>
      <c r="P3698" s="98" t="s">
        <v>4078</v>
      </c>
      <c r="Q3698" s="98" t="s">
        <v>4078</v>
      </c>
      <c r="R3698" s="98" t="s">
        <v>4078</v>
      </c>
    </row>
    <row r="3699" spans="1:18" x14ac:dyDescent="0.25">
      <c r="A3699" s="59" t="s">
        <v>3779</v>
      </c>
      <c r="B3699" s="59" t="s">
        <v>3369</v>
      </c>
      <c r="C3699" s="59" t="s">
        <v>3832</v>
      </c>
      <c r="D3699" s="91">
        <v>11</v>
      </c>
      <c r="E3699" s="59" t="s">
        <v>5621</v>
      </c>
      <c r="F3699" s="30">
        <f t="shared" si="184"/>
        <v>0</v>
      </c>
      <c r="G3699" s="24">
        <f t="shared" si="185"/>
        <v>6.9930000000000003</v>
      </c>
      <c r="H3699" s="31"/>
      <c r="I3699" s="30"/>
      <c r="J3699" s="24">
        <f t="shared" si="186"/>
        <v>2.88625</v>
      </c>
      <c r="K3699" s="31"/>
      <c r="L3699" s="30"/>
      <c r="M3699" s="98" t="s">
        <v>4078</v>
      </c>
      <c r="N3699" s="98">
        <v>13.986000000000001</v>
      </c>
      <c r="O3699" s="98">
        <v>11.545</v>
      </c>
      <c r="P3699" s="98" t="s">
        <v>4078</v>
      </c>
      <c r="Q3699" s="98" t="s">
        <v>4078</v>
      </c>
      <c r="R3699" s="98" t="s">
        <v>4078</v>
      </c>
    </row>
    <row r="3700" spans="1:18" x14ac:dyDescent="0.25">
      <c r="A3700" s="59" t="s">
        <v>3779</v>
      </c>
      <c r="B3700" s="59" t="s">
        <v>3387</v>
      </c>
      <c r="C3700" s="59" t="s">
        <v>3832</v>
      </c>
      <c r="D3700" s="91">
        <v>11</v>
      </c>
      <c r="E3700" s="59" t="s">
        <v>5622</v>
      </c>
      <c r="F3700" s="30">
        <f t="shared" si="184"/>
        <v>0</v>
      </c>
      <c r="G3700" s="24">
        <f t="shared" si="185"/>
        <v>2.0449999999999999</v>
      </c>
      <c r="H3700" s="31"/>
      <c r="I3700" s="30"/>
      <c r="J3700" s="24">
        <f t="shared" si="186"/>
        <v>0</v>
      </c>
      <c r="K3700" s="31"/>
      <c r="L3700" s="30"/>
      <c r="M3700" s="98">
        <v>4.09</v>
      </c>
      <c r="N3700" s="98" t="s">
        <v>4078</v>
      </c>
      <c r="O3700" s="98" t="s">
        <v>4078</v>
      </c>
      <c r="P3700" s="98" t="s">
        <v>4078</v>
      </c>
      <c r="Q3700" s="98" t="s">
        <v>4078</v>
      </c>
      <c r="R3700" s="98" t="s">
        <v>4078</v>
      </c>
    </row>
    <row r="3701" spans="1:18" x14ac:dyDescent="0.25">
      <c r="A3701" s="59" t="s">
        <v>3779</v>
      </c>
      <c r="B3701" s="59" t="s">
        <v>3335</v>
      </c>
      <c r="C3701" s="59" t="s">
        <v>3832</v>
      </c>
      <c r="D3701" s="91">
        <v>11</v>
      </c>
      <c r="E3701" s="59" t="s">
        <v>5625</v>
      </c>
      <c r="F3701" s="30">
        <f t="shared" si="184"/>
        <v>0</v>
      </c>
      <c r="G3701" s="24">
        <f t="shared" si="185"/>
        <v>1.0044999999999999</v>
      </c>
      <c r="H3701" s="31"/>
      <c r="I3701" s="30"/>
      <c r="J3701" s="24">
        <f t="shared" si="186"/>
        <v>0</v>
      </c>
      <c r="K3701" s="31"/>
      <c r="L3701" s="30"/>
      <c r="M3701" s="98" t="s">
        <v>4078</v>
      </c>
      <c r="N3701" s="98">
        <v>2.0089999999999999</v>
      </c>
      <c r="O3701" s="98" t="s">
        <v>4078</v>
      </c>
      <c r="P3701" s="98" t="s">
        <v>4078</v>
      </c>
      <c r="Q3701" s="98" t="s">
        <v>4078</v>
      </c>
      <c r="R3701" s="98" t="s">
        <v>4078</v>
      </c>
    </row>
    <row r="3702" spans="1:18" x14ac:dyDescent="0.25">
      <c r="A3702" s="59" t="s">
        <v>3779</v>
      </c>
      <c r="B3702" s="59" t="s">
        <v>3510</v>
      </c>
      <c r="C3702" s="59" t="s">
        <v>3832</v>
      </c>
      <c r="D3702" s="91">
        <v>11</v>
      </c>
      <c r="E3702" s="59" t="s">
        <v>5626</v>
      </c>
      <c r="F3702" s="30">
        <f t="shared" si="184"/>
        <v>0</v>
      </c>
      <c r="G3702" s="24">
        <f t="shared" si="185"/>
        <v>0.2465</v>
      </c>
      <c r="H3702" s="31"/>
      <c r="I3702" s="30"/>
      <c r="J3702" s="24">
        <f t="shared" si="186"/>
        <v>0</v>
      </c>
      <c r="K3702" s="31"/>
      <c r="L3702" s="30"/>
      <c r="M3702" s="98" t="s">
        <v>4078</v>
      </c>
      <c r="N3702" s="98">
        <v>0.49299999999999999</v>
      </c>
      <c r="O3702" s="98" t="s">
        <v>4078</v>
      </c>
      <c r="P3702" s="98" t="s">
        <v>4078</v>
      </c>
      <c r="Q3702" s="98" t="s">
        <v>4078</v>
      </c>
      <c r="R3702" s="98" t="s">
        <v>4078</v>
      </c>
    </row>
    <row r="3703" spans="1:18" x14ac:dyDescent="0.25">
      <c r="A3703" s="59" t="s">
        <v>3779</v>
      </c>
      <c r="B3703" s="59" t="s">
        <v>2450</v>
      </c>
      <c r="C3703" s="59" t="s">
        <v>3832</v>
      </c>
      <c r="D3703" s="91">
        <v>11</v>
      </c>
      <c r="E3703" s="59" t="s">
        <v>5630</v>
      </c>
      <c r="F3703" s="30">
        <f t="shared" si="184"/>
        <v>0</v>
      </c>
      <c r="G3703" s="24">
        <f t="shared" si="185"/>
        <v>0.44</v>
      </c>
      <c r="H3703" s="31"/>
      <c r="I3703" s="30"/>
      <c r="J3703" s="24">
        <f t="shared" si="186"/>
        <v>0</v>
      </c>
      <c r="K3703" s="31"/>
      <c r="L3703" s="30"/>
      <c r="M3703" s="98">
        <v>0.88</v>
      </c>
      <c r="N3703" s="98" t="s">
        <v>4078</v>
      </c>
      <c r="O3703" s="98" t="s">
        <v>4078</v>
      </c>
      <c r="P3703" s="98" t="s">
        <v>4078</v>
      </c>
      <c r="Q3703" s="98" t="s">
        <v>4078</v>
      </c>
      <c r="R3703" s="98" t="s">
        <v>4078</v>
      </c>
    </row>
    <row r="3704" spans="1:18" x14ac:dyDescent="0.25">
      <c r="A3704" s="59" t="s">
        <v>3779</v>
      </c>
      <c r="B3704" s="59" t="s">
        <v>3338</v>
      </c>
      <c r="C3704" s="59" t="s">
        <v>3833</v>
      </c>
      <c r="D3704" s="91">
        <v>11</v>
      </c>
      <c r="E3704" s="59" t="s">
        <v>5654</v>
      </c>
      <c r="F3704" s="30">
        <f t="shared" si="184"/>
        <v>0</v>
      </c>
      <c r="G3704" s="24">
        <f t="shared" si="185"/>
        <v>0</v>
      </c>
      <c r="H3704" s="31"/>
      <c r="I3704" s="30"/>
      <c r="J3704" s="24">
        <f t="shared" si="186"/>
        <v>6.4999999999999997E-3</v>
      </c>
      <c r="K3704" s="31"/>
      <c r="L3704" s="30"/>
      <c r="M3704" s="98" t="s">
        <v>4078</v>
      </c>
      <c r="N3704" s="98" t="s">
        <v>4078</v>
      </c>
      <c r="O3704" s="98">
        <v>2.5999999999999999E-2</v>
      </c>
      <c r="P3704" s="98" t="s">
        <v>4078</v>
      </c>
      <c r="Q3704" s="98" t="s">
        <v>4078</v>
      </c>
      <c r="R3704" s="98" t="s">
        <v>4078</v>
      </c>
    </row>
    <row r="3705" spans="1:18" x14ac:dyDescent="0.25">
      <c r="A3705" s="59" t="s">
        <v>3779</v>
      </c>
      <c r="B3705" s="59" t="s">
        <v>3504</v>
      </c>
      <c r="C3705" s="59" t="s">
        <v>3833</v>
      </c>
      <c r="D3705" s="91">
        <v>11</v>
      </c>
      <c r="E3705" s="59" t="s">
        <v>5678</v>
      </c>
      <c r="F3705" s="30">
        <f t="shared" si="184"/>
        <v>0</v>
      </c>
      <c r="G3705" s="24">
        <f t="shared" si="185"/>
        <v>0</v>
      </c>
      <c r="H3705" s="31"/>
      <c r="I3705" s="30"/>
      <c r="J3705" s="24">
        <f t="shared" si="186"/>
        <v>5.3577500000000002</v>
      </c>
      <c r="K3705" s="31"/>
      <c r="L3705" s="30"/>
      <c r="M3705" s="98" t="s">
        <v>4078</v>
      </c>
      <c r="N3705" s="98" t="s">
        <v>4078</v>
      </c>
      <c r="O3705" s="98">
        <v>21.431000000000001</v>
      </c>
      <c r="P3705" s="98" t="s">
        <v>4078</v>
      </c>
      <c r="Q3705" s="98" t="s">
        <v>4078</v>
      </c>
      <c r="R3705" s="98" t="s">
        <v>4078</v>
      </c>
    </row>
    <row r="3706" spans="1:18" x14ac:dyDescent="0.25">
      <c r="A3706" s="59" t="s">
        <v>3779</v>
      </c>
      <c r="B3706" s="59" t="s">
        <v>3641</v>
      </c>
      <c r="C3706" s="59" t="s">
        <v>3833</v>
      </c>
      <c r="D3706" s="91">
        <v>11</v>
      </c>
      <c r="E3706" s="59" t="s">
        <v>5679</v>
      </c>
      <c r="F3706" s="30">
        <f t="shared" si="184"/>
        <v>0</v>
      </c>
      <c r="G3706" s="24">
        <f t="shared" si="185"/>
        <v>11.04</v>
      </c>
      <c r="H3706" s="31"/>
      <c r="I3706" s="30"/>
      <c r="J3706" s="24">
        <f t="shared" si="186"/>
        <v>0</v>
      </c>
      <c r="K3706" s="31"/>
      <c r="L3706" s="30"/>
      <c r="M3706" s="98">
        <v>22.08</v>
      </c>
      <c r="N3706" s="98" t="s">
        <v>4078</v>
      </c>
      <c r="O3706" s="98" t="s">
        <v>4078</v>
      </c>
      <c r="P3706" s="98" t="s">
        <v>4078</v>
      </c>
      <c r="Q3706" s="98" t="s">
        <v>4078</v>
      </c>
      <c r="R3706" s="98" t="s">
        <v>4078</v>
      </c>
    </row>
    <row r="3707" spans="1:18" x14ac:dyDescent="0.25">
      <c r="A3707" s="59" t="s">
        <v>3779</v>
      </c>
      <c r="B3707" s="59" t="s">
        <v>3462</v>
      </c>
      <c r="C3707" s="59" t="s">
        <v>3833</v>
      </c>
      <c r="D3707" s="91">
        <v>11</v>
      </c>
      <c r="E3707" s="59" t="s">
        <v>5682</v>
      </c>
      <c r="F3707" s="30">
        <f t="shared" si="184"/>
        <v>0</v>
      </c>
      <c r="G3707" s="24">
        <f t="shared" si="185"/>
        <v>5.6370000000000005</v>
      </c>
      <c r="H3707" s="31"/>
      <c r="I3707" s="30"/>
      <c r="J3707" s="24">
        <f t="shared" si="186"/>
        <v>0</v>
      </c>
      <c r="K3707" s="31"/>
      <c r="L3707" s="30"/>
      <c r="M3707" s="98">
        <v>8.41</v>
      </c>
      <c r="N3707" s="98">
        <v>2.8639999999999999</v>
      </c>
      <c r="O3707" s="98" t="s">
        <v>4078</v>
      </c>
      <c r="P3707" s="98" t="s">
        <v>4078</v>
      </c>
      <c r="Q3707" s="98" t="s">
        <v>4078</v>
      </c>
      <c r="R3707" s="98" t="s">
        <v>4078</v>
      </c>
    </row>
    <row r="3708" spans="1:18" x14ac:dyDescent="0.25">
      <c r="A3708" s="59" t="s">
        <v>3779</v>
      </c>
      <c r="B3708" s="59" t="s">
        <v>3298</v>
      </c>
      <c r="C3708" s="59" t="s">
        <v>3834</v>
      </c>
      <c r="D3708" s="91">
        <v>11</v>
      </c>
      <c r="E3708" s="59" t="s">
        <v>5685</v>
      </c>
      <c r="F3708" s="30">
        <f t="shared" si="184"/>
        <v>0</v>
      </c>
      <c r="G3708" s="24">
        <f t="shared" si="185"/>
        <v>0.28149999999999997</v>
      </c>
      <c r="H3708" s="31"/>
      <c r="I3708" s="30"/>
      <c r="J3708" s="24">
        <f t="shared" si="186"/>
        <v>0</v>
      </c>
      <c r="K3708" s="31"/>
      <c r="L3708" s="30"/>
      <c r="M3708" s="98" t="s">
        <v>4078</v>
      </c>
      <c r="N3708" s="98">
        <v>0.56299999999999994</v>
      </c>
      <c r="O3708" s="98" t="s">
        <v>4078</v>
      </c>
      <c r="P3708" s="98" t="s">
        <v>4078</v>
      </c>
      <c r="Q3708" s="98" t="s">
        <v>4078</v>
      </c>
      <c r="R3708" s="98" t="s">
        <v>4078</v>
      </c>
    </row>
    <row r="3709" spans="1:18" x14ac:dyDescent="0.25">
      <c r="A3709" s="59" t="s">
        <v>3779</v>
      </c>
      <c r="B3709" s="59" t="s">
        <v>3604</v>
      </c>
      <c r="C3709" s="59" t="s">
        <v>3834</v>
      </c>
      <c r="D3709" s="91">
        <v>11</v>
      </c>
      <c r="E3709" s="59" t="s">
        <v>5688</v>
      </c>
      <c r="F3709" s="30">
        <f t="shared" si="184"/>
        <v>0</v>
      </c>
      <c r="G3709" s="24">
        <f t="shared" si="185"/>
        <v>0.06</v>
      </c>
      <c r="H3709" s="31"/>
      <c r="I3709" s="30"/>
      <c r="J3709" s="24">
        <f t="shared" si="186"/>
        <v>0</v>
      </c>
      <c r="K3709" s="31"/>
      <c r="L3709" s="30"/>
      <c r="M3709" s="98">
        <v>0.12</v>
      </c>
      <c r="N3709" s="98" t="s">
        <v>4078</v>
      </c>
      <c r="O3709" s="98" t="s">
        <v>4078</v>
      </c>
      <c r="P3709" s="98" t="s">
        <v>4078</v>
      </c>
      <c r="Q3709" s="98" t="s">
        <v>4078</v>
      </c>
      <c r="R3709" s="98" t="s">
        <v>4078</v>
      </c>
    </row>
    <row r="3710" spans="1:18" x14ac:dyDescent="0.25">
      <c r="A3710" s="59" t="s">
        <v>3779</v>
      </c>
      <c r="B3710" s="59" t="s">
        <v>7964</v>
      </c>
      <c r="C3710" s="59" t="s">
        <v>3834</v>
      </c>
      <c r="D3710" s="91">
        <v>11</v>
      </c>
      <c r="E3710" s="59" t="s">
        <v>7965</v>
      </c>
      <c r="F3710" s="30">
        <f t="shared" si="184"/>
        <v>0</v>
      </c>
      <c r="G3710" s="24">
        <f t="shared" si="185"/>
        <v>18.809999999999999</v>
      </c>
      <c r="H3710" s="31"/>
      <c r="I3710" s="30"/>
      <c r="J3710" s="24">
        <f t="shared" si="186"/>
        <v>0</v>
      </c>
      <c r="K3710" s="31"/>
      <c r="L3710" s="30"/>
      <c r="M3710" s="98">
        <v>37.619999999999997</v>
      </c>
      <c r="N3710" s="98" t="s">
        <v>4078</v>
      </c>
      <c r="O3710" s="98" t="s">
        <v>4078</v>
      </c>
      <c r="P3710" s="98" t="s">
        <v>4078</v>
      </c>
      <c r="Q3710" s="98" t="s">
        <v>4078</v>
      </c>
      <c r="R3710" s="98" t="s">
        <v>4078</v>
      </c>
    </row>
    <row r="3711" spans="1:18" x14ac:dyDescent="0.25">
      <c r="A3711" s="59" t="s">
        <v>3779</v>
      </c>
      <c r="B3711" s="59" t="s">
        <v>3723</v>
      </c>
      <c r="C3711" s="59" t="s">
        <v>3834</v>
      </c>
      <c r="D3711" s="91">
        <v>11</v>
      </c>
      <c r="E3711" s="59" t="s">
        <v>5696</v>
      </c>
      <c r="F3711" s="30">
        <f t="shared" si="184"/>
        <v>0</v>
      </c>
      <c r="G3711" s="24">
        <f t="shared" si="185"/>
        <v>10.756</v>
      </c>
      <c r="H3711" s="31"/>
      <c r="I3711" s="30"/>
      <c r="J3711" s="24">
        <f t="shared" si="186"/>
        <v>0</v>
      </c>
      <c r="K3711" s="31"/>
      <c r="L3711" s="30"/>
      <c r="M3711" s="98" t="s">
        <v>4078</v>
      </c>
      <c r="N3711" s="98">
        <v>21.512</v>
      </c>
      <c r="O3711" s="98" t="s">
        <v>4078</v>
      </c>
      <c r="P3711" s="98" t="s">
        <v>4078</v>
      </c>
      <c r="Q3711" s="98" t="s">
        <v>4078</v>
      </c>
      <c r="R3711" s="98" t="s">
        <v>4078</v>
      </c>
    </row>
    <row r="3712" spans="1:18" x14ac:dyDescent="0.25">
      <c r="A3712" s="59" t="s">
        <v>3779</v>
      </c>
      <c r="B3712" s="59" t="s">
        <v>3107</v>
      </c>
      <c r="C3712" s="59" t="s">
        <v>3834</v>
      </c>
      <c r="D3712" s="91">
        <v>11</v>
      </c>
      <c r="E3712" s="59" t="s">
        <v>5699</v>
      </c>
      <c r="F3712" s="30">
        <f t="shared" si="184"/>
        <v>0</v>
      </c>
      <c r="G3712" s="24">
        <f t="shared" si="185"/>
        <v>8.0549999999999997</v>
      </c>
      <c r="H3712" s="31"/>
      <c r="I3712" s="30"/>
      <c r="J3712" s="24">
        <f t="shared" si="186"/>
        <v>2.5674999999999999</v>
      </c>
      <c r="K3712" s="31"/>
      <c r="L3712" s="30"/>
      <c r="M3712" s="98" t="s">
        <v>4078</v>
      </c>
      <c r="N3712" s="98">
        <v>16.11</v>
      </c>
      <c r="O3712" s="98">
        <v>10.27</v>
      </c>
      <c r="P3712" s="98" t="s">
        <v>4078</v>
      </c>
      <c r="Q3712" s="98" t="s">
        <v>4078</v>
      </c>
      <c r="R3712" s="98" t="s">
        <v>4078</v>
      </c>
    </row>
    <row r="3713" spans="1:18" x14ac:dyDescent="0.25">
      <c r="A3713" s="59" t="s">
        <v>3779</v>
      </c>
      <c r="B3713" s="59" t="s">
        <v>3197</v>
      </c>
      <c r="C3713" s="59" t="s">
        <v>3834</v>
      </c>
      <c r="D3713" s="91">
        <v>11</v>
      </c>
      <c r="E3713" s="59" t="s">
        <v>5700</v>
      </c>
      <c r="F3713" s="30">
        <f t="shared" si="184"/>
        <v>0</v>
      </c>
      <c r="G3713" s="24">
        <f t="shared" si="185"/>
        <v>6.9000000000000006E-2</v>
      </c>
      <c r="H3713" s="31"/>
      <c r="I3713" s="30"/>
      <c r="J3713" s="24">
        <f t="shared" si="186"/>
        <v>0</v>
      </c>
      <c r="K3713" s="31"/>
      <c r="L3713" s="30"/>
      <c r="M3713" s="98" t="s">
        <v>4078</v>
      </c>
      <c r="N3713" s="98">
        <v>0.13800000000000001</v>
      </c>
      <c r="O3713" s="98" t="s">
        <v>4078</v>
      </c>
      <c r="P3713" s="98" t="s">
        <v>4078</v>
      </c>
      <c r="Q3713" s="98" t="s">
        <v>4078</v>
      </c>
      <c r="R3713" s="98" t="s">
        <v>4078</v>
      </c>
    </row>
    <row r="3714" spans="1:18" x14ac:dyDescent="0.25">
      <c r="A3714" s="59" t="s">
        <v>3779</v>
      </c>
      <c r="B3714" s="59" t="s">
        <v>3695</v>
      </c>
      <c r="C3714" s="59" t="s">
        <v>3834</v>
      </c>
      <c r="D3714" s="91">
        <v>11</v>
      </c>
      <c r="E3714" s="59" t="s">
        <v>5709</v>
      </c>
      <c r="F3714" s="30">
        <f t="shared" si="184"/>
        <v>0</v>
      </c>
      <c r="G3714" s="24">
        <f t="shared" si="185"/>
        <v>0</v>
      </c>
      <c r="H3714" s="31"/>
      <c r="I3714" s="30"/>
      <c r="J3714" s="24">
        <f t="shared" si="186"/>
        <v>0.48099999999999998</v>
      </c>
      <c r="K3714" s="31"/>
      <c r="L3714" s="30"/>
      <c r="M3714" s="98" t="s">
        <v>4078</v>
      </c>
      <c r="N3714" s="98" t="s">
        <v>4078</v>
      </c>
      <c r="O3714" s="98">
        <v>1.9239999999999999</v>
      </c>
      <c r="P3714" s="98" t="s">
        <v>4078</v>
      </c>
      <c r="Q3714" s="98" t="s">
        <v>4078</v>
      </c>
      <c r="R3714" s="98" t="s">
        <v>4078</v>
      </c>
    </row>
    <row r="3715" spans="1:18" x14ac:dyDescent="0.25">
      <c r="A3715" s="59" t="s">
        <v>3779</v>
      </c>
      <c r="B3715" s="59" t="s">
        <v>3517</v>
      </c>
      <c r="C3715" s="59" t="s">
        <v>3834</v>
      </c>
      <c r="D3715" s="91">
        <v>11</v>
      </c>
      <c r="E3715" s="59" t="s">
        <v>5713</v>
      </c>
      <c r="F3715" s="30">
        <f t="shared" si="184"/>
        <v>0</v>
      </c>
      <c r="G3715" s="24">
        <f t="shared" si="185"/>
        <v>0.03</v>
      </c>
      <c r="H3715" s="31"/>
      <c r="I3715" s="30"/>
      <c r="J3715" s="24">
        <f t="shared" si="186"/>
        <v>0</v>
      </c>
      <c r="K3715" s="31"/>
      <c r="L3715" s="30"/>
      <c r="M3715" s="98">
        <v>0.06</v>
      </c>
      <c r="N3715" s="98" t="s">
        <v>4078</v>
      </c>
      <c r="O3715" s="98" t="s">
        <v>4078</v>
      </c>
      <c r="P3715" s="98" t="s">
        <v>4078</v>
      </c>
      <c r="Q3715" s="98" t="s">
        <v>4078</v>
      </c>
      <c r="R3715" s="98" t="s">
        <v>4078</v>
      </c>
    </row>
    <row r="3716" spans="1:18" x14ac:dyDescent="0.25">
      <c r="A3716" s="59" t="s">
        <v>3779</v>
      </c>
      <c r="B3716" s="59" t="s">
        <v>3526</v>
      </c>
      <c r="C3716" s="59" t="s">
        <v>3834</v>
      </c>
      <c r="D3716" s="91">
        <v>11</v>
      </c>
      <c r="E3716" s="59" t="s">
        <v>5717</v>
      </c>
      <c r="F3716" s="30">
        <f t="shared" si="184"/>
        <v>0</v>
      </c>
      <c r="G3716" s="24">
        <f t="shared" si="185"/>
        <v>3.9950000000000001</v>
      </c>
      <c r="H3716" s="31"/>
      <c r="I3716" s="30"/>
      <c r="J3716" s="24">
        <f t="shared" si="186"/>
        <v>0</v>
      </c>
      <c r="K3716" s="31"/>
      <c r="L3716" s="30"/>
      <c r="M3716" s="98">
        <v>7.99</v>
      </c>
      <c r="N3716" s="98" t="s">
        <v>4078</v>
      </c>
      <c r="O3716" s="98" t="s">
        <v>4078</v>
      </c>
      <c r="P3716" s="98" t="s">
        <v>4078</v>
      </c>
      <c r="Q3716" s="98" t="s">
        <v>4078</v>
      </c>
      <c r="R3716" s="98" t="s">
        <v>4078</v>
      </c>
    </row>
    <row r="3717" spans="1:18" x14ac:dyDescent="0.25">
      <c r="A3717" s="59" t="s">
        <v>3779</v>
      </c>
      <c r="B3717" s="59" t="s">
        <v>3214</v>
      </c>
      <c r="C3717" s="59" t="s">
        <v>3834</v>
      </c>
      <c r="D3717" s="91">
        <v>11</v>
      </c>
      <c r="E3717" s="59" t="s">
        <v>5724</v>
      </c>
      <c r="F3717" s="30">
        <f t="shared" si="184"/>
        <v>0</v>
      </c>
      <c r="G3717" s="24">
        <f t="shared" si="185"/>
        <v>2.085</v>
      </c>
      <c r="H3717" s="31"/>
      <c r="I3717" s="30"/>
      <c r="J3717" s="24">
        <f t="shared" si="186"/>
        <v>0</v>
      </c>
      <c r="K3717" s="31"/>
      <c r="L3717" s="30"/>
      <c r="M3717" s="98">
        <v>4.17</v>
      </c>
      <c r="N3717" s="98" t="s">
        <v>4078</v>
      </c>
      <c r="O3717" s="98" t="s">
        <v>4078</v>
      </c>
      <c r="P3717" s="98" t="s">
        <v>4078</v>
      </c>
      <c r="Q3717" s="98" t="s">
        <v>4078</v>
      </c>
      <c r="R3717" s="98" t="s">
        <v>4078</v>
      </c>
    </row>
    <row r="3718" spans="1:18" x14ac:dyDescent="0.25">
      <c r="A3718" s="59" t="s">
        <v>3779</v>
      </c>
      <c r="B3718" s="59" t="s">
        <v>8041</v>
      </c>
      <c r="C3718" s="59" t="s">
        <v>3834</v>
      </c>
      <c r="D3718" s="91">
        <v>11</v>
      </c>
      <c r="E3718" s="59" t="s">
        <v>8042</v>
      </c>
      <c r="F3718" s="30">
        <f t="shared" si="184"/>
        <v>0</v>
      </c>
      <c r="G3718" s="24">
        <f t="shared" si="185"/>
        <v>2.2549999999999999</v>
      </c>
      <c r="H3718" s="31"/>
      <c r="I3718" s="30"/>
      <c r="J3718" s="24">
        <f t="shared" si="186"/>
        <v>0</v>
      </c>
      <c r="K3718" s="31"/>
      <c r="L3718" s="30"/>
      <c r="M3718" s="98">
        <v>4.51</v>
      </c>
      <c r="N3718" s="98" t="s">
        <v>4078</v>
      </c>
      <c r="O3718" s="98" t="s">
        <v>4078</v>
      </c>
      <c r="P3718" s="98" t="s">
        <v>4078</v>
      </c>
      <c r="Q3718" s="98" t="s">
        <v>4078</v>
      </c>
      <c r="R3718" s="98" t="s">
        <v>4078</v>
      </c>
    </row>
    <row r="3719" spans="1:18" x14ac:dyDescent="0.25">
      <c r="A3719" s="59" t="s">
        <v>3779</v>
      </c>
      <c r="B3719" s="59" t="s">
        <v>3247</v>
      </c>
      <c r="C3719" s="59" t="s">
        <v>3834</v>
      </c>
      <c r="D3719" s="91">
        <v>11</v>
      </c>
      <c r="E3719" s="59" t="s">
        <v>5731</v>
      </c>
      <c r="F3719" s="30">
        <f t="shared" si="184"/>
        <v>0</v>
      </c>
      <c r="G3719" s="24">
        <f t="shared" si="185"/>
        <v>1.6</v>
      </c>
      <c r="H3719" s="31"/>
      <c r="I3719" s="30"/>
      <c r="J3719" s="24">
        <f t="shared" si="186"/>
        <v>0</v>
      </c>
      <c r="K3719" s="31"/>
      <c r="L3719" s="30"/>
      <c r="M3719" s="98">
        <v>3.2</v>
      </c>
      <c r="N3719" s="98" t="s">
        <v>4078</v>
      </c>
      <c r="O3719" s="98" t="s">
        <v>4078</v>
      </c>
      <c r="P3719" s="98" t="s">
        <v>4078</v>
      </c>
      <c r="Q3719" s="98" t="s">
        <v>4078</v>
      </c>
      <c r="R3719" s="98" t="s">
        <v>4078</v>
      </c>
    </row>
    <row r="3720" spans="1:18" x14ac:dyDescent="0.25">
      <c r="A3720" s="59" t="s">
        <v>3779</v>
      </c>
      <c r="B3720" s="59" t="s">
        <v>3420</v>
      </c>
      <c r="C3720" s="59" t="s">
        <v>3834</v>
      </c>
      <c r="D3720" s="91">
        <v>11</v>
      </c>
      <c r="E3720" s="59" t="s">
        <v>5739</v>
      </c>
      <c r="F3720" s="30">
        <f t="shared" si="184"/>
        <v>0</v>
      </c>
      <c r="G3720" s="24">
        <f t="shared" si="185"/>
        <v>0</v>
      </c>
      <c r="H3720" s="31"/>
      <c r="I3720" s="30"/>
      <c r="J3720" s="24">
        <f t="shared" si="186"/>
        <v>0.95925000000000005</v>
      </c>
      <c r="K3720" s="31"/>
      <c r="L3720" s="30"/>
      <c r="M3720" s="98" t="s">
        <v>4078</v>
      </c>
      <c r="N3720" s="98" t="s">
        <v>4078</v>
      </c>
      <c r="O3720" s="98">
        <v>3.8370000000000002</v>
      </c>
      <c r="P3720" s="98" t="s">
        <v>4078</v>
      </c>
      <c r="Q3720" s="98" t="s">
        <v>4078</v>
      </c>
      <c r="R3720" s="98" t="s">
        <v>4078</v>
      </c>
    </row>
    <row r="3721" spans="1:18" x14ac:dyDescent="0.25">
      <c r="A3721" s="59" t="s">
        <v>3779</v>
      </c>
      <c r="B3721" s="59" t="s">
        <v>1400</v>
      </c>
      <c r="C3721" s="59" t="s">
        <v>3835</v>
      </c>
      <c r="D3721" s="91">
        <v>11</v>
      </c>
      <c r="E3721" s="59" t="s">
        <v>5755</v>
      </c>
      <c r="F3721" s="30">
        <f t="shared" si="184"/>
        <v>0</v>
      </c>
      <c r="G3721" s="24">
        <f t="shared" si="185"/>
        <v>4.6275000000000004</v>
      </c>
      <c r="H3721" s="31"/>
      <c r="I3721" s="30"/>
      <c r="J3721" s="24">
        <f t="shared" si="186"/>
        <v>0</v>
      </c>
      <c r="K3721" s="31"/>
      <c r="L3721" s="30"/>
      <c r="M3721" s="98" t="s">
        <v>4078</v>
      </c>
      <c r="N3721" s="98">
        <v>9.2550000000000008</v>
      </c>
      <c r="O3721" s="98" t="s">
        <v>4078</v>
      </c>
      <c r="P3721" s="98" t="s">
        <v>4078</v>
      </c>
      <c r="Q3721" s="98" t="s">
        <v>4078</v>
      </c>
      <c r="R3721" s="98" t="s">
        <v>4078</v>
      </c>
    </row>
    <row r="3722" spans="1:18" x14ac:dyDescent="0.25">
      <c r="A3722" s="59" t="s">
        <v>3779</v>
      </c>
      <c r="B3722" s="59" t="s">
        <v>3226</v>
      </c>
      <c r="C3722" s="59" t="s">
        <v>3835</v>
      </c>
      <c r="D3722" s="91">
        <v>11</v>
      </c>
      <c r="E3722" s="59" t="s">
        <v>5756</v>
      </c>
      <c r="F3722" s="30">
        <f t="shared" si="184"/>
        <v>0</v>
      </c>
      <c r="G3722" s="24">
        <f t="shared" si="185"/>
        <v>0</v>
      </c>
      <c r="H3722" s="31"/>
      <c r="I3722" s="30"/>
      <c r="J3722" s="24">
        <f t="shared" si="186"/>
        <v>5.0000000000000001E-4</v>
      </c>
      <c r="K3722" s="31"/>
      <c r="L3722" s="30"/>
      <c r="M3722" s="98" t="s">
        <v>4078</v>
      </c>
      <c r="N3722" s="98" t="s">
        <v>4078</v>
      </c>
      <c r="O3722" s="98">
        <v>2E-3</v>
      </c>
      <c r="P3722" s="98" t="s">
        <v>4078</v>
      </c>
      <c r="Q3722" s="98" t="s">
        <v>4078</v>
      </c>
      <c r="R3722" s="98" t="s">
        <v>4078</v>
      </c>
    </row>
    <row r="3723" spans="1:18" x14ac:dyDescent="0.25">
      <c r="A3723" s="59" t="s">
        <v>3779</v>
      </c>
      <c r="B3723" s="59" t="s">
        <v>3145</v>
      </c>
      <c r="C3723" s="59" t="s">
        <v>3836</v>
      </c>
      <c r="D3723" s="91">
        <v>11</v>
      </c>
      <c r="E3723" s="59" t="s">
        <v>5783</v>
      </c>
      <c r="F3723" s="30">
        <f t="shared" si="184"/>
        <v>0</v>
      </c>
      <c r="G3723" s="24">
        <f t="shared" si="185"/>
        <v>2.5135000000000001</v>
      </c>
      <c r="H3723" s="31"/>
      <c r="I3723" s="30"/>
      <c r="J3723" s="24">
        <f t="shared" si="186"/>
        <v>1.569</v>
      </c>
      <c r="K3723" s="31"/>
      <c r="L3723" s="30"/>
      <c r="M3723" s="98">
        <v>4.34</v>
      </c>
      <c r="N3723" s="98">
        <v>0.68700000000000006</v>
      </c>
      <c r="O3723" s="98">
        <v>6.2759999999999998</v>
      </c>
      <c r="P3723" s="98" t="s">
        <v>4078</v>
      </c>
      <c r="Q3723" s="98" t="s">
        <v>4078</v>
      </c>
      <c r="R3723" s="98" t="s">
        <v>4078</v>
      </c>
    </row>
    <row r="3724" spans="1:18" x14ac:dyDescent="0.25">
      <c r="A3724" s="59" t="s">
        <v>3779</v>
      </c>
      <c r="B3724" s="59" t="s">
        <v>2067</v>
      </c>
      <c r="C3724" s="59" t="s">
        <v>3836</v>
      </c>
      <c r="D3724" s="91">
        <v>11</v>
      </c>
      <c r="E3724" s="59" t="s">
        <v>5787</v>
      </c>
      <c r="F3724" s="30">
        <f t="shared" si="184"/>
        <v>0</v>
      </c>
      <c r="G3724" s="24">
        <f t="shared" si="185"/>
        <v>120.319</v>
      </c>
      <c r="H3724" s="31"/>
      <c r="I3724" s="30"/>
      <c r="J3724" s="24">
        <f t="shared" si="186"/>
        <v>2.5000000000000001E-3</v>
      </c>
      <c r="K3724" s="31"/>
      <c r="L3724" s="30"/>
      <c r="M3724" s="98">
        <v>0.13</v>
      </c>
      <c r="N3724" s="98">
        <v>240.50800000000001</v>
      </c>
      <c r="O3724" s="98">
        <v>0.01</v>
      </c>
      <c r="P3724" s="98" t="s">
        <v>4078</v>
      </c>
      <c r="Q3724" s="98" t="s">
        <v>4078</v>
      </c>
      <c r="R3724" s="98" t="s">
        <v>4078</v>
      </c>
    </row>
    <row r="3725" spans="1:18" x14ac:dyDescent="0.25">
      <c r="A3725" s="59" t="s">
        <v>3779</v>
      </c>
      <c r="B3725" s="59" t="s">
        <v>3515</v>
      </c>
      <c r="C3725" s="59" t="s">
        <v>3836</v>
      </c>
      <c r="D3725" s="91">
        <v>11</v>
      </c>
      <c r="E3725" s="59" t="s">
        <v>5789</v>
      </c>
      <c r="F3725" s="30">
        <f t="shared" si="184"/>
        <v>0</v>
      </c>
      <c r="G3725" s="24">
        <f t="shared" si="185"/>
        <v>1.2549999999999999</v>
      </c>
      <c r="H3725" s="31"/>
      <c r="I3725" s="30"/>
      <c r="J3725" s="24">
        <f t="shared" si="186"/>
        <v>0</v>
      </c>
      <c r="K3725" s="31"/>
      <c r="L3725" s="30"/>
      <c r="M3725" s="98">
        <v>2.5099999999999998</v>
      </c>
      <c r="N3725" s="98" t="s">
        <v>4078</v>
      </c>
      <c r="O3725" s="98" t="s">
        <v>4078</v>
      </c>
      <c r="P3725" s="98" t="s">
        <v>4078</v>
      </c>
      <c r="Q3725" s="98" t="s">
        <v>4078</v>
      </c>
      <c r="R3725" s="98" t="s">
        <v>4078</v>
      </c>
    </row>
    <row r="3726" spans="1:18" x14ac:dyDescent="0.25">
      <c r="A3726" s="59" t="s">
        <v>3779</v>
      </c>
      <c r="B3726" s="59" t="s">
        <v>3337</v>
      </c>
      <c r="C3726" s="59" t="s">
        <v>3838</v>
      </c>
      <c r="D3726" s="91">
        <v>11</v>
      </c>
      <c r="E3726" s="59" t="s">
        <v>5840</v>
      </c>
      <c r="F3726" s="30">
        <f t="shared" si="184"/>
        <v>0</v>
      </c>
      <c r="G3726" s="24">
        <f t="shared" si="185"/>
        <v>0.27500000000000002</v>
      </c>
      <c r="H3726" s="31"/>
      <c r="I3726" s="30"/>
      <c r="J3726" s="24">
        <f t="shared" si="186"/>
        <v>0.2</v>
      </c>
      <c r="K3726" s="31"/>
      <c r="L3726" s="30"/>
      <c r="M3726" s="98">
        <v>0.55000000000000004</v>
      </c>
      <c r="N3726" s="98" t="s">
        <v>4078</v>
      </c>
      <c r="O3726" s="98">
        <v>0.8</v>
      </c>
      <c r="P3726" s="98" t="s">
        <v>4078</v>
      </c>
      <c r="Q3726" s="98" t="s">
        <v>4078</v>
      </c>
      <c r="R3726" s="98" t="s">
        <v>4078</v>
      </c>
    </row>
    <row r="3727" spans="1:18" x14ac:dyDescent="0.25">
      <c r="A3727" s="59" t="s">
        <v>3779</v>
      </c>
      <c r="B3727" s="59" t="s">
        <v>3345</v>
      </c>
      <c r="C3727" s="59" t="s">
        <v>3838</v>
      </c>
      <c r="D3727" s="91">
        <v>11</v>
      </c>
      <c r="E3727" s="59" t="s">
        <v>5843</v>
      </c>
      <c r="F3727" s="30">
        <f t="shared" si="184"/>
        <v>0</v>
      </c>
      <c r="G3727" s="24">
        <f t="shared" si="185"/>
        <v>2.5000000000000001E-2</v>
      </c>
      <c r="H3727" s="31"/>
      <c r="I3727" s="30"/>
      <c r="J3727" s="24">
        <f t="shared" si="186"/>
        <v>0</v>
      </c>
      <c r="K3727" s="31"/>
      <c r="L3727" s="30"/>
      <c r="M3727" s="98">
        <v>0.05</v>
      </c>
      <c r="N3727" s="98" t="s">
        <v>4078</v>
      </c>
      <c r="O3727" s="98" t="s">
        <v>4078</v>
      </c>
      <c r="P3727" s="98" t="s">
        <v>4078</v>
      </c>
      <c r="Q3727" s="98" t="s">
        <v>4078</v>
      </c>
      <c r="R3727" s="98" t="s">
        <v>4078</v>
      </c>
    </row>
    <row r="3728" spans="1:18" x14ac:dyDescent="0.25">
      <c r="A3728" s="59" t="s">
        <v>3779</v>
      </c>
      <c r="B3728" s="59" t="s">
        <v>2689</v>
      </c>
      <c r="C3728" s="59" t="s">
        <v>3839</v>
      </c>
      <c r="D3728" s="91">
        <v>11</v>
      </c>
      <c r="E3728" s="59" t="s">
        <v>5856</v>
      </c>
      <c r="F3728" s="30">
        <f t="shared" si="184"/>
        <v>0</v>
      </c>
      <c r="G3728" s="24">
        <f t="shared" si="185"/>
        <v>8.5009999999999994</v>
      </c>
      <c r="H3728" s="31"/>
      <c r="I3728" s="30"/>
      <c r="J3728" s="24">
        <f t="shared" si="186"/>
        <v>0</v>
      </c>
      <c r="K3728" s="31"/>
      <c r="L3728" s="30"/>
      <c r="M3728" s="98" t="s">
        <v>4078</v>
      </c>
      <c r="N3728" s="98">
        <v>17.001999999999999</v>
      </c>
      <c r="O3728" s="98" t="s">
        <v>4078</v>
      </c>
      <c r="P3728" s="98" t="s">
        <v>4078</v>
      </c>
      <c r="Q3728" s="98" t="s">
        <v>4078</v>
      </c>
      <c r="R3728" s="98" t="s">
        <v>4078</v>
      </c>
    </row>
    <row r="3729" spans="1:18" x14ac:dyDescent="0.25">
      <c r="A3729" s="59" t="s">
        <v>3779</v>
      </c>
      <c r="B3729" s="59" t="s">
        <v>7982</v>
      </c>
      <c r="C3729" s="59" t="s">
        <v>3839</v>
      </c>
      <c r="D3729" s="91">
        <v>11</v>
      </c>
      <c r="E3729" s="59" t="s">
        <v>7983</v>
      </c>
      <c r="F3729" s="30">
        <f t="shared" si="184"/>
        <v>0</v>
      </c>
      <c r="G3729" s="24">
        <f t="shared" si="185"/>
        <v>1.7050000000000001</v>
      </c>
      <c r="H3729" s="31"/>
      <c r="I3729" s="30"/>
      <c r="J3729" s="24">
        <f t="shared" si="186"/>
        <v>0</v>
      </c>
      <c r="K3729" s="31"/>
      <c r="L3729" s="30"/>
      <c r="M3729" s="98">
        <v>3.41</v>
      </c>
      <c r="N3729" s="98" t="s">
        <v>4078</v>
      </c>
      <c r="O3729" s="98" t="s">
        <v>4078</v>
      </c>
      <c r="P3729" s="98" t="s">
        <v>4078</v>
      </c>
      <c r="Q3729" s="98" t="s">
        <v>4078</v>
      </c>
      <c r="R3729" s="98" t="s">
        <v>4078</v>
      </c>
    </row>
    <row r="3730" spans="1:18" x14ac:dyDescent="0.25">
      <c r="A3730" s="59" t="s">
        <v>3779</v>
      </c>
      <c r="B3730" s="59" t="s">
        <v>2198</v>
      </c>
      <c r="C3730" s="59" t="s">
        <v>3839</v>
      </c>
      <c r="D3730" s="91">
        <v>11</v>
      </c>
      <c r="E3730" s="59" t="s">
        <v>5864</v>
      </c>
      <c r="F3730" s="30">
        <f t="shared" si="184"/>
        <v>0</v>
      </c>
      <c r="G3730" s="24">
        <f t="shared" si="185"/>
        <v>0</v>
      </c>
      <c r="H3730" s="31"/>
      <c r="I3730" s="30"/>
      <c r="J3730" s="24">
        <f t="shared" si="186"/>
        <v>0.17649999999999999</v>
      </c>
      <c r="K3730" s="31"/>
      <c r="L3730" s="30"/>
      <c r="M3730" s="98" t="s">
        <v>4078</v>
      </c>
      <c r="N3730" s="98" t="s">
        <v>4078</v>
      </c>
      <c r="O3730" s="98">
        <v>0.70599999999999996</v>
      </c>
      <c r="P3730" s="98" t="s">
        <v>4078</v>
      </c>
      <c r="Q3730" s="98" t="s">
        <v>4078</v>
      </c>
      <c r="R3730" s="98" t="s">
        <v>4078</v>
      </c>
    </row>
    <row r="3731" spans="1:18" x14ac:dyDescent="0.25">
      <c r="A3731" s="59" t="s">
        <v>3779</v>
      </c>
      <c r="B3731" s="59" t="s">
        <v>3042</v>
      </c>
      <c r="C3731" s="59" t="s">
        <v>3839</v>
      </c>
      <c r="D3731" s="91">
        <v>11</v>
      </c>
      <c r="E3731" s="59" t="s">
        <v>5870</v>
      </c>
      <c r="F3731" s="30">
        <f t="shared" si="184"/>
        <v>0</v>
      </c>
      <c r="G3731" s="24">
        <f t="shared" si="185"/>
        <v>24.936499999999999</v>
      </c>
      <c r="H3731" s="31"/>
      <c r="I3731" s="30"/>
      <c r="J3731" s="24">
        <f t="shared" si="186"/>
        <v>0</v>
      </c>
      <c r="K3731" s="31"/>
      <c r="L3731" s="30"/>
      <c r="M3731" s="98">
        <v>25.22</v>
      </c>
      <c r="N3731" s="98">
        <v>24.652999999999999</v>
      </c>
      <c r="O3731" s="98" t="s">
        <v>4078</v>
      </c>
      <c r="P3731" s="98" t="s">
        <v>4078</v>
      </c>
      <c r="Q3731" s="98" t="s">
        <v>4078</v>
      </c>
      <c r="R3731" s="98" t="s">
        <v>4078</v>
      </c>
    </row>
    <row r="3732" spans="1:18" x14ac:dyDescent="0.25">
      <c r="A3732" s="59" t="s">
        <v>3779</v>
      </c>
      <c r="B3732" s="59" t="s">
        <v>1658</v>
      </c>
      <c r="C3732" s="59" t="s">
        <v>3840</v>
      </c>
      <c r="D3732" s="91">
        <v>11</v>
      </c>
      <c r="E3732" s="59" t="s">
        <v>5893</v>
      </c>
      <c r="F3732" s="30">
        <f t="shared" si="184"/>
        <v>0</v>
      </c>
      <c r="G3732" s="24">
        <f t="shared" si="185"/>
        <v>0</v>
      </c>
      <c r="H3732" s="31"/>
      <c r="I3732" s="30"/>
      <c r="J3732" s="24">
        <f t="shared" si="186"/>
        <v>0.83875</v>
      </c>
      <c r="K3732" s="31"/>
      <c r="L3732" s="30"/>
      <c r="M3732" s="98" t="s">
        <v>4078</v>
      </c>
      <c r="N3732" s="98" t="s">
        <v>4078</v>
      </c>
      <c r="O3732" s="98">
        <v>3.355</v>
      </c>
      <c r="P3732" s="98" t="s">
        <v>4078</v>
      </c>
      <c r="Q3732" s="98" t="s">
        <v>4078</v>
      </c>
      <c r="R3732" s="98" t="s">
        <v>4078</v>
      </c>
    </row>
    <row r="3733" spans="1:18" x14ac:dyDescent="0.25">
      <c r="A3733" s="59" t="s">
        <v>3779</v>
      </c>
      <c r="B3733" s="59" t="s">
        <v>3060</v>
      </c>
      <c r="C3733" s="59" t="s">
        <v>3840</v>
      </c>
      <c r="D3733" s="91">
        <v>11</v>
      </c>
      <c r="E3733" s="59" t="s">
        <v>5906</v>
      </c>
      <c r="F3733" s="30">
        <f t="shared" si="184"/>
        <v>0</v>
      </c>
      <c r="G3733" s="24">
        <f t="shared" si="185"/>
        <v>0</v>
      </c>
      <c r="H3733" s="31"/>
      <c r="I3733" s="30"/>
      <c r="J3733" s="24">
        <f t="shared" si="186"/>
        <v>0.40825</v>
      </c>
      <c r="K3733" s="31"/>
      <c r="L3733" s="30"/>
      <c r="M3733" s="98" t="s">
        <v>4078</v>
      </c>
      <c r="N3733" s="98" t="s">
        <v>4078</v>
      </c>
      <c r="O3733" s="98">
        <v>1.633</v>
      </c>
      <c r="P3733" s="98" t="s">
        <v>4078</v>
      </c>
      <c r="Q3733" s="98" t="s">
        <v>4078</v>
      </c>
      <c r="R3733" s="98" t="s">
        <v>4078</v>
      </c>
    </row>
    <row r="3734" spans="1:18" x14ac:dyDescent="0.25">
      <c r="A3734" s="59" t="s">
        <v>3779</v>
      </c>
      <c r="B3734" s="59" t="s">
        <v>3209</v>
      </c>
      <c r="C3734" s="59" t="s">
        <v>3841</v>
      </c>
      <c r="D3734" s="91">
        <v>11</v>
      </c>
      <c r="E3734" s="59" t="s">
        <v>6069</v>
      </c>
      <c r="F3734" s="30">
        <f t="shared" si="184"/>
        <v>0</v>
      </c>
      <c r="G3734" s="24">
        <f t="shared" si="185"/>
        <v>0.45</v>
      </c>
      <c r="H3734" s="31"/>
      <c r="I3734" s="30"/>
      <c r="J3734" s="24">
        <f t="shared" si="186"/>
        <v>0</v>
      </c>
      <c r="K3734" s="31"/>
      <c r="L3734" s="30"/>
      <c r="M3734" s="98">
        <v>0.9</v>
      </c>
      <c r="N3734" s="98" t="s">
        <v>4078</v>
      </c>
      <c r="O3734" s="98" t="s">
        <v>4078</v>
      </c>
      <c r="P3734" s="98" t="s">
        <v>4078</v>
      </c>
      <c r="Q3734" s="98" t="s">
        <v>4078</v>
      </c>
      <c r="R3734" s="98" t="s">
        <v>4078</v>
      </c>
    </row>
    <row r="3735" spans="1:18" x14ac:dyDescent="0.25">
      <c r="A3735" s="59" t="s">
        <v>3779</v>
      </c>
      <c r="B3735" s="59" t="s">
        <v>1620</v>
      </c>
      <c r="C3735" s="59" t="s">
        <v>3842</v>
      </c>
      <c r="D3735" s="91">
        <v>11</v>
      </c>
      <c r="E3735" s="59" t="s">
        <v>6139</v>
      </c>
      <c r="F3735" s="30">
        <f t="shared" si="184"/>
        <v>0</v>
      </c>
      <c r="G3735" s="24">
        <f t="shared" si="185"/>
        <v>1.365</v>
      </c>
      <c r="H3735" s="31"/>
      <c r="I3735" s="30"/>
      <c r="J3735" s="24">
        <f t="shared" si="186"/>
        <v>3.7499999999999999E-3</v>
      </c>
      <c r="K3735" s="31"/>
      <c r="L3735" s="30"/>
      <c r="M3735" s="98">
        <v>2.72</v>
      </c>
      <c r="N3735" s="98">
        <v>0.01</v>
      </c>
      <c r="O3735" s="98">
        <v>1.4999999999999999E-2</v>
      </c>
      <c r="P3735" s="98" t="s">
        <v>4078</v>
      </c>
      <c r="Q3735" s="98" t="s">
        <v>4078</v>
      </c>
      <c r="R3735" s="98" t="s">
        <v>4078</v>
      </c>
    </row>
    <row r="3736" spans="1:18" x14ac:dyDescent="0.25">
      <c r="A3736" s="59" t="s">
        <v>3779</v>
      </c>
      <c r="B3736" s="59" t="s">
        <v>1049</v>
      </c>
      <c r="C3736" s="59" t="s">
        <v>3843</v>
      </c>
      <c r="D3736" s="91">
        <v>12</v>
      </c>
      <c r="E3736" s="59" t="s">
        <v>6164</v>
      </c>
      <c r="F3736" s="30">
        <f t="shared" si="184"/>
        <v>0</v>
      </c>
      <c r="G3736" s="24">
        <f t="shared" si="185"/>
        <v>0.245</v>
      </c>
      <c r="H3736" s="31"/>
      <c r="I3736" s="30"/>
      <c r="J3736" s="24">
        <f t="shared" si="186"/>
        <v>0.82650000000000001</v>
      </c>
      <c r="K3736" s="31"/>
      <c r="L3736" s="30"/>
      <c r="M3736" s="98">
        <v>0.2</v>
      </c>
      <c r="N3736" s="98">
        <v>0.28999999999999998</v>
      </c>
      <c r="O3736" s="98">
        <v>3.306</v>
      </c>
      <c r="P3736" s="98" t="s">
        <v>4078</v>
      </c>
      <c r="Q3736" s="98" t="s">
        <v>4078</v>
      </c>
      <c r="R3736" s="98" t="s">
        <v>4078</v>
      </c>
    </row>
    <row r="3737" spans="1:18" x14ac:dyDescent="0.25">
      <c r="A3737" s="59" t="s">
        <v>3779</v>
      </c>
      <c r="B3737" s="59" t="s">
        <v>3181</v>
      </c>
      <c r="C3737" s="59" t="s">
        <v>3844</v>
      </c>
      <c r="D3737" s="91">
        <v>12</v>
      </c>
      <c r="E3737" s="59" t="s">
        <v>6171</v>
      </c>
      <c r="F3737" s="30">
        <f t="shared" si="184"/>
        <v>0</v>
      </c>
      <c r="G3737" s="24">
        <f t="shared" si="185"/>
        <v>0.35</v>
      </c>
      <c r="H3737" s="31"/>
      <c r="I3737" s="30"/>
      <c r="J3737" s="24">
        <f t="shared" si="186"/>
        <v>0</v>
      </c>
      <c r="K3737" s="31"/>
      <c r="L3737" s="30"/>
      <c r="M3737" s="98">
        <v>0.7</v>
      </c>
      <c r="N3737" s="98" t="s">
        <v>4078</v>
      </c>
      <c r="O3737" s="98" t="s">
        <v>4078</v>
      </c>
      <c r="P3737" s="98" t="s">
        <v>4078</v>
      </c>
      <c r="Q3737" s="98" t="s">
        <v>4078</v>
      </c>
      <c r="R3737" s="98" t="s">
        <v>4078</v>
      </c>
    </row>
    <row r="3738" spans="1:18" x14ac:dyDescent="0.25">
      <c r="A3738" s="59" t="s">
        <v>3779</v>
      </c>
      <c r="B3738" s="59" t="s">
        <v>3391</v>
      </c>
      <c r="C3738" s="59" t="s">
        <v>3847</v>
      </c>
      <c r="D3738" s="91">
        <v>13</v>
      </c>
      <c r="E3738" s="59" t="s">
        <v>6229</v>
      </c>
      <c r="F3738" s="30">
        <f t="shared" si="184"/>
        <v>0</v>
      </c>
      <c r="G3738" s="24">
        <f t="shared" si="185"/>
        <v>0.03</v>
      </c>
      <c r="H3738" s="31"/>
      <c r="I3738" s="30"/>
      <c r="J3738" s="24">
        <f t="shared" si="186"/>
        <v>0</v>
      </c>
      <c r="K3738" s="31"/>
      <c r="L3738" s="30"/>
      <c r="M3738" s="98">
        <v>0.06</v>
      </c>
      <c r="N3738" s="98" t="s">
        <v>4078</v>
      </c>
      <c r="O3738" s="98" t="s">
        <v>4078</v>
      </c>
      <c r="P3738" s="98" t="s">
        <v>4078</v>
      </c>
      <c r="Q3738" s="98" t="s">
        <v>4078</v>
      </c>
      <c r="R3738" s="98" t="s">
        <v>4078</v>
      </c>
    </row>
    <row r="3739" spans="1:18" x14ac:dyDescent="0.25">
      <c r="A3739" s="59" t="s">
        <v>3779</v>
      </c>
      <c r="B3739" s="59" t="s">
        <v>2054</v>
      </c>
      <c r="C3739" s="59" t="s">
        <v>3847</v>
      </c>
      <c r="D3739" s="91">
        <v>13</v>
      </c>
      <c r="E3739" s="59" t="s">
        <v>6230</v>
      </c>
      <c r="F3739" s="30">
        <f t="shared" si="184"/>
        <v>0</v>
      </c>
      <c r="G3739" s="24">
        <f t="shared" si="185"/>
        <v>0.66500000000000004</v>
      </c>
      <c r="H3739" s="31"/>
      <c r="I3739" s="30"/>
      <c r="J3739" s="24">
        <f t="shared" si="186"/>
        <v>0.12275</v>
      </c>
      <c r="K3739" s="31"/>
      <c r="L3739" s="30"/>
      <c r="M3739" s="98">
        <v>1.33</v>
      </c>
      <c r="N3739" s="98" t="s">
        <v>4078</v>
      </c>
      <c r="O3739" s="98">
        <v>0.49099999999999999</v>
      </c>
      <c r="P3739" s="98" t="s">
        <v>4078</v>
      </c>
      <c r="Q3739" s="98" t="s">
        <v>4078</v>
      </c>
      <c r="R3739" s="98" t="s">
        <v>4078</v>
      </c>
    </row>
    <row r="3740" spans="1:18" x14ac:dyDescent="0.25">
      <c r="A3740" s="59" t="s">
        <v>3779</v>
      </c>
      <c r="B3740" s="59" t="s">
        <v>1570</v>
      </c>
      <c r="C3740" s="59" t="s">
        <v>3848</v>
      </c>
      <c r="D3740" s="91">
        <v>13</v>
      </c>
      <c r="E3740" s="59" t="s">
        <v>6237</v>
      </c>
      <c r="F3740" s="30">
        <f t="shared" si="184"/>
        <v>0</v>
      </c>
      <c r="G3740" s="24">
        <f t="shared" si="185"/>
        <v>0.25700000000000001</v>
      </c>
      <c r="H3740" s="31"/>
      <c r="I3740" s="30"/>
      <c r="J3740" s="24">
        <f t="shared" si="186"/>
        <v>0</v>
      </c>
      <c r="K3740" s="31"/>
      <c r="L3740" s="30"/>
      <c r="M3740" s="98" t="s">
        <v>4078</v>
      </c>
      <c r="N3740" s="98">
        <v>0.51400000000000001</v>
      </c>
      <c r="O3740" s="98" t="s">
        <v>4078</v>
      </c>
      <c r="P3740" s="98" t="s">
        <v>4078</v>
      </c>
      <c r="Q3740" s="98" t="s">
        <v>4078</v>
      </c>
      <c r="R3740" s="98" t="s">
        <v>4078</v>
      </c>
    </row>
    <row r="3741" spans="1:18" x14ac:dyDescent="0.25">
      <c r="A3741" s="59" t="s">
        <v>3779</v>
      </c>
      <c r="B3741" s="59" t="s">
        <v>3212</v>
      </c>
      <c r="C3741" s="59" t="s">
        <v>3849</v>
      </c>
      <c r="D3741" s="91">
        <v>13</v>
      </c>
      <c r="E3741" s="59" t="s">
        <v>6260</v>
      </c>
      <c r="F3741" s="30">
        <f t="shared" si="184"/>
        <v>0</v>
      </c>
      <c r="G3741" s="24">
        <f t="shared" si="185"/>
        <v>0</v>
      </c>
      <c r="H3741" s="31"/>
      <c r="I3741" s="30"/>
      <c r="J3741" s="24">
        <f t="shared" si="186"/>
        <v>3.7499999999999999E-2</v>
      </c>
      <c r="K3741" s="31"/>
      <c r="L3741" s="30"/>
      <c r="M3741" s="98" t="s">
        <v>4078</v>
      </c>
      <c r="N3741" s="98" t="s">
        <v>4078</v>
      </c>
      <c r="O3741" s="98">
        <v>0.15</v>
      </c>
      <c r="P3741" s="98" t="s">
        <v>4078</v>
      </c>
      <c r="Q3741" s="98" t="s">
        <v>4078</v>
      </c>
      <c r="R3741" s="98" t="s">
        <v>4078</v>
      </c>
    </row>
    <row r="3742" spans="1:18" x14ac:dyDescent="0.25">
      <c r="A3742" s="59" t="s">
        <v>3779</v>
      </c>
      <c r="B3742" s="59" t="s">
        <v>3198</v>
      </c>
      <c r="C3742" s="59" t="s">
        <v>3849</v>
      </c>
      <c r="D3742" s="91">
        <v>13</v>
      </c>
      <c r="E3742" s="59" t="s">
        <v>6261</v>
      </c>
      <c r="F3742" s="30">
        <f t="shared" si="184"/>
        <v>0</v>
      </c>
      <c r="G3742" s="24">
        <f t="shared" si="185"/>
        <v>0.16500000000000001</v>
      </c>
      <c r="H3742" s="31"/>
      <c r="I3742" s="30"/>
      <c r="J3742" s="24">
        <f t="shared" si="186"/>
        <v>2.5000000000000001E-3</v>
      </c>
      <c r="K3742" s="31"/>
      <c r="L3742" s="30"/>
      <c r="M3742" s="98">
        <v>0.33</v>
      </c>
      <c r="N3742" s="98" t="s">
        <v>4078</v>
      </c>
      <c r="O3742" s="98">
        <v>0.01</v>
      </c>
      <c r="P3742" s="98" t="s">
        <v>4078</v>
      </c>
      <c r="Q3742" s="98" t="s">
        <v>4078</v>
      </c>
      <c r="R3742" s="98" t="s">
        <v>4078</v>
      </c>
    </row>
    <row r="3743" spans="1:18" x14ac:dyDescent="0.25">
      <c r="A3743" s="59" t="s">
        <v>3779</v>
      </c>
      <c r="B3743" s="59" t="s">
        <v>1582</v>
      </c>
      <c r="C3743" s="59" t="s">
        <v>3849</v>
      </c>
      <c r="D3743" s="91">
        <v>13</v>
      </c>
      <c r="E3743" s="59" t="s">
        <v>6286</v>
      </c>
      <c r="F3743" s="30">
        <f t="shared" si="184"/>
        <v>0</v>
      </c>
      <c r="G3743" s="24">
        <f t="shared" si="185"/>
        <v>5.5E-2</v>
      </c>
      <c r="H3743" s="31"/>
      <c r="I3743" s="30"/>
      <c r="J3743" s="24">
        <f t="shared" si="186"/>
        <v>0</v>
      </c>
      <c r="K3743" s="31"/>
      <c r="L3743" s="30"/>
      <c r="M3743" s="98">
        <v>0.11</v>
      </c>
      <c r="N3743" s="98" t="s">
        <v>4078</v>
      </c>
      <c r="O3743" s="98" t="s">
        <v>4078</v>
      </c>
      <c r="P3743" s="98" t="s">
        <v>4078</v>
      </c>
      <c r="Q3743" s="98" t="s">
        <v>4078</v>
      </c>
      <c r="R3743" s="98" t="s">
        <v>4078</v>
      </c>
    </row>
    <row r="3744" spans="1:18" x14ac:dyDescent="0.25">
      <c r="A3744" s="59" t="s">
        <v>3779</v>
      </c>
      <c r="B3744" s="59" t="s">
        <v>3300</v>
      </c>
      <c r="C3744" s="59" t="s">
        <v>3849</v>
      </c>
      <c r="D3744" s="91">
        <v>13</v>
      </c>
      <c r="E3744" s="59" t="s">
        <v>6296</v>
      </c>
      <c r="F3744" s="30">
        <f t="shared" ref="F3744:F3807" si="187">SUM(P3744:R3744)/3</f>
        <v>0</v>
      </c>
      <c r="G3744" s="24">
        <f t="shared" ref="G3744:G3807" si="188">SUM(M3744:N3744)/2</f>
        <v>0.61099999999999999</v>
      </c>
      <c r="H3744" s="31"/>
      <c r="I3744" s="30"/>
      <c r="J3744" s="24">
        <f t="shared" ref="J3744:J3807" si="189">SUM(O3744:R3744)/4</f>
        <v>1.7999999999999999E-2</v>
      </c>
      <c r="K3744" s="31"/>
      <c r="L3744" s="30"/>
      <c r="M3744" s="98">
        <v>0.54</v>
      </c>
      <c r="N3744" s="98">
        <v>0.68200000000000005</v>
      </c>
      <c r="O3744" s="98">
        <v>7.1999999999999995E-2</v>
      </c>
      <c r="P3744" s="98" t="s">
        <v>4078</v>
      </c>
      <c r="Q3744" s="98" t="s">
        <v>4078</v>
      </c>
      <c r="R3744" s="98" t="s">
        <v>4078</v>
      </c>
    </row>
    <row r="3745" spans="1:18" x14ac:dyDescent="0.25">
      <c r="A3745" s="59" t="s">
        <v>3779</v>
      </c>
      <c r="B3745" s="59" t="s">
        <v>2909</v>
      </c>
      <c r="C3745" s="59" t="s">
        <v>3849</v>
      </c>
      <c r="D3745" s="91">
        <v>13</v>
      </c>
      <c r="E3745" s="59" t="s">
        <v>6300</v>
      </c>
      <c r="F3745" s="30">
        <f t="shared" si="187"/>
        <v>0</v>
      </c>
      <c r="G3745" s="24">
        <f t="shared" si="188"/>
        <v>0.17499999999999999</v>
      </c>
      <c r="H3745" s="31"/>
      <c r="I3745" s="30"/>
      <c r="J3745" s="24">
        <f t="shared" si="189"/>
        <v>2.35E-2</v>
      </c>
      <c r="K3745" s="31"/>
      <c r="L3745" s="30"/>
      <c r="M3745" s="98">
        <v>0.35</v>
      </c>
      <c r="N3745" s="98" t="s">
        <v>4078</v>
      </c>
      <c r="O3745" s="98">
        <v>9.4E-2</v>
      </c>
      <c r="P3745" s="98" t="s">
        <v>4078</v>
      </c>
      <c r="Q3745" s="98" t="s">
        <v>4078</v>
      </c>
      <c r="R3745" s="98" t="s">
        <v>4078</v>
      </c>
    </row>
    <row r="3746" spans="1:18" x14ac:dyDescent="0.25">
      <c r="A3746" s="59" t="s">
        <v>3779</v>
      </c>
      <c r="B3746" s="59" t="s">
        <v>3178</v>
      </c>
      <c r="C3746" s="59" t="s">
        <v>3849</v>
      </c>
      <c r="D3746" s="91">
        <v>13</v>
      </c>
      <c r="E3746" s="59" t="s">
        <v>6301</v>
      </c>
      <c r="F3746" s="30">
        <f t="shared" si="187"/>
        <v>0</v>
      </c>
      <c r="G3746" s="24">
        <f t="shared" si="188"/>
        <v>0</v>
      </c>
      <c r="H3746" s="31"/>
      <c r="I3746" s="30"/>
      <c r="J3746" s="24">
        <f t="shared" si="189"/>
        <v>0.20300000000000001</v>
      </c>
      <c r="K3746" s="31"/>
      <c r="L3746" s="30"/>
      <c r="M3746" s="98" t="s">
        <v>4078</v>
      </c>
      <c r="N3746" s="98" t="s">
        <v>4078</v>
      </c>
      <c r="O3746" s="98">
        <v>0.81200000000000006</v>
      </c>
      <c r="P3746" s="98" t="s">
        <v>4078</v>
      </c>
      <c r="Q3746" s="98" t="s">
        <v>4078</v>
      </c>
      <c r="R3746" s="98" t="s">
        <v>4078</v>
      </c>
    </row>
    <row r="3747" spans="1:18" x14ac:dyDescent="0.25">
      <c r="A3747" s="59" t="s">
        <v>3779</v>
      </c>
      <c r="B3747" s="59" t="s">
        <v>1073</v>
      </c>
      <c r="C3747" s="59" t="s">
        <v>3850</v>
      </c>
      <c r="D3747" s="91">
        <v>14</v>
      </c>
      <c r="E3747" s="59" t="s">
        <v>6321</v>
      </c>
      <c r="F3747" s="30">
        <f t="shared" si="187"/>
        <v>0</v>
      </c>
      <c r="G3747" s="24">
        <f t="shared" si="188"/>
        <v>1.4079999999999999</v>
      </c>
      <c r="H3747" s="31"/>
      <c r="I3747" s="30"/>
      <c r="J3747" s="24">
        <f t="shared" si="189"/>
        <v>0</v>
      </c>
      <c r="K3747" s="31"/>
      <c r="L3747" s="30"/>
      <c r="M3747" s="98">
        <v>0.01</v>
      </c>
      <c r="N3747" s="98">
        <v>2.806</v>
      </c>
      <c r="O3747" s="98" t="s">
        <v>4078</v>
      </c>
      <c r="P3747" s="98" t="s">
        <v>4078</v>
      </c>
      <c r="Q3747" s="98" t="s">
        <v>4078</v>
      </c>
      <c r="R3747" s="98" t="s">
        <v>4078</v>
      </c>
    </row>
    <row r="3748" spans="1:18" x14ac:dyDescent="0.25">
      <c r="A3748" s="59" t="s">
        <v>3779</v>
      </c>
      <c r="B3748" s="59" t="s">
        <v>8055</v>
      </c>
      <c r="C3748" s="59" t="s">
        <v>3850</v>
      </c>
      <c r="D3748" s="91">
        <v>14</v>
      </c>
      <c r="E3748" s="59" t="s">
        <v>8056</v>
      </c>
      <c r="F3748" s="30">
        <f t="shared" si="187"/>
        <v>0</v>
      </c>
      <c r="G3748" s="24">
        <f t="shared" si="188"/>
        <v>3.98</v>
      </c>
      <c r="H3748" s="31"/>
      <c r="I3748" s="30"/>
      <c r="J3748" s="24">
        <f t="shared" si="189"/>
        <v>0</v>
      </c>
      <c r="K3748" s="31"/>
      <c r="L3748" s="30"/>
      <c r="M3748" s="98" t="s">
        <v>4078</v>
      </c>
      <c r="N3748" s="98">
        <v>7.96</v>
      </c>
      <c r="O3748" s="98" t="s">
        <v>4078</v>
      </c>
      <c r="P3748" s="98" t="s">
        <v>4078</v>
      </c>
      <c r="Q3748" s="98" t="s">
        <v>4078</v>
      </c>
      <c r="R3748" s="98" t="s">
        <v>4078</v>
      </c>
    </row>
    <row r="3749" spans="1:18" x14ac:dyDescent="0.25">
      <c r="A3749" s="59" t="s">
        <v>3779</v>
      </c>
      <c r="B3749" s="59" t="s">
        <v>2142</v>
      </c>
      <c r="C3749" s="59" t="s">
        <v>3850</v>
      </c>
      <c r="D3749" s="91">
        <v>14</v>
      </c>
      <c r="E3749" s="59" t="s">
        <v>6327</v>
      </c>
      <c r="F3749" s="30">
        <f t="shared" si="187"/>
        <v>0</v>
      </c>
      <c r="G3749" s="24">
        <f t="shared" si="188"/>
        <v>2.9805000000000001</v>
      </c>
      <c r="H3749" s="31"/>
      <c r="I3749" s="30"/>
      <c r="J3749" s="24">
        <f t="shared" si="189"/>
        <v>0</v>
      </c>
      <c r="K3749" s="31"/>
      <c r="L3749" s="30"/>
      <c r="M3749" s="98">
        <v>5.88</v>
      </c>
      <c r="N3749" s="98">
        <v>8.1000000000000003E-2</v>
      </c>
      <c r="O3749" s="98" t="s">
        <v>4078</v>
      </c>
      <c r="P3749" s="98" t="s">
        <v>4078</v>
      </c>
      <c r="Q3749" s="98" t="s">
        <v>4078</v>
      </c>
      <c r="R3749" s="98" t="s">
        <v>4078</v>
      </c>
    </row>
    <row r="3750" spans="1:18" x14ac:dyDescent="0.25">
      <c r="A3750" s="59" t="s">
        <v>3779</v>
      </c>
      <c r="B3750" s="59" t="s">
        <v>3524</v>
      </c>
      <c r="C3750" s="59" t="s">
        <v>3851</v>
      </c>
      <c r="D3750" s="91">
        <v>15</v>
      </c>
      <c r="E3750" s="59" t="s">
        <v>6338</v>
      </c>
      <c r="F3750" s="30">
        <f t="shared" si="187"/>
        <v>0</v>
      </c>
      <c r="G3750" s="24">
        <f t="shared" si="188"/>
        <v>0.13</v>
      </c>
      <c r="H3750" s="31"/>
      <c r="I3750" s="30"/>
      <c r="J3750" s="24">
        <f t="shared" si="189"/>
        <v>0</v>
      </c>
      <c r="K3750" s="31"/>
      <c r="L3750" s="30"/>
      <c r="M3750" s="98">
        <v>0.26</v>
      </c>
      <c r="N3750" s="98" t="s">
        <v>4078</v>
      </c>
      <c r="O3750" s="98" t="s">
        <v>4078</v>
      </c>
      <c r="P3750" s="98" t="s">
        <v>4078</v>
      </c>
      <c r="Q3750" s="98" t="s">
        <v>4078</v>
      </c>
      <c r="R3750" s="98" t="s">
        <v>4078</v>
      </c>
    </row>
    <row r="3751" spans="1:18" x14ac:dyDescent="0.25">
      <c r="A3751" s="59" t="s">
        <v>3779</v>
      </c>
      <c r="B3751" s="59" t="s">
        <v>17</v>
      </c>
      <c r="C3751" s="59" t="s">
        <v>3851</v>
      </c>
      <c r="D3751" s="91">
        <v>15</v>
      </c>
      <c r="E3751" s="59" t="s">
        <v>6339</v>
      </c>
      <c r="F3751" s="30">
        <f t="shared" si="187"/>
        <v>0</v>
      </c>
      <c r="G3751" s="24">
        <f t="shared" si="188"/>
        <v>25.358499999999999</v>
      </c>
      <c r="H3751" s="31"/>
      <c r="I3751" s="30"/>
      <c r="J3751" s="24">
        <f t="shared" si="189"/>
        <v>7.4999999999999997E-3</v>
      </c>
      <c r="K3751" s="31"/>
      <c r="L3751" s="30"/>
      <c r="M3751" s="98" t="s">
        <v>4078</v>
      </c>
      <c r="N3751" s="98">
        <v>50.716999999999999</v>
      </c>
      <c r="O3751" s="98">
        <v>0.03</v>
      </c>
      <c r="P3751" s="98" t="s">
        <v>4078</v>
      </c>
      <c r="Q3751" s="98" t="s">
        <v>4078</v>
      </c>
      <c r="R3751" s="98" t="s">
        <v>4078</v>
      </c>
    </row>
    <row r="3752" spans="1:18" x14ac:dyDescent="0.25">
      <c r="A3752" s="59" t="s">
        <v>3779</v>
      </c>
      <c r="B3752" s="59" t="s">
        <v>212</v>
      </c>
      <c r="C3752" s="59" t="s">
        <v>3851</v>
      </c>
      <c r="D3752" s="91">
        <v>15</v>
      </c>
      <c r="E3752" s="59" t="s">
        <v>6342</v>
      </c>
      <c r="F3752" s="30">
        <f t="shared" si="187"/>
        <v>0</v>
      </c>
      <c r="G3752" s="24">
        <f t="shared" si="188"/>
        <v>0.628</v>
      </c>
      <c r="H3752" s="31"/>
      <c r="I3752" s="30"/>
      <c r="J3752" s="24">
        <f t="shared" si="189"/>
        <v>0</v>
      </c>
      <c r="K3752" s="31"/>
      <c r="L3752" s="30"/>
      <c r="M3752" s="98" t="s">
        <v>4078</v>
      </c>
      <c r="N3752" s="98">
        <v>1.256</v>
      </c>
      <c r="O3752" s="98" t="s">
        <v>4078</v>
      </c>
      <c r="P3752" s="98" t="s">
        <v>4078</v>
      </c>
      <c r="Q3752" s="98" t="s">
        <v>4078</v>
      </c>
      <c r="R3752" s="98" t="s">
        <v>4078</v>
      </c>
    </row>
    <row r="3753" spans="1:18" x14ac:dyDescent="0.25">
      <c r="A3753" s="59" t="s">
        <v>3779</v>
      </c>
      <c r="B3753" s="59" t="s">
        <v>186</v>
      </c>
      <c r="C3753" s="59" t="s">
        <v>3851</v>
      </c>
      <c r="D3753" s="91">
        <v>15</v>
      </c>
      <c r="E3753" s="59" t="s">
        <v>6343</v>
      </c>
      <c r="F3753" s="30">
        <f t="shared" si="187"/>
        <v>0</v>
      </c>
      <c r="G3753" s="24">
        <f t="shared" si="188"/>
        <v>18.446000000000002</v>
      </c>
      <c r="H3753" s="31"/>
      <c r="I3753" s="30"/>
      <c r="J3753" s="24">
        <f t="shared" si="189"/>
        <v>0</v>
      </c>
      <c r="K3753" s="31"/>
      <c r="L3753" s="30"/>
      <c r="M3753" s="98" t="s">
        <v>4078</v>
      </c>
      <c r="N3753" s="98">
        <v>36.892000000000003</v>
      </c>
      <c r="O3753" s="98" t="s">
        <v>4078</v>
      </c>
      <c r="P3753" s="98" t="s">
        <v>4078</v>
      </c>
      <c r="Q3753" s="98" t="s">
        <v>4078</v>
      </c>
      <c r="R3753" s="98" t="s">
        <v>4078</v>
      </c>
    </row>
    <row r="3754" spans="1:18" x14ac:dyDescent="0.25">
      <c r="A3754" s="59" t="s">
        <v>3779</v>
      </c>
      <c r="B3754" s="59" t="s">
        <v>103</v>
      </c>
      <c r="C3754" s="59" t="s">
        <v>3851</v>
      </c>
      <c r="D3754" s="91">
        <v>15</v>
      </c>
      <c r="E3754" s="59" t="s">
        <v>6344</v>
      </c>
      <c r="F3754" s="30">
        <f t="shared" si="187"/>
        <v>0</v>
      </c>
      <c r="G3754" s="24">
        <f t="shared" si="188"/>
        <v>0</v>
      </c>
      <c r="H3754" s="31"/>
      <c r="I3754" s="30"/>
      <c r="J3754" s="24">
        <f t="shared" si="189"/>
        <v>2.5647500000000001</v>
      </c>
      <c r="K3754" s="31"/>
      <c r="L3754" s="30"/>
      <c r="M3754" s="98" t="s">
        <v>4078</v>
      </c>
      <c r="N3754" s="98" t="s">
        <v>4078</v>
      </c>
      <c r="O3754" s="98">
        <v>10.259</v>
      </c>
      <c r="P3754" s="98" t="s">
        <v>4078</v>
      </c>
      <c r="Q3754" s="98" t="s">
        <v>4078</v>
      </c>
      <c r="R3754" s="98" t="s">
        <v>4078</v>
      </c>
    </row>
    <row r="3755" spans="1:18" x14ac:dyDescent="0.25">
      <c r="A3755" s="59" t="s">
        <v>3779</v>
      </c>
      <c r="B3755" s="59" t="s">
        <v>1609</v>
      </c>
      <c r="C3755" s="59" t="s">
        <v>3851</v>
      </c>
      <c r="D3755" s="91">
        <v>15</v>
      </c>
      <c r="E3755" s="59" t="s">
        <v>6353</v>
      </c>
      <c r="F3755" s="30">
        <f t="shared" si="187"/>
        <v>0</v>
      </c>
      <c r="G3755" s="24">
        <f t="shared" si="188"/>
        <v>4.2450000000000001</v>
      </c>
      <c r="H3755" s="31"/>
      <c r="I3755" s="30"/>
      <c r="J3755" s="24">
        <f t="shared" si="189"/>
        <v>0</v>
      </c>
      <c r="K3755" s="31"/>
      <c r="L3755" s="30"/>
      <c r="M3755" s="98">
        <v>8.49</v>
      </c>
      <c r="N3755" s="98" t="s">
        <v>4078</v>
      </c>
      <c r="O3755" s="98" t="s">
        <v>4078</v>
      </c>
      <c r="P3755" s="98" t="s">
        <v>4078</v>
      </c>
      <c r="Q3755" s="98" t="s">
        <v>4078</v>
      </c>
      <c r="R3755" s="98" t="s">
        <v>4078</v>
      </c>
    </row>
    <row r="3756" spans="1:18" x14ac:dyDescent="0.25">
      <c r="A3756" s="59" t="s">
        <v>3779</v>
      </c>
      <c r="B3756" s="59" t="s">
        <v>1331</v>
      </c>
      <c r="C3756" s="59" t="s">
        <v>3851</v>
      </c>
      <c r="D3756" s="91">
        <v>15</v>
      </c>
      <c r="E3756" s="59" t="s">
        <v>6356</v>
      </c>
      <c r="F3756" s="30">
        <f t="shared" si="187"/>
        <v>0</v>
      </c>
      <c r="G3756" s="24">
        <f t="shared" si="188"/>
        <v>11.41</v>
      </c>
      <c r="H3756" s="31"/>
      <c r="I3756" s="30"/>
      <c r="J3756" s="24">
        <f t="shared" si="189"/>
        <v>164.3595</v>
      </c>
      <c r="K3756" s="31"/>
      <c r="L3756" s="30"/>
      <c r="M3756" s="98">
        <v>22.82</v>
      </c>
      <c r="N3756" s="98" t="s">
        <v>4078</v>
      </c>
      <c r="O3756" s="98">
        <v>657.43799999999999</v>
      </c>
      <c r="P3756" s="98" t="s">
        <v>4078</v>
      </c>
      <c r="Q3756" s="98" t="s">
        <v>4078</v>
      </c>
      <c r="R3756" s="98" t="s">
        <v>4078</v>
      </c>
    </row>
    <row r="3757" spans="1:18" x14ac:dyDescent="0.25">
      <c r="A3757" s="59" t="s">
        <v>3779</v>
      </c>
      <c r="B3757" s="59" t="s">
        <v>2387</v>
      </c>
      <c r="C3757" s="59" t="s">
        <v>3851</v>
      </c>
      <c r="D3757" s="91">
        <v>15</v>
      </c>
      <c r="E3757" s="59" t="s">
        <v>6358</v>
      </c>
      <c r="F3757" s="30">
        <f t="shared" si="187"/>
        <v>0</v>
      </c>
      <c r="G3757" s="24">
        <f t="shared" si="188"/>
        <v>0.26500000000000001</v>
      </c>
      <c r="H3757" s="31"/>
      <c r="I3757" s="30"/>
      <c r="J3757" s="24">
        <f t="shared" si="189"/>
        <v>0</v>
      </c>
      <c r="K3757" s="31"/>
      <c r="L3757" s="30"/>
      <c r="M3757" s="98">
        <v>0.53</v>
      </c>
      <c r="N3757" s="98" t="s">
        <v>4078</v>
      </c>
      <c r="O3757" s="98" t="s">
        <v>4078</v>
      </c>
      <c r="P3757" s="98" t="s">
        <v>4078</v>
      </c>
      <c r="Q3757" s="98" t="s">
        <v>4078</v>
      </c>
      <c r="R3757" s="98" t="s">
        <v>4078</v>
      </c>
    </row>
    <row r="3758" spans="1:18" x14ac:dyDescent="0.25">
      <c r="A3758" s="59" t="s">
        <v>3779</v>
      </c>
      <c r="B3758" s="59" t="s">
        <v>2084</v>
      </c>
      <c r="C3758" s="59" t="s">
        <v>3851</v>
      </c>
      <c r="D3758" s="91">
        <v>15</v>
      </c>
      <c r="E3758" s="59" t="s">
        <v>6359</v>
      </c>
      <c r="F3758" s="30">
        <f t="shared" si="187"/>
        <v>0</v>
      </c>
      <c r="G3758" s="24">
        <f t="shared" si="188"/>
        <v>53.494999999999997</v>
      </c>
      <c r="H3758" s="31"/>
      <c r="I3758" s="30"/>
      <c r="J3758" s="24">
        <f t="shared" si="189"/>
        <v>0</v>
      </c>
      <c r="K3758" s="31"/>
      <c r="L3758" s="30"/>
      <c r="M3758" s="98">
        <v>106.99</v>
      </c>
      <c r="N3758" s="98" t="s">
        <v>4078</v>
      </c>
      <c r="O3758" s="98" t="s">
        <v>4078</v>
      </c>
      <c r="P3758" s="98" t="s">
        <v>4078</v>
      </c>
      <c r="Q3758" s="98" t="s">
        <v>4078</v>
      </c>
      <c r="R3758" s="98" t="s">
        <v>4078</v>
      </c>
    </row>
    <row r="3759" spans="1:18" x14ac:dyDescent="0.25">
      <c r="A3759" s="59" t="s">
        <v>3779</v>
      </c>
      <c r="B3759" s="59" t="s">
        <v>28</v>
      </c>
      <c r="C3759" s="59" t="s">
        <v>3851</v>
      </c>
      <c r="D3759" s="91">
        <v>15</v>
      </c>
      <c r="E3759" s="59" t="s">
        <v>6360</v>
      </c>
      <c r="F3759" s="30">
        <f t="shared" si="187"/>
        <v>0</v>
      </c>
      <c r="G3759" s="24">
        <f t="shared" si="188"/>
        <v>163.86</v>
      </c>
      <c r="H3759" s="31"/>
      <c r="I3759" s="30"/>
      <c r="J3759" s="24">
        <f t="shared" si="189"/>
        <v>0</v>
      </c>
      <c r="K3759" s="31"/>
      <c r="L3759" s="30"/>
      <c r="M3759" s="98">
        <v>195.87</v>
      </c>
      <c r="N3759" s="98">
        <v>131.85</v>
      </c>
      <c r="O3759" s="98" t="s">
        <v>4078</v>
      </c>
      <c r="P3759" s="98" t="s">
        <v>4078</v>
      </c>
      <c r="Q3759" s="98" t="s">
        <v>4078</v>
      </c>
      <c r="R3759" s="98" t="s">
        <v>4078</v>
      </c>
    </row>
    <row r="3760" spans="1:18" x14ac:dyDescent="0.25">
      <c r="A3760" s="59" t="s">
        <v>3779</v>
      </c>
      <c r="B3760" s="59" t="s">
        <v>515</v>
      </c>
      <c r="C3760" s="59" t="s">
        <v>3851</v>
      </c>
      <c r="D3760" s="91">
        <v>15</v>
      </c>
      <c r="E3760" s="59" t="s">
        <v>6363</v>
      </c>
      <c r="F3760" s="30">
        <f t="shared" si="187"/>
        <v>0</v>
      </c>
      <c r="G3760" s="24">
        <f t="shared" si="188"/>
        <v>20.58</v>
      </c>
      <c r="H3760" s="31"/>
      <c r="I3760" s="30"/>
      <c r="J3760" s="24">
        <f t="shared" si="189"/>
        <v>0</v>
      </c>
      <c r="K3760" s="31"/>
      <c r="L3760" s="30"/>
      <c r="M3760" s="98">
        <v>41.16</v>
      </c>
      <c r="N3760" s="98" t="s">
        <v>4078</v>
      </c>
      <c r="O3760" s="98" t="s">
        <v>4078</v>
      </c>
      <c r="P3760" s="98" t="s">
        <v>4078</v>
      </c>
      <c r="Q3760" s="98" t="s">
        <v>4078</v>
      </c>
      <c r="R3760" s="98" t="s">
        <v>4078</v>
      </c>
    </row>
    <row r="3761" spans="1:18" x14ac:dyDescent="0.25">
      <c r="A3761" s="59" t="s">
        <v>3779</v>
      </c>
      <c r="B3761" s="59" t="s">
        <v>1194</v>
      </c>
      <c r="C3761" s="59" t="s">
        <v>3851</v>
      </c>
      <c r="D3761" s="91">
        <v>15</v>
      </c>
      <c r="E3761" s="59" t="s">
        <v>6364</v>
      </c>
      <c r="F3761" s="30">
        <f t="shared" si="187"/>
        <v>0</v>
      </c>
      <c r="G3761" s="24">
        <f t="shared" si="188"/>
        <v>59.884999999999998</v>
      </c>
      <c r="H3761" s="31"/>
      <c r="I3761" s="30"/>
      <c r="J3761" s="24">
        <f t="shared" si="189"/>
        <v>0</v>
      </c>
      <c r="K3761" s="31"/>
      <c r="L3761" s="30"/>
      <c r="M3761" s="98">
        <v>119.77</v>
      </c>
      <c r="N3761" s="98" t="s">
        <v>4078</v>
      </c>
      <c r="O3761" s="98" t="s">
        <v>4078</v>
      </c>
      <c r="P3761" s="98" t="s">
        <v>4078</v>
      </c>
      <c r="Q3761" s="98" t="s">
        <v>4078</v>
      </c>
      <c r="R3761" s="98" t="s">
        <v>4078</v>
      </c>
    </row>
    <row r="3762" spans="1:18" x14ac:dyDescent="0.25">
      <c r="A3762" s="59" t="s">
        <v>3779</v>
      </c>
      <c r="B3762" s="59" t="s">
        <v>595</v>
      </c>
      <c r="C3762" s="59" t="s">
        <v>3851</v>
      </c>
      <c r="D3762" s="91">
        <v>15</v>
      </c>
      <c r="E3762" s="59" t="s">
        <v>6369</v>
      </c>
      <c r="F3762" s="30">
        <f t="shared" si="187"/>
        <v>0</v>
      </c>
      <c r="G3762" s="24">
        <f t="shared" si="188"/>
        <v>0.04</v>
      </c>
      <c r="H3762" s="31"/>
      <c r="I3762" s="30"/>
      <c r="J3762" s="24">
        <f t="shared" si="189"/>
        <v>0</v>
      </c>
      <c r="K3762" s="31"/>
      <c r="L3762" s="30"/>
      <c r="M3762" s="98">
        <v>0.08</v>
      </c>
      <c r="N3762" s="98" t="s">
        <v>4078</v>
      </c>
      <c r="O3762" s="98" t="s">
        <v>4078</v>
      </c>
      <c r="P3762" s="98" t="s">
        <v>4078</v>
      </c>
      <c r="Q3762" s="98" t="s">
        <v>4078</v>
      </c>
      <c r="R3762" s="98" t="s">
        <v>4078</v>
      </c>
    </row>
    <row r="3763" spans="1:18" x14ac:dyDescent="0.25">
      <c r="A3763" s="59" t="s">
        <v>3779</v>
      </c>
      <c r="B3763" s="59" t="s">
        <v>3084</v>
      </c>
      <c r="C3763" s="59" t="s">
        <v>3851</v>
      </c>
      <c r="D3763" s="91">
        <v>15</v>
      </c>
      <c r="E3763" s="59" t="s">
        <v>6370</v>
      </c>
      <c r="F3763" s="30">
        <f t="shared" si="187"/>
        <v>0</v>
      </c>
      <c r="G3763" s="24">
        <f t="shared" si="188"/>
        <v>15.556000000000001</v>
      </c>
      <c r="H3763" s="31"/>
      <c r="I3763" s="30"/>
      <c r="J3763" s="24">
        <f t="shared" si="189"/>
        <v>0</v>
      </c>
      <c r="K3763" s="31"/>
      <c r="L3763" s="30"/>
      <c r="M3763" s="98">
        <v>14.62</v>
      </c>
      <c r="N3763" s="98">
        <v>16.492000000000001</v>
      </c>
      <c r="O3763" s="98" t="s">
        <v>4078</v>
      </c>
      <c r="P3763" s="98" t="s">
        <v>4078</v>
      </c>
      <c r="Q3763" s="98" t="s">
        <v>4078</v>
      </c>
      <c r="R3763" s="98" t="s">
        <v>4078</v>
      </c>
    </row>
    <row r="3764" spans="1:18" x14ac:dyDescent="0.25">
      <c r="A3764" s="59" t="s">
        <v>3779</v>
      </c>
      <c r="B3764" s="59" t="s">
        <v>1522</v>
      </c>
      <c r="C3764" s="59" t="s">
        <v>3851</v>
      </c>
      <c r="D3764" s="91">
        <v>15</v>
      </c>
      <c r="E3764" s="59" t="s">
        <v>6382</v>
      </c>
      <c r="F3764" s="30">
        <f t="shared" si="187"/>
        <v>0</v>
      </c>
      <c r="G3764" s="24">
        <f t="shared" si="188"/>
        <v>0</v>
      </c>
      <c r="H3764" s="31"/>
      <c r="I3764" s="30"/>
      <c r="J3764" s="24">
        <f t="shared" si="189"/>
        <v>5.76525</v>
      </c>
      <c r="K3764" s="31"/>
      <c r="L3764" s="30"/>
      <c r="M3764" s="98" t="s">
        <v>4078</v>
      </c>
      <c r="N3764" s="98" t="s">
        <v>4078</v>
      </c>
      <c r="O3764" s="98">
        <v>23.061</v>
      </c>
      <c r="P3764" s="98" t="s">
        <v>4078</v>
      </c>
      <c r="Q3764" s="98" t="s">
        <v>4078</v>
      </c>
      <c r="R3764" s="98" t="s">
        <v>4078</v>
      </c>
    </row>
    <row r="3765" spans="1:18" x14ac:dyDescent="0.25">
      <c r="A3765" s="59" t="s">
        <v>3779</v>
      </c>
      <c r="B3765" s="59" t="s">
        <v>2426</v>
      </c>
      <c r="C3765" s="59" t="s">
        <v>3851</v>
      </c>
      <c r="D3765" s="91">
        <v>15</v>
      </c>
      <c r="E3765" s="59" t="s">
        <v>6384</v>
      </c>
      <c r="F3765" s="30">
        <f t="shared" si="187"/>
        <v>0</v>
      </c>
      <c r="G3765" s="24">
        <f t="shared" si="188"/>
        <v>31.105</v>
      </c>
      <c r="H3765" s="31"/>
      <c r="I3765" s="30"/>
      <c r="J3765" s="24">
        <f t="shared" si="189"/>
        <v>0</v>
      </c>
      <c r="K3765" s="31"/>
      <c r="L3765" s="30"/>
      <c r="M3765" s="98">
        <v>62.21</v>
      </c>
      <c r="N3765" s="98" t="s">
        <v>4078</v>
      </c>
      <c r="O3765" s="98" t="s">
        <v>4078</v>
      </c>
      <c r="P3765" s="98" t="s">
        <v>4078</v>
      </c>
      <c r="Q3765" s="98" t="s">
        <v>4078</v>
      </c>
      <c r="R3765" s="98" t="s">
        <v>4078</v>
      </c>
    </row>
    <row r="3766" spans="1:18" x14ac:dyDescent="0.25">
      <c r="A3766" s="59" t="s">
        <v>3779</v>
      </c>
      <c r="B3766" s="59" t="s">
        <v>849</v>
      </c>
      <c r="C3766" s="59" t="s">
        <v>3851</v>
      </c>
      <c r="D3766" s="91">
        <v>15</v>
      </c>
      <c r="E3766" s="59" t="s">
        <v>6387</v>
      </c>
      <c r="F3766" s="30">
        <f t="shared" si="187"/>
        <v>0</v>
      </c>
      <c r="G3766" s="24">
        <f t="shared" si="188"/>
        <v>7.52</v>
      </c>
      <c r="H3766" s="31"/>
      <c r="I3766" s="30"/>
      <c r="J3766" s="24">
        <f t="shared" si="189"/>
        <v>0.41725000000000001</v>
      </c>
      <c r="K3766" s="31"/>
      <c r="L3766" s="30"/>
      <c r="M3766" s="98">
        <v>15.04</v>
      </c>
      <c r="N3766" s="98" t="s">
        <v>4078</v>
      </c>
      <c r="O3766" s="98">
        <v>1.669</v>
      </c>
      <c r="P3766" s="98" t="s">
        <v>4078</v>
      </c>
      <c r="Q3766" s="98" t="s">
        <v>4078</v>
      </c>
      <c r="R3766" s="98" t="s">
        <v>4078</v>
      </c>
    </row>
    <row r="3767" spans="1:18" x14ac:dyDescent="0.25">
      <c r="A3767" s="59" t="s">
        <v>3779</v>
      </c>
      <c r="B3767" s="59" t="s">
        <v>315</v>
      </c>
      <c r="C3767" s="59" t="s">
        <v>3851</v>
      </c>
      <c r="D3767" s="91">
        <v>15</v>
      </c>
      <c r="E3767" s="59" t="s">
        <v>6391</v>
      </c>
      <c r="F3767" s="30">
        <f t="shared" si="187"/>
        <v>0</v>
      </c>
      <c r="G3767" s="24">
        <f t="shared" si="188"/>
        <v>9.6925000000000008</v>
      </c>
      <c r="H3767" s="31"/>
      <c r="I3767" s="30"/>
      <c r="J3767" s="24">
        <f t="shared" si="189"/>
        <v>0</v>
      </c>
      <c r="K3767" s="31"/>
      <c r="L3767" s="30"/>
      <c r="M3767" s="98" t="s">
        <v>4078</v>
      </c>
      <c r="N3767" s="98">
        <v>19.385000000000002</v>
      </c>
      <c r="O3767" s="98" t="s">
        <v>4078</v>
      </c>
      <c r="P3767" s="98" t="s">
        <v>4078</v>
      </c>
      <c r="Q3767" s="98" t="s">
        <v>4078</v>
      </c>
      <c r="R3767" s="98" t="s">
        <v>4078</v>
      </c>
    </row>
    <row r="3768" spans="1:18" x14ac:dyDescent="0.25">
      <c r="A3768" s="59" t="s">
        <v>3779</v>
      </c>
      <c r="B3768" s="59" t="s">
        <v>378</v>
      </c>
      <c r="C3768" s="59" t="s">
        <v>3851</v>
      </c>
      <c r="D3768" s="91">
        <v>15</v>
      </c>
      <c r="E3768" s="59" t="s">
        <v>6403</v>
      </c>
      <c r="F3768" s="30">
        <f t="shared" si="187"/>
        <v>0</v>
      </c>
      <c r="G3768" s="24">
        <f t="shared" si="188"/>
        <v>0.36199999999999999</v>
      </c>
      <c r="H3768" s="31"/>
      <c r="I3768" s="30"/>
      <c r="J3768" s="24">
        <f t="shared" si="189"/>
        <v>0</v>
      </c>
      <c r="K3768" s="31"/>
      <c r="L3768" s="30"/>
      <c r="M3768" s="98" t="s">
        <v>4078</v>
      </c>
      <c r="N3768" s="98">
        <v>0.72399999999999998</v>
      </c>
      <c r="O3768" s="98" t="s">
        <v>4078</v>
      </c>
      <c r="P3768" s="98" t="s">
        <v>4078</v>
      </c>
      <c r="Q3768" s="98" t="s">
        <v>4078</v>
      </c>
      <c r="R3768" s="98" t="s">
        <v>4078</v>
      </c>
    </row>
    <row r="3769" spans="1:18" x14ac:dyDescent="0.25">
      <c r="A3769" s="59" t="s">
        <v>3779</v>
      </c>
      <c r="B3769" s="59" t="s">
        <v>844</v>
      </c>
      <c r="C3769" s="59" t="s">
        <v>3851</v>
      </c>
      <c r="D3769" s="91">
        <v>15</v>
      </c>
      <c r="E3769" s="59" t="s">
        <v>6422</v>
      </c>
      <c r="F3769" s="30">
        <f t="shared" si="187"/>
        <v>0</v>
      </c>
      <c r="G3769" s="24">
        <f t="shared" si="188"/>
        <v>0.27500000000000002</v>
      </c>
      <c r="H3769" s="31"/>
      <c r="I3769" s="30"/>
      <c r="J3769" s="24">
        <f t="shared" si="189"/>
        <v>0.16825000000000001</v>
      </c>
      <c r="K3769" s="31"/>
      <c r="L3769" s="30"/>
      <c r="M3769" s="98">
        <v>0.55000000000000004</v>
      </c>
      <c r="N3769" s="98" t="s">
        <v>4078</v>
      </c>
      <c r="O3769" s="98">
        <v>0.67300000000000004</v>
      </c>
      <c r="P3769" s="98" t="s">
        <v>4078</v>
      </c>
      <c r="Q3769" s="98" t="s">
        <v>4078</v>
      </c>
      <c r="R3769" s="98" t="s">
        <v>4078</v>
      </c>
    </row>
    <row r="3770" spans="1:18" x14ac:dyDescent="0.25">
      <c r="A3770" s="59" t="s">
        <v>3779</v>
      </c>
      <c r="B3770" s="59" t="s">
        <v>2029</v>
      </c>
      <c r="C3770" s="59" t="s">
        <v>3851</v>
      </c>
      <c r="D3770" s="91">
        <v>15</v>
      </c>
      <c r="E3770" s="59" t="s">
        <v>6429</v>
      </c>
      <c r="F3770" s="30">
        <f t="shared" si="187"/>
        <v>0</v>
      </c>
      <c r="G3770" s="24">
        <f t="shared" si="188"/>
        <v>0.02</v>
      </c>
      <c r="H3770" s="31"/>
      <c r="I3770" s="30"/>
      <c r="J3770" s="24">
        <f t="shared" si="189"/>
        <v>0</v>
      </c>
      <c r="K3770" s="31"/>
      <c r="L3770" s="30"/>
      <c r="M3770" s="98">
        <v>0.04</v>
      </c>
      <c r="N3770" s="98" t="s">
        <v>4078</v>
      </c>
      <c r="O3770" s="98" t="s">
        <v>4078</v>
      </c>
      <c r="P3770" s="98" t="s">
        <v>4078</v>
      </c>
      <c r="Q3770" s="98" t="s">
        <v>4078</v>
      </c>
      <c r="R3770" s="98" t="s">
        <v>4078</v>
      </c>
    </row>
    <row r="3771" spans="1:18" x14ac:dyDescent="0.25">
      <c r="A3771" s="59" t="s">
        <v>3779</v>
      </c>
      <c r="B3771" s="59" t="s">
        <v>3177</v>
      </c>
      <c r="C3771" s="59" t="s">
        <v>3851</v>
      </c>
      <c r="D3771" s="91">
        <v>15</v>
      </c>
      <c r="E3771" s="59" t="s">
        <v>6439</v>
      </c>
      <c r="F3771" s="30">
        <f t="shared" si="187"/>
        <v>0</v>
      </c>
      <c r="G3771" s="24">
        <f t="shared" si="188"/>
        <v>0</v>
      </c>
      <c r="H3771" s="31"/>
      <c r="I3771" s="30"/>
      <c r="J3771" s="24">
        <f t="shared" si="189"/>
        <v>0.71850000000000003</v>
      </c>
      <c r="K3771" s="31"/>
      <c r="L3771" s="30"/>
      <c r="M3771" s="98" t="s">
        <v>4078</v>
      </c>
      <c r="N3771" s="98" t="s">
        <v>4078</v>
      </c>
      <c r="O3771" s="98">
        <v>2.8740000000000001</v>
      </c>
      <c r="P3771" s="98" t="s">
        <v>4078</v>
      </c>
      <c r="Q3771" s="98" t="s">
        <v>4078</v>
      </c>
      <c r="R3771" s="98" t="s">
        <v>4078</v>
      </c>
    </row>
    <row r="3772" spans="1:18" x14ac:dyDescent="0.25">
      <c r="A3772" s="59" t="s">
        <v>3779</v>
      </c>
      <c r="B3772" s="59" t="s">
        <v>3662</v>
      </c>
      <c r="C3772" s="59" t="s">
        <v>3852</v>
      </c>
      <c r="D3772" s="91">
        <v>15</v>
      </c>
      <c r="E3772" s="59" t="s">
        <v>6455</v>
      </c>
      <c r="F3772" s="30">
        <f t="shared" si="187"/>
        <v>0</v>
      </c>
      <c r="G3772" s="24">
        <f t="shared" si="188"/>
        <v>0</v>
      </c>
      <c r="H3772" s="31"/>
      <c r="I3772" s="30"/>
      <c r="J3772" s="24">
        <f t="shared" si="189"/>
        <v>0.13125000000000001</v>
      </c>
      <c r="K3772" s="31"/>
      <c r="L3772" s="30"/>
      <c r="M3772" s="98" t="s">
        <v>4078</v>
      </c>
      <c r="N3772" s="98" t="s">
        <v>4078</v>
      </c>
      <c r="O3772" s="98">
        <v>0.52500000000000002</v>
      </c>
      <c r="P3772" s="98" t="s">
        <v>4078</v>
      </c>
      <c r="Q3772" s="98" t="s">
        <v>4078</v>
      </c>
      <c r="R3772" s="98" t="s">
        <v>4078</v>
      </c>
    </row>
    <row r="3773" spans="1:18" x14ac:dyDescent="0.25">
      <c r="A3773" s="59" t="s">
        <v>3779</v>
      </c>
      <c r="B3773" s="59" t="s">
        <v>2055</v>
      </c>
      <c r="C3773" s="59" t="s">
        <v>3852</v>
      </c>
      <c r="D3773" s="91">
        <v>15</v>
      </c>
      <c r="E3773" s="59" t="s">
        <v>6465</v>
      </c>
      <c r="F3773" s="30">
        <f t="shared" si="187"/>
        <v>0</v>
      </c>
      <c r="G3773" s="24">
        <f t="shared" si="188"/>
        <v>6.4950000000000001</v>
      </c>
      <c r="H3773" s="31"/>
      <c r="I3773" s="30"/>
      <c r="J3773" s="24">
        <f t="shared" si="189"/>
        <v>0</v>
      </c>
      <c r="K3773" s="31"/>
      <c r="L3773" s="30"/>
      <c r="M3773" s="98">
        <v>12.99</v>
      </c>
      <c r="N3773" s="98" t="s">
        <v>4078</v>
      </c>
      <c r="O3773" s="98" t="s">
        <v>4078</v>
      </c>
      <c r="P3773" s="98" t="s">
        <v>4078</v>
      </c>
      <c r="Q3773" s="98" t="s">
        <v>4078</v>
      </c>
      <c r="R3773" s="98" t="s">
        <v>4078</v>
      </c>
    </row>
    <row r="3774" spans="1:18" x14ac:dyDescent="0.25">
      <c r="A3774" s="59" t="s">
        <v>3779</v>
      </c>
      <c r="B3774" s="59" t="s">
        <v>288</v>
      </c>
      <c r="C3774" s="59" t="s">
        <v>3852</v>
      </c>
      <c r="D3774" s="91">
        <v>15</v>
      </c>
      <c r="E3774" s="59" t="s">
        <v>6543</v>
      </c>
      <c r="F3774" s="30">
        <f t="shared" si="187"/>
        <v>0</v>
      </c>
      <c r="G3774" s="24">
        <f t="shared" si="188"/>
        <v>94.720500000000001</v>
      </c>
      <c r="H3774" s="31"/>
      <c r="I3774" s="30"/>
      <c r="J3774" s="24">
        <f t="shared" si="189"/>
        <v>26.441500000000001</v>
      </c>
      <c r="K3774" s="31"/>
      <c r="L3774" s="30"/>
      <c r="M3774" s="98" t="s">
        <v>4078</v>
      </c>
      <c r="N3774" s="98">
        <v>189.441</v>
      </c>
      <c r="O3774" s="98">
        <v>105.76600000000001</v>
      </c>
      <c r="P3774" s="98" t="s">
        <v>4078</v>
      </c>
      <c r="Q3774" s="98" t="s">
        <v>4078</v>
      </c>
      <c r="R3774" s="98" t="s">
        <v>4078</v>
      </c>
    </row>
    <row r="3775" spans="1:18" x14ac:dyDescent="0.25">
      <c r="A3775" s="59" t="s">
        <v>3779</v>
      </c>
      <c r="B3775" s="59" t="s">
        <v>3592</v>
      </c>
      <c r="C3775" s="59" t="s">
        <v>3853</v>
      </c>
      <c r="D3775" s="91">
        <v>15</v>
      </c>
      <c r="E3775" s="59" t="s">
        <v>6548</v>
      </c>
      <c r="F3775" s="30">
        <f t="shared" si="187"/>
        <v>0</v>
      </c>
      <c r="G3775" s="24">
        <f t="shared" si="188"/>
        <v>0.14249999999999999</v>
      </c>
      <c r="H3775" s="31"/>
      <c r="I3775" s="30"/>
      <c r="J3775" s="24">
        <f t="shared" si="189"/>
        <v>0</v>
      </c>
      <c r="K3775" s="31"/>
      <c r="L3775" s="30"/>
      <c r="M3775" s="98" t="s">
        <v>4078</v>
      </c>
      <c r="N3775" s="98">
        <v>0.28499999999999998</v>
      </c>
      <c r="O3775" s="98" t="s">
        <v>4078</v>
      </c>
      <c r="P3775" s="98" t="s">
        <v>4078</v>
      </c>
      <c r="Q3775" s="98" t="s">
        <v>4078</v>
      </c>
      <c r="R3775" s="98" t="s">
        <v>4078</v>
      </c>
    </row>
    <row r="3776" spans="1:18" x14ac:dyDescent="0.25">
      <c r="A3776" s="59" t="s">
        <v>3779</v>
      </c>
      <c r="B3776" s="59" t="s">
        <v>2637</v>
      </c>
      <c r="C3776" s="59" t="s">
        <v>3853</v>
      </c>
      <c r="D3776" s="91">
        <v>15</v>
      </c>
      <c r="E3776" s="59" t="s">
        <v>6552</v>
      </c>
      <c r="F3776" s="30">
        <f t="shared" si="187"/>
        <v>0</v>
      </c>
      <c r="G3776" s="24">
        <f t="shared" si="188"/>
        <v>0.41</v>
      </c>
      <c r="H3776" s="31"/>
      <c r="I3776" s="30"/>
      <c r="J3776" s="24">
        <f t="shared" si="189"/>
        <v>0</v>
      </c>
      <c r="K3776" s="31"/>
      <c r="L3776" s="30"/>
      <c r="M3776" s="98">
        <v>0.82</v>
      </c>
      <c r="N3776" s="98" t="s">
        <v>4078</v>
      </c>
      <c r="O3776" s="98" t="s">
        <v>4078</v>
      </c>
      <c r="P3776" s="98" t="s">
        <v>4078</v>
      </c>
      <c r="Q3776" s="98" t="s">
        <v>4078</v>
      </c>
      <c r="R3776" s="98" t="s">
        <v>4078</v>
      </c>
    </row>
    <row r="3777" spans="1:18" x14ac:dyDescent="0.25">
      <c r="A3777" s="59" t="s">
        <v>3779</v>
      </c>
      <c r="B3777" s="59" t="s">
        <v>2721</v>
      </c>
      <c r="C3777" s="59" t="s">
        <v>3853</v>
      </c>
      <c r="D3777" s="91">
        <v>15</v>
      </c>
      <c r="E3777" s="59" t="s">
        <v>6559</v>
      </c>
      <c r="F3777" s="30">
        <f t="shared" si="187"/>
        <v>0</v>
      </c>
      <c r="G3777" s="24">
        <f t="shared" si="188"/>
        <v>3.2500000000000001E-2</v>
      </c>
      <c r="H3777" s="31"/>
      <c r="I3777" s="30"/>
      <c r="J3777" s="24">
        <f t="shared" si="189"/>
        <v>0</v>
      </c>
      <c r="K3777" s="31"/>
      <c r="L3777" s="30"/>
      <c r="M3777" s="98" t="s">
        <v>4078</v>
      </c>
      <c r="N3777" s="98">
        <v>6.5000000000000002E-2</v>
      </c>
      <c r="O3777" s="98" t="s">
        <v>4078</v>
      </c>
      <c r="P3777" s="98" t="s">
        <v>4078</v>
      </c>
      <c r="Q3777" s="98" t="s">
        <v>4078</v>
      </c>
      <c r="R3777" s="98" t="s">
        <v>4078</v>
      </c>
    </row>
    <row r="3778" spans="1:18" x14ac:dyDescent="0.25">
      <c r="A3778" s="59" t="s">
        <v>3779</v>
      </c>
      <c r="B3778" s="59" t="s">
        <v>2922</v>
      </c>
      <c r="C3778" s="59" t="s">
        <v>3853</v>
      </c>
      <c r="D3778" s="91">
        <v>15</v>
      </c>
      <c r="E3778" s="59" t="s">
        <v>6563</v>
      </c>
      <c r="F3778" s="30">
        <f t="shared" si="187"/>
        <v>0</v>
      </c>
      <c r="G3778" s="24">
        <f t="shared" si="188"/>
        <v>2.02</v>
      </c>
      <c r="H3778" s="31"/>
      <c r="I3778" s="30"/>
      <c r="J3778" s="24">
        <f t="shared" si="189"/>
        <v>1.0634999999999999</v>
      </c>
      <c r="K3778" s="31"/>
      <c r="L3778" s="30"/>
      <c r="M3778" s="98">
        <v>4.04</v>
      </c>
      <c r="N3778" s="98" t="s">
        <v>4078</v>
      </c>
      <c r="O3778" s="98">
        <v>4.2539999999999996</v>
      </c>
      <c r="P3778" s="98" t="s">
        <v>4078</v>
      </c>
      <c r="Q3778" s="98" t="s">
        <v>4078</v>
      </c>
      <c r="R3778" s="98" t="s">
        <v>4078</v>
      </c>
    </row>
    <row r="3779" spans="1:18" x14ac:dyDescent="0.25">
      <c r="A3779" s="59" t="s">
        <v>3779</v>
      </c>
      <c r="B3779" s="59" t="s">
        <v>3205</v>
      </c>
      <c r="C3779" s="59" t="s">
        <v>3853</v>
      </c>
      <c r="D3779" s="91">
        <v>15</v>
      </c>
      <c r="E3779" s="59" t="s">
        <v>6564</v>
      </c>
      <c r="F3779" s="30">
        <f t="shared" si="187"/>
        <v>0</v>
      </c>
      <c r="G3779" s="24">
        <f t="shared" si="188"/>
        <v>1.96</v>
      </c>
      <c r="H3779" s="31"/>
      <c r="I3779" s="30"/>
      <c r="J3779" s="24">
        <f t="shared" si="189"/>
        <v>0</v>
      </c>
      <c r="K3779" s="31"/>
      <c r="L3779" s="30"/>
      <c r="M3779" s="98">
        <v>3.92</v>
      </c>
      <c r="N3779" s="98" t="s">
        <v>4078</v>
      </c>
      <c r="O3779" s="98" t="s">
        <v>4078</v>
      </c>
      <c r="P3779" s="98" t="s">
        <v>4078</v>
      </c>
      <c r="Q3779" s="98" t="s">
        <v>4078</v>
      </c>
      <c r="R3779" s="98" t="s">
        <v>4078</v>
      </c>
    </row>
    <row r="3780" spans="1:18" x14ac:dyDescent="0.25">
      <c r="A3780" s="59" t="s">
        <v>3779</v>
      </c>
      <c r="B3780" s="59" t="s">
        <v>3306</v>
      </c>
      <c r="C3780" s="59" t="s">
        <v>3853</v>
      </c>
      <c r="D3780" s="91">
        <v>15</v>
      </c>
      <c r="E3780" s="59" t="s">
        <v>6565</v>
      </c>
      <c r="F3780" s="30">
        <f t="shared" si="187"/>
        <v>0</v>
      </c>
      <c r="G3780" s="24">
        <f t="shared" si="188"/>
        <v>2.5000000000000001E-2</v>
      </c>
      <c r="H3780" s="31"/>
      <c r="I3780" s="30"/>
      <c r="J3780" s="24">
        <f t="shared" si="189"/>
        <v>0</v>
      </c>
      <c r="K3780" s="31"/>
      <c r="L3780" s="30"/>
      <c r="M3780" s="98">
        <v>0.05</v>
      </c>
      <c r="N3780" s="98" t="s">
        <v>4078</v>
      </c>
      <c r="O3780" s="98" t="s">
        <v>4078</v>
      </c>
      <c r="P3780" s="98" t="s">
        <v>4078</v>
      </c>
      <c r="Q3780" s="98" t="s">
        <v>4078</v>
      </c>
      <c r="R3780" s="98" t="s">
        <v>4078</v>
      </c>
    </row>
    <row r="3781" spans="1:18" x14ac:dyDescent="0.25">
      <c r="A3781" s="59" t="s">
        <v>3779</v>
      </c>
      <c r="B3781" s="59" t="s">
        <v>3324</v>
      </c>
      <c r="C3781" s="59" t="s">
        <v>3853</v>
      </c>
      <c r="D3781" s="91">
        <v>15</v>
      </c>
      <c r="E3781" s="59" t="s">
        <v>6567</v>
      </c>
      <c r="F3781" s="30">
        <f t="shared" si="187"/>
        <v>0</v>
      </c>
      <c r="G3781" s="24">
        <f t="shared" si="188"/>
        <v>0</v>
      </c>
      <c r="H3781" s="31"/>
      <c r="I3781" s="30"/>
      <c r="J3781" s="24">
        <f t="shared" si="189"/>
        <v>0.11774999999999999</v>
      </c>
      <c r="K3781" s="31"/>
      <c r="L3781" s="30"/>
      <c r="M3781" s="98" t="s">
        <v>4078</v>
      </c>
      <c r="N3781" s="98" t="s">
        <v>4078</v>
      </c>
      <c r="O3781" s="98">
        <v>0.47099999999999997</v>
      </c>
      <c r="P3781" s="98" t="s">
        <v>4078</v>
      </c>
      <c r="Q3781" s="98" t="s">
        <v>4078</v>
      </c>
      <c r="R3781" s="98" t="s">
        <v>4078</v>
      </c>
    </row>
    <row r="3782" spans="1:18" x14ac:dyDescent="0.25">
      <c r="A3782" s="59" t="s">
        <v>3779</v>
      </c>
      <c r="B3782" s="59" t="s">
        <v>3430</v>
      </c>
      <c r="C3782" s="59" t="s">
        <v>3853</v>
      </c>
      <c r="D3782" s="91">
        <v>15</v>
      </c>
      <c r="E3782" s="59" t="s">
        <v>6568</v>
      </c>
      <c r="F3782" s="30">
        <f t="shared" si="187"/>
        <v>0</v>
      </c>
      <c r="G3782" s="24">
        <f t="shared" si="188"/>
        <v>4.8499999999999996</v>
      </c>
      <c r="H3782" s="31"/>
      <c r="I3782" s="30"/>
      <c r="J3782" s="24">
        <f t="shared" si="189"/>
        <v>0</v>
      </c>
      <c r="K3782" s="31"/>
      <c r="L3782" s="30"/>
      <c r="M3782" s="98">
        <v>9.6999999999999993</v>
      </c>
      <c r="N3782" s="98" t="s">
        <v>4078</v>
      </c>
      <c r="O3782" s="98" t="s">
        <v>4078</v>
      </c>
      <c r="P3782" s="98" t="s">
        <v>4078</v>
      </c>
      <c r="Q3782" s="98" t="s">
        <v>4078</v>
      </c>
      <c r="R3782" s="98" t="s">
        <v>4078</v>
      </c>
    </row>
    <row r="3783" spans="1:18" x14ac:dyDescent="0.25">
      <c r="A3783" s="59" t="s">
        <v>3779</v>
      </c>
      <c r="B3783" s="59" t="s">
        <v>3384</v>
      </c>
      <c r="C3783" s="59" t="s">
        <v>3853</v>
      </c>
      <c r="D3783" s="91">
        <v>15</v>
      </c>
      <c r="E3783" s="59" t="s">
        <v>6571</v>
      </c>
      <c r="F3783" s="30">
        <f t="shared" si="187"/>
        <v>0</v>
      </c>
      <c r="G3783" s="24">
        <f t="shared" si="188"/>
        <v>0.45500000000000002</v>
      </c>
      <c r="H3783" s="31"/>
      <c r="I3783" s="30"/>
      <c r="J3783" s="24">
        <f t="shared" si="189"/>
        <v>0</v>
      </c>
      <c r="K3783" s="31"/>
      <c r="L3783" s="30"/>
      <c r="M3783" s="98" t="s">
        <v>4078</v>
      </c>
      <c r="N3783" s="98">
        <v>0.91</v>
      </c>
      <c r="O3783" s="98" t="s">
        <v>4078</v>
      </c>
      <c r="P3783" s="98" t="s">
        <v>4078</v>
      </c>
      <c r="Q3783" s="98" t="s">
        <v>4078</v>
      </c>
      <c r="R3783" s="98" t="s">
        <v>4078</v>
      </c>
    </row>
    <row r="3784" spans="1:18" x14ac:dyDescent="0.25">
      <c r="A3784" s="59" t="s">
        <v>3779</v>
      </c>
      <c r="B3784" s="59" t="s">
        <v>133</v>
      </c>
      <c r="C3784" s="59" t="s">
        <v>3854</v>
      </c>
      <c r="D3784" s="91">
        <v>15</v>
      </c>
      <c r="E3784" s="59" t="s">
        <v>6587</v>
      </c>
      <c r="F3784" s="30">
        <f t="shared" si="187"/>
        <v>0</v>
      </c>
      <c r="G3784" s="24">
        <f t="shared" si="188"/>
        <v>0.82899999999999996</v>
      </c>
      <c r="H3784" s="31"/>
      <c r="I3784" s="30"/>
      <c r="J3784" s="24">
        <f t="shared" si="189"/>
        <v>0</v>
      </c>
      <c r="K3784" s="31"/>
      <c r="L3784" s="30"/>
      <c r="M3784" s="98" t="s">
        <v>4078</v>
      </c>
      <c r="N3784" s="98">
        <v>1.6579999999999999</v>
      </c>
      <c r="O3784" s="98" t="s">
        <v>4078</v>
      </c>
      <c r="P3784" s="98" t="s">
        <v>4078</v>
      </c>
      <c r="Q3784" s="98" t="s">
        <v>4078</v>
      </c>
      <c r="R3784" s="98" t="s">
        <v>4078</v>
      </c>
    </row>
    <row r="3785" spans="1:18" x14ac:dyDescent="0.25">
      <c r="A3785" s="59" t="s">
        <v>3779</v>
      </c>
      <c r="B3785" s="59" t="s">
        <v>2264</v>
      </c>
      <c r="C3785" s="59" t="s">
        <v>3855</v>
      </c>
      <c r="D3785" s="91">
        <v>15</v>
      </c>
      <c r="E3785" s="59" t="s">
        <v>6620</v>
      </c>
      <c r="F3785" s="30">
        <f t="shared" si="187"/>
        <v>0</v>
      </c>
      <c r="G3785" s="24">
        <f t="shared" si="188"/>
        <v>4.9850000000000003</v>
      </c>
      <c r="H3785" s="31"/>
      <c r="I3785" s="30"/>
      <c r="J3785" s="24">
        <f t="shared" si="189"/>
        <v>0</v>
      </c>
      <c r="K3785" s="31"/>
      <c r="L3785" s="30"/>
      <c r="M3785" s="98">
        <v>9.9700000000000006</v>
      </c>
      <c r="N3785" s="98" t="s">
        <v>4078</v>
      </c>
      <c r="O3785" s="98" t="s">
        <v>4078</v>
      </c>
      <c r="P3785" s="98" t="s">
        <v>4078</v>
      </c>
      <c r="Q3785" s="98" t="s">
        <v>4078</v>
      </c>
      <c r="R3785" s="98" t="s">
        <v>4078</v>
      </c>
    </row>
    <row r="3786" spans="1:18" x14ac:dyDescent="0.25">
      <c r="A3786" s="59" t="s">
        <v>3779</v>
      </c>
      <c r="B3786" s="59" t="s">
        <v>633</v>
      </c>
      <c r="C3786" s="59" t="s">
        <v>3856</v>
      </c>
      <c r="D3786" s="91">
        <v>15</v>
      </c>
      <c r="E3786" s="59" t="s">
        <v>6633</v>
      </c>
      <c r="F3786" s="30">
        <f t="shared" si="187"/>
        <v>0</v>
      </c>
      <c r="G3786" s="24">
        <f t="shared" si="188"/>
        <v>0.105</v>
      </c>
      <c r="H3786" s="31"/>
      <c r="I3786" s="30"/>
      <c r="J3786" s="24">
        <f t="shared" si="189"/>
        <v>0</v>
      </c>
      <c r="K3786" s="31"/>
      <c r="L3786" s="30"/>
      <c r="M3786" s="98">
        <v>0.21</v>
      </c>
      <c r="N3786" s="98" t="s">
        <v>4078</v>
      </c>
      <c r="O3786" s="98" t="s">
        <v>4078</v>
      </c>
      <c r="P3786" s="98" t="s">
        <v>4078</v>
      </c>
      <c r="Q3786" s="98" t="s">
        <v>4078</v>
      </c>
      <c r="R3786" s="98" t="s">
        <v>4078</v>
      </c>
    </row>
    <row r="3787" spans="1:18" x14ac:dyDescent="0.25">
      <c r="A3787" s="59" t="s">
        <v>3779</v>
      </c>
      <c r="B3787" s="59" t="s">
        <v>7990</v>
      </c>
      <c r="C3787" s="59" t="s">
        <v>3859</v>
      </c>
      <c r="D3787" s="91">
        <v>15</v>
      </c>
      <c r="E3787" s="59" t="s">
        <v>7991</v>
      </c>
      <c r="F3787" s="30">
        <f t="shared" si="187"/>
        <v>0</v>
      </c>
      <c r="G3787" s="24">
        <f t="shared" si="188"/>
        <v>0</v>
      </c>
      <c r="H3787" s="31"/>
      <c r="I3787" s="30"/>
      <c r="J3787" s="24">
        <f t="shared" si="189"/>
        <v>0.19725000000000001</v>
      </c>
      <c r="K3787" s="31"/>
      <c r="L3787" s="30"/>
      <c r="M3787" s="98" t="s">
        <v>4078</v>
      </c>
      <c r="N3787" s="98" t="s">
        <v>4078</v>
      </c>
      <c r="O3787" s="98">
        <v>0.78900000000000003</v>
      </c>
      <c r="P3787" s="98" t="s">
        <v>4078</v>
      </c>
      <c r="Q3787" s="98" t="s">
        <v>4078</v>
      </c>
      <c r="R3787" s="98" t="s">
        <v>4078</v>
      </c>
    </row>
    <row r="3788" spans="1:18" x14ac:dyDescent="0.25">
      <c r="A3788" s="59" t="s">
        <v>3779</v>
      </c>
      <c r="B3788" s="59" t="s">
        <v>7890</v>
      </c>
      <c r="C3788" s="59" t="s">
        <v>3859</v>
      </c>
      <c r="D3788" s="91">
        <v>15</v>
      </c>
      <c r="E3788" s="59" t="s">
        <v>7891</v>
      </c>
      <c r="F3788" s="30">
        <f t="shared" si="187"/>
        <v>0</v>
      </c>
      <c r="G3788" s="24">
        <f t="shared" si="188"/>
        <v>5.1254999999999997</v>
      </c>
      <c r="H3788" s="31"/>
      <c r="I3788" s="30"/>
      <c r="J3788" s="24">
        <f t="shared" si="189"/>
        <v>0</v>
      </c>
      <c r="K3788" s="31"/>
      <c r="L3788" s="30"/>
      <c r="M3788" s="98" t="s">
        <v>4078</v>
      </c>
      <c r="N3788" s="98">
        <v>10.250999999999999</v>
      </c>
      <c r="O3788" s="98" t="s">
        <v>4078</v>
      </c>
      <c r="P3788" s="98" t="s">
        <v>4078</v>
      </c>
      <c r="Q3788" s="98" t="s">
        <v>4078</v>
      </c>
      <c r="R3788" s="98" t="s">
        <v>4078</v>
      </c>
    </row>
    <row r="3789" spans="1:18" x14ac:dyDescent="0.25">
      <c r="A3789" s="59" t="s">
        <v>3779</v>
      </c>
      <c r="B3789" s="59" t="s">
        <v>3714</v>
      </c>
      <c r="C3789" s="59" t="s">
        <v>3859</v>
      </c>
      <c r="D3789" s="91">
        <v>15</v>
      </c>
      <c r="E3789" s="59" t="s">
        <v>6652</v>
      </c>
      <c r="F3789" s="30">
        <f t="shared" si="187"/>
        <v>0</v>
      </c>
      <c r="G3789" s="24">
        <f t="shared" si="188"/>
        <v>0.02</v>
      </c>
      <c r="H3789" s="31"/>
      <c r="I3789" s="30"/>
      <c r="J3789" s="24">
        <f t="shared" si="189"/>
        <v>0</v>
      </c>
      <c r="K3789" s="31"/>
      <c r="L3789" s="30"/>
      <c r="M3789" s="98">
        <v>0.04</v>
      </c>
      <c r="N3789" s="98" t="s">
        <v>4078</v>
      </c>
      <c r="O3789" s="98" t="s">
        <v>4078</v>
      </c>
      <c r="P3789" s="98" t="s">
        <v>4078</v>
      </c>
      <c r="Q3789" s="98" t="s">
        <v>4078</v>
      </c>
      <c r="R3789" s="98" t="s">
        <v>4078</v>
      </c>
    </row>
    <row r="3790" spans="1:18" x14ac:dyDescent="0.25">
      <c r="A3790" s="59" t="s">
        <v>3779</v>
      </c>
      <c r="B3790" s="59" t="s">
        <v>2195</v>
      </c>
      <c r="C3790" s="59" t="s">
        <v>3859</v>
      </c>
      <c r="D3790" s="91">
        <v>15</v>
      </c>
      <c r="E3790" s="59" t="s">
        <v>6659</v>
      </c>
      <c r="F3790" s="30">
        <f t="shared" si="187"/>
        <v>0</v>
      </c>
      <c r="G3790" s="24">
        <f t="shared" si="188"/>
        <v>0.49</v>
      </c>
      <c r="H3790" s="31"/>
      <c r="I3790" s="30"/>
      <c r="J3790" s="24">
        <f t="shared" si="189"/>
        <v>0</v>
      </c>
      <c r="K3790" s="31"/>
      <c r="L3790" s="30"/>
      <c r="M3790" s="98">
        <v>0.98</v>
      </c>
      <c r="N3790" s="98" t="s">
        <v>4078</v>
      </c>
      <c r="O3790" s="98" t="s">
        <v>4078</v>
      </c>
      <c r="P3790" s="98" t="s">
        <v>4078</v>
      </c>
      <c r="Q3790" s="98" t="s">
        <v>4078</v>
      </c>
      <c r="R3790" s="98" t="s">
        <v>4078</v>
      </c>
    </row>
    <row r="3791" spans="1:18" x14ac:dyDescent="0.25">
      <c r="A3791" s="59" t="s">
        <v>3779</v>
      </c>
      <c r="B3791" s="59" t="s">
        <v>2381</v>
      </c>
      <c r="C3791" s="59" t="s">
        <v>3862</v>
      </c>
      <c r="D3791" s="91">
        <v>16</v>
      </c>
      <c r="E3791" s="59" t="s">
        <v>6772</v>
      </c>
      <c r="F3791" s="30">
        <f t="shared" si="187"/>
        <v>0</v>
      </c>
      <c r="G3791" s="24">
        <f t="shared" si="188"/>
        <v>0.54500000000000004</v>
      </c>
      <c r="H3791" s="31"/>
      <c r="I3791" s="30"/>
      <c r="J3791" s="24">
        <f t="shared" si="189"/>
        <v>0</v>
      </c>
      <c r="K3791" s="31"/>
      <c r="L3791" s="30"/>
      <c r="M3791" s="98" t="s">
        <v>4078</v>
      </c>
      <c r="N3791" s="98">
        <v>1.0900000000000001</v>
      </c>
      <c r="O3791" s="98" t="s">
        <v>4078</v>
      </c>
      <c r="P3791" s="98" t="s">
        <v>4078</v>
      </c>
      <c r="Q3791" s="98" t="s">
        <v>4078</v>
      </c>
      <c r="R3791" s="98" t="s">
        <v>4078</v>
      </c>
    </row>
    <row r="3792" spans="1:18" x14ac:dyDescent="0.25">
      <c r="A3792" s="59" t="s">
        <v>3779</v>
      </c>
      <c r="B3792" s="59" t="s">
        <v>232</v>
      </c>
      <c r="C3792" s="59" t="s">
        <v>3862</v>
      </c>
      <c r="D3792" s="91">
        <v>16</v>
      </c>
      <c r="E3792" s="59" t="s">
        <v>6789</v>
      </c>
      <c r="F3792" s="30">
        <f t="shared" si="187"/>
        <v>0</v>
      </c>
      <c r="G3792" s="24">
        <f t="shared" si="188"/>
        <v>17.649999999999999</v>
      </c>
      <c r="H3792" s="31"/>
      <c r="I3792" s="30"/>
      <c r="J3792" s="24">
        <f t="shared" si="189"/>
        <v>0</v>
      </c>
      <c r="K3792" s="31"/>
      <c r="L3792" s="30"/>
      <c r="M3792" s="98">
        <v>35.299999999999997</v>
      </c>
      <c r="N3792" s="98" t="s">
        <v>4078</v>
      </c>
      <c r="O3792" s="98" t="s">
        <v>4078</v>
      </c>
      <c r="P3792" s="98" t="s">
        <v>4078</v>
      </c>
      <c r="Q3792" s="98" t="s">
        <v>4078</v>
      </c>
      <c r="R3792" s="98" t="s">
        <v>4078</v>
      </c>
    </row>
    <row r="3793" spans="1:18" x14ac:dyDescent="0.25">
      <c r="A3793" s="59" t="s">
        <v>3779</v>
      </c>
      <c r="B3793" s="59" t="s">
        <v>1140</v>
      </c>
      <c r="C3793" s="59" t="s">
        <v>3862</v>
      </c>
      <c r="D3793" s="91">
        <v>16</v>
      </c>
      <c r="E3793" s="59" t="s">
        <v>6790</v>
      </c>
      <c r="F3793" s="30">
        <f t="shared" si="187"/>
        <v>0</v>
      </c>
      <c r="G3793" s="24">
        <f t="shared" si="188"/>
        <v>462.61</v>
      </c>
      <c r="H3793" s="31"/>
      <c r="I3793" s="30"/>
      <c r="J3793" s="24">
        <f t="shared" si="189"/>
        <v>0</v>
      </c>
      <c r="K3793" s="31"/>
      <c r="L3793" s="30"/>
      <c r="M3793" s="98">
        <v>925.22</v>
      </c>
      <c r="N3793" s="98" t="s">
        <v>4078</v>
      </c>
      <c r="O3793" s="98" t="s">
        <v>4078</v>
      </c>
      <c r="P3793" s="98" t="s">
        <v>4078</v>
      </c>
      <c r="Q3793" s="98" t="s">
        <v>4078</v>
      </c>
      <c r="R3793" s="98" t="s">
        <v>4078</v>
      </c>
    </row>
    <row r="3794" spans="1:18" x14ac:dyDescent="0.25">
      <c r="A3794" s="59" t="s">
        <v>3779</v>
      </c>
      <c r="B3794" s="59" t="s">
        <v>1496</v>
      </c>
      <c r="C3794" s="59" t="s">
        <v>3862</v>
      </c>
      <c r="D3794" s="91">
        <v>16</v>
      </c>
      <c r="E3794" s="59" t="s">
        <v>6795</v>
      </c>
      <c r="F3794" s="30">
        <f t="shared" si="187"/>
        <v>0</v>
      </c>
      <c r="G3794" s="24">
        <f t="shared" si="188"/>
        <v>2.2835000000000001</v>
      </c>
      <c r="H3794" s="31"/>
      <c r="I3794" s="30"/>
      <c r="J3794" s="24">
        <f t="shared" si="189"/>
        <v>0.54700000000000004</v>
      </c>
      <c r="K3794" s="31"/>
      <c r="L3794" s="30"/>
      <c r="M3794" s="98">
        <v>4.53</v>
      </c>
      <c r="N3794" s="98">
        <v>3.6999999999999998E-2</v>
      </c>
      <c r="O3794" s="98">
        <v>2.1880000000000002</v>
      </c>
      <c r="P3794" s="98" t="s">
        <v>4078</v>
      </c>
      <c r="Q3794" s="98" t="s">
        <v>4078</v>
      </c>
      <c r="R3794" s="98" t="s">
        <v>4078</v>
      </c>
    </row>
    <row r="3795" spans="1:18" x14ac:dyDescent="0.25">
      <c r="A3795" s="59" t="s">
        <v>3779</v>
      </c>
      <c r="B3795" s="59" t="s">
        <v>2959</v>
      </c>
      <c r="C3795" s="59" t="s">
        <v>3862</v>
      </c>
      <c r="D3795" s="91">
        <v>16</v>
      </c>
      <c r="E3795" s="59" t="s">
        <v>6827</v>
      </c>
      <c r="F3795" s="30">
        <f t="shared" si="187"/>
        <v>0</v>
      </c>
      <c r="G3795" s="24">
        <f t="shared" si="188"/>
        <v>4.71</v>
      </c>
      <c r="H3795" s="31"/>
      <c r="I3795" s="30"/>
      <c r="J3795" s="24">
        <f t="shared" si="189"/>
        <v>3.8849999999999998</v>
      </c>
      <c r="K3795" s="31"/>
      <c r="L3795" s="30"/>
      <c r="M3795" s="98">
        <v>0.04</v>
      </c>
      <c r="N3795" s="98">
        <v>9.3800000000000008</v>
      </c>
      <c r="O3795" s="98">
        <v>15.54</v>
      </c>
      <c r="P3795" s="98" t="s">
        <v>4078</v>
      </c>
      <c r="Q3795" s="98" t="s">
        <v>4078</v>
      </c>
      <c r="R3795" s="98" t="s">
        <v>4078</v>
      </c>
    </row>
    <row r="3796" spans="1:18" x14ac:dyDescent="0.25">
      <c r="A3796" s="59" t="s">
        <v>3779</v>
      </c>
      <c r="B3796" s="59" t="s">
        <v>3140</v>
      </c>
      <c r="C3796" s="59" t="s">
        <v>3862</v>
      </c>
      <c r="D3796" s="91">
        <v>16</v>
      </c>
      <c r="E3796" s="59" t="s">
        <v>6847</v>
      </c>
      <c r="F3796" s="30">
        <f t="shared" si="187"/>
        <v>0</v>
      </c>
      <c r="G3796" s="24">
        <f t="shared" si="188"/>
        <v>0.65500000000000003</v>
      </c>
      <c r="H3796" s="31"/>
      <c r="I3796" s="30"/>
      <c r="J3796" s="24">
        <f t="shared" si="189"/>
        <v>6.3E-2</v>
      </c>
      <c r="K3796" s="31"/>
      <c r="L3796" s="30"/>
      <c r="M3796" s="98">
        <v>1.31</v>
      </c>
      <c r="N3796" s="98" t="s">
        <v>4078</v>
      </c>
      <c r="O3796" s="98">
        <v>0.252</v>
      </c>
      <c r="P3796" s="98" t="s">
        <v>4078</v>
      </c>
      <c r="Q3796" s="98" t="s">
        <v>4078</v>
      </c>
      <c r="R3796" s="98" t="s">
        <v>4078</v>
      </c>
    </row>
    <row r="3797" spans="1:18" x14ac:dyDescent="0.25">
      <c r="A3797" s="59" t="s">
        <v>3779</v>
      </c>
      <c r="B3797" s="59" t="s">
        <v>470</v>
      </c>
      <c r="C3797" s="59" t="s">
        <v>3862</v>
      </c>
      <c r="D3797" s="91">
        <v>16</v>
      </c>
      <c r="E3797" s="59" t="s">
        <v>6897</v>
      </c>
      <c r="F3797" s="30">
        <f t="shared" si="187"/>
        <v>0</v>
      </c>
      <c r="G3797" s="24">
        <f t="shared" si="188"/>
        <v>16.734999999999999</v>
      </c>
      <c r="H3797" s="31"/>
      <c r="I3797" s="30"/>
      <c r="J3797" s="24">
        <f t="shared" si="189"/>
        <v>2.9250000000000002E-2</v>
      </c>
      <c r="K3797" s="31"/>
      <c r="L3797" s="30"/>
      <c r="M3797" s="98">
        <v>33.47</v>
      </c>
      <c r="N3797" s="98" t="s">
        <v>4078</v>
      </c>
      <c r="O3797" s="98">
        <v>0.11700000000000001</v>
      </c>
      <c r="P3797" s="98" t="s">
        <v>4078</v>
      </c>
      <c r="Q3797" s="98" t="s">
        <v>4078</v>
      </c>
      <c r="R3797" s="98" t="s">
        <v>4078</v>
      </c>
    </row>
    <row r="3798" spans="1:18" x14ac:dyDescent="0.25">
      <c r="A3798" s="59" t="s">
        <v>3779</v>
      </c>
      <c r="B3798" s="59" t="s">
        <v>761</v>
      </c>
      <c r="C3798" s="59" t="s">
        <v>3862</v>
      </c>
      <c r="D3798" s="91">
        <v>16</v>
      </c>
      <c r="E3798" s="59" t="s">
        <v>6922</v>
      </c>
      <c r="F3798" s="30">
        <f t="shared" si="187"/>
        <v>0</v>
      </c>
      <c r="G3798" s="24">
        <f t="shared" si="188"/>
        <v>17.53</v>
      </c>
      <c r="H3798" s="31"/>
      <c r="I3798" s="30"/>
      <c r="J3798" s="24">
        <f t="shared" si="189"/>
        <v>0</v>
      </c>
      <c r="K3798" s="31"/>
      <c r="L3798" s="30"/>
      <c r="M3798" s="98" t="s">
        <v>4078</v>
      </c>
      <c r="N3798" s="98">
        <v>35.06</v>
      </c>
      <c r="O3798" s="98" t="s">
        <v>4078</v>
      </c>
      <c r="P3798" s="98" t="s">
        <v>4078</v>
      </c>
      <c r="Q3798" s="98" t="s">
        <v>4078</v>
      </c>
      <c r="R3798" s="98" t="s">
        <v>4078</v>
      </c>
    </row>
    <row r="3799" spans="1:18" x14ac:dyDescent="0.25">
      <c r="A3799" s="59" t="s">
        <v>3779</v>
      </c>
      <c r="B3799" s="59" t="s">
        <v>896</v>
      </c>
      <c r="C3799" s="59" t="s">
        <v>3862</v>
      </c>
      <c r="D3799" s="91">
        <v>16</v>
      </c>
      <c r="E3799" s="59" t="s">
        <v>6941</v>
      </c>
      <c r="F3799" s="30">
        <f t="shared" si="187"/>
        <v>0</v>
      </c>
      <c r="G3799" s="24">
        <f t="shared" si="188"/>
        <v>2.5</v>
      </c>
      <c r="H3799" s="31"/>
      <c r="I3799" s="30"/>
      <c r="J3799" s="24">
        <f t="shared" si="189"/>
        <v>0</v>
      </c>
      <c r="K3799" s="31"/>
      <c r="L3799" s="30"/>
      <c r="M3799" s="98">
        <v>5</v>
      </c>
      <c r="N3799" s="98" t="s">
        <v>4078</v>
      </c>
      <c r="O3799" s="98" t="s">
        <v>4078</v>
      </c>
      <c r="P3799" s="98" t="s">
        <v>4078</v>
      </c>
      <c r="Q3799" s="98" t="s">
        <v>4078</v>
      </c>
      <c r="R3799" s="98" t="s">
        <v>4078</v>
      </c>
    </row>
    <row r="3800" spans="1:18" x14ac:dyDescent="0.25">
      <c r="A3800" s="59" t="s">
        <v>3779</v>
      </c>
      <c r="B3800" s="59" t="s">
        <v>1557</v>
      </c>
      <c r="C3800" s="59" t="s">
        <v>3862</v>
      </c>
      <c r="D3800" s="91">
        <v>16</v>
      </c>
      <c r="E3800" s="59" t="s">
        <v>6944</v>
      </c>
      <c r="F3800" s="30">
        <f t="shared" si="187"/>
        <v>0</v>
      </c>
      <c r="G3800" s="24">
        <f t="shared" si="188"/>
        <v>114.12</v>
      </c>
      <c r="H3800" s="31"/>
      <c r="I3800" s="30"/>
      <c r="J3800" s="24">
        <f t="shared" si="189"/>
        <v>0</v>
      </c>
      <c r="K3800" s="31"/>
      <c r="L3800" s="30"/>
      <c r="M3800" s="98">
        <v>228.24</v>
      </c>
      <c r="N3800" s="98" t="s">
        <v>4078</v>
      </c>
      <c r="O3800" s="98" t="s">
        <v>4078</v>
      </c>
      <c r="P3800" s="98" t="s">
        <v>4078</v>
      </c>
      <c r="Q3800" s="98" t="s">
        <v>4078</v>
      </c>
      <c r="R3800" s="98" t="s">
        <v>4078</v>
      </c>
    </row>
    <row r="3801" spans="1:18" x14ac:dyDescent="0.25">
      <c r="A3801" s="59" t="s">
        <v>3779</v>
      </c>
      <c r="B3801" s="59" t="s">
        <v>3573</v>
      </c>
      <c r="C3801" s="59" t="s">
        <v>3862</v>
      </c>
      <c r="D3801" s="91">
        <v>16</v>
      </c>
      <c r="E3801" s="59" t="s">
        <v>6995</v>
      </c>
      <c r="F3801" s="30">
        <f t="shared" si="187"/>
        <v>0</v>
      </c>
      <c r="G3801" s="24">
        <f t="shared" si="188"/>
        <v>0</v>
      </c>
      <c r="H3801" s="31"/>
      <c r="I3801" s="30"/>
      <c r="J3801" s="24">
        <f t="shared" si="189"/>
        <v>0.49199999999999999</v>
      </c>
      <c r="K3801" s="31"/>
      <c r="L3801" s="30"/>
      <c r="M3801" s="98" t="s">
        <v>4078</v>
      </c>
      <c r="N3801" s="98" t="s">
        <v>4078</v>
      </c>
      <c r="O3801" s="98">
        <v>1.968</v>
      </c>
      <c r="P3801" s="98" t="s">
        <v>4078</v>
      </c>
      <c r="Q3801" s="98" t="s">
        <v>4078</v>
      </c>
      <c r="R3801" s="98" t="s">
        <v>4078</v>
      </c>
    </row>
    <row r="3802" spans="1:18" x14ac:dyDescent="0.25">
      <c r="A3802" s="59" t="s">
        <v>3779</v>
      </c>
      <c r="B3802" s="59" t="s">
        <v>3519</v>
      </c>
      <c r="C3802" s="59" t="s">
        <v>3862</v>
      </c>
      <c r="D3802" s="91">
        <v>16</v>
      </c>
      <c r="E3802" s="59" t="s">
        <v>7002</v>
      </c>
      <c r="F3802" s="30">
        <f t="shared" si="187"/>
        <v>0</v>
      </c>
      <c r="G3802" s="24">
        <f t="shared" si="188"/>
        <v>62.66</v>
      </c>
      <c r="H3802" s="31"/>
      <c r="I3802" s="30"/>
      <c r="J3802" s="24">
        <f t="shared" si="189"/>
        <v>0</v>
      </c>
      <c r="K3802" s="31"/>
      <c r="L3802" s="30"/>
      <c r="M3802" s="98">
        <v>125.32</v>
      </c>
      <c r="N3802" s="98" t="s">
        <v>4078</v>
      </c>
      <c r="O3802" s="98" t="s">
        <v>4078</v>
      </c>
      <c r="P3802" s="98" t="s">
        <v>4078</v>
      </c>
      <c r="Q3802" s="98" t="s">
        <v>4078</v>
      </c>
      <c r="R3802" s="98" t="s">
        <v>4078</v>
      </c>
    </row>
    <row r="3803" spans="1:18" x14ac:dyDescent="0.25">
      <c r="A3803" s="59" t="s">
        <v>3779</v>
      </c>
      <c r="B3803" s="59" t="s">
        <v>2983</v>
      </c>
      <c r="C3803" s="59" t="s">
        <v>3862</v>
      </c>
      <c r="D3803" s="91">
        <v>16</v>
      </c>
      <c r="E3803" s="59" t="s">
        <v>7006</v>
      </c>
      <c r="F3803" s="30">
        <f t="shared" si="187"/>
        <v>0</v>
      </c>
      <c r="G3803" s="24">
        <f t="shared" si="188"/>
        <v>0</v>
      </c>
      <c r="H3803" s="31"/>
      <c r="I3803" s="30"/>
      <c r="J3803" s="24">
        <f t="shared" si="189"/>
        <v>0.24149999999999999</v>
      </c>
      <c r="K3803" s="31"/>
      <c r="L3803" s="30"/>
      <c r="M3803" s="98" t="s">
        <v>4078</v>
      </c>
      <c r="N3803" s="98" t="s">
        <v>4078</v>
      </c>
      <c r="O3803" s="98">
        <v>0.96599999999999997</v>
      </c>
      <c r="P3803" s="98" t="s">
        <v>4078</v>
      </c>
      <c r="Q3803" s="98" t="s">
        <v>4078</v>
      </c>
      <c r="R3803" s="98" t="s">
        <v>4078</v>
      </c>
    </row>
    <row r="3804" spans="1:18" x14ac:dyDescent="0.25">
      <c r="A3804" s="59" t="s">
        <v>3779</v>
      </c>
      <c r="B3804" s="59" t="s">
        <v>2643</v>
      </c>
      <c r="C3804" s="59" t="s">
        <v>3862</v>
      </c>
      <c r="D3804" s="91">
        <v>16</v>
      </c>
      <c r="E3804" s="59" t="s">
        <v>7057</v>
      </c>
      <c r="F3804" s="30">
        <f t="shared" si="187"/>
        <v>0</v>
      </c>
      <c r="G3804" s="24">
        <f t="shared" si="188"/>
        <v>0</v>
      </c>
      <c r="H3804" s="31"/>
      <c r="I3804" s="30"/>
      <c r="J3804" s="24">
        <f t="shared" si="189"/>
        <v>5.2500000000000003E-3</v>
      </c>
      <c r="K3804" s="31"/>
      <c r="L3804" s="30"/>
      <c r="M3804" s="98" t="s">
        <v>4078</v>
      </c>
      <c r="N3804" s="98" t="s">
        <v>4078</v>
      </c>
      <c r="O3804" s="98">
        <v>2.1000000000000001E-2</v>
      </c>
      <c r="P3804" s="98" t="s">
        <v>4078</v>
      </c>
      <c r="Q3804" s="98" t="s">
        <v>4078</v>
      </c>
      <c r="R3804" s="98" t="s">
        <v>4078</v>
      </c>
    </row>
    <row r="3805" spans="1:18" x14ac:dyDescent="0.25">
      <c r="A3805" s="59" t="s">
        <v>3779</v>
      </c>
      <c r="B3805" s="59" t="s">
        <v>3260</v>
      </c>
      <c r="C3805" s="59" t="s">
        <v>3862</v>
      </c>
      <c r="D3805" s="91">
        <v>16</v>
      </c>
      <c r="E3805" s="59" t="s">
        <v>7163</v>
      </c>
      <c r="F3805" s="30">
        <f t="shared" si="187"/>
        <v>0</v>
      </c>
      <c r="G3805" s="24">
        <f t="shared" si="188"/>
        <v>0</v>
      </c>
      <c r="H3805" s="31"/>
      <c r="I3805" s="30"/>
      <c r="J3805" s="24">
        <f t="shared" si="189"/>
        <v>0.5625</v>
      </c>
      <c r="K3805" s="31"/>
      <c r="L3805" s="30"/>
      <c r="M3805" s="98" t="s">
        <v>4078</v>
      </c>
      <c r="N3805" s="98" t="s">
        <v>4078</v>
      </c>
      <c r="O3805" s="98">
        <v>2.25</v>
      </c>
      <c r="P3805" s="98" t="s">
        <v>4078</v>
      </c>
      <c r="Q3805" s="98" t="s">
        <v>4078</v>
      </c>
      <c r="R3805" s="98" t="s">
        <v>4078</v>
      </c>
    </row>
    <row r="3806" spans="1:18" x14ac:dyDescent="0.25">
      <c r="A3806" s="59" t="s">
        <v>3779</v>
      </c>
      <c r="B3806" s="59" t="s">
        <v>2467</v>
      </c>
      <c r="C3806" s="59" t="s">
        <v>3863</v>
      </c>
      <c r="D3806" s="91">
        <v>16</v>
      </c>
      <c r="E3806" s="59" t="s">
        <v>7239</v>
      </c>
      <c r="F3806" s="30">
        <f t="shared" si="187"/>
        <v>0</v>
      </c>
      <c r="G3806" s="24">
        <f t="shared" si="188"/>
        <v>14.215999999999999</v>
      </c>
      <c r="H3806" s="31"/>
      <c r="I3806" s="30"/>
      <c r="J3806" s="24">
        <f t="shared" si="189"/>
        <v>0</v>
      </c>
      <c r="K3806" s="31"/>
      <c r="L3806" s="30"/>
      <c r="M3806" s="98" t="s">
        <v>4078</v>
      </c>
      <c r="N3806" s="98">
        <v>28.431999999999999</v>
      </c>
      <c r="O3806" s="98" t="s">
        <v>4078</v>
      </c>
      <c r="P3806" s="98" t="s">
        <v>4078</v>
      </c>
      <c r="Q3806" s="98" t="s">
        <v>4078</v>
      </c>
      <c r="R3806" s="98" t="s">
        <v>4078</v>
      </c>
    </row>
    <row r="3807" spans="1:18" x14ac:dyDescent="0.25">
      <c r="A3807" s="59" t="s">
        <v>3779</v>
      </c>
      <c r="B3807" s="59" t="s">
        <v>2122</v>
      </c>
      <c r="C3807" s="59" t="s">
        <v>3863</v>
      </c>
      <c r="D3807" s="91">
        <v>16</v>
      </c>
      <c r="E3807" s="59" t="s">
        <v>7244</v>
      </c>
      <c r="F3807" s="30">
        <f t="shared" si="187"/>
        <v>0</v>
      </c>
      <c r="G3807" s="24">
        <f t="shared" si="188"/>
        <v>6.8394999999999992</v>
      </c>
      <c r="H3807" s="31"/>
      <c r="I3807" s="30"/>
      <c r="J3807" s="24">
        <f t="shared" si="189"/>
        <v>2.7499999999999998E-3</v>
      </c>
      <c r="K3807" s="31"/>
      <c r="L3807" s="30"/>
      <c r="M3807" s="98">
        <v>4.28</v>
      </c>
      <c r="N3807" s="98">
        <v>9.3989999999999991</v>
      </c>
      <c r="O3807" s="98">
        <v>1.0999999999999999E-2</v>
      </c>
      <c r="P3807" s="98" t="s">
        <v>4078</v>
      </c>
      <c r="Q3807" s="98" t="s">
        <v>4078</v>
      </c>
      <c r="R3807" s="98" t="s">
        <v>4078</v>
      </c>
    </row>
    <row r="3808" spans="1:18" x14ac:dyDescent="0.25">
      <c r="A3808" s="59" t="s">
        <v>3779</v>
      </c>
      <c r="B3808" s="59" t="s">
        <v>3561</v>
      </c>
      <c r="C3808" s="59" t="s">
        <v>3863</v>
      </c>
      <c r="D3808" s="91">
        <v>16</v>
      </c>
      <c r="E3808" s="59" t="s">
        <v>7313</v>
      </c>
      <c r="F3808" s="30">
        <f t="shared" ref="F3808:F3848" si="190">SUM(P3808:R3808)/3</f>
        <v>0</v>
      </c>
      <c r="G3808" s="24">
        <f t="shared" ref="G3808:G3848" si="191">SUM(M3808:N3808)/2</f>
        <v>10.666500000000001</v>
      </c>
      <c r="H3808" s="31"/>
      <c r="I3808" s="30"/>
      <c r="J3808" s="24">
        <f t="shared" ref="J3808:J3848" si="192">SUM(O3808:R3808)/4</f>
        <v>0</v>
      </c>
      <c r="K3808" s="31"/>
      <c r="L3808" s="30"/>
      <c r="M3808" s="98">
        <v>21.26</v>
      </c>
      <c r="N3808" s="98">
        <v>7.2999999999999995E-2</v>
      </c>
      <c r="O3808" s="98" t="s">
        <v>4078</v>
      </c>
      <c r="P3808" s="98" t="s">
        <v>4078</v>
      </c>
      <c r="Q3808" s="98" t="s">
        <v>4078</v>
      </c>
      <c r="R3808" s="98" t="s">
        <v>4078</v>
      </c>
    </row>
    <row r="3809" spans="1:18" x14ac:dyDescent="0.25">
      <c r="A3809" s="59" t="s">
        <v>3779</v>
      </c>
      <c r="B3809" s="59" t="s">
        <v>1122</v>
      </c>
      <c r="C3809" s="59" t="s">
        <v>3863</v>
      </c>
      <c r="D3809" s="91">
        <v>16</v>
      </c>
      <c r="E3809" s="59" t="s">
        <v>7342</v>
      </c>
      <c r="F3809" s="30">
        <f t="shared" si="190"/>
        <v>0</v>
      </c>
      <c r="G3809" s="24">
        <f t="shared" si="191"/>
        <v>2.7810000000000001</v>
      </c>
      <c r="H3809" s="31"/>
      <c r="I3809" s="30"/>
      <c r="J3809" s="24">
        <f t="shared" si="192"/>
        <v>0</v>
      </c>
      <c r="K3809" s="31"/>
      <c r="L3809" s="30"/>
      <c r="M3809" s="98" t="s">
        <v>4078</v>
      </c>
      <c r="N3809" s="98">
        <v>5.5620000000000003</v>
      </c>
      <c r="O3809" s="98" t="s">
        <v>4078</v>
      </c>
      <c r="P3809" s="98" t="s">
        <v>4078</v>
      </c>
      <c r="Q3809" s="98" t="s">
        <v>4078</v>
      </c>
      <c r="R3809" s="98" t="s">
        <v>4078</v>
      </c>
    </row>
    <row r="3810" spans="1:18" x14ac:dyDescent="0.25">
      <c r="A3810" s="59" t="s">
        <v>3779</v>
      </c>
      <c r="B3810" s="59" t="s">
        <v>2749</v>
      </c>
      <c r="C3810" s="59" t="s">
        <v>3863</v>
      </c>
      <c r="D3810" s="91">
        <v>16</v>
      </c>
      <c r="E3810" s="59" t="s">
        <v>7391</v>
      </c>
      <c r="F3810" s="30">
        <f t="shared" si="190"/>
        <v>0</v>
      </c>
      <c r="G3810" s="24">
        <f t="shared" si="191"/>
        <v>1.831</v>
      </c>
      <c r="H3810" s="31"/>
      <c r="I3810" s="30"/>
      <c r="J3810" s="24">
        <f t="shared" si="192"/>
        <v>0</v>
      </c>
      <c r="K3810" s="31"/>
      <c r="L3810" s="30"/>
      <c r="M3810" s="98">
        <v>3.41</v>
      </c>
      <c r="N3810" s="98">
        <v>0.252</v>
      </c>
      <c r="O3810" s="98" t="s">
        <v>4078</v>
      </c>
      <c r="P3810" s="98" t="s">
        <v>4078</v>
      </c>
      <c r="Q3810" s="98" t="s">
        <v>4078</v>
      </c>
      <c r="R3810" s="98" t="s">
        <v>4078</v>
      </c>
    </row>
    <row r="3811" spans="1:18" x14ac:dyDescent="0.25">
      <c r="A3811" s="59" t="s">
        <v>3779</v>
      </c>
      <c r="B3811" s="59" t="s">
        <v>3130</v>
      </c>
      <c r="C3811" s="59" t="s">
        <v>3863</v>
      </c>
      <c r="D3811" s="91">
        <v>16</v>
      </c>
      <c r="E3811" s="59" t="s">
        <v>7392</v>
      </c>
      <c r="F3811" s="30">
        <f t="shared" si="190"/>
        <v>0</v>
      </c>
      <c r="G3811" s="24">
        <f t="shared" si="191"/>
        <v>0.16850000000000001</v>
      </c>
      <c r="H3811" s="31"/>
      <c r="I3811" s="30"/>
      <c r="J3811" s="24">
        <f t="shared" si="192"/>
        <v>0</v>
      </c>
      <c r="K3811" s="31"/>
      <c r="L3811" s="30"/>
      <c r="M3811" s="98" t="s">
        <v>4078</v>
      </c>
      <c r="N3811" s="98">
        <v>0.33700000000000002</v>
      </c>
      <c r="O3811" s="98" t="s">
        <v>4078</v>
      </c>
      <c r="P3811" s="98" t="s">
        <v>4078</v>
      </c>
      <c r="Q3811" s="98" t="s">
        <v>4078</v>
      </c>
      <c r="R3811" s="98" t="s">
        <v>4078</v>
      </c>
    </row>
    <row r="3812" spans="1:18" x14ac:dyDescent="0.25">
      <c r="A3812" s="59" t="s">
        <v>3779</v>
      </c>
      <c r="B3812" s="59" t="s">
        <v>3162</v>
      </c>
      <c r="C3812" s="59" t="s">
        <v>3863</v>
      </c>
      <c r="D3812" s="91">
        <v>16</v>
      </c>
      <c r="E3812" s="59" t="s">
        <v>7393</v>
      </c>
      <c r="F3812" s="30">
        <f t="shared" si="190"/>
        <v>0</v>
      </c>
      <c r="G3812" s="24">
        <f t="shared" si="191"/>
        <v>1.4999999999999999E-2</v>
      </c>
      <c r="H3812" s="31"/>
      <c r="I3812" s="30"/>
      <c r="J3812" s="24">
        <f t="shared" si="192"/>
        <v>0</v>
      </c>
      <c r="K3812" s="31"/>
      <c r="L3812" s="30"/>
      <c r="M3812" s="98">
        <v>0.03</v>
      </c>
      <c r="N3812" s="98" t="s">
        <v>4078</v>
      </c>
      <c r="O3812" s="98" t="s">
        <v>4078</v>
      </c>
      <c r="P3812" s="98" t="s">
        <v>4078</v>
      </c>
      <c r="Q3812" s="98" t="s">
        <v>4078</v>
      </c>
      <c r="R3812" s="98" t="s">
        <v>4078</v>
      </c>
    </row>
    <row r="3813" spans="1:18" x14ac:dyDescent="0.25">
      <c r="A3813" s="59" t="s">
        <v>3779</v>
      </c>
      <c r="B3813" s="59" t="s">
        <v>2587</v>
      </c>
      <c r="C3813" s="59" t="s">
        <v>3863</v>
      </c>
      <c r="D3813" s="91">
        <v>16</v>
      </c>
      <c r="E3813" s="59" t="s">
        <v>7395</v>
      </c>
      <c r="F3813" s="30">
        <f t="shared" si="190"/>
        <v>0</v>
      </c>
      <c r="G3813" s="24">
        <f t="shared" si="191"/>
        <v>9.9000000000000005E-2</v>
      </c>
      <c r="H3813" s="31"/>
      <c r="I3813" s="30"/>
      <c r="J3813" s="24">
        <f t="shared" si="192"/>
        <v>0</v>
      </c>
      <c r="K3813" s="31"/>
      <c r="L3813" s="30"/>
      <c r="M3813" s="98" t="s">
        <v>4078</v>
      </c>
      <c r="N3813" s="98">
        <v>0.19800000000000001</v>
      </c>
      <c r="O3813" s="98" t="s">
        <v>4078</v>
      </c>
      <c r="P3813" s="98" t="s">
        <v>4078</v>
      </c>
      <c r="Q3813" s="98" t="s">
        <v>4078</v>
      </c>
      <c r="R3813" s="98" t="s">
        <v>4078</v>
      </c>
    </row>
    <row r="3814" spans="1:18" x14ac:dyDescent="0.25">
      <c r="A3814" s="59" t="s">
        <v>3779</v>
      </c>
      <c r="B3814" s="59" t="s">
        <v>3429</v>
      </c>
      <c r="C3814" s="59" t="s">
        <v>3863</v>
      </c>
      <c r="D3814" s="91">
        <v>16</v>
      </c>
      <c r="E3814" s="59" t="s">
        <v>7397</v>
      </c>
      <c r="F3814" s="30">
        <f t="shared" si="190"/>
        <v>0</v>
      </c>
      <c r="G3814" s="24">
        <f t="shared" si="191"/>
        <v>3.09</v>
      </c>
      <c r="H3814" s="31"/>
      <c r="I3814" s="30"/>
      <c r="J3814" s="24">
        <f t="shared" si="192"/>
        <v>0</v>
      </c>
      <c r="K3814" s="31"/>
      <c r="L3814" s="30"/>
      <c r="M3814" s="98">
        <v>6.18</v>
      </c>
      <c r="N3814" s="98" t="s">
        <v>4078</v>
      </c>
      <c r="O3814" s="98" t="s">
        <v>4078</v>
      </c>
      <c r="P3814" s="98" t="s">
        <v>4078</v>
      </c>
      <c r="Q3814" s="98" t="s">
        <v>4078</v>
      </c>
      <c r="R3814" s="98" t="s">
        <v>4078</v>
      </c>
    </row>
    <row r="3815" spans="1:18" x14ac:dyDescent="0.25">
      <c r="A3815" s="59" t="s">
        <v>3779</v>
      </c>
      <c r="B3815" s="59" t="s">
        <v>3372</v>
      </c>
      <c r="C3815" s="59" t="s">
        <v>3864</v>
      </c>
      <c r="D3815" s="91">
        <v>17</v>
      </c>
      <c r="E3815" s="59" t="s">
        <v>7432</v>
      </c>
      <c r="F3815" s="30">
        <f t="shared" si="190"/>
        <v>0</v>
      </c>
      <c r="G3815" s="24">
        <f t="shared" si="191"/>
        <v>0.57150000000000001</v>
      </c>
      <c r="H3815" s="31"/>
      <c r="I3815" s="30"/>
      <c r="J3815" s="24">
        <f t="shared" si="192"/>
        <v>0</v>
      </c>
      <c r="K3815" s="31"/>
      <c r="L3815" s="30"/>
      <c r="M3815" s="98">
        <v>0.59</v>
      </c>
      <c r="N3815" s="98">
        <v>0.55300000000000005</v>
      </c>
      <c r="O3815" s="98" t="s">
        <v>4078</v>
      </c>
      <c r="P3815" s="98" t="s">
        <v>4078</v>
      </c>
      <c r="Q3815" s="98" t="s">
        <v>4078</v>
      </c>
      <c r="R3815" s="98" t="s">
        <v>4078</v>
      </c>
    </row>
    <row r="3816" spans="1:18" x14ac:dyDescent="0.25">
      <c r="A3816" s="59" t="s">
        <v>3779</v>
      </c>
      <c r="B3816" s="59" t="s">
        <v>1475</v>
      </c>
      <c r="C3816" s="59" t="s">
        <v>3864</v>
      </c>
      <c r="D3816" s="91">
        <v>17</v>
      </c>
      <c r="E3816" s="59" t="s">
        <v>7433</v>
      </c>
      <c r="F3816" s="30">
        <f t="shared" si="190"/>
        <v>0</v>
      </c>
      <c r="G3816" s="24">
        <f t="shared" si="191"/>
        <v>15.54</v>
      </c>
      <c r="H3816" s="31"/>
      <c r="I3816" s="30"/>
      <c r="J3816" s="24">
        <f t="shared" si="192"/>
        <v>0</v>
      </c>
      <c r="K3816" s="31"/>
      <c r="L3816" s="30"/>
      <c r="M3816" s="98">
        <v>31.08</v>
      </c>
      <c r="N3816" s="98" t="s">
        <v>4078</v>
      </c>
      <c r="O3816" s="98" t="s">
        <v>4078</v>
      </c>
      <c r="P3816" s="98" t="s">
        <v>4078</v>
      </c>
      <c r="Q3816" s="98" t="s">
        <v>4078</v>
      </c>
      <c r="R3816" s="98" t="s">
        <v>4078</v>
      </c>
    </row>
    <row r="3817" spans="1:18" x14ac:dyDescent="0.25">
      <c r="A3817" s="59" t="s">
        <v>3779</v>
      </c>
      <c r="B3817" s="59" t="s">
        <v>2722</v>
      </c>
      <c r="C3817" s="59" t="s">
        <v>3864</v>
      </c>
      <c r="D3817" s="91">
        <v>17</v>
      </c>
      <c r="E3817" s="59" t="s">
        <v>7434</v>
      </c>
      <c r="F3817" s="30">
        <f t="shared" si="190"/>
        <v>0</v>
      </c>
      <c r="G3817" s="24">
        <f t="shared" si="191"/>
        <v>63.485500000000002</v>
      </c>
      <c r="H3817" s="31"/>
      <c r="I3817" s="30"/>
      <c r="J3817" s="24">
        <f t="shared" si="192"/>
        <v>0</v>
      </c>
      <c r="K3817" s="31"/>
      <c r="L3817" s="30"/>
      <c r="M3817" s="98" t="s">
        <v>4078</v>
      </c>
      <c r="N3817" s="98">
        <v>126.971</v>
      </c>
      <c r="O3817" s="98" t="s">
        <v>4078</v>
      </c>
      <c r="P3817" s="98" t="s">
        <v>4078</v>
      </c>
      <c r="Q3817" s="98" t="s">
        <v>4078</v>
      </c>
      <c r="R3817" s="98" t="s">
        <v>4078</v>
      </c>
    </row>
    <row r="3818" spans="1:18" x14ac:dyDescent="0.25">
      <c r="A3818" s="59" t="s">
        <v>3779</v>
      </c>
      <c r="B3818" s="59" t="s">
        <v>7994</v>
      </c>
      <c r="C3818" s="59" t="s">
        <v>3864</v>
      </c>
      <c r="D3818" s="91">
        <v>17</v>
      </c>
      <c r="E3818" s="59" t="s">
        <v>7995</v>
      </c>
      <c r="F3818" s="30">
        <f t="shared" si="190"/>
        <v>0</v>
      </c>
      <c r="G3818" s="24">
        <f t="shared" si="191"/>
        <v>21.06</v>
      </c>
      <c r="H3818" s="31"/>
      <c r="I3818" s="30"/>
      <c r="J3818" s="24">
        <f t="shared" si="192"/>
        <v>0</v>
      </c>
      <c r="K3818" s="31"/>
      <c r="L3818" s="30"/>
      <c r="M3818" s="98" t="s">
        <v>4078</v>
      </c>
      <c r="N3818" s="98">
        <v>42.12</v>
      </c>
      <c r="O3818" s="98" t="s">
        <v>4078</v>
      </c>
      <c r="P3818" s="98" t="s">
        <v>4078</v>
      </c>
      <c r="Q3818" s="98" t="s">
        <v>4078</v>
      </c>
      <c r="R3818" s="98" t="s">
        <v>4078</v>
      </c>
    </row>
    <row r="3819" spans="1:18" x14ac:dyDescent="0.25">
      <c r="A3819" s="59" t="s">
        <v>3779</v>
      </c>
      <c r="B3819" s="59" t="s">
        <v>203</v>
      </c>
      <c r="C3819" s="59" t="s">
        <v>3865</v>
      </c>
      <c r="D3819" s="91">
        <v>17</v>
      </c>
      <c r="E3819" s="59" t="s">
        <v>7439</v>
      </c>
      <c r="F3819" s="30">
        <f t="shared" si="190"/>
        <v>0</v>
      </c>
      <c r="G3819" s="24">
        <f t="shared" si="191"/>
        <v>39.137500000000003</v>
      </c>
      <c r="H3819" s="31"/>
      <c r="I3819" s="30"/>
      <c r="J3819" s="24">
        <f t="shared" si="192"/>
        <v>0</v>
      </c>
      <c r="K3819" s="31"/>
      <c r="L3819" s="30"/>
      <c r="M3819" s="98" t="s">
        <v>4078</v>
      </c>
      <c r="N3819" s="98">
        <v>78.275000000000006</v>
      </c>
      <c r="O3819" s="98" t="s">
        <v>4078</v>
      </c>
      <c r="P3819" s="98" t="s">
        <v>4078</v>
      </c>
      <c r="Q3819" s="98" t="s">
        <v>4078</v>
      </c>
      <c r="R3819" s="98" t="s">
        <v>4078</v>
      </c>
    </row>
    <row r="3820" spans="1:18" x14ac:dyDescent="0.25">
      <c r="A3820" s="59" t="s">
        <v>3779</v>
      </c>
      <c r="B3820" s="59" t="s">
        <v>408</v>
      </c>
      <c r="C3820" s="59" t="s">
        <v>3865</v>
      </c>
      <c r="D3820" s="91">
        <v>17</v>
      </c>
      <c r="E3820" s="59" t="s">
        <v>7443</v>
      </c>
      <c r="F3820" s="30">
        <f t="shared" si="190"/>
        <v>0</v>
      </c>
      <c r="G3820" s="24">
        <f t="shared" si="191"/>
        <v>2662.259</v>
      </c>
      <c r="H3820" s="31"/>
      <c r="I3820" s="30"/>
      <c r="J3820" s="24">
        <f t="shared" si="192"/>
        <v>14.720750000000001</v>
      </c>
      <c r="K3820" s="31"/>
      <c r="L3820" s="30"/>
      <c r="M3820" s="98">
        <v>4817.91</v>
      </c>
      <c r="N3820" s="98">
        <v>506.608</v>
      </c>
      <c r="O3820" s="98">
        <v>58.883000000000003</v>
      </c>
      <c r="P3820" s="98" t="s">
        <v>4078</v>
      </c>
      <c r="Q3820" s="98" t="s">
        <v>4078</v>
      </c>
      <c r="R3820" s="98" t="s">
        <v>4078</v>
      </c>
    </row>
    <row r="3821" spans="1:18" x14ac:dyDescent="0.25">
      <c r="A3821" s="59" t="s">
        <v>3779</v>
      </c>
      <c r="B3821" s="59" t="s">
        <v>39</v>
      </c>
      <c r="C3821" s="59" t="s">
        <v>3865</v>
      </c>
      <c r="D3821" s="91">
        <v>17</v>
      </c>
      <c r="E3821" s="59" t="s">
        <v>7479</v>
      </c>
      <c r="F3821" s="30">
        <f t="shared" si="190"/>
        <v>0</v>
      </c>
      <c r="G3821" s="24">
        <f t="shared" si="191"/>
        <v>5.0149999999999997</v>
      </c>
      <c r="H3821" s="31"/>
      <c r="I3821" s="30"/>
      <c r="J3821" s="24">
        <f t="shared" si="192"/>
        <v>0</v>
      </c>
      <c r="K3821" s="31"/>
      <c r="L3821" s="30"/>
      <c r="M3821" s="98">
        <v>10.029999999999999</v>
      </c>
      <c r="N3821" s="98" t="s">
        <v>4078</v>
      </c>
      <c r="O3821" s="98" t="s">
        <v>4078</v>
      </c>
      <c r="P3821" s="98" t="s">
        <v>4078</v>
      </c>
      <c r="Q3821" s="98" t="s">
        <v>4078</v>
      </c>
      <c r="R3821" s="98" t="s">
        <v>4078</v>
      </c>
    </row>
    <row r="3822" spans="1:18" x14ac:dyDescent="0.25">
      <c r="A3822" s="59" t="s">
        <v>3779</v>
      </c>
      <c r="B3822" s="59" t="s">
        <v>3734</v>
      </c>
      <c r="C3822" s="59" t="s">
        <v>3865</v>
      </c>
      <c r="D3822" s="91">
        <v>17</v>
      </c>
      <c r="E3822" s="59" t="s">
        <v>7489</v>
      </c>
      <c r="F3822" s="30">
        <f t="shared" si="190"/>
        <v>0</v>
      </c>
      <c r="G3822" s="24">
        <f t="shared" si="191"/>
        <v>0.36549999999999999</v>
      </c>
      <c r="H3822" s="31"/>
      <c r="I3822" s="30"/>
      <c r="J3822" s="24">
        <f t="shared" si="192"/>
        <v>0</v>
      </c>
      <c r="K3822" s="31"/>
      <c r="L3822" s="30"/>
      <c r="M3822" s="98" t="s">
        <v>4078</v>
      </c>
      <c r="N3822" s="98">
        <v>0.73099999999999998</v>
      </c>
      <c r="O3822" s="98" t="s">
        <v>4078</v>
      </c>
      <c r="P3822" s="98" t="s">
        <v>4078</v>
      </c>
      <c r="Q3822" s="98" t="s">
        <v>4078</v>
      </c>
      <c r="R3822" s="98" t="s">
        <v>4078</v>
      </c>
    </row>
    <row r="3823" spans="1:18" x14ac:dyDescent="0.25">
      <c r="A3823" s="59" t="s">
        <v>3779</v>
      </c>
      <c r="B3823" s="59" t="s">
        <v>2415</v>
      </c>
      <c r="C3823" s="59" t="s">
        <v>3865</v>
      </c>
      <c r="D3823" s="91">
        <v>17</v>
      </c>
      <c r="E3823" s="59" t="s">
        <v>7492</v>
      </c>
      <c r="F3823" s="30">
        <f t="shared" si="190"/>
        <v>0</v>
      </c>
      <c r="G3823" s="24">
        <f t="shared" si="191"/>
        <v>0.73</v>
      </c>
      <c r="H3823" s="31"/>
      <c r="I3823" s="30"/>
      <c r="J3823" s="24">
        <f t="shared" si="192"/>
        <v>0</v>
      </c>
      <c r="K3823" s="31"/>
      <c r="L3823" s="30"/>
      <c r="M3823" s="98">
        <v>1.46</v>
      </c>
      <c r="N3823" s="98" t="s">
        <v>4078</v>
      </c>
      <c r="O3823" s="98" t="s">
        <v>4078</v>
      </c>
      <c r="P3823" s="98" t="s">
        <v>4078</v>
      </c>
      <c r="Q3823" s="98" t="s">
        <v>4078</v>
      </c>
      <c r="R3823" s="98" t="s">
        <v>4078</v>
      </c>
    </row>
    <row r="3824" spans="1:18" x14ac:dyDescent="0.25">
      <c r="A3824" s="59" t="s">
        <v>3779</v>
      </c>
      <c r="B3824" s="59" t="s">
        <v>2945</v>
      </c>
      <c r="C3824" s="59" t="s">
        <v>3865</v>
      </c>
      <c r="D3824" s="91">
        <v>17</v>
      </c>
      <c r="E3824" s="59" t="s">
        <v>7497</v>
      </c>
      <c r="F3824" s="30">
        <f t="shared" si="190"/>
        <v>0</v>
      </c>
      <c r="G3824" s="24">
        <f t="shared" si="191"/>
        <v>4.6265000000000001</v>
      </c>
      <c r="H3824" s="31"/>
      <c r="I3824" s="30"/>
      <c r="J3824" s="24">
        <f t="shared" si="192"/>
        <v>0</v>
      </c>
      <c r="K3824" s="31"/>
      <c r="L3824" s="30"/>
      <c r="M3824" s="98">
        <v>7.99</v>
      </c>
      <c r="N3824" s="98">
        <v>1.2629999999999999</v>
      </c>
      <c r="O3824" s="98" t="s">
        <v>4078</v>
      </c>
      <c r="P3824" s="98" t="s">
        <v>4078</v>
      </c>
      <c r="Q3824" s="98" t="s">
        <v>4078</v>
      </c>
      <c r="R3824" s="98" t="s">
        <v>4078</v>
      </c>
    </row>
    <row r="3825" spans="1:18" x14ac:dyDescent="0.25">
      <c r="A3825" s="59" t="s">
        <v>3779</v>
      </c>
      <c r="B3825" s="59" t="s">
        <v>1126</v>
      </c>
      <c r="C3825" s="59" t="s">
        <v>3865</v>
      </c>
      <c r="D3825" s="91">
        <v>17</v>
      </c>
      <c r="E3825" s="59" t="s">
        <v>7501</v>
      </c>
      <c r="F3825" s="30">
        <f t="shared" si="190"/>
        <v>0</v>
      </c>
      <c r="G3825" s="24">
        <f t="shared" si="191"/>
        <v>0.02</v>
      </c>
      <c r="H3825" s="31"/>
      <c r="I3825" s="30"/>
      <c r="J3825" s="24">
        <f t="shared" si="192"/>
        <v>0</v>
      </c>
      <c r="K3825" s="31"/>
      <c r="L3825" s="30"/>
      <c r="M3825" s="98">
        <v>0.04</v>
      </c>
      <c r="N3825" s="98" t="s">
        <v>4078</v>
      </c>
      <c r="O3825" s="98" t="s">
        <v>4078</v>
      </c>
      <c r="P3825" s="98" t="s">
        <v>4078</v>
      </c>
      <c r="Q3825" s="98" t="s">
        <v>4078</v>
      </c>
      <c r="R3825" s="98" t="s">
        <v>4078</v>
      </c>
    </row>
    <row r="3826" spans="1:18" x14ac:dyDescent="0.25">
      <c r="A3826" s="59" t="s">
        <v>3779</v>
      </c>
      <c r="B3826" s="59" t="s">
        <v>874</v>
      </c>
      <c r="C3826" s="59" t="s">
        <v>3866</v>
      </c>
      <c r="D3826" s="91">
        <v>17</v>
      </c>
      <c r="E3826" s="59" t="s">
        <v>7507</v>
      </c>
      <c r="F3826" s="30">
        <f t="shared" si="190"/>
        <v>0</v>
      </c>
      <c r="G3826" s="24">
        <f t="shared" si="191"/>
        <v>8.3130000000000006</v>
      </c>
      <c r="H3826" s="31"/>
      <c r="I3826" s="30"/>
      <c r="J3826" s="24">
        <f t="shared" si="192"/>
        <v>0</v>
      </c>
      <c r="K3826" s="31"/>
      <c r="L3826" s="30"/>
      <c r="M3826" s="98" t="s">
        <v>4078</v>
      </c>
      <c r="N3826" s="98">
        <v>16.626000000000001</v>
      </c>
      <c r="O3826" s="98" t="s">
        <v>4078</v>
      </c>
      <c r="P3826" s="98" t="s">
        <v>4078</v>
      </c>
      <c r="Q3826" s="98" t="s">
        <v>4078</v>
      </c>
      <c r="R3826" s="98" t="s">
        <v>4078</v>
      </c>
    </row>
    <row r="3827" spans="1:18" x14ac:dyDescent="0.25">
      <c r="A3827" s="59" t="s">
        <v>3779</v>
      </c>
      <c r="B3827" s="59" t="s">
        <v>888</v>
      </c>
      <c r="C3827" s="59" t="s">
        <v>3867</v>
      </c>
      <c r="D3827" s="91">
        <v>17</v>
      </c>
      <c r="E3827" s="59" t="s">
        <v>7509</v>
      </c>
      <c r="F3827" s="30">
        <f t="shared" si="190"/>
        <v>0</v>
      </c>
      <c r="G3827" s="24">
        <f t="shared" si="191"/>
        <v>0</v>
      </c>
      <c r="H3827" s="31"/>
      <c r="I3827" s="30"/>
      <c r="J3827" s="24">
        <f t="shared" si="192"/>
        <v>0.34875</v>
      </c>
      <c r="K3827" s="31"/>
      <c r="L3827" s="30"/>
      <c r="M3827" s="98" t="s">
        <v>4078</v>
      </c>
      <c r="N3827" s="98" t="s">
        <v>4078</v>
      </c>
      <c r="O3827" s="98">
        <v>1.395</v>
      </c>
      <c r="P3827" s="98" t="s">
        <v>4078</v>
      </c>
      <c r="Q3827" s="98" t="s">
        <v>4078</v>
      </c>
      <c r="R3827" s="98" t="s">
        <v>4078</v>
      </c>
    </row>
    <row r="3828" spans="1:18" x14ac:dyDescent="0.25">
      <c r="A3828" s="59" t="s">
        <v>3779</v>
      </c>
      <c r="B3828" s="59" t="s">
        <v>1321</v>
      </c>
      <c r="C3828" s="59" t="s">
        <v>3867</v>
      </c>
      <c r="D3828" s="91">
        <v>17</v>
      </c>
      <c r="E3828" s="59" t="s">
        <v>7510</v>
      </c>
      <c r="F3828" s="30">
        <f t="shared" si="190"/>
        <v>0</v>
      </c>
      <c r="G3828" s="24">
        <f t="shared" si="191"/>
        <v>1.69</v>
      </c>
      <c r="H3828" s="31"/>
      <c r="I3828" s="30"/>
      <c r="J3828" s="24">
        <f t="shared" si="192"/>
        <v>0</v>
      </c>
      <c r="K3828" s="31"/>
      <c r="L3828" s="30"/>
      <c r="M3828" s="98">
        <v>3.38</v>
      </c>
      <c r="N3828" s="98" t="s">
        <v>4078</v>
      </c>
      <c r="O3828" s="98" t="s">
        <v>4078</v>
      </c>
      <c r="P3828" s="98" t="s">
        <v>4078</v>
      </c>
      <c r="Q3828" s="98" t="s">
        <v>4078</v>
      </c>
      <c r="R3828" s="98" t="s">
        <v>4078</v>
      </c>
    </row>
    <row r="3829" spans="1:18" x14ac:dyDescent="0.25">
      <c r="A3829" s="59" t="s">
        <v>3779</v>
      </c>
      <c r="B3829" s="59" t="s">
        <v>3131</v>
      </c>
      <c r="C3829" s="59" t="s">
        <v>3868</v>
      </c>
      <c r="D3829" s="91">
        <v>18</v>
      </c>
      <c r="E3829" s="59" t="s">
        <v>7512</v>
      </c>
      <c r="F3829" s="30">
        <f t="shared" si="190"/>
        <v>0</v>
      </c>
      <c r="G3829" s="24">
        <f t="shared" si="191"/>
        <v>0.115</v>
      </c>
      <c r="H3829" s="31"/>
      <c r="I3829" s="30"/>
      <c r="J3829" s="24">
        <f t="shared" si="192"/>
        <v>0</v>
      </c>
      <c r="K3829" s="31"/>
      <c r="L3829" s="30"/>
      <c r="M3829" s="98">
        <v>0.23</v>
      </c>
      <c r="N3829" s="98" t="s">
        <v>4078</v>
      </c>
      <c r="O3829" s="98" t="s">
        <v>4078</v>
      </c>
      <c r="P3829" s="98" t="s">
        <v>4078</v>
      </c>
      <c r="Q3829" s="98" t="s">
        <v>4078</v>
      </c>
      <c r="R3829" s="98" t="s">
        <v>4078</v>
      </c>
    </row>
    <row r="3830" spans="1:18" x14ac:dyDescent="0.25">
      <c r="A3830" s="59" t="s">
        <v>3779</v>
      </c>
      <c r="B3830" s="59" t="s">
        <v>2341</v>
      </c>
      <c r="C3830" s="59" t="s">
        <v>3868</v>
      </c>
      <c r="D3830" s="91">
        <v>18</v>
      </c>
      <c r="E3830" s="59" t="s">
        <v>7532</v>
      </c>
      <c r="F3830" s="30">
        <f t="shared" si="190"/>
        <v>0</v>
      </c>
      <c r="G3830" s="24">
        <f t="shared" si="191"/>
        <v>0.375</v>
      </c>
      <c r="H3830" s="31"/>
      <c r="I3830" s="30"/>
      <c r="J3830" s="24">
        <f t="shared" si="192"/>
        <v>4.9250000000000002E-2</v>
      </c>
      <c r="K3830" s="31"/>
      <c r="L3830" s="30"/>
      <c r="M3830" s="98">
        <v>0.75</v>
      </c>
      <c r="N3830" s="98" t="s">
        <v>4078</v>
      </c>
      <c r="O3830" s="98">
        <v>0.19700000000000001</v>
      </c>
      <c r="P3830" s="98" t="s">
        <v>4078</v>
      </c>
      <c r="Q3830" s="98" t="s">
        <v>4078</v>
      </c>
      <c r="R3830" s="98" t="s">
        <v>4078</v>
      </c>
    </row>
    <row r="3831" spans="1:18" x14ac:dyDescent="0.25">
      <c r="A3831" s="59" t="s">
        <v>3779</v>
      </c>
      <c r="B3831" s="59" t="s">
        <v>3160</v>
      </c>
      <c r="C3831" s="59" t="s">
        <v>3868</v>
      </c>
      <c r="D3831" s="91">
        <v>18</v>
      </c>
      <c r="E3831" s="59" t="s">
        <v>7533</v>
      </c>
      <c r="F3831" s="30">
        <f t="shared" si="190"/>
        <v>0</v>
      </c>
      <c r="G3831" s="24">
        <f t="shared" si="191"/>
        <v>0.72499999999999998</v>
      </c>
      <c r="H3831" s="31"/>
      <c r="I3831" s="30"/>
      <c r="J3831" s="24">
        <f t="shared" si="192"/>
        <v>0</v>
      </c>
      <c r="K3831" s="31"/>
      <c r="L3831" s="30"/>
      <c r="M3831" s="98">
        <v>1.45</v>
      </c>
      <c r="N3831" s="98" t="s">
        <v>4078</v>
      </c>
      <c r="O3831" s="98" t="s">
        <v>4078</v>
      </c>
      <c r="P3831" s="98" t="s">
        <v>4078</v>
      </c>
      <c r="Q3831" s="98" t="s">
        <v>4078</v>
      </c>
      <c r="R3831" s="98" t="s">
        <v>4078</v>
      </c>
    </row>
    <row r="3832" spans="1:18" x14ac:dyDescent="0.25">
      <c r="A3832" s="59" t="s">
        <v>3779</v>
      </c>
      <c r="B3832" s="59" t="s">
        <v>3621</v>
      </c>
      <c r="C3832" s="59" t="s">
        <v>3868</v>
      </c>
      <c r="D3832" s="91">
        <v>18</v>
      </c>
      <c r="E3832" s="59" t="s">
        <v>7546</v>
      </c>
      <c r="F3832" s="30">
        <f t="shared" si="190"/>
        <v>0</v>
      </c>
      <c r="G3832" s="24">
        <f t="shared" si="191"/>
        <v>4.5720000000000001</v>
      </c>
      <c r="H3832" s="31"/>
      <c r="I3832" s="30"/>
      <c r="J3832" s="24">
        <f t="shared" si="192"/>
        <v>0.11824999999999999</v>
      </c>
      <c r="K3832" s="31"/>
      <c r="L3832" s="30"/>
      <c r="M3832" s="98" t="s">
        <v>4078</v>
      </c>
      <c r="N3832" s="98">
        <v>9.1440000000000001</v>
      </c>
      <c r="O3832" s="98">
        <v>0.47299999999999998</v>
      </c>
      <c r="P3832" s="98" t="s">
        <v>4078</v>
      </c>
      <c r="Q3832" s="98" t="s">
        <v>4078</v>
      </c>
      <c r="R3832" s="98" t="s">
        <v>4078</v>
      </c>
    </row>
    <row r="3833" spans="1:18" x14ac:dyDescent="0.25">
      <c r="A3833" s="59" t="s">
        <v>3779</v>
      </c>
      <c r="B3833" s="59" t="s">
        <v>1016</v>
      </c>
      <c r="C3833" s="59" t="s">
        <v>3868</v>
      </c>
      <c r="D3833" s="91">
        <v>18</v>
      </c>
      <c r="E3833" s="59" t="s">
        <v>7563</v>
      </c>
      <c r="F3833" s="30">
        <f t="shared" si="190"/>
        <v>0</v>
      </c>
      <c r="G3833" s="24">
        <f t="shared" si="191"/>
        <v>3.5000000000000003E-2</v>
      </c>
      <c r="H3833" s="31"/>
      <c r="I3833" s="30"/>
      <c r="J3833" s="24">
        <f t="shared" si="192"/>
        <v>0</v>
      </c>
      <c r="K3833" s="31"/>
      <c r="L3833" s="30"/>
      <c r="M3833" s="98">
        <v>7.0000000000000007E-2</v>
      </c>
      <c r="N3833" s="98" t="s">
        <v>4078</v>
      </c>
      <c r="O3833" s="98" t="s">
        <v>4078</v>
      </c>
      <c r="P3833" s="98" t="s">
        <v>4078</v>
      </c>
      <c r="Q3833" s="98" t="s">
        <v>4078</v>
      </c>
      <c r="R3833" s="98" t="s">
        <v>4078</v>
      </c>
    </row>
    <row r="3834" spans="1:18" x14ac:dyDescent="0.25">
      <c r="A3834" s="59" t="s">
        <v>3779</v>
      </c>
      <c r="B3834" s="59" t="s">
        <v>2664</v>
      </c>
      <c r="C3834" s="59" t="s">
        <v>3868</v>
      </c>
      <c r="D3834" s="91">
        <v>18</v>
      </c>
      <c r="E3834" s="59" t="s">
        <v>7566</v>
      </c>
      <c r="F3834" s="30">
        <f t="shared" si="190"/>
        <v>0</v>
      </c>
      <c r="G3834" s="24">
        <f t="shared" si="191"/>
        <v>0.46</v>
      </c>
      <c r="H3834" s="31"/>
      <c r="I3834" s="30"/>
      <c r="J3834" s="24">
        <f t="shared" si="192"/>
        <v>1.12775</v>
      </c>
      <c r="K3834" s="31"/>
      <c r="L3834" s="30"/>
      <c r="M3834" s="98">
        <v>0.92</v>
      </c>
      <c r="N3834" s="98" t="s">
        <v>4078</v>
      </c>
      <c r="O3834" s="98">
        <v>4.5110000000000001</v>
      </c>
      <c r="P3834" s="98" t="s">
        <v>4078</v>
      </c>
      <c r="Q3834" s="98" t="s">
        <v>4078</v>
      </c>
      <c r="R3834" s="98" t="s">
        <v>4078</v>
      </c>
    </row>
    <row r="3835" spans="1:18" x14ac:dyDescent="0.25">
      <c r="A3835" s="59" t="s">
        <v>3779</v>
      </c>
      <c r="B3835" s="59" t="s">
        <v>3560</v>
      </c>
      <c r="C3835" s="59" t="s">
        <v>3869</v>
      </c>
      <c r="D3835" s="91">
        <v>18</v>
      </c>
      <c r="E3835" s="59" t="s">
        <v>7680</v>
      </c>
      <c r="F3835" s="30">
        <f t="shared" si="190"/>
        <v>0</v>
      </c>
      <c r="G3835" s="24">
        <f t="shared" si="191"/>
        <v>0.17</v>
      </c>
      <c r="H3835" s="31"/>
      <c r="I3835" s="30"/>
      <c r="J3835" s="24">
        <f t="shared" si="192"/>
        <v>3.175E-2</v>
      </c>
      <c r="K3835" s="31"/>
      <c r="L3835" s="30"/>
      <c r="M3835" s="98">
        <v>0.34</v>
      </c>
      <c r="N3835" s="98" t="s">
        <v>4078</v>
      </c>
      <c r="O3835" s="98">
        <v>0.127</v>
      </c>
      <c r="P3835" s="98" t="s">
        <v>4078</v>
      </c>
      <c r="Q3835" s="98" t="s">
        <v>4078</v>
      </c>
      <c r="R3835" s="98" t="s">
        <v>4078</v>
      </c>
    </row>
    <row r="3836" spans="1:18" x14ac:dyDescent="0.25">
      <c r="A3836" s="59" t="s">
        <v>3779</v>
      </c>
      <c r="B3836" s="59" t="s">
        <v>3359</v>
      </c>
      <c r="C3836" s="59" t="s">
        <v>3869</v>
      </c>
      <c r="D3836" s="91">
        <v>18</v>
      </c>
      <c r="E3836" s="59" t="s">
        <v>7683</v>
      </c>
      <c r="F3836" s="30">
        <f t="shared" si="190"/>
        <v>0</v>
      </c>
      <c r="G3836" s="24">
        <f t="shared" si="191"/>
        <v>0.188</v>
      </c>
      <c r="H3836" s="31"/>
      <c r="I3836" s="30"/>
      <c r="J3836" s="24">
        <f t="shared" si="192"/>
        <v>0</v>
      </c>
      <c r="K3836" s="31"/>
      <c r="L3836" s="30"/>
      <c r="M3836" s="98" t="s">
        <v>4078</v>
      </c>
      <c r="N3836" s="98">
        <v>0.376</v>
      </c>
      <c r="O3836" s="98" t="s">
        <v>4078</v>
      </c>
      <c r="P3836" s="98" t="s">
        <v>4078</v>
      </c>
      <c r="Q3836" s="98" t="s">
        <v>4078</v>
      </c>
      <c r="R3836" s="98" t="s">
        <v>4078</v>
      </c>
    </row>
    <row r="3837" spans="1:18" x14ac:dyDescent="0.25">
      <c r="A3837" s="59" t="s">
        <v>3779</v>
      </c>
      <c r="B3837" s="59" t="s">
        <v>3438</v>
      </c>
      <c r="C3837" s="59" t="s">
        <v>3869</v>
      </c>
      <c r="D3837" s="91">
        <v>18</v>
      </c>
      <c r="E3837" s="59" t="s">
        <v>7686</v>
      </c>
      <c r="F3837" s="30">
        <f t="shared" si="190"/>
        <v>0</v>
      </c>
      <c r="G3837" s="24">
        <f t="shared" si="191"/>
        <v>0.24</v>
      </c>
      <c r="H3837" s="31"/>
      <c r="I3837" s="30"/>
      <c r="J3837" s="24">
        <f t="shared" si="192"/>
        <v>0</v>
      </c>
      <c r="K3837" s="31"/>
      <c r="L3837" s="30"/>
      <c r="M3837" s="98">
        <v>0.48</v>
      </c>
      <c r="N3837" s="98" t="s">
        <v>4078</v>
      </c>
      <c r="O3837" s="98" t="s">
        <v>4078</v>
      </c>
      <c r="P3837" s="98" t="s">
        <v>4078</v>
      </c>
      <c r="Q3837" s="98" t="s">
        <v>4078</v>
      </c>
      <c r="R3837" s="98" t="s">
        <v>4078</v>
      </c>
    </row>
    <row r="3838" spans="1:18" x14ac:dyDescent="0.25">
      <c r="A3838" s="59" t="s">
        <v>3779</v>
      </c>
      <c r="B3838" s="59" t="s">
        <v>3380</v>
      </c>
      <c r="C3838" s="59" t="s">
        <v>3869</v>
      </c>
      <c r="D3838" s="91">
        <v>18</v>
      </c>
      <c r="E3838" s="59" t="s">
        <v>7687</v>
      </c>
      <c r="F3838" s="30">
        <f t="shared" si="190"/>
        <v>0</v>
      </c>
      <c r="G3838" s="24">
        <f t="shared" si="191"/>
        <v>0.251</v>
      </c>
      <c r="H3838" s="31"/>
      <c r="I3838" s="30"/>
      <c r="J3838" s="24">
        <f t="shared" si="192"/>
        <v>0</v>
      </c>
      <c r="K3838" s="31"/>
      <c r="L3838" s="30"/>
      <c r="M3838" s="98">
        <v>0.47</v>
      </c>
      <c r="N3838" s="98">
        <v>3.2000000000000001E-2</v>
      </c>
      <c r="O3838" s="98" t="s">
        <v>4078</v>
      </c>
      <c r="P3838" s="98" t="s">
        <v>4078</v>
      </c>
      <c r="Q3838" s="98" t="s">
        <v>4078</v>
      </c>
      <c r="R3838" s="98" t="s">
        <v>4078</v>
      </c>
    </row>
    <row r="3839" spans="1:18" x14ac:dyDescent="0.25">
      <c r="A3839" s="59" t="s">
        <v>3779</v>
      </c>
      <c r="B3839" s="59" t="s">
        <v>3376</v>
      </c>
      <c r="C3839" s="59" t="s">
        <v>3870</v>
      </c>
      <c r="D3839" s="91">
        <v>18</v>
      </c>
      <c r="E3839" s="59" t="s">
        <v>7705</v>
      </c>
      <c r="F3839" s="30">
        <f t="shared" si="190"/>
        <v>0</v>
      </c>
      <c r="G3839" s="24">
        <f t="shared" si="191"/>
        <v>0.90999999999999992</v>
      </c>
      <c r="H3839" s="31"/>
      <c r="I3839" s="30"/>
      <c r="J3839" s="24">
        <f t="shared" si="192"/>
        <v>0</v>
      </c>
      <c r="K3839" s="31"/>
      <c r="L3839" s="30"/>
      <c r="M3839" s="98">
        <v>0.68</v>
      </c>
      <c r="N3839" s="98">
        <v>1.1399999999999999</v>
      </c>
      <c r="O3839" s="98" t="s">
        <v>4078</v>
      </c>
      <c r="P3839" s="98" t="s">
        <v>4078</v>
      </c>
      <c r="Q3839" s="98" t="s">
        <v>4078</v>
      </c>
      <c r="R3839" s="98" t="s">
        <v>4078</v>
      </c>
    </row>
    <row r="3840" spans="1:18" x14ac:dyDescent="0.25">
      <c r="A3840" s="59" t="s">
        <v>3779</v>
      </c>
      <c r="B3840" s="59" t="s">
        <v>4080</v>
      </c>
      <c r="C3840" s="59" t="s">
        <v>4077</v>
      </c>
      <c r="D3840" s="91">
        <v>19</v>
      </c>
      <c r="E3840" s="59" t="s">
        <v>7708</v>
      </c>
      <c r="F3840" s="30">
        <f t="shared" si="190"/>
        <v>0</v>
      </c>
      <c r="G3840" s="24">
        <f t="shared" si="191"/>
        <v>4.4999999999999998E-2</v>
      </c>
      <c r="H3840" s="31"/>
      <c r="I3840" s="30"/>
      <c r="J3840" s="24">
        <f t="shared" si="192"/>
        <v>0</v>
      </c>
      <c r="K3840" s="31"/>
      <c r="L3840" s="30"/>
      <c r="M3840" s="98">
        <v>0.09</v>
      </c>
      <c r="N3840" s="98" t="s">
        <v>4078</v>
      </c>
      <c r="O3840" s="98" t="s">
        <v>4078</v>
      </c>
      <c r="P3840" s="98" t="s">
        <v>4078</v>
      </c>
      <c r="Q3840" s="98" t="s">
        <v>4078</v>
      </c>
      <c r="R3840" s="98" t="s">
        <v>4078</v>
      </c>
    </row>
    <row r="3841" spans="1:18" x14ac:dyDescent="0.25">
      <c r="A3841" s="59" t="s">
        <v>3779</v>
      </c>
      <c r="B3841" s="59" t="s">
        <v>4081</v>
      </c>
      <c r="C3841" s="59" t="s">
        <v>4077</v>
      </c>
      <c r="D3841" s="91">
        <v>19</v>
      </c>
      <c r="E3841" s="59" t="s">
        <v>7709</v>
      </c>
      <c r="F3841" s="30">
        <f t="shared" si="190"/>
        <v>0</v>
      </c>
      <c r="G3841" s="24">
        <f t="shared" si="191"/>
        <v>69.775000000000006</v>
      </c>
      <c r="H3841" s="31"/>
      <c r="I3841" s="30"/>
      <c r="J3841" s="24">
        <f t="shared" si="192"/>
        <v>0</v>
      </c>
      <c r="K3841" s="31"/>
      <c r="L3841" s="30"/>
      <c r="M3841" s="98" t="s">
        <v>4078</v>
      </c>
      <c r="N3841" s="98">
        <v>139.55000000000001</v>
      </c>
      <c r="O3841" s="98" t="s">
        <v>4078</v>
      </c>
      <c r="P3841" s="98" t="s">
        <v>4078</v>
      </c>
      <c r="Q3841" s="98" t="s">
        <v>4078</v>
      </c>
      <c r="R3841" s="98" t="s">
        <v>4078</v>
      </c>
    </row>
    <row r="3842" spans="1:18" x14ac:dyDescent="0.25">
      <c r="A3842" s="59" t="s">
        <v>3779</v>
      </c>
      <c r="B3842" s="59" t="s">
        <v>4076</v>
      </c>
      <c r="C3842" s="59" t="s">
        <v>4077</v>
      </c>
      <c r="D3842" s="91">
        <v>19</v>
      </c>
      <c r="E3842" s="59" t="s">
        <v>7710</v>
      </c>
      <c r="F3842" s="30">
        <f t="shared" si="190"/>
        <v>0</v>
      </c>
      <c r="G3842" s="24">
        <f t="shared" si="191"/>
        <v>0.14499999999999999</v>
      </c>
      <c r="H3842" s="31"/>
      <c r="I3842" s="30"/>
      <c r="J3842" s="24">
        <f t="shared" si="192"/>
        <v>0</v>
      </c>
      <c r="K3842" s="31"/>
      <c r="L3842" s="30"/>
      <c r="M3842" s="98" t="s">
        <v>4078</v>
      </c>
      <c r="N3842" s="98">
        <v>0.28999999999999998</v>
      </c>
      <c r="O3842" s="98" t="s">
        <v>4078</v>
      </c>
      <c r="P3842" s="98" t="s">
        <v>4078</v>
      </c>
      <c r="Q3842" s="98" t="s">
        <v>4078</v>
      </c>
      <c r="R3842" s="98" t="s">
        <v>4078</v>
      </c>
    </row>
    <row r="3843" spans="1:18" x14ac:dyDescent="0.25">
      <c r="A3843" s="59" t="s">
        <v>3779</v>
      </c>
      <c r="B3843" s="59" t="s">
        <v>2433</v>
      </c>
      <c r="C3843" s="59" t="s">
        <v>3871</v>
      </c>
      <c r="D3843" s="91">
        <v>20</v>
      </c>
      <c r="E3843" s="59" t="s">
        <v>7711</v>
      </c>
      <c r="F3843" s="30">
        <f t="shared" si="190"/>
        <v>0</v>
      </c>
      <c r="G3843" s="24">
        <f t="shared" si="191"/>
        <v>0.38500000000000001</v>
      </c>
      <c r="H3843" s="31"/>
      <c r="I3843" s="30"/>
      <c r="J3843" s="24">
        <f t="shared" si="192"/>
        <v>0.80200000000000005</v>
      </c>
      <c r="K3843" s="31"/>
      <c r="L3843" s="30"/>
      <c r="M3843" s="98">
        <v>0.77</v>
      </c>
      <c r="N3843" s="98" t="s">
        <v>4078</v>
      </c>
      <c r="O3843" s="98">
        <v>3.2080000000000002</v>
      </c>
      <c r="P3843" s="98" t="s">
        <v>4078</v>
      </c>
      <c r="Q3843" s="98" t="s">
        <v>4078</v>
      </c>
      <c r="R3843" s="98" t="s">
        <v>4078</v>
      </c>
    </row>
    <row r="3844" spans="1:18" x14ac:dyDescent="0.25">
      <c r="A3844" s="59" t="s">
        <v>3779</v>
      </c>
      <c r="B3844" s="59" t="s">
        <v>3378</v>
      </c>
      <c r="C3844" s="59" t="s">
        <v>3872</v>
      </c>
      <c r="D3844" s="91">
        <v>20</v>
      </c>
      <c r="E3844" s="59" t="s">
        <v>7756</v>
      </c>
      <c r="F3844" s="30">
        <f t="shared" si="190"/>
        <v>0</v>
      </c>
      <c r="G3844" s="24">
        <f t="shared" si="191"/>
        <v>4.2500000000000003E-2</v>
      </c>
      <c r="H3844" s="31"/>
      <c r="I3844" s="30"/>
      <c r="J3844" s="24">
        <f t="shared" si="192"/>
        <v>0</v>
      </c>
      <c r="K3844" s="31"/>
      <c r="L3844" s="30"/>
      <c r="M3844" s="98" t="s">
        <v>4078</v>
      </c>
      <c r="N3844" s="98">
        <v>8.5000000000000006E-2</v>
      </c>
      <c r="O3844" s="98" t="s">
        <v>4078</v>
      </c>
      <c r="P3844" s="98" t="s">
        <v>4078</v>
      </c>
      <c r="Q3844" s="98" t="s">
        <v>4078</v>
      </c>
      <c r="R3844" s="98" t="s">
        <v>4078</v>
      </c>
    </row>
    <row r="3845" spans="1:18" x14ac:dyDescent="0.25">
      <c r="A3845" s="59" t="s">
        <v>3779</v>
      </c>
      <c r="B3845" s="59" t="s">
        <v>2423</v>
      </c>
      <c r="C3845" s="59" t="s">
        <v>3872</v>
      </c>
      <c r="D3845" s="91">
        <v>20</v>
      </c>
      <c r="E3845" s="59" t="s">
        <v>7757</v>
      </c>
      <c r="F3845" s="30">
        <f t="shared" si="190"/>
        <v>0</v>
      </c>
      <c r="G3845" s="24">
        <f t="shared" si="191"/>
        <v>0</v>
      </c>
      <c r="H3845" s="31"/>
      <c r="I3845" s="30"/>
      <c r="J3845" s="24">
        <f t="shared" si="192"/>
        <v>0.13850000000000001</v>
      </c>
      <c r="K3845" s="31"/>
      <c r="L3845" s="30"/>
      <c r="M3845" s="98" t="s">
        <v>4078</v>
      </c>
      <c r="N3845" s="98" t="s">
        <v>4078</v>
      </c>
      <c r="O3845" s="98">
        <v>0.55400000000000005</v>
      </c>
      <c r="P3845" s="98" t="s">
        <v>4078</v>
      </c>
      <c r="Q3845" s="98" t="s">
        <v>4078</v>
      </c>
      <c r="R3845" s="98" t="s">
        <v>4078</v>
      </c>
    </row>
    <row r="3846" spans="1:18" x14ac:dyDescent="0.25">
      <c r="A3846" s="59" t="s">
        <v>3779</v>
      </c>
      <c r="B3846" s="59" t="s">
        <v>942</v>
      </c>
      <c r="C3846" s="59" t="s">
        <v>3872</v>
      </c>
      <c r="D3846" s="91">
        <v>20</v>
      </c>
      <c r="E3846" s="59" t="s">
        <v>7758</v>
      </c>
      <c r="F3846" s="30">
        <f t="shared" si="190"/>
        <v>0</v>
      </c>
      <c r="G3846" s="24">
        <f t="shared" si="191"/>
        <v>0.6705000000000001</v>
      </c>
      <c r="H3846" s="31"/>
      <c r="I3846" s="30"/>
      <c r="J3846" s="24">
        <f t="shared" si="192"/>
        <v>0</v>
      </c>
      <c r="K3846" s="31"/>
      <c r="L3846" s="30"/>
      <c r="M3846" s="98">
        <v>0.56000000000000005</v>
      </c>
      <c r="N3846" s="98">
        <v>0.78100000000000003</v>
      </c>
      <c r="O3846" s="98" t="s">
        <v>4078</v>
      </c>
      <c r="P3846" s="98" t="s">
        <v>4078</v>
      </c>
      <c r="Q3846" s="98" t="s">
        <v>4078</v>
      </c>
      <c r="R3846" s="98" t="s">
        <v>4078</v>
      </c>
    </row>
    <row r="3847" spans="1:18" x14ac:dyDescent="0.25">
      <c r="A3847" s="59" t="s">
        <v>3779</v>
      </c>
      <c r="B3847" s="59" t="s">
        <v>3493</v>
      </c>
      <c r="C3847" s="59" t="s">
        <v>3872</v>
      </c>
      <c r="D3847" s="91">
        <v>20</v>
      </c>
      <c r="E3847" s="59" t="s">
        <v>7774</v>
      </c>
      <c r="F3847" s="30">
        <f t="shared" si="190"/>
        <v>0</v>
      </c>
      <c r="G3847" s="24">
        <f t="shared" si="191"/>
        <v>1.7999999999999999E-2</v>
      </c>
      <c r="H3847" s="31"/>
      <c r="I3847" s="30"/>
      <c r="J3847" s="24">
        <f t="shared" si="192"/>
        <v>0</v>
      </c>
      <c r="K3847" s="31"/>
      <c r="L3847" s="30"/>
      <c r="M3847" s="98" t="s">
        <v>4078</v>
      </c>
      <c r="N3847" s="98">
        <v>3.5999999999999997E-2</v>
      </c>
      <c r="O3847" s="98" t="s">
        <v>4078</v>
      </c>
      <c r="P3847" s="98" t="s">
        <v>4078</v>
      </c>
      <c r="Q3847" s="98" t="s">
        <v>4078</v>
      </c>
      <c r="R3847" s="98" t="s">
        <v>4078</v>
      </c>
    </row>
    <row r="3848" spans="1:18" x14ac:dyDescent="0.25">
      <c r="A3848" s="59" t="s">
        <v>3779</v>
      </c>
      <c r="B3848" s="59" t="s">
        <v>3267</v>
      </c>
      <c r="C3848" s="59" t="s">
        <v>3873</v>
      </c>
      <c r="D3848" s="91">
        <v>20</v>
      </c>
      <c r="E3848" s="59" t="s">
        <v>7803</v>
      </c>
      <c r="F3848" s="30">
        <f t="shared" si="190"/>
        <v>0</v>
      </c>
      <c r="G3848" s="24">
        <f t="shared" si="191"/>
        <v>1.0325</v>
      </c>
      <c r="H3848" s="31"/>
      <c r="I3848" s="30"/>
      <c r="J3848" s="24">
        <f t="shared" si="192"/>
        <v>4.2500000000000003E-3</v>
      </c>
      <c r="K3848" s="31"/>
      <c r="L3848" s="30"/>
      <c r="M3848" s="98">
        <v>1.42</v>
      </c>
      <c r="N3848" s="98">
        <v>0.64500000000000002</v>
      </c>
      <c r="O3848" s="98">
        <v>1.7000000000000001E-2</v>
      </c>
      <c r="P3848" s="98" t="s">
        <v>4078</v>
      </c>
      <c r="Q3848" s="98" t="s">
        <v>4078</v>
      </c>
      <c r="R3848" s="98" t="s">
        <v>4078</v>
      </c>
    </row>
  </sheetData>
  <autoFilter ref="B31:T3848">
    <sortState ref="B31:S3847">
      <sortCondition descending="1" ref="F30"/>
    </sortState>
  </autoFilter>
  <sortState ref="A30:X5202">
    <sortCondition descending="1" ref="S30:S5202"/>
  </sortState>
  <mergeCells count="14">
    <mergeCell ref="A4:A5"/>
    <mergeCell ref="B4:B5"/>
    <mergeCell ref="C4:C5"/>
    <mergeCell ref="D4:D5"/>
    <mergeCell ref="E4:E5"/>
    <mergeCell ref="B3:L3"/>
    <mergeCell ref="J4:L4"/>
    <mergeCell ref="P4:P5"/>
    <mergeCell ref="Q4:Q5"/>
    <mergeCell ref="R4:R5"/>
    <mergeCell ref="M4:M5"/>
    <mergeCell ref="N4:N5"/>
    <mergeCell ref="O4:O5"/>
    <mergeCell ref="G4:I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175"/>
  <sheetViews>
    <sheetView showGridLines="0" workbookViewId="0"/>
  </sheetViews>
  <sheetFormatPr defaultColWidth="9.28515625" defaultRowHeight="12" x14ac:dyDescent="0.25"/>
  <cols>
    <col min="1" max="2" width="9.28515625" style="1"/>
    <col min="3" max="3" width="14" style="1" customWidth="1"/>
    <col min="4" max="4" width="7" style="1" customWidth="1"/>
    <col min="5" max="5" width="12.42578125" style="1" customWidth="1"/>
    <col min="6" max="6" width="12.85546875" style="12" customWidth="1"/>
    <col min="7" max="10" width="11.140625" style="1" bestFit="1" customWidth="1"/>
    <col min="11" max="11" width="12.42578125" style="1" bestFit="1" customWidth="1"/>
    <col min="12" max="12" width="11.140625" style="1" bestFit="1" customWidth="1"/>
    <col min="13" max="16384" width="9.28515625" style="1"/>
  </cols>
  <sheetData>
    <row r="1" spans="1:12" ht="15" x14ac:dyDescent="0.2">
      <c r="A1" s="29" t="s">
        <v>8003</v>
      </c>
    </row>
    <row r="2" spans="1:12" s="46" customFormat="1" x14ac:dyDescent="0.2">
      <c r="A2" s="46" t="s">
        <v>4063</v>
      </c>
      <c r="B2" s="90" t="s">
        <v>7832</v>
      </c>
      <c r="F2" s="47"/>
    </row>
    <row r="3" spans="1:12" s="2" customFormat="1" ht="24" x14ac:dyDescent="0.2">
      <c r="A3" s="11" t="s">
        <v>3884</v>
      </c>
      <c r="B3" s="11" t="s">
        <v>3885</v>
      </c>
      <c r="C3" s="11" t="s">
        <v>3886</v>
      </c>
      <c r="D3" s="23"/>
      <c r="E3" s="11" t="s">
        <v>3887</v>
      </c>
      <c r="F3" s="106" t="s">
        <v>7925</v>
      </c>
      <c r="G3" s="11" t="s">
        <v>3888</v>
      </c>
      <c r="H3" s="11" t="s">
        <v>3889</v>
      </c>
      <c r="I3" s="11" t="s">
        <v>3890</v>
      </c>
      <c r="J3" s="11" t="s">
        <v>3891</v>
      </c>
      <c r="K3" s="11" t="s">
        <v>3892</v>
      </c>
      <c r="L3" s="11" t="s">
        <v>3893</v>
      </c>
    </row>
    <row r="4" spans="1:12" s="2" customFormat="1" x14ac:dyDescent="0.2">
      <c r="A4" s="4"/>
      <c r="B4" s="4"/>
      <c r="C4" s="4"/>
      <c r="D4" s="4"/>
      <c r="E4" s="4"/>
      <c r="F4" s="13"/>
      <c r="G4" s="35">
        <f>(COUNTIF(G7:G9494,"&gt;0")-1)</f>
        <v>108</v>
      </c>
      <c r="H4" s="35">
        <f t="shared" ref="H4:L4" si="0">(COUNTIF(H7:H9494,"&gt;0")-1)</f>
        <v>104</v>
      </c>
      <c r="I4" s="35">
        <f t="shared" si="0"/>
        <v>114</v>
      </c>
      <c r="J4" s="35">
        <f t="shared" si="0"/>
        <v>130</v>
      </c>
      <c r="K4" s="35">
        <f t="shared" si="0"/>
        <v>121</v>
      </c>
      <c r="L4" s="35">
        <f t="shared" si="0"/>
        <v>125</v>
      </c>
    </row>
    <row r="5" spans="1:12" s="2" customFormat="1" x14ac:dyDescent="0.2">
      <c r="A5" s="4"/>
      <c r="B5" s="4"/>
      <c r="C5" s="4"/>
      <c r="D5" s="4"/>
      <c r="E5" s="4"/>
      <c r="F5" s="9">
        <f>SUBTOTAL(9,F7:F146)</f>
        <v>4292324.3860000027</v>
      </c>
      <c r="G5" s="35"/>
      <c r="H5" s="35"/>
      <c r="I5" s="35"/>
      <c r="J5" s="9">
        <f>SUBTOTAL(9,J7:J146)</f>
        <v>3958511.517</v>
      </c>
      <c r="K5" s="9">
        <f>SUBTOTAL(9,K7:K146)</f>
        <v>4221105.699</v>
      </c>
      <c r="L5" s="9">
        <f>SUBTOTAL(9,L7:L146)</f>
        <v>4697355.9419999979</v>
      </c>
    </row>
    <row r="6" spans="1:12" s="2" customFormat="1" x14ac:dyDescent="0.2">
      <c r="A6" s="43"/>
      <c r="B6" s="43"/>
      <c r="C6" s="43"/>
      <c r="D6" s="43"/>
      <c r="E6" s="43"/>
      <c r="F6" s="44"/>
      <c r="G6" s="43"/>
      <c r="H6" s="43"/>
      <c r="I6" s="43"/>
      <c r="J6" s="43"/>
      <c r="K6" s="43"/>
      <c r="L6" s="43"/>
    </row>
    <row r="7" spans="1:12" x14ac:dyDescent="0.2">
      <c r="A7" s="37" t="s">
        <v>3779</v>
      </c>
      <c r="B7" s="37" t="s">
        <v>4079</v>
      </c>
      <c r="C7" s="59" t="s">
        <v>3968</v>
      </c>
      <c r="D7" s="59"/>
      <c r="E7" s="59" t="s">
        <v>4064</v>
      </c>
      <c r="F7" s="73">
        <f t="shared" ref="F7:F38" si="1">SUM(J7:L7)/3</f>
        <v>3054100.711333333</v>
      </c>
      <c r="G7" s="98">
        <v>2307935.29</v>
      </c>
      <c r="H7" s="98">
        <v>2767714.1809999999</v>
      </c>
      <c r="I7" s="98">
        <v>2651128.8670000001</v>
      </c>
      <c r="J7" s="98">
        <v>2873497.6779999998</v>
      </c>
      <c r="K7" s="98">
        <v>2938379.639</v>
      </c>
      <c r="L7" s="98">
        <v>3350424.8169999998</v>
      </c>
    </row>
    <row r="8" spans="1:12" x14ac:dyDescent="0.2">
      <c r="A8" s="16" t="s">
        <v>3779</v>
      </c>
      <c r="B8" s="16" t="s">
        <v>4079</v>
      </c>
      <c r="C8" s="74" t="s">
        <v>4072</v>
      </c>
      <c r="D8" s="55"/>
      <c r="E8" s="16" t="s">
        <v>4064</v>
      </c>
      <c r="F8" s="73">
        <f t="shared" si="1"/>
        <v>427227.26166666666</v>
      </c>
      <c r="G8" s="75">
        <v>250863.57000000004</v>
      </c>
      <c r="H8" s="75">
        <v>289237.76500000001</v>
      </c>
      <c r="I8" s="75">
        <v>348496.32200000004</v>
      </c>
      <c r="J8" s="75">
        <v>368048.75800000003</v>
      </c>
      <c r="K8" s="75">
        <v>444337.185</v>
      </c>
      <c r="L8" s="75">
        <v>469295.84199999989</v>
      </c>
    </row>
    <row r="9" spans="1:12" x14ac:dyDescent="0.2">
      <c r="A9" s="37" t="s">
        <v>3779</v>
      </c>
      <c r="B9" s="37" t="s">
        <v>4079</v>
      </c>
      <c r="C9" s="59" t="s">
        <v>4046</v>
      </c>
      <c r="D9" s="59"/>
      <c r="E9" s="59" t="s">
        <v>4064</v>
      </c>
      <c r="F9" s="73">
        <f t="shared" si="1"/>
        <v>208993.12366666668</v>
      </c>
      <c r="G9" s="98">
        <v>82021.08</v>
      </c>
      <c r="H9" s="98">
        <v>68511.634000000005</v>
      </c>
      <c r="I9" s="98">
        <v>113808.821</v>
      </c>
      <c r="J9" s="98">
        <v>179112.30600000001</v>
      </c>
      <c r="K9" s="98">
        <v>214722.89799999999</v>
      </c>
      <c r="L9" s="98">
        <v>233144.16699999999</v>
      </c>
    </row>
    <row r="10" spans="1:12" x14ac:dyDescent="0.2">
      <c r="A10" s="37" t="s">
        <v>3779</v>
      </c>
      <c r="B10" s="37" t="s">
        <v>4079</v>
      </c>
      <c r="C10" s="59" t="s">
        <v>3923</v>
      </c>
      <c r="D10" s="59"/>
      <c r="E10" s="59" t="s">
        <v>4064</v>
      </c>
      <c r="F10" s="73">
        <f t="shared" si="1"/>
        <v>190899.70700000002</v>
      </c>
      <c r="G10" s="98">
        <v>143834.32999999999</v>
      </c>
      <c r="H10" s="98">
        <v>125963.09600000001</v>
      </c>
      <c r="I10" s="98">
        <v>161815.69899999999</v>
      </c>
      <c r="J10" s="98">
        <v>181261.4</v>
      </c>
      <c r="K10" s="98">
        <v>194118.01</v>
      </c>
      <c r="L10" s="98">
        <v>197319.71100000001</v>
      </c>
    </row>
    <row r="11" spans="1:12" x14ac:dyDescent="0.2">
      <c r="A11" s="37" t="s">
        <v>3779</v>
      </c>
      <c r="B11" s="37" t="s">
        <v>4079</v>
      </c>
      <c r="C11" s="59" t="s">
        <v>3971</v>
      </c>
      <c r="D11" s="59"/>
      <c r="E11" s="59" t="s">
        <v>4064</v>
      </c>
      <c r="F11" s="73">
        <f t="shared" si="1"/>
        <v>85256.51400000001</v>
      </c>
      <c r="G11" s="98">
        <v>44796.78</v>
      </c>
      <c r="H11" s="98">
        <v>52242.180999999997</v>
      </c>
      <c r="I11" s="98">
        <v>48121.949000000001</v>
      </c>
      <c r="J11" s="98">
        <v>67370.456000000006</v>
      </c>
      <c r="K11" s="98">
        <v>89979.289000000004</v>
      </c>
      <c r="L11" s="98">
        <v>98419.797000000006</v>
      </c>
    </row>
    <row r="12" spans="1:12" x14ac:dyDescent="0.2">
      <c r="A12" s="37" t="s">
        <v>3779</v>
      </c>
      <c r="B12" s="37" t="s">
        <v>4079</v>
      </c>
      <c r="C12" s="59" t="s">
        <v>4052</v>
      </c>
      <c r="D12" s="59"/>
      <c r="E12" s="59" t="s">
        <v>4064</v>
      </c>
      <c r="F12" s="73">
        <f t="shared" si="1"/>
        <v>41906.758999999998</v>
      </c>
      <c r="G12" s="98">
        <v>24303.5</v>
      </c>
      <c r="H12" s="98">
        <v>37680.277999999998</v>
      </c>
      <c r="I12" s="98">
        <v>40356.025000000001</v>
      </c>
      <c r="J12" s="98">
        <v>41919.487999999998</v>
      </c>
      <c r="K12" s="98">
        <v>39900.887999999999</v>
      </c>
      <c r="L12" s="98">
        <v>43899.900999999998</v>
      </c>
    </row>
    <row r="13" spans="1:12" x14ac:dyDescent="0.2">
      <c r="A13" s="37" t="s">
        <v>3779</v>
      </c>
      <c r="B13" s="37" t="s">
        <v>4079</v>
      </c>
      <c r="C13" s="59" t="s">
        <v>3977</v>
      </c>
      <c r="D13" s="59"/>
      <c r="E13" s="59" t="s">
        <v>4064</v>
      </c>
      <c r="F13" s="73">
        <f t="shared" si="1"/>
        <v>39653.044000000002</v>
      </c>
      <c r="G13" s="98">
        <v>12872.51</v>
      </c>
      <c r="H13" s="98">
        <v>27696.966</v>
      </c>
      <c r="I13" s="98">
        <v>50511.953999999998</v>
      </c>
      <c r="J13" s="98">
        <v>29654.562000000002</v>
      </c>
      <c r="K13" s="98">
        <v>46900.959999999999</v>
      </c>
      <c r="L13" s="98">
        <v>42403.61</v>
      </c>
    </row>
    <row r="14" spans="1:12" x14ac:dyDescent="0.2">
      <c r="A14" s="37" t="s">
        <v>3779</v>
      </c>
      <c r="B14" s="37" t="s">
        <v>4079</v>
      </c>
      <c r="C14" s="59" t="s">
        <v>3939</v>
      </c>
      <c r="D14" s="59"/>
      <c r="E14" s="59" t="s">
        <v>4064</v>
      </c>
      <c r="F14" s="73">
        <f t="shared" si="1"/>
        <v>35645.856666666667</v>
      </c>
      <c r="G14" s="98">
        <v>27510.01</v>
      </c>
      <c r="H14" s="98">
        <v>23544.148000000001</v>
      </c>
      <c r="I14" s="98">
        <v>35322.845000000001</v>
      </c>
      <c r="J14" s="98">
        <v>38178.752999999997</v>
      </c>
      <c r="K14" s="98">
        <v>34031.711000000003</v>
      </c>
      <c r="L14" s="98">
        <v>34727.106</v>
      </c>
    </row>
    <row r="15" spans="1:12" x14ac:dyDescent="0.2">
      <c r="A15" s="37" t="s">
        <v>3779</v>
      </c>
      <c r="B15" s="37" t="s">
        <v>4079</v>
      </c>
      <c r="C15" s="59" t="s">
        <v>3921</v>
      </c>
      <c r="D15" s="59"/>
      <c r="E15" s="59" t="s">
        <v>4064</v>
      </c>
      <c r="F15" s="73">
        <f t="shared" si="1"/>
        <v>30510.727000000003</v>
      </c>
      <c r="G15" s="98">
        <v>35288.67</v>
      </c>
      <c r="H15" s="98">
        <v>52793.985999999997</v>
      </c>
      <c r="I15" s="98" t="s">
        <v>4078</v>
      </c>
      <c r="J15" s="98">
        <v>37269.563999999998</v>
      </c>
      <c r="K15" s="98">
        <v>40421.843000000001</v>
      </c>
      <c r="L15" s="98">
        <v>13840.773999999999</v>
      </c>
    </row>
    <row r="16" spans="1:12" x14ac:dyDescent="0.2">
      <c r="A16" s="37" t="s">
        <v>3779</v>
      </c>
      <c r="B16" s="37" t="s">
        <v>4079</v>
      </c>
      <c r="C16" s="59" t="s">
        <v>4022</v>
      </c>
      <c r="D16" s="59"/>
      <c r="E16" s="59" t="s">
        <v>4064</v>
      </c>
      <c r="F16" s="73">
        <f t="shared" si="1"/>
        <v>22927.643</v>
      </c>
      <c r="G16" s="98">
        <v>2728.25</v>
      </c>
      <c r="H16" s="98">
        <v>2367.2040000000002</v>
      </c>
      <c r="I16" s="98">
        <v>2986.777</v>
      </c>
      <c r="J16" s="98">
        <v>11117.272999999999</v>
      </c>
      <c r="K16" s="98">
        <v>23044.257000000001</v>
      </c>
      <c r="L16" s="98">
        <v>34621.398999999998</v>
      </c>
    </row>
    <row r="17" spans="1:12" x14ac:dyDescent="0.2">
      <c r="A17" s="37" t="s">
        <v>3779</v>
      </c>
      <c r="B17" s="37" t="s">
        <v>4079</v>
      </c>
      <c r="C17" s="59" t="s">
        <v>3963</v>
      </c>
      <c r="D17" s="59"/>
      <c r="E17" s="59" t="s">
        <v>4064</v>
      </c>
      <c r="F17" s="73">
        <f t="shared" si="1"/>
        <v>20407.081333333332</v>
      </c>
      <c r="G17" s="98">
        <v>12560.24</v>
      </c>
      <c r="H17" s="98">
        <v>12352.331</v>
      </c>
      <c r="I17" s="98">
        <v>15112.182000000001</v>
      </c>
      <c r="J17" s="98">
        <v>17084.507000000001</v>
      </c>
      <c r="K17" s="98">
        <v>21465.903999999999</v>
      </c>
      <c r="L17" s="98">
        <v>22670.832999999999</v>
      </c>
    </row>
    <row r="18" spans="1:12" x14ac:dyDescent="0.2">
      <c r="A18" s="37" t="s">
        <v>3779</v>
      </c>
      <c r="B18" s="37" t="s">
        <v>4079</v>
      </c>
      <c r="C18" s="59" t="s">
        <v>3972</v>
      </c>
      <c r="D18" s="59"/>
      <c r="E18" s="59" t="s">
        <v>4064</v>
      </c>
      <c r="F18" s="73">
        <f t="shared" si="1"/>
        <v>17392.565333333332</v>
      </c>
      <c r="G18" s="98">
        <v>103109.41</v>
      </c>
      <c r="H18" s="98">
        <v>17011.991999999998</v>
      </c>
      <c r="I18" s="98">
        <v>18712.351999999999</v>
      </c>
      <c r="J18" s="98">
        <v>20327.734</v>
      </c>
      <c r="K18" s="98">
        <v>17013.067999999999</v>
      </c>
      <c r="L18" s="98">
        <v>14836.894</v>
      </c>
    </row>
    <row r="19" spans="1:12" x14ac:dyDescent="0.2">
      <c r="A19" s="37" t="s">
        <v>3779</v>
      </c>
      <c r="B19" s="37" t="s">
        <v>4079</v>
      </c>
      <c r="C19" s="59" t="s">
        <v>3915</v>
      </c>
      <c r="D19" s="59"/>
      <c r="E19" s="59" t="s">
        <v>4064</v>
      </c>
      <c r="F19" s="73">
        <f t="shared" si="1"/>
        <v>15804.42</v>
      </c>
      <c r="G19" s="98">
        <v>9786.2199999999993</v>
      </c>
      <c r="H19" s="98">
        <v>18764.774000000001</v>
      </c>
      <c r="I19" s="98">
        <v>15740.768</v>
      </c>
      <c r="J19" s="98">
        <v>9180.4330000000009</v>
      </c>
      <c r="K19" s="98">
        <v>18909.856</v>
      </c>
      <c r="L19" s="98">
        <v>19322.971000000001</v>
      </c>
    </row>
    <row r="20" spans="1:12" x14ac:dyDescent="0.2">
      <c r="A20" s="37" t="s">
        <v>3779</v>
      </c>
      <c r="B20" s="37" t="s">
        <v>4079</v>
      </c>
      <c r="C20" s="59" t="s">
        <v>4040</v>
      </c>
      <c r="D20" s="59"/>
      <c r="E20" s="59" t="s">
        <v>4064</v>
      </c>
      <c r="F20" s="73">
        <f t="shared" si="1"/>
        <v>12945.756333333333</v>
      </c>
      <c r="G20" s="98">
        <v>25460.43</v>
      </c>
      <c r="H20" s="98">
        <v>8316.5159999999996</v>
      </c>
      <c r="I20" s="98">
        <v>14263.411</v>
      </c>
      <c r="J20" s="98">
        <v>9089.2710000000006</v>
      </c>
      <c r="K20" s="98">
        <v>12872.63</v>
      </c>
      <c r="L20" s="98">
        <v>16875.367999999999</v>
      </c>
    </row>
    <row r="21" spans="1:12" x14ac:dyDescent="0.2">
      <c r="A21" s="37" t="s">
        <v>3779</v>
      </c>
      <c r="B21" s="37" t="s">
        <v>4079</v>
      </c>
      <c r="C21" s="59" t="s">
        <v>4020</v>
      </c>
      <c r="D21" s="59"/>
      <c r="E21" s="59" t="s">
        <v>4064</v>
      </c>
      <c r="F21" s="73">
        <f t="shared" si="1"/>
        <v>7591.3403333333326</v>
      </c>
      <c r="G21" s="98">
        <v>7988.44</v>
      </c>
      <c r="H21" s="98">
        <v>16187.683000000001</v>
      </c>
      <c r="I21" s="98">
        <v>2512.4580000000001</v>
      </c>
      <c r="J21" s="98">
        <v>10262.544</v>
      </c>
      <c r="K21" s="98">
        <v>8548.0159999999996</v>
      </c>
      <c r="L21" s="98">
        <v>3963.4609999999998</v>
      </c>
    </row>
    <row r="22" spans="1:12" x14ac:dyDescent="0.2">
      <c r="A22" s="37" t="s">
        <v>3779</v>
      </c>
      <c r="B22" s="37" t="s">
        <v>4079</v>
      </c>
      <c r="C22" s="59" t="s">
        <v>3898</v>
      </c>
      <c r="D22" s="59"/>
      <c r="E22" s="59" t="s">
        <v>4064</v>
      </c>
      <c r="F22" s="73">
        <f t="shared" si="1"/>
        <v>7439.2230000000009</v>
      </c>
      <c r="G22" s="98">
        <v>2532.5300000000002</v>
      </c>
      <c r="H22" s="98">
        <v>3179.288</v>
      </c>
      <c r="I22" s="98">
        <v>4529.6729999999998</v>
      </c>
      <c r="J22" s="98">
        <v>6498.7209999999995</v>
      </c>
      <c r="K22" s="98">
        <v>7038.8649999999998</v>
      </c>
      <c r="L22" s="98">
        <v>8780.0830000000005</v>
      </c>
    </row>
    <row r="23" spans="1:12" x14ac:dyDescent="0.2">
      <c r="A23" s="37" t="s">
        <v>3779</v>
      </c>
      <c r="B23" s="37" t="s">
        <v>4079</v>
      </c>
      <c r="C23" s="59" t="s">
        <v>3901</v>
      </c>
      <c r="D23" s="59"/>
      <c r="E23" s="59" t="s">
        <v>4064</v>
      </c>
      <c r="F23" s="73">
        <f t="shared" si="1"/>
        <v>6508.0489999999991</v>
      </c>
      <c r="G23" s="98">
        <v>1968.46</v>
      </c>
      <c r="H23" s="98">
        <v>4034.4349999999999</v>
      </c>
      <c r="I23" s="98">
        <v>2171.1509999999998</v>
      </c>
      <c r="J23" s="98">
        <v>3743.7530000000002</v>
      </c>
      <c r="K23" s="98">
        <v>3299.4430000000002</v>
      </c>
      <c r="L23" s="98">
        <v>12480.950999999999</v>
      </c>
    </row>
    <row r="24" spans="1:12" x14ac:dyDescent="0.2">
      <c r="A24" s="37" t="s">
        <v>3779</v>
      </c>
      <c r="B24" s="37" t="s">
        <v>4079</v>
      </c>
      <c r="C24" s="59" t="s">
        <v>3999</v>
      </c>
      <c r="D24" s="59"/>
      <c r="E24" s="59" t="s">
        <v>4064</v>
      </c>
      <c r="F24" s="73">
        <f t="shared" si="1"/>
        <v>6404.9713333333339</v>
      </c>
      <c r="G24" s="98">
        <v>3146.73</v>
      </c>
      <c r="H24" s="98">
        <v>2353.1060000000002</v>
      </c>
      <c r="I24" s="98">
        <v>4394.5010000000002</v>
      </c>
      <c r="J24" s="98">
        <v>4736.8850000000002</v>
      </c>
      <c r="K24" s="98">
        <v>7401.1360000000004</v>
      </c>
      <c r="L24" s="98">
        <v>7076.893</v>
      </c>
    </row>
    <row r="25" spans="1:12" x14ac:dyDescent="0.2">
      <c r="A25" s="37" t="s">
        <v>3779</v>
      </c>
      <c r="B25" s="37" t="s">
        <v>4079</v>
      </c>
      <c r="C25" s="59" t="s">
        <v>4049</v>
      </c>
      <c r="D25" s="59"/>
      <c r="E25" s="59" t="s">
        <v>4064</v>
      </c>
      <c r="F25" s="73">
        <f t="shared" si="1"/>
        <v>5049.0029999999997</v>
      </c>
      <c r="G25" s="98">
        <v>4828.88</v>
      </c>
      <c r="H25" s="98">
        <v>7174.28</v>
      </c>
      <c r="I25" s="98">
        <v>6303.45</v>
      </c>
      <c r="J25" s="98">
        <v>3460.7539999999999</v>
      </c>
      <c r="K25" s="98">
        <v>3022.2890000000002</v>
      </c>
      <c r="L25" s="98">
        <v>8663.9660000000003</v>
      </c>
    </row>
    <row r="26" spans="1:12" x14ac:dyDescent="0.2">
      <c r="A26" s="37" t="s">
        <v>3779</v>
      </c>
      <c r="B26" s="37" t="s">
        <v>4079</v>
      </c>
      <c r="C26" s="59" t="s">
        <v>3920</v>
      </c>
      <c r="D26" s="59"/>
      <c r="E26" s="59" t="s">
        <v>4064</v>
      </c>
      <c r="F26" s="73">
        <f t="shared" si="1"/>
        <v>4478.0313333333334</v>
      </c>
      <c r="G26" s="98">
        <v>5151.99</v>
      </c>
      <c r="H26" s="98">
        <v>1767.88</v>
      </c>
      <c r="I26" s="98">
        <v>2649.6210000000001</v>
      </c>
      <c r="J26" s="98">
        <v>8168.7669999999998</v>
      </c>
      <c r="K26" s="98">
        <v>2393.9949999999999</v>
      </c>
      <c r="L26" s="98">
        <v>2871.3319999999999</v>
      </c>
    </row>
    <row r="27" spans="1:12" x14ac:dyDescent="0.2">
      <c r="A27" s="37" t="s">
        <v>3779</v>
      </c>
      <c r="B27" s="37" t="s">
        <v>4079</v>
      </c>
      <c r="C27" s="59" t="s">
        <v>4057</v>
      </c>
      <c r="D27" s="59"/>
      <c r="E27" s="59" t="s">
        <v>4064</v>
      </c>
      <c r="F27" s="73">
        <f t="shared" si="1"/>
        <v>4476.8813333333337</v>
      </c>
      <c r="G27" s="98">
        <v>209.3</v>
      </c>
      <c r="H27" s="98">
        <v>1688.6320000000001</v>
      </c>
      <c r="I27" s="98">
        <v>3463.395</v>
      </c>
      <c r="J27" s="98">
        <v>3186.0390000000002</v>
      </c>
      <c r="K27" s="98">
        <v>4434.6210000000001</v>
      </c>
      <c r="L27" s="98">
        <v>5809.9840000000004</v>
      </c>
    </row>
    <row r="28" spans="1:12" x14ac:dyDescent="0.2">
      <c r="A28" s="37" t="s">
        <v>3779</v>
      </c>
      <c r="B28" s="37" t="s">
        <v>4079</v>
      </c>
      <c r="C28" s="59" t="s">
        <v>4018</v>
      </c>
      <c r="D28" s="59"/>
      <c r="E28" s="59" t="s">
        <v>4064</v>
      </c>
      <c r="F28" s="73">
        <f t="shared" si="1"/>
        <v>4396.6310000000003</v>
      </c>
      <c r="G28" s="98" t="s">
        <v>4078</v>
      </c>
      <c r="H28" s="98" t="s">
        <v>4078</v>
      </c>
      <c r="I28" s="98" t="s">
        <v>4078</v>
      </c>
      <c r="J28" s="98">
        <v>2812.527</v>
      </c>
      <c r="K28" s="98">
        <v>3719.8850000000002</v>
      </c>
      <c r="L28" s="98">
        <v>6657.4809999999998</v>
      </c>
    </row>
    <row r="29" spans="1:12" x14ac:dyDescent="0.25">
      <c r="A29" s="37" t="s">
        <v>3779</v>
      </c>
      <c r="B29" s="37" t="s">
        <v>4079</v>
      </c>
      <c r="C29" s="59" t="s">
        <v>3983</v>
      </c>
      <c r="D29" s="59"/>
      <c r="E29" s="59" t="s">
        <v>4064</v>
      </c>
      <c r="F29" s="73">
        <f t="shared" si="1"/>
        <v>3390.4069999999997</v>
      </c>
      <c r="G29" s="98">
        <v>2326.7199999999998</v>
      </c>
      <c r="H29" s="98">
        <v>1947.8030000000001</v>
      </c>
      <c r="I29" s="98">
        <v>1912.287</v>
      </c>
      <c r="J29" s="98">
        <v>4327.424</v>
      </c>
      <c r="K29" s="98">
        <v>2213.88</v>
      </c>
      <c r="L29" s="98">
        <v>3629.9169999999999</v>
      </c>
    </row>
    <row r="30" spans="1:12" x14ac:dyDescent="0.25">
      <c r="A30" s="37" t="s">
        <v>3779</v>
      </c>
      <c r="B30" s="37" t="s">
        <v>4079</v>
      </c>
      <c r="C30" s="59" t="s">
        <v>3943</v>
      </c>
      <c r="D30" s="59"/>
      <c r="E30" s="59" t="s">
        <v>4064</v>
      </c>
      <c r="F30" s="73">
        <f t="shared" si="1"/>
        <v>3261.4793333333332</v>
      </c>
      <c r="G30" s="98">
        <v>825.92</v>
      </c>
      <c r="H30" s="98">
        <v>1056.3019999999999</v>
      </c>
      <c r="I30" s="98">
        <v>2862.7979999999998</v>
      </c>
      <c r="J30" s="98">
        <v>2998.9279999999999</v>
      </c>
      <c r="K30" s="98">
        <v>2863.788</v>
      </c>
      <c r="L30" s="98">
        <v>3921.7220000000002</v>
      </c>
    </row>
    <row r="31" spans="1:12" x14ac:dyDescent="0.25">
      <c r="A31" s="37" t="s">
        <v>3779</v>
      </c>
      <c r="B31" s="37" t="s">
        <v>4079</v>
      </c>
      <c r="C31" s="59" t="s">
        <v>4008</v>
      </c>
      <c r="D31" s="59"/>
      <c r="E31" s="59" t="s">
        <v>4064</v>
      </c>
      <c r="F31" s="73">
        <f t="shared" si="1"/>
        <v>3001.5920000000001</v>
      </c>
      <c r="G31" s="98">
        <v>3215.56</v>
      </c>
      <c r="H31" s="98">
        <v>3705.2730000000001</v>
      </c>
      <c r="I31" s="98" t="s">
        <v>4078</v>
      </c>
      <c r="J31" s="98" t="s">
        <v>4078</v>
      </c>
      <c r="K31" s="98">
        <v>4334.2389999999996</v>
      </c>
      <c r="L31" s="98">
        <v>4670.5370000000003</v>
      </c>
    </row>
    <row r="32" spans="1:12" x14ac:dyDescent="0.25">
      <c r="A32" s="37" t="s">
        <v>3779</v>
      </c>
      <c r="B32" s="37" t="s">
        <v>4079</v>
      </c>
      <c r="C32" s="59" t="s">
        <v>4026</v>
      </c>
      <c r="D32" s="59"/>
      <c r="E32" s="59" t="s">
        <v>4064</v>
      </c>
      <c r="F32" s="73">
        <f t="shared" si="1"/>
        <v>2897.1656666666663</v>
      </c>
      <c r="G32" s="98">
        <v>2351.33</v>
      </c>
      <c r="H32" s="98">
        <v>1265.578</v>
      </c>
      <c r="I32" s="98">
        <v>2438.6329999999998</v>
      </c>
      <c r="J32" s="98">
        <v>1378.4169999999999</v>
      </c>
      <c r="K32" s="98">
        <v>3481.913</v>
      </c>
      <c r="L32" s="98">
        <v>3831.1669999999999</v>
      </c>
    </row>
    <row r="33" spans="1:12" x14ac:dyDescent="0.25">
      <c r="A33" s="37" t="s">
        <v>3779</v>
      </c>
      <c r="B33" s="37" t="s">
        <v>4079</v>
      </c>
      <c r="C33" s="59" t="s">
        <v>3956</v>
      </c>
      <c r="D33" s="59"/>
      <c r="E33" s="59" t="s">
        <v>4064</v>
      </c>
      <c r="F33" s="73">
        <f t="shared" si="1"/>
        <v>2887.4143333333327</v>
      </c>
      <c r="G33" s="98">
        <v>591.28</v>
      </c>
      <c r="H33" s="98">
        <v>848.52099999999996</v>
      </c>
      <c r="I33" s="98">
        <v>1519.1569999999999</v>
      </c>
      <c r="J33" s="98">
        <v>914.43499999999995</v>
      </c>
      <c r="K33" s="98">
        <v>5342.9889999999996</v>
      </c>
      <c r="L33" s="98">
        <v>2404.819</v>
      </c>
    </row>
    <row r="34" spans="1:12" x14ac:dyDescent="0.25">
      <c r="A34" s="37" t="s">
        <v>3779</v>
      </c>
      <c r="B34" s="37" t="s">
        <v>4079</v>
      </c>
      <c r="C34" s="59" t="s">
        <v>3957</v>
      </c>
      <c r="D34" s="59"/>
      <c r="E34" s="59" t="s">
        <v>4064</v>
      </c>
      <c r="F34" s="73">
        <f t="shared" si="1"/>
        <v>2303.8766666666666</v>
      </c>
      <c r="G34" s="98">
        <v>2661.14</v>
      </c>
      <c r="H34" s="98">
        <v>2457.4479999999999</v>
      </c>
      <c r="I34" s="98">
        <v>4226.9709999999995</v>
      </c>
      <c r="J34" s="98">
        <v>2319.61</v>
      </c>
      <c r="K34" s="98">
        <v>2271.8090000000002</v>
      </c>
      <c r="L34" s="98">
        <v>2320.2109999999998</v>
      </c>
    </row>
    <row r="35" spans="1:12" x14ac:dyDescent="0.25">
      <c r="A35" s="37" t="s">
        <v>3779</v>
      </c>
      <c r="B35" s="37" t="s">
        <v>4079</v>
      </c>
      <c r="C35" s="59" t="s">
        <v>3927</v>
      </c>
      <c r="D35" s="59"/>
      <c r="E35" s="59" t="s">
        <v>4064</v>
      </c>
      <c r="F35" s="73">
        <f t="shared" si="1"/>
        <v>2260.6363333333334</v>
      </c>
      <c r="G35" s="98">
        <v>930.01</v>
      </c>
      <c r="H35" s="98">
        <v>1126.9839999999999</v>
      </c>
      <c r="I35" s="98">
        <v>922.78200000000004</v>
      </c>
      <c r="J35" s="98">
        <v>973.70100000000002</v>
      </c>
      <c r="K35" s="98">
        <v>1669.335</v>
      </c>
      <c r="L35" s="98">
        <v>4138.8729999999996</v>
      </c>
    </row>
    <row r="36" spans="1:12" x14ac:dyDescent="0.25">
      <c r="A36" s="37" t="s">
        <v>3779</v>
      </c>
      <c r="B36" s="37" t="s">
        <v>4079</v>
      </c>
      <c r="C36" s="59" t="s">
        <v>3899</v>
      </c>
      <c r="D36" s="59"/>
      <c r="E36" s="59" t="s">
        <v>4064</v>
      </c>
      <c r="F36" s="73">
        <f t="shared" si="1"/>
        <v>2254.8163333333337</v>
      </c>
      <c r="G36" s="98">
        <v>1636.48</v>
      </c>
      <c r="H36" s="98">
        <v>1409.6010000000001</v>
      </c>
      <c r="I36" s="98">
        <v>3905.4630000000002</v>
      </c>
      <c r="J36" s="98">
        <v>1672.655</v>
      </c>
      <c r="K36" s="98">
        <v>1827.461</v>
      </c>
      <c r="L36" s="98">
        <v>3264.3330000000001</v>
      </c>
    </row>
    <row r="37" spans="1:12" x14ac:dyDescent="0.25">
      <c r="A37" s="37" t="s">
        <v>3779</v>
      </c>
      <c r="B37" s="37" t="s">
        <v>4079</v>
      </c>
      <c r="C37" s="59" t="s">
        <v>3992</v>
      </c>
      <c r="D37" s="59"/>
      <c r="E37" s="59" t="s">
        <v>4064</v>
      </c>
      <c r="F37" s="73">
        <f t="shared" si="1"/>
        <v>2241.9286666666662</v>
      </c>
      <c r="G37" s="98">
        <v>2152.37</v>
      </c>
      <c r="H37" s="98">
        <v>897.70100000000002</v>
      </c>
      <c r="I37" s="98">
        <v>1604.02</v>
      </c>
      <c r="J37" s="98">
        <v>1679.63</v>
      </c>
      <c r="K37" s="98">
        <v>3210.5189999999998</v>
      </c>
      <c r="L37" s="98">
        <v>1835.6369999999999</v>
      </c>
    </row>
    <row r="38" spans="1:12" x14ac:dyDescent="0.25">
      <c r="A38" s="37" t="s">
        <v>3779</v>
      </c>
      <c r="B38" s="37" t="s">
        <v>4079</v>
      </c>
      <c r="C38" s="59" t="s">
        <v>3962</v>
      </c>
      <c r="D38" s="59"/>
      <c r="E38" s="59" t="s">
        <v>4064</v>
      </c>
      <c r="F38" s="73">
        <f t="shared" si="1"/>
        <v>1920.5600000000002</v>
      </c>
      <c r="G38" s="98">
        <v>1194.73</v>
      </c>
      <c r="H38" s="98">
        <v>968.59900000000005</v>
      </c>
      <c r="I38" s="98">
        <v>1276.3530000000001</v>
      </c>
      <c r="J38" s="98">
        <v>1134.183</v>
      </c>
      <c r="K38" s="98">
        <v>1749.7070000000001</v>
      </c>
      <c r="L38" s="98">
        <v>2877.79</v>
      </c>
    </row>
    <row r="39" spans="1:12" x14ac:dyDescent="0.25">
      <c r="A39" s="37" t="s">
        <v>3779</v>
      </c>
      <c r="B39" s="37" t="s">
        <v>4079</v>
      </c>
      <c r="C39" s="59" t="s">
        <v>4009</v>
      </c>
      <c r="D39" s="59"/>
      <c r="E39" s="59" t="s">
        <v>4064</v>
      </c>
      <c r="F39" s="73">
        <f t="shared" ref="F39:F70" si="2">SUM(J39:L39)/3</f>
        <v>1565.5619999999999</v>
      </c>
      <c r="G39" s="98">
        <v>201.66</v>
      </c>
      <c r="H39" s="98">
        <v>255.821</v>
      </c>
      <c r="I39" s="98">
        <v>763.85799999999995</v>
      </c>
      <c r="J39" s="98">
        <v>1908.153</v>
      </c>
      <c r="K39" s="98">
        <v>1809.914</v>
      </c>
      <c r="L39" s="98">
        <v>978.61900000000003</v>
      </c>
    </row>
    <row r="40" spans="1:12" x14ac:dyDescent="0.25">
      <c r="A40" s="37" t="s">
        <v>3779</v>
      </c>
      <c r="B40" s="37" t="s">
        <v>4079</v>
      </c>
      <c r="C40" s="59" t="s">
        <v>4050</v>
      </c>
      <c r="D40" s="59"/>
      <c r="E40" s="59" t="s">
        <v>4064</v>
      </c>
      <c r="F40" s="73">
        <f t="shared" si="2"/>
        <v>1205.0576666666668</v>
      </c>
      <c r="G40" s="98">
        <v>712.39</v>
      </c>
      <c r="H40" s="98" t="s">
        <v>4078</v>
      </c>
      <c r="I40" s="98" t="s">
        <v>4078</v>
      </c>
      <c r="J40" s="98">
        <v>3615.172</v>
      </c>
      <c r="K40" s="98" t="s">
        <v>4078</v>
      </c>
      <c r="L40" s="98">
        <v>1E-3</v>
      </c>
    </row>
    <row r="41" spans="1:12" x14ac:dyDescent="0.25">
      <c r="A41" s="37" t="s">
        <v>3779</v>
      </c>
      <c r="B41" s="37" t="s">
        <v>4079</v>
      </c>
      <c r="C41" s="59" t="s">
        <v>3928</v>
      </c>
      <c r="D41" s="59"/>
      <c r="E41" s="59" t="s">
        <v>4064</v>
      </c>
      <c r="F41" s="73">
        <f t="shared" si="2"/>
        <v>1154.3153333333332</v>
      </c>
      <c r="G41" s="98">
        <v>661.77</v>
      </c>
      <c r="H41" s="98">
        <v>1215.1379999999999</v>
      </c>
      <c r="I41" s="98">
        <v>1081.211</v>
      </c>
      <c r="J41" s="98">
        <v>898.45299999999997</v>
      </c>
      <c r="K41" s="98">
        <v>1187.607</v>
      </c>
      <c r="L41" s="98">
        <v>1376.886</v>
      </c>
    </row>
    <row r="42" spans="1:12" x14ac:dyDescent="0.25">
      <c r="A42" s="37" t="s">
        <v>3779</v>
      </c>
      <c r="B42" s="37" t="s">
        <v>4079</v>
      </c>
      <c r="C42" s="59" t="s">
        <v>3978</v>
      </c>
      <c r="D42" s="59"/>
      <c r="E42" s="59" t="s">
        <v>4064</v>
      </c>
      <c r="F42" s="73">
        <f t="shared" si="2"/>
        <v>976.99933333333331</v>
      </c>
      <c r="G42" s="98">
        <v>3.69</v>
      </c>
      <c r="H42" s="98" t="s">
        <v>4078</v>
      </c>
      <c r="I42" s="98">
        <v>15.55</v>
      </c>
      <c r="J42" s="98">
        <v>745.47299999999996</v>
      </c>
      <c r="K42" s="98">
        <v>1528.027</v>
      </c>
      <c r="L42" s="98">
        <v>657.49800000000005</v>
      </c>
    </row>
    <row r="43" spans="1:12" x14ac:dyDescent="0.25">
      <c r="A43" s="37" t="s">
        <v>3779</v>
      </c>
      <c r="B43" s="37" t="s">
        <v>4079</v>
      </c>
      <c r="C43" s="59" t="s">
        <v>3910</v>
      </c>
      <c r="D43" s="59"/>
      <c r="E43" s="59" t="s">
        <v>4064</v>
      </c>
      <c r="F43" s="73">
        <f t="shared" si="2"/>
        <v>829.12166666666656</v>
      </c>
      <c r="G43" s="98" t="s">
        <v>4078</v>
      </c>
      <c r="H43" s="98">
        <v>0.629</v>
      </c>
      <c r="I43" s="98">
        <v>56.206000000000003</v>
      </c>
      <c r="J43" s="98">
        <v>381.48</v>
      </c>
      <c r="K43" s="98">
        <v>234.71100000000001</v>
      </c>
      <c r="L43" s="98">
        <v>1871.174</v>
      </c>
    </row>
    <row r="44" spans="1:12" x14ac:dyDescent="0.25">
      <c r="A44" s="37" t="s">
        <v>3779</v>
      </c>
      <c r="B44" s="37" t="s">
        <v>4079</v>
      </c>
      <c r="C44" s="59" t="s">
        <v>4003</v>
      </c>
      <c r="D44" s="59"/>
      <c r="E44" s="59" t="s">
        <v>4064</v>
      </c>
      <c r="F44" s="73">
        <f t="shared" si="2"/>
        <v>720.65500000000009</v>
      </c>
      <c r="G44" s="98" t="s">
        <v>4078</v>
      </c>
      <c r="H44" s="98" t="s">
        <v>4078</v>
      </c>
      <c r="I44" s="98">
        <v>331.67</v>
      </c>
      <c r="J44" s="98">
        <v>498.38200000000001</v>
      </c>
      <c r="K44" s="98">
        <v>945.02700000000004</v>
      </c>
      <c r="L44" s="98">
        <v>718.55600000000004</v>
      </c>
    </row>
    <row r="45" spans="1:12" x14ac:dyDescent="0.25">
      <c r="A45" s="37" t="s">
        <v>3779</v>
      </c>
      <c r="B45" s="37" t="s">
        <v>4079</v>
      </c>
      <c r="C45" s="59" t="s">
        <v>4047</v>
      </c>
      <c r="D45" s="59"/>
      <c r="E45" s="59" t="s">
        <v>4064</v>
      </c>
      <c r="F45" s="73">
        <f t="shared" si="2"/>
        <v>703.5093333333333</v>
      </c>
      <c r="G45" s="98">
        <v>250.21</v>
      </c>
      <c r="H45" s="98">
        <v>402.24099999999999</v>
      </c>
      <c r="I45" s="98">
        <v>447.58600000000001</v>
      </c>
      <c r="J45" s="98">
        <v>413.71300000000002</v>
      </c>
      <c r="K45" s="98">
        <v>716.58799999999997</v>
      </c>
      <c r="L45" s="98">
        <v>980.22699999999998</v>
      </c>
    </row>
    <row r="46" spans="1:12" x14ac:dyDescent="0.25">
      <c r="A46" s="37" t="s">
        <v>3779</v>
      </c>
      <c r="B46" s="37" t="s">
        <v>4079</v>
      </c>
      <c r="C46" s="59" t="s">
        <v>4015</v>
      </c>
      <c r="D46" s="59"/>
      <c r="E46" s="59" t="s">
        <v>4064</v>
      </c>
      <c r="F46" s="73">
        <f t="shared" si="2"/>
        <v>678.72900000000016</v>
      </c>
      <c r="G46" s="98">
        <v>6837.81</v>
      </c>
      <c r="H46" s="98">
        <v>33.268000000000001</v>
      </c>
      <c r="I46" s="98">
        <v>293.25599999999997</v>
      </c>
      <c r="J46" s="98">
        <v>161.006</v>
      </c>
      <c r="K46" s="98">
        <v>1027.0050000000001</v>
      </c>
      <c r="L46" s="98">
        <v>848.17600000000004</v>
      </c>
    </row>
    <row r="47" spans="1:12" x14ac:dyDescent="0.25">
      <c r="A47" s="37" t="s">
        <v>3779</v>
      </c>
      <c r="B47" s="37" t="s">
        <v>4079</v>
      </c>
      <c r="C47" s="59" t="s">
        <v>4013</v>
      </c>
      <c r="D47" s="59"/>
      <c r="E47" s="59" t="s">
        <v>4064</v>
      </c>
      <c r="F47" s="73">
        <f t="shared" si="2"/>
        <v>678.15133333333335</v>
      </c>
      <c r="G47" s="98">
        <v>402.06</v>
      </c>
      <c r="H47" s="98">
        <v>304.80500000000001</v>
      </c>
      <c r="I47" s="98">
        <v>431.83100000000002</v>
      </c>
      <c r="J47" s="98">
        <v>753.976</v>
      </c>
      <c r="K47" s="98">
        <v>651.81700000000001</v>
      </c>
      <c r="L47" s="98">
        <v>628.66099999999994</v>
      </c>
    </row>
    <row r="48" spans="1:12" x14ac:dyDescent="0.25">
      <c r="A48" s="37" t="s">
        <v>3779</v>
      </c>
      <c r="B48" s="37" t="s">
        <v>4079</v>
      </c>
      <c r="C48" s="59" t="s">
        <v>4051</v>
      </c>
      <c r="D48" s="59"/>
      <c r="E48" s="59" t="s">
        <v>4064</v>
      </c>
      <c r="F48" s="73">
        <f t="shared" si="2"/>
        <v>593.899</v>
      </c>
      <c r="G48" s="98">
        <v>472.56</v>
      </c>
      <c r="H48" s="98">
        <v>689.83199999999999</v>
      </c>
      <c r="I48" s="98">
        <v>190.68700000000001</v>
      </c>
      <c r="J48" s="98">
        <v>428.38099999999997</v>
      </c>
      <c r="K48" s="98">
        <v>383.601</v>
      </c>
      <c r="L48" s="98">
        <v>969.71500000000003</v>
      </c>
    </row>
    <row r="49" spans="1:12" x14ac:dyDescent="0.25">
      <c r="A49" s="37" t="s">
        <v>3779</v>
      </c>
      <c r="B49" s="37" t="s">
        <v>4079</v>
      </c>
      <c r="C49" s="59" t="s">
        <v>3907</v>
      </c>
      <c r="D49" s="59"/>
      <c r="E49" s="59" t="s">
        <v>4064</v>
      </c>
      <c r="F49" s="73">
        <f t="shared" si="2"/>
        <v>533.62066666666669</v>
      </c>
      <c r="G49" s="98" t="s">
        <v>4078</v>
      </c>
      <c r="H49" s="98" t="s">
        <v>4078</v>
      </c>
      <c r="I49" s="98">
        <v>32.052</v>
      </c>
      <c r="J49" s="98">
        <v>346.17099999999999</v>
      </c>
      <c r="K49" s="98">
        <v>635.31600000000003</v>
      </c>
      <c r="L49" s="98">
        <v>619.375</v>
      </c>
    </row>
    <row r="50" spans="1:12" x14ac:dyDescent="0.25">
      <c r="A50" s="37" t="s">
        <v>3779</v>
      </c>
      <c r="B50" s="37" t="s">
        <v>4079</v>
      </c>
      <c r="C50" s="59" t="s">
        <v>4065</v>
      </c>
      <c r="D50" s="59"/>
      <c r="E50" s="59" t="s">
        <v>4064</v>
      </c>
      <c r="F50" s="73">
        <f t="shared" si="2"/>
        <v>484.91499999999996</v>
      </c>
      <c r="G50" s="98">
        <v>425.51</v>
      </c>
      <c r="H50" s="98">
        <v>319.11200000000002</v>
      </c>
      <c r="I50" s="98">
        <v>516.02300000000002</v>
      </c>
      <c r="J50" s="98">
        <v>365.46600000000001</v>
      </c>
      <c r="K50" s="98">
        <v>314.90300000000002</v>
      </c>
      <c r="L50" s="98">
        <v>774.37599999999998</v>
      </c>
    </row>
    <row r="51" spans="1:12" x14ac:dyDescent="0.25">
      <c r="A51" s="37" t="s">
        <v>3779</v>
      </c>
      <c r="B51" s="37" t="s">
        <v>4079</v>
      </c>
      <c r="C51" s="59" t="s">
        <v>4027</v>
      </c>
      <c r="D51" s="59"/>
      <c r="E51" s="59" t="s">
        <v>4064</v>
      </c>
      <c r="F51" s="73">
        <f t="shared" si="2"/>
        <v>432.94766666666663</v>
      </c>
      <c r="G51" s="98" t="s">
        <v>4078</v>
      </c>
      <c r="H51" s="98">
        <v>1552.703</v>
      </c>
      <c r="I51" s="98">
        <v>505.77199999999999</v>
      </c>
      <c r="J51" s="98">
        <v>57.457000000000001</v>
      </c>
      <c r="K51" s="98">
        <v>861.74599999999998</v>
      </c>
      <c r="L51" s="98">
        <v>379.64</v>
      </c>
    </row>
    <row r="52" spans="1:12" x14ac:dyDescent="0.25">
      <c r="A52" s="37" t="s">
        <v>3779</v>
      </c>
      <c r="B52" s="37" t="s">
        <v>4079</v>
      </c>
      <c r="C52" s="59" t="s">
        <v>4045</v>
      </c>
      <c r="D52" s="59"/>
      <c r="E52" s="59" t="s">
        <v>4064</v>
      </c>
      <c r="F52" s="73">
        <f t="shared" si="2"/>
        <v>416.84133333333335</v>
      </c>
      <c r="G52" s="98">
        <v>102.39</v>
      </c>
      <c r="H52" s="98">
        <v>64.519000000000005</v>
      </c>
      <c r="I52" s="98">
        <v>96.122</v>
      </c>
      <c r="J52" s="98">
        <v>584.86900000000003</v>
      </c>
      <c r="K52" s="98">
        <v>486.07</v>
      </c>
      <c r="L52" s="98">
        <v>179.58500000000001</v>
      </c>
    </row>
    <row r="53" spans="1:12" x14ac:dyDescent="0.25">
      <c r="A53" s="37" t="s">
        <v>3779</v>
      </c>
      <c r="B53" s="37" t="s">
        <v>4079</v>
      </c>
      <c r="C53" s="59" t="s">
        <v>3979</v>
      </c>
      <c r="D53" s="59"/>
      <c r="E53" s="59" t="s">
        <v>4064</v>
      </c>
      <c r="F53" s="73">
        <f t="shared" si="2"/>
        <v>366.74566666666669</v>
      </c>
      <c r="G53" s="98">
        <v>27.55</v>
      </c>
      <c r="H53" s="98" t="s">
        <v>4078</v>
      </c>
      <c r="I53" s="98" t="s">
        <v>4078</v>
      </c>
      <c r="J53" s="98">
        <v>68.408000000000001</v>
      </c>
      <c r="K53" s="98">
        <v>294.97899999999998</v>
      </c>
      <c r="L53" s="98">
        <v>736.85</v>
      </c>
    </row>
    <row r="54" spans="1:12" x14ac:dyDescent="0.25">
      <c r="A54" s="37" t="s">
        <v>3779</v>
      </c>
      <c r="B54" s="37" t="s">
        <v>4079</v>
      </c>
      <c r="C54" s="59" t="s">
        <v>4017</v>
      </c>
      <c r="D54" s="59"/>
      <c r="E54" s="59" t="s">
        <v>4064</v>
      </c>
      <c r="F54" s="73">
        <f t="shared" si="2"/>
        <v>364.04933333333332</v>
      </c>
      <c r="G54" s="98">
        <v>1192.1199999999999</v>
      </c>
      <c r="H54" s="98">
        <v>225.96600000000001</v>
      </c>
      <c r="I54" s="98">
        <v>452.447</v>
      </c>
      <c r="J54" s="98">
        <v>278.029</v>
      </c>
      <c r="K54" s="98">
        <v>365.16399999999999</v>
      </c>
      <c r="L54" s="98">
        <v>448.95499999999998</v>
      </c>
    </row>
    <row r="55" spans="1:12" x14ac:dyDescent="0.25">
      <c r="A55" s="37" t="s">
        <v>3779</v>
      </c>
      <c r="B55" s="37" t="s">
        <v>4079</v>
      </c>
      <c r="C55" s="59" t="s">
        <v>4007</v>
      </c>
      <c r="D55" s="59"/>
      <c r="E55" s="59" t="s">
        <v>4064</v>
      </c>
      <c r="F55" s="73">
        <f t="shared" si="2"/>
        <v>344.73433333333332</v>
      </c>
      <c r="G55" s="98">
        <v>368.73</v>
      </c>
      <c r="H55" s="98">
        <v>439.89499999999998</v>
      </c>
      <c r="I55" s="98">
        <v>426.65300000000002</v>
      </c>
      <c r="J55" s="98">
        <v>489.1</v>
      </c>
      <c r="K55" s="98">
        <v>311.78300000000002</v>
      </c>
      <c r="L55" s="98">
        <v>233.32</v>
      </c>
    </row>
    <row r="56" spans="1:12" x14ac:dyDescent="0.25">
      <c r="A56" s="37" t="s">
        <v>3779</v>
      </c>
      <c r="B56" s="37" t="s">
        <v>4079</v>
      </c>
      <c r="C56" s="59" t="s">
        <v>3922</v>
      </c>
      <c r="D56" s="59"/>
      <c r="E56" s="59" t="s">
        <v>4064</v>
      </c>
      <c r="F56" s="73">
        <f t="shared" si="2"/>
        <v>327.67399999999998</v>
      </c>
      <c r="G56" s="98">
        <v>177.5</v>
      </c>
      <c r="H56" s="98">
        <v>624.452</v>
      </c>
      <c r="I56" s="98">
        <v>1404.6079999999999</v>
      </c>
      <c r="J56" s="98">
        <v>292.834</v>
      </c>
      <c r="K56" s="98">
        <v>561.149</v>
      </c>
      <c r="L56" s="98">
        <v>129.03899999999999</v>
      </c>
    </row>
    <row r="57" spans="1:12" x14ac:dyDescent="0.25">
      <c r="A57" s="37" t="s">
        <v>3779</v>
      </c>
      <c r="B57" s="37" t="s">
        <v>4079</v>
      </c>
      <c r="C57" s="59" t="s">
        <v>3974</v>
      </c>
      <c r="D57" s="59"/>
      <c r="E57" s="59" t="s">
        <v>4064</v>
      </c>
      <c r="F57" s="73">
        <f t="shared" si="2"/>
        <v>225.84966666666665</v>
      </c>
      <c r="G57" s="98">
        <v>19.62</v>
      </c>
      <c r="H57" s="98">
        <v>69.058999999999997</v>
      </c>
      <c r="I57" s="98">
        <v>76.576999999999998</v>
      </c>
      <c r="J57" s="98">
        <v>58.58</v>
      </c>
      <c r="K57" s="98">
        <v>258.76499999999999</v>
      </c>
      <c r="L57" s="98">
        <v>360.20400000000001</v>
      </c>
    </row>
    <row r="58" spans="1:12" x14ac:dyDescent="0.25">
      <c r="A58" s="37" t="s">
        <v>3779</v>
      </c>
      <c r="B58" s="37" t="s">
        <v>4079</v>
      </c>
      <c r="C58" s="59" t="s">
        <v>4060</v>
      </c>
      <c r="D58" s="59"/>
      <c r="E58" s="59" t="s">
        <v>4064</v>
      </c>
      <c r="F58" s="73">
        <f t="shared" si="2"/>
        <v>225.614</v>
      </c>
      <c r="G58" s="98" t="s">
        <v>4078</v>
      </c>
      <c r="H58" s="98">
        <v>11.423999999999999</v>
      </c>
      <c r="I58" s="98">
        <v>17.613</v>
      </c>
      <c r="J58" s="98">
        <v>34.015999999999998</v>
      </c>
      <c r="K58" s="98">
        <v>388.44499999999999</v>
      </c>
      <c r="L58" s="98">
        <v>254.381</v>
      </c>
    </row>
    <row r="59" spans="1:12" x14ac:dyDescent="0.25">
      <c r="A59" s="37" t="s">
        <v>3779</v>
      </c>
      <c r="B59" s="37" t="s">
        <v>4079</v>
      </c>
      <c r="C59" s="59" t="s">
        <v>3988</v>
      </c>
      <c r="D59" s="59"/>
      <c r="E59" s="59" t="s">
        <v>4064</v>
      </c>
      <c r="F59" s="73">
        <f t="shared" si="2"/>
        <v>213.88433333333333</v>
      </c>
      <c r="G59" s="98">
        <v>353.01</v>
      </c>
      <c r="H59" s="98">
        <v>254.167</v>
      </c>
      <c r="I59" s="98">
        <v>66.430000000000007</v>
      </c>
      <c r="J59" s="98">
        <v>218.97399999999999</v>
      </c>
      <c r="K59" s="98">
        <v>155.53200000000001</v>
      </c>
      <c r="L59" s="98">
        <v>267.14699999999999</v>
      </c>
    </row>
    <row r="60" spans="1:12" x14ac:dyDescent="0.25">
      <c r="A60" s="37" t="s">
        <v>3779</v>
      </c>
      <c r="B60" s="37" t="s">
        <v>4079</v>
      </c>
      <c r="C60" s="59" t="s">
        <v>4056</v>
      </c>
      <c r="D60" s="59"/>
      <c r="E60" s="59" t="s">
        <v>4064</v>
      </c>
      <c r="F60" s="73">
        <f t="shared" si="2"/>
        <v>212.5806666666667</v>
      </c>
      <c r="G60" s="98" t="s">
        <v>4078</v>
      </c>
      <c r="H60" s="98" t="s">
        <v>4078</v>
      </c>
      <c r="I60" s="98">
        <v>192.13499999999999</v>
      </c>
      <c r="J60" s="98">
        <v>174.66499999999999</v>
      </c>
      <c r="K60" s="98">
        <v>400.17500000000001</v>
      </c>
      <c r="L60" s="98">
        <v>62.902000000000001</v>
      </c>
    </row>
    <row r="61" spans="1:12" x14ac:dyDescent="0.25">
      <c r="A61" s="37" t="s">
        <v>3779</v>
      </c>
      <c r="B61" s="37" t="s">
        <v>4079</v>
      </c>
      <c r="C61" s="59" t="s">
        <v>3998</v>
      </c>
      <c r="D61" s="59"/>
      <c r="E61" s="59" t="s">
        <v>4064</v>
      </c>
      <c r="F61" s="73">
        <f t="shared" si="2"/>
        <v>195.16366666666667</v>
      </c>
      <c r="G61" s="98">
        <v>24.68</v>
      </c>
      <c r="H61" s="98" t="s">
        <v>4078</v>
      </c>
      <c r="I61" s="98" t="s">
        <v>4078</v>
      </c>
      <c r="J61" s="98">
        <v>65.465999999999994</v>
      </c>
      <c r="K61" s="98">
        <v>520.02499999999998</v>
      </c>
      <c r="L61" s="98" t="s">
        <v>4078</v>
      </c>
    </row>
    <row r="62" spans="1:12" x14ac:dyDescent="0.25">
      <c r="A62" s="37" t="s">
        <v>3779</v>
      </c>
      <c r="B62" s="37" t="s">
        <v>4079</v>
      </c>
      <c r="C62" s="59" t="s">
        <v>3926</v>
      </c>
      <c r="D62" s="59"/>
      <c r="E62" s="59" t="s">
        <v>4064</v>
      </c>
      <c r="F62" s="73">
        <f t="shared" si="2"/>
        <v>173.25399999999999</v>
      </c>
      <c r="G62" s="98">
        <v>28.75</v>
      </c>
      <c r="H62" s="98">
        <v>27.318000000000001</v>
      </c>
      <c r="I62" s="98">
        <v>73.387</v>
      </c>
      <c r="J62" s="98">
        <v>247.45699999999999</v>
      </c>
      <c r="K62" s="98">
        <v>197.142</v>
      </c>
      <c r="L62" s="98">
        <v>75.162999999999997</v>
      </c>
    </row>
    <row r="63" spans="1:12" x14ac:dyDescent="0.25">
      <c r="A63" s="37" t="s">
        <v>3779</v>
      </c>
      <c r="B63" s="37" t="s">
        <v>4079</v>
      </c>
      <c r="C63" s="59" t="s">
        <v>4012</v>
      </c>
      <c r="D63" s="59"/>
      <c r="E63" s="59" t="s">
        <v>4064</v>
      </c>
      <c r="F63" s="73">
        <f t="shared" si="2"/>
        <v>172.55966666666666</v>
      </c>
      <c r="G63" s="98" t="s">
        <v>4078</v>
      </c>
      <c r="H63" s="98" t="s">
        <v>4078</v>
      </c>
      <c r="I63" s="98">
        <v>2.2759999999999998</v>
      </c>
      <c r="J63" s="98">
        <v>137.89599999999999</v>
      </c>
      <c r="K63" s="98">
        <v>42.985999999999997</v>
      </c>
      <c r="L63" s="98">
        <v>336.79700000000003</v>
      </c>
    </row>
    <row r="64" spans="1:12" x14ac:dyDescent="0.25">
      <c r="A64" s="37" t="s">
        <v>3779</v>
      </c>
      <c r="B64" s="37" t="s">
        <v>4079</v>
      </c>
      <c r="C64" s="59" t="s">
        <v>3967</v>
      </c>
      <c r="D64" s="59"/>
      <c r="E64" s="59" t="s">
        <v>4064</v>
      </c>
      <c r="F64" s="73">
        <f t="shared" si="2"/>
        <v>162.32266666666666</v>
      </c>
      <c r="G64" s="98" t="s">
        <v>4078</v>
      </c>
      <c r="H64" s="98" t="s">
        <v>4078</v>
      </c>
      <c r="I64" s="98">
        <v>2.3559999999999999</v>
      </c>
      <c r="J64" s="98">
        <v>11.39</v>
      </c>
      <c r="K64" s="98">
        <v>305.928</v>
      </c>
      <c r="L64" s="98">
        <v>169.65</v>
      </c>
    </row>
    <row r="65" spans="1:12" x14ac:dyDescent="0.25">
      <c r="A65" s="37" t="s">
        <v>3779</v>
      </c>
      <c r="B65" s="37" t="s">
        <v>4079</v>
      </c>
      <c r="C65" s="59" t="s">
        <v>4001</v>
      </c>
      <c r="D65" s="59"/>
      <c r="E65" s="59" t="s">
        <v>4064</v>
      </c>
      <c r="F65" s="73">
        <f t="shared" si="2"/>
        <v>156.91266666666667</v>
      </c>
      <c r="G65" s="98">
        <v>2.9</v>
      </c>
      <c r="H65" s="98">
        <v>34.658999999999999</v>
      </c>
      <c r="I65" s="98" t="s">
        <v>4078</v>
      </c>
      <c r="J65" s="98">
        <v>164.47200000000001</v>
      </c>
      <c r="K65" s="98">
        <v>270.721</v>
      </c>
      <c r="L65" s="98">
        <v>35.545000000000002</v>
      </c>
    </row>
    <row r="66" spans="1:12" x14ac:dyDescent="0.25">
      <c r="A66" s="37" t="s">
        <v>3779</v>
      </c>
      <c r="B66" s="37" t="s">
        <v>4079</v>
      </c>
      <c r="C66" s="59" t="s">
        <v>4000</v>
      </c>
      <c r="D66" s="59"/>
      <c r="E66" s="59" t="s">
        <v>4064</v>
      </c>
      <c r="F66" s="73">
        <f t="shared" si="2"/>
        <v>155.70166666666665</v>
      </c>
      <c r="G66" s="98">
        <v>7.0000000000000007E-2</v>
      </c>
      <c r="H66" s="98">
        <v>65.986999999999995</v>
      </c>
      <c r="I66" s="98">
        <v>299.38200000000001</v>
      </c>
      <c r="J66" s="98">
        <v>153.25399999999999</v>
      </c>
      <c r="K66" s="98">
        <v>141.57400000000001</v>
      </c>
      <c r="L66" s="98">
        <v>172.27699999999999</v>
      </c>
    </row>
    <row r="67" spans="1:12" x14ac:dyDescent="0.25">
      <c r="A67" s="37" t="s">
        <v>3779</v>
      </c>
      <c r="B67" s="37" t="s">
        <v>4079</v>
      </c>
      <c r="C67" s="59" t="s">
        <v>3951</v>
      </c>
      <c r="D67" s="59"/>
      <c r="E67" s="59" t="s">
        <v>4064</v>
      </c>
      <c r="F67" s="73">
        <f t="shared" si="2"/>
        <v>128.77433333333332</v>
      </c>
      <c r="G67" s="98">
        <v>14.02</v>
      </c>
      <c r="H67" s="98" t="s">
        <v>4078</v>
      </c>
      <c r="I67" s="98">
        <v>37.954000000000001</v>
      </c>
      <c r="J67" s="98">
        <v>117.107</v>
      </c>
      <c r="K67" s="98">
        <v>119.91200000000001</v>
      </c>
      <c r="L67" s="98">
        <v>149.304</v>
      </c>
    </row>
    <row r="68" spans="1:12" x14ac:dyDescent="0.25">
      <c r="A68" s="37" t="s">
        <v>3779</v>
      </c>
      <c r="B68" s="37" t="s">
        <v>4079</v>
      </c>
      <c r="C68" s="59" t="s">
        <v>4048</v>
      </c>
      <c r="D68" s="59"/>
      <c r="E68" s="59" t="s">
        <v>4064</v>
      </c>
      <c r="F68" s="73">
        <f t="shared" si="2"/>
        <v>117.29</v>
      </c>
      <c r="G68" s="98">
        <v>23.36</v>
      </c>
      <c r="H68" s="98" t="s">
        <v>4078</v>
      </c>
      <c r="I68" s="98">
        <v>48.237000000000002</v>
      </c>
      <c r="J68" s="98">
        <v>132.43700000000001</v>
      </c>
      <c r="K68" s="98">
        <v>25.512</v>
      </c>
      <c r="L68" s="98">
        <v>193.92099999999999</v>
      </c>
    </row>
    <row r="69" spans="1:12" x14ac:dyDescent="0.25">
      <c r="A69" s="37" t="s">
        <v>3779</v>
      </c>
      <c r="B69" s="37" t="s">
        <v>4079</v>
      </c>
      <c r="C69" s="59" t="s">
        <v>4059</v>
      </c>
      <c r="D69" s="59"/>
      <c r="E69" s="59" t="s">
        <v>4064</v>
      </c>
      <c r="F69" s="73">
        <f t="shared" si="2"/>
        <v>90.990666666666655</v>
      </c>
      <c r="G69" s="98" t="s">
        <v>4078</v>
      </c>
      <c r="H69" s="98">
        <v>2.8000000000000001E-2</v>
      </c>
      <c r="I69" s="98" t="s">
        <v>4078</v>
      </c>
      <c r="J69" s="98" t="s">
        <v>4078</v>
      </c>
      <c r="K69" s="98">
        <v>272.97199999999998</v>
      </c>
      <c r="L69" s="98" t="s">
        <v>4078</v>
      </c>
    </row>
    <row r="70" spans="1:12" x14ac:dyDescent="0.25">
      <c r="A70" s="37" t="s">
        <v>3779</v>
      </c>
      <c r="B70" s="37" t="s">
        <v>4079</v>
      </c>
      <c r="C70" s="59" t="s">
        <v>3975</v>
      </c>
      <c r="D70" s="59"/>
      <c r="E70" s="59" t="s">
        <v>4064</v>
      </c>
      <c r="F70" s="73">
        <f t="shared" si="2"/>
        <v>89.120666666666679</v>
      </c>
      <c r="G70" s="98">
        <v>16.3</v>
      </c>
      <c r="H70" s="98" t="s">
        <v>4078</v>
      </c>
      <c r="I70" s="98" t="s">
        <v>4078</v>
      </c>
      <c r="J70" s="98" t="s">
        <v>4078</v>
      </c>
      <c r="K70" s="98">
        <v>1.0049999999999999</v>
      </c>
      <c r="L70" s="98">
        <v>266.35700000000003</v>
      </c>
    </row>
    <row r="71" spans="1:12" x14ac:dyDescent="0.25">
      <c r="A71" s="37" t="s">
        <v>3779</v>
      </c>
      <c r="B71" s="37" t="s">
        <v>4079</v>
      </c>
      <c r="C71" s="59" t="s">
        <v>4010</v>
      </c>
      <c r="D71" s="59"/>
      <c r="E71" s="59" t="s">
        <v>4064</v>
      </c>
      <c r="F71" s="73">
        <f t="shared" ref="F71:F102" si="3">SUM(J71:L71)/3</f>
        <v>86.364666666666665</v>
      </c>
      <c r="G71" s="98" t="s">
        <v>4078</v>
      </c>
      <c r="H71" s="98">
        <v>51.177</v>
      </c>
      <c r="I71" s="98">
        <v>312.88</v>
      </c>
      <c r="J71" s="98">
        <v>55.987000000000002</v>
      </c>
      <c r="K71" s="98">
        <v>97.537000000000006</v>
      </c>
      <c r="L71" s="98">
        <v>105.57</v>
      </c>
    </row>
    <row r="72" spans="1:12" x14ac:dyDescent="0.25">
      <c r="A72" s="37" t="s">
        <v>3779</v>
      </c>
      <c r="B72" s="37" t="s">
        <v>4079</v>
      </c>
      <c r="C72" s="59" t="s">
        <v>4006</v>
      </c>
      <c r="D72" s="59"/>
      <c r="E72" s="59" t="s">
        <v>4064</v>
      </c>
      <c r="F72" s="73">
        <f t="shared" si="3"/>
        <v>83.134666666666661</v>
      </c>
      <c r="G72" s="98">
        <v>173.42</v>
      </c>
      <c r="H72" s="98">
        <v>1107.778</v>
      </c>
      <c r="I72" s="98">
        <v>4668.3879999999999</v>
      </c>
      <c r="J72" s="98">
        <v>67.861999999999995</v>
      </c>
      <c r="K72" s="98">
        <v>29.056000000000001</v>
      </c>
      <c r="L72" s="98">
        <v>152.48599999999999</v>
      </c>
    </row>
    <row r="73" spans="1:12" x14ac:dyDescent="0.25">
      <c r="A73" s="37" t="s">
        <v>3779</v>
      </c>
      <c r="B73" s="37" t="s">
        <v>4079</v>
      </c>
      <c r="C73" s="59" t="s">
        <v>3958</v>
      </c>
      <c r="D73" s="59"/>
      <c r="E73" s="59" t="s">
        <v>4064</v>
      </c>
      <c r="F73" s="73">
        <f t="shared" si="3"/>
        <v>74.74966666666667</v>
      </c>
      <c r="G73" s="98">
        <v>10.82</v>
      </c>
      <c r="H73" s="98">
        <v>71.793000000000006</v>
      </c>
      <c r="I73" s="98">
        <v>217.42500000000001</v>
      </c>
      <c r="J73" s="98">
        <v>202.703</v>
      </c>
      <c r="K73" s="98">
        <v>21.545999999999999</v>
      </c>
      <c r="L73" s="98" t="s">
        <v>4078</v>
      </c>
    </row>
    <row r="74" spans="1:12" x14ac:dyDescent="0.25">
      <c r="A74" s="37" t="s">
        <v>3779</v>
      </c>
      <c r="B74" s="37" t="s">
        <v>4079</v>
      </c>
      <c r="C74" s="59" t="s">
        <v>4004</v>
      </c>
      <c r="D74" s="59"/>
      <c r="E74" s="59" t="s">
        <v>4064</v>
      </c>
      <c r="F74" s="73">
        <f t="shared" si="3"/>
        <v>67.338999999999999</v>
      </c>
      <c r="G74" s="98">
        <v>0.48</v>
      </c>
      <c r="H74" s="98">
        <v>86.474000000000004</v>
      </c>
      <c r="I74" s="98">
        <v>38.411000000000001</v>
      </c>
      <c r="J74" s="98">
        <v>146.524</v>
      </c>
      <c r="K74" s="98">
        <v>48.793999999999997</v>
      </c>
      <c r="L74" s="98">
        <v>6.6989999999999998</v>
      </c>
    </row>
    <row r="75" spans="1:12" x14ac:dyDescent="0.25">
      <c r="A75" s="37" t="s">
        <v>3779</v>
      </c>
      <c r="B75" s="37" t="s">
        <v>4079</v>
      </c>
      <c r="C75" s="59" t="s">
        <v>4053</v>
      </c>
      <c r="D75" s="59"/>
      <c r="E75" s="59" t="s">
        <v>4064</v>
      </c>
      <c r="F75" s="73">
        <f t="shared" si="3"/>
        <v>65.771666666666661</v>
      </c>
      <c r="G75" s="98">
        <v>40.770000000000003</v>
      </c>
      <c r="H75" s="98" t="s">
        <v>4078</v>
      </c>
      <c r="I75" s="98" t="s">
        <v>4078</v>
      </c>
      <c r="J75" s="98" t="s">
        <v>4078</v>
      </c>
      <c r="K75" s="98">
        <v>38.720999999999997</v>
      </c>
      <c r="L75" s="98">
        <v>158.59399999999999</v>
      </c>
    </row>
    <row r="76" spans="1:12" x14ac:dyDescent="0.25">
      <c r="A76" s="37" t="s">
        <v>3779</v>
      </c>
      <c r="B76" s="37" t="s">
        <v>4079</v>
      </c>
      <c r="C76" s="59" t="s">
        <v>3925</v>
      </c>
      <c r="D76" s="59"/>
      <c r="E76" s="59" t="s">
        <v>4064</v>
      </c>
      <c r="F76" s="73">
        <f t="shared" si="3"/>
        <v>63.454999999999991</v>
      </c>
      <c r="G76" s="98">
        <v>0.2</v>
      </c>
      <c r="H76" s="98">
        <v>32.381999999999998</v>
      </c>
      <c r="I76" s="98">
        <v>66.201999999999998</v>
      </c>
      <c r="J76" s="98">
        <v>143.50399999999999</v>
      </c>
      <c r="K76" s="98">
        <v>11.369</v>
      </c>
      <c r="L76" s="98">
        <v>35.491999999999997</v>
      </c>
    </row>
    <row r="77" spans="1:12" x14ac:dyDescent="0.25">
      <c r="A77" s="37" t="s">
        <v>3779</v>
      </c>
      <c r="B77" s="37" t="s">
        <v>4079</v>
      </c>
      <c r="C77" s="59" t="s">
        <v>3948</v>
      </c>
      <c r="D77" s="59"/>
      <c r="E77" s="59" t="s">
        <v>4064</v>
      </c>
      <c r="F77" s="73">
        <f t="shared" si="3"/>
        <v>60.790333333333336</v>
      </c>
      <c r="G77" s="98">
        <v>0.39</v>
      </c>
      <c r="H77" s="98">
        <v>142.64699999999999</v>
      </c>
      <c r="I77" s="98">
        <v>444.14100000000002</v>
      </c>
      <c r="J77" s="98">
        <v>48.844999999999999</v>
      </c>
      <c r="K77" s="98" t="s">
        <v>4078</v>
      </c>
      <c r="L77" s="98">
        <v>133.52600000000001</v>
      </c>
    </row>
    <row r="78" spans="1:12" x14ac:dyDescent="0.25">
      <c r="A78" s="37" t="s">
        <v>3779</v>
      </c>
      <c r="B78" s="37" t="s">
        <v>4079</v>
      </c>
      <c r="C78" s="59" t="s">
        <v>3936</v>
      </c>
      <c r="D78" s="59"/>
      <c r="E78" s="59" t="s">
        <v>4064</v>
      </c>
      <c r="F78" s="73">
        <f t="shared" si="3"/>
        <v>51.398666666666664</v>
      </c>
      <c r="G78" s="98" t="s">
        <v>4078</v>
      </c>
      <c r="H78" s="98" t="s">
        <v>4078</v>
      </c>
      <c r="I78" s="98">
        <v>10.694000000000001</v>
      </c>
      <c r="J78" s="98" t="s">
        <v>4078</v>
      </c>
      <c r="K78" s="98">
        <v>139.88900000000001</v>
      </c>
      <c r="L78" s="98">
        <v>14.307</v>
      </c>
    </row>
    <row r="79" spans="1:12" x14ac:dyDescent="0.25">
      <c r="A79" s="37" t="s">
        <v>3779</v>
      </c>
      <c r="B79" s="37" t="s">
        <v>4079</v>
      </c>
      <c r="C79" s="59" t="s">
        <v>3924</v>
      </c>
      <c r="D79" s="59"/>
      <c r="E79" s="59" t="s">
        <v>4064</v>
      </c>
      <c r="F79" s="73">
        <f t="shared" si="3"/>
        <v>49.268666666666668</v>
      </c>
      <c r="G79" s="98" t="s">
        <v>4078</v>
      </c>
      <c r="H79" s="98">
        <v>35.976999999999997</v>
      </c>
      <c r="I79" s="98">
        <v>138.476</v>
      </c>
      <c r="J79" s="98">
        <v>2.4929999999999999</v>
      </c>
      <c r="K79" s="98">
        <v>0.14000000000000001</v>
      </c>
      <c r="L79" s="98">
        <v>145.173</v>
      </c>
    </row>
    <row r="80" spans="1:12" x14ac:dyDescent="0.25">
      <c r="A80" s="37" t="s">
        <v>3779</v>
      </c>
      <c r="B80" s="37" t="s">
        <v>4079</v>
      </c>
      <c r="C80" s="59" t="s">
        <v>3950</v>
      </c>
      <c r="D80" s="59"/>
      <c r="E80" s="59" t="s">
        <v>4064</v>
      </c>
      <c r="F80" s="73">
        <f t="shared" si="3"/>
        <v>42.182333333333332</v>
      </c>
      <c r="G80" s="98" t="s">
        <v>4078</v>
      </c>
      <c r="H80" s="98" t="s">
        <v>4078</v>
      </c>
      <c r="I80" s="98">
        <v>15.063000000000001</v>
      </c>
      <c r="J80" s="98">
        <v>23.606999999999999</v>
      </c>
      <c r="K80" s="98">
        <v>39.414999999999999</v>
      </c>
      <c r="L80" s="98">
        <v>63.524999999999999</v>
      </c>
    </row>
    <row r="81" spans="1:12" x14ac:dyDescent="0.25">
      <c r="A81" s="37" t="s">
        <v>3779</v>
      </c>
      <c r="B81" s="37" t="s">
        <v>4079</v>
      </c>
      <c r="C81" s="59" t="s">
        <v>4058</v>
      </c>
      <c r="D81" s="59"/>
      <c r="E81" s="59" t="s">
        <v>4064</v>
      </c>
      <c r="F81" s="73">
        <f t="shared" si="3"/>
        <v>41.893333333333338</v>
      </c>
      <c r="G81" s="98">
        <v>18.21</v>
      </c>
      <c r="H81" s="98">
        <v>73.424999999999997</v>
      </c>
      <c r="I81" s="98">
        <v>104.596</v>
      </c>
      <c r="J81" s="98">
        <v>22.209</v>
      </c>
      <c r="K81" s="98">
        <v>69.846000000000004</v>
      </c>
      <c r="L81" s="98">
        <v>33.625</v>
      </c>
    </row>
    <row r="82" spans="1:12" x14ac:dyDescent="0.25">
      <c r="A82" s="37" t="s">
        <v>3779</v>
      </c>
      <c r="B82" s="37" t="s">
        <v>4079</v>
      </c>
      <c r="C82" s="59" t="s">
        <v>3913</v>
      </c>
      <c r="D82" s="59"/>
      <c r="E82" s="59" t="s">
        <v>4064</v>
      </c>
      <c r="F82" s="73">
        <f t="shared" si="3"/>
        <v>40.783666666666669</v>
      </c>
      <c r="G82" s="98" t="s">
        <v>4078</v>
      </c>
      <c r="H82" s="98">
        <v>16.983000000000001</v>
      </c>
      <c r="I82" s="98" t="s">
        <v>4078</v>
      </c>
      <c r="J82" s="98">
        <v>0.224</v>
      </c>
      <c r="K82" s="98" t="s">
        <v>4078</v>
      </c>
      <c r="L82" s="98">
        <v>122.127</v>
      </c>
    </row>
    <row r="83" spans="1:12" x14ac:dyDescent="0.25">
      <c r="A83" s="37" t="s">
        <v>3779</v>
      </c>
      <c r="B83" s="37" t="s">
        <v>4079</v>
      </c>
      <c r="C83" s="59" t="s">
        <v>3919</v>
      </c>
      <c r="D83" s="59"/>
      <c r="E83" s="59" t="s">
        <v>4064</v>
      </c>
      <c r="F83" s="73">
        <f t="shared" si="3"/>
        <v>37.749000000000002</v>
      </c>
      <c r="G83" s="98" t="s">
        <v>4078</v>
      </c>
      <c r="H83" s="98" t="s">
        <v>4078</v>
      </c>
      <c r="I83" s="98">
        <v>101.995</v>
      </c>
      <c r="J83" s="98">
        <v>0.2</v>
      </c>
      <c r="K83" s="98" t="s">
        <v>4078</v>
      </c>
      <c r="L83" s="98">
        <v>113.047</v>
      </c>
    </row>
    <row r="84" spans="1:12" x14ac:dyDescent="0.25">
      <c r="A84" s="37" t="s">
        <v>3779</v>
      </c>
      <c r="B84" s="37" t="s">
        <v>4079</v>
      </c>
      <c r="C84" s="59" t="s">
        <v>4035</v>
      </c>
      <c r="D84" s="59"/>
      <c r="E84" s="59" t="s">
        <v>4064</v>
      </c>
      <c r="F84" s="73">
        <f t="shared" si="3"/>
        <v>34.25</v>
      </c>
      <c r="G84" s="98" t="s">
        <v>4078</v>
      </c>
      <c r="H84" s="98">
        <v>3.1720000000000002</v>
      </c>
      <c r="I84" s="98">
        <v>23070.275000000001</v>
      </c>
      <c r="J84" s="98">
        <v>102.401</v>
      </c>
      <c r="K84" s="98" t="s">
        <v>4078</v>
      </c>
      <c r="L84" s="98">
        <v>0.34899999999999998</v>
      </c>
    </row>
    <row r="85" spans="1:12" x14ac:dyDescent="0.25">
      <c r="A85" s="37" t="s">
        <v>3779</v>
      </c>
      <c r="B85" s="37" t="s">
        <v>4079</v>
      </c>
      <c r="C85" s="59" t="s">
        <v>3904</v>
      </c>
      <c r="D85" s="59"/>
      <c r="E85" s="59" t="s">
        <v>4064</v>
      </c>
      <c r="F85" s="73">
        <f t="shared" si="3"/>
        <v>32.638666666666666</v>
      </c>
      <c r="G85" s="98">
        <v>11</v>
      </c>
      <c r="H85" s="98" t="s">
        <v>4078</v>
      </c>
      <c r="I85" s="98">
        <v>22.602</v>
      </c>
      <c r="J85" s="98">
        <v>51.6</v>
      </c>
      <c r="K85" s="98">
        <v>23.863</v>
      </c>
      <c r="L85" s="98">
        <v>22.452999999999999</v>
      </c>
    </row>
    <row r="86" spans="1:12" x14ac:dyDescent="0.25">
      <c r="A86" s="37" t="s">
        <v>3779</v>
      </c>
      <c r="B86" s="37" t="s">
        <v>4079</v>
      </c>
      <c r="C86" s="59" t="s">
        <v>3952</v>
      </c>
      <c r="D86" s="59"/>
      <c r="E86" s="59" t="s">
        <v>4064</v>
      </c>
      <c r="F86" s="73">
        <f t="shared" si="3"/>
        <v>32.207333333333331</v>
      </c>
      <c r="G86" s="98" t="s">
        <v>4078</v>
      </c>
      <c r="H86" s="98" t="s">
        <v>4078</v>
      </c>
      <c r="I86" s="98">
        <v>14.137</v>
      </c>
      <c r="J86" s="98">
        <v>6.8630000000000004</v>
      </c>
      <c r="K86" s="98">
        <v>89.759</v>
      </c>
      <c r="L86" s="98" t="s">
        <v>4078</v>
      </c>
    </row>
    <row r="87" spans="1:12" x14ac:dyDescent="0.25">
      <c r="A87" s="37" t="s">
        <v>3779</v>
      </c>
      <c r="B87" s="37" t="s">
        <v>4079</v>
      </c>
      <c r="C87" s="59" t="s">
        <v>4002</v>
      </c>
      <c r="D87" s="59"/>
      <c r="E87" s="59" t="s">
        <v>4064</v>
      </c>
      <c r="F87" s="73">
        <f t="shared" si="3"/>
        <v>22.572666666666663</v>
      </c>
      <c r="G87" s="98" t="s">
        <v>4078</v>
      </c>
      <c r="H87" s="98">
        <v>165.56100000000001</v>
      </c>
      <c r="I87" s="98">
        <v>6.5190000000000001</v>
      </c>
      <c r="J87" s="98">
        <v>43.32</v>
      </c>
      <c r="K87" s="98">
        <v>16.675999999999998</v>
      </c>
      <c r="L87" s="98">
        <v>7.7220000000000004</v>
      </c>
    </row>
    <row r="88" spans="1:12" x14ac:dyDescent="0.25">
      <c r="A88" s="37" t="s">
        <v>3779</v>
      </c>
      <c r="B88" s="37" t="s">
        <v>4079</v>
      </c>
      <c r="C88" s="59" t="s">
        <v>4029</v>
      </c>
      <c r="D88" s="59"/>
      <c r="E88" s="59" t="s">
        <v>4064</v>
      </c>
      <c r="F88" s="73">
        <f t="shared" si="3"/>
        <v>22.429000000000002</v>
      </c>
      <c r="G88" s="98" t="s">
        <v>4078</v>
      </c>
      <c r="H88" s="98">
        <v>130.916</v>
      </c>
      <c r="I88" s="98" t="s">
        <v>4078</v>
      </c>
      <c r="J88" s="98" t="s">
        <v>4078</v>
      </c>
      <c r="K88" s="98" t="s">
        <v>4078</v>
      </c>
      <c r="L88" s="98">
        <v>67.287000000000006</v>
      </c>
    </row>
    <row r="89" spans="1:12" x14ac:dyDescent="0.25">
      <c r="A89" s="37" t="s">
        <v>3779</v>
      </c>
      <c r="B89" s="37" t="s">
        <v>4079</v>
      </c>
      <c r="C89" s="59" t="s">
        <v>3918</v>
      </c>
      <c r="D89" s="59"/>
      <c r="E89" s="59" t="s">
        <v>4064</v>
      </c>
      <c r="F89" s="73">
        <f t="shared" si="3"/>
        <v>18.385000000000002</v>
      </c>
      <c r="G89" s="98" t="s">
        <v>4078</v>
      </c>
      <c r="H89" s="98" t="s">
        <v>4078</v>
      </c>
      <c r="I89" s="98">
        <v>9.0419999999999998</v>
      </c>
      <c r="J89" s="98">
        <v>55.155000000000001</v>
      </c>
      <c r="K89" s="98" t="s">
        <v>4078</v>
      </c>
      <c r="L89" s="98" t="s">
        <v>4078</v>
      </c>
    </row>
    <row r="90" spans="1:12" x14ac:dyDescent="0.25">
      <c r="A90" s="37" t="s">
        <v>3779</v>
      </c>
      <c r="B90" s="37" t="s">
        <v>4079</v>
      </c>
      <c r="C90" s="59" t="s">
        <v>3989</v>
      </c>
      <c r="D90" s="59"/>
      <c r="E90" s="59" t="s">
        <v>4064</v>
      </c>
      <c r="F90" s="73">
        <f t="shared" si="3"/>
        <v>17.569333333333333</v>
      </c>
      <c r="G90" s="98" t="s">
        <v>4078</v>
      </c>
      <c r="H90" s="98" t="s">
        <v>4078</v>
      </c>
      <c r="I90" s="98" t="s">
        <v>4078</v>
      </c>
      <c r="J90" s="98" t="s">
        <v>4078</v>
      </c>
      <c r="K90" s="98" t="s">
        <v>4078</v>
      </c>
      <c r="L90" s="98">
        <v>52.707999999999998</v>
      </c>
    </row>
    <row r="91" spans="1:12" x14ac:dyDescent="0.25">
      <c r="A91" s="37" t="s">
        <v>3779</v>
      </c>
      <c r="B91" s="37" t="s">
        <v>4079</v>
      </c>
      <c r="C91" s="59" t="s">
        <v>3960</v>
      </c>
      <c r="D91" s="59"/>
      <c r="E91" s="59" t="s">
        <v>4064</v>
      </c>
      <c r="F91" s="73">
        <f t="shared" si="3"/>
        <v>17.041666666666668</v>
      </c>
      <c r="G91" s="98" t="s">
        <v>4078</v>
      </c>
      <c r="H91" s="98" t="s">
        <v>4078</v>
      </c>
      <c r="I91" s="98">
        <v>22.541</v>
      </c>
      <c r="J91" s="98" t="s">
        <v>4078</v>
      </c>
      <c r="K91" s="98" t="s">
        <v>4078</v>
      </c>
      <c r="L91" s="98">
        <v>51.125</v>
      </c>
    </row>
    <row r="92" spans="1:12" x14ac:dyDescent="0.25">
      <c r="A92" s="37" t="s">
        <v>3779</v>
      </c>
      <c r="B92" s="37" t="s">
        <v>4079</v>
      </c>
      <c r="C92" s="59" t="s">
        <v>7837</v>
      </c>
      <c r="D92" s="59"/>
      <c r="E92" s="59" t="s">
        <v>4064</v>
      </c>
      <c r="F92" s="73">
        <f t="shared" si="3"/>
        <v>16.181666666666668</v>
      </c>
      <c r="G92" s="98">
        <v>59.76</v>
      </c>
      <c r="H92" s="98">
        <v>23.225999999999999</v>
      </c>
      <c r="I92" s="98">
        <v>0.24399999999999999</v>
      </c>
      <c r="J92" s="98">
        <v>31.053000000000001</v>
      </c>
      <c r="K92" s="98">
        <v>12.984</v>
      </c>
      <c r="L92" s="98">
        <v>4.508</v>
      </c>
    </row>
    <row r="93" spans="1:12" x14ac:dyDescent="0.25">
      <c r="A93" s="37" t="s">
        <v>3779</v>
      </c>
      <c r="B93" s="37" t="s">
        <v>4079</v>
      </c>
      <c r="C93" s="59" t="s">
        <v>3938</v>
      </c>
      <c r="D93" s="59"/>
      <c r="E93" s="59" t="s">
        <v>4064</v>
      </c>
      <c r="F93" s="73">
        <f t="shared" si="3"/>
        <v>15.642333333333333</v>
      </c>
      <c r="G93" s="98" t="s">
        <v>4078</v>
      </c>
      <c r="H93" s="98" t="s">
        <v>4078</v>
      </c>
      <c r="I93" s="98">
        <v>9.9329999999999998</v>
      </c>
      <c r="J93" s="98">
        <v>5.4939999999999998</v>
      </c>
      <c r="K93" s="98">
        <v>23.213999999999999</v>
      </c>
      <c r="L93" s="98">
        <v>18.219000000000001</v>
      </c>
    </row>
    <row r="94" spans="1:12" x14ac:dyDescent="0.25">
      <c r="A94" s="37" t="s">
        <v>3779</v>
      </c>
      <c r="B94" s="37" t="s">
        <v>4079</v>
      </c>
      <c r="C94" s="59" t="s">
        <v>3908</v>
      </c>
      <c r="D94" s="59"/>
      <c r="E94" s="59" t="s">
        <v>4064</v>
      </c>
      <c r="F94" s="73">
        <f t="shared" si="3"/>
        <v>15.250333333333336</v>
      </c>
      <c r="G94" s="98">
        <v>3.84</v>
      </c>
      <c r="H94" s="98" t="s">
        <v>4078</v>
      </c>
      <c r="I94" s="98" t="s">
        <v>4078</v>
      </c>
      <c r="J94" s="98">
        <v>22.082999999999998</v>
      </c>
      <c r="K94" s="98">
        <v>14.243</v>
      </c>
      <c r="L94" s="98">
        <v>9.4250000000000007</v>
      </c>
    </row>
    <row r="95" spans="1:12" x14ac:dyDescent="0.25">
      <c r="A95" s="37" t="s">
        <v>3779</v>
      </c>
      <c r="B95" s="37" t="s">
        <v>4079</v>
      </c>
      <c r="C95" s="59" t="s">
        <v>3945</v>
      </c>
      <c r="D95" s="59"/>
      <c r="E95" s="59" t="s">
        <v>4064</v>
      </c>
      <c r="F95" s="73">
        <f t="shared" si="3"/>
        <v>15.196</v>
      </c>
      <c r="G95" s="98" t="s">
        <v>4078</v>
      </c>
      <c r="H95" s="98">
        <v>36.353000000000002</v>
      </c>
      <c r="I95" s="98" t="s">
        <v>4078</v>
      </c>
      <c r="J95" s="98">
        <v>45.588000000000001</v>
      </c>
      <c r="K95" s="98" t="s">
        <v>4078</v>
      </c>
      <c r="L95" s="98" t="s">
        <v>4078</v>
      </c>
    </row>
    <row r="96" spans="1:12" x14ac:dyDescent="0.25">
      <c r="A96" s="37" t="s">
        <v>3779</v>
      </c>
      <c r="B96" s="37" t="s">
        <v>4079</v>
      </c>
      <c r="C96" s="59" t="s">
        <v>4031</v>
      </c>
      <c r="D96" s="59"/>
      <c r="E96" s="59" t="s">
        <v>4064</v>
      </c>
      <c r="F96" s="73">
        <f t="shared" si="3"/>
        <v>15.196</v>
      </c>
      <c r="G96" s="98" t="s">
        <v>4078</v>
      </c>
      <c r="H96" s="98" t="s">
        <v>4078</v>
      </c>
      <c r="I96" s="98" t="s">
        <v>4078</v>
      </c>
      <c r="J96" s="98">
        <v>45.588000000000001</v>
      </c>
      <c r="K96" s="98" t="s">
        <v>4078</v>
      </c>
      <c r="L96" s="98" t="s">
        <v>4078</v>
      </c>
    </row>
    <row r="97" spans="1:12" x14ac:dyDescent="0.25">
      <c r="A97" s="37" t="s">
        <v>3779</v>
      </c>
      <c r="B97" s="37" t="s">
        <v>4079</v>
      </c>
      <c r="C97" s="59" t="s">
        <v>4021</v>
      </c>
      <c r="D97" s="59"/>
      <c r="E97" s="59" t="s">
        <v>4064</v>
      </c>
      <c r="F97" s="73">
        <f t="shared" si="3"/>
        <v>12.721666666666666</v>
      </c>
      <c r="G97" s="98" t="s">
        <v>4078</v>
      </c>
      <c r="H97" s="98">
        <v>33.578000000000003</v>
      </c>
      <c r="I97" s="98" t="s">
        <v>4078</v>
      </c>
      <c r="J97" s="98" t="s">
        <v>4078</v>
      </c>
      <c r="K97" s="98" t="s">
        <v>4078</v>
      </c>
      <c r="L97" s="98">
        <v>38.164999999999999</v>
      </c>
    </row>
    <row r="98" spans="1:12" x14ac:dyDescent="0.25">
      <c r="A98" s="37" t="s">
        <v>3779</v>
      </c>
      <c r="B98" s="37" t="s">
        <v>4079</v>
      </c>
      <c r="C98" s="59" t="s">
        <v>3929</v>
      </c>
      <c r="D98" s="59"/>
      <c r="E98" s="59" t="s">
        <v>4064</v>
      </c>
      <c r="F98" s="73">
        <f t="shared" si="3"/>
        <v>11.106666666666667</v>
      </c>
      <c r="G98" s="98">
        <v>75.16</v>
      </c>
      <c r="H98" s="98" t="s">
        <v>4078</v>
      </c>
      <c r="I98" s="98">
        <v>166.27199999999999</v>
      </c>
      <c r="J98" s="98">
        <v>9.6940000000000008</v>
      </c>
      <c r="K98" s="98">
        <v>6.0999999999999999E-2</v>
      </c>
      <c r="L98" s="98">
        <v>23.565000000000001</v>
      </c>
    </row>
    <row r="99" spans="1:12" x14ac:dyDescent="0.25">
      <c r="A99" s="37" t="s">
        <v>3779</v>
      </c>
      <c r="B99" s="37" t="s">
        <v>4079</v>
      </c>
      <c r="C99" s="59" t="s">
        <v>4024</v>
      </c>
      <c r="D99" s="59"/>
      <c r="E99" s="59" t="s">
        <v>4064</v>
      </c>
      <c r="F99" s="73">
        <f t="shared" si="3"/>
        <v>11.000333333333336</v>
      </c>
      <c r="G99" s="98">
        <v>63.92</v>
      </c>
      <c r="H99" s="98">
        <v>4.9610000000000003</v>
      </c>
      <c r="I99" s="98">
        <v>1.843</v>
      </c>
      <c r="J99" s="98">
        <v>31.068000000000001</v>
      </c>
      <c r="K99" s="98">
        <v>1.9330000000000001</v>
      </c>
      <c r="L99" s="98" t="s">
        <v>4078</v>
      </c>
    </row>
    <row r="100" spans="1:12" x14ac:dyDescent="0.25">
      <c r="A100" s="37" t="s">
        <v>3779</v>
      </c>
      <c r="B100" s="37" t="s">
        <v>4079</v>
      </c>
      <c r="C100" s="59" t="s">
        <v>4044</v>
      </c>
      <c r="D100" s="59"/>
      <c r="E100" s="59" t="s">
        <v>4064</v>
      </c>
      <c r="F100" s="73">
        <f t="shared" si="3"/>
        <v>10.354666666666667</v>
      </c>
      <c r="G100" s="98" t="s">
        <v>4078</v>
      </c>
      <c r="H100" s="98" t="s">
        <v>4078</v>
      </c>
      <c r="I100" s="98" t="s">
        <v>4078</v>
      </c>
      <c r="J100" s="98">
        <v>16.143999999999998</v>
      </c>
      <c r="K100" s="98" t="s">
        <v>4078</v>
      </c>
      <c r="L100" s="98">
        <v>14.92</v>
      </c>
    </row>
    <row r="101" spans="1:12" x14ac:dyDescent="0.25">
      <c r="A101" s="37" t="s">
        <v>3779</v>
      </c>
      <c r="B101" s="37" t="s">
        <v>4079</v>
      </c>
      <c r="C101" s="59" t="s">
        <v>3934</v>
      </c>
      <c r="D101" s="59"/>
      <c r="E101" s="59" t="s">
        <v>4064</v>
      </c>
      <c r="F101" s="73">
        <f t="shared" si="3"/>
        <v>8.2143333333333342</v>
      </c>
      <c r="G101" s="98" t="s">
        <v>4078</v>
      </c>
      <c r="H101" s="98" t="s">
        <v>4078</v>
      </c>
      <c r="I101" s="98" t="s">
        <v>4078</v>
      </c>
      <c r="J101" s="98">
        <v>24.643000000000001</v>
      </c>
      <c r="K101" s="98" t="s">
        <v>4078</v>
      </c>
      <c r="L101" s="98" t="s">
        <v>4078</v>
      </c>
    </row>
    <row r="102" spans="1:12" x14ac:dyDescent="0.25">
      <c r="A102" s="37" t="s">
        <v>3779</v>
      </c>
      <c r="B102" s="37" t="s">
        <v>4079</v>
      </c>
      <c r="C102" s="59" t="s">
        <v>4054</v>
      </c>
      <c r="D102" s="59"/>
      <c r="E102" s="59" t="s">
        <v>4064</v>
      </c>
      <c r="F102" s="73">
        <f t="shared" si="3"/>
        <v>8.2143333333333342</v>
      </c>
      <c r="G102" s="98" t="s">
        <v>4078</v>
      </c>
      <c r="H102" s="98" t="s">
        <v>4078</v>
      </c>
      <c r="I102" s="98" t="s">
        <v>4078</v>
      </c>
      <c r="J102" s="98">
        <v>24.643000000000001</v>
      </c>
      <c r="K102" s="98" t="s">
        <v>4078</v>
      </c>
      <c r="L102" s="98" t="s">
        <v>4078</v>
      </c>
    </row>
    <row r="103" spans="1:12" x14ac:dyDescent="0.25">
      <c r="A103" s="37" t="s">
        <v>3779</v>
      </c>
      <c r="B103" s="37" t="s">
        <v>4079</v>
      </c>
      <c r="C103" s="59" t="s">
        <v>4043</v>
      </c>
      <c r="D103" s="59"/>
      <c r="E103" s="59" t="s">
        <v>4064</v>
      </c>
      <c r="F103" s="73">
        <f t="shared" ref="F103:F134" si="4">SUM(J103:L103)/3</f>
        <v>7.2223333333333324</v>
      </c>
      <c r="G103" s="98" t="s">
        <v>4078</v>
      </c>
      <c r="H103" s="98">
        <v>7.5789999999999997</v>
      </c>
      <c r="I103" s="98">
        <v>36.360999999999997</v>
      </c>
      <c r="J103" s="98">
        <v>0.57999999999999996</v>
      </c>
      <c r="K103" s="98" t="s">
        <v>4078</v>
      </c>
      <c r="L103" s="98">
        <v>21.087</v>
      </c>
    </row>
    <row r="104" spans="1:12" x14ac:dyDescent="0.25">
      <c r="A104" s="37" t="s">
        <v>3779</v>
      </c>
      <c r="B104" s="37" t="s">
        <v>4079</v>
      </c>
      <c r="C104" s="59" t="s">
        <v>3916</v>
      </c>
      <c r="D104" s="59"/>
      <c r="E104" s="59" t="s">
        <v>4064</v>
      </c>
      <c r="F104" s="73">
        <f t="shared" si="4"/>
        <v>7.1380000000000008</v>
      </c>
      <c r="G104" s="98" t="s">
        <v>4078</v>
      </c>
      <c r="H104" s="98">
        <v>35.145000000000003</v>
      </c>
      <c r="I104" s="98" t="s">
        <v>4078</v>
      </c>
      <c r="J104" s="98" t="s">
        <v>4078</v>
      </c>
      <c r="K104" s="98">
        <v>21.414000000000001</v>
      </c>
      <c r="L104" s="98" t="s">
        <v>4078</v>
      </c>
    </row>
    <row r="105" spans="1:12" x14ac:dyDescent="0.25">
      <c r="A105" s="37" t="s">
        <v>3779</v>
      </c>
      <c r="B105" s="37" t="s">
        <v>4079</v>
      </c>
      <c r="C105" s="59" t="s">
        <v>3896</v>
      </c>
      <c r="D105" s="59"/>
      <c r="E105" s="59" t="s">
        <v>4064</v>
      </c>
      <c r="F105" s="73">
        <f t="shared" si="4"/>
        <v>6.8329999999999993</v>
      </c>
      <c r="G105" s="98" t="s">
        <v>4078</v>
      </c>
      <c r="H105" s="98" t="s">
        <v>4078</v>
      </c>
      <c r="I105" s="98" t="s">
        <v>4078</v>
      </c>
      <c r="J105" s="98">
        <v>20.498999999999999</v>
      </c>
      <c r="K105" s="98" t="s">
        <v>4078</v>
      </c>
      <c r="L105" s="98" t="s">
        <v>4078</v>
      </c>
    </row>
    <row r="106" spans="1:12" x14ac:dyDescent="0.25">
      <c r="A106" s="37" t="s">
        <v>3779</v>
      </c>
      <c r="B106" s="37" t="s">
        <v>4079</v>
      </c>
      <c r="C106" s="59" t="s">
        <v>3917</v>
      </c>
      <c r="D106" s="59"/>
      <c r="E106" s="59" t="s">
        <v>4064</v>
      </c>
      <c r="F106" s="73">
        <f t="shared" si="4"/>
        <v>6.6896666666666667</v>
      </c>
      <c r="G106" s="98" t="s">
        <v>4078</v>
      </c>
      <c r="H106" s="98">
        <v>32.249000000000002</v>
      </c>
      <c r="I106" s="98" t="s">
        <v>4078</v>
      </c>
      <c r="J106" s="98">
        <v>20.068999999999999</v>
      </c>
      <c r="K106" s="98" t="s">
        <v>4078</v>
      </c>
      <c r="L106" s="98" t="s">
        <v>4078</v>
      </c>
    </row>
    <row r="107" spans="1:12" x14ac:dyDescent="0.25">
      <c r="A107" s="37" t="s">
        <v>3779</v>
      </c>
      <c r="B107" s="37" t="s">
        <v>4079</v>
      </c>
      <c r="C107" s="59" t="s">
        <v>7892</v>
      </c>
      <c r="D107" s="59"/>
      <c r="E107" s="59" t="s">
        <v>4064</v>
      </c>
      <c r="F107" s="73">
        <f t="shared" si="4"/>
        <v>6.2270000000000003</v>
      </c>
      <c r="G107" s="98">
        <v>0.25</v>
      </c>
      <c r="H107" s="98" t="s">
        <v>4078</v>
      </c>
      <c r="I107" s="98">
        <v>14.68</v>
      </c>
      <c r="J107" s="98" t="s">
        <v>4078</v>
      </c>
      <c r="K107" s="98" t="s">
        <v>4078</v>
      </c>
      <c r="L107" s="98">
        <v>18.681000000000001</v>
      </c>
    </row>
    <row r="108" spans="1:12" x14ac:dyDescent="0.25">
      <c r="A108" s="37" t="s">
        <v>3779</v>
      </c>
      <c r="B108" s="37" t="s">
        <v>4079</v>
      </c>
      <c r="C108" s="59" t="s">
        <v>3990</v>
      </c>
      <c r="D108" s="59"/>
      <c r="E108" s="59" t="s">
        <v>4064</v>
      </c>
      <c r="F108" s="73">
        <f t="shared" si="4"/>
        <v>5.8329999999999993</v>
      </c>
      <c r="G108" s="98" t="s">
        <v>4078</v>
      </c>
      <c r="H108" s="98">
        <v>2.0169999999999999</v>
      </c>
      <c r="I108" s="98" t="s">
        <v>4078</v>
      </c>
      <c r="J108" s="98" t="s">
        <v>4078</v>
      </c>
      <c r="K108" s="98" t="s">
        <v>4078</v>
      </c>
      <c r="L108" s="98">
        <v>17.498999999999999</v>
      </c>
    </row>
    <row r="109" spans="1:12" x14ac:dyDescent="0.25">
      <c r="A109" s="37" t="s">
        <v>3779</v>
      </c>
      <c r="B109" s="37" t="s">
        <v>4079</v>
      </c>
      <c r="C109" s="59" t="s">
        <v>3900</v>
      </c>
      <c r="D109" s="59"/>
      <c r="E109" s="59" t="s">
        <v>4064</v>
      </c>
      <c r="F109" s="73">
        <f t="shared" si="4"/>
        <v>5.7736666666666672</v>
      </c>
      <c r="G109" s="98" t="s">
        <v>4078</v>
      </c>
      <c r="H109" s="98">
        <v>0.123</v>
      </c>
      <c r="I109" s="98" t="s">
        <v>4078</v>
      </c>
      <c r="J109" s="98" t="s">
        <v>4078</v>
      </c>
      <c r="K109" s="98">
        <v>17.321000000000002</v>
      </c>
      <c r="L109" s="98" t="s">
        <v>4078</v>
      </c>
    </row>
    <row r="110" spans="1:12" x14ac:dyDescent="0.25">
      <c r="A110" s="37" t="s">
        <v>3779</v>
      </c>
      <c r="B110" s="37" t="s">
        <v>4079</v>
      </c>
      <c r="C110" s="59" t="s">
        <v>3995</v>
      </c>
      <c r="D110" s="59"/>
      <c r="E110" s="59" t="s">
        <v>4064</v>
      </c>
      <c r="F110" s="73">
        <f t="shared" si="4"/>
        <v>5.4319999999999995</v>
      </c>
      <c r="G110" s="98">
        <v>198.09</v>
      </c>
      <c r="H110" s="98">
        <v>24.236999999999998</v>
      </c>
      <c r="I110" s="98" t="s">
        <v>4078</v>
      </c>
      <c r="J110" s="98" t="s">
        <v>4078</v>
      </c>
      <c r="K110" s="98" t="s">
        <v>4078</v>
      </c>
      <c r="L110" s="98">
        <v>16.295999999999999</v>
      </c>
    </row>
    <row r="111" spans="1:12" x14ac:dyDescent="0.25">
      <c r="A111" s="37" t="s">
        <v>3779</v>
      </c>
      <c r="B111" s="37" t="s">
        <v>4079</v>
      </c>
      <c r="C111" s="59" t="s">
        <v>3906</v>
      </c>
      <c r="D111" s="59"/>
      <c r="E111" s="59" t="s">
        <v>4064</v>
      </c>
      <c r="F111" s="73">
        <f t="shared" si="4"/>
        <v>4.968</v>
      </c>
      <c r="G111" s="98" t="s">
        <v>4078</v>
      </c>
      <c r="H111" s="98" t="s">
        <v>4078</v>
      </c>
      <c r="I111" s="98" t="s">
        <v>4078</v>
      </c>
      <c r="J111" s="98">
        <v>14.759</v>
      </c>
      <c r="K111" s="98" t="s">
        <v>4078</v>
      </c>
      <c r="L111" s="98">
        <v>0.14499999999999999</v>
      </c>
    </row>
    <row r="112" spans="1:12" x14ac:dyDescent="0.25">
      <c r="A112" s="37" t="s">
        <v>3779</v>
      </c>
      <c r="B112" s="37" t="s">
        <v>4079</v>
      </c>
      <c r="C112" s="59" t="s">
        <v>7876</v>
      </c>
      <c r="D112" s="59"/>
      <c r="E112" s="59" t="s">
        <v>4064</v>
      </c>
      <c r="F112" s="73">
        <f t="shared" si="4"/>
        <v>4.7803333333333331</v>
      </c>
      <c r="G112" s="98" t="s">
        <v>4078</v>
      </c>
      <c r="H112" s="98">
        <v>19.233000000000001</v>
      </c>
      <c r="I112" s="98" t="s">
        <v>4078</v>
      </c>
      <c r="J112" s="98">
        <v>14.340999999999999</v>
      </c>
      <c r="K112" s="98" t="s">
        <v>4078</v>
      </c>
      <c r="L112" s="98" t="s">
        <v>4078</v>
      </c>
    </row>
    <row r="113" spans="1:12" x14ac:dyDescent="0.25">
      <c r="A113" s="37" t="s">
        <v>3779</v>
      </c>
      <c r="B113" s="37" t="s">
        <v>4079</v>
      </c>
      <c r="C113" s="59" t="s">
        <v>3997</v>
      </c>
      <c r="D113" s="59"/>
      <c r="E113" s="59" t="s">
        <v>4064</v>
      </c>
      <c r="F113" s="73">
        <f t="shared" si="4"/>
        <v>4.5803333333333329</v>
      </c>
      <c r="G113" s="98" t="s">
        <v>4078</v>
      </c>
      <c r="H113" s="98" t="s">
        <v>4078</v>
      </c>
      <c r="I113" s="98" t="s">
        <v>4078</v>
      </c>
      <c r="J113" s="98" t="s">
        <v>4078</v>
      </c>
      <c r="K113" s="98">
        <v>13.741</v>
      </c>
      <c r="L113" s="98" t="s">
        <v>4078</v>
      </c>
    </row>
    <row r="114" spans="1:12" x14ac:dyDescent="0.25">
      <c r="A114" s="37" t="s">
        <v>3779</v>
      </c>
      <c r="B114" s="37" t="s">
        <v>4079</v>
      </c>
      <c r="C114" s="59" t="s">
        <v>3940</v>
      </c>
      <c r="D114" s="59"/>
      <c r="E114" s="59" t="s">
        <v>4064</v>
      </c>
      <c r="F114" s="73">
        <f t="shared" si="4"/>
        <v>3.903</v>
      </c>
      <c r="G114" s="98" t="s">
        <v>4078</v>
      </c>
      <c r="H114" s="98" t="s">
        <v>4078</v>
      </c>
      <c r="I114" s="98" t="s">
        <v>4078</v>
      </c>
      <c r="J114" s="98">
        <v>1.504</v>
      </c>
      <c r="K114" s="98">
        <v>9.4239999999999995</v>
      </c>
      <c r="L114" s="98">
        <v>0.78100000000000003</v>
      </c>
    </row>
    <row r="115" spans="1:12" x14ac:dyDescent="0.25">
      <c r="A115" s="37" t="s">
        <v>3779</v>
      </c>
      <c r="B115" s="37" t="s">
        <v>4079</v>
      </c>
      <c r="C115" s="59" t="s">
        <v>4039</v>
      </c>
      <c r="D115" s="59"/>
      <c r="E115" s="59" t="s">
        <v>4064</v>
      </c>
      <c r="F115" s="73">
        <f t="shared" si="4"/>
        <v>3.5243333333333333</v>
      </c>
      <c r="G115" s="98" t="s">
        <v>4078</v>
      </c>
      <c r="H115" s="98" t="s">
        <v>4078</v>
      </c>
      <c r="I115" s="98" t="s">
        <v>4078</v>
      </c>
      <c r="J115" s="98" t="s">
        <v>4078</v>
      </c>
      <c r="K115" s="98">
        <v>10.573</v>
      </c>
      <c r="L115" s="98" t="s">
        <v>4078</v>
      </c>
    </row>
    <row r="116" spans="1:12" x14ac:dyDescent="0.25">
      <c r="A116" s="37" t="s">
        <v>3779</v>
      </c>
      <c r="B116" s="37" t="s">
        <v>4079</v>
      </c>
      <c r="C116" s="59" t="s">
        <v>3965</v>
      </c>
      <c r="D116" s="59"/>
      <c r="E116" s="59" t="s">
        <v>4064</v>
      </c>
      <c r="F116" s="73">
        <f t="shared" si="4"/>
        <v>3.3403333333333336</v>
      </c>
      <c r="G116" s="98">
        <v>0.22</v>
      </c>
      <c r="H116" s="98" t="s">
        <v>4078</v>
      </c>
      <c r="I116" s="98">
        <v>3.6999999999999998E-2</v>
      </c>
      <c r="J116" s="98">
        <v>2.2410000000000001</v>
      </c>
      <c r="K116" s="98">
        <v>2.4449999999999998</v>
      </c>
      <c r="L116" s="98">
        <v>5.335</v>
      </c>
    </row>
    <row r="117" spans="1:12" x14ac:dyDescent="0.25">
      <c r="A117" s="37" t="s">
        <v>3779</v>
      </c>
      <c r="B117" s="37" t="s">
        <v>4079</v>
      </c>
      <c r="C117" s="59" t="s">
        <v>4011</v>
      </c>
      <c r="D117" s="59"/>
      <c r="E117" s="59" t="s">
        <v>4064</v>
      </c>
      <c r="F117" s="73">
        <f t="shared" si="4"/>
        <v>3.0503333333333331</v>
      </c>
      <c r="G117" s="98">
        <v>73.73</v>
      </c>
      <c r="H117" s="98" t="s">
        <v>4078</v>
      </c>
      <c r="I117" s="98">
        <v>3.3719999999999999</v>
      </c>
      <c r="J117" s="98">
        <v>2.0619999999999998</v>
      </c>
      <c r="K117" s="98">
        <v>6.673</v>
      </c>
      <c r="L117" s="98">
        <v>0.41599999999999998</v>
      </c>
    </row>
    <row r="118" spans="1:12" x14ac:dyDescent="0.25">
      <c r="A118" s="37" t="s">
        <v>3779</v>
      </c>
      <c r="B118" s="37" t="s">
        <v>4079</v>
      </c>
      <c r="C118" s="59" t="s">
        <v>4036</v>
      </c>
      <c r="D118" s="59"/>
      <c r="E118" s="59" t="s">
        <v>4064</v>
      </c>
      <c r="F118" s="73">
        <f t="shared" si="4"/>
        <v>1.9670000000000003</v>
      </c>
      <c r="G118" s="98" t="s">
        <v>4078</v>
      </c>
      <c r="H118" s="98" t="s">
        <v>4078</v>
      </c>
      <c r="I118" s="98" t="s">
        <v>4078</v>
      </c>
      <c r="J118" s="98">
        <v>5.73</v>
      </c>
      <c r="K118" s="98" t="s">
        <v>4078</v>
      </c>
      <c r="L118" s="98">
        <v>0.17100000000000001</v>
      </c>
    </row>
    <row r="119" spans="1:12" x14ac:dyDescent="0.25">
      <c r="A119" s="37" t="s">
        <v>3779</v>
      </c>
      <c r="B119" s="37" t="s">
        <v>4079</v>
      </c>
      <c r="C119" s="59" t="s">
        <v>3914</v>
      </c>
      <c r="D119" s="59"/>
      <c r="E119" s="59" t="s">
        <v>4064</v>
      </c>
      <c r="F119" s="73">
        <f t="shared" si="4"/>
        <v>1.7823333333333331</v>
      </c>
      <c r="G119" s="98">
        <v>1203.73</v>
      </c>
      <c r="H119" s="98">
        <v>341.27800000000002</v>
      </c>
      <c r="I119" s="98" t="s">
        <v>4078</v>
      </c>
      <c r="J119" s="98">
        <v>4.8019999999999996</v>
      </c>
      <c r="K119" s="98" t="s">
        <v>4078</v>
      </c>
      <c r="L119" s="98">
        <v>0.54500000000000004</v>
      </c>
    </row>
    <row r="120" spans="1:12" x14ac:dyDescent="0.25">
      <c r="A120" s="37" t="s">
        <v>3779</v>
      </c>
      <c r="B120" s="37" t="s">
        <v>4079</v>
      </c>
      <c r="C120" s="59" t="s">
        <v>3970</v>
      </c>
      <c r="D120" s="59"/>
      <c r="E120" s="59" t="s">
        <v>4064</v>
      </c>
      <c r="F120" s="73">
        <f t="shared" si="4"/>
        <v>1.6363333333333332</v>
      </c>
      <c r="G120" s="98" t="s">
        <v>4078</v>
      </c>
      <c r="H120" s="98" t="s">
        <v>4078</v>
      </c>
      <c r="I120" s="98" t="s">
        <v>4078</v>
      </c>
      <c r="J120" s="98" t="s">
        <v>4078</v>
      </c>
      <c r="K120" s="98">
        <v>4.9089999999999998</v>
      </c>
      <c r="L120" s="98" t="s">
        <v>4078</v>
      </c>
    </row>
    <row r="121" spans="1:12" x14ac:dyDescent="0.25">
      <c r="A121" s="37" t="s">
        <v>3779</v>
      </c>
      <c r="B121" s="37" t="s">
        <v>4079</v>
      </c>
      <c r="C121" s="59" t="s">
        <v>4028</v>
      </c>
      <c r="D121" s="59"/>
      <c r="E121" s="59" t="s">
        <v>4064</v>
      </c>
      <c r="F121" s="73">
        <f t="shared" si="4"/>
        <v>1.3456666666666666</v>
      </c>
      <c r="G121" s="98" t="s">
        <v>4078</v>
      </c>
      <c r="H121" s="98" t="s">
        <v>4078</v>
      </c>
      <c r="I121" s="98">
        <v>3.9E-2</v>
      </c>
      <c r="J121" s="98">
        <v>4.0369999999999999</v>
      </c>
      <c r="K121" s="98" t="s">
        <v>4078</v>
      </c>
      <c r="L121" s="98" t="s">
        <v>4078</v>
      </c>
    </row>
    <row r="122" spans="1:12" x14ac:dyDescent="0.25">
      <c r="A122" s="37" t="s">
        <v>3779</v>
      </c>
      <c r="B122" s="37" t="s">
        <v>4079</v>
      </c>
      <c r="C122" s="59" t="s">
        <v>3993</v>
      </c>
      <c r="D122" s="59"/>
      <c r="E122" s="59" t="s">
        <v>4064</v>
      </c>
      <c r="F122" s="73">
        <f t="shared" si="4"/>
        <v>1.2216666666666667</v>
      </c>
      <c r="G122" s="98" t="s">
        <v>4078</v>
      </c>
      <c r="H122" s="98" t="s">
        <v>4078</v>
      </c>
      <c r="I122" s="98" t="s">
        <v>4078</v>
      </c>
      <c r="J122" s="98" t="s">
        <v>4078</v>
      </c>
      <c r="K122" s="98">
        <v>1.0009999999999999</v>
      </c>
      <c r="L122" s="98">
        <v>2.6640000000000001</v>
      </c>
    </row>
    <row r="123" spans="1:12" x14ac:dyDescent="0.25">
      <c r="A123" s="37" t="s">
        <v>3779</v>
      </c>
      <c r="B123" s="37" t="s">
        <v>4079</v>
      </c>
      <c r="C123" s="59" t="s">
        <v>3903</v>
      </c>
      <c r="D123" s="59"/>
      <c r="E123" s="59" t="s">
        <v>4064</v>
      </c>
      <c r="F123" s="73">
        <f t="shared" si="4"/>
        <v>1.2070000000000001</v>
      </c>
      <c r="G123" s="98" t="s">
        <v>4078</v>
      </c>
      <c r="H123" s="98" t="s">
        <v>4078</v>
      </c>
      <c r="I123" s="98" t="s">
        <v>4078</v>
      </c>
      <c r="J123" s="98">
        <v>3.621</v>
      </c>
      <c r="K123" s="98" t="s">
        <v>4078</v>
      </c>
      <c r="L123" s="98" t="s">
        <v>4078</v>
      </c>
    </row>
    <row r="124" spans="1:12" x14ac:dyDescent="0.25">
      <c r="A124" s="37" t="s">
        <v>3779</v>
      </c>
      <c r="B124" s="37" t="s">
        <v>4079</v>
      </c>
      <c r="C124" s="59" t="s">
        <v>4055</v>
      </c>
      <c r="D124" s="59"/>
      <c r="E124" s="59" t="s">
        <v>4064</v>
      </c>
      <c r="F124" s="73">
        <f t="shared" si="4"/>
        <v>0.69666666666666666</v>
      </c>
      <c r="G124" s="98" t="s">
        <v>4078</v>
      </c>
      <c r="H124" s="98" t="s">
        <v>4078</v>
      </c>
      <c r="I124" s="98" t="s">
        <v>4078</v>
      </c>
      <c r="J124" s="98">
        <v>2.09</v>
      </c>
      <c r="K124" s="98" t="s">
        <v>4078</v>
      </c>
      <c r="L124" s="98" t="s">
        <v>4078</v>
      </c>
    </row>
    <row r="125" spans="1:12" x14ac:dyDescent="0.25">
      <c r="A125" s="37" t="s">
        <v>3779</v>
      </c>
      <c r="B125" s="37" t="s">
        <v>4079</v>
      </c>
      <c r="C125" s="59" t="s">
        <v>3897</v>
      </c>
      <c r="D125" s="59"/>
      <c r="E125" s="59" t="s">
        <v>4064</v>
      </c>
      <c r="F125" s="73">
        <f t="shared" si="4"/>
        <v>0.38166666666666665</v>
      </c>
      <c r="G125" s="98">
        <v>1.59</v>
      </c>
      <c r="H125" s="98" t="s">
        <v>4078</v>
      </c>
      <c r="I125" s="98" t="s">
        <v>4078</v>
      </c>
      <c r="J125" s="98" t="s">
        <v>4078</v>
      </c>
      <c r="K125" s="98">
        <v>8.7999999999999995E-2</v>
      </c>
      <c r="L125" s="98">
        <v>1.0569999999999999</v>
      </c>
    </row>
    <row r="126" spans="1:12" x14ac:dyDescent="0.25">
      <c r="A126" s="37" t="s">
        <v>3779</v>
      </c>
      <c r="B126" s="37" t="s">
        <v>4079</v>
      </c>
      <c r="C126" s="59" t="s">
        <v>7924</v>
      </c>
      <c r="D126" s="59"/>
      <c r="E126" s="59" t="s">
        <v>4064</v>
      </c>
      <c r="F126" s="73">
        <f t="shared" si="4"/>
        <v>0.34933333333333333</v>
      </c>
      <c r="G126" s="98">
        <v>126.87</v>
      </c>
      <c r="H126" s="98" t="s">
        <v>4078</v>
      </c>
      <c r="I126" s="98">
        <v>12.13</v>
      </c>
      <c r="J126" s="98">
        <v>1.048</v>
      </c>
      <c r="K126" s="98" t="s">
        <v>4078</v>
      </c>
      <c r="L126" s="98" t="s">
        <v>4078</v>
      </c>
    </row>
    <row r="127" spans="1:12" x14ac:dyDescent="0.25">
      <c r="A127" s="37" t="s">
        <v>3779</v>
      </c>
      <c r="B127" s="37" t="s">
        <v>4079</v>
      </c>
      <c r="C127" s="59" t="s">
        <v>3947</v>
      </c>
      <c r="D127" s="59"/>
      <c r="E127" s="59" t="s">
        <v>4064</v>
      </c>
      <c r="F127" s="73">
        <f t="shared" si="4"/>
        <v>0.34600000000000003</v>
      </c>
      <c r="G127" s="98">
        <v>6.69</v>
      </c>
      <c r="H127" s="98" t="s">
        <v>4078</v>
      </c>
      <c r="I127" s="98" t="s">
        <v>4078</v>
      </c>
      <c r="J127" s="98">
        <v>1.038</v>
      </c>
      <c r="K127" s="98" t="s">
        <v>4078</v>
      </c>
      <c r="L127" s="98" t="s">
        <v>4078</v>
      </c>
    </row>
    <row r="128" spans="1:12" x14ac:dyDescent="0.25">
      <c r="A128" s="37" t="s">
        <v>3779</v>
      </c>
      <c r="B128" s="37" t="s">
        <v>4079</v>
      </c>
      <c r="C128" s="59" t="s">
        <v>3953</v>
      </c>
      <c r="D128" s="59"/>
      <c r="E128" s="59" t="s">
        <v>4064</v>
      </c>
      <c r="F128" s="73">
        <f t="shared" si="4"/>
        <v>0.23533333333333331</v>
      </c>
      <c r="G128" s="98" t="s">
        <v>4078</v>
      </c>
      <c r="H128" s="98" t="s">
        <v>4078</v>
      </c>
      <c r="I128" s="98" t="s">
        <v>4078</v>
      </c>
      <c r="J128" s="98" t="s">
        <v>4078</v>
      </c>
      <c r="K128" s="98">
        <v>0.70599999999999996</v>
      </c>
      <c r="L128" s="98" t="s">
        <v>4078</v>
      </c>
    </row>
    <row r="129" spans="1:12" x14ac:dyDescent="0.25">
      <c r="A129" s="37" t="s">
        <v>3779</v>
      </c>
      <c r="B129" s="37" t="s">
        <v>4079</v>
      </c>
      <c r="C129" s="59" t="s">
        <v>3996</v>
      </c>
      <c r="D129" s="59"/>
      <c r="E129" s="59" t="s">
        <v>4064</v>
      </c>
      <c r="F129" s="73">
        <f t="shared" si="4"/>
        <v>6.933333333333333E-2</v>
      </c>
      <c r="G129" s="98" t="s">
        <v>4078</v>
      </c>
      <c r="H129" s="98" t="s">
        <v>4078</v>
      </c>
      <c r="I129" s="98" t="s">
        <v>4078</v>
      </c>
      <c r="J129" s="98">
        <v>0.20799999999999999</v>
      </c>
      <c r="K129" s="98" t="s">
        <v>4078</v>
      </c>
      <c r="L129" s="98" t="s">
        <v>4078</v>
      </c>
    </row>
    <row r="130" spans="1:12" x14ac:dyDescent="0.25">
      <c r="A130" s="37" t="s">
        <v>3779</v>
      </c>
      <c r="B130" s="37" t="s">
        <v>4079</v>
      </c>
      <c r="C130" s="59" t="s">
        <v>4023</v>
      </c>
      <c r="D130" s="59"/>
      <c r="E130" s="59" t="s">
        <v>4064</v>
      </c>
      <c r="F130" s="73">
        <f t="shared" si="4"/>
        <v>5.3333333333333337E-2</v>
      </c>
      <c r="G130" s="98">
        <v>2.5299999999999998</v>
      </c>
      <c r="H130" s="98" t="s">
        <v>4078</v>
      </c>
      <c r="I130" s="98" t="s">
        <v>4078</v>
      </c>
      <c r="J130" s="98" t="s">
        <v>4078</v>
      </c>
      <c r="K130" s="98">
        <v>0.16</v>
      </c>
      <c r="L130" s="98" t="s">
        <v>4078</v>
      </c>
    </row>
    <row r="131" spans="1:12" x14ac:dyDescent="0.25">
      <c r="A131" s="37" t="s">
        <v>3779</v>
      </c>
      <c r="B131" s="37" t="s">
        <v>4079</v>
      </c>
      <c r="C131" s="59" t="s">
        <v>4038</v>
      </c>
      <c r="D131" s="59"/>
      <c r="E131" s="59" t="s">
        <v>4064</v>
      </c>
      <c r="F131" s="73">
        <f t="shared" si="4"/>
        <v>2.3000000000000003E-2</v>
      </c>
      <c r="G131" s="98" t="s">
        <v>4078</v>
      </c>
      <c r="H131" s="98" t="s">
        <v>4078</v>
      </c>
      <c r="I131" s="98" t="s">
        <v>4078</v>
      </c>
      <c r="J131" s="98" t="s">
        <v>4078</v>
      </c>
      <c r="K131" s="98">
        <v>6.9000000000000006E-2</v>
      </c>
      <c r="L131" s="98" t="s">
        <v>4078</v>
      </c>
    </row>
    <row r="132" spans="1:12" x14ac:dyDescent="0.25">
      <c r="A132" s="37" t="s">
        <v>3779</v>
      </c>
      <c r="B132" s="37" t="s">
        <v>4079</v>
      </c>
      <c r="C132" s="59" t="s">
        <v>3894</v>
      </c>
      <c r="D132" s="59"/>
      <c r="E132" s="59" t="s">
        <v>4064</v>
      </c>
      <c r="F132" s="73">
        <f t="shared" si="4"/>
        <v>0</v>
      </c>
      <c r="G132" s="98" t="s">
        <v>4078</v>
      </c>
      <c r="H132" s="98" t="s">
        <v>4078</v>
      </c>
      <c r="I132" s="98">
        <v>1.1859999999999999</v>
      </c>
      <c r="J132" s="98" t="s">
        <v>4078</v>
      </c>
      <c r="K132" s="98" t="s">
        <v>4078</v>
      </c>
      <c r="L132" s="98" t="s">
        <v>4078</v>
      </c>
    </row>
    <row r="133" spans="1:12" x14ac:dyDescent="0.25">
      <c r="A133" s="37" t="s">
        <v>3779</v>
      </c>
      <c r="B133" s="37" t="s">
        <v>4079</v>
      </c>
      <c r="C133" s="59" t="s">
        <v>3911</v>
      </c>
      <c r="D133" s="59"/>
      <c r="E133" s="59" t="s">
        <v>4064</v>
      </c>
      <c r="F133" s="73">
        <f t="shared" si="4"/>
        <v>0</v>
      </c>
      <c r="G133" s="98">
        <v>4.67</v>
      </c>
      <c r="H133" s="98" t="s">
        <v>4078</v>
      </c>
      <c r="I133" s="98" t="s">
        <v>4078</v>
      </c>
      <c r="J133" s="98" t="s">
        <v>4078</v>
      </c>
      <c r="K133" s="98" t="s">
        <v>4078</v>
      </c>
      <c r="L133" s="98" t="s">
        <v>4078</v>
      </c>
    </row>
    <row r="134" spans="1:12" x14ac:dyDescent="0.25">
      <c r="A134" s="37" t="s">
        <v>3779</v>
      </c>
      <c r="B134" s="37" t="s">
        <v>4079</v>
      </c>
      <c r="C134" s="59" t="s">
        <v>3912</v>
      </c>
      <c r="D134" s="59"/>
      <c r="E134" s="59" t="s">
        <v>4064</v>
      </c>
      <c r="F134" s="73">
        <f t="shared" si="4"/>
        <v>0</v>
      </c>
      <c r="G134" s="98">
        <v>30.55</v>
      </c>
      <c r="H134" s="98" t="s">
        <v>4078</v>
      </c>
      <c r="I134" s="98" t="s">
        <v>4078</v>
      </c>
      <c r="J134" s="98" t="s">
        <v>4078</v>
      </c>
      <c r="K134" s="98" t="s">
        <v>4078</v>
      </c>
      <c r="L134" s="98" t="s">
        <v>4078</v>
      </c>
    </row>
    <row r="135" spans="1:12" x14ac:dyDescent="0.25">
      <c r="A135" s="37" t="s">
        <v>3779</v>
      </c>
      <c r="B135" s="37" t="s">
        <v>4079</v>
      </c>
      <c r="C135" s="59" t="s">
        <v>3933</v>
      </c>
      <c r="D135" s="59"/>
      <c r="E135" s="59" t="s">
        <v>4064</v>
      </c>
      <c r="F135" s="73">
        <f t="shared" ref="F135:F146" si="5">SUM(J135:L135)/3</f>
        <v>0</v>
      </c>
      <c r="G135" s="98">
        <v>1.45</v>
      </c>
      <c r="H135" s="98" t="s">
        <v>4078</v>
      </c>
      <c r="I135" s="98" t="s">
        <v>4078</v>
      </c>
      <c r="J135" s="98" t="s">
        <v>4078</v>
      </c>
      <c r="K135" s="98" t="s">
        <v>4078</v>
      </c>
      <c r="L135" s="98" t="s">
        <v>4078</v>
      </c>
    </row>
    <row r="136" spans="1:12" x14ac:dyDescent="0.25">
      <c r="A136" s="37" t="s">
        <v>3779</v>
      </c>
      <c r="B136" s="37" t="s">
        <v>4079</v>
      </c>
      <c r="C136" s="59" t="s">
        <v>3955</v>
      </c>
      <c r="D136" s="59"/>
      <c r="E136" s="59" t="s">
        <v>4064</v>
      </c>
      <c r="F136" s="73">
        <f t="shared" si="5"/>
        <v>0</v>
      </c>
      <c r="G136" s="98" t="s">
        <v>4078</v>
      </c>
      <c r="H136" s="98">
        <v>3290.8519999999999</v>
      </c>
      <c r="I136" s="98" t="s">
        <v>4078</v>
      </c>
      <c r="J136" s="98" t="s">
        <v>4078</v>
      </c>
      <c r="K136" s="98" t="s">
        <v>4078</v>
      </c>
      <c r="L136" s="98" t="s">
        <v>4078</v>
      </c>
    </row>
    <row r="137" spans="1:12" x14ac:dyDescent="0.25">
      <c r="A137" s="37" t="s">
        <v>3779</v>
      </c>
      <c r="B137" s="37" t="s">
        <v>4079</v>
      </c>
      <c r="C137" s="59" t="s">
        <v>3976</v>
      </c>
      <c r="D137" s="59"/>
      <c r="E137" s="59" t="s">
        <v>4064</v>
      </c>
      <c r="F137" s="73">
        <f t="shared" si="5"/>
        <v>0</v>
      </c>
      <c r="G137" s="98" t="s">
        <v>4078</v>
      </c>
      <c r="H137" s="98" t="s">
        <v>4078</v>
      </c>
      <c r="I137" s="98">
        <v>250.98099999999999</v>
      </c>
      <c r="J137" s="98" t="s">
        <v>4078</v>
      </c>
      <c r="K137" s="98" t="s">
        <v>4078</v>
      </c>
      <c r="L137" s="98" t="s">
        <v>4078</v>
      </c>
    </row>
    <row r="138" spans="1:12" x14ac:dyDescent="0.25">
      <c r="A138" s="37" t="s">
        <v>3779</v>
      </c>
      <c r="B138" s="37" t="s">
        <v>4079</v>
      </c>
      <c r="C138" s="59" t="s">
        <v>3980</v>
      </c>
      <c r="D138" s="59"/>
      <c r="E138" s="59" t="s">
        <v>4064</v>
      </c>
      <c r="F138" s="73">
        <f t="shared" si="5"/>
        <v>0</v>
      </c>
      <c r="G138" s="98">
        <v>11.15</v>
      </c>
      <c r="H138" s="98" t="s">
        <v>4078</v>
      </c>
      <c r="I138" s="98" t="s">
        <v>4078</v>
      </c>
      <c r="J138" s="98" t="s">
        <v>4078</v>
      </c>
      <c r="K138" s="98" t="s">
        <v>4078</v>
      </c>
      <c r="L138" s="98" t="s">
        <v>4078</v>
      </c>
    </row>
    <row r="139" spans="1:12" x14ac:dyDescent="0.25">
      <c r="A139" s="37" t="s">
        <v>3779</v>
      </c>
      <c r="B139" s="37" t="s">
        <v>4079</v>
      </c>
      <c r="C139" s="59" t="s">
        <v>3981</v>
      </c>
      <c r="D139" s="59"/>
      <c r="E139" s="59" t="s">
        <v>4064</v>
      </c>
      <c r="F139" s="73">
        <f t="shared" si="5"/>
        <v>0</v>
      </c>
      <c r="G139" s="98" t="s">
        <v>4078</v>
      </c>
      <c r="H139" s="98" t="s">
        <v>4078</v>
      </c>
      <c r="I139" s="98">
        <v>8.1839999999999993</v>
      </c>
      <c r="J139" s="98" t="s">
        <v>4078</v>
      </c>
      <c r="K139" s="98" t="s">
        <v>4078</v>
      </c>
      <c r="L139" s="98" t="s">
        <v>4078</v>
      </c>
    </row>
    <row r="140" spans="1:12" x14ac:dyDescent="0.25">
      <c r="A140" s="37" t="s">
        <v>3779</v>
      </c>
      <c r="B140" s="37" t="s">
        <v>4079</v>
      </c>
      <c r="C140" s="59" t="s">
        <v>3987</v>
      </c>
      <c r="D140" s="59"/>
      <c r="E140" s="59" t="s">
        <v>4064</v>
      </c>
      <c r="F140" s="73">
        <f t="shared" si="5"/>
        <v>0</v>
      </c>
      <c r="G140" s="98" t="s">
        <v>4078</v>
      </c>
      <c r="H140" s="98">
        <v>37.396000000000001</v>
      </c>
      <c r="I140" s="98" t="s">
        <v>4078</v>
      </c>
      <c r="J140" s="98" t="s">
        <v>4078</v>
      </c>
      <c r="K140" s="98" t="s">
        <v>4078</v>
      </c>
      <c r="L140" s="98" t="s">
        <v>4078</v>
      </c>
    </row>
    <row r="141" spans="1:12" x14ac:dyDescent="0.25">
      <c r="A141" s="37" t="s">
        <v>3779</v>
      </c>
      <c r="B141" s="37" t="s">
        <v>4079</v>
      </c>
      <c r="C141" s="59" t="s">
        <v>3991</v>
      </c>
      <c r="D141" s="59"/>
      <c r="E141" s="59" t="s">
        <v>4064</v>
      </c>
      <c r="F141" s="73">
        <f t="shared" si="5"/>
        <v>0</v>
      </c>
      <c r="G141" s="98" t="s">
        <v>4078</v>
      </c>
      <c r="H141" s="98">
        <v>9.8949999999999996</v>
      </c>
      <c r="I141" s="98">
        <v>4.851</v>
      </c>
      <c r="J141" s="98" t="s">
        <v>4078</v>
      </c>
      <c r="K141" s="98" t="s">
        <v>4078</v>
      </c>
      <c r="L141" s="98" t="s">
        <v>4078</v>
      </c>
    </row>
    <row r="142" spans="1:12" x14ac:dyDescent="0.25">
      <c r="A142" s="37" t="s">
        <v>3779</v>
      </c>
      <c r="B142" s="37" t="s">
        <v>4079</v>
      </c>
      <c r="C142" s="59" t="s">
        <v>7838</v>
      </c>
      <c r="D142" s="59"/>
      <c r="E142" s="59" t="s">
        <v>4064</v>
      </c>
      <c r="F142" s="73">
        <f t="shared" si="5"/>
        <v>0</v>
      </c>
      <c r="G142" s="98">
        <v>6.69</v>
      </c>
      <c r="H142" s="98" t="s">
        <v>4078</v>
      </c>
      <c r="I142" s="98">
        <v>0.624</v>
      </c>
      <c r="J142" s="98" t="s">
        <v>4078</v>
      </c>
      <c r="K142" s="98" t="s">
        <v>4078</v>
      </c>
      <c r="L142" s="98" t="s">
        <v>4078</v>
      </c>
    </row>
    <row r="143" spans="1:12" x14ac:dyDescent="0.25">
      <c r="A143" s="37" t="s">
        <v>3779</v>
      </c>
      <c r="B143" s="37" t="s">
        <v>4079</v>
      </c>
      <c r="C143" s="59" t="s">
        <v>4025</v>
      </c>
      <c r="D143" s="59"/>
      <c r="E143" s="59" t="s">
        <v>4064</v>
      </c>
      <c r="F143" s="73">
        <f t="shared" si="5"/>
        <v>0</v>
      </c>
      <c r="G143" s="98" t="s">
        <v>4078</v>
      </c>
      <c r="H143" s="98" t="s">
        <v>4078</v>
      </c>
      <c r="I143" s="98">
        <v>78.474999999999994</v>
      </c>
      <c r="J143" s="98" t="s">
        <v>4078</v>
      </c>
      <c r="K143" s="98" t="s">
        <v>4078</v>
      </c>
      <c r="L143" s="98" t="s">
        <v>4078</v>
      </c>
    </row>
    <row r="144" spans="1:12" x14ac:dyDescent="0.25">
      <c r="A144" s="37" t="s">
        <v>3779</v>
      </c>
      <c r="B144" s="37" t="s">
        <v>4079</v>
      </c>
      <c r="C144" s="59" t="s">
        <v>4041</v>
      </c>
      <c r="D144" s="59"/>
      <c r="E144" s="59" t="s">
        <v>4064</v>
      </c>
      <c r="F144" s="73">
        <f t="shared" si="5"/>
        <v>0</v>
      </c>
      <c r="G144" s="98">
        <v>15.27</v>
      </c>
      <c r="H144" s="98" t="s">
        <v>4078</v>
      </c>
      <c r="I144" s="98">
        <v>0.21</v>
      </c>
      <c r="J144" s="98" t="s">
        <v>4078</v>
      </c>
      <c r="K144" s="98" t="s">
        <v>4078</v>
      </c>
      <c r="L144" s="98" t="s">
        <v>4078</v>
      </c>
    </row>
    <row r="145" spans="1:12" x14ac:dyDescent="0.25">
      <c r="A145" s="37" t="s">
        <v>3779</v>
      </c>
      <c r="B145" s="37" t="s">
        <v>4079</v>
      </c>
      <c r="C145" s="59" t="s">
        <v>4042</v>
      </c>
      <c r="D145" s="59"/>
      <c r="E145" s="59" t="s">
        <v>4064</v>
      </c>
      <c r="F145" s="73">
        <f t="shared" si="5"/>
        <v>0</v>
      </c>
      <c r="G145" s="98">
        <v>28.45</v>
      </c>
      <c r="H145" s="98" t="s">
        <v>4078</v>
      </c>
      <c r="I145" s="98" t="s">
        <v>4078</v>
      </c>
      <c r="J145" s="98" t="s">
        <v>4078</v>
      </c>
      <c r="K145" s="98" t="s">
        <v>4078</v>
      </c>
      <c r="L145" s="98" t="s">
        <v>4078</v>
      </c>
    </row>
    <row r="146" spans="1:12" x14ac:dyDescent="0.25">
      <c r="A146" s="37" t="s">
        <v>3779</v>
      </c>
      <c r="B146" s="37" t="s">
        <v>4079</v>
      </c>
      <c r="C146" s="59" t="s">
        <v>7880</v>
      </c>
      <c r="D146" s="59"/>
      <c r="E146" s="59" t="s">
        <v>4064</v>
      </c>
      <c r="F146" s="73">
        <f t="shared" si="5"/>
        <v>0</v>
      </c>
      <c r="G146" s="98">
        <v>8.57</v>
      </c>
      <c r="H146" s="98" t="s">
        <v>4078</v>
      </c>
      <c r="I146" s="98" t="s">
        <v>4078</v>
      </c>
      <c r="J146" s="98" t="s">
        <v>4078</v>
      </c>
      <c r="K146" s="98" t="s">
        <v>4078</v>
      </c>
      <c r="L146" s="98" t="s">
        <v>4078</v>
      </c>
    </row>
    <row r="148" spans="1:12" x14ac:dyDescent="0.25">
      <c r="A148" s="37" t="s">
        <v>3779</v>
      </c>
      <c r="B148" s="37" t="s">
        <v>4079</v>
      </c>
      <c r="C148" s="59" t="s">
        <v>3902</v>
      </c>
      <c r="D148" s="59" t="s">
        <v>4072</v>
      </c>
      <c r="E148" s="59" t="s">
        <v>4064</v>
      </c>
      <c r="F148" s="73">
        <v>3218.529</v>
      </c>
      <c r="G148" s="98">
        <v>2863.95</v>
      </c>
      <c r="H148" s="98">
        <v>2710.616</v>
      </c>
      <c r="I148" s="98">
        <v>2773.52</v>
      </c>
      <c r="J148" s="98">
        <v>4604.152</v>
      </c>
      <c r="K148" s="98">
        <v>3235.7919999999999</v>
      </c>
      <c r="L148" s="98">
        <v>1815.643</v>
      </c>
    </row>
    <row r="149" spans="1:12" x14ac:dyDescent="0.25">
      <c r="A149" s="37" t="s">
        <v>3779</v>
      </c>
      <c r="B149" s="37" t="s">
        <v>4079</v>
      </c>
      <c r="C149" s="59" t="s">
        <v>3905</v>
      </c>
      <c r="D149" s="59" t="s">
        <v>4072</v>
      </c>
      <c r="E149" s="59" t="s">
        <v>4064</v>
      </c>
      <c r="F149" s="73">
        <v>16015.676666666666</v>
      </c>
      <c r="G149" s="98">
        <v>4237.93</v>
      </c>
      <c r="H149" s="98">
        <v>9634.43</v>
      </c>
      <c r="I149" s="98">
        <v>11630.05</v>
      </c>
      <c r="J149" s="98">
        <v>16901.972000000002</v>
      </c>
      <c r="K149" s="98">
        <v>15281.91</v>
      </c>
      <c r="L149" s="98">
        <v>15863.147999999999</v>
      </c>
    </row>
    <row r="150" spans="1:12" x14ac:dyDescent="0.25">
      <c r="A150" s="37" t="s">
        <v>3779</v>
      </c>
      <c r="B150" s="37" t="s">
        <v>4079</v>
      </c>
      <c r="C150" s="59" t="s">
        <v>3909</v>
      </c>
      <c r="D150" s="59" t="s">
        <v>4072</v>
      </c>
      <c r="E150" s="59" t="s">
        <v>4064</v>
      </c>
      <c r="F150" s="73">
        <v>1206.395</v>
      </c>
      <c r="G150" s="98">
        <v>88.4</v>
      </c>
      <c r="H150" s="98">
        <v>198.154</v>
      </c>
      <c r="I150" s="98">
        <v>1552.883</v>
      </c>
      <c r="J150" s="98">
        <v>1780.693</v>
      </c>
      <c r="K150" s="98">
        <v>1049.559</v>
      </c>
      <c r="L150" s="98">
        <v>788.93299999999999</v>
      </c>
    </row>
    <row r="151" spans="1:12" x14ac:dyDescent="0.25">
      <c r="A151" s="37" t="s">
        <v>3779</v>
      </c>
      <c r="B151" s="37" t="s">
        <v>4079</v>
      </c>
      <c r="C151" s="59" t="s">
        <v>3930</v>
      </c>
      <c r="D151" s="59" t="s">
        <v>4072</v>
      </c>
      <c r="E151" s="59" t="s">
        <v>4064</v>
      </c>
      <c r="F151" s="73">
        <v>215.881</v>
      </c>
      <c r="G151" s="98">
        <v>189.65</v>
      </c>
      <c r="H151" s="98">
        <v>170.298</v>
      </c>
      <c r="I151" s="98">
        <v>78.908000000000001</v>
      </c>
      <c r="J151" s="98">
        <v>129.60400000000001</v>
      </c>
      <c r="K151" s="98">
        <v>391.96899999999999</v>
      </c>
      <c r="L151" s="98">
        <v>126.07</v>
      </c>
    </row>
    <row r="152" spans="1:12" x14ac:dyDescent="0.25">
      <c r="A152" s="37" t="s">
        <v>3779</v>
      </c>
      <c r="B152" s="37" t="s">
        <v>4079</v>
      </c>
      <c r="C152" s="59" t="s">
        <v>3931</v>
      </c>
      <c r="D152" s="59" t="s">
        <v>4072</v>
      </c>
      <c r="E152" s="59" t="s">
        <v>4064</v>
      </c>
      <c r="F152" s="73">
        <v>13544.624666666665</v>
      </c>
      <c r="G152" s="98">
        <v>6640.77</v>
      </c>
      <c r="H152" s="98">
        <v>6081.1980000000003</v>
      </c>
      <c r="I152" s="98">
        <v>11005.114</v>
      </c>
      <c r="J152" s="98">
        <v>14633.923000000001</v>
      </c>
      <c r="K152" s="98">
        <v>16120.004999999999</v>
      </c>
      <c r="L152" s="98">
        <v>9879.9459999999999</v>
      </c>
    </row>
    <row r="153" spans="1:12" x14ac:dyDescent="0.25">
      <c r="A153" s="37" t="s">
        <v>3779</v>
      </c>
      <c r="B153" s="37" t="s">
        <v>4079</v>
      </c>
      <c r="C153" s="59" t="s">
        <v>3932</v>
      </c>
      <c r="D153" s="59" t="s">
        <v>4072</v>
      </c>
      <c r="E153" s="59" t="s">
        <v>4064</v>
      </c>
      <c r="F153" s="73">
        <v>99080.221666666665</v>
      </c>
      <c r="G153" s="98">
        <v>57317.48</v>
      </c>
      <c r="H153" s="98">
        <v>82868.338000000003</v>
      </c>
      <c r="I153" s="98">
        <v>97285.796000000002</v>
      </c>
      <c r="J153" s="98">
        <v>82859.638999999996</v>
      </c>
      <c r="K153" s="98">
        <v>100341.758</v>
      </c>
      <c r="L153" s="98">
        <v>114039.268</v>
      </c>
    </row>
    <row r="154" spans="1:12" x14ac:dyDescent="0.25">
      <c r="A154" s="37" t="s">
        <v>3779</v>
      </c>
      <c r="B154" s="37" t="s">
        <v>4079</v>
      </c>
      <c r="C154" s="59" t="s">
        <v>3935</v>
      </c>
      <c r="D154" s="59" t="s">
        <v>4072</v>
      </c>
      <c r="E154" s="59" t="s">
        <v>4064</v>
      </c>
      <c r="F154" s="73">
        <v>4815.425666666667</v>
      </c>
      <c r="G154" s="98">
        <v>3446.77</v>
      </c>
      <c r="H154" s="98">
        <v>2182.3180000000002</v>
      </c>
      <c r="I154" s="98">
        <v>5220.2070000000003</v>
      </c>
      <c r="J154" s="98">
        <v>4973.4589999999998</v>
      </c>
      <c r="K154" s="98">
        <v>4511.0450000000001</v>
      </c>
      <c r="L154" s="98">
        <v>4961.7730000000001</v>
      </c>
    </row>
    <row r="155" spans="1:12" x14ac:dyDescent="0.25">
      <c r="A155" s="37" t="s">
        <v>3779</v>
      </c>
      <c r="B155" s="37" t="s">
        <v>4079</v>
      </c>
      <c r="C155" s="59" t="s">
        <v>3941</v>
      </c>
      <c r="D155" s="59" t="s">
        <v>4072</v>
      </c>
      <c r="E155" s="59" t="s">
        <v>4064</v>
      </c>
      <c r="F155" s="73">
        <v>50900.597999999998</v>
      </c>
      <c r="G155" s="98">
        <v>27549.18</v>
      </c>
      <c r="H155" s="98">
        <v>23369.347000000002</v>
      </c>
      <c r="I155" s="98">
        <v>33487.794999999998</v>
      </c>
      <c r="J155" s="98">
        <v>39892.228000000003</v>
      </c>
      <c r="K155" s="98">
        <v>56138.542999999998</v>
      </c>
      <c r="L155" s="98">
        <v>56671.023000000001</v>
      </c>
    </row>
    <row r="156" spans="1:12" x14ac:dyDescent="0.25">
      <c r="A156" s="37" t="s">
        <v>3779</v>
      </c>
      <c r="B156" s="37" t="s">
        <v>4079</v>
      </c>
      <c r="C156" s="59" t="s">
        <v>3942</v>
      </c>
      <c r="D156" s="59" t="s">
        <v>4072</v>
      </c>
      <c r="E156" s="59" t="s">
        <v>4064</v>
      </c>
      <c r="F156" s="73">
        <v>178.65666666666667</v>
      </c>
      <c r="G156" s="98">
        <v>58.11</v>
      </c>
      <c r="H156" s="98">
        <v>89.510999999999996</v>
      </c>
      <c r="I156" s="98">
        <v>156.28299999999999</v>
      </c>
      <c r="J156" s="98">
        <v>151.55199999999999</v>
      </c>
      <c r="K156" s="98">
        <v>188.73599999999999</v>
      </c>
      <c r="L156" s="98">
        <v>195.68199999999999</v>
      </c>
    </row>
    <row r="157" spans="1:12" x14ac:dyDescent="0.25">
      <c r="A157" s="37" t="s">
        <v>3779</v>
      </c>
      <c r="B157" s="37" t="s">
        <v>4079</v>
      </c>
      <c r="C157" s="59" t="s">
        <v>3944</v>
      </c>
      <c r="D157" s="59" t="s">
        <v>4072</v>
      </c>
      <c r="E157" s="59" t="s">
        <v>4064</v>
      </c>
      <c r="F157" s="73">
        <v>2284.4206666666669</v>
      </c>
      <c r="G157" s="98">
        <v>1552.93</v>
      </c>
      <c r="H157" s="98">
        <v>879.21900000000005</v>
      </c>
      <c r="I157" s="98">
        <v>2232.6579999999999</v>
      </c>
      <c r="J157" s="98">
        <v>1031.7670000000001</v>
      </c>
      <c r="K157" s="98">
        <v>3773.6439999999998</v>
      </c>
      <c r="L157" s="98">
        <v>2047.8510000000001</v>
      </c>
    </row>
    <row r="158" spans="1:12" x14ac:dyDescent="0.25">
      <c r="A158" s="37" t="s">
        <v>3779</v>
      </c>
      <c r="B158" s="37" t="s">
        <v>4079</v>
      </c>
      <c r="C158" s="59" t="s">
        <v>3946</v>
      </c>
      <c r="D158" s="59" t="s">
        <v>4072</v>
      </c>
      <c r="E158" s="59" t="s">
        <v>4064</v>
      </c>
      <c r="F158" s="73">
        <v>51370.336000000003</v>
      </c>
      <c r="G158" s="98">
        <v>23474.58</v>
      </c>
      <c r="H158" s="98">
        <v>27645.922999999999</v>
      </c>
      <c r="I158" s="98">
        <v>38754.711000000003</v>
      </c>
      <c r="J158" s="98">
        <v>43514.021000000001</v>
      </c>
      <c r="K158" s="98">
        <v>48216.000999999997</v>
      </c>
      <c r="L158" s="98">
        <v>62380.985999999997</v>
      </c>
    </row>
    <row r="159" spans="1:12" x14ac:dyDescent="0.25">
      <c r="A159" s="37" t="s">
        <v>3779</v>
      </c>
      <c r="B159" s="37" t="s">
        <v>4079</v>
      </c>
      <c r="C159" s="59" t="s">
        <v>3949</v>
      </c>
      <c r="D159" s="59" t="s">
        <v>4072</v>
      </c>
      <c r="E159" s="59" t="s">
        <v>4064</v>
      </c>
      <c r="F159" s="73">
        <v>28999.529666666669</v>
      </c>
      <c r="G159" s="98">
        <v>20681.509999999998</v>
      </c>
      <c r="H159" s="98">
        <v>16687.813999999998</v>
      </c>
      <c r="I159" s="98">
        <v>21171.704000000002</v>
      </c>
      <c r="J159" s="98">
        <v>27680.291000000001</v>
      </c>
      <c r="K159" s="98">
        <v>29522.842000000001</v>
      </c>
      <c r="L159" s="98">
        <v>29795.455999999998</v>
      </c>
    </row>
    <row r="160" spans="1:12" x14ac:dyDescent="0.25">
      <c r="A160" s="37" t="s">
        <v>3779</v>
      </c>
      <c r="B160" s="37" t="s">
        <v>4079</v>
      </c>
      <c r="C160" s="59" t="s">
        <v>3954</v>
      </c>
      <c r="D160" s="59" t="s">
        <v>4072</v>
      </c>
      <c r="E160" s="59" t="s">
        <v>4064</v>
      </c>
      <c r="F160" s="73">
        <v>4515.8993333333337</v>
      </c>
      <c r="G160" s="98">
        <v>5375.14</v>
      </c>
      <c r="H160" s="98" t="s">
        <v>4078</v>
      </c>
      <c r="I160" s="98">
        <v>4304.1270000000004</v>
      </c>
      <c r="J160" s="98">
        <v>4806.8649999999998</v>
      </c>
      <c r="K160" s="98">
        <v>4467.1480000000001</v>
      </c>
      <c r="L160" s="98">
        <v>4273.6850000000004</v>
      </c>
    </row>
    <row r="161" spans="1:12" x14ac:dyDescent="0.25">
      <c r="A161" s="37" t="s">
        <v>3779</v>
      </c>
      <c r="B161" s="37" t="s">
        <v>4079</v>
      </c>
      <c r="C161" s="59" t="s">
        <v>3959</v>
      </c>
      <c r="D161" s="59" t="s">
        <v>4072</v>
      </c>
      <c r="E161" s="59" t="s">
        <v>4064</v>
      </c>
      <c r="F161" s="73">
        <v>392.37133333333333</v>
      </c>
      <c r="G161" s="98">
        <v>87.73</v>
      </c>
      <c r="H161" s="98">
        <v>97.228999999999999</v>
      </c>
      <c r="I161" s="98" t="s">
        <v>4078</v>
      </c>
      <c r="J161" s="98">
        <v>442.60399999999998</v>
      </c>
      <c r="K161" s="98">
        <v>534.63499999999999</v>
      </c>
      <c r="L161" s="98">
        <v>199.875</v>
      </c>
    </row>
    <row r="162" spans="1:12" x14ac:dyDescent="0.25">
      <c r="A162" s="37" t="s">
        <v>3779</v>
      </c>
      <c r="B162" s="37" t="s">
        <v>4079</v>
      </c>
      <c r="C162" s="59" t="s">
        <v>3961</v>
      </c>
      <c r="D162" s="59" t="s">
        <v>4072</v>
      </c>
      <c r="E162" s="59" t="s">
        <v>4064</v>
      </c>
      <c r="F162" s="73">
        <v>4765.7309999999998</v>
      </c>
      <c r="G162" s="98">
        <v>7318.72</v>
      </c>
      <c r="H162" s="98">
        <v>2057.77</v>
      </c>
      <c r="I162" s="98">
        <v>2298.9960000000001</v>
      </c>
      <c r="J162" s="98">
        <v>4224.402</v>
      </c>
      <c r="K162" s="98">
        <v>3633.37</v>
      </c>
      <c r="L162" s="98">
        <v>6439.4210000000003</v>
      </c>
    </row>
    <row r="163" spans="1:12" x14ac:dyDescent="0.25">
      <c r="A163" s="37" t="s">
        <v>3779</v>
      </c>
      <c r="B163" s="37" t="s">
        <v>4079</v>
      </c>
      <c r="C163" s="59" t="s">
        <v>3964</v>
      </c>
      <c r="D163" s="59" t="s">
        <v>4072</v>
      </c>
      <c r="E163" s="59" t="s">
        <v>4064</v>
      </c>
      <c r="F163" s="73">
        <v>11492.517666666667</v>
      </c>
      <c r="G163" s="98">
        <v>7161.03</v>
      </c>
      <c r="H163" s="98">
        <v>8496.42</v>
      </c>
      <c r="I163" s="98">
        <v>11154.402</v>
      </c>
      <c r="J163" s="98">
        <v>11669.413</v>
      </c>
      <c r="K163" s="98">
        <v>11719.143</v>
      </c>
      <c r="L163" s="98">
        <v>11088.996999999999</v>
      </c>
    </row>
    <row r="164" spans="1:12" x14ac:dyDescent="0.25">
      <c r="A164" s="37" t="s">
        <v>3779</v>
      </c>
      <c r="B164" s="37" t="s">
        <v>4079</v>
      </c>
      <c r="C164" s="59" t="s">
        <v>3969</v>
      </c>
      <c r="D164" s="59" t="s">
        <v>4072</v>
      </c>
      <c r="E164" s="59" t="s">
        <v>4064</v>
      </c>
      <c r="F164" s="73">
        <v>58583.222000000002</v>
      </c>
      <c r="G164" s="98">
        <v>30918.27</v>
      </c>
      <c r="H164" s="98">
        <v>69910.707999999999</v>
      </c>
      <c r="I164" s="98">
        <v>40360.379999999997</v>
      </c>
      <c r="J164" s="98">
        <v>48999.481</v>
      </c>
      <c r="K164" s="98">
        <v>61814.898999999998</v>
      </c>
      <c r="L164" s="98">
        <v>64935.286</v>
      </c>
    </row>
    <row r="165" spans="1:12" x14ac:dyDescent="0.25">
      <c r="A165" s="37" t="s">
        <v>3779</v>
      </c>
      <c r="B165" s="37" t="s">
        <v>4079</v>
      </c>
      <c r="C165" s="59" t="s">
        <v>3984</v>
      </c>
      <c r="D165" s="59" t="s">
        <v>4072</v>
      </c>
      <c r="E165" s="59" t="s">
        <v>4064</v>
      </c>
      <c r="F165" s="73">
        <v>14.039333333333333</v>
      </c>
      <c r="G165" s="98" t="s">
        <v>4078</v>
      </c>
      <c r="H165" s="98">
        <v>12.276</v>
      </c>
      <c r="I165" s="98">
        <v>84.438000000000002</v>
      </c>
      <c r="J165" s="98">
        <v>16.396999999999998</v>
      </c>
      <c r="K165" s="98">
        <v>15.313000000000001</v>
      </c>
      <c r="L165" s="98">
        <v>10.407999999999999</v>
      </c>
    </row>
    <row r="166" spans="1:12" x14ac:dyDescent="0.25">
      <c r="A166" s="37" t="s">
        <v>3779</v>
      </c>
      <c r="B166" s="37" t="s">
        <v>4079</v>
      </c>
      <c r="C166" s="59" t="s">
        <v>3985</v>
      </c>
      <c r="D166" s="59" t="s">
        <v>4072</v>
      </c>
      <c r="E166" s="59" t="s">
        <v>4064</v>
      </c>
      <c r="F166" s="73">
        <v>366.74566666666669</v>
      </c>
      <c r="G166" s="98">
        <v>27.55</v>
      </c>
      <c r="H166" s="98">
        <v>198.89099999999999</v>
      </c>
      <c r="I166" s="98">
        <v>495.86900000000003</v>
      </c>
      <c r="J166" s="98">
        <v>68.408000000000001</v>
      </c>
      <c r="K166" s="98">
        <v>294.97899999999998</v>
      </c>
      <c r="L166" s="98">
        <v>736.85</v>
      </c>
    </row>
    <row r="167" spans="1:12" x14ac:dyDescent="0.25">
      <c r="A167" s="37" t="s">
        <v>3779</v>
      </c>
      <c r="B167" s="37" t="s">
        <v>4079</v>
      </c>
      <c r="C167" s="59" t="s">
        <v>3986</v>
      </c>
      <c r="D167" s="59" t="s">
        <v>4072</v>
      </c>
      <c r="E167" s="59" t="s">
        <v>4064</v>
      </c>
      <c r="F167" s="73">
        <v>44.153666666666673</v>
      </c>
      <c r="G167" s="98" t="s">
        <v>4078</v>
      </c>
      <c r="H167" s="98">
        <v>25.934999999999999</v>
      </c>
      <c r="I167" s="98">
        <v>23.338000000000001</v>
      </c>
      <c r="J167" s="98">
        <v>11.988</v>
      </c>
      <c r="K167" s="98">
        <v>26.626000000000001</v>
      </c>
      <c r="L167" s="98">
        <v>93.846999999999994</v>
      </c>
    </row>
    <row r="168" spans="1:12" x14ac:dyDescent="0.25">
      <c r="A168" s="37" t="s">
        <v>3779</v>
      </c>
      <c r="B168" s="37" t="s">
        <v>4079</v>
      </c>
      <c r="C168" s="59" t="s">
        <v>3994</v>
      </c>
      <c r="D168" s="59" t="s">
        <v>4072</v>
      </c>
      <c r="E168" s="59" t="s">
        <v>4064</v>
      </c>
      <c r="F168" s="73">
        <v>66.293666666666667</v>
      </c>
      <c r="G168" s="98">
        <v>63.56</v>
      </c>
      <c r="H168" s="98">
        <v>22.789000000000001</v>
      </c>
      <c r="I168" s="98">
        <v>43.445999999999998</v>
      </c>
      <c r="J168" s="98">
        <v>44.84</v>
      </c>
      <c r="K168" s="98">
        <v>50.122999999999998</v>
      </c>
      <c r="L168" s="98">
        <v>103.91800000000001</v>
      </c>
    </row>
    <row r="169" spans="1:12" x14ac:dyDescent="0.25">
      <c r="A169" s="37" t="s">
        <v>3779</v>
      </c>
      <c r="B169" s="37" t="s">
        <v>4079</v>
      </c>
      <c r="C169" s="59" t="s">
        <v>4005</v>
      </c>
      <c r="D169" s="59" t="s">
        <v>4072</v>
      </c>
      <c r="E169" s="59" t="s">
        <v>4064</v>
      </c>
      <c r="F169" s="73">
        <v>26961.509666666669</v>
      </c>
      <c r="G169" s="98">
        <v>15878.54</v>
      </c>
      <c r="H169" s="98">
        <v>16359.944</v>
      </c>
      <c r="I169" s="98">
        <v>23079.264999999999</v>
      </c>
      <c r="J169" s="98">
        <v>25504.055</v>
      </c>
      <c r="K169" s="98">
        <v>29460.956999999999</v>
      </c>
      <c r="L169" s="98">
        <v>25919.517</v>
      </c>
    </row>
    <row r="170" spans="1:12" x14ac:dyDescent="0.25">
      <c r="A170" s="37" t="s">
        <v>3779</v>
      </c>
      <c r="B170" s="37" t="s">
        <v>4079</v>
      </c>
      <c r="C170" s="59" t="s">
        <v>4014</v>
      </c>
      <c r="D170" s="59" t="s">
        <v>4072</v>
      </c>
      <c r="E170" s="59" t="s">
        <v>4064</v>
      </c>
      <c r="F170" s="73">
        <v>11709.939333333334</v>
      </c>
      <c r="G170" s="98">
        <v>5774.79</v>
      </c>
      <c r="H170" s="98">
        <v>2306.6190000000001</v>
      </c>
      <c r="I170" s="98">
        <v>5807.8810000000003</v>
      </c>
      <c r="J170" s="98">
        <v>10893.695</v>
      </c>
      <c r="K170" s="98">
        <v>11543.066000000001</v>
      </c>
      <c r="L170" s="98">
        <v>12693.057000000001</v>
      </c>
    </row>
    <row r="171" spans="1:12" x14ac:dyDescent="0.25">
      <c r="A171" s="37" t="s">
        <v>3779</v>
      </c>
      <c r="B171" s="37" t="s">
        <v>4079</v>
      </c>
      <c r="C171" s="59" t="s">
        <v>4016</v>
      </c>
      <c r="D171" s="59" t="s">
        <v>4072</v>
      </c>
      <c r="E171" s="59" t="s">
        <v>4064</v>
      </c>
      <c r="F171" s="73">
        <v>2397.8996666666667</v>
      </c>
      <c r="G171" s="98">
        <v>1469.64</v>
      </c>
      <c r="H171" s="98">
        <v>1381.011</v>
      </c>
      <c r="I171" s="98">
        <v>1890.4690000000001</v>
      </c>
      <c r="J171" s="98">
        <v>1614.011</v>
      </c>
      <c r="K171" s="98">
        <v>1378.1289999999999</v>
      </c>
      <c r="L171" s="98">
        <v>4201.5590000000002</v>
      </c>
    </row>
    <row r="172" spans="1:12" x14ac:dyDescent="0.25">
      <c r="A172" s="37" t="s">
        <v>3779</v>
      </c>
      <c r="B172" s="37" t="s">
        <v>4079</v>
      </c>
      <c r="C172" s="59" t="s">
        <v>4019</v>
      </c>
      <c r="D172" s="59" t="s">
        <v>4072</v>
      </c>
      <c r="E172" s="59" t="s">
        <v>4064</v>
      </c>
      <c r="F172" s="73">
        <v>2606.4713333333334</v>
      </c>
      <c r="G172" s="98">
        <v>4338.91</v>
      </c>
      <c r="H172" s="98">
        <v>1008.0410000000001</v>
      </c>
      <c r="I172" s="98" t="s">
        <v>4078</v>
      </c>
      <c r="J172" s="98">
        <v>1926.875</v>
      </c>
      <c r="K172" s="98">
        <v>3744.3029999999999</v>
      </c>
      <c r="L172" s="98">
        <v>2148.2359999999999</v>
      </c>
    </row>
    <row r="173" spans="1:12" x14ac:dyDescent="0.25">
      <c r="A173" s="37" t="s">
        <v>3779</v>
      </c>
      <c r="B173" s="37" t="s">
        <v>4079</v>
      </c>
      <c r="C173" s="59" t="s">
        <v>4032</v>
      </c>
      <c r="D173" s="59" t="s">
        <v>4072</v>
      </c>
      <c r="E173" s="59" t="s">
        <v>4064</v>
      </c>
      <c r="F173" s="73">
        <v>1015.3656666666667</v>
      </c>
      <c r="G173" s="98">
        <v>1753.42</v>
      </c>
      <c r="H173" s="98">
        <v>445.08300000000003</v>
      </c>
      <c r="I173" s="98">
        <v>1059.547</v>
      </c>
      <c r="J173" s="98">
        <v>674.45600000000002</v>
      </c>
      <c r="K173" s="98">
        <v>1542.5920000000001</v>
      </c>
      <c r="L173" s="98">
        <v>829.04899999999998</v>
      </c>
    </row>
    <row r="174" spans="1:12" x14ac:dyDescent="0.25">
      <c r="A174" s="37" t="s">
        <v>3779</v>
      </c>
      <c r="B174" s="37" t="s">
        <v>4079</v>
      </c>
      <c r="C174" s="59" t="s">
        <v>4033</v>
      </c>
      <c r="D174" s="59" t="s">
        <v>4072</v>
      </c>
      <c r="E174" s="59" t="s">
        <v>4064</v>
      </c>
      <c r="F174" s="73">
        <v>1018.6720000000001</v>
      </c>
      <c r="G174" s="98">
        <v>1415.3</v>
      </c>
      <c r="H174" s="98">
        <v>478.03899999999999</v>
      </c>
      <c r="I174" s="98">
        <v>1240.7550000000001</v>
      </c>
      <c r="J174" s="98">
        <v>449.952</v>
      </c>
      <c r="K174" s="98">
        <v>2156.2330000000002</v>
      </c>
      <c r="L174" s="98">
        <v>449.83100000000002</v>
      </c>
    </row>
    <row r="175" spans="1:12" x14ac:dyDescent="0.25">
      <c r="A175" s="37" t="s">
        <v>3779</v>
      </c>
      <c r="B175" s="37" t="s">
        <v>4079</v>
      </c>
      <c r="C175" s="59" t="s">
        <v>4034</v>
      </c>
      <c r="D175" s="59" t="s">
        <v>4072</v>
      </c>
      <c r="E175" s="59" t="s">
        <v>4064</v>
      </c>
      <c r="F175" s="73">
        <v>29446.135666666669</v>
      </c>
      <c r="G175" s="98">
        <v>21179.71</v>
      </c>
      <c r="H175" s="98">
        <v>13919.843999999999</v>
      </c>
      <c r="I175" s="98">
        <v>31303.78</v>
      </c>
      <c r="J175" s="98">
        <v>18548.014999999999</v>
      </c>
      <c r="K175" s="98">
        <v>33183.864999999998</v>
      </c>
      <c r="L175" s="98">
        <v>36606.527000000002</v>
      </c>
    </row>
  </sheetData>
  <autoFilter ref="A6:L146">
    <sortState ref="A7:L146">
      <sortCondition descending="1" ref="F6:F146"/>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159"/>
  <sheetViews>
    <sheetView showGridLines="0" topLeftCell="A73" workbookViewId="0">
      <selection activeCell="A73" sqref="A73"/>
    </sheetView>
  </sheetViews>
  <sheetFormatPr defaultColWidth="9.28515625" defaultRowHeight="12" x14ac:dyDescent="0.25"/>
  <cols>
    <col min="1" max="1" width="9.28515625" style="1"/>
    <col min="2" max="2" width="15.140625" style="1" bestFit="1" customWidth="1"/>
    <col min="3" max="3" width="14.140625" style="1" customWidth="1"/>
    <col min="4" max="4" width="11" style="1" customWidth="1"/>
    <col min="5" max="16384" width="9.28515625" style="1"/>
  </cols>
  <sheetData>
    <row r="1" spans="1:2" ht="15" x14ac:dyDescent="0.2">
      <c r="A1" s="29" t="s">
        <v>3882</v>
      </c>
    </row>
    <row r="3" spans="1:2" ht="11.1" customHeight="1" x14ac:dyDescent="0.25">
      <c r="A3" s="48">
        <v>1</v>
      </c>
      <c r="B3" s="49" t="s">
        <v>3752</v>
      </c>
    </row>
    <row r="4" spans="1:2" ht="11.1" customHeight="1" x14ac:dyDescent="0.2">
      <c r="A4" s="48">
        <f>A3+1</f>
        <v>2</v>
      </c>
      <c r="B4" s="49" t="s">
        <v>3753</v>
      </c>
    </row>
    <row r="5" spans="1:2" ht="11.1" customHeight="1" x14ac:dyDescent="0.2">
      <c r="A5" s="48">
        <f t="shared" ref="A5:A23" si="0">A4+1</f>
        <v>3</v>
      </c>
      <c r="B5" s="49" t="s">
        <v>3754</v>
      </c>
    </row>
    <row r="6" spans="1:2" ht="11.1" customHeight="1" x14ac:dyDescent="0.25">
      <c r="A6" s="48">
        <f t="shared" si="0"/>
        <v>4</v>
      </c>
      <c r="B6" s="49" t="s">
        <v>3755</v>
      </c>
    </row>
    <row r="7" spans="1:2" ht="11.1" customHeight="1" x14ac:dyDescent="0.25">
      <c r="A7" s="48">
        <f t="shared" si="0"/>
        <v>5</v>
      </c>
      <c r="B7" s="49" t="s">
        <v>3756</v>
      </c>
    </row>
    <row r="8" spans="1:2" ht="11.1" customHeight="1" x14ac:dyDescent="0.25">
      <c r="A8" s="48">
        <f t="shared" si="0"/>
        <v>6</v>
      </c>
      <c r="B8" s="49" t="s">
        <v>3757</v>
      </c>
    </row>
    <row r="9" spans="1:2" ht="11.1" customHeight="1" x14ac:dyDescent="0.25">
      <c r="A9" s="48">
        <f t="shared" si="0"/>
        <v>7</v>
      </c>
      <c r="B9" s="49" t="s">
        <v>3758</v>
      </c>
    </row>
    <row r="10" spans="1:2" ht="11.1" customHeight="1" x14ac:dyDescent="0.25">
      <c r="A10" s="48">
        <f t="shared" si="0"/>
        <v>8</v>
      </c>
      <c r="B10" s="49" t="s">
        <v>3759</v>
      </c>
    </row>
    <row r="11" spans="1:2" ht="11.1" customHeight="1" x14ac:dyDescent="0.2">
      <c r="A11" s="48">
        <f t="shared" si="0"/>
        <v>9</v>
      </c>
      <c r="B11" s="49" t="s">
        <v>3760</v>
      </c>
    </row>
    <row r="12" spans="1:2" ht="11.1" customHeight="1" x14ac:dyDescent="0.25">
      <c r="A12" s="48">
        <f t="shared" si="0"/>
        <v>10</v>
      </c>
      <c r="B12" s="49" t="s">
        <v>3761</v>
      </c>
    </row>
    <row r="13" spans="1:2" ht="11.1" customHeight="1" x14ac:dyDescent="0.25">
      <c r="A13" s="48">
        <f t="shared" si="0"/>
        <v>11</v>
      </c>
      <c r="B13" s="49" t="s">
        <v>3762</v>
      </c>
    </row>
    <row r="14" spans="1:2" ht="11.1" customHeight="1" x14ac:dyDescent="0.25">
      <c r="A14" s="48">
        <f t="shared" si="0"/>
        <v>12</v>
      </c>
      <c r="B14" s="49" t="s">
        <v>3763</v>
      </c>
    </row>
    <row r="15" spans="1:2" ht="11.1" customHeight="1" x14ac:dyDescent="0.25">
      <c r="A15" s="48">
        <f t="shared" si="0"/>
        <v>13</v>
      </c>
      <c r="B15" s="49" t="s">
        <v>3764</v>
      </c>
    </row>
    <row r="16" spans="1:2" ht="11.1" customHeight="1" x14ac:dyDescent="0.25">
      <c r="A16" s="48">
        <f t="shared" si="0"/>
        <v>14</v>
      </c>
      <c r="B16" s="49" t="s">
        <v>3765</v>
      </c>
    </row>
    <row r="17" spans="1:5" ht="11.1" customHeight="1" x14ac:dyDescent="0.25">
      <c r="A17" s="48">
        <f t="shared" si="0"/>
        <v>15</v>
      </c>
      <c r="B17" s="49" t="s">
        <v>3766</v>
      </c>
    </row>
    <row r="18" spans="1:5" ht="11.1" customHeight="1" x14ac:dyDescent="0.25">
      <c r="A18" s="48">
        <f t="shared" si="0"/>
        <v>16</v>
      </c>
      <c r="B18" s="49" t="s">
        <v>3767</v>
      </c>
    </row>
    <row r="19" spans="1:5" ht="11.1" customHeight="1" x14ac:dyDescent="0.25">
      <c r="A19" s="48">
        <f t="shared" si="0"/>
        <v>17</v>
      </c>
      <c r="B19" s="49" t="s">
        <v>3768</v>
      </c>
    </row>
    <row r="20" spans="1:5" ht="11.1" customHeight="1" x14ac:dyDescent="0.25">
      <c r="A20" s="48">
        <f t="shared" si="0"/>
        <v>18</v>
      </c>
      <c r="B20" s="49" t="s">
        <v>3769</v>
      </c>
    </row>
    <row r="21" spans="1:5" ht="11.1" customHeight="1" x14ac:dyDescent="0.25">
      <c r="A21" s="48">
        <f t="shared" si="0"/>
        <v>19</v>
      </c>
      <c r="B21" s="49" t="s">
        <v>3770</v>
      </c>
    </row>
    <row r="22" spans="1:5" ht="11.1" customHeight="1" x14ac:dyDescent="0.25">
      <c r="A22" s="48">
        <f t="shared" si="0"/>
        <v>20</v>
      </c>
      <c r="B22" s="49" t="s">
        <v>3771</v>
      </c>
    </row>
    <row r="23" spans="1:5" ht="11.1" customHeight="1" x14ac:dyDescent="0.25">
      <c r="A23" s="48">
        <f t="shared" si="0"/>
        <v>21</v>
      </c>
      <c r="B23" s="49" t="s">
        <v>3772</v>
      </c>
    </row>
    <row r="26" spans="1:5" x14ac:dyDescent="0.2">
      <c r="A26" s="226" t="s">
        <v>8009</v>
      </c>
      <c r="B26" s="227"/>
      <c r="C26" s="227"/>
      <c r="E26" s="41" t="s">
        <v>3883</v>
      </c>
    </row>
    <row r="27" spans="1:5" ht="24" x14ac:dyDescent="0.2">
      <c r="A27" s="39" t="s">
        <v>3775</v>
      </c>
      <c r="B27" s="39" t="s">
        <v>3778</v>
      </c>
      <c r="C27" s="39" t="s">
        <v>3878</v>
      </c>
    </row>
    <row r="28" spans="1:5" x14ac:dyDescent="0.2">
      <c r="A28" s="36">
        <v>1</v>
      </c>
      <c r="B28" s="126">
        <v>3.299595082879727E-2</v>
      </c>
      <c r="C28" s="127">
        <v>73</v>
      </c>
    </row>
    <row r="29" spans="1:5" x14ac:dyDescent="0.2">
      <c r="A29" s="36">
        <f>A28+1</f>
        <v>2</v>
      </c>
      <c r="B29" s="126">
        <v>6.9098770502520432E-2</v>
      </c>
      <c r="C29" s="127">
        <v>168</v>
      </c>
    </row>
    <row r="30" spans="1:5" x14ac:dyDescent="0.2">
      <c r="A30" s="36">
        <f t="shared" ref="A30:A48" si="1">A29+1</f>
        <v>3</v>
      </c>
      <c r="B30" s="126">
        <v>5.1708893910675712E-3</v>
      </c>
      <c r="C30" s="127">
        <v>27</v>
      </c>
    </row>
    <row r="31" spans="1:5" x14ac:dyDescent="0.2">
      <c r="A31" s="36">
        <f t="shared" si="1"/>
        <v>4</v>
      </c>
      <c r="B31" s="126">
        <v>8.5671026237420497E-2</v>
      </c>
      <c r="C31" s="127">
        <v>135</v>
      </c>
    </row>
    <row r="32" spans="1:5" x14ac:dyDescent="0.2">
      <c r="A32" s="36">
        <f t="shared" si="1"/>
        <v>5</v>
      </c>
      <c r="B32" s="126">
        <v>0.42963204198258453</v>
      </c>
      <c r="C32" s="127">
        <v>65</v>
      </c>
    </row>
    <row r="33" spans="1:3" x14ac:dyDescent="0.2">
      <c r="A33" s="36">
        <f t="shared" si="1"/>
        <v>6</v>
      </c>
      <c r="B33" s="126">
        <v>5.6767650685103942E-2</v>
      </c>
      <c r="C33" s="127">
        <v>390</v>
      </c>
    </row>
    <row r="34" spans="1:3" x14ac:dyDescent="0.2">
      <c r="A34" s="36">
        <f t="shared" si="1"/>
        <v>7</v>
      </c>
      <c r="B34" s="126">
        <v>2.1329165010603512E-2</v>
      </c>
      <c r="C34" s="127">
        <v>154</v>
      </c>
    </row>
    <row r="35" spans="1:3" x14ac:dyDescent="0.2">
      <c r="A35" s="36">
        <f t="shared" si="1"/>
        <v>8</v>
      </c>
      <c r="B35" s="126">
        <v>2.3311417691527021E-3</v>
      </c>
      <c r="C35" s="127">
        <v>36</v>
      </c>
    </row>
    <row r="36" spans="1:3" x14ac:dyDescent="0.2">
      <c r="A36" s="36">
        <f t="shared" si="1"/>
        <v>9</v>
      </c>
      <c r="B36" s="126">
        <v>1.527320757148568E-2</v>
      </c>
      <c r="C36" s="127">
        <v>50</v>
      </c>
    </row>
    <row r="37" spans="1:3" x14ac:dyDescent="0.2">
      <c r="A37" s="36">
        <f t="shared" si="1"/>
        <v>10</v>
      </c>
      <c r="B37" s="126">
        <v>1.8281011646379616E-2</v>
      </c>
      <c r="C37" s="127">
        <v>113</v>
      </c>
    </row>
    <row r="38" spans="1:3" x14ac:dyDescent="0.2">
      <c r="A38" s="36">
        <f t="shared" si="1"/>
        <v>11</v>
      </c>
      <c r="B38" s="126">
        <v>1.9759039114570831E-2</v>
      </c>
      <c r="C38" s="127">
        <v>534</v>
      </c>
    </row>
    <row r="39" spans="1:3" x14ac:dyDescent="0.2">
      <c r="A39" s="36">
        <f t="shared" si="1"/>
        <v>12</v>
      </c>
      <c r="B39" s="126">
        <v>4.3154541707761812E-3</v>
      </c>
      <c r="C39" s="127">
        <v>43</v>
      </c>
    </row>
    <row r="40" spans="1:3" x14ac:dyDescent="0.2">
      <c r="A40" s="36">
        <f t="shared" si="1"/>
        <v>13</v>
      </c>
      <c r="B40" s="126">
        <v>3.1819675429985692E-2</v>
      </c>
      <c r="C40" s="127">
        <v>113</v>
      </c>
    </row>
    <row r="41" spans="1:3" x14ac:dyDescent="0.2">
      <c r="A41" s="36">
        <f t="shared" si="1"/>
        <v>14</v>
      </c>
      <c r="B41" s="126">
        <v>4.5023579940785052E-4</v>
      </c>
      <c r="C41" s="127">
        <v>17</v>
      </c>
    </row>
    <row r="42" spans="1:3" x14ac:dyDescent="0.2">
      <c r="A42" s="36">
        <f t="shared" si="1"/>
        <v>15</v>
      </c>
      <c r="B42" s="126">
        <v>4.8781930737079995E-2</v>
      </c>
      <c r="C42" s="127">
        <v>365</v>
      </c>
    </row>
    <row r="43" spans="1:3" x14ac:dyDescent="0.2">
      <c r="A43" s="36">
        <f t="shared" si="1"/>
        <v>16</v>
      </c>
      <c r="B43" s="126">
        <v>6.465863990851603E-2</v>
      </c>
      <c r="C43" s="127">
        <v>586</v>
      </c>
    </row>
    <row r="44" spans="1:3" x14ac:dyDescent="0.2">
      <c r="A44" s="36">
        <f t="shared" si="1"/>
        <v>17</v>
      </c>
      <c r="B44" s="126">
        <v>6.2738282790413519E-2</v>
      </c>
      <c r="C44" s="127">
        <v>68</v>
      </c>
    </row>
    <row r="45" spans="1:3" x14ac:dyDescent="0.2">
      <c r="A45" s="36">
        <f t="shared" si="1"/>
        <v>18</v>
      </c>
      <c r="B45" s="126">
        <v>2.1442930529369714E-2</v>
      </c>
      <c r="C45" s="127">
        <v>185</v>
      </c>
    </row>
    <row r="46" spans="1:3" x14ac:dyDescent="0.2">
      <c r="A46" s="36">
        <f t="shared" si="1"/>
        <v>19</v>
      </c>
      <c r="B46" s="126">
        <v>2.0897383812852956E-5</v>
      </c>
      <c r="C46" s="127">
        <v>3</v>
      </c>
    </row>
    <row r="47" spans="1:3" x14ac:dyDescent="0.2">
      <c r="A47" s="36">
        <f t="shared" si="1"/>
        <v>20</v>
      </c>
      <c r="B47" s="126">
        <v>9.4423803527618668E-3</v>
      </c>
      <c r="C47" s="127">
        <v>110</v>
      </c>
    </row>
    <row r="48" spans="1:3" x14ac:dyDescent="0.2">
      <c r="A48" s="36">
        <f t="shared" si="1"/>
        <v>21</v>
      </c>
      <c r="B48" s="126">
        <v>1.9678158189697581E-5</v>
      </c>
      <c r="C48" s="127">
        <v>3</v>
      </c>
    </row>
    <row r="50" spans="1:3" x14ac:dyDescent="0.2">
      <c r="A50" s="226" t="s">
        <v>7923</v>
      </c>
      <c r="B50" s="227"/>
      <c r="C50" s="227"/>
    </row>
    <row r="51" spans="1:3" ht="24" x14ac:dyDescent="0.2">
      <c r="A51" s="39" t="s">
        <v>3775</v>
      </c>
      <c r="B51" s="39" t="s">
        <v>3778</v>
      </c>
      <c r="C51" s="39" t="s">
        <v>3878</v>
      </c>
    </row>
    <row r="52" spans="1:3" x14ac:dyDescent="0.2">
      <c r="A52" s="36">
        <v>1</v>
      </c>
      <c r="B52" s="38">
        <v>4.1722876507796693E-2</v>
      </c>
      <c r="C52" s="37">
        <v>80</v>
      </c>
    </row>
    <row r="53" spans="1:3" x14ac:dyDescent="0.2">
      <c r="A53" s="36">
        <f>A52+1</f>
        <v>2</v>
      </c>
      <c r="B53" s="38">
        <v>7.0396906495518913E-2</v>
      </c>
      <c r="C53" s="37">
        <v>189</v>
      </c>
    </row>
    <row r="54" spans="1:3" x14ac:dyDescent="0.2">
      <c r="A54" s="36">
        <f t="shared" ref="A54:A72" si="2">A53+1</f>
        <v>3</v>
      </c>
      <c r="B54" s="38">
        <v>5.6117193329439253E-3</v>
      </c>
      <c r="C54" s="37">
        <v>33</v>
      </c>
    </row>
    <row r="55" spans="1:3" x14ac:dyDescent="0.2">
      <c r="A55" s="36">
        <f t="shared" si="2"/>
        <v>4</v>
      </c>
      <c r="B55" s="38">
        <v>0.10993536645164559</v>
      </c>
      <c r="C55" s="37">
        <v>145</v>
      </c>
    </row>
    <row r="56" spans="1:3" x14ac:dyDescent="0.2">
      <c r="A56" s="36">
        <f t="shared" si="2"/>
        <v>5</v>
      </c>
      <c r="B56" s="38">
        <v>0.35359847117992843</v>
      </c>
      <c r="C56" s="37">
        <v>78</v>
      </c>
    </row>
    <row r="57" spans="1:3" x14ac:dyDescent="0.2">
      <c r="A57" s="36">
        <f t="shared" si="2"/>
        <v>6</v>
      </c>
      <c r="B57" s="38">
        <v>6.2986343631558833E-2</v>
      </c>
      <c r="C57" s="37">
        <v>461</v>
      </c>
    </row>
    <row r="58" spans="1:3" x14ac:dyDescent="0.2">
      <c r="A58" s="36">
        <f t="shared" si="2"/>
        <v>7</v>
      </c>
      <c r="B58" s="38">
        <v>3.0610534563788424E-2</v>
      </c>
      <c r="C58" s="37">
        <v>179</v>
      </c>
    </row>
    <row r="59" spans="1:3" x14ac:dyDescent="0.2">
      <c r="A59" s="36">
        <f t="shared" si="2"/>
        <v>8</v>
      </c>
      <c r="B59" s="38">
        <v>2.8934215803587604E-3</v>
      </c>
      <c r="C59" s="37">
        <v>43</v>
      </c>
    </row>
    <row r="60" spans="1:3" x14ac:dyDescent="0.2">
      <c r="A60" s="36">
        <f t="shared" si="2"/>
        <v>9</v>
      </c>
      <c r="B60" s="38">
        <v>2.0249682580639718E-2</v>
      </c>
      <c r="C60" s="37">
        <v>57</v>
      </c>
    </row>
    <row r="61" spans="1:3" x14ac:dyDescent="0.2">
      <c r="A61" s="36">
        <f t="shared" si="2"/>
        <v>10</v>
      </c>
      <c r="B61" s="38">
        <v>2.1128891307987965E-2</v>
      </c>
      <c r="C61" s="37">
        <v>122</v>
      </c>
    </row>
    <row r="62" spans="1:3" x14ac:dyDescent="0.2">
      <c r="A62" s="36">
        <f t="shared" si="2"/>
        <v>11</v>
      </c>
      <c r="B62" s="38">
        <v>2.1450783236620672E-2</v>
      </c>
      <c r="C62" s="37">
        <v>602</v>
      </c>
    </row>
    <row r="63" spans="1:3" x14ac:dyDescent="0.2">
      <c r="A63" s="36">
        <f t="shared" si="2"/>
        <v>12</v>
      </c>
      <c r="B63" s="38">
        <v>4.2471296267525323E-3</v>
      </c>
      <c r="C63" s="37">
        <v>47</v>
      </c>
    </row>
    <row r="64" spans="1:3" x14ac:dyDescent="0.2">
      <c r="A64" s="36">
        <f t="shared" si="2"/>
        <v>13</v>
      </c>
      <c r="B64" s="38">
        <v>3.6436909626204064E-2</v>
      </c>
      <c r="C64" s="37">
        <v>120</v>
      </c>
    </row>
    <row r="65" spans="1:13" x14ac:dyDescent="0.2">
      <c r="A65" s="36">
        <f t="shared" si="2"/>
        <v>14</v>
      </c>
      <c r="B65" s="38">
        <v>6.3792483563525327E-4</v>
      </c>
      <c r="C65" s="37">
        <v>21</v>
      </c>
    </row>
    <row r="66" spans="1:13" x14ac:dyDescent="0.2">
      <c r="A66" s="36">
        <f t="shared" si="2"/>
        <v>15</v>
      </c>
      <c r="B66" s="38">
        <v>5.4691127575495588E-2</v>
      </c>
      <c r="C66" s="37">
        <v>396</v>
      </c>
    </row>
    <row r="67" spans="1:13" x14ac:dyDescent="0.2">
      <c r="A67" s="36">
        <f t="shared" si="2"/>
        <v>16</v>
      </c>
      <c r="B67" s="38">
        <v>8.6066464531833656E-2</v>
      </c>
      <c r="C67" s="37">
        <v>653</v>
      </c>
    </row>
    <row r="68" spans="1:13" x14ac:dyDescent="0.2">
      <c r="A68" s="36">
        <f t="shared" si="2"/>
        <v>17</v>
      </c>
      <c r="B68" s="38">
        <v>5.305607188597726E-2</v>
      </c>
      <c r="C68" s="37">
        <v>70</v>
      </c>
    </row>
    <row r="69" spans="1:13" x14ac:dyDescent="0.2">
      <c r="A69" s="36">
        <f t="shared" si="2"/>
        <v>18</v>
      </c>
      <c r="B69" s="38">
        <v>1.2837230202363636E-2</v>
      </c>
      <c r="C69" s="37">
        <v>192</v>
      </c>
    </row>
    <row r="70" spans="1:13" x14ac:dyDescent="0.2">
      <c r="A70" s="36">
        <f t="shared" si="2"/>
        <v>19</v>
      </c>
      <c r="B70" s="38">
        <v>0</v>
      </c>
      <c r="C70" s="37">
        <v>0</v>
      </c>
    </row>
    <row r="71" spans="1:13" x14ac:dyDescent="0.2">
      <c r="A71" s="36">
        <f t="shared" si="2"/>
        <v>20</v>
      </c>
      <c r="B71" s="38">
        <v>1.143264137800179E-2</v>
      </c>
      <c r="C71" s="37">
        <v>110</v>
      </c>
    </row>
    <row r="72" spans="1:13" x14ac:dyDescent="0.2">
      <c r="A72" s="36">
        <f t="shared" si="2"/>
        <v>21</v>
      </c>
      <c r="B72" s="38">
        <v>9.5034689483060247E-6</v>
      </c>
      <c r="C72" s="37">
        <v>4</v>
      </c>
    </row>
    <row r="75" spans="1:13" x14ac:dyDescent="0.2">
      <c r="E75" s="105">
        <v>2007</v>
      </c>
      <c r="F75" s="105">
        <v>2008</v>
      </c>
      <c r="G75" s="105">
        <v>2009</v>
      </c>
      <c r="H75" s="105">
        <v>2010</v>
      </c>
      <c r="I75" s="105">
        <v>2011</v>
      </c>
      <c r="J75" s="105">
        <v>2012</v>
      </c>
      <c r="L75" s="105"/>
    </row>
    <row r="76" spans="1:13" x14ac:dyDescent="0.2">
      <c r="D76" s="40" t="s">
        <v>4066</v>
      </c>
      <c r="E76" s="45">
        <v>2944</v>
      </c>
      <c r="F76" s="45">
        <v>2789</v>
      </c>
      <c r="G76" s="45">
        <v>2839</v>
      </c>
      <c r="H76" s="45">
        <v>2898</v>
      </c>
      <c r="I76" s="45">
        <v>2998</v>
      </c>
      <c r="J76" s="45">
        <v>2997</v>
      </c>
      <c r="K76" s="45"/>
      <c r="L76" s="45"/>
      <c r="M76" s="45"/>
    </row>
    <row r="77" spans="1:13" x14ac:dyDescent="0.2">
      <c r="D77" s="40" t="s">
        <v>4067</v>
      </c>
      <c r="E77" s="37">
        <v>108</v>
      </c>
      <c r="F77" s="37">
        <v>104</v>
      </c>
      <c r="G77" s="37">
        <v>114</v>
      </c>
      <c r="H77" s="37">
        <v>130</v>
      </c>
      <c r="I77" s="37">
        <v>121</v>
      </c>
      <c r="J77" s="37">
        <v>125</v>
      </c>
      <c r="K77" s="37"/>
      <c r="L77" s="37"/>
      <c r="M77" s="37"/>
    </row>
    <row r="98" spans="1:5" x14ac:dyDescent="0.2">
      <c r="E98" s="46" t="s">
        <v>4062</v>
      </c>
    </row>
    <row r="100" spans="1:5" x14ac:dyDescent="0.2">
      <c r="A100" s="226" t="s">
        <v>4069</v>
      </c>
      <c r="B100" s="226"/>
      <c r="C100" s="226"/>
      <c r="D100" s="226"/>
    </row>
    <row r="101" spans="1:5" ht="24" x14ac:dyDescent="0.2">
      <c r="A101" s="39" t="s">
        <v>3775</v>
      </c>
      <c r="B101" s="62" t="s">
        <v>8059</v>
      </c>
      <c r="C101" s="62" t="s">
        <v>8060</v>
      </c>
      <c r="D101" s="62" t="s">
        <v>4074</v>
      </c>
    </row>
    <row r="102" spans="1:5" x14ac:dyDescent="0.25">
      <c r="A102" s="36">
        <v>1</v>
      </c>
      <c r="B102" s="63">
        <f t="shared" ref="B102:B122" si="3">+B28</f>
        <v>3.299595082879727E-2</v>
      </c>
      <c r="C102" s="63">
        <f t="shared" ref="C102:C122" si="4">+B52</f>
        <v>4.1722876507796693E-2</v>
      </c>
      <c r="D102" s="117">
        <f>(+C102-B102)*100</f>
        <v>0.87269256789994221</v>
      </c>
    </row>
    <row r="103" spans="1:5" x14ac:dyDescent="0.25">
      <c r="A103" s="36">
        <f>A102+1</f>
        <v>2</v>
      </c>
      <c r="B103" s="63">
        <f t="shared" si="3"/>
        <v>6.9098770502520432E-2</v>
      </c>
      <c r="C103" s="63">
        <f t="shared" si="4"/>
        <v>7.0396906495518913E-2</v>
      </c>
      <c r="D103" s="117">
        <f t="shared" ref="D103:D122" si="5">(+C103-B103)*100</f>
        <v>0.12981359929984809</v>
      </c>
    </row>
    <row r="104" spans="1:5" x14ac:dyDescent="0.25">
      <c r="A104" s="36">
        <f t="shared" ref="A104:A122" si="6">A103+1</f>
        <v>3</v>
      </c>
      <c r="B104" s="63">
        <f t="shared" si="3"/>
        <v>5.1708893910675712E-3</v>
      </c>
      <c r="C104" s="63">
        <f t="shared" si="4"/>
        <v>5.6117193329439253E-3</v>
      </c>
      <c r="D104" s="117">
        <f t="shared" si="5"/>
        <v>4.4082994187635408E-2</v>
      </c>
    </row>
    <row r="105" spans="1:5" x14ac:dyDescent="0.25">
      <c r="A105" s="36">
        <f t="shared" si="6"/>
        <v>4</v>
      </c>
      <c r="B105" s="63">
        <f t="shared" si="3"/>
        <v>8.5671026237420497E-2</v>
      </c>
      <c r="C105" s="63">
        <f t="shared" si="4"/>
        <v>0.10993536645164559</v>
      </c>
      <c r="D105" s="117">
        <f t="shared" si="5"/>
        <v>2.4264340214225091</v>
      </c>
    </row>
    <row r="106" spans="1:5" x14ac:dyDescent="0.25">
      <c r="A106" s="36">
        <f t="shared" si="6"/>
        <v>5</v>
      </c>
      <c r="B106" s="63">
        <f t="shared" si="3"/>
        <v>0.42963204198258453</v>
      </c>
      <c r="C106" s="63">
        <f t="shared" si="4"/>
        <v>0.35359847117992843</v>
      </c>
      <c r="D106" s="117">
        <f t="shared" si="5"/>
        <v>-7.6033570802656101</v>
      </c>
    </row>
    <row r="107" spans="1:5" x14ac:dyDescent="0.25">
      <c r="A107" s="36">
        <f t="shared" si="6"/>
        <v>6</v>
      </c>
      <c r="B107" s="63">
        <f t="shared" si="3"/>
        <v>5.6767650685103942E-2</v>
      </c>
      <c r="C107" s="63">
        <f t="shared" si="4"/>
        <v>6.2986343631558833E-2</v>
      </c>
      <c r="D107" s="117">
        <f t="shared" si="5"/>
        <v>0.62186929464548912</v>
      </c>
    </row>
    <row r="108" spans="1:5" x14ac:dyDescent="0.25">
      <c r="A108" s="36">
        <f t="shared" si="6"/>
        <v>7</v>
      </c>
      <c r="B108" s="63">
        <f t="shared" si="3"/>
        <v>2.1329165010603512E-2</v>
      </c>
      <c r="C108" s="63">
        <f t="shared" si="4"/>
        <v>3.0610534563788424E-2</v>
      </c>
      <c r="D108" s="117">
        <f t="shared" si="5"/>
        <v>0.92813695531849127</v>
      </c>
    </row>
    <row r="109" spans="1:5" x14ac:dyDescent="0.25">
      <c r="A109" s="36">
        <f t="shared" si="6"/>
        <v>8</v>
      </c>
      <c r="B109" s="63">
        <f t="shared" si="3"/>
        <v>2.3311417691527021E-3</v>
      </c>
      <c r="C109" s="63">
        <f t="shared" si="4"/>
        <v>2.8934215803587604E-3</v>
      </c>
      <c r="D109" s="117">
        <f t="shared" si="5"/>
        <v>5.622798112060582E-2</v>
      </c>
    </row>
    <row r="110" spans="1:5" x14ac:dyDescent="0.25">
      <c r="A110" s="36">
        <f t="shared" si="6"/>
        <v>9</v>
      </c>
      <c r="B110" s="63">
        <f t="shared" si="3"/>
        <v>1.527320757148568E-2</v>
      </c>
      <c r="C110" s="63">
        <f t="shared" si="4"/>
        <v>2.0249682580639718E-2</v>
      </c>
      <c r="D110" s="117">
        <f t="shared" si="5"/>
        <v>0.49764750091540377</v>
      </c>
    </row>
    <row r="111" spans="1:5" x14ac:dyDescent="0.25">
      <c r="A111" s="36">
        <f t="shared" si="6"/>
        <v>10</v>
      </c>
      <c r="B111" s="63">
        <f t="shared" si="3"/>
        <v>1.8281011646379616E-2</v>
      </c>
      <c r="C111" s="63">
        <f t="shared" si="4"/>
        <v>2.1128891307987965E-2</v>
      </c>
      <c r="D111" s="117">
        <f t="shared" si="5"/>
        <v>0.2847879661608349</v>
      </c>
    </row>
    <row r="112" spans="1:5" x14ac:dyDescent="0.25">
      <c r="A112" s="36">
        <f t="shared" si="6"/>
        <v>11</v>
      </c>
      <c r="B112" s="63">
        <f t="shared" si="3"/>
        <v>1.9759039114570831E-2</v>
      </c>
      <c r="C112" s="63">
        <f t="shared" si="4"/>
        <v>2.1450783236620672E-2</v>
      </c>
      <c r="D112" s="117">
        <f t="shared" si="5"/>
        <v>0.16917441220498408</v>
      </c>
    </row>
    <row r="113" spans="1:4" x14ac:dyDescent="0.25">
      <c r="A113" s="36">
        <f t="shared" si="6"/>
        <v>12</v>
      </c>
      <c r="B113" s="63">
        <f t="shared" si="3"/>
        <v>4.3154541707761812E-3</v>
      </c>
      <c r="C113" s="63">
        <f t="shared" si="4"/>
        <v>4.2471296267525323E-3</v>
      </c>
      <c r="D113" s="117">
        <f t="shared" si="5"/>
        <v>-6.8324544023648862E-3</v>
      </c>
    </row>
    <row r="114" spans="1:4" x14ac:dyDescent="0.25">
      <c r="A114" s="36">
        <f t="shared" si="6"/>
        <v>13</v>
      </c>
      <c r="B114" s="63">
        <f t="shared" si="3"/>
        <v>3.1819675429985692E-2</v>
      </c>
      <c r="C114" s="63">
        <f t="shared" si="4"/>
        <v>3.6436909626204064E-2</v>
      </c>
      <c r="D114" s="117">
        <f t="shared" si="5"/>
        <v>0.46172341962183727</v>
      </c>
    </row>
    <row r="115" spans="1:4" x14ac:dyDescent="0.25">
      <c r="A115" s="36">
        <f t="shared" si="6"/>
        <v>14</v>
      </c>
      <c r="B115" s="63">
        <f t="shared" si="3"/>
        <v>4.5023579940785052E-4</v>
      </c>
      <c r="C115" s="63">
        <f t="shared" si="4"/>
        <v>6.3792483563525327E-4</v>
      </c>
      <c r="D115" s="117">
        <f t="shared" si="5"/>
        <v>1.8768903622740276E-2</v>
      </c>
    </row>
    <row r="116" spans="1:4" x14ac:dyDescent="0.25">
      <c r="A116" s="36">
        <f t="shared" si="6"/>
        <v>15</v>
      </c>
      <c r="B116" s="63">
        <f t="shared" si="3"/>
        <v>4.8781930737079995E-2</v>
      </c>
      <c r="C116" s="63">
        <f t="shared" si="4"/>
        <v>5.4691127575495588E-2</v>
      </c>
      <c r="D116" s="117">
        <f t="shared" si="5"/>
        <v>0.59091968384155924</v>
      </c>
    </row>
    <row r="117" spans="1:4" x14ac:dyDescent="0.25">
      <c r="A117" s="36">
        <f t="shared" si="6"/>
        <v>16</v>
      </c>
      <c r="B117" s="63">
        <f t="shared" si="3"/>
        <v>6.465863990851603E-2</v>
      </c>
      <c r="C117" s="63">
        <f t="shared" si="4"/>
        <v>8.6066464531833656E-2</v>
      </c>
      <c r="D117" s="117">
        <f t="shared" si="5"/>
        <v>2.1407824623317624</v>
      </c>
    </row>
    <row r="118" spans="1:4" x14ac:dyDescent="0.25">
      <c r="A118" s="36">
        <f t="shared" si="6"/>
        <v>17</v>
      </c>
      <c r="B118" s="63">
        <f t="shared" si="3"/>
        <v>6.2738282790413519E-2</v>
      </c>
      <c r="C118" s="63">
        <f t="shared" si="4"/>
        <v>5.305607188597726E-2</v>
      </c>
      <c r="D118" s="117">
        <f t="shared" si="5"/>
        <v>-0.96822109044362592</v>
      </c>
    </row>
    <row r="119" spans="1:4" x14ac:dyDescent="0.25">
      <c r="A119" s="36">
        <f t="shared" si="6"/>
        <v>18</v>
      </c>
      <c r="B119" s="63">
        <f t="shared" si="3"/>
        <v>2.1442930529369714E-2</v>
      </c>
      <c r="C119" s="63">
        <f t="shared" si="4"/>
        <v>1.2837230202363636E-2</v>
      </c>
      <c r="D119" s="117">
        <f t="shared" si="5"/>
        <v>-0.86057003270060772</v>
      </c>
    </row>
    <row r="120" spans="1:4" x14ac:dyDescent="0.25">
      <c r="A120" s="36">
        <f t="shared" si="6"/>
        <v>19</v>
      </c>
      <c r="B120" s="63">
        <f t="shared" si="3"/>
        <v>2.0897383812852956E-5</v>
      </c>
      <c r="C120" s="63">
        <f t="shared" si="4"/>
        <v>0</v>
      </c>
      <c r="D120" s="117">
        <f t="shared" si="5"/>
        <v>-2.0897383812852957E-3</v>
      </c>
    </row>
    <row r="121" spans="1:4" x14ac:dyDescent="0.25">
      <c r="A121" s="36">
        <f t="shared" si="6"/>
        <v>20</v>
      </c>
      <c r="B121" s="63">
        <f t="shared" si="3"/>
        <v>9.4423803527618668E-3</v>
      </c>
      <c r="C121" s="63">
        <f t="shared" si="4"/>
        <v>1.143264137800179E-2</v>
      </c>
      <c r="D121" s="117">
        <f t="shared" si="5"/>
        <v>0.1990261025239923</v>
      </c>
    </row>
    <row r="122" spans="1:4" x14ac:dyDescent="0.25">
      <c r="A122" s="36">
        <f t="shared" si="6"/>
        <v>21</v>
      </c>
      <c r="B122" s="63">
        <f t="shared" si="3"/>
        <v>1.9678158189697581E-5</v>
      </c>
      <c r="C122" s="63">
        <f t="shared" si="4"/>
        <v>9.5034689483060247E-6</v>
      </c>
      <c r="D122" s="117">
        <f t="shared" si="5"/>
        <v>-1.0174689241391557E-3</v>
      </c>
    </row>
    <row r="126" spans="1:4" ht="14.4" x14ac:dyDescent="0.3">
      <c r="A126" s="83" t="s">
        <v>8085</v>
      </c>
    </row>
    <row r="128" spans="1:4" x14ac:dyDescent="0.25">
      <c r="A128" s="59" t="s">
        <v>45</v>
      </c>
      <c r="B128" s="5" t="s">
        <v>7828</v>
      </c>
      <c r="C128" s="76">
        <v>516509.87800000003</v>
      </c>
      <c r="D128" s="59" t="s">
        <v>4648</v>
      </c>
    </row>
    <row r="129" spans="1:4" x14ac:dyDescent="0.25">
      <c r="A129" s="59" t="s">
        <v>15</v>
      </c>
      <c r="B129" s="60" t="s">
        <v>7839</v>
      </c>
      <c r="C129" s="76">
        <v>412538.5006666666</v>
      </c>
      <c r="D129" s="59" t="s">
        <v>4661</v>
      </c>
    </row>
    <row r="130" spans="1:4" x14ac:dyDescent="0.25">
      <c r="A130" s="59" t="s">
        <v>3707</v>
      </c>
      <c r="B130" s="5" t="s">
        <v>4071</v>
      </c>
      <c r="C130" s="76">
        <v>217303.742</v>
      </c>
      <c r="D130" s="59" t="s">
        <v>4087</v>
      </c>
    </row>
    <row r="131" spans="1:4" x14ac:dyDescent="0.25">
      <c r="A131" s="59" t="s">
        <v>741</v>
      </c>
      <c r="B131" s="60" t="s">
        <v>7881</v>
      </c>
      <c r="C131" s="76">
        <v>190457.03433333334</v>
      </c>
      <c r="D131" s="59" t="s">
        <v>4650</v>
      </c>
    </row>
    <row r="132" spans="1:4" x14ac:dyDescent="0.25">
      <c r="A132" s="59" t="s">
        <v>75</v>
      </c>
      <c r="B132" s="5" t="s">
        <v>8061</v>
      </c>
      <c r="C132" s="76">
        <v>128727.732</v>
      </c>
      <c r="D132" s="59" t="s">
        <v>4616</v>
      </c>
    </row>
    <row r="133" spans="1:4" x14ac:dyDescent="0.25">
      <c r="A133" s="59" t="s">
        <v>32</v>
      </c>
      <c r="B133" s="5" t="s">
        <v>8062</v>
      </c>
      <c r="C133" s="76">
        <v>76902.040666666668</v>
      </c>
      <c r="D133" s="59" t="s">
        <v>4933</v>
      </c>
    </row>
    <row r="134" spans="1:4" x14ac:dyDescent="0.25">
      <c r="A134" s="59" t="s">
        <v>72</v>
      </c>
      <c r="B134" s="5" t="s">
        <v>8063</v>
      </c>
      <c r="C134" s="76">
        <v>74554.512666666662</v>
      </c>
      <c r="D134" s="59" t="s">
        <v>4570</v>
      </c>
    </row>
    <row r="135" spans="1:4" x14ac:dyDescent="0.25">
      <c r="A135" s="59" t="s">
        <v>2448</v>
      </c>
      <c r="B135" s="60" t="s">
        <v>8064</v>
      </c>
      <c r="C135" s="76">
        <v>67964.301666666666</v>
      </c>
      <c r="D135" s="59" t="s">
        <v>6195</v>
      </c>
    </row>
    <row r="136" spans="1:4" x14ac:dyDescent="0.25">
      <c r="A136" s="59" t="s">
        <v>41</v>
      </c>
      <c r="B136" s="5" t="s">
        <v>8065</v>
      </c>
      <c r="C136" s="76">
        <v>57739.256666666661</v>
      </c>
      <c r="D136" s="59" t="s">
        <v>4575</v>
      </c>
    </row>
    <row r="137" spans="1:4" x14ac:dyDescent="0.25">
      <c r="A137" s="5"/>
      <c r="B137" s="66" t="s">
        <v>4070</v>
      </c>
      <c r="C137" s="76">
        <f>SUM('M by product'!F41:F3848)</f>
        <v>2538631.2156666741</v>
      </c>
    </row>
    <row r="138" spans="1:4" x14ac:dyDescent="0.25">
      <c r="A138" s="77" t="s">
        <v>4075</v>
      </c>
      <c r="B138" s="77"/>
      <c r="C138" s="78">
        <f>SUM(C128:C137)</f>
        <v>4281328.2143333405</v>
      </c>
    </row>
    <row r="149" spans="1:4" x14ac:dyDescent="0.25">
      <c r="A149" s="59" t="s">
        <v>3968</v>
      </c>
      <c r="B149" s="76">
        <v>3054100.711333333</v>
      </c>
      <c r="C149" s="80"/>
      <c r="D149" s="81"/>
    </row>
    <row r="150" spans="1:4" x14ac:dyDescent="0.25">
      <c r="A150" s="74" t="s">
        <v>4072</v>
      </c>
      <c r="B150" s="76">
        <v>427227.26166666666</v>
      </c>
      <c r="C150" s="82"/>
      <c r="D150" s="81"/>
    </row>
    <row r="151" spans="1:4" x14ac:dyDescent="0.25">
      <c r="A151" s="59" t="s">
        <v>4046</v>
      </c>
      <c r="B151" s="76">
        <v>208993.12366666668</v>
      </c>
      <c r="C151" s="82"/>
      <c r="D151" s="81"/>
    </row>
    <row r="152" spans="1:4" x14ac:dyDescent="0.25">
      <c r="A152" s="59" t="s">
        <v>3923</v>
      </c>
      <c r="B152" s="76">
        <v>190899.70700000002</v>
      </c>
      <c r="C152" s="82"/>
      <c r="D152" s="81"/>
    </row>
    <row r="153" spans="1:4" x14ac:dyDescent="0.25">
      <c r="A153" s="59" t="s">
        <v>3971</v>
      </c>
      <c r="B153" s="76">
        <v>85256.51400000001</v>
      </c>
      <c r="C153" s="82"/>
      <c r="D153" s="81"/>
    </row>
    <row r="154" spans="1:4" x14ac:dyDescent="0.25">
      <c r="A154" s="59" t="s">
        <v>7877</v>
      </c>
      <c r="B154" s="76">
        <v>41906.758999999998</v>
      </c>
      <c r="C154" s="82"/>
      <c r="D154" s="81"/>
    </row>
    <row r="155" spans="1:4" x14ac:dyDescent="0.25">
      <c r="A155" s="59" t="s">
        <v>3977</v>
      </c>
      <c r="B155" s="76">
        <v>39653.044000000002</v>
      </c>
      <c r="C155" s="82"/>
      <c r="D155" s="81"/>
    </row>
    <row r="156" spans="1:4" x14ac:dyDescent="0.25">
      <c r="A156" s="59" t="s">
        <v>8067</v>
      </c>
      <c r="B156" s="76">
        <v>35645.856666666667</v>
      </c>
      <c r="C156" s="82"/>
      <c r="D156" s="81"/>
    </row>
    <row r="157" spans="1:4" x14ac:dyDescent="0.25">
      <c r="A157" s="59" t="s">
        <v>3921</v>
      </c>
      <c r="B157" s="76">
        <v>30510.727000000003</v>
      </c>
      <c r="C157" s="82"/>
      <c r="D157" s="81"/>
    </row>
    <row r="158" spans="1:4" x14ac:dyDescent="0.25">
      <c r="A158" s="42" t="s">
        <v>4073</v>
      </c>
      <c r="B158" s="76">
        <f>SUM('M by supplier'!F16:F146)</f>
        <v>178130.68166666676</v>
      </c>
      <c r="D158" s="56"/>
    </row>
    <row r="159" spans="1:4" x14ac:dyDescent="0.25">
      <c r="A159" s="77" t="s">
        <v>4075</v>
      </c>
      <c r="B159" s="79">
        <f>SUM(B149:B158)</f>
        <v>4292324.3859999999</v>
      </c>
      <c r="D159" s="54"/>
    </row>
  </sheetData>
  <mergeCells count="3">
    <mergeCell ref="A100:D100"/>
    <mergeCell ref="A26:C26"/>
    <mergeCell ref="A50:C50"/>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AA18"/>
  <sheetViews>
    <sheetView workbookViewId="0">
      <selection activeCell="Q6" sqref="Q6"/>
    </sheetView>
  </sheetViews>
  <sheetFormatPr defaultColWidth="9.140625" defaultRowHeight="12" x14ac:dyDescent="0.25"/>
  <cols>
    <col min="1" max="1" width="10.140625" style="1" customWidth="1"/>
    <col min="2" max="2" width="5.85546875" style="1" customWidth="1"/>
    <col min="3" max="5" width="5" style="1" customWidth="1"/>
    <col min="6" max="6" width="18.7109375" style="1" customWidth="1"/>
    <col min="7" max="10" width="9.140625" style="1"/>
    <col min="11" max="12" width="7.7109375" style="113" customWidth="1"/>
    <col min="13" max="13" width="2.42578125" style="113" customWidth="1"/>
    <col min="14" max="14" width="9.140625" style="113"/>
    <col min="15" max="16" width="6.28515625" style="113" customWidth="1"/>
    <col min="17" max="17" width="12.42578125" style="113" customWidth="1"/>
    <col min="18" max="19" width="6.140625" style="113" customWidth="1"/>
    <col min="20" max="20" width="9.140625" style="116"/>
    <col min="21" max="21" width="36" style="113" bestFit="1" customWidth="1"/>
    <col min="22" max="22" width="9.140625" style="113"/>
    <col min="23" max="16384" width="9.140625" style="1"/>
  </cols>
  <sheetData>
    <row r="1" spans="1:27" ht="15" x14ac:dyDescent="0.2">
      <c r="A1" s="29" t="s">
        <v>8068</v>
      </c>
      <c r="B1" s="12"/>
      <c r="G1" s="112"/>
      <c r="N1" s="29" t="s">
        <v>8069</v>
      </c>
      <c r="O1" s="1"/>
      <c r="P1" s="1"/>
      <c r="Q1" s="1"/>
      <c r="R1" s="1"/>
      <c r="S1" s="1"/>
      <c r="T1" s="84"/>
      <c r="U1" s="1"/>
      <c r="V1" s="1"/>
    </row>
    <row r="2" spans="1:27" s="46" customFormat="1" x14ac:dyDescent="0.2">
      <c r="A2" s="46" t="s">
        <v>4063</v>
      </c>
      <c r="B2" s="132" t="s">
        <v>8070</v>
      </c>
      <c r="K2" s="133"/>
      <c r="L2" s="133"/>
      <c r="M2" s="133"/>
      <c r="N2" s="46" t="s">
        <v>4063</v>
      </c>
      <c r="O2" s="132" t="s">
        <v>8070</v>
      </c>
      <c r="T2" s="134"/>
    </row>
    <row r="3" spans="1:27" s="46" customFormat="1" x14ac:dyDescent="0.2">
      <c r="B3" s="46" t="s">
        <v>8071</v>
      </c>
      <c r="K3" s="133"/>
      <c r="L3" s="133"/>
      <c r="M3" s="133"/>
      <c r="O3" s="46" t="s">
        <v>8072</v>
      </c>
      <c r="T3" s="134"/>
    </row>
    <row r="4" spans="1:27" s="46" customFormat="1" x14ac:dyDescent="0.2">
      <c r="A4" s="41" t="s">
        <v>8120</v>
      </c>
      <c r="B4" s="12"/>
      <c r="C4" s="1"/>
      <c r="D4" s="1"/>
      <c r="E4" s="1"/>
      <c r="F4" s="1"/>
      <c r="G4" s="1"/>
      <c r="H4" s="1"/>
      <c r="I4" s="1"/>
      <c r="J4" s="1"/>
      <c r="K4" s="113"/>
      <c r="L4" s="113"/>
      <c r="M4" s="113"/>
      <c r="N4" s="41" t="s">
        <v>8121</v>
      </c>
      <c r="T4" s="134"/>
    </row>
    <row r="5" spans="1:27" x14ac:dyDescent="0.2">
      <c r="A5" s="114" t="s">
        <v>8073</v>
      </c>
      <c r="B5" s="12"/>
      <c r="N5" s="1"/>
      <c r="O5" s="1"/>
      <c r="P5" s="1"/>
      <c r="Q5" s="1"/>
      <c r="R5" s="1"/>
      <c r="S5" s="1"/>
      <c r="T5" s="84"/>
      <c r="U5" s="1"/>
      <c r="V5" s="1"/>
    </row>
    <row r="6" spans="1:27" ht="61.95" customHeight="1" x14ac:dyDescent="0.2">
      <c r="A6" s="230" t="s">
        <v>8074</v>
      </c>
      <c r="B6" s="230"/>
      <c r="C6" s="230"/>
      <c r="D6" s="230"/>
      <c r="E6" s="230"/>
      <c r="F6" s="230"/>
      <c r="G6" s="230"/>
      <c r="H6" s="230"/>
      <c r="I6" s="230"/>
      <c r="J6" s="230"/>
      <c r="N6" s="1"/>
      <c r="O6" s="1"/>
      <c r="P6" s="1"/>
      <c r="Q6" s="1"/>
      <c r="R6" s="1"/>
      <c r="S6" s="1"/>
      <c r="T6" s="84"/>
      <c r="U6" s="1"/>
      <c r="V6" s="1"/>
    </row>
    <row r="7" spans="1:27" ht="72" x14ac:dyDescent="0.2">
      <c r="A7" s="108" t="s">
        <v>8075</v>
      </c>
      <c r="B7" s="108" t="s">
        <v>8076</v>
      </c>
      <c r="C7" s="108" t="s">
        <v>8077</v>
      </c>
      <c r="D7" s="108" t="s">
        <v>8078</v>
      </c>
      <c r="E7" s="108" t="s">
        <v>8079</v>
      </c>
      <c r="F7" s="108" t="s">
        <v>8080</v>
      </c>
      <c r="G7" s="108">
        <v>1965</v>
      </c>
      <c r="H7" s="108">
        <v>1975</v>
      </c>
      <c r="I7" s="108">
        <v>1990</v>
      </c>
      <c r="J7" s="108">
        <v>2000</v>
      </c>
      <c r="K7" s="108">
        <v>2005</v>
      </c>
      <c r="L7" s="108">
        <v>2010</v>
      </c>
      <c r="M7" s="115"/>
      <c r="N7" s="108" t="s">
        <v>8075</v>
      </c>
      <c r="O7" s="108" t="s">
        <v>8076</v>
      </c>
      <c r="P7" s="108" t="s">
        <v>8077</v>
      </c>
      <c r="Q7" s="108" t="s">
        <v>8080</v>
      </c>
      <c r="R7" s="108" t="s">
        <v>8078</v>
      </c>
      <c r="S7" s="108" t="s">
        <v>8079</v>
      </c>
      <c r="T7" s="108" t="s">
        <v>8081</v>
      </c>
      <c r="U7" s="108" t="s">
        <v>8082</v>
      </c>
      <c r="V7" s="108">
        <v>1965</v>
      </c>
      <c r="W7" s="108">
        <v>1975</v>
      </c>
      <c r="X7" s="108">
        <v>1990</v>
      </c>
      <c r="Y7" s="108">
        <v>2000</v>
      </c>
      <c r="Z7" s="108">
        <v>2005</v>
      </c>
      <c r="AA7" s="108">
        <v>2010</v>
      </c>
    </row>
    <row r="8" spans="1:27" x14ac:dyDescent="0.25">
      <c r="A8" s="231" t="s">
        <v>8083</v>
      </c>
      <c r="B8" s="232"/>
      <c r="C8" s="232"/>
      <c r="D8" s="232"/>
      <c r="E8" s="232"/>
      <c r="F8" s="232"/>
      <c r="G8" s="232"/>
      <c r="H8" s="232"/>
      <c r="I8" s="232"/>
      <c r="J8" s="232"/>
      <c r="K8" s="232"/>
      <c r="L8" s="233"/>
      <c r="N8" s="240" t="s">
        <v>8083</v>
      </c>
      <c r="O8" s="241"/>
      <c r="P8" s="241"/>
      <c r="Q8" s="241"/>
      <c r="R8" s="241"/>
      <c r="S8" s="241"/>
      <c r="T8" s="241"/>
      <c r="U8" s="241"/>
      <c r="V8" s="241"/>
      <c r="W8" s="241"/>
      <c r="X8" s="241"/>
      <c r="Y8" s="241"/>
      <c r="Z8" s="241"/>
      <c r="AA8" s="242"/>
    </row>
    <row r="9" spans="1:27" x14ac:dyDescent="0.25">
      <c r="A9" s="234"/>
      <c r="B9" s="235"/>
      <c r="C9" s="235"/>
      <c r="D9" s="235"/>
      <c r="E9" s="235"/>
      <c r="F9" s="235"/>
      <c r="G9" s="235"/>
      <c r="H9" s="235"/>
      <c r="I9" s="235"/>
      <c r="J9" s="235"/>
      <c r="K9" s="235"/>
      <c r="L9" s="236"/>
      <c r="N9" s="243"/>
      <c r="O9" s="244"/>
      <c r="P9" s="244"/>
      <c r="Q9" s="244"/>
      <c r="R9" s="244"/>
      <c r="S9" s="244"/>
      <c r="T9" s="244"/>
      <c r="U9" s="244"/>
      <c r="V9" s="244"/>
      <c r="W9" s="244"/>
      <c r="X9" s="244"/>
      <c r="Y9" s="244"/>
      <c r="Z9" s="244"/>
      <c r="AA9" s="245"/>
    </row>
    <row r="10" spans="1:27" x14ac:dyDescent="0.25">
      <c r="A10" s="237"/>
      <c r="B10" s="238"/>
      <c r="C10" s="238"/>
      <c r="D10" s="238"/>
      <c r="E10" s="238"/>
      <c r="F10" s="238"/>
      <c r="G10" s="238"/>
      <c r="H10" s="238"/>
      <c r="I10" s="238"/>
      <c r="J10" s="238"/>
      <c r="K10" s="238"/>
      <c r="L10" s="239"/>
      <c r="N10" s="243"/>
      <c r="O10" s="244"/>
      <c r="P10" s="244"/>
      <c r="Q10" s="244"/>
      <c r="R10" s="244"/>
      <c r="S10" s="244"/>
      <c r="T10" s="244"/>
      <c r="U10" s="244"/>
      <c r="V10" s="244"/>
      <c r="W10" s="244"/>
      <c r="X10" s="244"/>
      <c r="Y10" s="244"/>
      <c r="Z10" s="244"/>
      <c r="AA10" s="245"/>
    </row>
    <row r="11" spans="1:27" x14ac:dyDescent="0.25">
      <c r="N11" s="243"/>
      <c r="O11" s="244"/>
      <c r="P11" s="244"/>
      <c r="Q11" s="244"/>
      <c r="R11" s="244"/>
      <c r="S11" s="244"/>
      <c r="T11" s="244"/>
      <c r="U11" s="244"/>
      <c r="V11" s="244"/>
      <c r="W11" s="244"/>
      <c r="X11" s="244"/>
      <c r="Y11" s="244"/>
      <c r="Z11" s="244"/>
      <c r="AA11" s="245"/>
    </row>
    <row r="12" spans="1:27" x14ac:dyDescent="0.25">
      <c r="N12" s="243"/>
      <c r="O12" s="244"/>
      <c r="P12" s="244"/>
      <c r="Q12" s="244"/>
      <c r="R12" s="244"/>
      <c r="S12" s="244"/>
      <c r="T12" s="244"/>
      <c r="U12" s="244"/>
      <c r="V12" s="244"/>
      <c r="W12" s="244"/>
      <c r="X12" s="244"/>
      <c r="Y12" s="244"/>
      <c r="Z12" s="244"/>
      <c r="AA12" s="245"/>
    </row>
    <row r="13" spans="1:27" x14ac:dyDescent="0.25">
      <c r="N13" s="243"/>
      <c r="O13" s="244"/>
      <c r="P13" s="244"/>
      <c r="Q13" s="244"/>
      <c r="R13" s="244"/>
      <c r="S13" s="244"/>
      <c r="T13" s="244"/>
      <c r="U13" s="244"/>
      <c r="V13" s="244"/>
      <c r="W13" s="244"/>
      <c r="X13" s="244"/>
      <c r="Y13" s="244"/>
      <c r="Z13" s="244"/>
      <c r="AA13" s="245"/>
    </row>
    <row r="14" spans="1:27" x14ac:dyDescent="0.25">
      <c r="N14" s="243"/>
      <c r="O14" s="244"/>
      <c r="P14" s="244"/>
      <c r="Q14" s="244"/>
      <c r="R14" s="244"/>
      <c r="S14" s="244"/>
      <c r="T14" s="244"/>
      <c r="U14" s="244"/>
      <c r="V14" s="244"/>
      <c r="W14" s="244"/>
      <c r="X14" s="244"/>
      <c r="Y14" s="244"/>
      <c r="Z14" s="244"/>
      <c r="AA14" s="245"/>
    </row>
    <row r="15" spans="1:27" x14ac:dyDescent="0.25">
      <c r="N15" s="243"/>
      <c r="O15" s="244"/>
      <c r="P15" s="244"/>
      <c r="Q15" s="244"/>
      <c r="R15" s="244"/>
      <c r="S15" s="244"/>
      <c r="T15" s="244"/>
      <c r="U15" s="244"/>
      <c r="V15" s="244"/>
      <c r="W15" s="244"/>
      <c r="X15" s="244"/>
      <c r="Y15" s="244"/>
      <c r="Z15" s="244"/>
      <c r="AA15" s="245"/>
    </row>
    <row r="16" spans="1:27" x14ac:dyDescent="0.25">
      <c r="N16" s="243"/>
      <c r="O16" s="244"/>
      <c r="P16" s="244"/>
      <c r="Q16" s="244"/>
      <c r="R16" s="244"/>
      <c r="S16" s="244"/>
      <c r="T16" s="244"/>
      <c r="U16" s="244"/>
      <c r="V16" s="244"/>
      <c r="W16" s="244"/>
      <c r="X16" s="244"/>
      <c r="Y16" s="244"/>
      <c r="Z16" s="244"/>
      <c r="AA16" s="245"/>
    </row>
    <row r="17" spans="14:27" x14ac:dyDescent="0.25">
      <c r="N17" s="243"/>
      <c r="O17" s="244"/>
      <c r="P17" s="244"/>
      <c r="Q17" s="244"/>
      <c r="R17" s="244"/>
      <c r="S17" s="244"/>
      <c r="T17" s="244"/>
      <c r="U17" s="244"/>
      <c r="V17" s="244"/>
      <c r="W17" s="244"/>
      <c r="X17" s="244"/>
      <c r="Y17" s="244"/>
      <c r="Z17" s="244"/>
      <c r="AA17" s="245"/>
    </row>
    <row r="18" spans="14:27" x14ac:dyDescent="0.25">
      <c r="N18" s="246"/>
      <c r="O18" s="247"/>
      <c r="P18" s="247"/>
      <c r="Q18" s="247"/>
      <c r="R18" s="247"/>
      <c r="S18" s="247"/>
      <c r="T18" s="247"/>
      <c r="U18" s="247"/>
      <c r="V18" s="247"/>
      <c r="W18" s="247"/>
      <c r="X18" s="247"/>
      <c r="Y18" s="247"/>
      <c r="Z18" s="247"/>
      <c r="AA18" s="248"/>
    </row>
  </sheetData>
  <mergeCells count="3">
    <mergeCell ref="A6:J6"/>
    <mergeCell ref="A8:L10"/>
    <mergeCell ref="N8:AA18"/>
  </mergeCells>
  <hyperlinks>
    <hyperlink ref="B2" r:id="rId1"/>
    <hyperlink ref="O2" r:id="rId2"/>
  </hyperlinks>
  <pageMargins left="0.7" right="0.7" top="0.75" bottom="0.75" header="0.3" footer="0.3"/>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3468"/>
  <sheetViews>
    <sheetView showGridLines="0" workbookViewId="0">
      <selection activeCell="K20" sqref="K20"/>
    </sheetView>
  </sheetViews>
  <sheetFormatPr defaultColWidth="9.140625" defaultRowHeight="12" x14ac:dyDescent="0.25"/>
  <cols>
    <col min="1" max="1" width="9.140625" style="136"/>
    <col min="2" max="2" width="45.42578125" style="136" customWidth="1"/>
    <col min="3" max="8" width="10.42578125" style="137" customWidth="1"/>
    <col min="9" max="9" width="10.42578125" style="136" customWidth="1"/>
    <col min="10" max="16384" width="9.140625" style="136"/>
  </cols>
  <sheetData>
    <row r="1" spans="1:8" ht="14.4" x14ac:dyDescent="0.3">
      <c r="A1" s="135" t="s">
        <v>8122</v>
      </c>
    </row>
    <row r="2" spans="1:8" x14ac:dyDescent="0.25">
      <c r="A2" s="195" t="s">
        <v>4063</v>
      </c>
      <c r="B2" s="196" t="s">
        <v>8173</v>
      </c>
    </row>
    <row r="3" spans="1:8" x14ac:dyDescent="0.25">
      <c r="A3" s="138" t="s">
        <v>8123</v>
      </c>
    </row>
    <row r="4" spans="1:8" ht="24.6" customHeight="1" x14ac:dyDescent="0.25">
      <c r="A4" s="131" t="s">
        <v>3775</v>
      </c>
      <c r="B4" s="131" t="s">
        <v>0</v>
      </c>
      <c r="C4" s="139">
        <v>2007</v>
      </c>
      <c r="D4" s="139">
        <v>2008</v>
      </c>
      <c r="E4" s="139">
        <v>2009</v>
      </c>
      <c r="F4" s="139">
        <v>2010</v>
      </c>
      <c r="G4" s="139">
        <v>2011</v>
      </c>
      <c r="H4" s="139">
        <v>2012</v>
      </c>
    </row>
    <row r="5" spans="1:8" x14ac:dyDescent="0.25">
      <c r="A5" s="85"/>
      <c r="B5" s="6" t="s">
        <v>3876</v>
      </c>
      <c r="C5" s="140">
        <f t="shared" ref="C5:H5" si="0">(C32/C$32)/(C58/C$58)</f>
        <v>1</v>
      </c>
      <c r="D5" s="140">
        <f t="shared" si="0"/>
        <v>1</v>
      </c>
      <c r="E5" s="140">
        <f t="shared" si="0"/>
        <v>1</v>
      </c>
      <c r="F5" s="140">
        <f t="shared" si="0"/>
        <v>1</v>
      </c>
      <c r="G5" s="140">
        <f t="shared" si="0"/>
        <v>1</v>
      </c>
      <c r="H5" s="140">
        <f t="shared" si="0"/>
        <v>1</v>
      </c>
    </row>
    <row r="6" spans="1:8" x14ac:dyDescent="0.25">
      <c r="A6" s="141">
        <v>1</v>
      </c>
      <c r="B6" s="10" t="s">
        <v>3752</v>
      </c>
      <c r="C6" s="142">
        <f t="shared" ref="C6:H21" si="1">(C33/C$32)/(C59/C$58)</f>
        <v>0.38753692902058723</v>
      </c>
      <c r="D6" s="142">
        <f t="shared" si="1"/>
        <v>0.40921630865810593</v>
      </c>
      <c r="E6" s="142">
        <f t="shared" si="1"/>
        <v>0.42326195683603407</v>
      </c>
      <c r="F6" s="142">
        <f t="shared" si="1"/>
        <v>1.4343554784655841</v>
      </c>
      <c r="G6" s="142">
        <f t="shared" si="1"/>
        <v>0.47044175230594271</v>
      </c>
      <c r="H6" s="142">
        <f t="shared" si="1"/>
        <v>0.403402399063304</v>
      </c>
    </row>
    <row r="7" spans="1:8" x14ac:dyDescent="0.25">
      <c r="A7" s="141">
        <v>2</v>
      </c>
      <c r="B7" s="10" t="s">
        <v>3753</v>
      </c>
      <c r="C7" s="142">
        <f t="shared" si="1"/>
        <v>2.8630523678059592</v>
      </c>
      <c r="D7" s="142">
        <f t="shared" si="1"/>
        <v>1.4022528155270269</v>
      </c>
      <c r="E7" s="142">
        <f t="shared" si="1"/>
        <v>1.6066807757784887</v>
      </c>
      <c r="F7" s="142">
        <f t="shared" si="1"/>
        <v>1.9715074254251854</v>
      </c>
      <c r="G7" s="142">
        <f t="shared" si="1"/>
        <v>1.8853247293205082</v>
      </c>
      <c r="H7" s="142">
        <f t="shared" si="1"/>
        <v>3.0106090584006058</v>
      </c>
    </row>
    <row r="8" spans="1:8" x14ac:dyDescent="0.25">
      <c r="A8" s="141">
        <v>3</v>
      </c>
      <c r="B8" s="10" t="s">
        <v>3754</v>
      </c>
      <c r="C8" s="142">
        <f t="shared" si="1"/>
        <v>9.597471559334533</v>
      </c>
      <c r="D8" s="142">
        <f t="shared" si="1"/>
        <v>7.4611127161184045</v>
      </c>
      <c r="E8" s="142">
        <f t="shared" si="1"/>
        <v>6.1478777161921698</v>
      </c>
      <c r="F8" s="142">
        <f t="shared" si="1"/>
        <v>5.6580541576546386</v>
      </c>
      <c r="G8" s="142">
        <f t="shared" si="1"/>
        <v>5.1508106898812613</v>
      </c>
      <c r="H8" s="142">
        <f t="shared" si="1"/>
        <v>6.3456228597809421</v>
      </c>
    </row>
    <row r="9" spans="1:8" x14ac:dyDescent="0.25">
      <c r="A9" s="141">
        <v>4</v>
      </c>
      <c r="B9" s="10" t="s">
        <v>3755</v>
      </c>
      <c r="C9" s="142">
        <f t="shared" si="1"/>
        <v>1.6723755692273521</v>
      </c>
      <c r="D9" s="142">
        <f t="shared" si="1"/>
        <v>1.7073282367451972</v>
      </c>
      <c r="E9" s="142">
        <f t="shared" si="1"/>
        <v>1.3102861992974872</v>
      </c>
      <c r="F9" s="142">
        <f t="shared" si="1"/>
        <v>1.7107500946662473</v>
      </c>
      <c r="G9" s="142">
        <f t="shared" si="1"/>
        <v>1.3950160040660993</v>
      </c>
      <c r="H9" s="142">
        <f t="shared" si="1"/>
        <v>1.8972708962997433</v>
      </c>
    </row>
    <row r="10" spans="1:8" x14ac:dyDescent="0.25">
      <c r="A10" s="141">
        <v>5</v>
      </c>
      <c r="B10" s="10" t="s">
        <v>3756</v>
      </c>
      <c r="C10" s="142">
        <f t="shared" si="1"/>
        <v>0.13874842051990685</v>
      </c>
      <c r="D10" s="142">
        <f t="shared" si="1"/>
        <v>0.14492164016508147</v>
      </c>
      <c r="E10" s="142">
        <f t="shared" si="1"/>
        <v>6.172607690730663E-2</v>
      </c>
      <c r="F10" s="142">
        <f t="shared" si="1"/>
        <v>0.15706340772969585</v>
      </c>
      <c r="G10" s="142">
        <f t="shared" si="1"/>
        <v>3.5514369605970854E-2</v>
      </c>
      <c r="H10" s="142">
        <f t="shared" si="1"/>
        <v>0.18859100773672349</v>
      </c>
    </row>
    <row r="11" spans="1:8" x14ac:dyDescent="0.25">
      <c r="A11" s="141">
        <v>6</v>
      </c>
      <c r="B11" s="10" t="s">
        <v>3757</v>
      </c>
      <c r="C11" s="142">
        <f t="shared" si="1"/>
        <v>0.14165109677070906</v>
      </c>
      <c r="D11" s="142">
        <f t="shared" si="1"/>
        <v>0.23087886357030396</v>
      </c>
      <c r="E11" s="142">
        <f t="shared" si="1"/>
        <v>0.37152752275986139</v>
      </c>
      <c r="F11" s="142">
        <f t="shared" si="1"/>
        <v>0.30905952496041234</v>
      </c>
      <c r="G11" s="142">
        <f t="shared" si="1"/>
        <v>0.29647328121483485</v>
      </c>
      <c r="H11" s="142">
        <f t="shared" si="1"/>
        <v>0.26131008747777257</v>
      </c>
    </row>
    <row r="12" spans="1:8" x14ac:dyDescent="0.25">
      <c r="A12" s="141">
        <v>7</v>
      </c>
      <c r="B12" s="10" t="s">
        <v>3758</v>
      </c>
      <c r="C12" s="142">
        <f t="shared" si="1"/>
        <v>2.0508942711192848</v>
      </c>
      <c r="D12" s="142">
        <f t="shared" si="1"/>
        <v>2.2688877336223401</v>
      </c>
      <c r="E12" s="142">
        <f t="shared" si="1"/>
        <v>1.7342825953666436</v>
      </c>
      <c r="F12" s="142">
        <f t="shared" si="1"/>
        <v>2.1030019481415612</v>
      </c>
      <c r="G12" s="142">
        <f t="shared" si="1"/>
        <v>2.1131551419095804</v>
      </c>
      <c r="H12" s="142">
        <f t="shared" si="1"/>
        <v>2.1397543025697185</v>
      </c>
    </row>
    <row r="13" spans="1:8" x14ac:dyDescent="0.25">
      <c r="A13" s="141">
        <v>8</v>
      </c>
      <c r="B13" s="10" t="s">
        <v>3759</v>
      </c>
      <c r="C13" s="142">
        <f t="shared" si="1"/>
        <v>2.0166167174901144</v>
      </c>
      <c r="D13" s="142">
        <f t="shared" si="1"/>
        <v>1.7129972748578381</v>
      </c>
      <c r="E13" s="142">
        <f t="shared" si="1"/>
        <v>1.0396080196588606</v>
      </c>
      <c r="F13" s="142">
        <f t="shared" si="1"/>
        <v>1.2691244581618704</v>
      </c>
      <c r="G13" s="142">
        <f t="shared" si="1"/>
        <v>0.66916712079210094</v>
      </c>
      <c r="H13" s="142">
        <f t="shared" si="1"/>
        <v>0.77974227136960761</v>
      </c>
    </row>
    <row r="14" spans="1:8" x14ac:dyDescent="0.25">
      <c r="A14" s="141">
        <v>9</v>
      </c>
      <c r="B14" s="10" t="s">
        <v>3760</v>
      </c>
      <c r="C14" s="142">
        <f t="shared" si="1"/>
        <v>5.3752079850174868</v>
      </c>
      <c r="D14" s="142">
        <f t="shared" si="1"/>
        <v>6.7243054439109535</v>
      </c>
      <c r="E14" s="142">
        <f t="shared" si="1"/>
        <v>5.6269693901310731</v>
      </c>
      <c r="F14" s="142">
        <f t="shared" si="1"/>
        <v>5.1765752027907048</v>
      </c>
      <c r="G14" s="142">
        <f t="shared" si="1"/>
        <v>4.9288149010937659</v>
      </c>
      <c r="H14" s="142">
        <f t="shared" si="1"/>
        <v>5.3026592478742032</v>
      </c>
    </row>
    <row r="15" spans="1:8" x14ac:dyDescent="0.25">
      <c r="A15" s="141">
        <v>10</v>
      </c>
      <c r="B15" s="10" t="s">
        <v>3761</v>
      </c>
      <c r="C15" s="142">
        <f t="shared" si="1"/>
        <v>1.0599542681675664</v>
      </c>
      <c r="D15" s="142">
        <f t="shared" si="1"/>
        <v>1.638966182084167</v>
      </c>
      <c r="E15" s="142">
        <f t="shared" si="1"/>
        <v>1.7610951163654498</v>
      </c>
      <c r="F15" s="142">
        <f t="shared" si="1"/>
        <v>1.1298063475510143</v>
      </c>
      <c r="G15" s="142">
        <f t="shared" si="1"/>
        <v>1.3640318644279761</v>
      </c>
      <c r="H15" s="142">
        <f t="shared" si="1"/>
        <v>1.5095024670095527</v>
      </c>
    </row>
    <row r="16" spans="1:8" x14ac:dyDescent="0.25">
      <c r="A16" s="141">
        <v>11</v>
      </c>
      <c r="B16" s="10" t="s">
        <v>3762</v>
      </c>
      <c r="C16" s="142">
        <f t="shared" si="1"/>
        <v>0.79767087913393886</v>
      </c>
      <c r="D16" s="142">
        <f t="shared" si="1"/>
        <v>0.57256624665777722</v>
      </c>
      <c r="E16" s="142">
        <f t="shared" si="1"/>
        <v>0.38197946806721017</v>
      </c>
      <c r="F16" s="142">
        <f t="shared" si="1"/>
        <v>0.255418054835719</v>
      </c>
      <c r="G16" s="142">
        <f t="shared" si="1"/>
        <v>0.24784664966620837</v>
      </c>
      <c r="H16" s="142">
        <f t="shared" si="1"/>
        <v>0.37259369458832103</v>
      </c>
    </row>
    <row r="17" spans="1:8" x14ac:dyDescent="0.25">
      <c r="A17" s="141">
        <v>12</v>
      </c>
      <c r="B17" s="10" t="s">
        <v>3763</v>
      </c>
      <c r="C17" s="142">
        <f t="shared" si="1"/>
        <v>10.551341537181193</v>
      </c>
      <c r="D17" s="142">
        <f t="shared" si="1"/>
        <v>10.025723997971324</v>
      </c>
      <c r="E17" s="142">
        <f t="shared" si="1"/>
        <v>8.8957516276584983</v>
      </c>
      <c r="F17" s="142">
        <f t="shared" si="1"/>
        <v>8.2078757911031399</v>
      </c>
      <c r="G17" s="142">
        <f t="shared" si="1"/>
        <v>8.840863358839119</v>
      </c>
      <c r="H17" s="142">
        <f t="shared" si="1"/>
        <v>7.080810775136321</v>
      </c>
    </row>
    <row r="18" spans="1:8" x14ac:dyDescent="0.25">
      <c r="A18" s="141">
        <v>13</v>
      </c>
      <c r="B18" s="10" t="s">
        <v>3764</v>
      </c>
      <c r="C18" s="142">
        <f t="shared" si="1"/>
        <v>27.564453490759128</v>
      </c>
      <c r="D18" s="142">
        <f t="shared" si="1"/>
        <v>23.117362960934226</v>
      </c>
      <c r="E18" s="142">
        <f t="shared" si="1"/>
        <v>27.921857313925248</v>
      </c>
      <c r="F18" s="142">
        <f t="shared" si="1"/>
        <v>26.231062426994672</v>
      </c>
      <c r="G18" s="142">
        <f t="shared" si="1"/>
        <v>27.025912363621348</v>
      </c>
      <c r="H18" s="142">
        <f t="shared" si="1"/>
        <v>24.493021616521357</v>
      </c>
    </row>
    <row r="19" spans="1:8" x14ac:dyDescent="0.25">
      <c r="A19" s="141">
        <v>14</v>
      </c>
      <c r="B19" s="10" t="s">
        <v>3765</v>
      </c>
      <c r="C19" s="142">
        <f t="shared" si="1"/>
        <v>1.8313222436998305E-3</v>
      </c>
      <c r="D19" s="142">
        <f t="shared" si="1"/>
        <v>2.3069782458244589E-2</v>
      </c>
      <c r="E19" s="142">
        <f t="shared" si="1"/>
        <v>6.0402934056196546E-3</v>
      </c>
      <c r="F19" s="142">
        <f t="shared" si="1"/>
        <v>5.8977240358438696E-3</v>
      </c>
      <c r="G19" s="142">
        <f t="shared" si="1"/>
        <v>1.6694337599398059E-2</v>
      </c>
      <c r="H19" s="142">
        <f t="shared" si="1"/>
        <v>1.2276705554173397E-3</v>
      </c>
    </row>
    <row r="20" spans="1:8" x14ac:dyDescent="0.25">
      <c r="A20" s="141">
        <v>15</v>
      </c>
      <c r="B20" s="10" t="s">
        <v>3766</v>
      </c>
      <c r="C20" s="142">
        <f t="shared" si="1"/>
        <v>1.2739079624468461</v>
      </c>
      <c r="D20" s="142">
        <f t="shared" si="1"/>
        <v>2.0567871208296116</v>
      </c>
      <c r="E20" s="142">
        <f t="shared" si="1"/>
        <v>1.6211966104201045</v>
      </c>
      <c r="F20" s="142">
        <f t="shared" si="1"/>
        <v>2.0941953189609102</v>
      </c>
      <c r="G20" s="142">
        <f t="shared" si="1"/>
        <v>2.5062107148881387</v>
      </c>
      <c r="H20" s="142">
        <f t="shared" si="1"/>
        <v>1.8910030782625182</v>
      </c>
    </row>
    <row r="21" spans="1:8" x14ac:dyDescent="0.25">
      <c r="A21" s="141">
        <v>16</v>
      </c>
      <c r="B21" s="10" t="s">
        <v>3767</v>
      </c>
      <c r="C21" s="142">
        <f t="shared" si="1"/>
        <v>4.5965446152829825E-2</v>
      </c>
      <c r="D21" s="142">
        <f t="shared" si="1"/>
        <v>4.5456711022143541E-2</v>
      </c>
      <c r="E21" s="142">
        <f t="shared" si="1"/>
        <v>3.2817461208095366E-2</v>
      </c>
      <c r="F21" s="142">
        <f t="shared" si="1"/>
        <v>3.6530609413405836E-2</v>
      </c>
      <c r="G21" s="142">
        <f t="shared" si="1"/>
        <v>3.5885992626537903E-2</v>
      </c>
      <c r="H21" s="142">
        <f t="shared" si="1"/>
        <v>3.3520744612916209E-2</v>
      </c>
    </row>
    <row r="22" spans="1:8" x14ac:dyDescent="0.25">
      <c r="A22" s="141">
        <v>17</v>
      </c>
      <c r="B22" s="10" t="s">
        <v>3768</v>
      </c>
      <c r="C22" s="142">
        <f t="shared" ref="C22:H26" si="2">(C49/C$32)/(C75/C$58)</f>
        <v>5.3322110878764378E-3</v>
      </c>
      <c r="D22" s="142">
        <f t="shared" si="2"/>
        <v>9.9250388314342606E-3</v>
      </c>
      <c r="E22" s="142">
        <f t="shared" si="2"/>
        <v>1.276359344091366E-2</v>
      </c>
      <c r="F22" s="142">
        <f t="shared" si="2"/>
        <v>5.0199892758340803E-2</v>
      </c>
      <c r="G22" s="142">
        <f t="shared" si="2"/>
        <v>3.2540683056531607E-2</v>
      </c>
      <c r="H22" s="142">
        <f t="shared" si="2"/>
        <v>3.8300451177131864E-2</v>
      </c>
    </row>
    <row r="23" spans="1:8" x14ac:dyDescent="0.25">
      <c r="A23" s="141">
        <v>18</v>
      </c>
      <c r="B23" s="10" t="s">
        <v>3769</v>
      </c>
      <c r="C23" s="142">
        <f t="shared" si="2"/>
        <v>9.5683994513549257E-3</v>
      </c>
      <c r="D23" s="142">
        <f t="shared" si="2"/>
        <v>1.2967014628564001E-3</v>
      </c>
      <c r="E23" s="142">
        <f t="shared" si="2"/>
        <v>1.6560446755654653E-2</v>
      </c>
      <c r="F23" s="142">
        <f t="shared" si="2"/>
        <v>2.2254405820149167E-5</v>
      </c>
      <c r="G23" s="142">
        <f t="shared" si="2"/>
        <v>2.2386246815604006E-2</v>
      </c>
      <c r="H23" s="142">
        <f t="shared" si="2"/>
        <v>1.2488826916313022E-2</v>
      </c>
    </row>
    <row r="24" spans="1:8" x14ac:dyDescent="0.25">
      <c r="A24" s="141">
        <v>19</v>
      </c>
      <c r="B24" s="10" t="s">
        <v>3770</v>
      </c>
      <c r="C24" s="142">
        <f t="shared" si="2"/>
        <v>0</v>
      </c>
      <c r="D24" s="142">
        <f t="shared" si="2"/>
        <v>0</v>
      </c>
      <c r="E24" s="142">
        <f t="shared" si="2"/>
        <v>0</v>
      </c>
      <c r="F24" s="142">
        <f t="shared" si="2"/>
        <v>0</v>
      </c>
      <c r="G24" s="142">
        <f t="shared" si="2"/>
        <v>0</v>
      </c>
      <c r="H24" s="142">
        <f t="shared" si="2"/>
        <v>0</v>
      </c>
    </row>
    <row r="25" spans="1:8" x14ac:dyDescent="0.25">
      <c r="A25" s="141">
        <v>20</v>
      </c>
      <c r="B25" s="10" t="s">
        <v>3771</v>
      </c>
      <c r="C25" s="142">
        <f t="shared" si="2"/>
        <v>4.5430129468442333</v>
      </c>
      <c r="D25" s="142">
        <f t="shared" si="2"/>
        <v>5.5628311363288985</v>
      </c>
      <c r="E25" s="142">
        <f t="shared" si="2"/>
        <v>6.8660813144726625</v>
      </c>
      <c r="F25" s="142">
        <f t="shared" si="2"/>
        <v>5.3362120992052482</v>
      </c>
      <c r="G25" s="142">
        <f t="shared" si="2"/>
        <v>6.3993926554299465</v>
      </c>
      <c r="H25" s="142">
        <f t="shared" si="2"/>
        <v>6.0654460534839583</v>
      </c>
    </row>
    <row r="26" spans="1:8" x14ac:dyDescent="0.25">
      <c r="A26" s="141">
        <v>21</v>
      </c>
      <c r="B26" s="10" t="s">
        <v>3772</v>
      </c>
      <c r="C26" s="142">
        <f t="shared" si="2"/>
        <v>0.3268463620111548</v>
      </c>
      <c r="D26" s="142">
        <f t="shared" si="2"/>
        <v>0.25036407422702356</v>
      </c>
      <c r="E26" s="142">
        <f t="shared" si="2"/>
        <v>7.7814732844554022E-2</v>
      </c>
      <c r="F26" s="142">
        <f t="shared" si="2"/>
        <v>0.65787183260858284</v>
      </c>
      <c r="G26" s="142">
        <f t="shared" si="2"/>
        <v>2.825117949292753</v>
      </c>
      <c r="H26" s="142">
        <f t="shared" si="2"/>
        <v>0.52650095663748675</v>
      </c>
    </row>
    <row r="27" spans="1:8" x14ac:dyDescent="0.25">
      <c r="A27" s="143"/>
      <c r="B27" s="144"/>
      <c r="C27" s="145"/>
      <c r="D27" s="145"/>
      <c r="E27" s="145"/>
      <c r="F27" s="145"/>
      <c r="G27" s="145"/>
      <c r="H27" s="145"/>
    </row>
    <row r="28" spans="1:8" x14ac:dyDescent="0.25">
      <c r="A28" s="197" t="s">
        <v>8174</v>
      </c>
      <c r="B28" s="144"/>
      <c r="C28" s="145"/>
      <c r="D28" s="145"/>
      <c r="E28" s="145"/>
      <c r="F28" s="145"/>
      <c r="G28" s="145"/>
      <c r="H28" s="145"/>
    </row>
    <row r="29" spans="1:8" hidden="1" x14ac:dyDescent="0.25">
      <c r="A29" s="146" t="s">
        <v>8125</v>
      </c>
    </row>
    <row r="30" spans="1:8" ht="12" hidden="1" customHeight="1" x14ac:dyDescent="0.25">
      <c r="A30" s="212" t="s">
        <v>3775</v>
      </c>
      <c r="B30" s="212" t="s">
        <v>0</v>
      </c>
      <c r="C30" s="249" t="s">
        <v>3888</v>
      </c>
      <c r="D30" s="249" t="s">
        <v>3889</v>
      </c>
      <c r="E30" s="249" t="s">
        <v>3890</v>
      </c>
      <c r="F30" s="249" t="s">
        <v>3891</v>
      </c>
      <c r="G30" s="249" t="s">
        <v>3892</v>
      </c>
      <c r="H30" s="249" t="s">
        <v>3893</v>
      </c>
    </row>
    <row r="31" spans="1:8" hidden="1" x14ac:dyDescent="0.25">
      <c r="A31" s="213"/>
      <c r="B31" s="213"/>
      <c r="C31" s="250"/>
      <c r="D31" s="250"/>
      <c r="E31" s="250"/>
      <c r="F31" s="250"/>
      <c r="G31" s="250"/>
      <c r="H31" s="250"/>
    </row>
    <row r="32" spans="1:8" hidden="1" x14ac:dyDescent="0.25">
      <c r="A32" s="85"/>
      <c r="B32" s="6" t="s">
        <v>3876</v>
      </c>
      <c r="C32" s="147">
        <v>332907.83999999991</v>
      </c>
      <c r="D32" s="147">
        <v>386066.5309999999</v>
      </c>
      <c r="E32" s="147">
        <v>360928.39400000009</v>
      </c>
      <c r="F32" s="147">
        <v>408818.14600000007</v>
      </c>
      <c r="G32" s="147">
        <v>470032.03699999984</v>
      </c>
      <c r="H32" s="147">
        <v>548549.06400000001</v>
      </c>
    </row>
    <row r="33" spans="1:8" hidden="1" x14ac:dyDescent="0.25">
      <c r="A33" s="141">
        <v>1</v>
      </c>
      <c r="B33" s="10" t="s">
        <v>3752</v>
      </c>
      <c r="C33" s="148">
        <v>2324.4299999999994</v>
      </c>
      <c r="D33" s="148">
        <v>2853.8139999999999</v>
      </c>
      <c r="E33" s="148">
        <v>3226.6870000000004</v>
      </c>
      <c r="F33" s="148">
        <v>11478.573000000002</v>
      </c>
      <c r="G33" s="148">
        <v>4321.8660000000018</v>
      </c>
      <c r="H33" s="148">
        <v>4332.1990000000005</v>
      </c>
    </row>
    <row r="34" spans="1:8" hidden="1" x14ac:dyDescent="0.25">
      <c r="A34" s="141">
        <v>2</v>
      </c>
      <c r="B34" s="10" t="s">
        <v>3753</v>
      </c>
      <c r="C34" s="148">
        <v>20905.569999999989</v>
      </c>
      <c r="D34" s="148">
        <v>13131.384999999995</v>
      </c>
      <c r="E34" s="148">
        <v>16194.947999999999</v>
      </c>
      <c r="F34" s="148">
        <v>20674.778999999995</v>
      </c>
      <c r="G34" s="148">
        <v>23546.954999999994</v>
      </c>
      <c r="H34" s="148">
        <v>45427.705000000016</v>
      </c>
    </row>
    <row r="35" spans="1:8" hidden="1" x14ac:dyDescent="0.25">
      <c r="A35" s="141">
        <v>3</v>
      </c>
      <c r="B35" s="10" t="s">
        <v>3754</v>
      </c>
      <c r="C35" s="148">
        <v>16780.09</v>
      </c>
      <c r="D35" s="148">
        <v>18971.987999999998</v>
      </c>
      <c r="E35" s="148">
        <v>13906.099999999999</v>
      </c>
      <c r="F35" s="148">
        <v>14563.015000000003</v>
      </c>
      <c r="G35" s="148">
        <v>17605.974999999999</v>
      </c>
      <c r="H35" s="148">
        <v>24668.360000000004</v>
      </c>
    </row>
    <row r="36" spans="1:8" hidden="1" x14ac:dyDescent="0.25">
      <c r="A36" s="141">
        <v>4</v>
      </c>
      <c r="B36" s="10" t="s">
        <v>3755</v>
      </c>
      <c r="C36" s="148">
        <v>15886.630000000001</v>
      </c>
      <c r="D36" s="148">
        <v>18894.171999999995</v>
      </c>
      <c r="E36" s="148">
        <v>16712.683000000001</v>
      </c>
      <c r="F36" s="148">
        <v>22018.053999999996</v>
      </c>
      <c r="G36" s="148">
        <v>20392.159999999989</v>
      </c>
      <c r="H36" s="148">
        <v>33444.743999999999</v>
      </c>
    </row>
    <row r="37" spans="1:8" hidden="1" x14ac:dyDescent="0.25">
      <c r="A37" s="141">
        <v>5</v>
      </c>
      <c r="B37" s="10" t="s">
        <v>3756</v>
      </c>
      <c r="C37" s="148">
        <v>6795.630000000001</v>
      </c>
      <c r="D37" s="148">
        <v>10458.473</v>
      </c>
      <c r="E37" s="148">
        <v>3431.5640000000003</v>
      </c>
      <c r="F37" s="148">
        <v>11086.938</v>
      </c>
      <c r="G37" s="148">
        <v>3182.4940000000001</v>
      </c>
      <c r="H37" s="148">
        <v>19789.917000000005</v>
      </c>
    </row>
    <row r="38" spans="1:8" hidden="1" x14ac:dyDescent="0.25">
      <c r="A38" s="141">
        <v>6</v>
      </c>
      <c r="B38" s="10" t="s">
        <v>3757</v>
      </c>
      <c r="C38" s="148">
        <v>4237.3699999999981</v>
      </c>
      <c r="D38" s="148">
        <v>7987.4410000000016</v>
      </c>
      <c r="E38" s="148">
        <v>13648.630000000001</v>
      </c>
      <c r="F38" s="148">
        <v>12036.072999999997</v>
      </c>
      <c r="G38" s="148">
        <v>12865.559000000005</v>
      </c>
      <c r="H38" s="148">
        <v>13115.795000000009</v>
      </c>
    </row>
    <row r="39" spans="1:8" hidden="1" x14ac:dyDescent="0.25">
      <c r="A39" s="141">
        <v>7</v>
      </c>
      <c r="B39" s="10" t="s">
        <v>3758</v>
      </c>
      <c r="C39" s="148">
        <v>30724.180000000004</v>
      </c>
      <c r="D39" s="148">
        <v>36943.258000000009</v>
      </c>
      <c r="E39" s="148">
        <v>27703.90500000001</v>
      </c>
      <c r="F39" s="148">
        <v>39256.321000000011</v>
      </c>
      <c r="G39" s="148">
        <v>46532.640999999989</v>
      </c>
      <c r="H39" s="148">
        <v>54033.88400000002</v>
      </c>
    </row>
    <row r="40" spans="1:8" hidden="1" x14ac:dyDescent="0.25">
      <c r="A40" s="141">
        <v>8</v>
      </c>
      <c r="B40" s="10" t="s">
        <v>3759</v>
      </c>
      <c r="C40" s="148">
        <v>3787.5800000000004</v>
      </c>
      <c r="D40" s="148">
        <v>3386.2029999999991</v>
      </c>
      <c r="E40" s="148">
        <v>2021.8610000000001</v>
      </c>
      <c r="F40" s="148">
        <v>3006.6229999999996</v>
      </c>
      <c r="G40" s="148">
        <v>1855.1770000000006</v>
      </c>
      <c r="H40" s="148">
        <v>2620.6690000000003</v>
      </c>
    </row>
    <row r="41" spans="1:8" hidden="1" x14ac:dyDescent="0.25">
      <c r="A41" s="141">
        <v>9</v>
      </c>
      <c r="B41" s="10" t="s">
        <v>3760</v>
      </c>
      <c r="C41" s="148">
        <v>17693.259999999998</v>
      </c>
      <c r="D41" s="148">
        <v>21103.711000000007</v>
      </c>
      <c r="E41" s="148">
        <v>16570.933000000001</v>
      </c>
      <c r="F41" s="148">
        <v>16365.890999999998</v>
      </c>
      <c r="G41" s="148">
        <v>17021.100000000002</v>
      </c>
      <c r="H41" s="148">
        <v>21109.142999999996</v>
      </c>
    </row>
    <row r="42" spans="1:8" hidden="1" x14ac:dyDescent="0.25">
      <c r="A42" s="141">
        <v>10</v>
      </c>
      <c r="B42" s="10" t="s">
        <v>3761</v>
      </c>
      <c r="C42" s="148">
        <v>6798.0899999999983</v>
      </c>
      <c r="D42" s="148">
        <v>11386.169999999998</v>
      </c>
      <c r="E42" s="148">
        <v>12644.002000000004</v>
      </c>
      <c r="F42" s="148">
        <v>8503.8230000000021</v>
      </c>
      <c r="G42" s="148">
        <v>11074.301000000003</v>
      </c>
      <c r="H42" s="148">
        <v>13351.869000000002</v>
      </c>
    </row>
    <row r="43" spans="1:8" hidden="1" x14ac:dyDescent="0.25">
      <c r="A43" s="141">
        <v>11</v>
      </c>
      <c r="B43" s="10" t="s">
        <v>3762</v>
      </c>
      <c r="C43" s="148">
        <v>12101.000000000007</v>
      </c>
      <c r="D43" s="148">
        <v>9096.1340000000055</v>
      </c>
      <c r="E43" s="148">
        <v>6367.1100000000024</v>
      </c>
      <c r="F43" s="148">
        <v>4540.7550000000001</v>
      </c>
      <c r="G43" s="148">
        <v>5039.900999999998</v>
      </c>
      <c r="H43" s="148">
        <v>8422.7639999999992</v>
      </c>
    </row>
    <row r="44" spans="1:8" hidden="1" x14ac:dyDescent="0.25">
      <c r="A44" s="141">
        <v>12</v>
      </c>
      <c r="B44" s="10" t="s">
        <v>3763</v>
      </c>
      <c r="C44" s="148">
        <v>23788.87</v>
      </c>
      <c r="D44" s="148">
        <v>25278.620000000003</v>
      </c>
      <c r="E44" s="148">
        <v>24864.675000000003</v>
      </c>
      <c r="F44" s="148">
        <v>24991.798000000006</v>
      </c>
      <c r="G44" s="148">
        <v>31319.742999999999</v>
      </c>
      <c r="H44" s="148">
        <v>30259.214</v>
      </c>
    </row>
    <row r="45" spans="1:8" hidden="1" x14ac:dyDescent="0.25">
      <c r="A45" s="141">
        <v>13</v>
      </c>
      <c r="B45" s="10" t="s">
        <v>3764</v>
      </c>
      <c r="C45" s="148">
        <v>97828.579999999973</v>
      </c>
      <c r="D45" s="148">
        <v>89873.772999999957</v>
      </c>
      <c r="E45" s="148">
        <v>105738.86900000005</v>
      </c>
      <c r="F45" s="148">
        <v>106244.29900000004</v>
      </c>
      <c r="G45" s="148">
        <v>121065.21599999996</v>
      </c>
      <c r="H45" s="148">
        <v>130247.40700000001</v>
      </c>
    </row>
    <row r="46" spans="1:8" hidden="1" x14ac:dyDescent="0.25">
      <c r="A46" s="141">
        <v>14</v>
      </c>
      <c r="B46" s="10" t="s">
        <v>3765</v>
      </c>
      <c r="C46" s="148">
        <v>12.23</v>
      </c>
      <c r="D46" s="148">
        <v>182.44200000000001</v>
      </c>
      <c r="E46" s="148">
        <v>54.627000000000002</v>
      </c>
      <c r="F46" s="148">
        <v>63.781999999999996</v>
      </c>
      <c r="G46" s="148">
        <v>245.06999999999996</v>
      </c>
      <c r="H46" s="148">
        <v>21.495000000000001</v>
      </c>
    </row>
    <row r="47" spans="1:8" hidden="1" x14ac:dyDescent="0.25">
      <c r="A47" s="141">
        <v>15</v>
      </c>
      <c r="B47" s="10" t="s">
        <v>3766</v>
      </c>
      <c r="C47" s="148">
        <v>38968.590000000018</v>
      </c>
      <c r="D47" s="148">
        <v>70835.930999999968</v>
      </c>
      <c r="E47" s="148">
        <v>43438.284999999989</v>
      </c>
      <c r="F47" s="148">
        <v>66971.807000000015</v>
      </c>
      <c r="G47" s="148">
        <v>93271.612000000008</v>
      </c>
      <c r="H47" s="148">
        <v>77615.465999999986</v>
      </c>
    </row>
    <row r="48" spans="1:8" hidden="1" x14ac:dyDescent="0.25">
      <c r="A48" s="141">
        <v>16</v>
      </c>
      <c r="B48" s="10" t="s">
        <v>3767</v>
      </c>
      <c r="C48" s="148">
        <v>4020.56</v>
      </c>
      <c r="D48" s="148">
        <v>4280.1420000000016</v>
      </c>
      <c r="E48" s="148">
        <v>2998.3120000000004</v>
      </c>
      <c r="F48" s="148">
        <v>3706.4470000000015</v>
      </c>
      <c r="G48" s="148">
        <v>3918.4990000000007</v>
      </c>
      <c r="H48" s="148">
        <v>4267.5459999999994</v>
      </c>
    </row>
    <row r="49" spans="1:8" hidden="1" x14ac:dyDescent="0.25">
      <c r="A49" s="141">
        <v>17</v>
      </c>
      <c r="B49" s="10" t="s">
        <v>3768</v>
      </c>
      <c r="C49" s="148">
        <v>209.04000000000002</v>
      </c>
      <c r="D49" s="148">
        <v>419.06200000000001</v>
      </c>
      <c r="E49" s="148">
        <v>463.863</v>
      </c>
      <c r="F49" s="148">
        <v>2096.9419999999996</v>
      </c>
      <c r="G49" s="148">
        <v>1522.864</v>
      </c>
      <c r="H49" s="148">
        <v>2118.1120000000005</v>
      </c>
    </row>
    <row r="50" spans="1:8" hidden="1" x14ac:dyDescent="0.25">
      <c r="A50" s="141">
        <v>18</v>
      </c>
      <c r="B50" s="10" t="s">
        <v>3769</v>
      </c>
      <c r="C50" s="148">
        <v>103.11</v>
      </c>
      <c r="D50" s="148">
        <v>15.494999999999999</v>
      </c>
      <c r="E50" s="148">
        <v>214.60400000000001</v>
      </c>
      <c r="F50" s="148">
        <v>0.32</v>
      </c>
      <c r="G50" s="148">
        <v>349.69800000000004</v>
      </c>
      <c r="H50" s="148">
        <v>250.05499999999998</v>
      </c>
    </row>
    <row r="51" spans="1:8" hidden="1" x14ac:dyDescent="0.25">
      <c r="A51" s="141">
        <v>19</v>
      </c>
      <c r="B51" s="10" t="s">
        <v>3770</v>
      </c>
      <c r="C51" s="148">
        <v>0</v>
      </c>
      <c r="D51" s="148">
        <v>0</v>
      </c>
      <c r="E51" s="148">
        <v>0</v>
      </c>
      <c r="F51" s="148">
        <v>0</v>
      </c>
      <c r="G51" s="148">
        <v>0</v>
      </c>
      <c r="H51" s="148">
        <v>0</v>
      </c>
    </row>
    <row r="52" spans="1:8" hidden="1" x14ac:dyDescent="0.25">
      <c r="A52" s="141">
        <v>20</v>
      </c>
      <c r="B52" s="10" t="s">
        <v>3771</v>
      </c>
      <c r="C52" s="148">
        <v>29792.79</v>
      </c>
      <c r="D52" s="148">
        <v>40848.920999999988</v>
      </c>
      <c r="E52" s="148">
        <v>50693.993000000002</v>
      </c>
      <c r="F52" s="148">
        <v>40943.136999999981</v>
      </c>
      <c r="G52" s="148">
        <v>53629.378999999986</v>
      </c>
      <c r="H52" s="148">
        <v>63169.119000000006</v>
      </c>
    </row>
    <row r="53" spans="1:8" hidden="1" x14ac:dyDescent="0.25">
      <c r="A53" s="141">
        <v>21</v>
      </c>
      <c r="B53" s="10" t="s">
        <v>3772</v>
      </c>
      <c r="C53" s="148">
        <v>150.24</v>
      </c>
      <c r="D53" s="148">
        <v>119.396</v>
      </c>
      <c r="E53" s="148">
        <v>32.743000000000002</v>
      </c>
      <c r="F53" s="148">
        <v>268.76900000000001</v>
      </c>
      <c r="G53" s="148">
        <v>1271.827</v>
      </c>
      <c r="H53" s="148">
        <v>283.601</v>
      </c>
    </row>
    <row r="54" spans="1:8" s="152" customFormat="1" hidden="1" x14ac:dyDescent="0.25">
      <c r="A54" s="149"/>
      <c r="B54" s="150"/>
      <c r="C54" s="151"/>
      <c r="D54" s="151"/>
      <c r="E54" s="151"/>
      <c r="F54" s="151"/>
      <c r="G54" s="151"/>
      <c r="H54" s="151"/>
    </row>
    <row r="55" spans="1:8" s="152" customFormat="1" hidden="1" x14ac:dyDescent="0.25">
      <c r="A55" s="146" t="s">
        <v>8124</v>
      </c>
      <c r="B55" s="153"/>
      <c r="C55" s="154"/>
      <c r="D55" s="154"/>
      <c r="E55" s="154"/>
      <c r="F55" s="154"/>
      <c r="G55" s="154"/>
      <c r="H55" s="154"/>
    </row>
    <row r="56" spans="1:8" ht="12" hidden="1" customHeight="1" x14ac:dyDescent="0.25">
      <c r="A56" s="212" t="s">
        <v>3775</v>
      </c>
      <c r="B56" s="212" t="s">
        <v>0</v>
      </c>
      <c r="C56" s="249" t="s">
        <v>3888</v>
      </c>
      <c r="D56" s="249" t="s">
        <v>3889</v>
      </c>
      <c r="E56" s="249" t="s">
        <v>3890</v>
      </c>
      <c r="F56" s="249" t="s">
        <v>3891</v>
      </c>
      <c r="G56" s="249" t="s">
        <v>3892</v>
      </c>
      <c r="H56" s="249" t="s">
        <v>3893</v>
      </c>
    </row>
    <row r="57" spans="1:8" hidden="1" x14ac:dyDescent="0.25">
      <c r="A57" s="213"/>
      <c r="B57" s="213"/>
      <c r="C57" s="250"/>
      <c r="D57" s="250"/>
      <c r="E57" s="250"/>
      <c r="F57" s="250"/>
      <c r="G57" s="250"/>
      <c r="H57" s="250"/>
    </row>
    <row r="58" spans="1:8" hidden="1" x14ac:dyDescent="0.25">
      <c r="A58" s="85"/>
      <c r="B58" s="6" t="s">
        <v>3876</v>
      </c>
      <c r="C58" s="99">
        <v>12479230188.27</v>
      </c>
      <c r="D58" s="99">
        <v>14437814652.302998</v>
      </c>
      <c r="E58" s="99">
        <v>11063021854.221001</v>
      </c>
      <c r="F58" s="99">
        <v>13627093006.315002</v>
      </c>
      <c r="G58" s="99">
        <v>16290917898.791</v>
      </c>
      <c r="H58" s="99">
        <v>16115280115.407001</v>
      </c>
    </row>
    <row r="59" spans="1:8" hidden="1" x14ac:dyDescent="0.25">
      <c r="A59" s="141">
        <v>1</v>
      </c>
      <c r="B59" s="10" t="s">
        <v>3752</v>
      </c>
      <c r="C59" s="98">
        <v>224836673.53000003</v>
      </c>
      <c r="D59" s="98">
        <v>260802673.81800002</v>
      </c>
      <c r="E59" s="98">
        <v>233668583.10999998</v>
      </c>
      <c r="F59" s="98">
        <v>266749835.14200002</v>
      </c>
      <c r="G59" s="98">
        <v>318407679.20899999</v>
      </c>
      <c r="H59" s="98">
        <v>315494869.73299998</v>
      </c>
    </row>
    <row r="60" spans="1:8" hidden="1" x14ac:dyDescent="0.25">
      <c r="A60" s="141">
        <v>2</v>
      </c>
      <c r="B60" s="10" t="s">
        <v>3753</v>
      </c>
      <c r="C60" s="98">
        <v>273713674.08700001</v>
      </c>
      <c r="D60" s="98">
        <v>350205951.93300003</v>
      </c>
      <c r="E60" s="98">
        <v>308960302.62300003</v>
      </c>
      <c r="F60" s="98">
        <v>349554996.66500002</v>
      </c>
      <c r="G60" s="98">
        <v>432879166.41299999</v>
      </c>
      <c r="H60" s="98">
        <v>443290897.20299995</v>
      </c>
    </row>
    <row r="61" spans="1:8" hidden="1" x14ac:dyDescent="0.25">
      <c r="A61" s="141">
        <v>3</v>
      </c>
      <c r="B61" s="10" t="s">
        <v>3754</v>
      </c>
      <c r="C61" s="98">
        <v>65539213.406999998</v>
      </c>
      <c r="D61" s="98">
        <v>95093000.099999994</v>
      </c>
      <c r="E61" s="98">
        <v>69331859.577000007</v>
      </c>
      <c r="F61" s="98">
        <v>85794066.348000005</v>
      </c>
      <c r="G61" s="98">
        <v>118468417.545</v>
      </c>
      <c r="H61" s="98">
        <v>114205863.31999999</v>
      </c>
    </row>
    <row r="62" spans="1:8" hidden="1" x14ac:dyDescent="0.25">
      <c r="A62" s="141">
        <v>4</v>
      </c>
      <c r="B62" s="10" t="s">
        <v>3755</v>
      </c>
      <c r="C62" s="98">
        <v>356091608.24199992</v>
      </c>
      <c r="D62" s="98">
        <v>413856852.50800002</v>
      </c>
      <c r="E62" s="98">
        <v>390960363.81800002</v>
      </c>
      <c r="F62" s="98">
        <v>429008024.34300005</v>
      </c>
      <c r="G62" s="98">
        <v>506643102.96100003</v>
      </c>
      <c r="H62" s="98">
        <v>517870188.95399994</v>
      </c>
    </row>
    <row r="63" spans="1:8" hidden="1" x14ac:dyDescent="0.25">
      <c r="A63" s="141">
        <v>5</v>
      </c>
      <c r="B63" s="10" t="s">
        <v>3756</v>
      </c>
      <c r="C63" s="98">
        <v>1835969447.1700001</v>
      </c>
      <c r="D63" s="98">
        <v>2698822659.8249998</v>
      </c>
      <c r="E63" s="98">
        <v>1704025732.2360001</v>
      </c>
      <c r="F63" s="98">
        <v>2352933530.355</v>
      </c>
      <c r="G63" s="98">
        <v>3105857873.8500004</v>
      </c>
      <c r="H63" s="98">
        <v>3082800154.2490001</v>
      </c>
    </row>
    <row r="64" spans="1:8" hidden="1" x14ac:dyDescent="0.25">
      <c r="A64" s="141">
        <v>6</v>
      </c>
      <c r="B64" s="10" t="s">
        <v>3757</v>
      </c>
      <c r="C64" s="98">
        <v>1121347498.9220002</v>
      </c>
      <c r="D64" s="98">
        <v>1293787038.8659997</v>
      </c>
      <c r="E64" s="98">
        <v>1126032148.9419999</v>
      </c>
      <c r="F64" s="98">
        <v>1298122675.0590003</v>
      </c>
      <c r="G64" s="98">
        <v>1504046265.6039999</v>
      </c>
      <c r="H64" s="98">
        <v>1474554487.4749999</v>
      </c>
    </row>
    <row r="65" spans="1:8" hidden="1" x14ac:dyDescent="0.25">
      <c r="A65" s="141">
        <v>7</v>
      </c>
      <c r="B65" s="10" t="s">
        <v>3758</v>
      </c>
      <c r="C65" s="98">
        <v>561565994.82700002</v>
      </c>
      <c r="D65" s="98">
        <v>608921760.97099996</v>
      </c>
      <c r="E65" s="98">
        <v>489636567.62200004</v>
      </c>
      <c r="F65" s="98">
        <v>622218582.16799998</v>
      </c>
      <c r="G65" s="98">
        <v>763210635.91500008</v>
      </c>
      <c r="H65" s="98">
        <v>741864617.36100006</v>
      </c>
    </row>
    <row r="66" spans="1:8" hidden="1" x14ac:dyDescent="0.25">
      <c r="A66" s="141">
        <v>8</v>
      </c>
      <c r="B66" s="10" t="s">
        <v>3759</v>
      </c>
      <c r="C66" s="98">
        <v>70404792.723999992</v>
      </c>
      <c r="D66" s="98">
        <v>73925730.888999999</v>
      </c>
      <c r="E66" s="98">
        <v>59612096.439000003</v>
      </c>
      <c r="F66" s="98">
        <v>78967396.032999992</v>
      </c>
      <c r="G66" s="98">
        <v>96087933.258000001</v>
      </c>
      <c r="H66" s="98">
        <v>98737806.072000012</v>
      </c>
    </row>
    <row r="67" spans="1:8" hidden="1" x14ac:dyDescent="0.25">
      <c r="A67" s="141">
        <v>9</v>
      </c>
      <c r="B67" s="10" t="s">
        <v>3760</v>
      </c>
      <c r="C67" s="98">
        <v>123388975.683</v>
      </c>
      <c r="D67" s="98">
        <v>117368271.112</v>
      </c>
      <c r="E67" s="98">
        <v>90266193.745000005</v>
      </c>
      <c r="F67" s="98">
        <v>105382908.93100001</v>
      </c>
      <c r="G67" s="98">
        <v>119691472.34100001</v>
      </c>
      <c r="H67" s="98">
        <v>116949740.483</v>
      </c>
    </row>
    <row r="68" spans="1:8" hidden="1" x14ac:dyDescent="0.25">
      <c r="A68" s="141">
        <v>10</v>
      </c>
      <c r="B68" s="10" t="s">
        <v>3761</v>
      </c>
      <c r="C68" s="98">
        <v>240416103.78800002</v>
      </c>
      <c r="D68" s="98">
        <v>259804686.03400001</v>
      </c>
      <c r="E68" s="98">
        <v>220066767.546</v>
      </c>
      <c r="F68" s="98">
        <v>250889945.64600003</v>
      </c>
      <c r="G68" s="98">
        <v>281390805.44599998</v>
      </c>
      <c r="H68" s="98">
        <v>259854723.736</v>
      </c>
    </row>
    <row r="69" spans="1:8" hidden="1" x14ac:dyDescent="0.25">
      <c r="A69" s="141">
        <v>11</v>
      </c>
      <c r="B69" s="10" t="s">
        <v>3762</v>
      </c>
      <c r="C69" s="98">
        <v>568671281.22800004</v>
      </c>
      <c r="D69" s="98">
        <v>594114861.41899991</v>
      </c>
      <c r="E69" s="98">
        <v>510922530.59700006</v>
      </c>
      <c r="F69" s="98">
        <v>592583469.45200002</v>
      </c>
      <c r="G69" s="98">
        <v>704785641.80600011</v>
      </c>
      <c r="H69" s="98">
        <v>664112281.31400001</v>
      </c>
    </row>
    <row r="70" spans="1:8" hidden="1" x14ac:dyDescent="0.25">
      <c r="A70" s="141">
        <v>12</v>
      </c>
      <c r="B70" s="10" t="s">
        <v>3763</v>
      </c>
      <c r="C70" s="98">
        <v>84514242.795000002</v>
      </c>
      <c r="D70" s="98">
        <v>94292451.221000001</v>
      </c>
      <c r="E70" s="98">
        <v>85674752.703999996</v>
      </c>
      <c r="F70" s="98">
        <v>101493862.82800001</v>
      </c>
      <c r="G70" s="98">
        <v>122783951.58299999</v>
      </c>
      <c r="H70" s="98">
        <v>125544310.14699998</v>
      </c>
    </row>
    <row r="71" spans="1:8" hidden="1" x14ac:dyDescent="0.25">
      <c r="A71" s="141">
        <v>13</v>
      </c>
      <c r="B71" s="10" t="s">
        <v>3764</v>
      </c>
      <c r="C71" s="98">
        <v>133039356.66399999</v>
      </c>
      <c r="D71" s="98">
        <v>145389817.47800002</v>
      </c>
      <c r="E71" s="98">
        <v>116076172.339</v>
      </c>
      <c r="F71" s="98">
        <v>135009027.83899999</v>
      </c>
      <c r="G71" s="98">
        <v>155259117.01800001</v>
      </c>
      <c r="H71" s="98">
        <v>156224484.64300001</v>
      </c>
    </row>
    <row r="72" spans="1:8" hidden="1" x14ac:dyDescent="0.25">
      <c r="A72" s="141">
        <v>14</v>
      </c>
      <c r="B72" s="10" t="s">
        <v>3765</v>
      </c>
      <c r="C72" s="98">
        <v>250337239.711</v>
      </c>
      <c r="D72" s="98">
        <v>295747194.92500001</v>
      </c>
      <c r="E72" s="98">
        <v>277205623.95300001</v>
      </c>
      <c r="F72" s="98">
        <v>360484620.97399998</v>
      </c>
      <c r="G72" s="98">
        <v>508790570.57300001</v>
      </c>
      <c r="H72" s="98">
        <v>514372794.13999999</v>
      </c>
    </row>
    <row r="73" spans="1:8" hidden="1" x14ac:dyDescent="0.25">
      <c r="A73" s="141">
        <v>15</v>
      </c>
      <c r="B73" s="10" t="s">
        <v>3766</v>
      </c>
      <c r="C73" s="98">
        <v>1146675180.9560001</v>
      </c>
      <c r="D73" s="98">
        <v>1287963545.6229999</v>
      </c>
      <c r="E73" s="98">
        <v>821277083.38199997</v>
      </c>
      <c r="F73" s="98">
        <v>1065977132.362</v>
      </c>
      <c r="G73" s="98">
        <v>1289882038.0850005</v>
      </c>
      <c r="H73" s="98">
        <v>1205808702.6589999</v>
      </c>
    </row>
    <row r="74" spans="1:8" hidden="1" x14ac:dyDescent="0.25">
      <c r="A74" s="141">
        <v>16</v>
      </c>
      <c r="B74" s="10" t="s">
        <v>3767</v>
      </c>
      <c r="C74" s="98">
        <v>3278829550.1730003</v>
      </c>
      <c r="D74" s="98">
        <v>3521271218.5469999</v>
      </c>
      <c r="E74" s="98">
        <v>2800428982.2119999</v>
      </c>
      <c r="F74" s="98">
        <v>3382002565.7069998</v>
      </c>
      <c r="G74" s="98">
        <v>3784538011.3249998</v>
      </c>
      <c r="H74" s="98">
        <v>3740132037.1260004</v>
      </c>
    </row>
    <row r="75" spans="1:8" hidden="1" x14ac:dyDescent="0.25">
      <c r="A75" s="141">
        <v>17</v>
      </c>
      <c r="B75" s="10" t="s">
        <v>3768</v>
      </c>
      <c r="C75" s="98">
        <v>1469554969.756</v>
      </c>
      <c r="D75" s="98">
        <v>1579011800.6010001</v>
      </c>
      <c r="E75" s="98">
        <v>1113959730.7460001</v>
      </c>
      <c r="F75" s="98">
        <v>1392376499.4560001</v>
      </c>
      <c r="G75" s="98">
        <v>1622006350.3210001</v>
      </c>
      <c r="H75" s="98">
        <v>1624678417.1980002</v>
      </c>
    </row>
    <row r="76" spans="1:8" hidden="1" x14ac:dyDescent="0.25">
      <c r="A76" s="141">
        <v>18</v>
      </c>
      <c r="B76" s="10" t="s">
        <v>3769</v>
      </c>
      <c r="C76" s="98">
        <v>403947813.852</v>
      </c>
      <c r="D76" s="98">
        <v>446879969.49700004</v>
      </c>
      <c r="E76" s="98">
        <v>397208455.671</v>
      </c>
      <c r="F76" s="98">
        <v>479299560.361</v>
      </c>
      <c r="G76" s="98">
        <v>541414590.93199992</v>
      </c>
      <c r="H76" s="98">
        <v>588215245.80199993</v>
      </c>
    </row>
    <row r="77" spans="1:8" hidden="1" x14ac:dyDescent="0.25">
      <c r="A77" s="141">
        <v>19</v>
      </c>
      <c r="B77" s="10" t="s">
        <v>3770</v>
      </c>
      <c r="C77" s="98">
        <v>7327972.6169999996</v>
      </c>
      <c r="D77" s="98">
        <v>8105973.54</v>
      </c>
      <c r="E77" s="98">
        <v>8502099.2019999996</v>
      </c>
      <c r="F77" s="98">
        <v>8873175.3159999996</v>
      </c>
      <c r="G77" s="98">
        <v>8714050.8870000001</v>
      </c>
      <c r="H77" s="98">
        <v>8784096.4550000001</v>
      </c>
    </row>
    <row r="78" spans="1:8" hidden="1" x14ac:dyDescent="0.25">
      <c r="A78" s="141">
        <v>20</v>
      </c>
      <c r="B78" s="10" t="s">
        <v>3771</v>
      </c>
      <c r="C78" s="98">
        <v>245827788.19099998</v>
      </c>
      <c r="D78" s="98">
        <v>274614851.99900001</v>
      </c>
      <c r="E78" s="98">
        <v>226308194.25099999</v>
      </c>
      <c r="F78" s="98">
        <v>255753206.29699999</v>
      </c>
      <c r="G78" s="98">
        <v>290457171.89499998</v>
      </c>
      <c r="H78" s="98">
        <v>305959861.73699999</v>
      </c>
    </row>
    <row r="79" spans="1:8" hidden="1" x14ac:dyDescent="0.25">
      <c r="A79" s="141">
        <v>21</v>
      </c>
      <c r="B79" s="10" t="s">
        <v>3772</v>
      </c>
      <c r="C79" s="98">
        <v>17230809.947000001</v>
      </c>
      <c r="D79" s="98">
        <v>17834341.397</v>
      </c>
      <c r="E79" s="98">
        <v>12897613.505999999</v>
      </c>
      <c r="F79" s="98">
        <v>13617925.033</v>
      </c>
      <c r="G79" s="98">
        <v>15603051.823999999</v>
      </c>
      <c r="H79" s="98">
        <v>15824535.6</v>
      </c>
    </row>
    <row r="81" spans="1:9" ht="14.4" x14ac:dyDescent="0.3">
      <c r="A81" s="198" t="s">
        <v>8175</v>
      </c>
      <c r="B81" s="198"/>
    </row>
    <row r="82" spans="1:9" x14ac:dyDescent="0.25">
      <c r="A82" s="195" t="s">
        <v>4063</v>
      </c>
      <c r="B82" s="196" t="s">
        <v>8176</v>
      </c>
    </row>
    <row r="83" spans="1:9" x14ac:dyDescent="0.25">
      <c r="A83" s="199" t="s">
        <v>8123</v>
      </c>
      <c r="B83" s="200"/>
    </row>
    <row r="84" spans="1:9" ht="13.2" customHeight="1" x14ac:dyDescent="0.25">
      <c r="A84" s="207" t="s">
        <v>3773</v>
      </c>
      <c r="B84" s="208" t="s">
        <v>0</v>
      </c>
      <c r="C84" s="201">
        <v>2007</v>
      </c>
      <c r="D84" s="201">
        <v>2008</v>
      </c>
      <c r="E84" s="201">
        <v>2009</v>
      </c>
      <c r="F84" s="201">
        <v>2010</v>
      </c>
      <c r="G84" s="201">
        <v>2011</v>
      </c>
      <c r="H84" s="201">
        <v>2012</v>
      </c>
      <c r="I84" s="201">
        <v>2013</v>
      </c>
    </row>
    <row r="85" spans="1:9" x14ac:dyDescent="0.25">
      <c r="A85" s="202" t="s">
        <v>3876</v>
      </c>
      <c r="B85" s="59"/>
      <c r="C85" s="209">
        <f>(C1214/C$1214)/(C2343/C$2343)</f>
        <v>1</v>
      </c>
      <c r="D85" s="209">
        <f t="shared" ref="D85:I85" si="3">(D1214/D$1214)/(D2343/D$2343)</f>
        <v>1</v>
      </c>
      <c r="E85" s="209">
        <f t="shared" si="3"/>
        <v>1</v>
      </c>
      <c r="F85" s="209">
        <f t="shared" si="3"/>
        <v>1</v>
      </c>
      <c r="G85" s="209">
        <f t="shared" si="3"/>
        <v>1</v>
      </c>
      <c r="H85" s="209">
        <f t="shared" si="3"/>
        <v>1</v>
      </c>
      <c r="I85" s="209">
        <f t="shared" si="3"/>
        <v>1</v>
      </c>
    </row>
    <row r="86" spans="1:9" x14ac:dyDescent="0.25">
      <c r="A86" s="59" t="s">
        <v>3709</v>
      </c>
      <c r="B86" s="59" t="s">
        <v>4100</v>
      </c>
      <c r="C86" s="210">
        <f t="shared" ref="C86:I86" si="4">(C1215/C$1214)/(C2344/C$2343)</f>
        <v>0</v>
      </c>
      <c r="D86" s="210">
        <f t="shared" si="4"/>
        <v>0</v>
      </c>
      <c r="E86" s="210">
        <f t="shared" si="4"/>
        <v>0.19709540176030985</v>
      </c>
      <c r="F86" s="210">
        <f t="shared" si="4"/>
        <v>0</v>
      </c>
      <c r="G86" s="210">
        <f t="shared" si="4"/>
        <v>0</v>
      </c>
      <c r="H86" s="210">
        <f t="shared" si="4"/>
        <v>0</v>
      </c>
      <c r="I86" s="210">
        <f t="shared" si="4"/>
        <v>0</v>
      </c>
    </row>
    <row r="87" spans="1:9" x14ac:dyDescent="0.25">
      <c r="A87" s="59" t="s">
        <v>1151</v>
      </c>
      <c r="B87" s="59" t="s">
        <v>4101</v>
      </c>
      <c r="C87" s="210">
        <f t="shared" ref="C87:I87" si="5">(C1216/C$1214)/(C2345/C$2343)</f>
        <v>0</v>
      </c>
      <c r="D87" s="210">
        <f t="shared" si="5"/>
        <v>0</v>
      </c>
      <c r="E87" s="210">
        <f t="shared" si="5"/>
        <v>6.1734624327595217E-2</v>
      </c>
      <c r="F87" s="210">
        <f t="shared" si="5"/>
        <v>0</v>
      </c>
      <c r="G87" s="210">
        <f t="shared" si="5"/>
        <v>0.16480354461064597</v>
      </c>
      <c r="H87" s="210">
        <f t="shared" si="5"/>
        <v>0</v>
      </c>
      <c r="I87" s="210">
        <f t="shared" si="5"/>
        <v>0</v>
      </c>
    </row>
    <row r="88" spans="1:9" x14ac:dyDescent="0.25">
      <c r="A88" s="59" t="s">
        <v>740</v>
      </c>
      <c r="B88" s="59" t="s">
        <v>4116</v>
      </c>
      <c r="C88" s="210">
        <f t="shared" ref="C88:I88" si="6">(C1217/C$1214)/(C2346/C$2343)</f>
        <v>0</v>
      </c>
      <c r="D88" s="210">
        <f t="shared" si="6"/>
        <v>0</v>
      </c>
      <c r="E88" s="210">
        <f t="shared" si="6"/>
        <v>0.63552312715579595</v>
      </c>
      <c r="F88" s="210">
        <f t="shared" si="6"/>
        <v>0</v>
      </c>
      <c r="G88" s="210">
        <f t="shared" si="6"/>
        <v>0</v>
      </c>
      <c r="H88" s="210">
        <f t="shared" si="6"/>
        <v>0</v>
      </c>
      <c r="I88" s="210">
        <f t="shared" si="6"/>
        <v>0</v>
      </c>
    </row>
    <row r="89" spans="1:9" x14ac:dyDescent="0.25">
      <c r="A89" s="59" t="s">
        <v>438</v>
      </c>
      <c r="B89" s="59" t="s">
        <v>4117</v>
      </c>
      <c r="C89" s="210">
        <f t="shared" ref="C89:I89" si="7">(C1218/C$1214)/(C2347/C$2343)</f>
        <v>0</v>
      </c>
      <c r="D89" s="210">
        <f t="shared" si="7"/>
        <v>5.1985303266062436E-3</v>
      </c>
      <c r="E89" s="210">
        <f t="shared" si="7"/>
        <v>0</v>
      </c>
      <c r="F89" s="210">
        <f t="shared" si="7"/>
        <v>0</v>
      </c>
      <c r="G89" s="210">
        <f t="shared" si="7"/>
        <v>0</v>
      </c>
      <c r="H89" s="210">
        <f t="shared" si="7"/>
        <v>0</v>
      </c>
      <c r="I89" s="210">
        <f t="shared" si="7"/>
        <v>0</v>
      </c>
    </row>
    <row r="90" spans="1:9" x14ac:dyDescent="0.25">
      <c r="A90" s="59" t="s">
        <v>1386</v>
      </c>
      <c r="B90" s="59" t="s">
        <v>4128</v>
      </c>
      <c r="C90" s="210">
        <f t="shared" ref="C90:I90" si="8">(C1219/C$1214)/(C2348/C$2343)</f>
        <v>0</v>
      </c>
      <c r="D90" s="210">
        <f t="shared" si="8"/>
        <v>0</v>
      </c>
      <c r="E90" s="210">
        <f t="shared" si="8"/>
        <v>0</v>
      </c>
      <c r="F90" s="210">
        <f t="shared" si="8"/>
        <v>1.6409057050734295</v>
      </c>
      <c r="G90" s="210">
        <f t="shared" si="8"/>
        <v>0</v>
      </c>
      <c r="H90" s="210">
        <f t="shared" si="8"/>
        <v>3.742639907756073</v>
      </c>
      <c r="I90" s="210">
        <f t="shared" si="8"/>
        <v>0.21089819321167377</v>
      </c>
    </row>
    <row r="91" spans="1:9" x14ac:dyDescent="0.25">
      <c r="A91" s="59" t="s">
        <v>7840</v>
      </c>
      <c r="B91" s="59" t="s">
        <v>7841</v>
      </c>
      <c r="C91" s="210">
        <f t="shared" ref="C91:I91" si="9">(C1220/C$1214)/(C2349/C$2343)</f>
        <v>0</v>
      </c>
      <c r="D91" s="210">
        <f t="shared" si="9"/>
        <v>0</v>
      </c>
      <c r="E91" s="210">
        <f t="shared" si="9"/>
        <v>0</v>
      </c>
      <c r="F91" s="210">
        <f t="shared" si="9"/>
        <v>0</v>
      </c>
      <c r="G91" s="210">
        <f t="shared" si="9"/>
        <v>0.47776323049880681</v>
      </c>
      <c r="H91" s="210">
        <f t="shared" si="9"/>
        <v>1.9671618928783678</v>
      </c>
      <c r="I91" s="210">
        <f t="shared" si="9"/>
        <v>2.4420265596890802</v>
      </c>
    </row>
    <row r="92" spans="1:9" x14ac:dyDescent="0.25">
      <c r="A92" s="59" t="s">
        <v>8177</v>
      </c>
      <c r="B92" s="59" t="s">
        <v>8178</v>
      </c>
      <c r="C92" s="210">
        <f t="shared" ref="C92:I92" si="10">(C1221/C$1214)/(C2350/C$2343)</f>
        <v>0</v>
      </c>
      <c r="D92" s="210">
        <f t="shared" si="10"/>
        <v>0</v>
      </c>
      <c r="E92" s="210">
        <f t="shared" si="10"/>
        <v>0</v>
      </c>
      <c r="F92" s="210">
        <f t="shared" si="10"/>
        <v>0</v>
      </c>
      <c r="G92" s="210">
        <f t="shared" si="10"/>
        <v>4.6839157349848533</v>
      </c>
      <c r="H92" s="210">
        <f t="shared" si="10"/>
        <v>0</v>
      </c>
      <c r="I92" s="210">
        <f t="shared" si="10"/>
        <v>0</v>
      </c>
    </row>
    <row r="93" spans="1:9" x14ac:dyDescent="0.25">
      <c r="A93" s="59" t="s">
        <v>8179</v>
      </c>
      <c r="B93" s="59" t="s">
        <v>8180</v>
      </c>
      <c r="C93" s="210">
        <f t="shared" ref="C93:I93" si="11">(C1222/C$1214)/(C2351/C$2343)</f>
        <v>4.0340667802787965E-2</v>
      </c>
      <c r="D93" s="210">
        <f t="shared" si="11"/>
        <v>6.8082890622451042E-2</v>
      </c>
      <c r="E93" s="210">
        <f t="shared" si="11"/>
        <v>0</v>
      </c>
      <c r="F93" s="210">
        <f t="shared" si="11"/>
        <v>0</v>
      </c>
      <c r="G93" s="210">
        <f t="shared" si="11"/>
        <v>0</v>
      </c>
      <c r="H93" s="210">
        <f t="shared" si="11"/>
        <v>0</v>
      </c>
      <c r="I93" s="210">
        <f t="shared" si="11"/>
        <v>0</v>
      </c>
    </row>
    <row r="94" spans="1:9" x14ac:dyDescent="0.25">
      <c r="A94" s="59" t="s">
        <v>8181</v>
      </c>
      <c r="B94" s="59" t="s">
        <v>8182</v>
      </c>
      <c r="C94" s="210">
        <f t="shared" ref="C94:I94" si="12">(C1223/C$1214)/(C2352/C$2343)</f>
        <v>0</v>
      </c>
      <c r="D94" s="210">
        <f t="shared" si="12"/>
        <v>0</v>
      </c>
      <c r="E94" s="210">
        <f t="shared" si="12"/>
        <v>4.4826732629313238E-3</v>
      </c>
      <c r="F94" s="210">
        <f t="shared" si="12"/>
        <v>0</v>
      </c>
      <c r="G94" s="210">
        <f t="shared" si="12"/>
        <v>0</v>
      </c>
      <c r="H94" s="210">
        <f t="shared" si="12"/>
        <v>0</v>
      </c>
      <c r="I94" s="210">
        <f t="shared" si="12"/>
        <v>0</v>
      </c>
    </row>
    <row r="95" spans="1:9" x14ac:dyDescent="0.25">
      <c r="A95" s="59" t="s">
        <v>8183</v>
      </c>
      <c r="B95" s="59" t="s">
        <v>8184</v>
      </c>
      <c r="C95" s="210">
        <f t="shared" ref="C95:I95" si="13">(C1224/C$1214)/(C2353/C$2343)</f>
        <v>3.314500840753543</v>
      </c>
      <c r="D95" s="210">
        <f t="shared" si="13"/>
        <v>1.5151116733128589</v>
      </c>
      <c r="E95" s="210">
        <f t="shared" si="13"/>
        <v>0</v>
      </c>
      <c r="F95" s="210">
        <f t="shared" si="13"/>
        <v>0</v>
      </c>
      <c r="G95" s="210">
        <f t="shared" si="13"/>
        <v>3.8431831755595211E-2</v>
      </c>
      <c r="H95" s="210">
        <f t="shared" si="13"/>
        <v>1.6774373516114647</v>
      </c>
      <c r="I95" s="210">
        <f t="shared" si="13"/>
        <v>0</v>
      </c>
    </row>
    <row r="96" spans="1:9" x14ac:dyDescent="0.25">
      <c r="A96" s="59" t="s">
        <v>8185</v>
      </c>
      <c r="B96" s="59" t="s">
        <v>8186</v>
      </c>
      <c r="C96" s="210">
        <f t="shared" ref="C96:I96" si="14">(C1225/C$1214)/(C2354/C$2343)</f>
        <v>0.28268834353448186</v>
      </c>
      <c r="D96" s="210">
        <f t="shared" si="14"/>
        <v>1.1537298299418068E-2</v>
      </c>
      <c r="E96" s="210">
        <f t="shared" si="14"/>
        <v>9.634474802165692E-2</v>
      </c>
      <c r="F96" s="210">
        <f t="shared" si="14"/>
        <v>0</v>
      </c>
      <c r="G96" s="210">
        <f t="shared" si="14"/>
        <v>0</v>
      </c>
      <c r="H96" s="210">
        <f t="shared" si="14"/>
        <v>0</v>
      </c>
      <c r="I96" s="210">
        <f t="shared" si="14"/>
        <v>0</v>
      </c>
    </row>
    <row r="97" spans="1:9" x14ac:dyDescent="0.25">
      <c r="A97" s="59" t="s">
        <v>210</v>
      </c>
      <c r="B97" s="59" t="s">
        <v>4156</v>
      </c>
      <c r="C97" s="210">
        <f t="shared" ref="C97:I97" si="15">(C1226/C$1214)/(C2355/C$2343)</f>
        <v>5.6343902706252127E-2</v>
      </c>
      <c r="D97" s="210">
        <f t="shared" si="15"/>
        <v>8.8167592243254319E-3</v>
      </c>
      <c r="E97" s="210">
        <f t="shared" si="15"/>
        <v>0</v>
      </c>
      <c r="F97" s="210">
        <f t="shared" si="15"/>
        <v>0</v>
      </c>
      <c r="G97" s="210">
        <f t="shared" si="15"/>
        <v>0</v>
      </c>
      <c r="H97" s="210">
        <f t="shared" si="15"/>
        <v>0</v>
      </c>
      <c r="I97" s="210">
        <f t="shared" si="15"/>
        <v>0</v>
      </c>
    </row>
    <row r="98" spans="1:9" x14ac:dyDescent="0.25">
      <c r="A98" s="59" t="s">
        <v>373</v>
      </c>
      <c r="B98" s="59" t="s">
        <v>4157</v>
      </c>
      <c r="C98" s="210">
        <f t="shared" ref="C98:I98" si="16">(C1227/C$1214)/(C2356/C$2343)</f>
        <v>0.47908578593986534</v>
      </c>
      <c r="D98" s="210">
        <f t="shared" si="16"/>
        <v>5.1876785520163449E-2</v>
      </c>
      <c r="E98" s="210">
        <f t="shared" si="16"/>
        <v>1.8726262511114589E-2</v>
      </c>
      <c r="F98" s="210">
        <f t="shared" si="16"/>
        <v>0</v>
      </c>
      <c r="G98" s="210">
        <f t="shared" si="16"/>
        <v>0.28028845612341002</v>
      </c>
      <c r="H98" s="210">
        <f t="shared" si="16"/>
        <v>0.13630835711670578</v>
      </c>
      <c r="I98" s="210">
        <f t="shared" si="16"/>
        <v>1.0218238604240819</v>
      </c>
    </row>
    <row r="99" spans="1:9" x14ac:dyDescent="0.25">
      <c r="A99" s="59" t="s">
        <v>3541</v>
      </c>
      <c r="B99" s="59" t="s">
        <v>4158</v>
      </c>
      <c r="C99" s="210">
        <f t="shared" ref="C99:I99" si="17">(C1228/C$1214)/(C2357/C$2343)</f>
        <v>0.11838064783791942</v>
      </c>
      <c r="D99" s="210">
        <f t="shared" si="17"/>
        <v>0</v>
      </c>
      <c r="E99" s="210">
        <f t="shared" si="17"/>
        <v>7.3807160222756268E-2</v>
      </c>
      <c r="F99" s="210">
        <f t="shared" si="17"/>
        <v>0</v>
      </c>
      <c r="G99" s="210">
        <f t="shared" si="17"/>
        <v>0</v>
      </c>
      <c r="H99" s="210">
        <f t="shared" si="17"/>
        <v>0</v>
      </c>
      <c r="I99" s="210">
        <f t="shared" si="17"/>
        <v>0</v>
      </c>
    </row>
    <row r="100" spans="1:9" x14ac:dyDescent="0.25">
      <c r="A100" s="59" t="s">
        <v>274</v>
      </c>
      <c r="B100" s="59" t="s">
        <v>4159</v>
      </c>
      <c r="C100" s="210">
        <f t="shared" ref="C100:I100" si="18">(C1229/C$1214)/(C2358/C$2343)</f>
        <v>0</v>
      </c>
      <c r="D100" s="210">
        <f t="shared" si="18"/>
        <v>0.24304275494913305</v>
      </c>
      <c r="E100" s="210">
        <f t="shared" si="18"/>
        <v>0.32545974664904348</v>
      </c>
      <c r="F100" s="210">
        <f t="shared" si="18"/>
        <v>0</v>
      </c>
      <c r="G100" s="210">
        <f t="shared" si="18"/>
        <v>0</v>
      </c>
      <c r="H100" s="210">
        <f t="shared" si="18"/>
        <v>0</v>
      </c>
      <c r="I100" s="210">
        <f t="shared" si="18"/>
        <v>0</v>
      </c>
    </row>
    <row r="101" spans="1:9" x14ac:dyDescent="0.25">
      <c r="A101" s="59" t="s">
        <v>444</v>
      </c>
      <c r="B101" s="59" t="s">
        <v>4160</v>
      </c>
      <c r="C101" s="210">
        <f t="shared" ref="C101:I101" si="19">(C1230/C$1214)/(C2359/C$2343)</f>
        <v>0.12105759441261241</v>
      </c>
      <c r="D101" s="210">
        <f t="shared" si="19"/>
        <v>2.7809963693222955E-2</v>
      </c>
      <c r="E101" s="210">
        <f t="shared" si="19"/>
        <v>6.9388948528552302E-3</v>
      </c>
      <c r="F101" s="210">
        <f t="shared" si="19"/>
        <v>3.7464304074694164E-2</v>
      </c>
      <c r="G101" s="210">
        <f t="shared" si="19"/>
        <v>0</v>
      </c>
      <c r="H101" s="210">
        <f t="shared" si="19"/>
        <v>1.8799757281618094E-2</v>
      </c>
      <c r="I101" s="210">
        <f t="shared" si="19"/>
        <v>1.2373166957988013E-2</v>
      </c>
    </row>
    <row r="102" spans="1:9" x14ac:dyDescent="0.25">
      <c r="A102" s="59" t="s">
        <v>571</v>
      </c>
      <c r="B102" s="59" t="s">
        <v>4161</v>
      </c>
      <c r="C102" s="210">
        <f t="shared" ref="C102:I102" si="20">(C1231/C$1214)/(C2360/C$2343)</f>
        <v>0</v>
      </c>
      <c r="D102" s="210">
        <f t="shared" si="20"/>
        <v>0.22227048363131849</v>
      </c>
      <c r="E102" s="210">
        <f t="shared" si="20"/>
        <v>0</v>
      </c>
      <c r="F102" s="210">
        <f t="shared" si="20"/>
        <v>0</v>
      </c>
      <c r="G102" s="210">
        <f t="shared" si="20"/>
        <v>0</v>
      </c>
      <c r="H102" s="210">
        <f t="shared" si="20"/>
        <v>0</v>
      </c>
      <c r="I102" s="210">
        <f t="shared" si="20"/>
        <v>0</v>
      </c>
    </row>
    <row r="103" spans="1:9" x14ac:dyDescent="0.25">
      <c r="A103" s="59" t="s">
        <v>175</v>
      </c>
      <c r="B103" s="59" t="s">
        <v>4163</v>
      </c>
      <c r="C103" s="210">
        <f t="shared" ref="C103:I103" si="21">(C1232/C$1214)/(C2361/C$2343)</f>
        <v>28.868997790153866</v>
      </c>
      <c r="D103" s="210">
        <f t="shared" si="21"/>
        <v>35.749599742444452</v>
      </c>
      <c r="E103" s="210">
        <f t="shared" si="21"/>
        <v>40.155531051493085</v>
      </c>
      <c r="F103" s="210">
        <f t="shared" si="21"/>
        <v>60.700421037216309</v>
      </c>
      <c r="G103" s="210">
        <f t="shared" si="21"/>
        <v>41.746763426954779</v>
      </c>
      <c r="H103" s="210">
        <f t="shared" si="21"/>
        <v>29.153235245423247</v>
      </c>
      <c r="I103" s="210">
        <f t="shared" si="21"/>
        <v>20.924902813340523</v>
      </c>
    </row>
    <row r="104" spans="1:9" x14ac:dyDescent="0.25">
      <c r="A104" s="59" t="s">
        <v>884</v>
      </c>
      <c r="B104" s="59" t="s">
        <v>4164</v>
      </c>
      <c r="C104" s="210">
        <f t="shared" ref="C104:I104" si="22">(C1233/C$1214)/(C2362/C$2343)</f>
        <v>0.28807376447615118</v>
      </c>
      <c r="D104" s="210">
        <f t="shared" si="22"/>
        <v>0.66684247540689856</v>
      </c>
      <c r="E104" s="210">
        <f t="shared" si="22"/>
        <v>3.274330129882827E-2</v>
      </c>
      <c r="F104" s="210">
        <f t="shared" si="22"/>
        <v>5.7193910347842431E-3</v>
      </c>
      <c r="G104" s="210">
        <f t="shared" si="22"/>
        <v>0.13508861256753779</v>
      </c>
      <c r="H104" s="210">
        <f t="shared" si="22"/>
        <v>9.0164406346792542E-2</v>
      </c>
      <c r="I104" s="210">
        <f t="shared" si="22"/>
        <v>3.4286692297715332E-2</v>
      </c>
    </row>
    <row r="105" spans="1:9" x14ac:dyDescent="0.25">
      <c r="A105" s="59" t="s">
        <v>1234</v>
      </c>
      <c r="B105" s="59" t="s">
        <v>4165</v>
      </c>
      <c r="C105" s="210">
        <f t="shared" ref="C105:I105" si="23">(C1234/C$1214)/(C2363/C$2343)</f>
        <v>0</v>
      </c>
      <c r="D105" s="210">
        <f t="shared" si="23"/>
        <v>0</v>
      </c>
      <c r="E105" s="210">
        <f t="shared" si="23"/>
        <v>1.2435353769272278E-3</v>
      </c>
      <c r="F105" s="210">
        <f t="shared" si="23"/>
        <v>0</v>
      </c>
      <c r="G105" s="210">
        <f t="shared" si="23"/>
        <v>0</v>
      </c>
      <c r="H105" s="210">
        <f t="shared" si="23"/>
        <v>0</v>
      </c>
      <c r="I105" s="210">
        <f t="shared" si="23"/>
        <v>0</v>
      </c>
    </row>
    <row r="106" spans="1:9" x14ac:dyDescent="0.25">
      <c r="A106" s="59" t="s">
        <v>8187</v>
      </c>
      <c r="B106" s="59" t="s">
        <v>8188</v>
      </c>
      <c r="C106" s="210">
        <f t="shared" ref="C106:I106" si="24">(C1235/C$1214)/(C2364/C$2343)</f>
        <v>2.1714677492659642</v>
      </c>
      <c r="D106" s="210">
        <f t="shared" si="24"/>
        <v>2.1906100403273072</v>
      </c>
      <c r="E106" s="210">
        <f t="shared" si="24"/>
        <v>1.1319346241462136</v>
      </c>
      <c r="F106" s="210">
        <f t="shared" si="24"/>
        <v>0.66338292140942989</v>
      </c>
      <c r="G106" s="210">
        <f t="shared" si="24"/>
        <v>4.1744688156981873</v>
      </c>
      <c r="H106" s="210">
        <f t="shared" si="24"/>
        <v>2.8059559313303026</v>
      </c>
      <c r="I106" s="210">
        <f t="shared" si="24"/>
        <v>1.4399736074465745</v>
      </c>
    </row>
    <row r="107" spans="1:9" x14ac:dyDescent="0.25">
      <c r="A107" s="59" t="s">
        <v>1603</v>
      </c>
      <c r="B107" s="59" t="s">
        <v>4170</v>
      </c>
      <c r="C107" s="210">
        <f t="shared" ref="C107:I107" si="25">(C1236/C$1214)/(C2365/C$2343)</f>
        <v>8.6707955215002658E-2</v>
      </c>
      <c r="D107" s="210">
        <f t="shared" si="25"/>
        <v>2.6334571660470613E-2</v>
      </c>
      <c r="E107" s="210">
        <f t="shared" si="25"/>
        <v>3.3051029495209286E-2</v>
      </c>
      <c r="F107" s="210">
        <f t="shared" si="25"/>
        <v>0.14661617144351061</v>
      </c>
      <c r="G107" s="210">
        <f t="shared" si="25"/>
        <v>7.6554160312629349E-2</v>
      </c>
      <c r="H107" s="210">
        <f t="shared" si="25"/>
        <v>0</v>
      </c>
      <c r="I107" s="210">
        <f t="shared" si="25"/>
        <v>0</v>
      </c>
    </row>
    <row r="108" spans="1:9" x14ac:dyDescent="0.25">
      <c r="A108" s="59" t="s">
        <v>1994</v>
      </c>
      <c r="B108" s="59" t="s">
        <v>4171</v>
      </c>
      <c r="C108" s="210">
        <f t="shared" ref="C108:I108" si="26">(C1237/C$1214)/(C2366/C$2343)</f>
        <v>10.4291386743859</v>
      </c>
      <c r="D108" s="210">
        <f t="shared" si="26"/>
        <v>6.2973071676631687</v>
      </c>
      <c r="E108" s="210">
        <f t="shared" si="26"/>
        <v>4.5880260038509766</v>
      </c>
      <c r="F108" s="210">
        <f t="shared" si="26"/>
        <v>4.3366073364744642</v>
      </c>
      <c r="G108" s="210">
        <f t="shared" si="26"/>
        <v>6.3449050363677326</v>
      </c>
      <c r="H108" s="210">
        <f t="shared" si="26"/>
        <v>17.470964271889486</v>
      </c>
      <c r="I108" s="210">
        <f t="shared" si="26"/>
        <v>4.2659960052523909</v>
      </c>
    </row>
    <row r="109" spans="1:9" x14ac:dyDescent="0.25">
      <c r="A109" s="59" t="s">
        <v>312</v>
      </c>
      <c r="B109" s="59" t="s">
        <v>4174</v>
      </c>
      <c r="C109" s="210">
        <f t="shared" ref="C109:I109" si="27">(C1238/C$1214)/(C2367/C$2343)</f>
        <v>2.1291992674222757E-2</v>
      </c>
      <c r="D109" s="210">
        <f t="shared" si="27"/>
        <v>5.5592094394558297E-2</v>
      </c>
      <c r="E109" s="210">
        <f t="shared" si="27"/>
        <v>0.42171141574957816</v>
      </c>
      <c r="F109" s="210">
        <f t="shared" si="27"/>
        <v>14.225782439139628</v>
      </c>
      <c r="G109" s="210">
        <f t="shared" si="27"/>
        <v>0</v>
      </c>
      <c r="H109" s="210">
        <f t="shared" si="27"/>
        <v>0</v>
      </c>
      <c r="I109" s="210">
        <f t="shared" si="27"/>
        <v>8.1327735110989785E-2</v>
      </c>
    </row>
    <row r="110" spans="1:9" x14ac:dyDescent="0.25">
      <c r="A110" s="59" t="s">
        <v>3613</v>
      </c>
      <c r="B110" s="59" t="s">
        <v>4175</v>
      </c>
      <c r="C110" s="210">
        <f t="shared" ref="C110:I110" si="28">(C1239/C$1214)/(C2368/C$2343)</f>
        <v>0.57213787605545241</v>
      </c>
      <c r="D110" s="210">
        <f t="shared" si="28"/>
        <v>0</v>
      </c>
      <c r="E110" s="210">
        <f t="shared" si="28"/>
        <v>0.15831805013670802</v>
      </c>
      <c r="F110" s="210">
        <f t="shared" si="28"/>
        <v>0</v>
      </c>
      <c r="G110" s="210">
        <f t="shared" si="28"/>
        <v>0</v>
      </c>
      <c r="H110" s="210">
        <f t="shared" si="28"/>
        <v>0</v>
      </c>
      <c r="I110" s="210">
        <f t="shared" si="28"/>
        <v>5.1179508123563047E-2</v>
      </c>
    </row>
    <row r="111" spans="1:9" x14ac:dyDescent="0.25">
      <c r="A111" s="59" t="s">
        <v>2206</v>
      </c>
      <c r="B111" s="59" t="s">
        <v>4178</v>
      </c>
      <c r="C111" s="210">
        <f t="shared" ref="C111:I111" si="29">(C1240/C$1214)/(C2369/C$2343)</f>
        <v>2.7692325411546648</v>
      </c>
      <c r="D111" s="210">
        <f t="shared" si="29"/>
        <v>1.0310595263865481</v>
      </c>
      <c r="E111" s="210">
        <f t="shared" si="29"/>
        <v>1.0566021934168217</v>
      </c>
      <c r="F111" s="210">
        <f t="shared" si="29"/>
        <v>0.68677396760998677</v>
      </c>
      <c r="G111" s="210">
        <f t="shared" si="29"/>
        <v>0.54288240505620433</v>
      </c>
      <c r="H111" s="210">
        <f t="shared" si="29"/>
        <v>3.9907950272379806</v>
      </c>
      <c r="I111" s="210">
        <f t="shared" si="29"/>
        <v>9.4831624502837858E-3</v>
      </c>
    </row>
    <row r="112" spans="1:9" x14ac:dyDescent="0.25">
      <c r="A112" s="59" t="s">
        <v>983</v>
      </c>
      <c r="B112" s="59" t="s">
        <v>4182</v>
      </c>
      <c r="C112" s="210">
        <f t="shared" ref="C112:I112" si="30">(C1241/C$1214)/(C2370/C$2343)</f>
        <v>0</v>
      </c>
      <c r="D112" s="210">
        <f t="shared" si="30"/>
        <v>0</v>
      </c>
      <c r="E112" s="210">
        <f t="shared" si="30"/>
        <v>0.73858077868887206</v>
      </c>
      <c r="F112" s="210">
        <f t="shared" si="30"/>
        <v>0</v>
      </c>
      <c r="G112" s="210">
        <f t="shared" si="30"/>
        <v>0</v>
      </c>
      <c r="H112" s="210">
        <f t="shared" si="30"/>
        <v>0</v>
      </c>
      <c r="I112" s="210">
        <f t="shared" si="30"/>
        <v>0.19037248122711062</v>
      </c>
    </row>
    <row r="113" spans="1:9" x14ac:dyDescent="0.25">
      <c r="A113" s="59" t="s">
        <v>7878</v>
      </c>
      <c r="B113" s="59" t="s">
        <v>7879</v>
      </c>
      <c r="C113" s="210">
        <f t="shared" ref="C113:I113" si="31">(C1242/C$1214)/(C2371/C$2343)</f>
        <v>1.4362271343385711</v>
      </c>
      <c r="D113" s="210">
        <f t="shared" si="31"/>
        <v>0</v>
      </c>
      <c r="E113" s="210">
        <f t="shared" si="31"/>
        <v>0</v>
      </c>
      <c r="F113" s="210">
        <f t="shared" si="31"/>
        <v>0</v>
      </c>
      <c r="G113" s="210">
        <f t="shared" si="31"/>
        <v>0</v>
      </c>
      <c r="H113" s="210">
        <f t="shared" si="31"/>
        <v>0</v>
      </c>
      <c r="I113" s="210">
        <f t="shared" si="31"/>
        <v>0</v>
      </c>
    </row>
    <row r="114" spans="1:9" x14ac:dyDescent="0.25">
      <c r="A114" s="59" t="s">
        <v>2152</v>
      </c>
      <c r="B114" s="59" t="s">
        <v>4183</v>
      </c>
      <c r="C114" s="210">
        <f t="shared" ref="C114:I114" si="32">(C1243/C$1214)/(C2372/C$2343)</f>
        <v>0</v>
      </c>
      <c r="D114" s="210">
        <f t="shared" si="32"/>
        <v>0</v>
      </c>
      <c r="E114" s="210">
        <f t="shared" si="32"/>
        <v>0.86023338921628234</v>
      </c>
      <c r="F114" s="210">
        <f t="shared" si="32"/>
        <v>7.7194762311420551</v>
      </c>
      <c r="G114" s="210">
        <f t="shared" si="32"/>
        <v>1.4249832403442055</v>
      </c>
      <c r="H114" s="210">
        <f t="shared" si="32"/>
        <v>0</v>
      </c>
      <c r="I114" s="210">
        <f t="shared" si="32"/>
        <v>0</v>
      </c>
    </row>
    <row r="115" spans="1:9" x14ac:dyDescent="0.25">
      <c r="A115" s="59" t="s">
        <v>2647</v>
      </c>
      <c r="B115" s="59" t="s">
        <v>4185</v>
      </c>
      <c r="C115" s="210">
        <f t="shared" ref="C115:I115" si="33">(C1244/C$1214)/(C2373/C$2343)</f>
        <v>0</v>
      </c>
      <c r="D115" s="210">
        <f t="shared" si="33"/>
        <v>0</v>
      </c>
      <c r="E115" s="210">
        <f t="shared" si="33"/>
        <v>0</v>
      </c>
      <c r="F115" s="210">
        <f t="shared" si="33"/>
        <v>0</v>
      </c>
      <c r="G115" s="210">
        <f t="shared" si="33"/>
        <v>0.12657012325226472</v>
      </c>
      <c r="H115" s="210">
        <f t="shared" si="33"/>
        <v>1.1956258621855306E-2</v>
      </c>
      <c r="I115" s="210">
        <f t="shared" si="33"/>
        <v>0</v>
      </c>
    </row>
    <row r="116" spans="1:9" x14ac:dyDescent="0.25">
      <c r="A116" s="59" t="s">
        <v>946</v>
      </c>
      <c r="B116" s="59" t="s">
        <v>4187</v>
      </c>
      <c r="C116" s="210">
        <f t="shared" ref="C116:I116" si="34">(C1245/C$1214)/(C2374/C$2343)</f>
        <v>1.2649069323535833</v>
      </c>
      <c r="D116" s="210">
        <f t="shared" si="34"/>
        <v>6.2731184419350186</v>
      </c>
      <c r="E116" s="210">
        <f t="shared" si="34"/>
        <v>2.8869505100788135</v>
      </c>
      <c r="F116" s="210">
        <f t="shared" si="34"/>
        <v>0.16975988503366288</v>
      </c>
      <c r="G116" s="210">
        <f t="shared" si="34"/>
        <v>0</v>
      </c>
      <c r="H116" s="210">
        <f t="shared" si="34"/>
        <v>33.961048548484605</v>
      </c>
      <c r="I116" s="210">
        <f t="shared" si="34"/>
        <v>7.3481035740183012E-2</v>
      </c>
    </row>
    <row r="117" spans="1:9" x14ac:dyDescent="0.25">
      <c r="A117" s="59" t="s">
        <v>2060</v>
      </c>
      <c r="B117" s="59" t="s">
        <v>4188</v>
      </c>
      <c r="C117" s="210">
        <f t="shared" ref="C117:I117" si="35">(C1246/C$1214)/(C2375/C$2343)</f>
        <v>0</v>
      </c>
      <c r="D117" s="210">
        <f t="shared" si="35"/>
        <v>0</v>
      </c>
      <c r="E117" s="210">
        <f t="shared" si="35"/>
        <v>0</v>
      </c>
      <c r="F117" s="210">
        <f t="shared" si="35"/>
        <v>0</v>
      </c>
      <c r="G117" s="210">
        <f t="shared" si="35"/>
        <v>0</v>
      </c>
      <c r="H117" s="210">
        <f t="shared" si="35"/>
        <v>2.1885008615851735E-2</v>
      </c>
      <c r="I117" s="210">
        <f t="shared" si="35"/>
        <v>0</v>
      </c>
    </row>
    <row r="118" spans="1:9" x14ac:dyDescent="0.25">
      <c r="A118" s="59" t="s">
        <v>1074</v>
      </c>
      <c r="B118" s="59" t="s">
        <v>4189</v>
      </c>
      <c r="C118" s="210">
        <f t="shared" ref="C118:I118" si="36">(C1247/C$1214)/(C2376/C$2343)</f>
        <v>0</v>
      </c>
      <c r="D118" s="210">
        <f t="shared" si="36"/>
        <v>0.10052113131906322</v>
      </c>
      <c r="E118" s="210">
        <f t="shared" si="36"/>
        <v>0</v>
      </c>
      <c r="F118" s="210">
        <f t="shared" si="36"/>
        <v>0</v>
      </c>
      <c r="G118" s="210">
        <f t="shared" si="36"/>
        <v>0</v>
      </c>
      <c r="H118" s="210">
        <f t="shared" si="36"/>
        <v>1.070644515319179</v>
      </c>
      <c r="I118" s="210">
        <f t="shared" si="36"/>
        <v>2.2880484696757875</v>
      </c>
    </row>
    <row r="119" spans="1:9" x14ac:dyDescent="0.25">
      <c r="A119" s="59" t="s">
        <v>3264</v>
      </c>
      <c r="B119" s="59" t="s">
        <v>4190</v>
      </c>
      <c r="C119" s="210">
        <f t="shared" ref="C119:I119" si="37">(C1248/C$1214)/(C2377/C$2343)</f>
        <v>79.979988393935713</v>
      </c>
      <c r="D119" s="210">
        <f t="shared" si="37"/>
        <v>91.631588691760342</v>
      </c>
      <c r="E119" s="210">
        <f t="shared" si="37"/>
        <v>218.35973890108738</v>
      </c>
      <c r="F119" s="210">
        <f t="shared" si="37"/>
        <v>2.3496297477010266</v>
      </c>
      <c r="G119" s="210">
        <f t="shared" si="37"/>
        <v>3.1561237527091723</v>
      </c>
      <c r="H119" s="210">
        <f t="shared" si="37"/>
        <v>53.544129747265337</v>
      </c>
      <c r="I119" s="210">
        <f t="shared" si="37"/>
        <v>48.007108735515914</v>
      </c>
    </row>
    <row r="120" spans="1:9" x14ac:dyDescent="0.25">
      <c r="A120" s="59" t="s">
        <v>3047</v>
      </c>
      <c r="B120" s="59" t="s">
        <v>4191</v>
      </c>
      <c r="C120" s="210">
        <f t="shared" ref="C120:I120" si="38">(C1249/C$1214)/(C2378/C$2343)</f>
        <v>0</v>
      </c>
      <c r="D120" s="210">
        <f t="shared" si="38"/>
        <v>0</v>
      </c>
      <c r="E120" s="210">
        <f t="shared" si="38"/>
        <v>0</v>
      </c>
      <c r="F120" s="210">
        <f t="shared" si="38"/>
        <v>0</v>
      </c>
      <c r="G120" s="210">
        <f t="shared" si="38"/>
        <v>0.23288261102723798</v>
      </c>
      <c r="H120" s="210">
        <f t="shared" si="38"/>
        <v>8.9726473050596027</v>
      </c>
      <c r="I120" s="210">
        <f t="shared" si="38"/>
        <v>10.222828363399284</v>
      </c>
    </row>
    <row r="121" spans="1:9" x14ac:dyDescent="0.25">
      <c r="A121" s="59" t="s">
        <v>8189</v>
      </c>
      <c r="B121" s="59" t="s">
        <v>8190</v>
      </c>
      <c r="C121" s="210">
        <f t="shared" ref="C121:I121" si="39">(C1250/C$1214)/(C2379/C$2343)</f>
        <v>6.0105077969564435</v>
      </c>
      <c r="D121" s="210">
        <f t="shared" si="39"/>
        <v>5.1277176896683265</v>
      </c>
      <c r="E121" s="210">
        <f t="shared" si="39"/>
        <v>5.9693749673714773</v>
      </c>
      <c r="F121" s="210">
        <f t="shared" si="39"/>
        <v>4.1125386320665704</v>
      </c>
      <c r="G121" s="210">
        <f t="shared" si="39"/>
        <v>4.9512620986473372</v>
      </c>
      <c r="H121" s="210">
        <f t="shared" si="39"/>
        <v>7.3840393364308214</v>
      </c>
      <c r="I121" s="210">
        <f t="shared" si="39"/>
        <v>8.4648050659217144</v>
      </c>
    </row>
    <row r="122" spans="1:9" x14ac:dyDescent="0.25">
      <c r="A122" s="59" t="s">
        <v>3615</v>
      </c>
      <c r="B122" s="59" t="s">
        <v>4193</v>
      </c>
      <c r="C122" s="210">
        <f t="shared" ref="C122:I122" si="40">(C1251/C$1214)/(C2380/C$2343)</f>
        <v>0</v>
      </c>
      <c r="D122" s="210">
        <f t="shared" si="40"/>
        <v>0</v>
      </c>
      <c r="E122" s="210">
        <f t="shared" si="40"/>
        <v>0</v>
      </c>
      <c r="F122" s="210">
        <f t="shared" si="40"/>
        <v>11.138430623897168</v>
      </c>
      <c r="G122" s="210">
        <f t="shared" si="40"/>
        <v>7.5305487540834797</v>
      </c>
      <c r="H122" s="210">
        <f t="shared" si="40"/>
        <v>6.1419131091437071</v>
      </c>
      <c r="I122" s="210">
        <f t="shared" si="40"/>
        <v>0</v>
      </c>
    </row>
    <row r="123" spans="1:9" x14ac:dyDescent="0.25">
      <c r="A123" s="59" t="s">
        <v>1055</v>
      </c>
      <c r="B123" s="59" t="s">
        <v>4194</v>
      </c>
      <c r="C123" s="210">
        <f t="shared" ref="C123:I123" si="41">(C1252/C$1214)/(C2381/C$2343)</f>
        <v>0</v>
      </c>
      <c r="D123" s="210">
        <f t="shared" si="41"/>
        <v>0.70300676020029862</v>
      </c>
      <c r="E123" s="210">
        <f t="shared" si="41"/>
        <v>4.0628551299722035</v>
      </c>
      <c r="F123" s="210">
        <f t="shared" si="41"/>
        <v>2.611021452928135</v>
      </c>
      <c r="G123" s="210">
        <f t="shared" si="41"/>
        <v>65.685253985856477</v>
      </c>
      <c r="H123" s="210">
        <f t="shared" si="41"/>
        <v>0.71865469451043629</v>
      </c>
      <c r="I123" s="210">
        <f t="shared" si="41"/>
        <v>35.947827684764093</v>
      </c>
    </row>
    <row r="124" spans="1:9" x14ac:dyDescent="0.25">
      <c r="A124" s="59" t="s">
        <v>3631</v>
      </c>
      <c r="B124" s="59" t="s">
        <v>4195</v>
      </c>
      <c r="C124" s="210">
        <f t="shared" ref="C124:I124" si="42">(C1253/C$1214)/(C2382/C$2343)</f>
        <v>18.548061781678001</v>
      </c>
      <c r="D124" s="210">
        <f t="shared" si="42"/>
        <v>0.39996453969377227</v>
      </c>
      <c r="E124" s="210">
        <f t="shared" si="42"/>
        <v>30.219783621803856</v>
      </c>
      <c r="F124" s="210">
        <f t="shared" si="42"/>
        <v>0</v>
      </c>
      <c r="G124" s="210">
        <f t="shared" si="42"/>
        <v>0</v>
      </c>
      <c r="H124" s="210">
        <f t="shared" si="42"/>
        <v>0</v>
      </c>
      <c r="I124" s="210">
        <f t="shared" si="42"/>
        <v>0</v>
      </c>
    </row>
    <row r="125" spans="1:9" x14ac:dyDescent="0.25">
      <c r="A125" s="59" t="s">
        <v>3744</v>
      </c>
      <c r="B125" s="59" t="s">
        <v>4196</v>
      </c>
      <c r="C125" s="210">
        <f t="shared" ref="C125:I125" si="43">(C1254/C$1214)/(C2383/C$2343)</f>
        <v>1.1145832132341035E-3</v>
      </c>
      <c r="D125" s="210">
        <f t="shared" si="43"/>
        <v>0</v>
      </c>
      <c r="E125" s="210">
        <f t="shared" si="43"/>
        <v>0</v>
      </c>
      <c r="F125" s="210">
        <f t="shared" si="43"/>
        <v>0</v>
      </c>
      <c r="G125" s="210">
        <f t="shared" si="43"/>
        <v>0</v>
      </c>
      <c r="H125" s="210">
        <f t="shared" si="43"/>
        <v>0</v>
      </c>
      <c r="I125" s="210">
        <f t="shared" si="43"/>
        <v>0</v>
      </c>
    </row>
    <row r="126" spans="1:9" x14ac:dyDescent="0.25">
      <c r="A126" s="59" t="s">
        <v>3652</v>
      </c>
      <c r="B126" s="59" t="s">
        <v>4197</v>
      </c>
      <c r="C126" s="210">
        <f t="shared" ref="C126:I126" si="44">(C1255/C$1214)/(C2384/C$2343)</f>
        <v>0</v>
      </c>
      <c r="D126" s="210">
        <f t="shared" si="44"/>
        <v>0</v>
      </c>
      <c r="E126" s="210">
        <f t="shared" si="44"/>
        <v>17.555274650345051</v>
      </c>
      <c r="F126" s="210">
        <f t="shared" si="44"/>
        <v>0</v>
      </c>
      <c r="G126" s="210">
        <f t="shared" si="44"/>
        <v>0</v>
      </c>
      <c r="H126" s="210">
        <f t="shared" si="44"/>
        <v>0</v>
      </c>
      <c r="I126" s="210">
        <f t="shared" si="44"/>
        <v>0</v>
      </c>
    </row>
    <row r="127" spans="1:9" x14ac:dyDescent="0.25">
      <c r="A127" s="59" t="s">
        <v>832</v>
      </c>
      <c r="B127" s="59" t="s">
        <v>4198</v>
      </c>
      <c r="C127" s="210">
        <f t="shared" ref="C127:I127" si="45">(C1256/C$1214)/(C2385/C$2343)</f>
        <v>0</v>
      </c>
      <c r="D127" s="210">
        <f t="shared" si="45"/>
        <v>0</v>
      </c>
      <c r="E127" s="210">
        <f t="shared" si="45"/>
        <v>2.0755978314023213</v>
      </c>
      <c r="F127" s="210">
        <f t="shared" si="45"/>
        <v>0</v>
      </c>
      <c r="G127" s="210">
        <f t="shared" si="45"/>
        <v>1.3241278595976245</v>
      </c>
      <c r="H127" s="210">
        <f t="shared" si="45"/>
        <v>1.9465843948730455</v>
      </c>
      <c r="I127" s="210">
        <f t="shared" si="45"/>
        <v>1.08730423654349</v>
      </c>
    </row>
    <row r="128" spans="1:9" x14ac:dyDescent="0.25">
      <c r="A128" s="59" t="s">
        <v>209</v>
      </c>
      <c r="B128" s="59" t="s">
        <v>4199</v>
      </c>
      <c r="C128" s="210">
        <f t="shared" ref="C128:I128" si="46">(C1257/C$1214)/(C2386/C$2343)</f>
        <v>16.189853719742061</v>
      </c>
      <c r="D128" s="210">
        <f t="shared" si="46"/>
        <v>0</v>
      </c>
      <c r="E128" s="210">
        <f t="shared" si="46"/>
        <v>0</v>
      </c>
      <c r="F128" s="210">
        <f t="shared" si="46"/>
        <v>0</v>
      </c>
      <c r="G128" s="210">
        <f t="shared" si="46"/>
        <v>0</v>
      </c>
      <c r="H128" s="210">
        <f t="shared" si="46"/>
        <v>0</v>
      </c>
      <c r="I128" s="210">
        <f t="shared" si="46"/>
        <v>0</v>
      </c>
    </row>
    <row r="129" spans="1:9" x14ac:dyDescent="0.25">
      <c r="A129" s="59" t="s">
        <v>661</v>
      </c>
      <c r="B129" s="59" t="s">
        <v>4200</v>
      </c>
      <c r="C129" s="210">
        <f t="shared" ref="C129:I129" si="47">(C1258/C$1214)/(C2387/C$2343)</f>
        <v>15.840478870497057</v>
      </c>
      <c r="D129" s="210">
        <f t="shared" si="47"/>
        <v>1.4191892214621138</v>
      </c>
      <c r="E129" s="210">
        <f t="shared" si="47"/>
        <v>3.6786325679081573</v>
      </c>
      <c r="F129" s="210">
        <f t="shared" si="47"/>
        <v>2.1505321678117495</v>
      </c>
      <c r="G129" s="210">
        <f t="shared" si="47"/>
        <v>2.3901798536928838</v>
      </c>
      <c r="H129" s="210">
        <f t="shared" si="47"/>
        <v>2.1242318861067373</v>
      </c>
      <c r="I129" s="210">
        <f t="shared" si="47"/>
        <v>0.56851245009775908</v>
      </c>
    </row>
    <row r="130" spans="1:9" x14ac:dyDescent="0.25">
      <c r="A130" s="59" t="s">
        <v>291</v>
      </c>
      <c r="B130" s="59" t="s">
        <v>4201</v>
      </c>
      <c r="C130" s="210">
        <f t="shared" ref="C130:I130" si="48">(C1259/C$1214)/(C2388/C$2343)</f>
        <v>0.15614557181289671</v>
      </c>
      <c r="D130" s="210">
        <f t="shared" si="48"/>
        <v>2.1526391120296728</v>
      </c>
      <c r="E130" s="210">
        <f t="shared" si="48"/>
        <v>0.4578944034026966</v>
      </c>
      <c r="F130" s="210">
        <f t="shared" si="48"/>
        <v>3.7684488576231061</v>
      </c>
      <c r="G130" s="210">
        <f t="shared" si="48"/>
        <v>10.531682820901038</v>
      </c>
      <c r="H130" s="210">
        <f t="shared" si="48"/>
        <v>5.9222240577958135E-2</v>
      </c>
      <c r="I130" s="210">
        <f t="shared" si="48"/>
        <v>8.2964476853212012</v>
      </c>
    </row>
    <row r="131" spans="1:9" x14ac:dyDescent="0.25">
      <c r="A131" s="59" t="s">
        <v>1786</v>
      </c>
      <c r="B131" s="59" t="s">
        <v>4202</v>
      </c>
      <c r="C131" s="210">
        <f t="shared" ref="C131:I131" si="49">(C1260/C$1214)/(C2389/C$2343)</f>
        <v>7.5228034812986025E-2</v>
      </c>
      <c r="D131" s="210">
        <f t="shared" si="49"/>
        <v>0</v>
      </c>
      <c r="E131" s="210">
        <f t="shared" si="49"/>
        <v>1.6151312949151491</v>
      </c>
      <c r="F131" s="210">
        <f t="shared" si="49"/>
        <v>7.1894681388104936E-3</v>
      </c>
      <c r="G131" s="210">
        <f t="shared" si="49"/>
        <v>0</v>
      </c>
      <c r="H131" s="210">
        <f t="shared" si="49"/>
        <v>0.42963348894573189</v>
      </c>
      <c r="I131" s="210">
        <f t="shared" si="49"/>
        <v>7.9985178799108575E-2</v>
      </c>
    </row>
    <row r="132" spans="1:9" x14ac:dyDescent="0.25">
      <c r="A132" s="59" t="s">
        <v>1581</v>
      </c>
      <c r="B132" s="59" t="s">
        <v>4204</v>
      </c>
      <c r="C132" s="210">
        <f t="shared" ref="C132:I132" si="50">(C1261/C$1214)/(C2390/C$2343)</f>
        <v>0.8361826961387484</v>
      </c>
      <c r="D132" s="210">
        <f t="shared" si="50"/>
        <v>0</v>
      </c>
      <c r="E132" s="210">
        <f t="shared" si="50"/>
        <v>0</v>
      </c>
      <c r="F132" s="210">
        <f t="shared" si="50"/>
        <v>0</v>
      </c>
      <c r="G132" s="210">
        <f t="shared" si="50"/>
        <v>0</v>
      </c>
      <c r="H132" s="210">
        <f t="shared" si="50"/>
        <v>7.0438717257910163E-2</v>
      </c>
      <c r="I132" s="210">
        <f t="shared" si="50"/>
        <v>1.2867238195968351</v>
      </c>
    </row>
    <row r="133" spans="1:9" x14ac:dyDescent="0.25">
      <c r="A133" s="59" t="s">
        <v>1292</v>
      </c>
      <c r="B133" s="59" t="s">
        <v>4205</v>
      </c>
      <c r="C133" s="210">
        <f t="shared" ref="C133:I133" si="51">(C1262/C$1214)/(C2391/C$2343)</f>
        <v>0.773969967691161</v>
      </c>
      <c r="D133" s="210">
        <f t="shared" si="51"/>
        <v>0</v>
      </c>
      <c r="E133" s="210">
        <f t="shared" si="51"/>
        <v>1.2394667783847197</v>
      </c>
      <c r="F133" s="210">
        <f t="shared" si="51"/>
        <v>1.4118009247699496E-3</v>
      </c>
      <c r="G133" s="210">
        <f t="shared" si="51"/>
        <v>0.36808427255622705</v>
      </c>
      <c r="H133" s="210">
        <f t="shared" si="51"/>
        <v>0.14663364338801871</v>
      </c>
      <c r="I133" s="210">
        <f t="shared" si="51"/>
        <v>0</v>
      </c>
    </row>
    <row r="134" spans="1:9" x14ac:dyDescent="0.25">
      <c r="A134" s="59" t="s">
        <v>1929</v>
      </c>
      <c r="B134" s="59" t="s">
        <v>4206</v>
      </c>
      <c r="C134" s="210">
        <f t="shared" ref="C134:I134" si="52">(C1263/C$1214)/(C2392/C$2343)</f>
        <v>0</v>
      </c>
      <c r="D134" s="210">
        <f t="shared" si="52"/>
        <v>0</v>
      </c>
      <c r="E134" s="210">
        <f t="shared" si="52"/>
        <v>0</v>
      </c>
      <c r="F134" s="210">
        <f t="shared" si="52"/>
        <v>0</v>
      </c>
      <c r="G134" s="210">
        <f t="shared" si="52"/>
        <v>0</v>
      </c>
      <c r="H134" s="210">
        <f t="shared" si="52"/>
        <v>0</v>
      </c>
      <c r="I134" s="210">
        <f t="shared" si="52"/>
        <v>4.2842697668226979</v>
      </c>
    </row>
    <row r="135" spans="1:9" x14ac:dyDescent="0.25">
      <c r="A135" s="59" t="s">
        <v>3381</v>
      </c>
      <c r="B135" s="59" t="s">
        <v>4207</v>
      </c>
      <c r="C135" s="210">
        <f t="shared" ref="C135:I135" si="53">(C1264/C$1214)/(C2393/C$2343)</f>
        <v>0.20125183581434777</v>
      </c>
      <c r="D135" s="210">
        <f t="shared" si="53"/>
        <v>0</v>
      </c>
      <c r="E135" s="210">
        <f t="shared" si="53"/>
        <v>0</v>
      </c>
      <c r="F135" s="210">
        <f t="shared" si="53"/>
        <v>0</v>
      </c>
      <c r="G135" s="210">
        <f t="shared" si="53"/>
        <v>5.3099829924452049</v>
      </c>
      <c r="H135" s="210">
        <f t="shared" si="53"/>
        <v>19.679931886428946</v>
      </c>
      <c r="I135" s="210">
        <f t="shared" si="53"/>
        <v>351.04592072455802</v>
      </c>
    </row>
    <row r="136" spans="1:9" x14ac:dyDescent="0.25">
      <c r="A136" s="59" t="s">
        <v>782</v>
      </c>
      <c r="B136" s="59" t="s">
        <v>4208</v>
      </c>
      <c r="C136" s="210">
        <f t="shared" ref="C136:I136" si="54">(C1265/C$1214)/(C2394/C$2343)</f>
        <v>0</v>
      </c>
      <c r="D136" s="210">
        <f t="shared" si="54"/>
        <v>0</v>
      </c>
      <c r="E136" s="210">
        <f t="shared" si="54"/>
        <v>0</v>
      </c>
      <c r="F136" s="210">
        <f t="shared" si="54"/>
        <v>0</v>
      </c>
      <c r="G136" s="210">
        <f t="shared" si="54"/>
        <v>0.89329988763742962</v>
      </c>
      <c r="H136" s="210">
        <f t="shared" si="54"/>
        <v>0</v>
      </c>
      <c r="I136" s="210">
        <f t="shared" si="54"/>
        <v>26.794927138409125</v>
      </c>
    </row>
    <row r="137" spans="1:9" x14ac:dyDescent="0.25">
      <c r="A137" s="59" t="s">
        <v>1501</v>
      </c>
      <c r="B137" s="59" t="s">
        <v>4209</v>
      </c>
      <c r="C137" s="210">
        <f t="shared" ref="C137:I137" si="55">(C1266/C$1214)/(C2395/C$2343)</f>
        <v>0.19152887335690408</v>
      </c>
      <c r="D137" s="210">
        <f t="shared" si="55"/>
        <v>0</v>
      </c>
      <c r="E137" s="210">
        <f t="shared" si="55"/>
        <v>0</v>
      </c>
      <c r="F137" s="210">
        <f t="shared" si="55"/>
        <v>0</v>
      </c>
      <c r="G137" s="210">
        <f t="shared" si="55"/>
        <v>1.5061181785381665E-3</v>
      </c>
      <c r="H137" s="210">
        <f t="shared" si="55"/>
        <v>0</v>
      </c>
      <c r="I137" s="210">
        <f t="shared" si="55"/>
        <v>206.79736865512078</v>
      </c>
    </row>
    <row r="138" spans="1:9" x14ac:dyDescent="0.25">
      <c r="A138" s="59" t="s">
        <v>1765</v>
      </c>
      <c r="B138" s="59" t="s">
        <v>4210</v>
      </c>
      <c r="C138" s="210">
        <f t="shared" ref="C138:I138" si="56">(C1267/C$1214)/(C2396/C$2343)</f>
        <v>51.553733994790122</v>
      </c>
      <c r="D138" s="210">
        <f t="shared" si="56"/>
        <v>10.544300753668162</v>
      </c>
      <c r="E138" s="210">
        <f t="shared" si="56"/>
        <v>7.0508470498386746</v>
      </c>
      <c r="F138" s="210">
        <f t="shared" si="56"/>
        <v>10.880063180866376</v>
      </c>
      <c r="G138" s="210">
        <f t="shared" si="56"/>
        <v>37.971157307791067</v>
      </c>
      <c r="H138" s="210">
        <f t="shared" si="56"/>
        <v>4.4694860521758555</v>
      </c>
      <c r="I138" s="210">
        <f t="shared" si="56"/>
        <v>1.87719747042397</v>
      </c>
    </row>
    <row r="139" spans="1:9" x14ac:dyDescent="0.25">
      <c r="A139" s="59" t="s">
        <v>982</v>
      </c>
      <c r="B139" s="59" t="s">
        <v>4212</v>
      </c>
      <c r="C139" s="210">
        <f t="shared" ref="C139:I139" si="57">(C1268/C$1214)/(C2397/C$2343)</f>
        <v>0</v>
      </c>
      <c r="D139" s="210">
        <f t="shared" si="57"/>
        <v>0</v>
      </c>
      <c r="E139" s="210">
        <f t="shared" si="57"/>
        <v>0.56241525557497052</v>
      </c>
      <c r="F139" s="210">
        <f t="shared" si="57"/>
        <v>0.6069930187200604</v>
      </c>
      <c r="G139" s="210">
        <f t="shared" si="57"/>
        <v>0</v>
      </c>
      <c r="H139" s="210">
        <f t="shared" si="57"/>
        <v>0.66254551883933521</v>
      </c>
      <c r="I139" s="210">
        <f t="shared" si="57"/>
        <v>120.8178769871172</v>
      </c>
    </row>
    <row r="140" spans="1:9" x14ac:dyDescent="0.25">
      <c r="A140" s="59" t="s">
        <v>2178</v>
      </c>
      <c r="B140" s="59" t="s">
        <v>4213</v>
      </c>
      <c r="C140" s="210">
        <f t="shared" ref="C140:I140" si="58">(C1269/C$1214)/(C2398/C$2343)</f>
        <v>0</v>
      </c>
      <c r="D140" s="210">
        <f t="shared" si="58"/>
        <v>0</v>
      </c>
      <c r="E140" s="210">
        <f t="shared" si="58"/>
        <v>6.2008945218621223</v>
      </c>
      <c r="F140" s="210">
        <f t="shared" si="58"/>
        <v>5.7904219227646152</v>
      </c>
      <c r="G140" s="210">
        <f t="shared" si="58"/>
        <v>0</v>
      </c>
      <c r="H140" s="210">
        <f t="shared" si="58"/>
        <v>3.1990025304463354</v>
      </c>
      <c r="I140" s="210">
        <f t="shared" si="58"/>
        <v>18.967675649270578</v>
      </c>
    </row>
    <row r="141" spans="1:9" x14ac:dyDescent="0.25">
      <c r="A141" s="59" t="s">
        <v>3082</v>
      </c>
      <c r="B141" s="59" t="s">
        <v>4214</v>
      </c>
      <c r="C141" s="210">
        <f t="shared" ref="C141:I141" si="59">(C1270/C$1214)/(C2399/C$2343)</f>
        <v>6.0921604866197701</v>
      </c>
      <c r="D141" s="210">
        <f t="shared" si="59"/>
        <v>2.6858433948668505</v>
      </c>
      <c r="E141" s="210">
        <f t="shared" si="59"/>
        <v>3.0284314078086432</v>
      </c>
      <c r="F141" s="210">
        <f t="shared" si="59"/>
        <v>1.6221991694494429E-2</v>
      </c>
      <c r="G141" s="210">
        <f t="shared" si="59"/>
        <v>5.6997141329150196</v>
      </c>
      <c r="H141" s="210">
        <f t="shared" si="59"/>
        <v>5.1832352183494264</v>
      </c>
      <c r="I141" s="210">
        <f t="shared" si="59"/>
        <v>0.96990987237330584</v>
      </c>
    </row>
    <row r="142" spans="1:9" x14ac:dyDescent="0.25">
      <c r="A142" s="59" t="s">
        <v>1176</v>
      </c>
      <c r="B142" s="59" t="s">
        <v>4215</v>
      </c>
      <c r="C142" s="210">
        <f t="shared" ref="C142:I142" si="60">(C1271/C$1214)/(C2400/C$2343)</f>
        <v>0</v>
      </c>
      <c r="D142" s="210">
        <f t="shared" si="60"/>
        <v>0</v>
      </c>
      <c r="E142" s="210">
        <f t="shared" si="60"/>
        <v>0</v>
      </c>
      <c r="F142" s="210">
        <f t="shared" si="60"/>
        <v>0</v>
      </c>
      <c r="G142" s="210">
        <f t="shared" si="60"/>
        <v>0.58422822985073297</v>
      </c>
      <c r="H142" s="210">
        <f t="shared" si="60"/>
        <v>1.338770599789852</v>
      </c>
      <c r="I142" s="210">
        <f t="shared" si="60"/>
        <v>4.4791739204439223</v>
      </c>
    </row>
    <row r="143" spans="1:9" x14ac:dyDescent="0.25">
      <c r="A143" s="59" t="s">
        <v>8191</v>
      </c>
      <c r="B143" s="59" t="s">
        <v>8192</v>
      </c>
      <c r="C143" s="210">
        <f t="shared" ref="C143:I143" si="61">(C1272/C$1214)/(C2401/C$2343)</f>
        <v>0.10095172724823355</v>
      </c>
      <c r="D143" s="210">
        <f t="shared" si="61"/>
        <v>0</v>
      </c>
      <c r="E143" s="210">
        <f t="shared" si="61"/>
        <v>0</v>
      </c>
      <c r="F143" s="210">
        <f t="shared" si="61"/>
        <v>3.1257997219079889E-2</v>
      </c>
      <c r="G143" s="210">
        <f t="shared" si="61"/>
        <v>0</v>
      </c>
      <c r="H143" s="210">
        <f t="shared" si="61"/>
        <v>0</v>
      </c>
      <c r="I143" s="210">
        <f t="shared" si="61"/>
        <v>0</v>
      </c>
    </row>
    <row r="144" spans="1:9" x14ac:dyDescent="0.25">
      <c r="A144" s="59" t="s">
        <v>1745</v>
      </c>
      <c r="B144" s="59" t="s">
        <v>4217</v>
      </c>
      <c r="C144" s="210">
        <f t="shared" ref="C144:I144" si="62">(C1273/C$1214)/(C2402/C$2343)</f>
        <v>3.5972605327692464</v>
      </c>
      <c r="D144" s="210">
        <f t="shared" si="62"/>
        <v>1.1842459695841969</v>
      </c>
      <c r="E144" s="210">
        <f t="shared" si="62"/>
        <v>1.7280203178372053</v>
      </c>
      <c r="F144" s="210">
        <f t="shared" si="62"/>
        <v>1.6901777088320913</v>
      </c>
      <c r="G144" s="210">
        <f t="shared" si="62"/>
        <v>1.2912160540298583</v>
      </c>
      <c r="H144" s="210">
        <f t="shared" si="62"/>
        <v>5.107727171870728</v>
      </c>
      <c r="I144" s="210">
        <f t="shared" si="62"/>
        <v>0.26755978235869987</v>
      </c>
    </row>
    <row r="145" spans="1:9" x14ac:dyDescent="0.25">
      <c r="A145" s="59" t="s">
        <v>2697</v>
      </c>
      <c r="B145" s="59" t="s">
        <v>4218</v>
      </c>
      <c r="C145" s="210">
        <f t="shared" ref="C145:I145" si="63">(C1274/C$1214)/(C2403/C$2343)</f>
        <v>0</v>
      </c>
      <c r="D145" s="210">
        <f t="shared" si="63"/>
        <v>2.7553958575471056E-2</v>
      </c>
      <c r="E145" s="210">
        <f t="shared" si="63"/>
        <v>7.240528455372329E-2</v>
      </c>
      <c r="F145" s="210">
        <f t="shared" si="63"/>
        <v>7.2257663950348494E-2</v>
      </c>
      <c r="G145" s="210">
        <f t="shared" si="63"/>
        <v>0</v>
      </c>
      <c r="H145" s="210">
        <f t="shared" si="63"/>
        <v>7.1345118514966757</v>
      </c>
      <c r="I145" s="210">
        <f t="shared" si="63"/>
        <v>0.22219053532393918</v>
      </c>
    </row>
    <row r="146" spans="1:9" x14ac:dyDescent="0.25">
      <c r="A146" s="59" t="s">
        <v>3539</v>
      </c>
      <c r="B146" s="59" t="s">
        <v>4219</v>
      </c>
      <c r="C146" s="210">
        <f t="shared" ref="C146:I146" si="64">(C1275/C$1214)/(C2404/C$2343)</f>
        <v>1.2948096606507984</v>
      </c>
      <c r="D146" s="210">
        <f t="shared" si="64"/>
        <v>4.5341902827496945</v>
      </c>
      <c r="E146" s="210">
        <f t="shared" si="64"/>
        <v>0.79255421707820151</v>
      </c>
      <c r="F146" s="210">
        <f t="shared" si="64"/>
        <v>0.46707498816712861</v>
      </c>
      <c r="G146" s="210">
        <f t="shared" si="64"/>
        <v>0.78011918699065075</v>
      </c>
      <c r="H146" s="210">
        <f t="shared" si="64"/>
        <v>1.7946897206613799</v>
      </c>
      <c r="I146" s="210">
        <f t="shared" si="64"/>
        <v>60.24350601447329</v>
      </c>
    </row>
    <row r="147" spans="1:9" x14ac:dyDescent="0.25">
      <c r="A147" s="59" t="s">
        <v>2860</v>
      </c>
      <c r="B147" s="59" t="s">
        <v>4223</v>
      </c>
      <c r="C147" s="210">
        <f t="shared" ref="C147:I147" si="65">(C1276/C$1214)/(C2405/C$2343)</f>
        <v>0</v>
      </c>
      <c r="D147" s="210">
        <f t="shared" si="65"/>
        <v>0</v>
      </c>
      <c r="E147" s="210">
        <f t="shared" si="65"/>
        <v>0</v>
      </c>
      <c r="F147" s="210">
        <f t="shared" si="65"/>
        <v>0.66082927490650889</v>
      </c>
      <c r="G147" s="210">
        <f t="shared" si="65"/>
        <v>0</v>
      </c>
      <c r="H147" s="210">
        <f t="shared" si="65"/>
        <v>0</v>
      </c>
      <c r="I147" s="210">
        <f t="shared" si="65"/>
        <v>0</v>
      </c>
    </row>
    <row r="148" spans="1:9" x14ac:dyDescent="0.25">
      <c r="A148" s="59" t="s">
        <v>1032</v>
      </c>
      <c r="B148" s="59" t="s">
        <v>4226</v>
      </c>
      <c r="C148" s="210">
        <f t="shared" ref="C148:I148" si="66">(C1277/C$1214)/(C2406/C$2343)</f>
        <v>2.9203392490296763E-2</v>
      </c>
      <c r="D148" s="210">
        <f t="shared" si="66"/>
        <v>9.0352407816339825E-2</v>
      </c>
      <c r="E148" s="210">
        <f t="shared" si="66"/>
        <v>0.50109789427822349</v>
      </c>
      <c r="F148" s="210">
        <f t="shared" si="66"/>
        <v>0</v>
      </c>
      <c r="G148" s="210">
        <f t="shared" si="66"/>
        <v>3.4160620901982755E-2</v>
      </c>
      <c r="H148" s="210">
        <f t="shared" si="66"/>
        <v>1.2618925703889365</v>
      </c>
      <c r="I148" s="210">
        <f t="shared" si="66"/>
        <v>7.2463450305422583</v>
      </c>
    </row>
    <row r="149" spans="1:9" x14ac:dyDescent="0.25">
      <c r="A149" s="59" t="s">
        <v>925</v>
      </c>
      <c r="B149" s="59" t="s">
        <v>4227</v>
      </c>
      <c r="C149" s="210">
        <f t="shared" ref="C149:I149" si="67">(C1278/C$1214)/(C2407/C$2343)</f>
        <v>13.508942205450866</v>
      </c>
      <c r="D149" s="210">
        <f t="shared" si="67"/>
        <v>2.2475311413056955</v>
      </c>
      <c r="E149" s="210">
        <f t="shared" si="67"/>
        <v>1.6316335367288437</v>
      </c>
      <c r="F149" s="210">
        <f t="shared" si="67"/>
        <v>0</v>
      </c>
      <c r="G149" s="210">
        <f t="shared" si="67"/>
        <v>0</v>
      </c>
      <c r="H149" s="210">
        <f t="shared" si="67"/>
        <v>0</v>
      </c>
      <c r="I149" s="210">
        <f t="shared" si="67"/>
        <v>0</v>
      </c>
    </row>
    <row r="150" spans="1:9" x14ac:dyDescent="0.25">
      <c r="A150" s="59" t="s">
        <v>2771</v>
      </c>
      <c r="B150" s="59" t="s">
        <v>4228</v>
      </c>
      <c r="C150" s="210">
        <f t="shared" ref="C150:I150" si="68">(C1279/C$1214)/(C2408/C$2343)</f>
        <v>236.72276110539076</v>
      </c>
      <c r="D150" s="210">
        <f t="shared" si="68"/>
        <v>136.80682458575257</v>
      </c>
      <c r="E150" s="210">
        <f t="shared" si="68"/>
        <v>271.34118616890419</v>
      </c>
      <c r="F150" s="210">
        <f t="shared" si="68"/>
        <v>651.87654862347642</v>
      </c>
      <c r="G150" s="210">
        <f t="shared" si="68"/>
        <v>852.01487471979681</v>
      </c>
      <c r="H150" s="210">
        <f t="shared" si="68"/>
        <v>1240.8439760715203</v>
      </c>
      <c r="I150" s="210">
        <f t="shared" si="68"/>
        <v>1419.608026207871</v>
      </c>
    </row>
    <row r="151" spans="1:9" x14ac:dyDescent="0.25">
      <c r="A151" s="59" t="s">
        <v>3093</v>
      </c>
      <c r="B151" s="59" t="s">
        <v>4229</v>
      </c>
      <c r="C151" s="210">
        <f t="shared" ref="C151:I151" si="69">(C1280/C$1214)/(C2409/C$2343)</f>
        <v>383.33097332253647</v>
      </c>
      <c r="D151" s="210">
        <f t="shared" si="69"/>
        <v>162.24099757151592</v>
      </c>
      <c r="E151" s="210">
        <f t="shared" si="69"/>
        <v>177.70151453659128</v>
      </c>
      <c r="F151" s="210">
        <f t="shared" si="69"/>
        <v>36.377098153405825</v>
      </c>
      <c r="G151" s="210">
        <f t="shared" si="69"/>
        <v>112.4937881819498</v>
      </c>
      <c r="H151" s="210">
        <f t="shared" si="69"/>
        <v>1033.5684675214331</v>
      </c>
      <c r="I151" s="210">
        <f t="shared" si="69"/>
        <v>702.30962344404588</v>
      </c>
    </row>
    <row r="152" spans="1:9" x14ac:dyDescent="0.25">
      <c r="A152" s="59" t="s">
        <v>1910</v>
      </c>
      <c r="B152" s="59" t="s">
        <v>4231</v>
      </c>
      <c r="C152" s="210">
        <f t="shared" ref="C152:I152" si="70">(C1281/C$1214)/(C2410/C$2343)</f>
        <v>94.67033834542805</v>
      </c>
      <c r="D152" s="210">
        <f t="shared" si="70"/>
        <v>307.21222711229171</v>
      </c>
      <c r="E152" s="210">
        <f t="shared" si="70"/>
        <v>154.10593623253322</v>
      </c>
      <c r="F152" s="210">
        <f t="shared" si="70"/>
        <v>139.57876919215644</v>
      </c>
      <c r="G152" s="210">
        <f t="shared" si="70"/>
        <v>50.936291479467933</v>
      </c>
      <c r="H152" s="210">
        <f t="shared" si="70"/>
        <v>338.15159134911943</v>
      </c>
      <c r="I152" s="210">
        <f t="shared" si="70"/>
        <v>189.5729738250256</v>
      </c>
    </row>
    <row r="153" spans="1:9" x14ac:dyDescent="0.25">
      <c r="A153" s="59" t="s">
        <v>2267</v>
      </c>
      <c r="B153" s="59" t="s">
        <v>4232</v>
      </c>
      <c r="C153" s="210">
        <f t="shared" ref="C153:I153" si="71">(C1282/C$1214)/(C2411/C$2343)</f>
        <v>2.9492058718409545E-2</v>
      </c>
      <c r="D153" s="210">
        <f t="shared" si="71"/>
        <v>2.431572960145008</v>
      </c>
      <c r="E153" s="210">
        <f t="shared" si="71"/>
        <v>0</v>
      </c>
      <c r="F153" s="210">
        <f t="shared" si="71"/>
        <v>0</v>
      </c>
      <c r="G153" s="210">
        <f t="shared" si="71"/>
        <v>0</v>
      </c>
      <c r="H153" s="210">
        <f t="shared" si="71"/>
        <v>0</v>
      </c>
      <c r="I153" s="210">
        <f t="shared" si="71"/>
        <v>43.467264147813431</v>
      </c>
    </row>
    <row r="154" spans="1:9" x14ac:dyDescent="0.25">
      <c r="A154" s="59" t="s">
        <v>1737</v>
      </c>
      <c r="B154" s="59" t="s">
        <v>4234</v>
      </c>
      <c r="C154" s="210">
        <f t="shared" ref="C154:I154" si="72">(C1283/C$1214)/(C2412/C$2343)</f>
        <v>0</v>
      </c>
      <c r="D154" s="210">
        <f t="shared" si="72"/>
        <v>0</v>
      </c>
      <c r="E154" s="210">
        <f t="shared" si="72"/>
        <v>0</v>
      </c>
      <c r="F154" s="210">
        <f t="shared" si="72"/>
        <v>0</v>
      </c>
      <c r="G154" s="210">
        <f t="shared" si="72"/>
        <v>0.26174376751987188</v>
      </c>
      <c r="H154" s="210">
        <f t="shared" si="72"/>
        <v>0.39667758531796832</v>
      </c>
      <c r="I154" s="210">
        <f t="shared" si="72"/>
        <v>0</v>
      </c>
    </row>
    <row r="155" spans="1:9" x14ac:dyDescent="0.25">
      <c r="A155" s="59" t="s">
        <v>2886</v>
      </c>
      <c r="B155" s="59" t="s">
        <v>4236</v>
      </c>
      <c r="C155" s="210">
        <f t="shared" ref="C155:I155" si="73">(C1284/C$1214)/(C2413/C$2343)</f>
        <v>7.7996088455448351</v>
      </c>
      <c r="D155" s="210">
        <f t="shared" si="73"/>
        <v>2.4512109219364397</v>
      </c>
      <c r="E155" s="210">
        <f t="shared" si="73"/>
        <v>3.7590354942953064</v>
      </c>
      <c r="F155" s="210">
        <f t="shared" si="73"/>
        <v>0.58731403557921003</v>
      </c>
      <c r="G155" s="210">
        <f t="shared" si="73"/>
        <v>1.4424655701633581E-2</v>
      </c>
      <c r="H155" s="210">
        <f t="shared" si="73"/>
        <v>1.0640183508064217E-2</v>
      </c>
      <c r="I155" s="210">
        <f t="shared" si="73"/>
        <v>2.2577037176764334E-2</v>
      </c>
    </row>
    <row r="156" spans="1:9" x14ac:dyDescent="0.25">
      <c r="A156" s="59" t="s">
        <v>1139</v>
      </c>
      <c r="B156" s="59" t="s">
        <v>4239</v>
      </c>
      <c r="C156" s="210">
        <f t="shared" ref="C156:I156" si="74">(C1285/C$1214)/(C2414/C$2343)</f>
        <v>1.1029258126593948</v>
      </c>
      <c r="D156" s="210">
        <f t="shared" si="74"/>
        <v>1.5397256549956166E-3</v>
      </c>
      <c r="E156" s="210">
        <f t="shared" si="74"/>
        <v>0.3571077223068162</v>
      </c>
      <c r="F156" s="210">
        <f t="shared" si="74"/>
        <v>0.15176794851358216</v>
      </c>
      <c r="G156" s="210">
        <f t="shared" si="74"/>
        <v>0</v>
      </c>
      <c r="H156" s="210">
        <f t="shared" si="74"/>
        <v>0</v>
      </c>
      <c r="I156" s="210">
        <f t="shared" si="74"/>
        <v>0</v>
      </c>
    </row>
    <row r="157" spans="1:9" x14ac:dyDescent="0.25">
      <c r="A157" s="59" t="s">
        <v>2687</v>
      </c>
      <c r="B157" s="59" t="s">
        <v>4241</v>
      </c>
      <c r="C157" s="210">
        <f t="shared" ref="C157:I157" si="75">(C1286/C$1214)/(C2415/C$2343)</f>
        <v>4.1615694297090462</v>
      </c>
      <c r="D157" s="210">
        <f t="shared" si="75"/>
        <v>1.3490786243165616</v>
      </c>
      <c r="E157" s="210">
        <f t="shared" si="75"/>
        <v>2.1493924192228304</v>
      </c>
      <c r="F157" s="210">
        <f t="shared" si="75"/>
        <v>1.7457322447658683</v>
      </c>
      <c r="G157" s="210">
        <f t="shared" si="75"/>
        <v>2.3875432133448151</v>
      </c>
      <c r="H157" s="210">
        <f t="shared" si="75"/>
        <v>0.71498463519880329</v>
      </c>
      <c r="I157" s="210">
        <f t="shared" si="75"/>
        <v>1.4882295900096834</v>
      </c>
    </row>
    <row r="158" spans="1:9" x14ac:dyDescent="0.25">
      <c r="A158" s="59" t="s">
        <v>2446</v>
      </c>
      <c r="B158" s="59" t="s">
        <v>4242</v>
      </c>
      <c r="C158" s="210">
        <f t="shared" ref="C158:I158" si="76">(C1287/C$1214)/(C2416/C$2343)</f>
        <v>14.100759390679903</v>
      </c>
      <c r="D158" s="210">
        <f t="shared" si="76"/>
        <v>2.7948479805617987</v>
      </c>
      <c r="E158" s="210">
        <f t="shared" si="76"/>
        <v>1.0412455929892976</v>
      </c>
      <c r="F158" s="210">
        <f t="shared" si="76"/>
        <v>0.28549227377870534</v>
      </c>
      <c r="G158" s="210">
        <f t="shared" si="76"/>
        <v>0.21605854733928298</v>
      </c>
      <c r="H158" s="210">
        <f t="shared" si="76"/>
        <v>9.8722234416015228E-2</v>
      </c>
      <c r="I158" s="210">
        <f t="shared" si="76"/>
        <v>6.1124932324942663E-2</v>
      </c>
    </row>
    <row r="159" spans="1:9" x14ac:dyDescent="0.25">
      <c r="A159" s="59" t="s">
        <v>2144</v>
      </c>
      <c r="B159" s="59" t="s">
        <v>4243</v>
      </c>
      <c r="C159" s="210">
        <f t="shared" ref="C159:I159" si="77">(C1288/C$1214)/(C2417/C$2343)</f>
        <v>0.23347965141357632</v>
      </c>
      <c r="D159" s="210">
        <f t="shared" si="77"/>
        <v>10.914753223166549</v>
      </c>
      <c r="E159" s="210">
        <f t="shared" si="77"/>
        <v>6.2356341851901256</v>
      </c>
      <c r="F159" s="210">
        <f t="shared" si="77"/>
        <v>0</v>
      </c>
      <c r="G159" s="210">
        <f t="shared" si="77"/>
        <v>2.4819996084881062</v>
      </c>
      <c r="H159" s="210">
        <f t="shared" si="77"/>
        <v>0</v>
      </c>
      <c r="I159" s="210">
        <f t="shared" si="77"/>
        <v>3.5182911619081709</v>
      </c>
    </row>
    <row r="160" spans="1:9" x14ac:dyDescent="0.25">
      <c r="A160" s="59" t="s">
        <v>3055</v>
      </c>
      <c r="B160" s="59" t="s">
        <v>4246</v>
      </c>
      <c r="C160" s="210">
        <f t="shared" ref="C160:I160" si="78">(C1289/C$1214)/(C2418/C$2343)</f>
        <v>0</v>
      </c>
      <c r="D160" s="210">
        <f t="shared" si="78"/>
        <v>25.930399018277836</v>
      </c>
      <c r="E160" s="210">
        <f t="shared" si="78"/>
        <v>0.28677851243272728</v>
      </c>
      <c r="F160" s="210">
        <f t="shared" si="78"/>
        <v>0</v>
      </c>
      <c r="G160" s="210">
        <f t="shared" si="78"/>
        <v>0</v>
      </c>
      <c r="H160" s="210">
        <f t="shared" si="78"/>
        <v>0</v>
      </c>
      <c r="I160" s="210">
        <f t="shared" si="78"/>
        <v>4.6527514311152691</v>
      </c>
    </row>
    <row r="161" spans="1:9" x14ac:dyDescent="0.25">
      <c r="A161" s="59" t="s">
        <v>8193</v>
      </c>
      <c r="B161" s="59" t="s">
        <v>8194</v>
      </c>
      <c r="C161" s="210">
        <f t="shared" ref="C161:I161" si="79">(C1290/C$1214)/(C2419/C$2343)</f>
        <v>0.34985885193438798</v>
      </c>
      <c r="D161" s="210">
        <f t="shared" si="79"/>
        <v>7.36061216821466E-2</v>
      </c>
      <c r="E161" s="210">
        <f t="shared" si="79"/>
        <v>2.9167111915856869E-2</v>
      </c>
      <c r="F161" s="210">
        <f t="shared" si="79"/>
        <v>0</v>
      </c>
      <c r="G161" s="210">
        <f t="shared" si="79"/>
        <v>0</v>
      </c>
      <c r="H161" s="210">
        <f t="shared" si="79"/>
        <v>2.3256102094813481E-2</v>
      </c>
      <c r="I161" s="210">
        <f t="shared" si="79"/>
        <v>0</v>
      </c>
    </row>
    <row r="162" spans="1:9" x14ac:dyDescent="0.25">
      <c r="A162" s="59" t="s">
        <v>8195</v>
      </c>
      <c r="B162" s="59" t="s">
        <v>8196</v>
      </c>
      <c r="C162" s="210">
        <f t="shared" ref="C162:I162" si="80">(C1291/C$1214)/(C2420/C$2343)</f>
        <v>0.34982966814331001</v>
      </c>
      <c r="D162" s="210">
        <f t="shared" si="80"/>
        <v>0.188162614647719</v>
      </c>
      <c r="E162" s="210">
        <f t="shared" si="80"/>
        <v>2.9534706189894559E-2</v>
      </c>
      <c r="F162" s="210">
        <f t="shared" si="80"/>
        <v>0.10314858410795863</v>
      </c>
      <c r="G162" s="210">
        <f t="shared" si="80"/>
        <v>0</v>
      </c>
      <c r="H162" s="210">
        <f t="shared" si="80"/>
        <v>0.28881281163528677</v>
      </c>
      <c r="I162" s="210">
        <f t="shared" si="80"/>
        <v>0</v>
      </c>
    </row>
    <row r="163" spans="1:9" x14ac:dyDescent="0.25">
      <c r="A163" s="59" t="s">
        <v>8197</v>
      </c>
      <c r="B163" s="59" t="s">
        <v>8198</v>
      </c>
      <c r="C163" s="210">
        <f t="shared" ref="C163:I163" si="81">(C1292/C$1214)/(C2421/C$2343)</f>
        <v>2.563355756645434E-3</v>
      </c>
      <c r="D163" s="210">
        <f t="shared" si="81"/>
        <v>2.6883440279198124E-3</v>
      </c>
      <c r="E163" s="210">
        <f t="shared" si="81"/>
        <v>0</v>
      </c>
      <c r="F163" s="210">
        <f t="shared" si="81"/>
        <v>0</v>
      </c>
      <c r="G163" s="210">
        <f t="shared" si="81"/>
        <v>0</v>
      </c>
      <c r="H163" s="210">
        <f t="shared" si="81"/>
        <v>4.3043801543202415E-3</v>
      </c>
      <c r="I163" s="210">
        <f t="shared" si="81"/>
        <v>4.2912226402444364E-3</v>
      </c>
    </row>
    <row r="164" spans="1:9" x14ac:dyDescent="0.25">
      <c r="A164" s="59" t="s">
        <v>2948</v>
      </c>
      <c r="B164" s="59" t="s">
        <v>4252</v>
      </c>
      <c r="C164" s="210">
        <f t="shared" ref="C164:I164" si="82">(C1293/C$1214)/(C2422/C$2343)</f>
        <v>25.436299923112177</v>
      </c>
      <c r="D164" s="210">
        <f t="shared" si="82"/>
        <v>4.1251178680306166</v>
      </c>
      <c r="E164" s="210">
        <f t="shared" si="82"/>
        <v>0.79643289337893108</v>
      </c>
      <c r="F164" s="210">
        <f t="shared" si="82"/>
        <v>9.0315921580315859</v>
      </c>
      <c r="G164" s="210">
        <f t="shared" si="82"/>
        <v>8.0809035707657212E-2</v>
      </c>
      <c r="H164" s="210">
        <f t="shared" si="82"/>
        <v>0.10089488154129124</v>
      </c>
      <c r="I164" s="210">
        <f t="shared" si="82"/>
        <v>12.767668606923635</v>
      </c>
    </row>
    <row r="165" spans="1:9" x14ac:dyDescent="0.25">
      <c r="A165" s="59" t="s">
        <v>2555</v>
      </c>
      <c r="B165" s="59" t="s">
        <v>4253</v>
      </c>
      <c r="C165" s="210">
        <f t="shared" ref="C165:I165" si="83">(C1294/C$1214)/(C2423/C$2343)</f>
        <v>6.539074825165539E-2</v>
      </c>
      <c r="D165" s="210">
        <f t="shared" si="83"/>
        <v>2.953678728584455</v>
      </c>
      <c r="E165" s="210">
        <f t="shared" si="83"/>
        <v>1.2760332658029496</v>
      </c>
      <c r="F165" s="210">
        <f t="shared" si="83"/>
        <v>0.28792270137863085</v>
      </c>
      <c r="G165" s="210">
        <f t="shared" si="83"/>
        <v>6.1958711488504887</v>
      </c>
      <c r="H165" s="210">
        <f t="shared" si="83"/>
        <v>3.1790124911041873</v>
      </c>
      <c r="I165" s="210">
        <f t="shared" si="83"/>
        <v>1.821901195555305E-2</v>
      </c>
    </row>
    <row r="166" spans="1:9" x14ac:dyDescent="0.25">
      <c r="A166" s="59" t="s">
        <v>3358</v>
      </c>
      <c r="B166" s="59" t="s">
        <v>4255</v>
      </c>
      <c r="C166" s="210">
        <f t="shared" ref="C166:I166" si="84">(C1295/C$1214)/(C2424/C$2343)</f>
        <v>1.0366448569065382E-2</v>
      </c>
      <c r="D166" s="210">
        <f t="shared" si="84"/>
        <v>0</v>
      </c>
      <c r="E166" s="210">
        <f t="shared" si="84"/>
        <v>0</v>
      </c>
      <c r="F166" s="210">
        <f t="shared" si="84"/>
        <v>0</v>
      </c>
      <c r="G166" s="210">
        <f t="shared" si="84"/>
        <v>0</v>
      </c>
      <c r="H166" s="210">
        <f t="shared" si="84"/>
        <v>4.8339983966281816E-3</v>
      </c>
      <c r="I166" s="210">
        <f t="shared" si="84"/>
        <v>0</v>
      </c>
    </row>
    <row r="167" spans="1:9" x14ac:dyDescent="0.25">
      <c r="A167" s="59" t="s">
        <v>2156</v>
      </c>
      <c r="B167" s="59" t="s">
        <v>4256</v>
      </c>
      <c r="C167" s="210">
        <f t="shared" ref="C167:I167" si="85">(C1296/C$1214)/(C2425/C$2343)</f>
        <v>0.19401147889761086</v>
      </c>
      <c r="D167" s="210">
        <f t="shared" si="85"/>
        <v>7.4736338610207106E-2</v>
      </c>
      <c r="E167" s="210">
        <f t="shared" si="85"/>
        <v>0</v>
      </c>
      <c r="F167" s="210">
        <f t="shared" si="85"/>
        <v>0</v>
      </c>
      <c r="G167" s="210">
        <f t="shared" si="85"/>
        <v>0</v>
      </c>
      <c r="H167" s="210">
        <f t="shared" si="85"/>
        <v>1.2494167606052738E-2</v>
      </c>
      <c r="I167" s="210">
        <f t="shared" si="85"/>
        <v>2.8051755242870052E-2</v>
      </c>
    </row>
    <row r="168" spans="1:9" x14ac:dyDescent="0.25">
      <c r="A168" s="59" t="s">
        <v>3095</v>
      </c>
      <c r="B168" s="59" t="s">
        <v>4257</v>
      </c>
      <c r="C168" s="210">
        <f t="shared" ref="C168:I168" si="86">(C1297/C$1214)/(C2426/C$2343)</f>
        <v>0.11213877096297213</v>
      </c>
      <c r="D168" s="210">
        <f t="shared" si="86"/>
        <v>0</v>
      </c>
      <c r="E168" s="210">
        <f t="shared" si="86"/>
        <v>0</v>
      </c>
      <c r="F168" s="210">
        <f t="shared" si="86"/>
        <v>0</v>
      </c>
      <c r="G168" s="210">
        <f t="shared" si="86"/>
        <v>0</v>
      </c>
      <c r="H168" s="210">
        <f t="shared" si="86"/>
        <v>0</v>
      </c>
      <c r="I168" s="210">
        <f t="shared" si="86"/>
        <v>0</v>
      </c>
    </row>
    <row r="169" spans="1:9" x14ac:dyDescent="0.25">
      <c r="A169" s="59" t="s">
        <v>3674</v>
      </c>
      <c r="B169" s="59" t="s">
        <v>4258</v>
      </c>
      <c r="C169" s="210">
        <f t="shared" ref="C169:I169" si="87">(C1298/C$1214)/(C2427/C$2343)</f>
        <v>0</v>
      </c>
      <c r="D169" s="210">
        <f t="shared" si="87"/>
        <v>0</v>
      </c>
      <c r="E169" s="210">
        <f t="shared" si="87"/>
        <v>0</v>
      </c>
      <c r="F169" s="210">
        <f t="shared" si="87"/>
        <v>0</v>
      </c>
      <c r="G169" s="210">
        <f t="shared" si="87"/>
        <v>0</v>
      </c>
      <c r="H169" s="210">
        <f t="shared" si="87"/>
        <v>0</v>
      </c>
      <c r="I169" s="210">
        <f t="shared" si="87"/>
        <v>3.4687612342469268E-2</v>
      </c>
    </row>
    <row r="170" spans="1:9" x14ac:dyDescent="0.25">
      <c r="A170" s="59" t="s">
        <v>197</v>
      </c>
      <c r="B170" s="59" t="s">
        <v>4260</v>
      </c>
      <c r="C170" s="210">
        <f t="shared" ref="C170:I170" si="88">(C1299/C$1214)/(C2428/C$2343)</f>
        <v>0.68210884372167524</v>
      </c>
      <c r="D170" s="210">
        <f t="shared" si="88"/>
        <v>0.85412170041761348</v>
      </c>
      <c r="E170" s="210">
        <f t="shared" si="88"/>
        <v>5.2894042433334185</v>
      </c>
      <c r="F170" s="210">
        <f t="shared" si="88"/>
        <v>13.297989963468241</v>
      </c>
      <c r="G170" s="210">
        <f t="shared" si="88"/>
        <v>11.609546250560106</v>
      </c>
      <c r="H170" s="210">
        <f t="shared" si="88"/>
        <v>0.8551928993428255</v>
      </c>
      <c r="I170" s="210">
        <f t="shared" si="88"/>
        <v>0.18327846864474717</v>
      </c>
    </row>
    <row r="171" spans="1:9" x14ac:dyDescent="0.25">
      <c r="A171" s="59" t="s">
        <v>3590</v>
      </c>
      <c r="B171" s="59" t="s">
        <v>4261</v>
      </c>
      <c r="C171" s="210">
        <f t="shared" ref="C171:I171" si="89">(C1300/C$1214)/(C2429/C$2343)</f>
        <v>0.30216146503407221</v>
      </c>
      <c r="D171" s="210">
        <f t="shared" si="89"/>
        <v>0</v>
      </c>
      <c r="E171" s="210">
        <f t="shared" si="89"/>
        <v>0</v>
      </c>
      <c r="F171" s="210">
        <f t="shared" si="89"/>
        <v>0.27452543834850623</v>
      </c>
      <c r="G171" s="210">
        <f t="shared" si="89"/>
        <v>0</v>
      </c>
      <c r="H171" s="210">
        <f t="shared" si="89"/>
        <v>0</v>
      </c>
      <c r="I171" s="210">
        <f t="shared" si="89"/>
        <v>0</v>
      </c>
    </row>
    <row r="172" spans="1:9" x14ac:dyDescent="0.25">
      <c r="A172" s="59" t="s">
        <v>1047</v>
      </c>
      <c r="B172" s="59" t="s">
        <v>4262</v>
      </c>
      <c r="C172" s="210">
        <f t="shared" ref="C172:I172" si="90">(C1301/C$1214)/(C2430/C$2343)</f>
        <v>19.448232340385299</v>
      </c>
      <c r="D172" s="210">
        <f t="shared" si="90"/>
        <v>49.932697396828488</v>
      </c>
      <c r="E172" s="210">
        <f t="shared" si="90"/>
        <v>45.618554374868225</v>
      </c>
      <c r="F172" s="210">
        <f t="shared" si="90"/>
        <v>51.929171691866792</v>
      </c>
      <c r="G172" s="210">
        <f t="shared" si="90"/>
        <v>79.367384267427212</v>
      </c>
      <c r="H172" s="210">
        <f t="shared" si="90"/>
        <v>159.46500716468105</v>
      </c>
      <c r="I172" s="210">
        <f t="shared" si="90"/>
        <v>223.08418886179109</v>
      </c>
    </row>
    <row r="173" spans="1:9" x14ac:dyDescent="0.25">
      <c r="A173" s="59" t="s">
        <v>1681</v>
      </c>
      <c r="B173" s="59" t="s">
        <v>4263</v>
      </c>
      <c r="C173" s="210">
        <f t="shared" ref="C173:I173" si="91">(C1302/C$1214)/(C2431/C$2343)</f>
        <v>0</v>
      </c>
      <c r="D173" s="210">
        <f t="shared" si="91"/>
        <v>9.9558115170191822E-2</v>
      </c>
      <c r="E173" s="210">
        <f t="shared" si="91"/>
        <v>0</v>
      </c>
      <c r="F173" s="210">
        <f t="shared" si="91"/>
        <v>0</v>
      </c>
      <c r="G173" s="210">
        <f t="shared" si="91"/>
        <v>0</v>
      </c>
      <c r="H173" s="210">
        <f t="shared" si="91"/>
        <v>0.33254636707384172</v>
      </c>
      <c r="I173" s="210">
        <f t="shared" si="91"/>
        <v>0.57124319568646509</v>
      </c>
    </row>
    <row r="174" spans="1:9" x14ac:dyDescent="0.25">
      <c r="A174" s="59" t="s">
        <v>101</v>
      </c>
      <c r="B174" s="59" t="s">
        <v>4265</v>
      </c>
      <c r="C174" s="210">
        <f t="shared" ref="C174:I174" si="92">(C1303/C$1214)/(C2432/C$2343)</f>
        <v>0</v>
      </c>
      <c r="D174" s="210">
        <f t="shared" si="92"/>
        <v>0</v>
      </c>
      <c r="E174" s="210">
        <f t="shared" si="92"/>
        <v>0</v>
      </c>
      <c r="F174" s="210">
        <f t="shared" si="92"/>
        <v>0</v>
      </c>
      <c r="G174" s="210">
        <f t="shared" si="92"/>
        <v>7.2625753470074425E-2</v>
      </c>
      <c r="H174" s="210">
        <f t="shared" si="92"/>
        <v>6.6478886115120455</v>
      </c>
      <c r="I174" s="210">
        <f t="shared" si="92"/>
        <v>3.3631768294682209</v>
      </c>
    </row>
    <row r="175" spans="1:9" x14ac:dyDescent="0.25">
      <c r="A175" s="59" t="s">
        <v>878</v>
      </c>
      <c r="B175" s="59" t="s">
        <v>4266</v>
      </c>
      <c r="C175" s="210">
        <f t="shared" ref="C175:I175" si="93">(C1304/C$1214)/(C2433/C$2343)</f>
        <v>0</v>
      </c>
      <c r="D175" s="210">
        <f t="shared" si="93"/>
        <v>0</v>
      </c>
      <c r="E175" s="210">
        <f t="shared" si="93"/>
        <v>0</v>
      </c>
      <c r="F175" s="210">
        <f t="shared" si="93"/>
        <v>1.5773265893282595E-2</v>
      </c>
      <c r="G175" s="210">
        <f t="shared" si="93"/>
        <v>0</v>
      </c>
      <c r="H175" s="210">
        <f t="shared" si="93"/>
        <v>23.441044874167421</v>
      </c>
      <c r="I175" s="210">
        <f t="shared" si="93"/>
        <v>8.8832553015664146</v>
      </c>
    </row>
    <row r="176" spans="1:9" x14ac:dyDescent="0.25">
      <c r="A176" s="59" t="s">
        <v>14</v>
      </c>
      <c r="B176" s="59" t="s">
        <v>4267</v>
      </c>
      <c r="C176" s="210">
        <f t="shared" ref="C176:I176" si="94">(C1305/C$1214)/(C2434/C$2343)</f>
        <v>39.156831739319344</v>
      </c>
      <c r="D176" s="210">
        <f t="shared" si="94"/>
        <v>9.9655404447709137E-2</v>
      </c>
      <c r="E176" s="210">
        <f t="shared" si="94"/>
        <v>2.3680997363888632</v>
      </c>
      <c r="F176" s="210">
        <f t="shared" si="94"/>
        <v>0.14367383034884915</v>
      </c>
      <c r="G176" s="210">
        <f t="shared" si="94"/>
        <v>0.35704204324524319</v>
      </c>
      <c r="H176" s="210">
        <f t="shared" si="94"/>
        <v>0.82735402163026106</v>
      </c>
      <c r="I176" s="210">
        <f t="shared" si="94"/>
        <v>1.4469898324153889</v>
      </c>
    </row>
    <row r="177" spans="1:9" x14ac:dyDescent="0.25">
      <c r="A177" s="59" t="s">
        <v>60</v>
      </c>
      <c r="B177" s="59" t="s">
        <v>4268</v>
      </c>
      <c r="C177" s="210">
        <f t="shared" ref="C177:I177" si="95">(C1306/C$1214)/(C2435/C$2343)</f>
        <v>0.21642181061422516</v>
      </c>
      <c r="D177" s="210">
        <f t="shared" si="95"/>
        <v>0</v>
      </c>
      <c r="E177" s="210">
        <f t="shared" si="95"/>
        <v>0</v>
      </c>
      <c r="F177" s="210">
        <f t="shared" si="95"/>
        <v>0</v>
      </c>
      <c r="G177" s="210">
        <f t="shared" si="95"/>
        <v>1.7102776865518709E-2</v>
      </c>
      <c r="H177" s="210">
        <f t="shared" si="95"/>
        <v>1.9408373188408121</v>
      </c>
      <c r="I177" s="210">
        <f t="shared" si="95"/>
        <v>2.2954497744316193</v>
      </c>
    </row>
    <row r="178" spans="1:9" x14ac:dyDescent="0.25">
      <c r="A178" s="59" t="s">
        <v>8199</v>
      </c>
      <c r="B178" s="59" t="s">
        <v>8200</v>
      </c>
      <c r="C178" s="210">
        <f t="shared" ref="C178:I178" si="96">(C1307/C$1214)/(C2436/C$2343)</f>
        <v>0.41179602540550325</v>
      </c>
      <c r="D178" s="210">
        <f t="shared" si="96"/>
        <v>0.35661709611727122</v>
      </c>
      <c r="E178" s="210">
        <f t="shared" si="96"/>
        <v>7.1226350589796965</v>
      </c>
      <c r="F178" s="210">
        <f t="shared" si="96"/>
        <v>0</v>
      </c>
      <c r="G178" s="210">
        <f t="shared" si="96"/>
        <v>0</v>
      </c>
      <c r="H178" s="210">
        <f t="shared" si="96"/>
        <v>0</v>
      </c>
      <c r="I178" s="210">
        <f t="shared" si="96"/>
        <v>17.267670371604265</v>
      </c>
    </row>
    <row r="179" spans="1:9" x14ac:dyDescent="0.25">
      <c r="A179" s="59" t="s">
        <v>61</v>
      </c>
      <c r="B179" s="59" t="s">
        <v>4269</v>
      </c>
      <c r="C179" s="210">
        <f t="shared" ref="C179:I179" si="97">(C1308/C$1214)/(C2437/C$2343)</f>
        <v>5.2928402656056674E-2</v>
      </c>
      <c r="D179" s="210">
        <f t="shared" si="97"/>
        <v>0</v>
      </c>
      <c r="E179" s="210">
        <f t="shared" si="97"/>
        <v>0</v>
      </c>
      <c r="F179" s="210">
        <f t="shared" si="97"/>
        <v>0</v>
      </c>
      <c r="G179" s="210">
        <f t="shared" si="97"/>
        <v>0</v>
      </c>
      <c r="H179" s="210">
        <f t="shared" si="97"/>
        <v>0</v>
      </c>
      <c r="I179" s="210">
        <f t="shared" si="97"/>
        <v>0.41925093894276472</v>
      </c>
    </row>
    <row r="180" spans="1:9" x14ac:dyDescent="0.25">
      <c r="A180" s="59" t="s">
        <v>1583</v>
      </c>
      <c r="B180" s="59" t="s">
        <v>4271</v>
      </c>
      <c r="C180" s="210">
        <f t="shared" ref="C180:I180" si="98">(C1309/C$1214)/(C2438/C$2343)</f>
        <v>0.92406182032619233</v>
      </c>
      <c r="D180" s="210">
        <f t="shared" si="98"/>
        <v>0</v>
      </c>
      <c r="E180" s="210">
        <f t="shared" si="98"/>
        <v>0</v>
      </c>
      <c r="F180" s="210">
        <f t="shared" si="98"/>
        <v>0</v>
      </c>
      <c r="G180" s="210">
        <f t="shared" si="98"/>
        <v>0</v>
      </c>
      <c r="H180" s="210">
        <f t="shared" si="98"/>
        <v>0</v>
      </c>
      <c r="I180" s="210">
        <f t="shared" si="98"/>
        <v>0</v>
      </c>
    </row>
    <row r="181" spans="1:9" x14ac:dyDescent="0.25">
      <c r="A181" s="59" t="s">
        <v>22</v>
      </c>
      <c r="B181" s="59" t="s">
        <v>4272</v>
      </c>
      <c r="C181" s="210">
        <f t="shared" ref="C181:I181" si="99">(C1310/C$1214)/(C2439/C$2343)</f>
        <v>0.39084385787308779</v>
      </c>
      <c r="D181" s="210">
        <f t="shared" si="99"/>
        <v>3.5186591951033188</v>
      </c>
      <c r="E181" s="210">
        <f t="shared" si="99"/>
        <v>4.7594590657378113</v>
      </c>
      <c r="F181" s="210">
        <f t="shared" si="99"/>
        <v>4.7105035802178428</v>
      </c>
      <c r="G181" s="210">
        <f t="shared" si="99"/>
        <v>3.5369438251751763E-3</v>
      </c>
      <c r="H181" s="210">
        <f t="shared" si="99"/>
        <v>0.69411900374483648</v>
      </c>
      <c r="I181" s="210">
        <f t="shared" si="99"/>
        <v>1.0990952806902252</v>
      </c>
    </row>
    <row r="182" spans="1:9" x14ac:dyDescent="0.25">
      <c r="A182" s="59" t="s">
        <v>98</v>
      </c>
      <c r="B182" s="59" t="s">
        <v>4273</v>
      </c>
      <c r="C182" s="210">
        <f t="shared" ref="C182:I182" si="100">(C1311/C$1214)/(C2440/C$2343)</f>
        <v>1.6754524263965752E-2</v>
      </c>
      <c r="D182" s="210">
        <f t="shared" si="100"/>
        <v>0</v>
      </c>
      <c r="E182" s="210">
        <f t="shared" si="100"/>
        <v>0</v>
      </c>
      <c r="F182" s="210">
        <f t="shared" si="100"/>
        <v>0</v>
      </c>
      <c r="G182" s="210">
        <f t="shared" si="100"/>
        <v>2.6115121882566926E-3</v>
      </c>
      <c r="H182" s="210">
        <f t="shared" si="100"/>
        <v>4.0440532585026376E-2</v>
      </c>
      <c r="I182" s="210">
        <f t="shared" si="100"/>
        <v>4.8999677980916889</v>
      </c>
    </row>
    <row r="183" spans="1:9" x14ac:dyDescent="0.25">
      <c r="A183" s="59" t="s">
        <v>8201</v>
      </c>
      <c r="B183" s="59" t="s">
        <v>8202</v>
      </c>
      <c r="C183" s="210">
        <f t="shared" ref="C183:I183" si="101">(C1312/C$1214)/(C2441/C$2343)</f>
        <v>0</v>
      </c>
      <c r="D183" s="210">
        <f t="shared" si="101"/>
        <v>0</v>
      </c>
      <c r="E183" s="210">
        <f t="shared" si="101"/>
        <v>1.1166518561351755E-2</v>
      </c>
      <c r="F183" s="210">
        <f t="shared" si="101"/>
        <v>0.4777136543149027</v>
      </c>
      <c r="G183" s="210">
        <f t="shared" si="101"/>
        <v>0</v>
      </c>
      <c r="H183" s="210">
        <f t="shared" si="101"/>
        <v>0</v>
      </c>
      <c r="I183" s="210">
        <f t="shared" si="101"/>
        <v>0.40144736862117908</v>
      </c>
    </row>
    <row r="184" spans="1:9" x14ac:dyDescent="0.25">
      <c r="A184" s="59" t="s">
        <v>21</v>
      </c>
      <c r="B184" s="59" t="s">
        <v>4277</v>
      </c>
      <c r="C184" s="210">
        <f t="shared" ref="C184:I184" si="102">(C1313/C$1214)/(C2442/C$2343)</f>
        <v>2.0388019679521275E-3</v>
      </c>
      <c r="D184" s="210">
        <f t="shared" si="102"/>
        <v>0</v>
      </c>
      <c r="E184" s="210">
        <f t="shared" si="102"/>
        <v>0</v>
      </c>
      <c r="F184" s="210">
        <f t="shared" si="102"/>
        <v>2.3365563904819784E-2</v>
      </c>
      <c r="G184" s="210">
        <f t="shared" si="102"/>
        <v>0</v>
      </c>
      <c r="H184" s="210">
        <f t="shared" si="102"/>
        <v>0</v>
      </c>
      <c r="I184" s="210">
        <f t="shared" si="102"/>
        <v>3.7636430222272388E-3</v>
      </c>
    </row>
    <row r="185" spans="1:9" x14ac:dyDescent="0.25">
      <c r="A185" s="59" t="s">
        <v>3588</v>
      </c>
      <c r="B185" s="59" t="s">
        <v>4278</v>
      </c>
      <c r="C185" s="210">
        <f t="shared" ref="C185:I185" si="103">(C1314/C$1214)/(C2443/C$2343)</f>
        <v>0.73328692852852184</v>
      </c>
      <c r="D185" s="210">
        <f t="shared" si="103"/>
        <v>0</v>
      </c>
      <c r="E185" s="210">
        <f t="shared" si="103"/>
        <v>0</v>
      </c>
      <c r="F185" s="210">
        <f t="shared" si="103"/>
        <v>1.1614322293584226E-2</v>
      </c>
      <c r="G185" s="210">
        <f t="shared" si="103"/>
        <v>0</v>
      </c>
      <c r="H185" s="210">
        <f t="shared" si="103"/>
        <v>0</v>
      </c>
      <c r="I185" s="210">
        <f t="shared" si="103"/>
        <v>1.0014449084748015E-3</v>
      </c>
    </row>
    <row r="186" spans="1:9" x14ac:dyDescent="0.25">
      <c r="A186" s="59" t="s">
        <v>270</v>
      </c>
      <c r="B186" s="59" t="s">
        <v>4281</v>
      </c>
      <c r="C186" s="210">
        <f t="shared" ref="C186:I186" si="104">(C1315/C$1214)/(C2444/C$2343)</f>
        <v>0</v>
      </c>
      <c r="D186" s="210">
        <f t="shared" si="104"/>
        <v>4.2694093613189078E-2</v>
      </c>
      <c r="E186" s="210">
        <f t="shared" si="104"/>
        <v>0</v>
      </c>
      <c r="F186" s="210">
        <f t="shared" si="104"/>
        <v>1.2551041359244872</v>
      </c>
      <c r="G186" s="210">
        <f t="shared" si="104"/>
        <v>0</v>
      </c>
      <c r="H186" s="210">
        <f t="shared" si="104"/>
        <v>1.3994802046648558</v>
      </c>
      <c r="I186" s="210">
        <f t="shared" si="104"/>
        <v>0.1441159233964818</v>
      </c>
    </row>
    <row r="187" spans="1:9" x14ac:dyDescent="0.25">
      <c r="A187" s="59" t="s">
        <v>96</v>
      </c>
      <c r="B187" s="59" t="s">
        <v>4282</v>
      </c>
      <c r="C187" s="210">
        <f t="shared" ref="C187:I187" si="105">(C1316/C$1214)/(C2445/C$2343)</f>
        <v>0</v>
      </c>
      <c r="D187" s="210">
        <f t="shared" si="105"/>
        <v>3.3958797660360682</v>
      </c>
      <c r="E187" s="210">
        <f t="shared" si="105"/>
        <v>4.0016999585056441</v>
      </c>
      <c r="F187" s="210">
        <f t="shared" si="105"/>
        <v>0</v>
      </c>
      <c r="G187" s="210">
        <f t="shared" si="105"/>
        <v>0</v>
      </c>
      <c r="H187" s="210">
        <f t="shared" si="105"/>
        <v>0</v>
      </c>
      <c r="I187" s="210">
        <f t="shared" si="105"/>
        <v>3.1138767805210987</v>
      </c>
    </row>
    <row r="188" spans="1:9" x14ac:dyDescent="0.25">
      <c r="A188" s="59" t="s">
        <v>2010</v>
      </c>
      <c r="B188" s="59" t="s">
        <v>4283</v>
      </c>
      <c r="C188" s="210">
        <f t="shared" ref="C188:I188" si="106">(C1317/C$1214)/(C2446/C$2343)</f>
        <v>16.337211278689171</v>
      </c>
      <c r="D188" s="210">
        <f t="shared" si="106"/>
        <v>0</v>
      </c>
      <c r="E188" s="210">
        <f t="shared" si="106"/>
        <v>0</v>
      </c>
      <c r="F188" s="210">
        <f t="shared" si="106"/>
        <v>18.561102512519785</v>
      </c>
      <c r="G188" s="210">
        <f t="shared" si="106"/>
        <v>24.612865306254502</v>
      </c>
      <c r="H188" s="210">
        <f t="shared" si="106"/>
        <v>38.138216584949497</v>
      </c>
      <c r="I188" s="210">
        <f t="shared" si="106"/>
        <v>6.1075808814795423</v>
      </c>
    </row>
    <row r="189" spans="1:9" x14ac:dyDescent="0.25">
      <c r="A189" s="59" t="s">
        <v>275</v>
      </c>
      <c r="B189" s="59" t="s">
        <v>4287</v>
      </c>
      <c r="C189" s="210">
        <f t="shared" ref="C189:I189" si="107">(C1318/C$1214)/(C2447/C$2343)</f>
        <v>3.9978384680223612E-2</v>
      </c>
      <c r="D189" s="210">
        <f t="shared" si="107"/>
        <v>0</v>
      </c>
      <c r="E189" s="210">
        <f t="shared" si="107"/>
        <v>0.21070762827610759</v>
      </c>
      <c r="F189" s="210">
        <f t="shared" si="107"/>
        <v>0</v>
      </c>
      <c r="G189" s="210">
        <f t="shared" si="107"/>
        <v>0</v>
      </c>
      <c r="H189" s="210">
        <f t="shared" si="107"/>
        <v>0</v>
      </c>
      <c r="I189" s="210">
        <f t="shared" si="107"/>
        <v>0</v>
      </c>
    </row>
    <row r="190" spans="1:9" x14ac:dyDescent="0.25">
      <c r="A190" s="59" t="s">
        <v>833</v>
      </c>
      <c r="B190" s="59" t="s">
        <v>4292</v>
      </c>
      <c r="C190" s="210">
        <f t="shared" ref="C190:I190" si="108">(C1319/C$1214)/(C2448/C$2343)</f>
        <v>0.18635941464242387</v>
      </c>
      <c r="D190" s="210">
        <f t="shared" si="108"/>
        <v>7.4885507876668422E-2</v>
      </c>
      <c r="E190" s="210">
        <f t="shared" si="108"/>
        <v>0</v>
      </c>
      <c r="F190" s="210">
        <f t="shared" si="108"/>
        <v>0</v>
      </c>
      <c r="G190" s="210">
        <f t="shared" si="108"/>
        <v>0</v>
      </c>
      <c r="H190" s="210">
        <f t="shared" si="108"/>
        <v>0</v>
      </c>
      <c r="I190" s="210">
        <f t="shared" si="108"/>
        <v>0</v>
      </c>
    </row>
    <row r="191" spans="1:9" x14ac:dyDescent="0.25">
      <c r="A191" s="59" t="s">
        <v>476</v>
      </c>
      <c r="B191" s="59" t="s">
        <v>4295</v>
      </c>
      <c r="C191" s="210">
        <f t="shared" ref="C191:I191" si="109">(C1320/C$1214)/(C2449/C$2343)</f>
        <v>17.184383713976985</v>
      </c>
      <c r="D191" s="210">
        <f t="shared" si="109"/>
        <v>0</v>
      </c>
      <c r="E191" s="210">
        <f t="shared" si="109"/>
        <v>5.9203652316886048E-2</v>
      </c>
      <c r="F191" s="210">
        <f t="shared" si="109"/>
        <v>0</v>
      </c>
      <c r="G191" s="210">
        <f t="shared" si="109"/>
        <v>0</v>
      </c>
      <c r="H191" s="210">
        <f t="shared" si="109"/>
        <v>0</v>
      </c>
      <c r="I191" s="210">
        <f t="shared" si="109"/>
        <v>0</v>
      </c>
    </row>
    <row r="192" spans="1:9" x14ac:dyDescent="0.25">
      <c r="A192" s="59" t="s">
        <v>885</v>
      </c>
      <c r="B192" s="59" t="s">
        <v>4297</v>
      </c>
      <c r="C192" s="210">
        <f t="shared" ref="C192:I192" si="110">(C1321/C$1214)/(C2450/C$2343)</f>
        <v>0</v>
      </c>
      <c r="D192" s="210">
        <f t="shared" si="110"/>
        <v>6.8592972480168856E-4</v>
      </c>
      <c r="E192" s="210">
        <f t="shared" si="110"/>
        <v>0</v>
      </c>
      <c r="F192" s="210">
        <f t="shared" si="110"/>
        <v>0</v>
      </c>
      <c r="G192" s="210">
        <f t="shared" si="110"/>
        <v>0</v>
      </c>
      <c r="H192" s="210">
        <f t="shared" si="110"/>
        <v>0</v>
      </c>
      <c r="I192" s="210">
        <f t="shared" si="110"/>
        <v>0</v>
      </c>
    </row>
    <row r="193" spans="1:9" x14ac:dyDescent="0.25">
      <c r="A193" s="59" t="s">
        <v>829</v>
      </c>
      <c r="B193" s="59" t="s">
        <v>4299</v>
      </c>
      <c r="C193" s="210">
        <f t="shared" ref="C193:I193" si="111">(C1322/C$1214)/(C2451/C$2343)</f>
        <v>1.8905140347976732E-2</v>
      </c>
      <c r="D193" s="210">
        <f t="shared" si="111"/>
        <v>0.88082997422270981</v>
      </c>
      <c r="E193" s="210">
        <f t="shared" si="111"/>
        <v>0.51044418032567829</v>
      </c>
      <c r="F193" s="210">
        <f t="shared" si="111"/>
        <v>0.15582526044490372</v>
      </c>
      <c r="G193" s="210">
        <f t="shared" si="111"/>
        <v>0</v>
      </c>
      <c r="H193" s="210">
        <f t="shared" si="111"/>
        <v>0</v>
      </c>
      <c r="I193" s="210">
        <f t="shared" si="111"/>
        <v>0</v>
      </c>
    </row>
    <row r="194" spans="1:9" x14ac:dyDescent="0.25">
      <c r="A194" s="59" t="s">
        <v>1124</v>
      </c>
      <c r="B194" s="59" t="s">
        <v>4300</v>
      </c>
      <c r="C194" s="210">
        <f t="shared" ref="C194:I194" si="112">(C1323/C$1214)/(C2452/C$2343)</f>
        <v>0</v>
      </c>
      <c r="D194" s="210">
        <f t="shared" si="112"/>
        <v>0</v>
      </c>
      <c r="E194" s="210">
        <f t="shared" si="112"/>
        <v>0</v>
      </c>
      <c r="F194" s="210">
        <f t="shared" si="112"/>
        <v>0</v>
      </c>
      <c r="G194" s="210">
        <f t="shared" si="112"/>
        <v>5.680568610438635E-3</v>
      </c>
      <c r="H194" s="210">
        <f t="shared" si="112"/>
        <v>0</v>
      </c>
      <c r="I194" s="210">
        <f t="shared" si="112"/>
        <v>0</v>
      </c>
    </row>
    <row r="195" spans="1:9" x14ac:dyDescent="0.25">
      <c r="A195" s="59" t="s">
        <v>8203</v>
      </c>
      <c r="B195" s="59" t="s">
        <v>8204</v>
      </c>
      <c r="C195" s="210">
        <f t="shared" ref="C195:I195" si="113">(C1324/C$1214)/(C2453/C$2343)</f>
        <v>5.9958686738874105</v>
      </c>
      <c r="D195" s="210">
        <f t="shared" si="113"/>
        <v>4.1333294608872446</v>
      </c>
      <c r="E195" s="210">
        <f t="shared" si="113"/>
        <v>45.609877392525362</v>
      </c>
      <c r="F195" s="210">
        <f t="shared" si="113"/>
        <v>90.689283001093301</v>
      </c>
      <c r="G195" s="210">
        <f t="shared" si="113"/>
        <v>2.2387362710985759</v>
      </c>
      <c r="H195" s="210">
        <f t="shared" si="113"/>
        <v>15.074162713582394</v>
      </c>
      <c r="I195" s="210">
        <f t="shared" si="113"/>
        <v>9.1572548368092033</v>
      </c>
    </row>
    <row r="196" spans="1:9" x14ac:dyDescent="0.25">
      <c r="A196" s="59" t="s">
        <v>570</v>
      </c>
      <c r="B196" s="59" t="s">
        <v>4304</v>
      </c>
      <c r="C196" s="210">
        <f t="shared" ref="C196:I196" si="114">(C1325/C$1214)/(C2454/C$2343)</f>
        <v>0.1546830359094799</v>
      </c>
      <c r="D196" s="210">
        <f t="shared" si="114"/>
        <v>0.71068845623623345</v>
      </c>
      <c r="E196" s="210">
        <f t="shared" si="114"/>
        <v>2.8513180035569402E-3</v>
      </c>
      <c r="F196" s="210">
        <f t="shared" si="114"/>
        <v>0.45502752426688065</v>
      </c>
      <c r="G196" s="210">
        <f t="shared" si="114"/>
        <v>3.4394038558449878E-2</v>
      </c>
      <c r="H196" s="210">
        <f t="shared" si="114"/>
        <v>0</v>
      </c>
      <c r="I196" s="210">
        <f t="shared" si="114"/>
        <v>5.1690508066445373E-3</v>
      </c>
    </row>
    <row r="197" spans="1:9" x14ac:dyDescent="0.25">
      <c r="A197" s="59" t="s">
        <v>592</v>
      </c>
      <c r="B197" s="59" t="s">
        <v>4307</v>
      </c>
      <c r="C197" s="210">
        <f t="shared" ref="C197:I197" si="115">(C1326/C$1214)/(C2455/C$2343)</f>
        <v>0</v>
      </c>
      <c r="D197" s="210">
        <f t="shared" si="115"/>
        <v>0.60299561634096421</v>
      </c>
      <c r="E197" s="210">
        <f t="shared" si="115"/>
        <v>9.9038930034074095</v>
      </c>
      <c r="F197" s="210">
        <f t="shared" si="115"/>
        <v>0</v>
      </c>
      <c r="G197" s="210">
        <f t="shared" si="115"/>
        <v>0</v>
      </c>
      <c r="H197" s="210">
        <f t="shared" si="115"/>
        <v>0</v>
      </c>
      <c r="I197" s="210">
        <f t="shared" si="115"/>
        <v>5.4608357061449238E-2</v>
      </c>
    </row>
    <row r="198" spans="1:9" x14ac:dyDescent="0.25">
      <c r="A198" s="59" t="s">
        <v>1757</v>
      </c>
      <c r="B198" s="59" t="s">
        <v>4308</v>
      </c>
      <c r="C198" s="210">
        <f t="shared" ref="C198:I198" si="116">(C1327/C$1214)/(C2456/C$2343)</f>
        <v>0</v>
      </c>
      <c r="D198" s="210">
        <f t="shared" si="116"/>
        <v>0</v>
      </c>
      <c r="E198" s="210">
        <f t="shared" si="116"/>
        <v>0.22055564421437274</v>
      </c>
      <c r="F198" s="210">
        <f t="shared" si="116"/>
        <v>0</v>
      </c>
      <c r="G198" s="210">
        <f t="shared" si="116"/>
        <v>0.67003460704043694</v>
      </c>
      <c r="H198" s="210">
        <f t="shared" si="116"/>
        <v>0.4360486722138</v>
      </c>
      <c r="I198" s="210">
        <f t="shared" si="116"/>
        <v>0</v>
      </c>
    </row>
    <row r="199" spans="1:9" x14ac:dyDescent="0.25">
      <c r="A199" s="59" t="s">
        <v>3587</v>
      </c>
      <c r="B199" s="59" t="s">
        <v>4310</v>
      </c>
      <c r="C199" s="210">
        <f t="shared" ref="C199:I199" si="117">(C1328/C$1214)/(C2457/C$2343)</f>
        <v>0.3130228801175528</v>
      </c>
      <c r="D199" s="210">
        <f t="shared" si="117"/>
        <v>8.0989714889866562</v>
      </c>
      <c r="E199" s="210">
        <f t="shared" si="117"/>
        <v>4.3014751317348621</v>
      </c>
      <c r="F199" s="210">
        <f t="shared" si="117"/>
        <v>1.7752127495350316</v>
      </c>
      <c r="G199" s="210">
        <f t="shared" si="117"/>
        <v>5.4458588382769637</v>
      </c>
      <c r="H199" s="210">
        <f t="shared" si="117"/>
        <v>9.3985260565248439</v>
      </c>
      <c r="I199" s="210">
        <f t="shared" si="117"/>
        <v>1.0034248013625719</v>
      </c>
    </row>
    <row r="200" spans="1:9" x14ac:dyDescent="0.25">
      <c r="A200" s="59" t="s">
        <v>3026</v>
      </c>
      <c r="B200" s="59" t="s">
        <v>4312</v>
      </c>
      <c r="C200" s="210">
        <f t="shared" ref="C200:I200" si="118">(C1329/C$1214)/(C2458/C$2343)</f>
        <v>30.844443999036784</v>
      </c>
      <c r="D200" s="210">
        <f t="shared" si="118"/>
        <v>13.75020178046976</v>
      </c>
      <c r="E200" s="210">
        <f t="shared" si="118"/>
        <v>61.0144571710034</v>
      </c>
      <c r="F200" s="210">
        <f t="shared" si="118"/>
        <v>0.36003473466570401</v>
      </c>
      <c r="G200" s="210">
        <f t="shared" si="118"/>
        <v>0</v>
      </c>
      <c r="H200" s="210">
        <f t="shared" si="118"/>
        <v>0.51663384463454531</v>
      </c>
      <c r="I200" s="210">
        <f t="shared" si="118"/>
        <v>1.9597168403991078E-2</v>
      </c>
    </row>
    <row r="201" spans="1:9" x14ac:dyDescent="0.25">
      <c r="A201" s="59" t="s">
        <v>3650</v>
      </c>
      <c r="B201" s="59" t="s">
        <v>4313</v>
      </c>
      <c r="C201" s="210">
        <f t="shared" ref="C201:I201" si="119">(C1330/C$1214)/(C2459/C$2343)</f>
        <v>0.99177917979791275</v>
      </c>
      <c r="D201" s="210">
        <f t="shared" si="119"/>
        <v>3.377922823149463E-2</v>
      </c>
      <c r="E201" s="210">
        <f t="shared" si="119"/>
        <v>2.8831619776850865E-3</v>
      </c>
      <c r="F201" s="210">
        <f t="shared" si="119"/>
        <v>0</v>
      </c>
      <c r="G201" s="210">
        <f t="shared" si="119"/>
        <v>0</v>
      </c>
      <c r="H201" s="210">
        <f t="shared" si="119"/>
        <v>0</v>
      </c>
      <c r="I201" s="210">
        <f t="shared" si="119"/>
        <v>7.0940798926548296E-2</v>
      </c>
    </row>
    <row r="202" spans="1:9" x14ac:dyDescent="0.25">
      <c r="A202" s="59" t="s">
        <v>3612</v>
      </c>
      <c r="B202" s="59" t="s">
        <v>4314</v>
      </c>
      <c r="C202" s="210">
        <f t="shared" ref="C202:I202" si="120">(C1331/C$1214)/(C2460/C$2343)</f>
        <v>26.18402120317052</v>
      </c>
      <c r="D202" s="210">
        <f t="shared" si="120"/>
        <v>3.1836444237911182E-2</v>
      </c>
      <c r="E202" s="210">
        <f t="shared" si="120"/>
        <v>0</v>
      </c>
      <c r="F202" s="210">
        <f t="shared" si="120"/>
        <v>0</v>
      </c>
      <c r="G202" s="210">
        <f t="shared" si="120"/>
        <v>0</v>
      </c>
      <c r="H202" s="210">
        <f t="shared" si="120"/>
        <v>0</v>
      </c>
      <c r="I202" s="210">
        <f t="shared" si="120"/>
        <v>0</v>
      </c>
    </row>
    <row r="203" spans="1:9" x14ac:dyDescent="0.25">
      <c r="A203" s="59" t="s">
        <v>3553</v>
      </c>
      <c r="B203" s="59" t="s">
        <v>4316</v>
      </c>
      <c r="C203" s="210">
        <f t="shared" ref="C203:I203" si="121">(C1332/C$1214)/(C2461/C$2343)</f>
        <v>0</v>
      </c>
      <c r="D203" s="210">
        <f t="shared" si="121"/>
        <v>0</v>
      </c>
      <c r="E203" s="210">
        <f t="shared" si="121"/>
        <v>0</v>
      </c>
      <c r="F203" s="210">
        <f t="shared" si="121"/>
        <v>0</v>
      </c>
      <c r="G203" s="210">
        <f t="shared" si="121"/>
        <v>0</v>
      </c>
      <c r="H203" s="210">
        <f t="shared" si="121"/>
        <v>2.6170168113592816E-2</v>
      </c>
      <c r="I203" s="210">
        <f t="shared" si="121"/>
        <v>0</v>
      </c>
    </row>
    <row r="204" spans="1:9" x14ac:dyDescent="0.25">
      <c r="A204" s="59" t="s">
        <v>3648</v>
      </c>
      <c r="B204" s="59" t="s">
        <v>4317</v>
      </c>
      <c r="C204" s="210">
        <f t="shared" ref="C204:I204" si="122">(C1333/C$1214)/(C2462/C$2343)</f>
        <v>7.3892185470300626</v>
      </c>
      <c r="D204" s="210">
        <f t="shared" si="122"/>
        <v>3.008823035101666</v>
      </c>
      <c r="E204" s="210">
        <f t="shared" si="122"/>
        <v>18.770854621486922</v>
      </c>
      <c r="F204" s="210">
        <f t="shared" si="122"/>
        <v>3.2282221604187935</v>
      </c>
      <c r="G204" s="210">
        <f t="shared" si="122"/>
        <v>0</v>
      </c>
      <c r="H204" s="210">
        <f t="shared" si="122"/>
        <v>1.9231625376928683</v>
      </c>
      <c r="I204" s="210">
        <f t="shared" si="122"/>
        <v>0</v>
      </c>
    </row>
    <row r="205" spans="1:9" x14ac:dyDescent="0.25">
      <c r="A205" s="59" t="s">
        <v>3600</v>
      </c>
      <c r="B205" s="59" t="s">
        <v>4318</v>
      </c>
      <c r="C205" s="210">
        <f t="shared" ref="C205:I205" si="123">(C1334/C$1214)/(C2463/C$2343)</f>
        <v>0</v>
      </c>
      <c r="D205" s="210">
        <f t="shared" si="123"/>
        <v>0.35787877337952689</v>
      </c>
      <c r="E205" s="210">
        <f t="shared" si="123"/>
        <v>4.2825789967645589</v>
      </c>
      <c r="F205" s="210">
        <f t="shared" si="123"/>
        <v>0</v>
      </c>
      <c r="G205" s="210">
        <f t="shared" si="123"/>
        <v>18.414075796675135</v>
      </c>
      <c r="H205" s="210">
        <f t="shared" si="123"/>
        <v>0</v>
      </c>
      <c r="I205" s="210">
        <f t="shared" si="123"/>
        <v>0.30245998576020461</v>
      </c>
    </row>
    <row r="206" spans="1:9" x14ac:dyDescent="0.25">
      <c r="A206" s="59" t="s">
        <v>3688</v>
      </c>
      <c r="B206" s="59" t="s">
        <v>4319</v>
      </c>
      <c r="C206" s="210">
        <f t="shared" ref="C206:I206" si="124">(C1335/C$1214)/(C2464/C$2343)</f>
        <v>13.177958284577977</v>
      </c>
      <c r="D206" s="210">
        <f t="shared" si="124"/>
        <v>0</v>
      </c>
      <c r="E206" s="210">
        <f t="shared" si="124"/>
        <v>0.83481619533000018</v>
      </c>
      <c r="F206" s="210">
        <f t="shared" si="124"/>
        <v>8.028970095721509E-2</v>
      </c>
      <c r="G206" s="210">
        <f t="shared" si="124"/>
        <v>0</v>
      </c>
      <c r="H206" s="210">
        <f t="shared" si="124"/>
        <v>0.78441912354829701</v>
      </c>
      <c r="I206" s="210">
        <f t="shared" si="124"/>
        <v>3.3423521959944162</v>
      </c>
    </row>
    <row r="207" spans="1:9" x14ac:dyDescent="0.25">
      <c r="A207" s="59" t="s">
        <v>3626</v>
      </c>
      <c r="B207" s="59" t="s">
        <v>4320</v>
      </c>
      <c r="C207" s="210">
        <f t="shared" ref="C207:I207" si="125">(C1336/C$1214)/(C2465/C$2343)</f>
        <v>0</v>
      </c>
      <c r="D207" s="210">
        <f t="shared" si="125"/>
        <v>0</v>
      </c>
      <c r="E207" s="210">
        <f t="shared" si="125"/>
        <v>5.4468379442032555</v>
      </c>
      <c r="F207" s="210">
        <f t="shared" si="125"/>
        <v>0</v>
      </c>
      <c r="G207" s="210">
        <f t="shared" si="125"/>
        <v>0</v>
      </c>
      <c r="H207" s="210">
        <f t="shared" si="125"/>
        <v>0</v>
      </c>
      <c r="I207" s="210">
        <f t="shared" si="125"/>
        <v>0</v>
      </c>
    </row>
    <row r="208" spans="1:9" x14ac:dyDescent="0.25">
      <c r="A208" s="59" t="s">
        <v>3599</v>
      </c>
      <c r="B208" s="59" t="s">
        <v>4322</v>
      </c>
      <c r="C208" s="210">
        <f t="shared" ref="C208:I208" si="126">(C1337/C$1214)/(C2466/C$2343)</f>
        <v>0</v>
      </c>
      <c r="D208" s="210">
        <f t="shared" si="126"/>
        <v>9.1604689940986417E-2</v>
      </c>
      <c r="E208" s="210">
        <f t="shared" si="126"/>
        <v>0</v>
      </c>
      <c r="F208" s="210">
        <f t="shared" si="126"/>
        <v>0.5628777789822178</v>
      </c>
      <c r="G208" s="210">
        <f t="shared" si="126"/>
        <v>13.220686958858691</v>
      </c>
      <c r="H208" s="210">
        <f t="shared" si="126"/>
        <v>1.5045823590222585</v>
      </c>
      <c r="I208" s="210">
        <f t="shared" si="126"/>
        <v>5.2996150426122277</v>
      </c>
    </row>
    <row r="209" spans="1:9" x14ac:dyDescent="0.25">
      <c r="A209" s="59" t="s">
        <v>2598</v>
      </c>
      <c r="B209" s="59" t="s">
        <v>4324</v>
      </c>
      <c r="C209" s="210">
        <f t="shared" ref="C209:I209" si="127">(C1338/C$1214)/(C2467/C$2343)</f>
        <v>0</v>
      </c>
      <c r="D209" s="210">
        <f t="shared" si="127"/>
        <v>7.0434281787024919E-2</v>
      </c>
      <c r="E209" s="210">
        <f t="shared" si="127"/>
        <v>0</v>
      </c>
      <c r="F209" s="210">
        <f t="shared" si="127"/>
        <v>0</v>
      </c>
      <c r="G209" s="210">
        <f t="shared" si="127"/>
        <v>0</v>
      </c>
      <c r="H209" s="210">
        <f t="shared" si="127"/>
        <v>1.9802282615485582</v>
      </c>
      <c r="I209" s="210">
        <f t="shared" si="127"/>
        <v>0.20104525900468401</v>
      </c>
    </row>
    <row r="210" spans="1:9" x14ac:dyDescent="0.25">
      <c r="A210" s="59" t="s">
        <v>580</v>
      </c>
      <c r="B210" s="59" t="s">
        <v>4325</v>
      </c>
      <c r="C210" s="210">
        <f t="shared" ref="C210:I210" si="128">(C1339/C$1214)/(C2468/C$2343)</f>
        <v>4.0485764709133048E-3</v>
      </c>
      <c r="D210" s="210">
        <f t="shared" si="128"/>
        <v>4.7371413122302588</v>
      </c>
      <c r="E210" s="210">
        <f t="shared" si="128"/>
        <v>5.8962352853301301</v>
      </c>
      <c r="F210" s="210">
        <f t="shared" si="128"/>
        <v>2.9185354363665623</v>
      </c>
      <c r="G210" s="210">
        <f t="shared" si="128"/>
        <v>1.036081813131174</v>
      </c>
      <c r="H210" s="210">
        <f t="shared" si="128"/>
        <v>0.14078498958298871</v>
      </c>
      <c r="I210" s="210">
        <f t="shared" si="128"/>
        <v>2.3955321698469954</v>
      </c>
    </row>
    <row r="211" spans="1:9" x14ac:dyDescent="0.25">
      <c r="A211" s="59" t="s">
        <v>187</v>
      </c>
      <c r="B211" s="59" t="s">
        <v>4326</v>
      </c>
      <c r="C211" s="210">
        <f t="shared" ref="C211:I211" si="129">(C1340/C$1214)/(C2469/C$2343)</f>
        <v>51.121162427384498</v>
      </c>
      <c r="D211" s="210">
        <f t="shared" si="129"/>
        <v>98.192975141516655</v>
      </c>
      <c r="E211" s="210">
        <f t="shared" si="129"/>
        <v>137.11089293751289</v>
      </c>
      <c r="F211" s="210">
        <f t="shared" si="129"/>
        <v>99.269657898392538</v>
      </c>
      <c r="G211" s="210">
        <f t="shared" si="129"/>
        <v>148.05220375121212</v>
      </c>
      <c r="H211" s="210">
        <f t="shared" si="129"/>
        <v>243.72252973801992</v>
      </c>
      <c r="I211" s="210">
        <f t="shared" si="129"/>
        <v>27.090184361381315</v>
      </c>
    </row>
    <row r="212" spans="1:9" x14ac:dyDescent="0.25">
      <c r="A212" s="59" t="s">
        <v>3589</v>
      </c>
      <c r="B212" s="59" t="s">
        <v>4327</v>
      </c>
      <c r="C212" s="210">
        <f t="shared" ref="C212:I212" si="130">(C1341/C$1214)/(C2470/C$2343)</f>
        <v>7.7288556773716091E-3</v>
      </c>
      <c r="D212" s="210">
        <f t="shared" si="130"/>
        <v>3.1886037112289822E-2</v>
      </c>
      <c r="E212" s="210">
        <f t="shared" si="130"/>
        <v>0</v>
      </c>
      <c r="F212" s="210">
        <f t="shared" si="130"/>
        <v>0</v>
      </c>
      <c r="G212" s="210">
        <f t="shared" si="130"/>
        <v>0</v>
      </c>
      <c r="H212" s="210">
        <f t="shared" si="130"/>
        <v>1.0037268344325123</v>
      </c>
      <c r="I212" s="210">
        <f t="shared" si="130"/>
        <v>1.5515891212896538E-3</v>
      </c>
    </row>
    <row r="213" spans="1:9" x14ac:dyDescent="0.25">
      <c r="A213" s="59" t="s">
        <v>3627</v>
      </c>
      <c r="B213" s="59" t="s">
        <v>4328</v>
      </c>
      <c r="C213" s="210">
        <f t="shared" ref="C213:I213" si="131">(C1342/C$1214)/(C2471/C$2343)</f>
        <v>0</v>
      </c>
      <c r="D213" s="210">
        <f t="shared" si="131"/>
        <v>3.5643314218322094E-3</v>
      </c>
      <c r="E213" s="210">
        <f t="shared" si="131"/>
        <v>0</v>
      </c>
      <c r="F213" s="210">
        <f t="shared" si="131"/>
        <v>0</v>
      </c>
      <c r="G213" s="210">
        <f t="shared" si="131"/>
        <v>0</v>
      </c>
      <c r="H213" s="210">
        <f t="shared" si="131"/>
        <v>0</v>
      </c>
      <c r="I213" s="210">
        <f t="shared" si="131"/>
        <v>0</v>
      </c>
    </row>
    <row r="214" spans="1:9" x14ac:dyDescent="0.25">
      <c r="A214" s="59" t="s">
        <v>3554</v>
      </c>
      <c r="B214" s="59" t="s">
        <v>4329</v>
      </c>
      <c r="C214" s="210">
        <f t="shared" ref="C214:I214" si="132">(C1343/C$1214)/(C2472/C$2343)</f>
        <v>0</v>
      </c>
      <c r="D214" s="210">
        <f t="shared" si="132"/>
        <v>0</v>
      </c>
      <c r="E214" s="210">
        <f t="shared" si="132"/>
        <v>0</v>
      </c>
      <c r="F214" s="210">
        <f t="shared" si="132"/>
        <v>0</v>
      </c>
      <c r="G214" s="210">
        <f t="shared" si="132"/>
        <v>0</v>
      </c>
      <c r="H214" s="210">
        <f t="shared" si="132"/>
        <v>2.531852960818639E-4</v>
      </c>
      <c r="I214" s="210">
        <f t="shared" si="132"/>
        <v>0</v>
      </c>
    </row>
    <row r="215" spans="1:9" x14ac:dyDescent="0.25">
      <c r="A215" s="59" t="s">
        <v>11</v>
      </c>
      <c r="B215" s="59" t="s">
        <v>4331</v>
      </c>
      <c r="C215" s="210">
        <f t="shared" ref="C215:I215" si="133">(C1344/C$1214)/(C2473/C$2343)</f>
        <v>1.4887902552865417</v>
      </c>
      <c r="D215" s="210">
        <f t="shared" si="133"/>
        <v>4.203446892911881E-4</v>
      </c>
      <c r="E215" s="210">
        <f t="shared" si="133"/>
        <v>0</v>
      </c>
      <c r="F215" s="210">
        <f t="shared" si="133"/>
        <v>0.14696761717703086</v>
      </c>
      <c r="G215" s="210">
        <f t="shared" si="133"/>
        <v>1.605566772694034E-2</v>
      </c>
      <c r="H215" s="210">
        <f t="shared" si="133"/>
        <v>0</v>
      </c>
      <c r="I215" s="210">
        <f t="shared" si="133"/>
        <v>0</v>
      </c>
    </row>
    <row r="216" spans="1:9" x14ac:dyDescent="0.25">
      <c r="A216" s="59" t="s">
        <v>1724</v>
      </c>
      <c r="B216" s="59" t="s">
        <v>4333</v>
      </c>
      <c r="C216" s="210">
        <f t="shared" ref="C216:I216" si="134">(C1345/C$1214)/(C2474/C$2343)</f>
        <v>1.0514305179029172E-2</v>
      </c>
      <c r="D216" s="210">
        <f t="shared" si="134"/>
        <v>0.53819042952211771</v>
      </c>
      <c r="E216" s="210">
        <f t="shared" si="134"/>
        <v>5.4312552903820277E-3</v>
      </c>
      <c r="F216" s="210">
        <f t="shared" si="134"/>
        <v>0</v>
      </c>
      <c r="G216" s="210">
        <f t="shared" si="134"/>
        <v>1.2162881250247413E-2</v>
      </c>
      <c r="H216" s="210">
        <f t="shared" si="134"/>
        <v>3.3978434049211589E-3</v>
      </c>
      <c r="I216" s="210">
        <f t="shared" si="134"/>
        <v>0</v>
      </c>
    </row>
    <row r="217" spans="1:9" x14ac:dyDescent="0.25">
      <c r="A217" s="59" t="s">
        <v>1702</v>
      </c>
      <c r="B217" s="59" t="s">
        <v>4336</v>
      </c>
      <c r="C217" s="210">
        <f t="shared" ref="C217:I217" si="135">(C1346/C$1214)/(C2475/C$2343)</f>
        <v>52.1420461182447</v>
      </c>
      <c r="D217" s="210">
        <f t="shared" si="135"/>
        <v>0.59809055156696611</v>
      </c>
      <c r="E217" s="210">
        <f t="shared" si="135"/>
        <v>11.19447947671553</v>
      </c>
      <c r="F217" s="210">
        <f t="shared" si="135"/>
        <v>0</v>
      </c>
      <c r="G217" s="210">
        <f t="shared" si="135"/>
        <v>0</v>
      </c>
      <c r="H217" s="210">
        <f t="shared" si="135"/>
        <v>0.12026930088737112</v>
      </c>
      <c r="I217" s="210">
        <f t="shared" si="135"/>
        <v>0</v>
      </c>
    </row>
    <row r="218" spans="1:9" x14ac:dyDescent="0.25">
      <c r="A218" s="59" t="s">
        <v>105</v>
      </c>
      <c r="B218" s="59" t="s">
        <v>4337</v>
      </c>
      <c r="C218" s="210">
        <f t="shared" ref="C218:I218" si="136">(C1347/C$1214)/(C2476/C$2343)</f>
        <v>5.9577204306550886</v>
      </c>
      <c r="D218" s="210">
        <f t="shared" si="136"/>
        <v>2.5365963321745046</v>
      </c>
      <c r="E218" s="210">
        <f t="shared" si="136"/>
        <v>0.68597804088392655</v>
      </c>
      <c r="F218" s="210">
        <f t="shared" si="136"/>
        <v>1.2231923152873307</v>
      </c>
      <c r="G218" s="210">
        <f t="shared" si="136"/>
        <v>0.31097607059091076</v>
      </c>
      <c r="H218" s="210">
        <f t="shared" si="136"/>
        <v>0.37740022365992804</v>
      </c>
      <c r="I218" s="210">
        <f t="shared" si="136"/>
        <v>0.21511730920965003</v>
      </c>
    </row>
    <row r="219" spans="1:9" x14ac:dyDescent="0.25">
      <c r="A219" s="59" t="s">
        <v>2064</v>
      </c>
      <c r="B219" s="59" t="s">
        <v>4341</v>
      </c>
      <c r="C219" s="210">
        <f t="shared" ref="C219:I219" si="137">(C1348/C$1214)/(C2477/C$2343)</f>
        <v>9.1739358304931091</v>
      </c>
      <c r="D219" s="210">
        <f t="shared" si="137"/>
        <v>10.089797872149974</v>
      </c>
      <c r="E219" s="210">
        <f t="shared" si="137"/>
        <v>19.349368168745976</v>
      </c>
      <c r="F219" s="210">
        <f t="shared" si="137"/>
        <v>0.36605572717141255</v>
      </c>
      <c r="G219" s="210">
        <f t="shared" si="137"/>
        <v>1.0276730821889497</v>
      </c>
      <c r="H219" s="210">
        <f t="shared" si="137"/>
        <v>20.34174786533621</v>
      </c>
      <c r="I219" s="210">
        <f t="shared" si="137"/>
        <v>19.747996044333757</v>
      </c>
    </row>
    <row r="220" spans="1:9" x14ac:dyDescent="0.25">
      <c r="A220" s="59" t="s">
        <v>70</v>
      </c>
      <c r="B220" s="59" t="s">
        <v>4342</v>
      </c>
      <c r="C220" s="210">
        <f t="shared" ref="C220:I220" si="138">(C1349/C$1214)/(C2478/C$2343)</f>
        <v>0</v>
      </c>
      <c r="D220" s="210">
        <f t="shared" si="138"/>
        <v>0</v>
      </c>
      <c r="E220" s="210">
        <f t="shared" si="138"/>
        <v>0.21030289794426091</v>
      </c>
      <c r="F220" s="210">
        <f t="shared" si="138"/>
        <v>0</v>
      </c>
      <c r="G220" s="210">
        <f t="shared" si="138"/>
        <v>0</v>
      </c>
      <c r="H220" s="210">
        <f t="shared" si="138"/>
        <v>0</v>
      </c>
      <c r="I220" s="210">
        <f t="shared" si="138"/>
        <v>0</v>
      </c>
    </row>
    <row r="221" spans="1:9" x14ac:dyDescent="0.25">
      <c r="A221" s="59" t="s">
        <v>1607</v>
      </c>
      <c r="B221" s="59" t="s">
        <v>4345</v>
      </c>
      <c r="C221" s="210">
        <f t="shared" ref="C221:I221" si="139">(C1350/C$1214)/(C2479/C$2343)</f>
        <v>1298.7659979162274</v>
      </c>
      <c r="D221" s="210">
        <f t="shared" si="139"/>
        <v>829.83343316186733</v>
      </c>
      <c r="E221" s="210">
        <f t="shared" si="139"/>
        <v>1279.2383872958653</v>
      </c>
      <c r="F221" s="210">
        <f t="shared" si="139"/>
        <v>1264.8700005612429</v>
      </c>
      <c r="G221" s="210">
        <f t="shared" si="139"/>
        <v>892.42857250927352</v>
      </c>
      <c r="H221" s="210">
        <f t="shared" si="139"/>
        <v>577.13557814666979</v>
      </c>
      <c r="I221" s="210">
        <f t="shared" si="139"/>
        <v>586.10377843578078</v>
      </c>
    </row>
    <row r="222" spans="1:9" x14ac:dyDescent="0.25">
      <c r="A222" s="59" t="s">
        <v>2310</v>
      </c>
      <c r="B222" s="59" t="s">
        <v>4347</v>
      </c>
      <c r="C222" s="210">
        <f t="shared" ref="C222:I222" si="140">(C1351/C$1214)/(C2480/C$2343)</f>
        <v>43.09071973323551</v>
      </c>
      <c r="D222" s="210">
        <f t="shared" si="140"/>
        <v>57.301553867100154</v>
      </c>
      <c r="E222" s="210">
        <f t="shared" si="140"/>
        <v>25.770575149364252</v>
      </c>
      <c r="F222" s="210">
        <f t="shared" si="140"/>
        <v>21.344302273771355</v>
      </c>
      <c r="G222" s="210">
        <f t="shared" si="140"/>
        <v>41.950650437795517</v>
      </c>
      <c r="H222" s="210">
        <f t="shared" si="140"/>
        <v>45.743596323600975</v>
      </c>
      <c r="I222" s="210">
        <f t="shared" si="140"/>
        <v>47.78624955060932</v>
      </c>
    </row>
    <row r="223" spans="1:9" x14ac:dyDescent="0.25">
      <c r="A223" s="59" t="s">
        <v>1696</v>
      </c>
      <c r="B223" s="59" t="s">
        <v>4350</v>
      </c>
      <c r="C223" s="210">
        <f t="shared" ref="C223:I223" si="141">(C1352/C$1214)/(C2481/C$2343)</f>
        <v>0</v>
      </c>
      <c r="D223" s="210">
        <f t="shared" si="141"/>
        <v>0</v>
      </c>
      <c r="E223" s="210">
        <f t="shared" si="141"/>
        <v>1.6200266097243885</v>
      </c>
      <c r="F223" s="210">
        <f t="shared" si="141"/>
        <v>0</v>
      </c>
      <c r="G223" s="210">
        <f t="shared" si="141"/>
        <v>0</v>
      </c>
      <c r="H223" s="210">
        <f t="shared" si="141"/>
        <v>0</v>
      </c>
      <c r="I223" s="210">
        <f t="shared" si="141"/>
        <v>0.13570442706048277</v>
      </c>
    </row>
    <row r="224" spans="1:9" x14ac:dyDescent="0.25">
      <c r="A224" s="59" t="s">
        <v>2291</v>
      </c>
      <c r="B224" s="59" t="s">
        <v>4355</v>
      </c>
      <c r="C224" s="210">
        <f t="shared" ref="C224:I224" si="142">(C1353/C$1214)/(C2482/C$2343)</f>
        <v>0</v>
      </c>
      <c r="D224" s="210">
        <f t="shared" si="142"/>
        <v>0</v>
      </c>
      <c r="E224" s="210">
        <f t="shared" si="142"/>
        <v>0</v>
      </c>
      <c r="F224" s="210">
        <f t="shared" si="142"/>
        <v>0</v>
      </c>
      <c r="G224" s="210">
        <f t="shared" si="142"/>
        <v>0</v>
      </c>
      <c r="H224" s="210">
        <f t="shared" si="142"/>
        <v>1.1487929776598885E-2</v>
      </c>
      <c r="I224" s="210">
        <f t="shared" si="142"/>
        <v>6.1848964109957355E-2</v>
      </c>
    </row>
    <row r="225" spans="1:9" x14ac:dyDescent="0.25">
      <c r="A225" s="59" t="s">
        <v>452</v>
      </c>
      <c r="B225" s="59" t="s">
        <v>4356</v>
      </c>
      <c r="C225" s="210">
        <f t="shared" ref="C225:I225" si="143">(C1354/C$1214)/(C2483/C$2343)</f>
        <v>6.9000950613326919E-4</v>
      </c>
      <c r="D225" s="210">
        <f t="shared" si="143"/>
        <v>0.36352418273364012</v>
      </c>
      <c r="E225" s="210">
        <f t="shared" si="143"/>
        <v>1.8660192624533483</v>
      </c>
      <c r="F225" s="210">
        <f t="shared" si="143"/>
        <v>0</v>
      </c>
      <c r="G225" s="210">
        <f t="shared" si="143"/>
        <v>4.5015328572349897E-2</v>
      </c>
      <c r="H225" s="210">
        <f t="shared" si="143"/>
        <v>0.11697019702383377</v>
      </c>
      <c r="I225" s="210">
        <f t="shared" si="143"/>
        <v>8.6069308588115293E-3</v>
      </c>
    </row>
    <row r="226" spans="1:9" x14ac:dyDescent="0.25">
      <c r="A226" s="59" t="s">
        <v>2475</v>
      </c>
      <c r="B226" s="59" t="s">
        <v>4357</v>
      </c>
      <c r="C226" s="210">
        <f t="shared" ref="C226:I226" si="144">(C1355/C$1214)/(C2484/C$2343)</f>
        <v>7.251399976180144E-3</v>
      </c>
      <c r="D226" s="210">
        <f t="shared" si="144"/>
        <v>0</v>
      </c>
      <c r="E226" s="210">
        <f t="shared" si="144"/>
        <v>2.7611862562337977</v>
      </c>
      <c r="F226" s="210">
        <f t="shared" si="144"/>
        <v>0.67803274649749312</v>
      </c>
      <c r="G226" s="210">
        <f t="shared" si="144"/>
        <v>0</v>
      </c>
      <c r="H226" s="210">
        <f t="shared" si="144"/>
        <v>0</v>
      </c>
      <c r="I226" s="210">
        <f t="shared" si="144"/>
        <v>4.1497277331096122E-2</v>
      </c>
    </row>
    <row r="227" spans="1:9" x14ac:dyDescent="0.25">
      <c r="A227" s="59" t="s">
        <v>3569</v>
      </c>
      <c r="B227" s="59" t="s">
        <v>4360</v>
      </c>
      <c r="C227" s="210">
        <f t="shared" ref="C227:I227" si="145">(C1356/C$1214)/(C2485/C$2343)</f>
        <v>2.6922088864890621E-2</v>
      </c>
      <c r="D227" s="210">
        <f t="shared" si="145"/>
        <v>0</v>
      </c>
      <c r="E227" s="210">
        <f t="shared" si="145"/>
        <v>0.13647423355299351</v>
      </c>
      <c r="F227" s="210">
        <f t="shared" si="145"/>
        <v>0</v>
      </c>
      <c r="G227" s="210">
        <f t="shared" si="145"/>
        <v>0</v>
      </c>
      <c r="H227" s="210">
        <f t="shared" si="145"/>
        <v>0</v>
      </c>
      <c r="I227" s="210">
        <f t="shared" si="145"/>
        <v>0</v>
      </c>
    </row>
    <row r="228" spans="1:9" x14ac:dyDescent="0.25">
      <c r="A228" s="59" t="s">
        <v>3555</v>
      </c>
      <c r="B228" s="59" t="s">
        <v>4361</v>
      </c>
      <c r="C228" s="210">
        <f t="shared" ref="C228:I228" si="146">(C1357/C$1214)/(C2486/C$2343)</f>
        <v>0.18910399944559783</v>
      </c>
      <c r="D228" s="210">
        <f t="shared" si="146"/>
        <v>0.12754105011418976</v>
      </c>
      <c r="E228" s="210">
        <f t="shared" si="146"/>
        <v>4.7083191349211297E-3</v>
      </c>
      <c r="F228" s="210">
        <f t="shared" si="146"/>
        <v>2.6343848164954928</v>
      </c>
      <c r="G228" s="210">
        <f t="shared" si="146"/>
        <v>6.3300311229625275E-2</v>
      </c>
      <c r="H228" s="210">
        <f t="shared" si="146"/>
        <v>0</v>
      </c>
      <c r="I228" s="210">
        <f t="shared" si="146"/>
        <v>4.4065432566226343E-3</v>
      </c>
    </row>
    <row r="229" spans="1:9" x14ac:dyDescent="0.25">
      <c r="A229" s="59" t="s">
        <v>901</v>
      </c>
      <c r="B229" s="59" t="s">
        <v>4362</v>
      </c>
      <c r="C229" s="210">
        <f t="shared" ref="C229:I229" si="147">(C1358/C$1214)/(C2487/C$2343)</f>
        <v>7.165843901515416E-2</v>
      </c>
      <c r="D229" s="210">
        <f t="shared" si="147"/>
        <v>0</v>
      </c>
      <c r="E229" s="210">
        <f t="shared" si="147"/>
        <v>0</v>
      </c>
      <c r="F229" s="210">
        <f t="shared" si="147"/>
        <v>0</v>
      </c>
      <c r="G229" s="210">
        <f t="shared" si="147"/>
        <v>0</v>
      </c>
      <c r="H229" s="210">
        <f t="shared" si="147"/>
        <v>0</v>
      </c>
      <c r="I229" s="210">
        <f t="shared" si="147"/>
        <v>0</v>
      </c>
    </row>
    <row r="230" spans="1:9" x14ac:dyDescent="0.25">
      <c r="A230" s="59" t="s">
        <v>2858</v>
      </c>
      <c r="B230" s="59" t="s">
        <v>4364</v>
      </c>
      <c r="C230" s="210">
        <f t="shared" ref="C230:I230" si="148">(C1359/C$1214)/(C2488/C$2343)</f>
        <v>4.4683862443241189</v>
      </c>
      <c r="D230" s="210">
        <f t="shared" si="148"/>
        <v>6.8335977767672524</v>
      </c>
      <c r="E230" s="210">
        <f t="shared" si="148"/>
        <v>2.0546721724006347</v>
      </c>
      <c r="F230" s="210">
        <f t="shared" si="148"/>
        <v>0.23940792789945886</v>
      </c>
      <c r="G230" s="210">
        <f t="shared" si="148"/>
        <v>0.43183111786988337</v>
      </c>
      <c r="H230" s="210">
        <f t="shared" si="148"/>
        <v>3.4869517033344483E-4</v>
      </c>
      <c r="I230" s="210">
        <f t="shared" si="148"/>
        <v>1.4460402376097385</v>
      </c>
    </row>
    <row r="231" spans="1:9" x14ac:dyDescent="0.25">
      <c r="A231" s="59" t="s">
        <v>2758</v>
      </c>
      <c r="B231" s="59" t="s">
        <v>4366</v>
      </c>
      <c r="C231" s="210">
        <f t="shared" ref="C231:I231" si="149">(C1360/C$1214)/(C2489/C$2343)</f>
        <v>8.430690672520992</v>
      </c>
      <c r="D231" s="210">
        <f t="shared" si="149"/>
        <v>0.28877084928689362</v>
      </c>
      <c r="E231" s="210">
        <f t="shared" si="149"/>
        <v>6.5669889928414646E-2</v>
      </c>
      <c r="F231" s="210">
        <f t="shared" si="149"/>
        <v>0.15818248537786084</v>
      </c>
      <c r="G231" s="210">
        <f t="shared" si="149"/>
        <v>1.3988994123194347</v>
      </c>
      <c r="H231" s="210">
        <f t="shared" si="149"/>
        <v>7.7762371762190807E-2</v>
      </c>
      <c r="I231" s="210">
        <f t="shared" si="149"/>
        <v>0.64489835841923682</v>
      </c>
    </row>
    <row r="232" spans="1:9" x14ac:dyDescent="0.25">
      <c r="A232" s="59" t="s">
        <v>8205</v>
      </c>
      <c r="B232" s="59" t="s">
        <v>8206</v>
      </c>
      <c r="C232" s="210">
        <f t="shared" ref="C232:I232" si="150">(C1361/C$1214)/(C2490/C$2343)</f>
        <v>0</v>
      </c>
      <c r="D232" s="210">
        <f t="shared" si="150"/>
        <v>0</v>
      </c>
      <c r="E232" s="210">
        <f t="shared" si="150"/>
        <v>0</v>
      </c>
      <c r="F232" s="210">
        <f t="shared" si="150"/>
        <v>0</v>
      </c>
      <c r="G232" s="210">
        <f t="shared" si="150"/>
        <v>0</v>
      </c>
      <c r="H232" s="210">
        <f t="shared" si="150"/>
        <v>0</v>
      </c>
      <c r="I232" s="210">
        <f t="shared" si="150"/>
        <v>1.0188223224865066E-2</v>
      </c>
    </row>
    <row r="233" spans="1:9" x14ac:dyDescent="0.25">
      <c r="A233" s="59" t="s">
        <v>766</v>
      </c>
      <c r="B233" s="59" t="s">
        <v>4367</v>
      </c>
      <c r="C233" s="210">
        <f t="shared" ref="C233:I233" si="151">(C1362/C$1214)/(C2491/C$2343)</f>
        <v>1.5339980946275136</v>
      </c>
      <c r="D233" s="210">
        <f t="shared" si="151"/>
        <v>2.1031164997596514</v>
      </c>
      <c r="E233" s="210">
        <f t="shared" si="151"/>
        <v>0.4048396390425073</v>
      </c>
      <c r="F233" s="210">
        <f t="shared" si="151"/>
        <v>0.36226659955218987</v>
      </c>
      <c r="G233" s="210">
        <f t="shared" si="151"/>
        <v>0</v>
      </c>
      <c r="H233" s="210">
        <f t="shared" si="151"/>
        <v>4.3950417699514013</v>
      </c>
      <c r="I233" s="210">
        <f t="shared" si="151"/>
        <v>8.8732451718841805</v>
      </c>
    </row>
    <row r="234" spans="1:9" x14ac:dyDescent="0.25">
      <c r="A234" s="59" t="s">
        <v>1112</v>
      </c>
      <c r="B234" s="59" t="s">
        <v>4368</v>
      </c>
      <c r="C234" s="210">
        <f t="shared" ref="C234:I234" si="152">(C1363/C$1214)/(C2492/C$2343)</f>
        <v>11.287030307060363</v>
      </c>
      <c r="D234" s="210">
        <f t="shared" si="152"/>
        <v>1.7449784380011992</v>
      </c>
      <c r="E234" s="210">
        <f t="shared" si="152"/>
        <v>10.872143333299917</v>
      </c>
      <c r="F234" s="210">
        <f t="shared" si="152"/>
        <v>0</v>
      </c>
      <c r="G234" s="210">
        <f t="shared" si="152"/>
        <v>2.8071262704234012</v>
      </c>
      <c r="H234" s="210">
        <f t="shared" si="152"/>
        <v>0.34609154322256996</v>
      </c>
      <c r="I234" s="210">
        <f t="shared" si="152"/>
        <v>2.2437695961844053</v>
      </c>
    </row>
    <row r="235" spans="1:9" x14ac:dyDescent="0.25">
      <c r="A235" s="59" t="s">
        <v>343</v>
      </c>
      <c r="B235" s="59" t="s">
        <v>4369</v>
      </c>
      <c r="C235" s="210">
        <f t="shared" ref="C235:I235" si="153">(C1364/C$1214)/(C2493/C$2343)</f>
        <v>0</v>
      </c>
      <c r="D235" s="210">
        <f t="shared" si="153"/>
        <v>0</v>
      </c>
      <c r="E235" s="210">
        <f t="shared" si="153"/>
        <v>0.11209438017457508</v>
      </c>
      <c r="F235" s="210">
        <f t="shared" si="153"/>
        <v>0</v>
      </c>
      <c r="G235" s="210">
        <f t="shared" si="153"/>
        <v>0</v>
      </c>
      <c r="H235" s="210">
        <f t="shared" si="153"/>
        <v>0.11782556575267017</v>
      </c>
      <c r="I235" s="210">
        <f t="shared" si="153"/>
        <v>0</v>
      </c>
    </row>
    <row r="236" spans="1:9" x14ac:dyDescent="0.25">
      <c r="A236" s="59" t="s">
        <v>954</v>
      </c>
      <c r="B236" s="59" t="s">
        <v>4372</v>
      </c>
      <c r="C236" s="210">
        <f t="shared" ref="C236:I236" si="154">(C1365/C$1214)/(C2494/C$2343)</f>
        <v>1.958070231365149</v>
      </c>
      <c r="D236" s="210">
        <f t="shared" si="154"/>
        <v>0.48690241629145209</v>
      </c>
      <c r="E236" s="210">
        <f t="shared" si="154"/>
        <v>5.0257558442681187</v>
      </c>
      <c r="F236" s="210">
        <f t="shared" si="154"/>
        <v>68.250400076916534</v>
      </c>
      <c r="G236" s="210">
        <f t="shared" si="154"/>
        <v>18.992646180213448</v>
      </c>
      <c r="H236" s="210">
        <f t="shared" si="154"/>
        <v>116.16278707046992</v>
      </c>
      <c r="I236" s="210">
        <f t="shared" si="154"/>
        <v>525.60294280552012</v>
      </c>
    </row>
    <row r="237" spans="1:9" x14ac:dyDescent="0.25">
      <c r="A237" s="59" t="s">
        <v>238</v>
      </c>
      <c r="B237" s="59" t="s">
        <v>4374</v>
      </c>
      <c r="C237" s="210">
        <f t="shared" ref="C237:I237" si="155">(C1366/C$1214)/(C2495/C$2343)</f>
        <v>0</v>
      </c>
      <c r="D237" s="210">
        <f t="shared" si="155"/>
        <v>0</v>
      </c>
      <c r="E237" s="210">
        <f t="shared" si="155"/>
        <v>0</v>
      </c>
      <c r="F237" s="210">
        <f t="shared" si="155"/>
        <v>0</v>
      </c>
      <c r="G237" s="210">
        <f t="shared" si="155"/>
        <v>0</v>
      </c>
      <c r="H237" s="210">
        <f t="shared" si="155"/>
        <v>0</v>
      </c>
      <c r="I237" s="210">
        <f t="shared" si="155"/>
        <v>0.2529182063387585</v>
      </c>
    </row>
    <row r="238" spans="1:9" x14ac:dyDescent="0.25">
      <c r="A238" s="59" t="s">
        <v>2477</v>
      </c>
      <c r="B238" s="59" t="s">
        <v>4375</v>
      </c>
      <c r="C238" s="210">
        <f t="shared" ref="C238:I238" si="156">(C1367/C$1214)/(C2496/C$2343)</f>
        <v>0</v>
      </c>
      <c r="D238" s="210">
        <f t="shared" si="156"/>
        <v>0</v>
      </c>
      <c r="E238" s="210">
        <f t="shared" si="156"/>
        <v>0</v>
      </c>
      <c r="F238" s="210">
        <f t="shared" si="156"/>
        <v>0.84023231257123732</v>
      </c>
      <c r="G238" s="210">
        <f t="shared" si="156"/>
        <v>0</v>
      </c>
      <c r="H238" s="210">
        <f t="shared" si="156"/>
        <v>0</v>
      </c>
      <c r="I238" s="210">
        <f t="shared" si="156"/>
        <v>0</v>
      </c>
    </row>
    <row r="239" spans="1:9" x14ac:dyDescent="0.25">
      <c r="A239" s="59" t="s">
        <v>2229</v>
      </c>
      <c r="B239" s="59" t="s">
        <v>4378</v>
      </c>
      <c r="C239" s="210">
        <f t="shared" ref="C239:I239" si="157">(C1368/C$1214)/(C2497/C$2343)</f>
        <v>1.753598954786335E-2</v>
      </c>
      <c r="D239" s="210">
        <f t="shared" si="157"/>
        <v>0</v>
      </c>
      <c r="E239" s="210">
        <f t="shared" si="157"/>
        <v>0</v>
      </c>
      <c r="F239" s="210">
        <f t="shared" si="157"/>
        <v>0</v>
      </c>
      <c r="G239" s="210">
        <f t="shared" si="157"/>
        <v>0</v>
      </c>
      <c r="H239" s="210">
        <f t="shared" si="157"/>
        <v>0</v>
      </c>
      <c r="I239" s="210">
        <f t="shared" si="157"/>
        <v>0</v>
      </c>
    </row>
    <row r="240" spans="1:9" x14ac:dyDescent="0.25">
      <c r="A240" s="59" t="s">
        <v>2708</v>
      </c>
      <c r="B240" s="59" t="s">
        <v>4382</v>
      </c>
      <c r="C240" s="210">
        <f t="shared" ref="C240:I240" si="158">(C1369/C$1214)/(C2498/C$2343)</f>
        <v>2.1859803608547026E-3</v>
      </c>
      <c r="D240" s="210">
        <f t="shared" si="158"/>
        <v>1.0864310088559479E-2</v>
      </c>
      <c r="E240" s="210">
        <f t="shared" si="158"/>
        <v>0</v>
      </c>
      <c r="F240" s="210">
        <f t="shared" si="158"/>
        <v>0</v>
      </c>
      <c r="G240" s="210">
        <f t="shared" si="158"/>
        <v>0</v>
      </c>
      <c r="H240" s="210">
        <f t="shared" si="158"/>
        <v>0</v>
      </c>
      <c r="I240" s="210">
        <f t="shared" si="158"/>
        <v>0</v>
      </c>
    </row>
    <row r="241" spans="1:9" x14ac:dyDescent="0.25">
      <c r="A241" s="59" t="s">
        <v>3394</v>
      </c>
      <c r="B241" s="59" t="s">
        <v>4384</v>
      </c>
      <c r="C241" s="210">
        <f t="shared" ref="C241:I241" si="159">(C1370/C$1214)/(C2499/C$2343)</f>
        <v>0.7935256833473503</v>
      </c>
      <c r="D241" s="210">
        <f t="shared" si="159"/>
        <v>0</v>
      </c>
      <c r="E241" s="210">
        <f t="shared" si="159"/>
        <v>0</v>
      </c>
      <c r="F241" s="210">
        <f t="shared" si="159"/>
        <v>0</v>
      </c>
      <c r="G241" s="210">
        <f t="shared" si="159"/>
        <v>0</v>
      </c>
      <c r="H241" s="210">
        <f t="shared" si="159"/>
        <v>0</v>
      </c>
      <c r="I241" s="210">
        <f t="shared" si="159"/>
        <v>0</v>
      </c>
    </row>
    <row r="242" spans="1:9" x14ac:dyDescent="0.25">
      <c r="A242" s="59" t="s">
        <v>2913</v>
      </c>
      <c r="B242" s="59" t="s">
        <v>4389</v>
      </c>
      <c r="C242" s="210">
        <f t="shared" ref="C242:I242" si="160">(C1371/C$1214)/(C2500/C$2343)</f>
        <v>3.1069853471355886</v>
      </c>
      <c r="D242" s="210">
        <f t="shared" si="160"/>
        <v>4.8224898585793707E-2</v>
      </c>
      <c r="E242" s="210">
        <f t="shared" si="160"/>
        <v>0</v>
      </c>
      <c r="F242" s="210">
        <f t="shared" si="160"/>
        <v>0</v>
      </c>
      <c r="G242" s="210">
        <f t="shared" si="160"/>
        <v>0.19757922331021086</v>
      </c>
      <c r="H242" s="210">
        <f t="shared" si="160"/>
        <v>0</v>
      </c>
      <c r="I242" s="210">
        <f t="shared" si="160"/>
        <v>0.46853325430825249</v>
      </c>
    </row>
    <row r="243" spans="1:9" x14ac:dyDescent="0.25">
      <c r="A243" s="59" t="s">
        <v>122</v>
      </c>
      <c r="B243" s="59" t="s">
        <v>4391</v>
      </c>
      <c r="C243" s="210">
        <f t="shared" ref="C243:I243" si="161">(C1372/C$1214)/(C2501/C$2343)</f>
        <v>0</v>
      </c>
      <c r="D243" s="210">
        <f t="shared" si="161"/>
        <v>0</v>
      </c>
      <c r="E243" s="210">
        <f t="shared" si="161"/>
        <v>0</v>
      </c>
      <c r="F243" s="210">
        <f t="shared" si="161"/>
        <v>3.9337865625497126E-2</v>
      </c>
      <c r="G243" s="210">
        <f t="shared" si="161"/>
        <v>0.22304614814738494</v>
      </c>
      <c r="H243" s="210">
        <f t="shared" si="161"/>
        <v>0.25148050679593026</v>
      </c>
      <c r="I243" s="210">
        <f t="shared" si="161"/>
        <v>0</v>
      </c>
    </row>
    <row r="244" spans="1:9" x14ac:dyDescent="0.25">
      <c r="A244" s="59" t="s">
        <v>1364</v>
      </c>
      <c r="B244" s="59" t="s">
        <v>4393</v>
      </c>
      <c r="C244" s="210">
        <f t="shared" ref="C244:I244" si="162">(C1373/C$1214)/(C2502/C$2343)</f>
        <v>95.277529602357689</v>
      </c>
      <c r="D244" s="210">
        <f t="shared" si="162"/>
        <v>90.601063270262486</v>
      </c>
      <c r="E244" s="210">
        <f t="shared" si="162"/>
        <v>58.753990041330368</v>
      </c>
      <c r="F244" s="210">
        <f t="shared" si="162"/>
        <v>109.3871568655443</v>
      </c>
      <c r="G244" s="210">
        <f t="shared" si="162"/>
        <v>120.67849349437716</v>
      </c>
      <c r="H244" s="210">
        <f t="shared" si="162"/>
        <v>157.64738759053878</v>
      </c>
      <c r="I244" s="210">
        <f t="shared" si="162"/>
        <v>44.527042647972308</v>
      </c>
    </row>
    <row r="245" spans="1:9" x14ac:dyDescent="0.25">
      <c r="A245" s="59" t="s">
        <v>799</v>
      </c>
      <c r="B245" s="59" t="s">
        <v>4397</v>
      </c>
      <c r="C245" s="210">
        <f t="shared" ref="C245:I245" si="163">(C1374/C$1214)/(C2503/C$2343)</f>
        <v>0</v>
      </c>
      <c r="D245" s="210">
        <f t="shared" si="163"/>
        <v>0</v>
      </c>
      <c r="E245" s="210">
        <f t="shared" si="163"/>
        <v>0</v>
      </c>
      <c r="F245" s="210">
        <f t="shared" si="163"/>
        <v>0</v>
      </c>
      <c r="G245" s="210">
        <f t="shared" si="163"/>
        <v>0</v>
      </c>
      <c r="H245" s="210">
        <f t="shared" si="163"/>
        <v>0</v>
      </c>
      <c r="I245" s="210">
        <f t="shared" si="163"/>
        <v>1.0953513572134901E-4</v>
      </c>
    </row>
    <row r="246" spans="1:9" x14ac:dyDescent="0.25">
      <c r="A246" s="59" t="s">
        <v>3020</v>
      </c>
      <c r="B246" s="59" t="s">
        <v>4401</v>
      </c>
      <c r="C246" s="210">
        <f t="shared" ref="C246:I246" si="164">(C1375/C$1214)/(C2504/C$2343)</f>
        <v>0</v>
      </c>
      <c r="D246" s="210">
        <f t="shared" si="164"/>
        <v>0</v>
      </c>
      <c r="E246" s="210">
        <f t="shared" si="164"/>
        <v>0</v>
      </c>
      <c r="F246" s="210">
        <f t="shared" si="164"/>
        <v>0</v>
      </c>
      <c r="G246" s="210">
        <f t="shared" si="164"/>
        <v>0</v>
      </c>
      <c r="H246" s="210">
        <f t="shared" si="164"/>
        <v>4.9000102180562803E-3</v>
      </c>
      <c r="I246" s="210">
        <f t="shared" si="164"/>
        <v>0</v>
      </c>
    </row>
    <row r="247" spans="1:9" x14ac:dyDescent="0.25">
      <c r="A247" s="59" t="s">
        <v>3223</v>
      </c>
      <c r="B247" s="59" t="s">
        <v>4407</v>
      </c>
      <c r="C247" s="210">
        <f t="shared" ref="C247:I247" si="165">(C1376/C$1214)/(C2505/C$2343)</f>
        <v>3.3828892883043533E-2</v>
      </c>
      <c r="D247" s="210">
        <f t="shared" si="165"/>
        <v>0</v>
      </c>
      <c r="E247" s="210">
        <f t="shared" si="165"/>
        <v>9.5759270415792033E-2</v>
      </c>
      <c r="F247" s="210">
        <f t="shared" si="165"/>
        <v>0</v>
      </c>
      <c r="G247" s="210">
        <f t="shared" si="165"/>
        <v>2.2452598432975507E-2</v>
      </c>
      <c r="H247" s="210">
        <f t="shared" si="165"/>
        <v>0</v>
      </c>
      <c r="I247" s="210">
        <f t="shared" si="165"/>
        <v>0</v>
      </c>
    </row>
    <row r="248" spans="1:9" x14ac:dyDescent="0.25">
      <c r="A248" s="59" t="s">
        <v>2249</v>
      </c>
      <c r="B248" s="59" t="s">
        <v>4410</v>
      </c>
      <c r="C248" s="210">
        <f t="shared" ref="C248:I248" si="166">(C1377/C$1214)/(C2506/C$2343)</f>
        <v>12.008217571631166</v>
      </c>
      <c r="D248" s="210">
        <f t="shared" si="166"/>
        <v>7.1232597424376237E-2</v>
      </c>
      <c r="E248" s="210">
        <f t="shared" si="166"/>
        <v>16.345665388937395</v>
      </c>
      <c r="F248" s="210">
        <f t="shared" si="166"/>
        <v>6.1555632644285243</v>
      </c>
      <c r="G248" s="210">
        <f t="shared" si="166"/>
        <v>1.5166104512583607</v>
      </c>
      <c r="H248" s="210">
        <f t="shared" si="166"/>
        <v>5.4048751307612261E-2</v>
      </c>
      <c r="I248" s="210">
        <f t="shared" si="166"/>
        <v>3.3831271916016689E-2</v>
      </c>
    </row>
    <row r="249" spans="1:9" x14ac:dyDescent="0.25">
      <c r="A249" s="59" t="s">
        <v>3219</v>
      </c>
      <c r="B249" s="59" t="s">
        <v>4411</v>
      </c>
      <c r="C249" s="210">
        <f t="shared" ref="C249:I249" si="167">(C1378/C$1214)/(C2507/C$2343)</f>
        <v>6.9712534038839064E-2</v>
      </c>
      <c r="D249" s="210">
        <f t="shared" si="167"/>
        <v>8.9175791356014111E-2</v>
      </c>
      <c r="E249" s="210">
        <f t="shared" si="167"/>
        <v>7.5964795352542067E-2</v>
      </c>
      <c r="F249" s="210">
        <f t="shared" si="167"/>
        <v>7.4023419739935106E-3</v>
      </c>
      <c r="G249" s="210">
        <f t="shared" si="167"/>
        <v>4.7594750546741262E-2</v>
      </c>
      <c r="H249" s="210">
        <f t="shared" si="167"/>
        <v>50.776709155853773</v>
      </c>
      <c r="I249" s="210">
        <f t="shared" si="167"/>
        <v>9.5779492693145174E-2</v>
      </c>
    </row>
    <row r="250" spans="1:9" x14ac:dyDescent="0.25">
      <c r="A250" s="59" t="s">
        <v>2767</v>
      </c>
      <c r="B250" s="59" t="s">
        <v>4412</v>
      </c>
      <c r="C250" s="210">
        <f t="shared" ref="C250:I250" si="168">(C1379/C$1214)/(C2508/C$2343)</f>
        <v>1457.0650326321809</v>
      </c>
      <c r="D250" s="210">
        <f t="shared" si="168"/>
        <v>1664.6502690169611</v>
      </c>
      <c r="E250" s="210">
        <f t="shared" si="168"/>
        <v>980.69275380178772</v>
      </c>
      <c r="F250" s="210">
        <f t="shared" si="168"/>
        <v>0</v>
      </c>
      <c r="G250" s="210">
        <f t="shared" si="168"/>
        <v>2.9171171965388445E-2</v>
      </c>
      <c r="H250" s="210">
        <f t="shared" si="168"/>
        <v>12.061480617583944</v>
      </c>
      <c r="I250" s="210">
        <f t="shared" si="168"/>
        <v>4.465878876528623</v>
      </c>
    </row>
    <row r="251" spans="1:9" x14ac:dyDescent="0.25">
      <c r="A251" s="59" t="s">
        <v>790</v>
      </c>
      <c r="B251" s="59" t="s">
        <v>4413</v>
      </c>
      <c r="C251" s="210">
        <f t="shared" ref="C251:I251" si="169">(C1380/C$1214)/(C2509/C$2343)</f>
        <v>0.46667636210404317</v>
      </c>
      <c r="D251" s="210">
        <f t="shared" si="169"/>
        <v>0.15046371488680804</v>
      </c>
      <c r="E251" s="210">
        <f t="shared" si="169"/>
        <v>0.84232129392742883</v>
      </c>
      <c r="F251" s="210">
        <f t="shared" si="169"/>
        <v>1.7820632304194402E-2</v>
      </c>
      <c r="G251" s="210">
        <f t="shared" si="169"/>
        <v>6.7676080477986678E-2</v>
      </c>
      <c r="H251" s="210">
        <f t="shared" si="169"/>
        <v>0.31246941410373197</v>
      </c>
      <c r="I251" s="210">
        <f t="shared" si="169"/>
        <v>2.3764760225094026</v>
      </c>
    </row>
    <row r="252" spans="1:9" x14ac:dyDescent="0.25">
      <c r="A252" s="59" t="s">
        <v>3059</v>
      </c>
      <c r="B252" s="59" t="s">
        <v>4414</v>
      </c>
      <c r="C252" s="210">
        <f t="shared" ref="C252:I252" si="170">(C1381/C$1214)/(C2510/C$2343)</f>
        <v>0</v>
      </c>
      <c r="D252" s="210">
        <f t="shared" si="170"/>
        <v>0</v>
      </c>
      <c r="E252" s="210">
        <f t="shared" si="170"/>
        <v>0</v>
      </c>
      <c r="F252" s="210">
        <f t="shared" si="170"/>
        <v>0</v>
      </c>
      <c r="G252" s="210">
        <f t="shared" si="170"/>
        <v>0</v>
      </c>
      <c r="H252" s="210">
        <f t="shared" si="170"/>
        <v>0</v>
      </c>
      <c r="I252" s="210">
        <f t="shared" si="170"/>
        <v>6.324976094114157E-3</v>
      </c>
    </row>
    <row r="253" spans="1:9" x14ac:dyDescent="0.25">
      <c r="A253" s="59" t="s">
        <v>738</v>
      </c>
      <c r="B253" s="59" t="s">
        <v>4415</v>
      </c>
      <c r="C253" s="210">
        <f t="shared" ref="C253:I253" si="171">(C1382/C$1214)/(C2511/C$2343)</f>
        <v>6.9777357335899604</v>
      </c>
      <c r="D253" s="210">
        <f t="shared" si="171"/>
        <v>5.4330555205849809</v>
      </c>
      <c r="E253" s="210">
        <f t="shared" si="171"/>
        <v>7.7543675880342313</v>
      </c>
      <c r="F253" s="210">
        <f t="shared" si="171"/>
        <v>0</v>
      </c>
      <c r="G253" s="210">
        <f t="shared" si="171"/>
        <v>0</v>
      </c>
      <c r="H253" s="210">
        <f t="shared" si="171"/>
        <v>0</v>
      </c>
      <c r="I253" s="210">
        <f t="shared" si="171"/>
        <v>0</v>
      </c>
    </row>
    <row r="254" spans="1:9" x14ac:dyDescent="0.25">
      <c r="A254" s="59" t="s">
        <v>190</v>
      </c>
      <c r="B254" s="59" t="s">
        <v>4416</v>
      </c>
      <c r="C254" s="210">
        <f t="shared" ref="C254:I254" si="172">(C1383/C$1214)/(C2512/C$2343)</f>
        <v>1.8795404010078655E-2</v>
      </c>
      <c r="D254" s="210">
        <f t="shared" si="172"/>
        <v>1.7261540928558343</v>
      </c>
      <c r="E254" s="210">
        <f t="shared" si="172"/>
        <v>1.4590008303947137</v>
      </c>
      <c r="F254" s="210">
        <f t="shared" si="172"/>
        <v>13.226903340312152</v>
      </c>
      <c r="G254" s="210">
        <f t="shared" si="172"/>
        <v>18.719972132595924</v>
      </c>
      <c r="H254" s="210">
        <f t="shared" si="172"/>
        <v>1.112217167044266</v>
      </c>
      <c r="I254" s="210">
        <f t="shared" si="172"/>
        <v>1.0494793987763689</v>
      </c>
    </row>
    <row r="255" spans="1:9" x14ac:dyDescent="0.25">
      <c r="A255" s="59" t="s">
        <v>813</v>
      </c>
      <c r="B255" s="59" t="s">
        <v>4418</v>
      </c>
      <c r="C255" s="210">
        <f t="shared" ref="C255:I255" si="173">(C1384/C$1214)/(C2513/C$2343)</f>
        <v>8.2865641159951667E-2</v>
      </c>
      <c r="D255" s="210">
        <f t="shared" si="173"/>
        <v>0.35144648691438768</v>
      </c>
      <c r="E255" s="210">
        <f t="shared" si="173"/>
        <v>9.9798911158366185E-2</v>
      </c>
      <c r="F255" s="210">
        <f t="shared" si="173"/>
        <v>4.8318725238093684E-3</v>
      </c>
      <c r="G255" s="210">
        <f t="shared" si="173"/>
        <v>1.6341123140091408E-3</v>
      </c>
      <c r="H255" s="210">
        <f t="shared" si="173"/>
        <v>1.5101368472106922E-2</v>
      </c>
      <c r="I255" s="210">
        <f t="shared" si="173"/>
        <v>1.1765130459002652E-2</v>
      </c>
    </row>
    <row r="256" spans="1:9" x14ac:dyDescent="0.25">
      <c r="A256" s="59" t="s">
        <v>8207</v>
      </c>
      <c r="B256" s="59" t="s">
        <v>8208</v>
      </c>
      <c r="C256" s="210">
        <f t="shared" ref="C256:I256" si="174">(C1385/C$1214)/(C2514/C$2343)</f>
        <v>8.8960800205172049E-3</v>
      </c>
      <c r="D256" s="210">
        <f t="shared" si="174"/>
        <v>0</v>
      </c>
      <c r="E256" s="210">
        <f t="shared" si="174"/>
        <v>0</v>
      </c>
      <c r="F256" s="210">
        <f t="shared" si="174"/>
        <v>0</v>
      </c>
      <c r="G256" s="210">
        <f t="shared" si="174"/>
        <v>0</v>
      </c>
      <c r="H256" s="210">
        <f t="shared" si="174"/>
        <v>0</v>
      </c>
      <c r="I256" s="210">
        <f t="shared" si="174"/>
        <v>0</v>
      </c>
    </row>
    <row r="257" spans="1:9" x14ac:dyDescent="0.25">
      <c r="A257" s="59" t="s">
        <v>1323</v>
      </c>
      <c r="B257" s="59" t="s">
        <v>4420</v>
      </c>
      <c r="C257" s="210">
        <f t="shared" ref="C257:I257" si="175">(C1386/C$1214)/(C2515/C$2343)</f>
        <v>0</v>
      </c>
      <c r="D257" s="210">
        <f t="shared" si="175"/>
        <v>0</v>
      </c>
      <c r="E257" s="210">
        <f t="shared" si="175"/>
        <v>0</v>
      </c>
      <c r="F257" s="210">
        <f t="shared" si="175"/>
        <v>0</v>
      </c>
      <c r="G257" s="210">
        <f t="shared" si="175"/>
        <v>0</v>
      </c>
      <c r="H257" s="210">
        <f t="shared" si="175"/>
        <v>0</v>
      </c>
      <c r="I257" s="210">
        <f t="shared" si="175"/>
        <v>3.0412207987939539E-2</v>
      </c>
    </row>
    <row r="258" spans="1:9" x14ac:dyDescent="0.25">
      <c r="A258" s="59" t="s">
        <v>323</v>
      </c>
      <c r="B258" s="59" t="s">
        <v>4421</v>
      </c>
      <c r="C258" s="210">
        <f t="shared" ref="C258:I258" si="176">(C1387/C$1214)/(C2516/C$2343)</f>
        <v>29.371108471993452</v>
      </c>
      <c r="D258" s="210">
        <f t="shared" si="176"/>
        <v>58.238423896105935</v>
      </c>
      <c r="E258" s="210">
        <f t="shared" si="176"/>
        <v>31.471898068208549</v>
      </c>
      <c r="F258" s="210">
        <f t="shared" si="176"/>
        <v>17.271063036911404</v>
      </c>
      <c r="G258" s="210">
        <f t="shared" si="176"/>
        <v>41.784653188919805</v>
      </c>
      <c r="H258" s="210">
        <f t="shared" si="176"/>
        <v>54.297403374065446</v>
      </c>
      <c r="I258" s="210">
        <f t="shared" si="176"/>
        <v>28.619014781979608</v>
      </c>
    </row>
    <row r="259" spans="1:9" x14ac:dyDescent="0.25">
      <c r="A259" s="59" t="s">
        <v>2993</v>
      </c>
      <c r="B259" s="59" t="s">
        <v>4423</v>
      </c>
      <c r="C259" s="210">
        <f t="shared" ref="C259:I259" si="177">(C1388/C$1214)/(C2517/C$2343)</f>
        <v>0</v>
      </c>
      <c r="D259" s="210">
        <f t="shared" si="177"/>
        <v>0</v>
      </c>
      <c r="E259" s="210">
        <f t="shared" si="177"/>
        <v>0</v>
      </c>
      <c r="F259" s="210">
        <f t="shared" si="177"/>
        <v>0</v>
      </c>
      <c r="G259" s="210">
        <f t="shared" si="177"/>
        <v>0</v>
      </c>
      <c r="H259" s="210">
        <f t="shared" si="177"/>
        <v>0.73927026898905124</v>
      </c>
      <c r="I259" s="210">
        <f t="shared" si="177"/>
        <v>0</v>
      </c>
    </row>
    <row r="260" spans="1:9" x14ac:dyDescent="0.25">
      <c r="A260" s="59" t="s">
        <v>1664</v>
      </c>
      <c r="B260" s="59" t="s">
        <v>4425</v>
      </c>
      <c r="C260" s="210">
        <f t="shared" ref="C260:I260" si="178">(C1389/C$1214)/(C2518/C$2343)</f>
        <v>7.4678299118851404E-2</v>
      </c>
      <c r="D260" s="210">
        <f t="shared" si="178"/>
        <v>0</v>
      </c>
      <c r="E260" s="210">
        <f t="shared" si="178"/>
        <v>0.16468198044188936</v>
      </c>
      <c r="F260" s="210">
        <f t="shared" si="178"/>
        <v>0</v>
      </c>
      <c r="G260" s="210">
        <f t="shared" si="178"/>
        <v>0</v>
      </c>
      <c r="H260" s="210">
        <f t="shared" si="178"/>
        <v>0</v>
      </c>
      <c r="I260" s="210">
        <f t="shared" si="178"/>
        <v>0</v>
      </c>
    </row>
    <row r="261" spans="1:9" x14ac:dyDescent="0.25">
      <c r="A261" s="59" t="s">
        <v>788</v>
      </c>
      <c r="B261" s="59" t="s">
        <v>4426</v>
      </c>
      <c r="C261" s="210">
        <f t="shared" ref="C261:I261" si="179">(C1390/C$1214)/(C2519/C$2343)</f>
        <v>0</v>
      </c>
      <c r="D261" s="210">
        <f t="shared" si="179"/>
        <v>0</v>
      </c>
      <c r="E261" s="210">
        <f t="shared" si="179"/>
        <v>0.13254591672472832</v>
      </c>
      <c r="F261" s="210">
        <f t="shared" si="179"/>
        <v>0</v>
      </c>
      <c r="G261" s="210">
        <f t="shared" si="179"/>
        <v>0</v>
      </c>
      <c r="H261" s="210">
        <f t="shared" si="179"/>
        <v>8.2472816739965239E-3</v>
      </c>
      <c r="I261" s="210">
        <f t="shared" si="179"/>
        <v>10.961694548179405</v>
      </c>
    </row>
    <row r="262" spans="1:9" x14ac:dyDescent="0.25">
      <c r="A262" s="59" t="s">
        <v>336</v>
      </c>
      <c r="B262" s="59" t="s">
        <v>4430</v>
      </c>
      <c r="C262" s="210">
        <f t="shared" ref="C262:I262" si="180">(C1391/C$1214)/(C2520/C$2343)</f>
        <v>0</v>
      </c>
      <c r="D262" s="210">
        <f t="shared" si="180"/>
        <v>6.2708503012974329E-2</v>
      </c>
      <c r="E262" s="210">
        <f t="shared" si="180"/>
        <v>0</v>
      </c>
      <c r="F262" s="210">
        <f t="shared" si="180"/>
        <v>0</v>
      </c>
      <c r="G262" s="210">
        <f t="shared" si="180"/>
        <v>0</v>
      </c>
      <c r="H262" s="210">
        <f t="shared" si="180"/>
        <v>0</v>
      </c>
      <c r="I262" s="210">
        <f t="shared" si="180"/>
        <v>0</v>
      </c>
    </row>
    <row r="263" spans="1:9" x14ac:dyDescent="0.25">
      <c r="A263" s="59" t="s">
        <v>1483</v>
      </c>
      <c r="B263" s="59" t="s">
        <v>4431</v>
      </c>
      <c r="C263" s="210">
        <f t="shared" ref="C263:I263" si="181">(C1392/C$1214)/(C2521/C$2343)</f>
        <v>4.64209854884454E-2</v>
      </c>
      <c r="D263" s="210">
        <f t="shared" si="181"/>
        <v>4.8695566609316662E-2</v>
      </c>
      <c r="E263" s="210">
        <f t="shared" si="181"/>
        <v>3.0509998492276665E-3</v>
      </c>
      <c r="F263" s="210">
        <f t="shared" si="181"/>
        <v>0</v>
      </c>
      <c r="G263" s="210">
        <f t="shared" si="181"/>
        <v>0</v>
      </c>
      <c r="H263" s="210">
        <f t="shared" si="181"/>
        <v>8.4922148374659903E-3</v>
      </c>
      <c r="I263" s="210">
        <f t="shared" si="181"/>
        <v>0</v>
      </c>
    </row>
    <row r="264" spans="1:9" x14ac:dyDescent="0.25">
      <c r="A264" s="59" t="s">
        <v>668</v>
      </c>
      <c r="B264" s="59" t="s">
        <v>4439</v>
      </c>
      <c r="C264" s="210">
        <f t="shared" ref="C264:I264" si="182">(C1393/C$1214)/(C2522/C$2343)</f>
        <v>1.3597922267794409</v>
      </c>
      <c r="D264" s="210">
        <f t="shared" si="182"/>
        <v>2.028237949420661</v>
      </c>
      <c r="E264" s="210">
        <f t="shared" si="182"/>
        <v>29.550275141458094</v>
      </c>
      <c r="F264" s="210">
        <f t="shared" si="182"/>
        <v>0</v>
      </c>
      <c r="G264" s="210">
        <f t="shared" si="182"/>
        <v>0</v>
      </c>
      <c r="H264" s="210">
        <f t="shared" si="182"/>
        <v>6.2476565037424354</v>
      </c>
      <c r="I264" s="210">
        <f t="shared" si="182"/>
        <v>0</v>
      </c>
    </row>
    <row r="265" spans="1:9" x14ac:dyDescent="0.25">
      <c r="A265" s="59" t="s">
        <v>37</v>
      </c>
      <c r="B265" s="59" t="s">
        <v>4095</v>
      </c>
      <c r="C265" s="210">
        <f t="shared" ref="C265:I265" si="183">(C1394/C$1214)/(C2523/C$2343)</f>
        <v>4.4776252510799197E-3</v>
      </c>
      <c r="D265" s="210">
        <f t="shared" si="183"/>
        <v>0</v>
      </c>
      <c r="E265" s="210">
        <f t="shared" si="183"/>
        <v>0</v>
      </c>
      <c r="F265" s="210">
        <f t="shared" si="183"/>
        <v>0</v>
      </c>
      <c r="G265" s="210">
        <f t="shared" si="183"/>
        <v>3.2743194735099284E-4</v>
      </c>
      <c r="H265" s="210">
        <f t="shared" si="183"/>
        <v>5.1424296965967497E-4</v>
      </c>
      <c r="I265" s="210">
        <f t="shared" si="183"/>
        <v>1.5049303786188399E-3</v>
      </c>
    </row>
    <row r="266" spans="1:9" x14ac:dyDescent="0.25">
      <c r="A266" s="59" t="s">
        <v>1326</v>
      </c>
      <c r="B266" s="59" t="s">
        <v>4444</v>
      </c>
      <c r="C266" s="210">
        <f t="shared" ref="C266:I266" si="184">(C1395/C$1214)/(C2524/C$2343)</f>
        <v>0</v>
      </c>
      <c r="D266" s="210">
        <f t="shared" si="184"/>
        <v>0.53780746775975563</v>
      </c>
      <c r="E266" s="210">
        <f t="shared" si="184"/>
        <v>2.0676178388020741E-3</v>
      </c>
      <c r="F266" s="210">
        <f t="shared" si="184"/>
        <v>0</v>
      </c>
      <c r="G266" s="210">
        <f t="shared" si="184"/>
        <v>3.8217348572427497E-3</v>
      </c>
      <c r="H266" s="210">
        <f t="shared" si="184"/>
        <v>0</v>
      </c>
      <c r="I266" s="210">
        <f t="shared" si="184"/>
        <v>0</v>
      </c>
    </row>
    <row r="267" spans="1:9" x14ac:dyDescent="0.25">
      <c r="A267" s="59" t="s">
        <v>776</v>
      </c>
      <c r="B267" s="59" t="s">
        <v>4446</v>
      </c>
      <c r="C267" s="210">
        <f t="shared" ref="C267:I267" si="185">(C1396/C$1214)/(C2525/C$2343)</f>
        <v>0.15576398393215707</v>
      </c>
      <c r="D267" s="210">
        <f t="shared" si="185"/>
        <v>0</v>
      </c>
      <c r="E267" s="210">
        <f t="shared" si="185"/>
        <v>0</v>
      </c>
      <c r="F267" s="210">
        <f t="shared" si="185"/>
        <v>0</v>
      </c>
      <c r="G267" s="210">
        <f t="shared" si="185"/>
        <v>0</v>
      </c>
      <c r="H267" s="210">
        <f t="shared" si="185"/>
        <v>3.557448594758051E-2</v>
      </c>
      <c r="I267" s="210">
        <f t="shared" si="185"/>
        <v>0</v>
      </c>
    </row>
    <row r="268" spans="1:9" x14ac:dyDescent="0.25">
      <c r="A268" s="59" t="s">
        <v>1463</v>
      </c>
      <c r="B268" s="59" t="s">
        <v>4448</v>
      </c>
      <c r="C268" s="210">
        <f t="shared" ref="C268:I268" si="186">(C1397/C$1214)/(C2526/C$2343)</f>
        <v>0.7843784748354331</v>
      </c>
      <c r="D268" s="210">
        <f t="shared" si="186"/>
        <v>0.58232903654399015</v>
      </c>
      <c r="E268" s="210">
        <f t="shared" si="186"/>
        <v>0.16386229813221784</v>
      </c>
      <c r="F268" s="210">
        <f t="shared" si="186"/>
        <v>1.2982130874614728</v>
      </c>
      <c r="G268" s="210">
        <f t="shared" si="186"/>
        <v>1.239845219921941</v>
      </c>
      <c r="H268" s="210">
        <f t="shared" si="186"/>
        <v>0.57490870379713155</v>
      </c>
      <c r="I268" s="210">
        <f t="shared" si="186"/>
        <v>0.28760569538168607</v>
      </c>
    </row>
    <row r="269" spans="1:9" x14ac:dyDescent="0.25">
      <c r="A269" s="59" t="s">
        <v>415</v>
      </c>
      <c r="B269" s="59" t="s">
        <v>4449</v>
      </c>
      <c r="C269" s="210">
        <f t="shared" ref="C269:I269" si="187">(C1398/C$1214)/(C2527/C$2343)</f>
        <v>15.190031806945433</v>
      </c>
      <c r="D269" s="210">
        <f t="shared" si="187"/>
        <v>5.1506579019637115</v>
      </c>
      <c r="E269" s="210">
        <f t="shared" si="187"/>
        <v>1.5748836127930672</v>
      </c>
      <c r="F269" s="210">
        <f t="shared" si="187"/>
        <v>0</v>
      </c>
      <c r="G269" s="210">
        <f t="shared" si="187"/>
        <v>0.77291303930384536</v>
      </c>
      <c r="H269" s="210">
        <f t="shared" si="187"/>
        <v>5.5127263420121531E-2</v>
      </c>
      <c r="I269" s="210">
        <f t="shared" si="187"/>
        <v>0.20367065456865729</v>
      </c>
    </row>
    <row r="270" spans="1:9" x14ac:dyDescent="0.25">
      <c r="A270" s="59" t="s">
        <v>136</v>
      </c>
      <c r="B270" s="59" t="s">
        <v>4450</v>
      </c>
      <c r="C270" s="210">
        <f t="shared" ref="C270:I270" si="188">(C1399/C$1214)/(C2528/C$2343)</f>
        <v>14.094359388637665</v>
      </c>
      <c r="D270" s="210">
        <f t="shared" si="188"/>
        <v>10.185992737470077</v>
      </c>
      <c r="E270" s="210">
        <f t="shared" si="188"/>
        <v>10.313929396158544</v>
      </c>
      <c r="F270" s="210">
        <f t="shared" si="188"/>
        <v>11.351416496141946</v>
      </c>
      <c r="G270" s="210">
        <f t="shared" si="188"/>
        <v>7.9132531913121653</v>
      </c>
      <c r="H270" s="210">
        <f t="shared" si="188"/>
        <v>7.3992735308285793</v>
      </c>
      <c r="I270" s="210">
        <f t="shared" si="188"/>
        <v>8.1412917367868189</v>
      </c>
    </row>
    <row r="271" spans="1:9" x14ac:dyDescent="0.25">
      <c r="A271" s="59" t="s">
        <v>3173</v>
      </c>
      <c r="B271" s="59" t="s">
        <v>4452</v>
      </c>
      <c r="C271" s="210">
        <f t="shared" ref="C271:I271" si="189">(C1400/C$1214)/(C2529/C$2343)</f>
        <v>1.8783870806863985</v>
      </c>
      <c r="D271" s="210">
        <f t="shared" si="189"/>
        <v>1.6429556994765164</v>
      </c>
      <c r="E271" s="210">
        <f t="shared" si="189"/>
        <v>0</v>
      </c>
      <c r="F271" s="210">
        <f t="shared" si="189"/>
        <v>11.662597640326901</v>
      </c>
      <c r="G271" s="210">
        <f t="shared" si="189"/>
        <v>6.8558266303088367E-2</v>
      </c>
      <c r="H271" s="210">
        <f t="shared" si="189"/>
        <v>0</v>
      </c>
      <c r="I271" s="210">
        <f t="shared" si="189"/>
        <v>0</v>
      </c>
    </row>
    <row r="272" spans="1:9" x14ac:dyDescent="0.25">
      <c r="A272" s="59" t="s">
        <v>2007</v>
      </c>
      <c r="B272" s="59" t="s">
        <v>4453</v>
      </c>
      <c r="C272" s="210">
        <f t="shared" ref="C272:I272" si="190">(C1401/C$1214)/(C2530/C$2343)</f>
        <v>0.68562157588265915</v>
      </c>
      <c r="D272" s="210">
        <f t="shared" si="190"/>
        <v>1.0623684316084454</v>
      </c>
      <c r="E272" s="210">
        <f t="shared" si="190"/>
        <v>0.1923445305719535</v>
      </c>
      <c r="F272" s="210">
        <f t="shared" si="190"/>
        <v>0</v>
      </c>
      <c r="G272" s="210">
        <f t="shared" si="190"/>
        <v>2.9351540324381084E-4</v>
      </c>
      <c r="H272" s="210">
        <f t="shared" si="190"/>
        <v>0</v>
      </c>
      <c r="I272" s="210">
        <f t="shared" si="190"/>
        <v>0</v>
      </c>
    </row>
    <row r="273" spans="1:9" x14ac:dyDescent="0.25">
      <c r="A273" s="59" t="s">
        <v>1601</v>
      </c>
      <c r="B273" s="59" t="s">
        <v>4454</v>
      </c>
      <c r="C273" s="210">
        <f t="shared" ref="C273:I273" si="191">(C1402/C$1214)/(C2531/C$2343)</f>
        <v>5.2687697463720488E-3</v>
      </c>
      <c r="D273" s="210">
        <f t="shared" si="191"/>
        <v>0.15499629673731879</v>
      </c>
      <c r="E273" s="210">
        <f t="shared" si="191"/>
        <v>1.0553599993950828E-2</v>
      </c>
      <c r="F273" s="210">
        <f t="shared" si="191"/>
        <v>3.4527851092875082E-3</v>
      </c>
      <c r="G273" s="210">
        <f t="shared" si="191"/>
        <v>1.6111489355151904E-2</v>
      </c>
      <c r="H273" s="210">
        <f t="shared" si="191"/>
        <v>0.12612627968288972</v>
      </c>
      <c r="I273" s="210">
        <f t="shared" si="191"/>
        <v>3.4685658100425093E-2</v>
      </c>
    </row>
    <row r="274" spans="1:9" x14ac:dyDescent="0.25">
      <c r="A274" s="59" t="s">
        <v>508</v>
      </c>
      <c r="B274" s="59" t="s">
        <v>4457</v>
      </c>
      <c r="C274" s="210">
        <f t="shared" ref="C274:I274" si="192">(C1403/C$1214)/(C2532/C$2343)</f>
        <v>2.9209427151670382</v>
      </c>
      <c r="D274" s="210">
        <f t="shared" si="192"/>
        <v>5.3832252108183152</v>
      </c>
      <c r="E274" s="210">
        <f t="shared" si="192"/>
        <v>0.45186769755575285</v>
      </c>
      <c r="F274" s="210">
        <f t="shared" si="192"/>
        <v>3.6288742104223388</v>
      </c>
      <c r="G274" s="210">
        <f t="shared" si="192"/>
        <v>0.25867705352299764</v>
      </c>
      <c r="H274" s="210">
        <f t="shared" si="192"/>
        <v>2.6381842736070724</v>
      </c>
      <c r="I274" s="210">
        <f t="shared" si="192"/>
        <v>2.4857302808738755</v>
      </c>
    </row>
    <row r="275" spans="1:9" x14ac:dyDescent="0.25">
      <c r="A275" s="59" t="s">
        <v>1065</v>
      </c>
      <c r="B275" s="59" t="s">
        <v>4458</v>
      </c>
      <c r="C275" s="210">
        <f t="shared" ref="C275:I275" si="193">(C1404/C$1214)/(C2533/C$2343)</f>
        <v>0.64935657706955185</v>
      </c>
      <c r="D275" s="210">
        <f t="shared" si="193"/>
        <v>1.6101246761928596</v>
      </c>
      <c r="E275" s="210">
        <f t="shared" si="193"/>
        <v>0.74205428471798762</v>
      </c>
      <c r="F275" s="210">
        <f t="shared" si="193"/>
        <v>0.48716739848348872</v>
      </c>
      <c r="G275" s="210">
        <f t="shared" si="193"/>
        <v>9.222762773836303E-2</v>
      </c>
      <c r="H275" s="210">
        <f t="shared" si="193"/>
        <v>0.604358506681406</v>
      </c>
      <c r="I275" s="210">
        <f t="shared" si="193"/>
        <v>3.0001012742082556E-2</v>
      </c>
    </row>
    <row r="276" spans="1:9" x14ac:dyDescent="0.25">
      <c r="A276" s="59" t="s">
        <v>434</v>
      </c>
      <c r="B276" s="59" t="s">
        <v>4460</v>
      </c>
      <c r="C276" s="210">
        <f t="shared" ref="C276:I276" si="194">(C1405/C$1214)/(C2534/C$2343)</f>
        <v>5.7241210887619867E-2</v>
      </c>
      <c r="D276" s="210">
        <f t="shared" si="194"/>
        <v>1.4071848348168787E-3</v>
      </c>
      <c r="E276" s="210">
        <f t="shared" si="194"/>
        <v>3.2015462833228526E-3</v>
      </c>
      <c r="F276" s="210">
        <f t="shared" si="194"/>
        <v>0</v>
      </c>
      <c r="G276" s="210">
        <f t="shared" si="194"/>
        <v>0</v>
      </c>
      <c r="H276" s="210">
        <f t="shared" si="194"/>
        <v>3.9219070938417873E-4</v>
      </c>
      <c r="I276" s="210">
        <f t="shared" si="194"/>
        <v>2.6151801706663274E-3</v>
      </c>
    </row>
    <row r="277" spans="1:9" x14ac:dyDescent="0.25">
      <c r="A277" s="59" t="s">
        <v>2424</v>
      </c>
      <c r="B277" s="59" t="s">
        <v>4463</v>
      </c>
      <c r="C277" s="210">
        <f t="shared" ref="C277:I277" si="195">(C1406/C$1214)/(C2535/C$2343)</f>
        <v>22.998050209711792</v>
      </c>
      <c r="D277" s="210">
        <f t="shared" si="195"/>
        <v>13.822193119510768</v>
      </c>
      <c r="E277" s="210">
        <f t="shared" si="195"/>
        <v>18.942691477191609</v>
      </c>
      <c r="F277" s="210">
        <f t="shared" si="195"/>
        <v>16.940921185329003</v>
      </c>
      <c r="G277" s="210">
        <f t="shared" si="195"/>
        <v>7.4928774135435932</v>
      </c>
      <c r="H277" s="210">
        <f t="shared" si="195"/>
        <v>7.1867131453457738</v>
      </c>
      <c r="I277" s="210">
        <f t="shared" si="195"/>
        <v>6.4319346559777646</v>
      </c>
    </row>
    <row r="278" spans="1:9" x14ac:dyDescent="0.25">
      <c r="A278" s="59" t="s">
        <v>933</v>
      </c>
      <c r="B278" s="59" t="s">
        <v>4464</v>
      </c>
      <c r="C278" s="210">
        <f t="shared" ref="C278:I278" si="196">(C1407/C$1214)/(C2536/C$2343)</f>
        <v>0.51148983674092641</v>
      </c>
      <c r="D278" s="210">
        <f t="shared" si="196"/>
        <v>0.31930109246015975</v>
      </c>
      <c r="E278" s="210">
        <f t="shared" si="196"/>
        <v>0</v>
      </c>
      <c r="F278" s="210">
        <f t="shared" si="196"/>
        <v>0.41705698025917859</v>
      </c>
      <c r="G278" s="210">
        <f t="shared" si="196"/>
        <v>1.0030640104860791</v>
      </c>
      <c r="H278" s="210">
        <f t="shared" si="196"/>
        <v>0.83411310939625316</v>
      </c>
      <c r="I278" s="210">
        <f t="shared" si="196"/>
        <v>0.56539190572646369</v>
      </c>
    </row>
    <row r="279" spans="1:9" x14ac:dyDescent="0.25">
      <c r="A279" s="59" t="s">
        <v>2088</v>
      </c>
      <c r="B279" s="59" t="s">
        <v>4467</v>
      </c>
      <c r="C279" s="210">
        <f t="shared" ref="C279:I279" si="197">(C1408/C$1214)/(C2537/C$2343)</f>
        <v>20.874709683177013</v>
      </c>
      <c r="D279" s="210">
        <f t="shared" si="197"/>
        <v>54.235246596832404</v>
      </c>
      <c r="E279" s="210">
        <f t="shared" si="197"/>
        <v>66.45547662922931</v>
      </c>
      <c r="F279" s="210">
        <f t="shared" si="197"/>
        <v>86.002714574724678</v>
      </c>
      <c r="G279" s="210">
        <f t="shared" si="197"/>
        <v>39.958529528741742</v>
      </c>
      <c r="H279" s="210">
        <f t="shared" si="197"/>
        <v>61.658597790940327</v>
      </c>
      <c r="I279" s="210">
        <f t="shared" si="197"/>
        <v>65.972098330562261</v>
      </c>
    </row>
    <row r="280" spans="1:9" x14ac:dyDescent="0.25">
      <c r="A280" s="59" t="s">
        <v>255</v>
      </c>
      <c r="B280" s="59" t="s">
        <v>4468</v>
      </c>
      <c r="C280" s="210">
        <f t="shared" ref="C280:I280" si="198">(C1409/C$1214)/(C2538/C$2343)</f>
        <v>2.5984331172894436E-3</v>
      </c>
      <c r="D280" s="210">
        <f t="shared" si="198"/>
        <v>2.4428339535354968E-3</v>
      </c>
      <c r="E280" s="210">
        <f t="shared" si="198"/>
        <v>1.7605112034202743E-3</v>
      </c>
      <c r="F280" s="210">
        <f t="shared" si="198"/>
        <v>1.7093193765115269E-2</v>
      </c>
      <c r="G280" s="210">
        <f t="shared" si="198"/>
        <v>2.6981711408414957E-3</v>
      </c>
      <c r="H280" s="210">
        <f t="shared" si="198"/>
        <v>1.0423620708795498E-2</v>
      </c>
      <c r="I280" s="210">
        <f t="shared" si="198"/>
        <v>0</v>
      </c>
    </row>
    <row r="281" spans="1:9" x14ac:dyDescent="0.25">
      <c r="A281" s="59" t="s">
        <v>8209</v>
      </c>
      <c r="B281" s="59" t="s">
        <v>8210</v>
      </c>
      <c r="C281" s="210">
        <f t="shared" ref="C281:I281" si="199">(C1410/C$1214)/(C2539/C$2343)</f>
        <v>2.6591075726307292</v>
      </c>
      <c r="D281" s="210">
        <f t="shared" si="199"/>
        <v>2.7482490637540677</v>
      </c>
      <c r="E281" s="210">
        <f t="shared" si="199"/>
        <v>0.89602130121270507</v>
      </c>
      <c r="F281" s="210">
        <f t="shared" si="199"/>
        <v>9.5474216505188494</v>
      </c>
      <c r="G281" s="210">
        <f t="shared" si="199"/>
        <v>2.7892143273736165</v>
      </c>
      <c r="H281" s="210">
        <f t="shared" si="199"/>
        <v>2.5160212787789198</v>
      </c>
      <c r="I281" s="210">
        <f t="shared" si="199"/>
        <v>0.7470629194528603</v>
      </c>
    </row>
    <row r="282" spans="1:9" x14ac:dyDescent="0.25">
      <c r="A282" s="59" t="s">
        <v>1368</v>
      </c>
      <c r="B282" s="59" t="s">
        <v>4476</v>
      </c>
      <c r="C282" s="210">
        <f t="shared" ref="C282:I282" si="200">(C1411/C$1214)/(C2540/C$2343)</f>
        <v>19.537198596382876</v>
      </c>
      <c r="D282" s="210">
        <f t="shared" si="200"/>
        <v>19.005846291606566</v>
      </c>
      <c r="E282" s="210">
        <f t="shared" si="200"/>
        <v>4.6372185908721537</v>
      </c>
      <c r="F282" s="210">
        <f t="shared" si="200"/>
        <v>5.7373969416204762</v>
      </c>
      <c r="G282" s="210">
        <f t="shared" si="200"/>
        <v>1.293881612898333</v>
      </c>
      <c r="H282" s="210">
        <f t="shared" si="200"/>
        <v>2.8296782854680451</v>
      </c>
      <c r="I282" s="210">
        <f t="shared" si="200"/>
        <v>2.0821115956461682</v>
      </c>
    </row>
    <row r="283" spans="1:9" x14ac:dyDescent="0.25">
      <c r="A283" s="59" t="s">
        <v>280</v>
      </c>
      <c r="B283" s="59" t="s">
        <v>4477</v>
      </c>
      <c r="C283" s="210">
        <f t="shared" ref="C283:I283" si="201">(C1412/C$1214)/(C2541/C$2343)</f>
        <v>0.89940644703658035</v>
      </c>
      <c r="D283" s="210">
        <f t="shared" si="201"/>
        <v>0.20476692129364615</v>
      </c>
      <c r="E283" s="210">
        <f t="shared" si="201"/>
        <v>0.51078259598304554</v>
      </c>
      <c r="F283" s="210">
        <f t="shared" si="201"/>
        <v>0.44046806469253014</v>
      </c>
      <c r="G283" s="210">
        <f t="shared" si="201"/>
        <v>0.19127466301539614</v>
      </c>
      <c r="H283" s="210">
        <f t="shared" si="201"/>
        <v>0.19369434069701333</v>
      </c>
      <c r="I283" s="210">
        <f t="shared" si="201"/>
        <v>1.0054358217448072</v>
      </c>
    </row>
    <row r="284" spans="1:9" x14ac:dyDescent="0.25">
      <c r="A284" s="59" t="s">
        <v>2576</v>
      </c>
      <c r="B284" s="59" t="s">
        <v>4478</v>
      </c>
      <c r="C284" s="210">
        <f t="shared" ref="C284:I284" si="202">(C1413/C$1214)/(C2542/C$2343)</f>
        <v>11.064061046688296</v>
      </c>
      <c r="D284" s="210">
        <f t="shared" si="202"/>
        <v>4.3867577845330725</v>
      </c>
      <c r="E284" s="210">
        <f t="shared" si="202"/>
        <v>6.854619009582315</v>
      </c>
      <c r="F284" s="210">
        <f t="shared" si="202"/>
        <v>0</v>
      </c>
      <c r="G284" s="210">
        <f t="shared" si="202"/>
        <v>0</v>
      </c>
      <c r="H284" s="210">
        <f t="shared" si="202"/>
        <v>0</v>
      </c>
      <c r="I284" s="210">
        <f t="shared" si="202"/>
        <v>0</v>
      </c>
    </row>
    <row r="285" spans="1:9" x14ac:dyDescent="0.25">
      <c r="A285" s="59" t="s">
        <v>307</v>
      </c>
      <c r="B285" s="59" t="s">
        <v>4479</v>
      </c>
      <c r="C285" s="210">
        <f t="shared" ref="C285:I285" si="203">(C1414/C$1214)/(C2543/C$2343)</f>
        <v>14.784677754959169</v>
      </c>
      <c r="D285" s="210">
        <f t="shared" si="203"/>
        <v>16.572980240437968</v>
      </c>
      <c r="E285" s="210">
        <f t="shared" si="203"/>
        <v>14.967963664505543</v>
      </c>
      <c r="F285" s="210">
        <f t="shared" si="203"/>
        <v>0</v>
      </c>
      <c r="G285" s="210">
        <f t="shared" si="203"/>
        <v>0</v>
      </c>
      <c r="H285" s="210">
        <f t="shared" si="203"/>
        <v>1.3323024576457845</v>
      </c>
      <c r="I285" s="210">
        <f t="shared" si="203"/>
        <v>0</v>
      </c>
    </row>
    <row r="286" spans="1:9" x14ac:dyDescent="0.25">
      <c r="A286" s="59" t="s">
        <v>1800</v>
      </c>
      <c r="B286" s="59" t="s">
        <v>4480</v>
      </c>
      <c r="C286" s="210">
        <f t="shared" ref="C286:I286" si="204">(C1415/C$1214)/(C2544/C$2343)</f>
        <v>0.10597704716607007</v>
      </c>
      <c r="D286" s="210">
        <f t="shared" si="204"/>
        <v>0.19854319623925332</v>
      </c>
      <c r="E286" s="210">
        <f t="shared" si="204"/>
        <v>3.6646606892163048E-3</v>
      </c>
      <c r="F286" s="210">
        <f t="shared" si="204"/>
        <v>0</v>
      </c>
      <c r="G286" s="210">
        <f t="shared" si="204"/>
        <v>0</v>
      </c>
      <c r="H286" s="210">
        <f t="shared" si="204"/>
        <v>0</v>
      </c>
      <c r="I286" s="210">
        <f t="shared" si="204"/>
        <v>0</v>
      </c>
    </row>
    <row r="287" spans="1:9" x14ac:dyDescent="0.25">
      <c r="A287" s="59" t="s">
        <v>1826</v>
      </c>
      <c r="B287" s="59" t="s">
        <v>4481</v>
      </c>
      <c r="C287" s="210">
        <f t="shared" ref="C287:I287" si="205">(C1416/C$1214)/(C2545/C$2343)</f>
        <v>7.1268902527061204</v>
      </c>
      <c r="D287" s="210">
        <f t="shared" si="205"/>
        <v>1.6273730052229527</v>
      </c>
      <c r="E287" s="210">
        <f t="shared" si="205"/>
        <v>0.50904523347597364</v>
      </c>
      <c r="F287" s="210">
        <f t="shared" si="205"/>
        <v>0.59920893168239497</v>
      </c>
      <c r="G287" s="210">
        <f t="shared" si="205"/>
        <v>2.8487784539123276E-2</v>
      </c>
      <c r="H287" s="210">
        <f t="shared" si="205"/>
        <v>8.6400115499916136E-2</v>
      </c>
      <c r="I287" s="210">
        <f t="shared" si="205"/>
        <v>2.0415952544035033E-2</v>
      </c>
    </row>
    <row r="288" spans="1:9" x14ac:dyDescent="0.25">
      <c r="A288" s="59" t="s">
        <v>3629</v>
      </c>
      <c r="B288" s="59" t="s">
        <v>4483</v>
      </c>
      <c r="C288" s="210">
        <f t="shared" ref="C288:I288" si="206">(C1417/C$1214)/(C2546/C$2343)</f>
        <v>6.3985076997355519E-2</v>
      </c>
      <c r="D288" s="210">
        <f t="shared" si="206"/>
        <v>0</v>
      </c>
      <c r="E288" s="210">
        <f t="shared" si="206"/>
        <v>0</v>
      </c>
      <c r="F288" s="210">
        <f t="shared" si="206"/>
        <v>0</v>
      </c>
      <c r="G288" s="210">
        <f t="shared" si="206"/>
        <v>9.0118372197340396E-2</v>
      </c>
      <c r="H288" s="210">
        <f t="shared" si="206"/>
        <v>0</v>
      </c>
      <c r="I288" s="210">
        <f t="shared" si="206"/>
        <v>0</v>
      </c>
    </row>
    <row r="289" spans="1:9" x14ac:dyDescent="0.25">
      <c r="A289" s="59" t="s">
        <v>1017</v>
      </c>
      <c r="B289" s="59" t="s">
        <v>4485</v>
      </c>
      <c r="C289" s="210">
        <f t="shared" ref="C289:I289" si="207">(C1418/C$1214)/(C2547/C$2343)</f>
        <v>0</v>
      </c>
      <c r="D289" s="210">
        <f t="shared" si="207"/>
        <v>2.3733769653480931E-2</v>
      </c>
      <c r="E289" s="210">
        <f t="shared" si="207"/>
        <v>0.36077996299600879</v>
      </c>
      <c r="F289" s="210">
        <f t="shared" si="207"/>
        <v>0</v>
      </c>
      <c r="G289" s="210">
        <f t="shared" si="207"/>
        <v>0</v>
      </c>
      <c r="H289" s="210">
        <f t="shared" si="207"/>
        <v>1.0693259724924851</v>
      </c>
      <c r="I289" s="210">
        <f t="shared" si="207"/>
        <v>1.217711526445532</v>
      </c>
    </row>
    <row r="290" spans="1:9" x14ac:dyDescent="0.25">
      <c r="A290" s="59" t="s">
        <v>1203</v>
      </c>
      <c r="B290" s="59" t="s">
        <v>4486</v>
      </c>
      <c r="C290" s="210">
        <f t="shared" ref="C290:I290" si="208">(C1419/C$1214)/(C2548/C$2343)</f>
        <v>15.174920244064092</v>
      </c>
      <c r="D290" s="210">
        <f t="shared" si="208"/>
        <v>16.430258164675624</v>
      </c>
      <c r="E290" s="210">
        <f t="shared" si="208"/>
        <v>11.128016968506859</v>
      </c>
      <c r="F290" s="210">
        <f t="shared" si="208"/>
        <v>5.7996129849680251</v>
      </c>
      <c r="G290" s="210">
        <f t="shared" si="208"/>
        <v>6.506991865174145</v>
      </c>
      <c r="H290" s="210">
        <f t="shared" si="208"/>
        <v>3.6975745571790779</v>
      </c>
      <c r="I290" s="210">
        <f t="shared" si="208"/>
        <v>16.704266517601475</v>
      </c>
    </row>
    <row r="291" spans="1:9" x14ac:dyDescent="0.25">
      <c r="A291" s="59" t="s">
        <v>1555</v>
      </c>
      <c r="B291" s="59" t="s">
        <v>4489</v>
      </c>
      <c r="C291" s="210">
        <f t="shared" ref="C291:I291" si="209">(C1420/C$1214)/(C2549/C$2343)</f>
        <v>4.4720188303585519E-2</v>
      </c>
      <c r="D291" s="210">
        <f t="shared" si="209"/>
        <v>0</v>
      </c>
      <c r="E291" s="210">
        <f t="shared" si="209"/>
        <v>0</v>
      </c>
      <c r="F291" s="210">
        <f t="shared" si="209"/>
        <v>0</v>
      </c>
      <c r="G291" s="210">
        <f t="shared" si="209"/>
        <v>0</v>
      </c>
      <c r="H291" s="210">
        <f t="shared" si="209"/>
        <v>0</v>
      </c>
      <c r="I291" s="210">
        <f t="shared" si="209"/>
        <v>0</v>
      </c>
    </row>
    <row r="292" spans="1:9" x14ac:dyDescent="0.25">
      <c r="A292" s="59" t="s">
        <v>1178</v>
      </c>
      <c r="B292" s="59" t="s">
        <v>4490</v>
      </c>
      <c r="C292" s="210">
        <f t="shared" ref="C292:I292" si="210">(C1421/C$1214)/(C2550/C$2343)</f>
        <v>4.0913125876891103E-2</v>
      </c>
      <c r="D292" s="210">
        <f t="shared" si="210"/>
        <v>0</v>
      </c>
      <c r="E292" s="210">
        <f t="shared" si="210"/>
        <v>0</v>
      </c>
      <c r="F292" s="210">
        <f t="shared" si="210"/>
        <v>0</v>
      </c>
      <c r="G292" s="210">
        <f t="shared" si="210"/>
        <v>0</v>
      </c>
      <c r="H292" s="210">
        <f t="shared" si="210"/>
        <v>0</v>
      </c>
      <c r="I292" s="210">
        <f t="shared" si="210"/>
        <v>3.6414380694455048E-3</v>
      </c>
    </row>
    <row r="293" spans="1:9" x14ac:dyDescent="0.25">
      <c r="A293" s="59" t="s">
        <v>754</v>
      </c>
      <c r="B293" s="59" t="s">
        <v>4491</v>
      </c>
      <c r="C293" s="210">
        <f t="shared" ref="C293:I293" si="211">(C1422/C$1214)/(C2551/C$2343)</f>
        <v>4.3025244309614639</v>
      </c>
      <c r="D293" s="210">
        <f t="shared" si="211"/>
        <v>1.1310424336360263</v>
      </c>
      <c r="E293" s="210">
        <f t="shared" si="211"/>
        <v>6.7635032117615942E-2</v>
      </c>
      <c r="F293" s="210">
        <f t="shared" si="211"/>
        <v>0.48959236405108081</v>
      </c>
      <c r="G293" s="210">
        <f t="shared" si="211"/>
        <v>0.77326048816610404</v>
      </c>
      <c r="H293" s="210">
        <f t="shared" si="211"/>
        <v>2.5923953508725739</v>
      </c>
      <c r="I293" s="210">
        <f t="shared" si="211"/>
        <v>0</v>
      </c>
    </row>
    <row r="294" spans="1:9" x14ac:dyDescent="0.25">
      <c r="A294" s="59" t="s">
        <v>2484</v>
      </c>
      <c r="B294" s="59" t="s">
        <v>4493</v>
      </c>
      <c r="C294" s="210">
        <f t="shared" ref="C294:I294" si="212">(C1423/C$1214)/(C2552/C$2343)</f>
        <v>0.38439521809204225</v>
      </c>
      <c r="D294" s="210">
        <f t="shared" si="212"/>
        <v>0</v>
      </c>
      <c r="E294" s="210">
        <f t="shared" si="212"/>
        <v>1.788931828654622E-3</v>
      </c>
      <c r="F294" s="210">
        <f t="shared" si="212"/>
        <v>0</v>
      </c>
      <c r="G294" s="210">
        <f t="shared" si="212"/>
        <v>0</v>
      </c>
      <c r="H294" s="210">
        <f t="shared" si="212"/>
        <v>0</v>
      </c>
      <c r="I294" s="210">
        <f t="shared" si="212"/>
        <v>6.0647175684886102E-3</v>
      </c>
    </row>
    <row r="295" spans="1:9" x14ac:dyDescent="0.25">
      <c r="A295" s="59" t="s">
        <v>3687</v>
      </c>
      <c r="B295" s="59" t="s">
        <v>4494</v>
      </c>
      <c r="C295" s="210">
        <f t="shared" ref="C295:I295" si="213">(C1424/C$1214)/(C2553/C$2343)</f>
        <v>0</v>
      </c>
      <c r="D295" s="210">
        <f t="shared" si="213"/>
        <v>0</v>
      </c>
      <c r="E295" s="210">
        <f t="shared" si="213"/>
        <v>0</v>
      </c>
      <c r="F295" s="210">
        <f t="shared" si="213"/>
        <v>0</v>
      </c>
      <c r="G295" s="210">
        <f t="shared" si="213"/>
        <v>0</v>
      </c>
      <c r="H295" s="210">
        <f t="shared" si="213"/>
        <v>0</v>
      </c>
      <c r="I295" s="210">
        <f t="shared" si="213"/>
        <v>1.1491501307419919E-3</v>
      </c>
    </row>
    <row r="296" spans="1:9" x14ac:dyDescent="0.25">
      <c r="A296" s="59" t="s">
        <v>1179</v>
      </c>
      <c r="B296" s="59" t="s">
        <v>4497</v>
      </c>
      <c r="C296" s="210">
        <f t="shared" ref="C296:I296" si="214">(C1425/C$1214)/(C2554/C$2343)</f>
        <v>0.59736703822816273</v>
      </c>
      <c r="D296" s="210">
        <f t="shared" si="214"/>
        <v>0</v>
      </c>
      <c r="E296" s="210">
        <f t="shared" si="214"/>
        <v>0.74129161464007476</v>
      </c>
      <c r="F296" s="210">
        <f t="shared" si="214"/>
        <v>0.42773093211248364</v>
      </c>
      <c r="G296" s="210">
        <f t="shared" si="214"/>
        <v>0</v>
      </c>
      <c r="H296" s="210">
        <f t="shared" si="214"/>
        <v>0</v>
      </c>
      <c r="I296" s="210">
        <f t="shared" si="214"/>
        <v>0</v>
      </c>
    </row>
    <row r="297" spans="1:9" x14ac:dyDescent="0.25">
      <c r="A297" s="59" t="s">
        <v>391</v>
      </c>
      <c r="B297" s="59" t="s">
        <v>4498</v>
      </c>
      <c r="C297" s="210">
        <f t="shared" ref="C297:I297" si="215">(C1426/C$1214)/(C2555/C$2343)</f>
        <v>4.3859794856841425E-2</v>
      </c>
      <c r="D297" s="210">
        <f t="shared" si="215"/>
        <v>7.0123197594803122E-2</v>
      </c>
      <c r="E297" s="210">
        <f t="shared" si="215"/>
        <v>2.731056264842489E-2</v>
      </c>
      <c r="F297" s="210">
        <f t="shared" si="215"/>
        <v>0</v>
      </c>
      <c r="G297" s="210">
        <f t="shared" si="215"/>
        <v>3.2118539860130836E-2</v>
      </c>
      <c r="H297" s="210">
        <f t="shared" si="215"/>
        <v>0.59759826451741471</v>
      </c>
      <c r="I297" s="210">
        <f t="shared" si="215"/>
        <v>0.3992357050370165</v>
      </c>
    </row>
    <row r="298" spans="1:9" x14ac:dyDescent="0.25">
      <c r="A298" s="59" t="s">
        <v>567</v>
      </c>
      <c r="B298" s="59" t="s">
        <v>4499</v>
      </c>
      <c r="C298" s="210">
        <f t="shared" ref="C298:I298" si="216">(C1427/C$1214)/(C2556/C$2343)</f>
        <v>5.7698164608664636E-3</v>
      </c>
      <c r="D298" s="210">
        <f t="shared" si="216"/>
        <v>0</v>
      </c>
      <c r="E298" s="210">
        <f t="shared" si="216"/>
        <v>0</v>
      </c>
      <c r="F298" s="210">
        <f t="shared" si="216"/>
        <v>0</v>
      </c>
      <c r="G298" s="210">
        <f t="shared" si="216"/>
        <v>0</v>
      </c>
      <c r="H298" s="210">
        <f t="shared" si="216"/>
        <v>0</v>
      </c>
      <c r="I298" s="210">
        <f t="shared" si="216"/>
        <v>0</v>
      </c>
    </row>
    <row r="299" spans="1:9" x14ac:dyDescent="0.25">
      <c r="A299" s="59" t="s">
        <v>1358</v>
      </c>
      <c r="B299" s="59" t="s">
        <v>4500</v>
      </c>
      <c r="C299" s="210">
        <f t="shared" ref="C299:I299" si="217">(C1428/C$1214)/(C2557/C$2343)</f>
        <v>7.1975561232142473</v>
      </c>
      <c r="D299" s="210">
        <f t="shared" si="217"/>
        <v>10.462878013636608</v>
      </c>
      <c r="E299" s="210">
        <f t="shared" si="217"/>
        <v>10.832920515986972</v>
      </c>
      <c r="F299" s="210">
        <f t="shared" si="217"/>
        <v>0</v>
      </c>
      <c r="G299" s="210">
        <f t="shared" si="217"/>
        <v>0</v>
      </c>
      <c r="H299" s="210">
        <f t="shared" si="217"/>
        <v>9.0282450603910291</v>
      </c>
      <c r="I299" s="210">
        <f t="shared" si="217"/>
        <v>0</v>
      </c>
    </row>
    <row r="300" spans="1:9" x14ac:dyDescent="0.25">
      <c r="A300" s="59" t="s">
        <v>3295</v>
      </c>
      <c r="B300" s="59" t="s">
        <v>4507</v>
      </c>
      <c r="C300" s="210">
        <f t="shared" ref="C300:I300" si="218">(C1429/C$1214)/(C2558/C$2343)</f>
        <v>0</v>
      </c>
      <c r="D300" s="210">
        <f t="shared" si="218"/>
        <v>0</v>
      </c>
      <c r="E300" s="210">
        <f t="shared" si="218"/>
        <v>0</v>
      </c>
      <c r="F300" s="210">
        <f t="shared" si="218"/>
        <v>0</v>
      </c>
      <c r="G300" s="210">
        <f t="shared" si="218"/>
        <v>0</v>
      </c>
      <c r="H300" s="210">
        <f t="shared" si="218"/>
        <v>2.0606336338457449E-2</v>
      </c>
      <c r="I300" s="210">
        <f t="shared" si="218"/>
        <v>0</v>
      </c>
    </row>
    <row r="301" spans="1:9" x14ac:dyDescent="0.25">
      <c r="A301" s="59" t="s">
        <v>389</v>
      </c>
      <c r="B301" s="59" t="s">
        <v>4509</v>
      </c>
      <c r="C301" s="210">
        <f t="shared" ref="C301:I301" si="219">(C1430/C$1214)/(C2559/C$2343)</f>
        <v>0</v>
      </c>
      <c r="D301" s="210">
        <f t="shared" si="219"/>
        <v>0</v>
      </c>
      <c r="E301" s="210">
        <f t="shared" si="219"/>
        <v>2.7554844874355899E-2</v>
      </c>
      <c r="F301" s="210">
        <f t="shared" si="219"/>
        <v>1.0787498236057699E-2</v>
      </c>
      <c r="G301" s="210">
        <f t="shared" si="219"/>
        <v>0</v>
      </c>
      <c r="H301" s="210">
        <f t="shared" si="219"/>
        <v>0</v>
      </c>
      <c r="I301" s="210">
        <f t="shared" si="219"/>
        <v>0</v>
      </c>
    </row>
    <row r="302" spans="1:9" x14ac:dyDescent="0.25">
      <c r="A302" s="59" t="s">
        <v>8211</v>
      </c>
      <c r="B302" s="59" t="s">
        <v>8212</v>
      </c>
      <c r="C302" s="210">
        <f t="shared" ref="C302:I302" si="220">(C1431/C$1214)/(C2560/C$2343)</f>
        <v>0.12273271913326975</v>
      </c>
      <c r="D302" s="210">
        <f t="shared" si="220"/>
        <v>0.44301612072327495</v>
      </c>
      <c r="E302" s="210">
        <f t="shared" si="220"/>
        <v>0</v>
      </c>
      <c r="F302" s="210">
        <f t="shared" si="220"/>
        <v>7.4393599155494197E-3</v>
      </c>
      <c r="G302" s="210">
        <f t="shared" si="220"/>
        <v>1.469640300677455</v>
      </c>
      <c r="H302" s="210">
        <f t="shared" si="220"/>
        <v>3.8009330408958713</v>
      </c>
      <c r="I302" s="210">
        <f t="shared" si="220"/>
        <v>0.79799814658870172</v>
      </c>
    </row>
    <row r="303" spans="1:9" x14ac:dyDescent="0.25">
      <c r="A303" s="59" t="s">
        <v>3008</v>
      </c>
      <c r="B303" s="59" t="s">
        <v>4519</v>
      </c>
      <c r="C303" s="210">
        <f t="shared" ref="C303:I303" si="221">(C1432/C$1214)/(C2561/C$2343)</f>
        <v>0.15296148355194467</v>
      </c>
      <c r="D303" s="210">
        <f t="shared" si="221"/>
        <v>0.29271255645493521</v>
      </c>
      <c r="E303" s="210">
        <f t="shared" si="221"/>
        <v>0</v>
      </c>
      <c r="F303" s="210">
        <f t="shared" si="221"/>
        <v>0</v>
      </c>
      <c r="G303" s="210">
        <f t="shared" si="221"/>
        <v>0</v>
      </c>
      <c r="H303" s="210">
        <f t="shared" si="221"/>
        <v>0</v>
      </c>
      <c r="I303" s="210">
        <f t="shared" si="221"/>
        <v>0</v>
      </c>
    </row>
    <row r="304" spans="1:9" x14ac:dyDescent="0.25">
      <c r="A304" s="59" t="s">
        <v>8213</v>
      </c>
      <c r="B304" s="59" t="s">
        <v>8214</v>
      </c>
      <c r="C304" s="210">
        <f t="shared" ref="C304:I304" si="222">(C1433/C$1214)/(C2562/C$2343)</f>
        <v>0</v>
      </c>
      <c r="D304" s="210">
        <f t="shared" si="222"/>
        <v>0.22335345938825216</v>
      </c>
      <c r="E304" s="210">
        <f t="shared" si="222"/>
        <v>0</v>
      </c>
      <c r="F304" s="210">
        <f t="shared" si="222"/>
        <v>0.40693365567366174</v>
      </c>
      <c r="G304" s="210">
        <f t="shared" si="222"/>
        <v>0.45648524362414944</v>
      </c>
      <c r="H304" s="210">
        <f t="shared" si="222"/>
        <v>0.11524024478009814</v>
      </c>
      <c r="I304" s="210">
        <f t="shared" si="222"/>
        <v>0.89965249644390088</v>
      </c>
    </row>
    <row r="305" spans="1:9" x14ac:dyDescent="0.25">
      <c r="A305" s="59" t="s">
        <v>3633</v>
      </c>
      <c r="B305" s="59" t="s">
        <v>4524</v>
      </c>
      <c r="C305" s="210">
        <f t="shared" ref="C305:I305" si="223">(C1434/C$1214)/(C2563/C$2343)</f>
        <v>11.492964643852265</v>
      </c>
      <c r="D305" s="210">
        <f t="shared" si="223"/>
        <v>23.680956417115333</v>
      </c>
      <c r="E305" s="210">
        <f t="shared" si="223"/>
        <v>15.000560457595176</v>
      </c>
      <c r="F305" s="210">
        <f t="shared" si="223"/>
        <v>3.512832972895068</v>
      </c>
      <c r="G305" s="210">
        <f t="shared" si="223"/>
        <v>12.541831023178549</v>
      </c>
      <c r="H305" s="210">
        <f t="shared" si="223"/>
        <v>21.299992252525659</v>
      </c>
      <c r="I305" s="210">
        <f t="shared" si="223"/>
        <v>0.26894692992290309</v>
      </c>
    </row>
    <row r="306" spans="1:9" x14ac:dyDescent="0.25">
      <c r="A306" s="59" t="s">
        <v>86</v>
      </c>
      <c r="B306" s="59" t="s">
        <v>4525</v>
      </c>
      <c r="C306" s="210">
        <f t="shared" ref="C306:I306" si="224">(C1435/C$1214)/(C2564/C$2343)</f>
        <v>0.27864264944365563</v>
      </c>
      <c r="D306" s="210">
        <f t="shared" si="224"/>
        <v>0</v>
      </c>
      <c r="E306" s="210">
        <f t="shared" si="224"/>
        <v>0.86440551268838939</v>
      </c>
      <c r="F306" s="210">
        <f t="shared" si="224"/>
        <v>0</v>
      </c>
      <c r="G306" s="210">
        <f t="shared" si="224"/>
        <v>0</v>
      </c>
      <c r="H306" s="210">
        <f t="shared" si="224"/>
        <v>1.5372958454647048</v>
      </c>
      <c r="I306" s="210">
        <f t="shared" si="224"/>
        <v>0</v>
      </c>
    </row>
    <row r="307" spans="1:9" x14ac:dyDescent="0.25">
      <c r="A307" s="59" t="s">
        <v>8215</v>
      </c>
      <c r="B307" s="59" t="s">
        <v>8216</v>
      </c>
      <c r="C307" s="210">
        <f t="shared" ref="C307:I307" si="225">(C1436/C$1214)/(C2565/C$2343)</f>
        <v>7.754886007187674E-3</v>
      </c>
      <c r="D307" s="210">
        <f t="shared" si="225"/>
        <v>2.9956481290720023E-3</v>
      </c>
      <c r="E307" s="210">
        <f t="shared" si="225"/>
        <v>0</v>
      </c>
      <c r="F307" s="210">
        <f t="shared" si="225"/>
        <v>0</v>
      </c>
      <c r="G307" s="210">
        <f t="shared" si="225"/>
        <v>0</v>
      </c>
      <c r="H307" s="210">
        <f t="shared" si="225"/>
        <v>0</v>
      </c>
      <c r="I307" s="210">
        <f t="shared" si="225"/>
        <v>0</v>
      </c>
    </row>
    <row r="308" spans="1:9" x14ac:dyDescent="0.25">
      <c r="A308" s="59" t="s">
        <v>920</v>
      </c>
      <c r="B308" s="59" t="s">
        <v>4529</v>
      </c>
      <c r="C308" s="210">
        <f t="shared" ref="C308:I308" si="226">(C1437/C$1214)/(C2566/C$2343)</f>
        <v>0</v>
      </c>
      <c r="D308" s="210">
        <f t="shared" si="226"/>
        <v>0.20664432759972395</v>
      </c>
      <c r="E308" s="210">
        <f t="shared" si="226"/>
        <v>2.8939545123970865E-2</v>
      </c>
      <c r="F308" s="210">
        <f t="shared" si="226"/>
        <v>0</v>
      </c>
      <c r="G308" s="210">
        <f t="shared" si="226"/>
        <v>0</v>
      </c>
      <c r="H308" s="210">
        <f t="shared" si="226"/>
        <v>0</v>
      </c>
      <c r="I308" s="210">
        <f t="shared" si="226"/>
        <v>6.6191998567743285E-2</v>
      </c>
    </row>
    <row r="309" spans="1:9" x14ac:dyDescent="0.25">
      <c r="A309" s="59" t="s">
        <v>1996</v>
      </c>
      <c r="B309" s="59" t="s">
        <v>4531</v>
      </c>
      <c r="C309" s="210">
        <f t="shared" ref="C309:I309" si="227">(C1438/C$1214)/(C2567/C$2343)</f>
        <v>0.14161332140670133</v>
      </c>
      <c r="D309" s="210">
        <f t="shared" si="227"/>
        <v>9.8152282765059037E-2</v>
      </c>
      <c r="E309" s="210">
        <f t="shared" si="227"/>
        <v>5.9121908517031425E-2</v>
      </c>
      <c r="F309" s="210">
        <f t="shared" si="227"/>
        <v>0</v>
      </c>
      <c r="G309" s="210">
        <f t="shared" si="227"/>
        <v>0</v>
      </c>
      <c r="H309" s="210">
        <f t="shared" si="227"/>
        <v>0</v>
      </c>
      <c r="I309" s="210">
        <f t="shared" si="227"/>
        <v>0</v>
      </c>
    </row>
    <row r="310" spans="1:9" x14ac:dyDescent="0.25">
      <c r="A310" s="59" t="s">
        <v>493</v>
      </c>
      <c r="B310" s="59" t="s">
        <v>4532</v>
      </c>
      <c r="C310" s="210">
        <f t="shared" ref="C310:I310" si="228">(C1439/C$1214)/(C2568/C$2343)</f>
        <v>0.16864615591393306</v>
      </c>
      <c r="D310" s="210">
        <f t="shared" si="228"/>
        <v>3.6378615580452127</v>
      </c>
      <c r="E310" s="210">
        <f t="shared" si="228"/>
        <v>2.4191883716384397</v>
      </c>
      <c r="F310" s="210">
        <f t="shared" si="228"/>
        <v>9.7480360000344931E-3</v>
      </c>
      <c r="G310" s="210">
        <f t="shared" si="228"/>
        <v>1.6302764919532002</v>
      </c>
      <c r="H310" s="210">
        <f t="shared" si="228"/>
        <v>8.1506778430994107</v>
      </c>
      <c r="I310" s="210">
        <f t="shared" si="228"/>
        <v>0.84170914770560512</v>
      </c>
    </row>
    <row r="311" spans="1:9" x14ac:dyDescent="0.25">
      <c r="A311" s="59" t="s">
        <v>1726</v>
      </c>
      <c r="B311" s="59" t="s">
        <v>4533</v>
      </c>
      <c r="C311" s="210">
        <f t="shared" ref="C311:I311" si="229">(C1440/C$1214)/(C2569/C$2343)</f>
        <v>0</v>
      </c>
      <c r="D311" s="210">
        <f t="shared" si="229"/>
        <v>9.9714974033427318E-3</v>
      </c>
      <c r="E311" s="210">
        <f t="shared" si="229"/>
        <v>0</v>
      </c>
      <c r="F311" s="210">
        <f t="shared" si="229"/>
        <v>0</v>
      </c>
      <c r="G311" s="210">
        <f t="shared" si="229"/>
        <v>0</v>
      </c>
      <c r="H311" s="210">
        <f t="shared" si="229"/>
        <v>0</v>
      </c>
      <c r="I311" s="210">
        <f t="shared" si="229"/>
        <v>0</v>
      </c>
    </row>
    <row r="312" spans="1:9" x14ac:dyDescent="0.25">
      <c r="A312" s="59" t="s">
        <v>385</v>
      </c>
      <c r="B312" s="59" t="s">
        <v>4534</v>
      </c>
      <c r="C312" s="210">
        <f t="shared" ref="C312:I312" si="230">(C1441/C$1214)/(C2570/C$2343)</f>
        <v>6.6292305084661274E-2</v>
      </c>
      <c r="D312" s="210">
        <f t="shared" si="230"/>
        <v>6.7289941178510747E-3</v>
      </c>
      <c r="E312" s="210">
        <f t="shared" si="230"/>
        <v>3.0617693581903971E-2</v>
      </c>
      <c r="F312" s="210">
        <f t="shared" si="230"/>
        <v>2.5115573866970622E-3</v>
      </c>
      <c r="G312" s="210">
        <f t="shared" si="230"/>
        <v>2.0480624166207505E-2</v>
      </c>
      <c r="H312" s="210">
        <f t="shared" si="230"/>
        <v>0</v>
      </c>
      <c r="I312" s="210">
        <f t="shared" si="230"/>
        <v>7.0295482644671309E-2</v>
      </c>
    </row>
    <row r="313" spans="1:9" x14ac:dyDescent="0.25">
      <c r="A313" s="59" t="s">
        <v>82</v>
      </c>
      <c r="B313" s="59" t="s">
        <v>4536</v>
      </c>
      <c r="C313" s="210">
        <f t="shared" ref="C313:I313" si="231">(C1442/C$1214)/(C2571/C$2343)</f>
        <v>2.368766381207552E-4</v>
      </c>
      <c r="D313" s="210">
        <f t="shared" si="231"/>
        <v>9.6740938345229888E-3</v>
      </c>
      <c r="E313" s="210">
        <f t="shared" si="231"/>
        <v>0</v>
      </c>
      <c r="F313" s="210">
        <f t="shared" si="231"/>
        <v>0</v>
      </c>
      <c r="G313" s="210">
        <f t="shared" si="231"/>
        <v>1.0085532739133813E-3</v>
      </c>
      <c r="H313" s="210">
        <f t="shared" si="231"/>
        <v>2.1086491200502228E-2</v>
      </c>
      <c r="I313" s="210">
        <f t="shared" si="231"/>
        <v>0</v>
      </c>
    </row>
    <row r="314" spans="1:9" x14ac:dyDescent="0.25">
      <c r="A314" s="59" t="s">
        <v>131</v>
      </c>
      <c r="B314" s="59" t="s">
        <v>4537</v>
      </c>
      <c r="C314" s="210">
        <f t="shared" ref="C314:I314" si="232">(C1443/C$1214)/(C2572/C$2343)</f>
        <v>0.40935548804555977</v>
      </c>
      <c r="D314" s="210">
        <f t="shared" si="232"/>
        <v>0</v>
      </c>
      <c r="E314" s="210">
        <f t="shared" si="232"/>
        <v>0</v>
      </c>
      <c r="F314" s="210">
        <f t="shared" si="232"/>
        <v>0.30792491973023511</v>
      </c>
      <c r="G314" s="210">
        <f t="shared" si="232"/>
        <v>4.8667963836734558E-2</v>
      </c>
      <c r="H314" s="210">
        <f t="shared" si="232"/>
        <v>0</v>
      </c>
      <c r="I314" s="210">
        <f t="shared" si="232"/>
        <v>0</v>
      </c>
    </row>
    <row r="315" spans="1:9" x14ac:dyDescent="0.25">
      <c r="A315" s="59" t="s">
        <v>287</v>
      </c>
      <c r="B315" s="59" t="s">
        <v>4539</v>
      </c>
      <c r="C315" s="210">
        <f t="shared" ref="C315:I315" si="233">(C1444/C$1214)/(C2573/C$2343)</f>
        <v>6.1391886140992904</v>
      </c>
      <c r="D315" s="210">
        <f t="shared" si="233"/>
        <v>8.1168592609430181</v>
      </c>
      <c r="E315" s="210">
        <f t="shared" si="233"/>
        <v>6.3269278141490117</v>
      </c>
      <c r="F315" s="210">
        <f t="shared" si="233"/>
        <v>4.8141488697293608</v>
      </c>
      <c r="G315" s="210">
        <f t="shared" si="233"/>
        <v>4.614412982455673</v>
      </c>
      <c r="H315" s="210">
        <f t="shared" si="233"/>
        <v>3.3151734770131864</v>
      </c>
      <c r="I315" s="210">
        <f t="shared" si="233"/>
        <v>3.7539121262354502</v>
      </c>
    </row>
    <row r="316" spans="1:9" x14ac:dyDescent="0.25">
      <c r="A316" s="59" t="s">
        <v>366</v>
      </c>
      <c r="B316" s="59" t="s">
        <v>4540</v>
      </c>
      <c r="C316" s="210">
        <f t="shared" ref="C316:I316" si="234">(C1445/C$1214)/(C2574/C$2343)</f>
        <v>3.393371499630061</v>
      </c>
      <c r="D316" s="210">
        <f t="shared" si="234"/>
        <v>4.6380339712220637</v>
      </c>
      <c r="E316" s="210">
        <f t="shared" si="234"/>
        <v>0</v>
      </c>
      <c r="F316" s="210">
        <f t="shared" si="234"/>
        <v>0</v>
      </c>
      <c r="G316" s="210">
        <f t="shared" si="234"/>
        <v>0</v>
      </c>
      <c r="H316" s="210">
        <f t="shared" si="234"/>
        <v>0</v>
      </c>
      <c r="I316" s="210">
        <f t="shared" si="234"/>
        <v>0</v>
      </c>
    </row>
    <row r="317" spans="1:9" x14ac:dyDescent="0.25">
      <c r="A317" s="59" t="s">
        <v>49</v>
      </c>
      <c r="B317" s="59" t="s">
        <v>4541</v>
      </c>
      <c r="C317" s="210">
        <f t="shared" ref="C317:I317" si="235">(C1446/C$1214)/(C2575/C$2343)</f>
        <v>0.40185227734774887</v>
      </c>
      <c r="D317" s="210">
        <f t="shared" si="235"/>
        <v>0.3156311790552791</v>
      </c>
      <c r="E317" s="210">
        <f t="shared" si="235"/>
        <v>0.10507812322045951</v>
      </c>
      <c r="F317" s="210">
        <f t="shared" si="235"/>
        <v>6.3803916322191681</v>
      </c>
      <c r="G317" s="210">
        <f t="shared" si="235"/>
        <v>7.638950310800924</v>
      </c>
      <c r="H317" s="210">
        <f t="shared" si="235"/>
        <v>6.7728260169726662</v>
      </c>
      <c r="I317" s="210">
        <f t="shared" si="235"/>
        <v>7.7387854540208698</v>
      </c>
    </row>
    <row r="318" spans="1:9" x14ac:dyDescent="0.25">
      <c r="A318" s="59" t="s">
        <v>1034</v>
      </c>
      <c r="B318" s="59" t="s">
        <v>4542</v>
      </c>
      <c r="C318" s="210">
        <f t="shared" ref="C318:I318" si="236">(C1447/C$1214)/(C2576/C$2343)</f>
        <v>7.7279540553499215</v>
      </c>
      <c r="D318" s="210">
        <f t="shared" si="236"/>
        <v>1.7579079850758426</v>
      </c>
      <c r="E318" s="210">
        <f t="shared" si="236"/>
        <v>1.7699062868643167</v>
      </c>
      <c r="F318" s="210">
        <f t="shared" si="236"/>
        <v>2.1545652927600627</v>
      </c>
      <c r="G318" s="210">
        <f t="shared" si="236"/>
        <v>4.147234251237645</v>
      </c>
      <c r="H318" s="210">
        <f t="shared" si="236"/>
        <v>7.2138144320812136</v>
      </c>
      <c r="I318" s="210">
        <f t="shared" si="236"/>
        <v>3.8278311069783491</v>
      </c>
    </row>
    <row r="319" spans="1:9" x14ac:dyDescent="0.25">
      <c r="A319" s="59" t="s">
        <v>140</v>
      </c>
      <c r="B319" s="59" t="s">
        <v>4544</v>
      </c>
      <c r="C319" s="210">
        <f t="shared" ref="C319:I319" si="237">(C1448/C$1214)/(C2577/C$2343)</f>
        <v>0</v>
      </c>
      <c r="D319" s="210">
        <f t="shared" si="237"/>
        <v>1.8358419695379504</v>
      </c>
      <c r="E319" s="210">
        <f t="shared" si="237"/>
        <v>0</v>
      </c>
      <c r="F319" s="210">
        <f t="shared" si="237"/>
        <v>0</v>
      </c>
      <c r="G319" s="210">
        <f t="shared" si="237"/>
        <v>0</v>
      </c>
      <c r="H319" s="210">
        <f t="shared" si="237"/>
        <v>0.44340349663460532</v>
      </c>
      <c r="I319" s="210">
        <f t="shared" si="237"/>
        <v>2.9349535436471084E-2</v>
      </c>
    </row>
    <row r="320" spans="1:9" x14ac:dyDescent="0.25">
      <c r="A320" s="59" t="s">
        <v>248</v>
      </c>
      <c r="B320" s="59" t="s">
        <v>4545</v>
      </c>
      <c r="C320" s="210">
        <f t="shared" ref="C320:I320" si="238">(C1449/C$1214)/(C2578/C$2343)</f>
        <v>7.5629926497894484</v>
      </c>
      <c r="D320" s="210">
        <f t="shared" si="238"/>
        <v>5.8625693009095157</v>
      </c>
      <c r="E320" s="210">
        <f t="shared" si="238"/>
        <v>5.9080667855089084</v>
      </c>
      <c r="F320" s="210">
        <f t="shared" si="238"/>
        <v>5.6808652460679321</v>
      </c>
      <c r="G320" s="210">
        <f t="shared" si="238"/>
        <v>4.2099670347631655</v>
      </c>
      <c r="H320" s="210">
        <f t="shared" si="238"/>
        <v>4.5889859374217457</v>
      </c>
      <c r="I320" s="210">
        <f t="shared" si="238"/>
        <v>1.2154551904477722</v>
      </c>
    </row>
    <row r="321" spans="1:9" x14ac:dyDescent="0.25">
      <c r="A321" s="59" t="s">
        <v>124</v>
      </c>
      <c r="B321" s="59" t="s">
        <v>4546</v>
      </c>
      <c r="C321" s="210">
        <f t="shared" ref="C321:I321" si="239">(C1450/C$1214)/(C2579/C$2343)</f>
        <v>0.88347969240889568</v>
      </c>
      <c r="D321" s="210">
        <f t="shared" si="239"/>
        <v>0.6603540907985489</v>
      </c>
      <c r="E321" s="210">
        <f t="shared" si="239"/>
        <v>1.8986226219892222</v>
      </c>
      <c r="F321" s="210">
        <f t="shared" si="239"/>
        <v>2.2819154824538406</v>
      </c>
      <c r="G321" s="210">
        <f t="shared" si="239"/>
        <v>0.70527796434060031</v>
      </c>
      <c r="H321" s="210">
        <f t="shared" si="239"/>
        <v>0.739197523349304</v>
      </c>
      <c r="I321" s="210">
        <f t="shared" si="239"/>
        <v>0.49371680237018933</v>
      </c>
    </row>
    <row r="322" spans="1:9" x14ac:dyDescent="0.25">
      <c r="A322" s="59" t="s">
        <v>233</v>
      </c>
      <c r="B322" s="59" t="s">
        <v>4547</v>
      </c>
      <c r="C322" s="210">
        <f t="shared" ref="C322:I322" si="240">(C1451/C$1214)/(C2580/C$2343)</f>
        <v>0.10981521162266439</v>
      </c>
      <c r="D322" s="210">
        <f t="shared" si="240"/>
        <v>9.3014488672918713E-2</v>
      </c>
      <c r="E322" s="210">
        <f t="shared" si="240"/>
        <v>0</v>
      </c>
      <c r="F322" s="210">
        <f t="shared" si="240"/>
        <v>0</v>
      </c>
      <c r="G322" s="210">
        <f t="shared" si="240"/>
        <v>0.44904209699999592</v>
      </c>
      <c r="H322" s="210">
        <f t="shared" si="240"/>
        <v>0.28699696037948069</v>
      </c>
      <c r="I322" s="210">
        <f t="shared" si="240"/>
        <v>0</v>
      </c>
    </row>
    <row r="323" spans="1:9" x14ac:dyDescent="0.25">
      <c r="A323" s="59" t="s">
        <v>27</v>
      </c>
      <c r="B323" s="59" t="s">
        <v>4549</v>
      </c>
      <c r="C323" s="210">
        <f t="shared" ref="C323:I323" si="241">(C1452/C$1214)/(C2581/C$2343)</f>
        <v>1.308102023816643</v>
      </c>
      <c r="D323" s="210">
        <f t="shared" si="241"/>
        <v>1.597343078952856</v>
      </c>
      <c r="E323" s="210">
        <f t="shared" si="241"/>
        <v>0.24795686765701666</v>
      </c>
      <c r="F323" s="210">
        <f t="shared" si="241"/>
        <v>0</v>
      </c>
      <c r="G323" s="210">
        <f t="shared" si="241"/>
        <v>0.10856043053947828</v>
      </c>
      <c r="H323" s="210">
        <f t="shared" si="241"/>
        <v>2.6536950240026504</v>
      </c>
      <c r="I323" s="210">
        <f t="shared" si="241"/>
        <v>2.3585240879536009</v>
      </c>
    </row>
    <row r="324" spans="1:9" x14ac:dyDescent="0.25">
      <c r="A324" s="59" t="s">
        <v>83</v>
      </c>
      <c r="B324" s="59" t="s">
        <v>4552</v>
      </c>
      <c r="C324" s="210">
        <f t="shared" ref="C324:I324" si="242">(C1453/C$1214)/(C2582/C$2343)</f>
        <v>0</v>
      </c>
      <c r="D324" s="210">
        <f t="shared" si="242"/>
        <v>0</v>
      </c>
      <c r="E324" s="210">
        <f t="shared" si="242"/>
        <v>0</v>
      </c>
      <c r="F324" s="210">
        <f t="shared" si="242"/>
        <v>0</v>
      </c>
      <c r="G324" s="210">
        <f t="shared" si="242"/>
        <v>0</v>
      </c>
      <c r="H324" s="210">
        <f t="shared" si="242"/>
        <v>0</v>
      </c>
      <c r="I324" s="210">
        <f t="shared" si="242"/>
        <v>1.5024757841621324E-3</v>
      </c>
    </row>
    <row r="325" spans="1:9" x14ac:dyDescent="0.25">
      <c r="A325" s="59" t="s">
        <v>81</v>
      </c>
      <c r="B325" s="59" t="s">
        <v>4553</v>
      </c>
      <c r="C325" s="210">
        <f t="shared" ref="C325:I325" si="243">(C1454/C$1214)/(C2583/C$2343)</f>
        <v>0</v>
      </c>
      <c r="D325" s="210">
        <f t="shared" si="243"/>
        <v>9.5125214919478708E-3</v>
      </c>
      <c r="E325" s="210">
        <f t="shared" si="243"/>
        <v>0</v>
      </c>
      <c r="F325" s="210">
        <f t="shared" si="243"/>
        <v>4.4998913092948777E-3</v>
      </c>
      <c r="G325" s="210">
        <f t="shared" si="243"/>
        <v>0</v>
      </c>
      <c r="H325" s="210">
        <f t="shared" si="243"/>
        <v>0</v>
      </c>
      <c r="I325" s="210">
        <f t="shared" si="243"/>
        <v>0</v>
      </c>
    </row>
    <row r="326" spans="1:9" x14ac:dyDescent="0.25">
      <c r="A326" s="59" t="s">
        <v>345</v>
      </c>
      <c r="B326" s="59" t="s">
        <v>4555</v>
      </c>
      <c r="C326" s="210">
        <f t="shared" ref="C326:I326" si="244">(C1455/C$1214)/(C2584/C$2343)</f>
        <v>3.6974035142315974E-2</v>
      </c>
      <c r="D326" s="210">
        <f t="shared" si="244"/>
        <v>8.4606525796247917E-2</v>
      </c>
      <c r="E326" s="210">
        <f t="shared" si="244"/>
        <v>0</v>
      </c>
      <c r="F326" s="210">
        <f t="shared" si="244"/>
        <v>0</v>
      </c>
      <c r="G326" s="210">
        <f t="shared" si="244"/>
        <v>9.134076896232456E-3</v>
      </c>
      <c r="H326" s="210">
        <f t="shared" si="244"/>
        <v>6.8753435680307959E-3</v>
      </c>
      <c r="I326" s="210">
        <f t="shared" si="244"/>
        <v>2.8724371238952884E-3</v>
      </c>
    </row>
    <row r="327" spans="1:9" x14ac:dyDescent="0.25">
      <c r="A327" s="59" t="s">
        <v>530</v>
      </c>
      <c r="B327" s="59" t="s">
        <v>4558</v>
      </c>
      <c r="C327" s="210">
        <f t="shared" ref="C327:I327" si="245">(C1456/C$1214)/(C2585/C$2343)</f>
        <v>5.0856008186452977</v>
      </c>
      <c r="D327" s="210">
        <f t="shared" si="245"/>
        <v>3.4826175696912469</v>
      </c>
      <c r="E327" s="210">
        <f t="shared" si="245"/>
        <v>4.5096764271514846</v>
      </c>
      <c r="F327" s="210">
        <f t="shared" si="245"/>
        <v>7.0150712027643225</v>
      </c>
      <c r="G327" s="210">
        <f t="shared" si="245"/>
        <v>7.081701774238617</v>
      </c>
      <c r="H327" s="210">
        <f t="shared" si="245"/>
        <v>3.8251998485498127</v>
      </c>
      <c r="I327" s="210">
        <f t="shared" si="245"/>
        <v>3.0715185162747334</v>
      </c>
    </row>
    <row r="328" spans="1:9" x14ac:dyDescent="0.25">
      <c r="A328" s="59" t="s">
        <v>1059</v>
      </c>
      <c r="B328" s="59" t="s">
        <v>4559</v>
      </c>
      <c r="C328" s="210">
        <f t="shared" ref="C328:I328" si="246">(C1457/C$1214)/(C2586/C$2343)</f>
        <v>0.80450228881683894</v>
      </c>
      <c r="D328" s="210">
        <f t="shared" si="246"/>
        <v>1.2826083691613765</v>
      </c>
      <c r="E328" s="210">
        <f t="shared" si="246"/>
        <v>1.0228796349413851</v>
      </c>
      <c r="F328" s="210">
        <f t="shared" si="246"/>
        <v>1.1373288339625856</v>
      </c>
      <c r="G328" s="210">
        <f t="shared" si="246"/>
        <v>1.4305911165830663</v>
      </c>
      <c r="H328" s="210">
        <f t="shared" si="246"/>
        <v>0.84966762925583261</v>
      </c>
      <c r="I328" s="210">
        <f t="shared" si="246"/>
        <v>0.71075143505523275</v>
      </c>
    </row>
    <row r="329" spans="1:9" x14ac:dyDescent="0.25">
      <c r="A329" s="59" t="s">
        <v>1591</v>
      </c>
      <c r="B329" s="59" t="s">
        <v>4560</v>
      </c>
      <c r="C329" s="210">
        <f t="shared" ref="C329:I329" si="247">(C1458/C$1214)/(C2587/C$2343)</f>
        <v>0</v>
      </c>
      <c r="D329" s="210">
        <f t="shared" si="247"/>
        <v>0</v>
      </c>
      <c r="E329" s="210">
        <f t="shared" si="247"/>
        <v>3.207347263427781E-2</v>
      </c>
      <c r="F329" s="210">
        <f t="shared" si="247"/>
        <v>0</v>
      </c>
      <c r="G329" s="210">
        <f t="shared" si="247"/>
        <v>5.101232601079521E-3</v>
      </c>
      <c r="H329" s="210">
        <f t="shared" si="247"/>
        <v>0</v>
      </c>
      <c r="I329" s="210">
        <f t="shared" si="247"/>
        <v>0</v>
      </c>
    </row>
    <row r="330" spans="1:9" x14ac:dyDescent="0.25">
      <c r="A330" s="59" t="s">
        <v>1851</v>
      </c>
      <c r="B330" s="59" t="s">
        <v>4561</v>
      </c>
      <c r="C330" s="210">
        <f t="shared" ref="C330:I330" si="248">(C1459/C$1214)/(C2588/C$2343)</f>
        <v>0.54785199935989226</v>
      </c>
      <c r="D330" s="210">
        <f t="shared" si="248"/>
        <v>12.630820628986429</v>
      </c>
      <c r="E330" s="210">
        <f t="shared" si="248"/>
        <v>3.6553302123426756</v>
      </c>
      <c r="F330" s="210">
        <f t="shared" si="248"/>
        <v>2.2090358451068077</v>
      </c>
      <c r="G330" s="210">
        <f t="shared" si="248"/>
        <v>0</v>
      </c>
      <c r="H330" s="210">
        <f t="shared" si="248"/>
        <v>6.7894901487051629E-2</v>
      </c>
      <c r="I330" s="210">
        <f t="shared" si="248"/>
        <v>0</v>
      </c>
    </row>
    <row r="331" spans="1:9" x14ac:dyDescent="0.25">
      <c r="A331" s="59" t="s">
        <v>72</v>
      </c>
      <c r="B331" s="59" t="s">
        <v>4570</v>
      </c>
      <c r="C331" s="210">
        <f t="shared" ref="C331:I331" si="249">(C1460/C$1214)/(C2589/C$2343)</f>
        <v>1.201537072849659</v>
      </c>
      <c r="D331" s="210">
        <f t="shared" si="249"/>
        <v>2.5380685495678214E-2</v>
      </c>
      <c r="E331" s="210">
        <f t="shared" si="249"/>
        <v>0.13011768236812832</v>
      </c>
      <c r="F331" s="210">
        <f t="shared" si="249"/>
        <v>0.17617240492308012</v>
      </c>
      <c r="G331" s="210">
        <f t="shared" si="249"/>
        <v>0.10979339156749014</v>
      </c>
      <c r="H331" s="210">
        <f t="shared" si="249"/>
        <v>0</v>
      </c>
      <c r="I331" s="210">
        <f t="shared" si="249"/>
        <v>0</v>
      </c>
    </row>
    <row r="332" spans="1:9" x14ac:dyDescent="0.25">
      <c r="A332" s="59" t="s">
        <v>41</v>
      </c>
      <c r="B332" s="59" t="s">
        <v>4575</v>
      </c>
      <c r="C332" s="210">
        <f t="shared" ref="C332:I332" si="250">(C1461/C$1214)/(C2590/C$2343)</f>
        <v>6.4309169558878132</v>
      </c>
      <c r="D332" s="210">
        <f t="shared" si="250"/>
        <v>3.8653803716573356</v>
      </c>
      <c r="E332" s="210">
        <f t="shared" si="250"/>
        <v>4.6535123497285724</v>
      </c>
      <c r="F332" s="210">
        <f t="shared" si="250"/>
        <v>8.7558498601705494</v>
      </c>
      <c r="G332" s="210">
        <f t="shared" si="250"/>
        <v>0.30776131264746842</v>
      </c>
      <c r="H332" s="210">
        <f t="shared" si="250"/>
        <v>8.8509155118406735</v>
      </c>
      <c r="I332" s="210">
        <f t="shared" si="250"/>
        <v>10.363944364638579</v>
      </c>
    </row>
    <row r="333" spans="1:9" x14ac:dyDescent="0.25">
      <c r="A333" s="59" t="s">
        <v>665</v>
      </c>
      <c r="B333" s="59" t="s">
        <v>4578</v>
      </c>
      <c r="C333" s="210">
        <f t="shared" ref="C333:I333" si="251">(C1462/C$1214)/(C2591/C$2343)</f>
        <v>0</v>
      </c>
      <c r="D333" s="210">
        <f t="shared" si="251"/>
        <v>0</v>
      </c>
      <c r="E333" s="210">
        <f t="shared" si="251"/>
        <v>0</v>
      </c>
      <c r="F333" s="210">
        <f t="shared" si="251"/>
        <v>0</v>
      </c>
      <c r="G333" s="210">
        <f t="shared" si="251"/>
        <v>0</v>
      </c>
      <c r="H333" s="210">
        <f t="shared" si="251"/>
        <v>3.2737304474259744E-2</v>
      </c>
      <c r="I333" s="210">
        <f t="shared" si="251"/>
        <v>0</v>
      </c>
    </row>
    <row r="334" spans="1:9" x14ac:dyDescent="0.25">
      <c r="A334" s="59" t="s">
        <v>445</v>
      </c>
      <c r="B334" s="59" t="s">
        <v>4579</v>
      </c>
      <c r="C334" s="210">
        <f t="shared" ref="C334:I334" si="252">(C1463/C$1214)/(C2592/C$2343)</f>
        <v>0.33234826841654086</v>
      </c>
      <c r="D334" s="210">
        <f t="shared" si="252"/>
        <v>2.0252907107540108E-4</v>
      </c>
      <c r="E334" s="210">
        <f t="shared" si="252"/>
        <v>0</v>
      </c>
      <c r="F334" s="210">
        <f t="shared" si="252"/>
        <v>0</v>
      </c>
      <c r="G334" s="210">
        <f t="shared" si="252"/>
        <v>0.23496256236546736</v>
      </c>
      <c r="H334" s="210">
        <f t="shared" si="252"/>
        <v>0</v>
      </c>
      <c r="I334" s="210">
        <f t="shared" si="252"/>
        <v>0</v>
      </c>
    </row>
    <row r="335" spans="1:9" x14ac:dyDescent="0.25">
      <c r="A335" s="59" t="s">
        <v>1670</v>
      </c>
      <c r="B335" s="59" t="s">
        <v>4583</v>
      </c>
      <c r="C335" s="210">
        <f t="shared" ref="C335:I335" si="253">(C1464/C$1214)/(C2593/C$2343)</f>
        <v>3.2241621545617369</v>
      </c>
      <c r="D335" s="210">
        <f t="shared" si="253"/>
        <v>6.8425288199065664</v>
      </c>
      <c r="E335" s="210">
        <f t="shared" si="253"/>
        <v>4.4657258579994865</v>
      </c>
      <c r="F335" s="210">
        <f t="shared" si="253"/>
        <v>12.263091806056487</v>
      </c>
      <c r="G335" s="210">
        <f t="shared" si="253"/>
        <v>5.0777964349577376</v>
      </c>
      <c r="H335" s="210">
        <f t="shared" si="253"/>
        <v>1.5997151776987528</v>
      </c>
      <c r="I335" s="210">
        <f t="shared" si="253"/>
        <v>2.9004680311373572</v>
      </c>
    </row>
    <row r="336" spans="1:9" x14ac:dyDescent="0.25">
      <c r="A336" s="59" t="s">
        <v>3232</v>
      </c>
      <c r="B336" s="59" t="s">
        <v>4588</v>
      </c>
      <c r="C336" s="210">
        <f t="shared" ref="C336:I336" si="254">(C1465/C$1214)/(C2594/C$2343)</f>
        <v>0.38159976588165567</v>
      </c>
      <c r="D336" s="210">
        <f t="shared" si="254"/>
        <v>9.0895636280041892</v>
      </c>
      <c r="E336" s="210">
        <f t="shared" si="254"/>
        <v>0</v>
      </c>
      <c r="F336" s="210">
        <f t="shared" si="254"/>
        <v>0</v>
      </c>
      <c r="G336" s="210">
        <f t="shared" si="254"/>
        <v>0</v>
      </c>
      <c r="H336" s="210">
        <f t="shared" si="254"/>
        <v>0.17286291805876544</v>
      </c>
      <c r="I336" s="210">
        <f t="shared" si="254"/>
        <v>0.45803874577394055</v>
      </c>
    </row>
    <row r="337" spans="1:9" x14ac:dyDescent="0.25">
      <c r="A337" s="59" t="s">
        <v>2791</v>
      </c>
      <c r="B337" s="59" t="s">
        <v>4595</v>
      </c>
      <c r="C337" s="210">
        <f t="shared" ref="C337:I337" si="255">(C1466/C$1214)/(C2595/C$2343)</f>
        <v>110.45441608811981</v>
      </c>
      <c r="D337" s="210">
        <f t="shared" si="255"/>
        <v>147.63775536055593</v>
      </c>
      <c r="E337" s="210">
        <f t="shared" si="255"/>
        <v>0</v>
      </c>
      <c r="F337" s="210">
        <f t="shared" si="255"/>
        <v>261.21518754705778</v>
      </c>
      <c r="G337" s="210">
        <f t="shared" si="255"/>
        <v>0</v>
      </c>
      <c r="H337" s="210">
        <f t="shared" si="255"/>
        <v>119.97301030807591</v>
      </c>
      <c r="I337" s="210">
        <f t="shared" si="255"/>
        <v>0</v>
      </c>
    </row>
    <row r="338" spans="1:9" x14ac:dyDescent="0.25">
      <c r="A338" s="59" t="s">
        <v>218</v>
      </c>
      <c r="B338" s="59" t="s">
        <v>4598</v>
      </c>
      <c r="C338" s="210">
        <f t="shared" ref="C338:I338" si="256">(C1467/C$1214)/(C2596/C$2343)</f>
        <v>148.55571516285463</v>
      </c>
      <c r="D338" s="210">
        <f t="shared" si="256"/>
        <v>35.748314399207779</v>
      </c>
      <c r="E338" s="210">
        <f t="shared" si="256"/>
        <v>22.051570610007204</v>
      </c>
      <c r="F338" s="210">
        <f t="shared" si="256"/>
        <v>31.21702413658241</v>
      </c>
      <c r="G338" s="210">
        <f t="shared" si="256"/>
        <v>44.273623853923404</v>
      </c>
      <c r="H338" s="210">
        <f t="shared" si="256"/>
        <v>280.76420786233734</v>
      </c>
      <c r="I338" s="210">
        <f t="shared" si="256"/>
        <v>599.75382870576163</v>
      </c>
    </row>
    <row r="339" spans="1:9" x14ac:dyDescent="0.25">
      <c r="A339" s="59" t="s">
        <v>3538</v>
      </c>
      <c r="B339" s="59" t="s">
        <v>4600</v>
      </c>
      <c r="C339" s="210">
        <f t="shared" ref="C339:I339" si="257">(C1468/C$1214)/(C2597/C$2343)</f>
        <v>0</v>
      </c>
      <c r="D339" s="210">
        <f t="shared" si="257"/>
        <v>1470.2312015520715</v>
      </c>
      <c r="E339" s="210">
        <f t="shared" si="257"/>
        <v>0</v>
      </c>
      <c r="F339" s="210">
        <f t="shared" si="257"/>
        <v>0</v>
      </c>
      <c r="G339" s="210">
        <f t="shared" si="257"/>
        <v>0</v>
      </c>
      <c r="H339" s="210">
        <f t="shared" si="257"/>
        <v>16.1479922561821</v>
      </c>
      <c r="I339" s="210">
        <f t="shared" si="257"/>
        <v>0</v>
      </c>
    </row>
    <row r="340" spans="1:9" x14ac:dyDescent="0.25">
      <c r="A340" s="59" t="s">
        <v>2628</v>
      </c>
      <c r="B340" s="59" t="s">
        <v>4602</v>
      </c>
      <c r="C340" s="210">
        <f t="shared" ref="C340:I340" si="258">(C1469/C$1214)/(C2598/C$2343)</f>
        <v>25.443487756435342</v>
      </c>
      <c r="D340" s="210">
        <f t="shared" si="258"/>
        <v>34.410940128224006</v>
      </c>
      <c r="E340" s="210">
        <f t="shared" si="258"/>
        <v>29.94903455744603</v>
      </c>
      <c r="F340" s="210">
        <f t="shared" si="258"/>
        <v>23.505253554944193</v>
      </c>
      <c r="G340" s="210">
        <f t="shared" si="258"/>
        <v>32.947742153001336</v>
      </c>
      <c r="H340" s="210">
        <f t="shared" si="258"/>
        <v>97.477963285634431</v>
      </c>
      <c r="I340" s="210">
        <f t="shared" si="258"/>
        <v>108.91805712819557</v>
      </c>
    </row>
    <row r="341" spans="1:9" x14ac:dyDescent="0.25">
      <c r="A341" s="59" t="s">
        <v>2180</v>
      </c>
      <c r="B341" s="59" t="s">
        <v>4603</v>
      </c>
      <c r="C341" s="210">
        <f t="shared" ref="C341:I341" si="259">(C1470/C$1214)/(C2599/C$2343)</f>
        <v>0</v>
      </c>
      <c r="D341" s="210">
        <f t="shared" si="259"/>
        <v>0</v>
      </c>
      <c r="E341" s="210">
        <f t="shared" si="259"/>
        <v>0</v>
      </c>
      <c r="F341" s="210">
        <f t="shared" si="259"/>
        <v>0</v>
      </c>
      <c r="G341" s="210">
        <f t="shared" si="259"/>
        <v>0</v>
      </c>
      <c r="H341" s="210">
        <f t="shared" si="259"/>
        <v>0.14104688111445696</v>
      </c>
      <c r="I341" s="210">
        <f t="shared" si="259"/>
        <v>0</v>
      </c>
    </row>
    <row r="342" spans="1:9" x14ac:dyDescent="0.25">
      <c r="A342" s="59" t="s">
        <v>2933</v>
      </c>
      <c r="B342" s="59" t="s">
        <v>4604</v>
      </c>
      <c r="C342" s="210">
        <f t="shared" ref="C342:I342" si="260">(C1471/C$1214)/(C2600/C$2343)</f>
        <v>0</v>
      </c>
      <c r="D342" s="210">
        <f t="shared" si="260"/>
        <v>0</v>
      </c>
      <c r="E342" s="210">
        <f t="shared" si="260"/>
        <v>0</v>
      </c>
      <c r="F342" s="210">
        <f t="shared" si="260"/>
        <v>0</v>
      </c>
      <c r="G342" s="210">
        <f t="shared" si="260"/>
        <v>0</v>
      </c>
      <c r="H342" s="210">
        <f t="shared" si="260"/>
        <v>1.0118469292719257</v>
      </c>
      <c r="I342" s="210">
        <f t="shared" si="260"/>
        <v>0</v>
      </c>
    </row>
    <row r="343" spans="1:9" x14ac:dyDescent="0.25">
      <c r="A343" s="59" t="s">
        <v>2271</v>
      </c>
      <c r="B343" s="59" t="s">
        <v>4609</v>
      </c>
      <c r="C343" s="210">
        <f t="shared" ref="C343:I343" si="261">(C1472/C$1214)/(C2601/C$2343)</f>
        <v>0</v>
      </c>
      <c r="D343" s="210">
        <f t="shared" si="261"/>
        <v>0</v>
      </c>
      <c r="E343" s="210">
        <f t="shared" si="261"/>
        <v>6.0434416466023579E-2</v>
      </c>
      <c r="F343" s="210">
        <f t="shared" si="261"/>
        <v>0</v>
      </c>
      <c r="G343" s="210">
        <f t="shared" si="261"/>
        <v>0</v>
      </c>
      <c r="H343" s="210">
        <f t="shared" si="261"/>
        <v>0</v>
      </c>
      <c r="I343" s="210">
        <f t="shared" si="261"/>
        <v>0</v>
      </c>
    </row>
    <row r="344" spans="1:9" x14ac:dyDescent="0.25">
      <c r="A344" s="59" t="s">
        <v>447</v>
      </c>
      <c r="B344" s="59" t="s">
        <v>4612</v>
      </c>
      <c r="C344" s="210">
        <f t="shared" ref="C344:I344" si="262">(C1473/C$1214)/(C2602/C$2343)</f>
        <v>0</v>
      </c>
      <c r="D344" s="210">
        <f t="shared" si="262"/>
        <v>0.65095425046561239</v>
      </c>
      <c r="E344" s="210">
        <f t="shared" si="262"/>
        <v>0.61440108858990294</v>
      </c>
      <c r="F344" s="210">
        <f t="shared" si="262"/>
        <v>0</v>
      </c>
      <c r="G344" s="210">
        <f t="shared" si="262"/>
        <v>0.1380514932453806</v>
      </c>
      <c r="H344" s="210">
        <f t="shared" si="262"/>
        <v>4.1964037831146737</v>
      </c>
      <c r="I344" s="210">
        <f t="shared" si="262"/>
        <v>2.6979136010683398E-3</v>
      </c>
    </row>
    <row r="345" spans="1:9" x14ac:dyDescent="0.25">
      <c r="A345" s="59" t="s">
        <v>483</v>
      </c>
      <c r="B345" s="59" t="s">
        <v>4615</v>
      </c>
      <c r="C345" s="210">
        <f t="shared" ref="C345:I345" si="263">(C1474/C$1214)/(C2603/C$2343)</f>
        <v>0.1145682522640082</v>
      </c>
      <c r="D345" s="210">
        <f t="shared" si="263"/>
        <v>0</v>
      </c>
      <c r="E345" s="210">
        <f t="shared" si="263"/>
        <v>2.5724814261205691E-2</v>
      </c>
      <c r="F345" s="210">
        <f t="shared" si="263"/>
        <v>0</v>
      </c>
      <c r="G345" s="210">
        <f t="shared" si="263"/>
        <v>0</v>
      </c>
      <c r="H345" s="210">
        <f t="shared" si="263"/>
        <v>0</v>
      </c>
      <c r="I345" s="210">
        <f t="shared" si="263"/>
        <v>0</v>
      </c>
    </row>
    <row r="346" spans="1:9" x14ac:dyDescent="0.25">
      <c r="A346" s="59" t="s">
        <v>75</v>
      </c>
      <c r="B346" s="59" t="s">
        <v>4616</v>
      </c>
      <c r="C346" s="210">
        <f t="shared" ref="C346:I346" si="264">(C1475/C$1214)/(C2604/C$2343)</f>
        <v>6.186481116813409E-4</v>
      </c>
      <c r="D346" s="210">
        <f t="shared" si="264"/>
        <v>0</v>
      </c>
      <c r="E346" s="210">
        <f t="shared" si="264"/>
        <v>0.33820992050201615</v>
      </c>
      <c r="F346" s="210">
        <f t="shared" si="264"/>
        <v>1.2035257307719229E-2</v>
      </c>
      <c r="G346" s="210">
        <f t="shared" si="264"/>
        <v>0</v>
      </c>
      <c r="H346" s="210">
        <f t="shared" si="264"/>
        <v>0</v>
      </c>
      <c r="I346" s="210">
        <f t="shared" si="264"/>
        <v>0</v>
      </c>
    </row>
    <row r="347" spans="1:9" x14ac:dyDescent="0.25">
      <c r="A347" s="59" t="s">
        <v>4</v>
      </c>
      <c r="B347" s="59" t="s">
        <v>4627</v>
      </c>
      <c r="C347" s="210">
        <f t="shared" ref="C347:I347" si="265">(C1476/C$1214)/(C2605/C$2343)</f>
        <v>0</v>
      </c>
      <c r="D347" s="210">
        <f t="shared" si="265"/>
        <v>1.7706150222912703E-2</v>
      </c>
      <c r="E347" s="210">
        <f t="shared" si="265"/>
        <v>1.2043558507412216E-2</v>
      </c>
      <c r="F347" s="210">
        <f t="shared" si="265"/>
        <v>0</v>
      </c>
      <c r="G347" s="210">
        <f t="shared" si="265"/>
        <v>6.5886998960137874E-3</v>
      </c>
      <c r="H347" s="210">
        <f t="shared" si="265"/>
        <v>0</v>
      </c>
      <c r="I347" s="210">
        <f t="shared" si="265"/>
        <v>0</v>
      </c>
    </row>
    <row r="348" spans="1:9" x14ac:dyDescent="0.25">
      <c r="A348" s="59" t="s">
        <v>1472</v>
      </c>
      <c r="B348" s="59" t="s">
        <v>4628</v>
      </c>
      <c r="C348" s="210">
        <f t="shared" ref="C348:I348" si="266">(C1477/C$1214)/(C2606/C$2343)</f>
        <v>0</v>
      </c>
      <c r="D348" s="210">
        <f t="shared" si="266"/>
        <v>0</v>
      </c>
      <c r="E348" s="210">
        <f t="shared" si="266"/>
        <v>97.638457028668938</v>
      </c>
      <c r="F348" s="210">
        <f t="shared" si="266"/>
        <v>0</v>
      </c>
      <c r="G348" s="210">
        <f t="shared" si="266"/>
        <v>0</v>
      </c>
      <c r="H348" s="210">
        <f t="shared" si="266"/>
        <v>0</v>
      </c>
      <c r="I348" s="210">
        <f t="shared" si="266"/>
        <v>0</v>
      </c>
    </row>
    <row r="349" spans="1:9" x14ac:dyDescent="0.25">
      <c r="A349" s="59" t="s">
        <v>18</v>
      </c>
      <c r="B349" s="59" t="s">
        <v>4629</v>
      </c>
      <c r="C349" s="210">
        <f t="shared" ref="C349:I349" si="267">(C1478/C$1214)/(C2607/C$2343)</f>
        <v>0</v>
      </c>
      <c r="D349" s="210">
        <f t="shared" si="267"/>
        <v>0</v>
      </c>
      <c r="E349" s="210">
        <f t="shared" si="267"/>
        <v>0.19741516550509103</v>
      </c>
      <c r="F349" s="210">
        <f t="shared" si="267"/>
        <v>0</v>
      </c>
      <c r="G349" s="210">
        <f t="shared" si="267"/>
        <v>0</v>
      </c>
      <c r="H349" s="210">
        <f t="shared" si="267"/>
        <v>0</v>
      </c>
      <c r="I349" s="210">
        <f t="shared" si="267"/>
        <v>0</v>
      </c>
    </row>
    <row r="350" spans="1:9" x14ac:dyDescent="0.25">
      <c r="A350" s="59" t="s">
        <v>289</v>
      </c>
      <c r="B350" s="59" t="s">
        <v>4630</v>
      </c>
      <c r="C350" s="210">
        <f t="shared" ref="C350:I350" si="268">(C1479/C$1214)/(C2608/C$2343)</f>
        <v>0</v>
      </c>
      <c r="D350" s="210">
        <f t="shared" si="268"/>
        <v>0</v>
      </c>
      <c r="E350" s="210">
        <f t="shared" si="268"/>
        <v>0</v>
      </c>
      <c r="F350" s="210">
        <f t="shared" si="268"/>
        <v>0</v>
      </c>
      <c r="G350" s="210">
        <f t="shared" si="268"/>
        <v>0.28120146976484106</v>
      </c>
      <c r="H350" s="210">
        <f t="shared" si="268"/>
        <v>0</v>
      </c>
      <c r="I350" s="210">
        <f t="shared" si="268"/>
        <v>0</v>
      </c>
    </row>
    <row r="351" spans="1:9" x14ac:dyDescent="0.25">
      <c r="A351" s="59" t="s">
        <v>3262</v>
      </c>
      <c r="B351" s="59" t="s">
        <v>4632</v>
      </c>
      <c r="C351" s="210">
        <f t="shared" ref="C351:I351" si="269">(C1480/C$1214)/(C2609/C$2343)</f>
        <v>0</v>
      </c>
      <c r="D351" s="210">
        <f t="shared" si="269"/>
        <v>0.42135679664754178</v>
      </c>
      <c r="E351" s="210">
        <f t="shared" si="269"/>
        <v>0.1301921053099602</v>
      </c>
      <c r="F351" s="210">
        <f t="shared" si="269"/>
        <v>0</v>
      </c>
      <c r="G351" s="210">
        <f t="shared" si="269"/>
        <v>0</v>
      </c>
      <c r="H351" s="210">
        <f t="shared" si="269"/>
        <v>2.5950594166683098E-2</v>
      </c>
      <c r="I351" s="210">
        <f t="shared" si="269"/>
        <v>6.9187833376188015E-2</v>
      </c>
    </row>
    <row r="352" spans="1:9" x14ac:dyDescent="0.25">
      <c r="A352" s="59" t="s">
        <v>71</v>
      </c>
      <c r="B352" s="59" t="s">
        <v>4633</v>
      </c>
      <c r="C352" s="210">
        <f t="shared" ref="C352:I352" si="270">(C1481/C$1214)/(C2610/C$2343)</f>
        <v>0</v>
      </c>
      <c r="D352" s="210">
        <f t="shared" si="270"/>
        <v>0.21356387097347612</v>
      </c>
      <c r="E352" s="210">
        <f t="shared" si="270"/>
        <v>0</v>
      </c>
      <c r="F352" s="210">
        <f t="shared" si="270"/>
        <v>0</v>
      </c>
      <c r="G352" s="210">
        <f t="shared" si="270"/>
        <v>0</v>
      </c>
      <c r="H352" s="210">
        <f t="shared" si="270"/>
        <v>0</v>
      </c>
      <c r="I352" s="210">
        <f t="shared" si="270"/>
        <v>0</v>
      </c>
    </row>
    <row r="353" spans="1:9" x14ac:dyDescent="0.25">
      <c r="A353" s="59" t="s">
        <v>7897</v>
      </c>
      <c r="B353" s="59" t="s">
        <v>7898</v>
      </c>
      <c r="C353" s="210">
        <f t="shared" ref="C353:I353" si="271">(C1482/C$1214)/(C2611/C$2343)</f>
        <v>0</v>
      </c>
      <c r="D353" s="210">
        <f t="shared" si="271"/>
        <v>0</v>
      </c>
      <c r="E353" s="210">
        <f t="shared" si="271"/>
        <v>7.330792753602032E-2</v>
      </c>
      <c r="F353" s="210">
        <f t="shared" si="271"/>
        <v>0</v>
      </c>
      <c r="G353" s="210">
        <f t="shared" si="271"/>
        <v>0</v>
      </c>
      <c r="H353" s="210">
        <f t="shared" si="271"/>
        <v>0</v>
      </c>
      <c r="I353" s="210">
        <f t="shared" si="271"/>
        <v>0</v>
      </c>
    </row>
    <row r="354" spans="1:9" x14ac:dyDescent="0.25">
      <c r="A354" s="59" t="s">
        <v>2839</v>
      </c>
      <c r="B354" s="59" t="s">
        <v>4647</v>
      </c>
      <c r="C354" s="210">
        <f t="shared" ref="C354:I354" si="272">(C1483/C$1214)/(C2612/C$2343)</f>
        <v>0.40017388404468973</v>
      </c>
      <c r="D354" s="210">
        <f t="shared" si="272"/>
        <v>8.0516731920211626</v>
      </c>
      <c r="E354" s="210">
        <f t="shared" si="272"/>
        <v>1.2589469515728469</v>
      </c>
      <c r="F354" s="210">
        <f t="shared" si="272"/>
        <v>0</v>
      </c>
      <c r="G354" s="210">
        <f t="shared" si="272"/>
        <v>0</v>
      </c>
      <c r="H354" s="210">
        <f t="shared" si="272"/>
        <v>0.30048671441033414</v>
      </c>
      <c r="I354" s="210">
        <f t="shared" si="272"/>
        <v>0</v>
      </c>
    </row>
    <row r="355" spans="1:9" x14ac:dyDescent="0.25">
      <c r="A355" s="59" t="s">
        <v>8217</v>
      </c>
      <c r="B355" s="59" t="s">
        <v>8218</v>
      </c>
      <c r="C355" s="210">
        <f t="shared" ref="C355:I355" si="273">(C1484/C$1214)/(C2613/C$2343)</f>
        <v>1.1094995382341349E-2</v>
      </c>
      <c r="D355" s="210">
        <f t="shared" si="273"/>
        <v>6.6261517597425434E-2</v>
      </c>
      <c r="E355" s="210">
        <f t="shared" si="273"/>
        <v>4.8302979540150108E-2</v>
      </c>
      <c r="F355" s="210">
        <f t="shared" si="273"/>
        <v>1.9001604531348606E-2</v>
      </c>
      <c r="G355" s="210">
        <f t="shared" si="273"/>
        <v>1.5944975430786979E-2</v>
      </c>
      <c r="H355" s="210">
        <f t="shared" si="273"/>
        <v>4.1287091265282051E-2</v>
      </c>
      <c r="I355" s="210">
        <f t="shared" si="273"/>
        <v>4.0311692988165386E-2</v>
      </c>
    </row>
    <row r="356" spans="1:9" x14ac:dyDescent="0.25">
      <c r="A356" s="59" t="s">
        <v>258</v>
      </c>
      <c r="B356" s="59" t="s">
        <v>4659</v>
      </c>
      <c r="C356" s="210">
        <f t="shared" ref="C356:I356" si="274">(C1485/C$1214)/(C2614/C$2343)</f>
        <v>11.43786251370317</v>
      </c>
      <c r="D356" s="210">
        <f t="shared" si="274"/>
        <v>21.601738204705775</v>
      </c>
      <c r="E356" s="210">
        <f t="shared" si="274"/>
        <v>4.0064133573781735</v>
      </c>
      <c r="F356" s="210">
        <f t="shared" si="274"/>
        <v>0.28178379457937913</v>
      </c>
      <c r="G356" s="210">
        <f t="shared" si="274"/>
        <v>0.66406841611535528</v>
      </c>
      <c r="H356" s="210">
        <f t="shared" si="274"/>
        <v>0.79717938531268484</v>
      </c>
      <c r="I356" s="210">
        <f t="shared" si="274"/>
        <v>0.75210982946838034</v>
      </c>
    </row>
    <row r="357" spans="1:9" x14ac:dyDescent="0.25">
      <c r="A357" s="59" t="s">
        <v>841</v>
      </c>
      <c r="B357" s="59" t="s">
        <v>4662</v>
      </c>
      <c r="C357" s="210">
        <f t="shared" ref="C357:I357" si="275">(C1486/C$1214)/(C2615/C$2343)</f>
        <v>5.9275565581232232</v>
      </c>
      <c r="D357" s="210">
        <f t="shared" si="275"/>
        <v>4.6551135637623728</v>
      </c>
      <c r="E357" s="210">
        <f t="shared" si="275"/>
        <v>4.0881260030551188</v>
      </c>
      <c r="F357" s="210">
        <f t="shared" si="275"/>
        <v>5.8543148350312855</v>
      </c>
      <c r="G357" s="210">
        <f t="shared" si="275"/>
        <v>1.3336875017345706</v>
      </c>
      <c r="H357" s="210">
        <f t="shared" si="275"/>
        <v>26.435592929557348</v>
      </c>
      <c r="I357" s="210">
        <f t="shared" si="275"/>
        <v>4.5222873102939136</v>
      </c>
    </row>
    <row r="358" spans="1:9" x14ac:dyDescent="0.25">
      <c r="A358" s="59" t="s">
        <v>3242</v>
      </c>
      <c r="B358" s="59" t="s">
        <v>4663</v>
      </c>
      <c r="C358" s="210">
        <f t="shared" ref="C358:I358" si="276">(C1487/C$1214)/(C2616/C$2343)</f>
        <v>0</v>
      </c>
      <c r="D358" s="210">
        <f t="shared" si="276"/>
        <v>9.9871444843394348E-3</v>
      </c>
      <c r="E358" s="210">
        <f t="shared" si="276"/>
        <v>0</v>
      </c>
      <c r="F358" s="210">
        <f t="shared" si="276"/>
        <v>0</v>
      </c>
      <c r="G358" s="210">
        <f t="shared" si="276"/>
        <v>0</v>
      </c>
      <c r="H358" s="210">
        <f t="shared" si="276"/>
        <v>0</v>
      </c>
      <c r="I358" s="210">
        <f t="shared" si="276"/>
        <v>0</v>
      </c>
    </row>
    <row r="359" spans="1:9" x14ac:dyDescent="0.25">
      <c r="A359" s="59" t="s">
        <v>960</v>
      </c>
      <c r="B359" s="59" t="s">
        <v>4667</v>
      </c>
      <c r="C359" s="210">
        <f t="shared" ref="C359:I359" si="277">(C1488/C$1214)/(C2617/C$2343)</f>
        <v>0</v>
      </c>
      <c r="D359" s="210">
        <f t="shared" si="277"/>
        <v>7.6155737564052195E-2</v>
      </c>
      <c r="E359" s="210">
        <f t="shared" si="277"/>
        <v>1.0864570747405553</v>
      </c>
      <c r="F359" s="210">
        <f t="shared" si="277"/>
        <v>0</v>
      </c>
      <c r="G359" s="210">
        <f t="shared" si="277"/>
        <v>0</v>
      </c>
      <c r="H359" s="210">
        <f t="shared" si="277"/>
        <v>0</v>
      </c>
      <c r="I359" s="210">
        <f t="shared" si="277"/>
        <v>0</v>
      </c>
    </row>
    <row r="360" spans="1:9" x14ac:dyDescent="0.25">
      <c r="A360" s="59" t="s">
        <v>74</v>
      </c>
      <c r="B360" s="59" t="s">
        <v>4671</v>
      </c>
      <c r="C360" s="210">
        <f t="shared" ref="C360:I360" si="278">(C1489/C$1214)/(C2618/C$2343)</f>
        <v>4.9394421882586392E-3</v>
      </c>
      <c r="D360" s="210">
        <f t="shared" si="278"/>
        <v>8.4791594929571515E-2</v>
      </c>
      <c r="E360" s="210">
        <f t="shared" si="278"/>
        <v>0</v>
      </c>
      <c r="F360" s="210">
        <f t="shared" si="278"/>
        <v>0</v>
      </c>
      <c r="G360" s="210">
        <f t="shared" si="278"/>
        <v>0</v>
      </c>
      <c r="H360" s="210">
        <f t="shared" si="278"/>
        <v>0</v>
      </c>
      <c r="I360" s="210">
        <f t="shared" si="278"/>
        <v>0</v>
      </c>
    </row>
    <row r="361" spans="1:9" x14ac:dyDescent="0.25">
      <c r="A361" s="59" t="s">
        <v>1788</v>
      </c>
      <c r="B361" s="59" t="s">
        <v>4678</v>
      </c>
      <c r="C361" s="210">
        <f t="shared" ref="C361:I361" si="279">(C1490/C$1214)/(C2619/C$2343)</f>
        <v>2.9026292588231608E-2</v>
      </c>
      <c r="D361" s="210">
        <f t="shared" si="279"/>
        <v>1.8487676080126806E-2</v>
      </c>
      <c r="E361" s="210">
        <f t="shared" si="279"/>
        <v>0</v>
      </c>
      <c r="F361" s="210">
        <f t="shared" si="279"/>
        <v>2.6495943523018779E-2</v>
      </c>
      <c r="G361" s="210">
        <f t="shared" si="279"/>
        <v>0</v>
      </c>
      <c r="H361" s="210">
        <f t="shared" si="279"/>
        <v>0</v>
      </c>
      <c r="I361" s="210">
        <f t="shared" si="279"/>
        <v>1.546985717010913E-2</v>
      </c>
    </row>
    <row r="362" spans="1:9" x14ac:dyDescent="0.25">
      <c r="A362" s="59" t="s">
        <v>1311</v>
      </c>
      <c r="B362" s="59" t="s">
        <v>4685</v>
      </c>
      <c r="C362" s="210">
        <f t="shared" ref="C362:I362" si="280">(C1491/C$1214)/(C2620/C$2343)</f>
        <v>3.5540509508371822E-2</v>
      </c>
      <c r="D362" s="210">
        <f t="shared" si="280"/>
        <v>0</v>
      </c>
      <c r="E362" s="210">
        <f t="shared" si="280"/>
        <v>0</v>
      </c>
      <c r="F362" s="210">
        <f t="shared" si="280"/>
        <v>0</v>
      </c>
      <c r="G362" s="210">
        <f t="shared" si="280"/>
        <v>2.3486006798014562E-3</v>
      </c>
      <c r="H362" s="210">
        <f t="shared" si="280"/>
        <v>0</v>
      </c>
      <c r="I362" s="210">
        <f t="shared" si="280"/>
        <v>0</v>
      </c>
    </row>
    <row r="363" spans="1:9" x14ac:dyDescent="0.25">
      <c r="A363" s="59" t="s">
        <v>742</v>
      </c>
      <c r="B363" s="59" t="s">
        <v>4736</v>
      </c>
      <c r="C363" s="210">
        <f t="shared" ref="C363:I363" si="281">(C1492/C$1214)/(C2621/C$2343)</f>
        <v>0</v>
      </c>
      <c r="D363" s="210">
        <f t="shared" si="281"/>
        <v>3.7786347170802913E-3</v>
      </c>
      <c r="E363" s="210">
        <f t="shared" si="281"/>
        <v>1.078452555885627E-2</v>
      </c>
      <c r="F363" s="210">
        <f t="shared" si="281"/>
        <v>0</v>
      </c>
      <c r="G363" s="210">
        <f t="shared" si="281"/>
        <v>0</v>
      </c>
      <c r="H363" s="210">
        <f t="shared" si="281"/>
        <v>5.070833611560575E-3</v>
      </c>
      <c r="I363" s="210">
        <f t="shared" si="281"/>
        <v>0</v>
      </c>
    </row>
    <row r="364" spans="1:9" x14ac:dyDescent="0.25">
      <c r="A364" s="59" t="s">
        <v>1858</v>
      </c>
      <c r="B364" s="59" t="s">
        <v>4737</v>
      </c>
      <c r="C364" s="210">
        <f t="shared" ref="C364:I364" si="282">(C1493/C$1214)/(C2622/C$2343)</f>
        <v>0</v>
      </c>
      <c r="D364" s="210">
        <f t="shared" si="282"/>
        <v>0</v>
      </c>
      <c r="E364" s="210">
        <f t="shared" si="282"/>
        <v>0</v>
      </c>
      <c r="F364" s="210">
        <f t="shared" si="282"/>
        <v>0</v>
      </c>
      <c r="G364" s="210">
        <f t="shared" si="282"/>
        <v>1.9590154760083726E-3</v>
      </c>
      <c r="H364" s="210">
        <f t="shared" si="282"/>
        <v>0</v>
      </c>
      <c r="I364" s="210">
        <f t="shared" si="282"/>
        <v>0</v>
      </c>
    </row>
    <row r="365" spans="1:9" x14ac:dyDescent="0.25">
      <c r="A365" s="59" t="s">
        <v>1572</v>
      </c>
      <c r="B365" s="59" t="s">
        <v>4738</v>
      </c>
      <c r="C365" s="210">
        <f t="shared" ref="C365:I365" si="283">(C1494/C$1214)/(C2623/C$2343)</f>
        <v>0</v>
      </c>
      <c r="D365" s="210">
        <f t="shared" si="283"/>
        <v>0</v>
      </c>
      <c r="E365" s="210">
        <f t="shared" si="283"/>
        <v>0.45564722189574375</v>
      </c>
      <c r="F365" s="210">
        <f t="shared" si="283"/>
        <v>0</v>
      </c>
      <c r="G365" s="210">
        <f t="shared" si="283"/>
        <v>0</v>
      </c>
      <c r="H365" s="210">
        <f t="shared" si="283"/>
        <v>0</v>
      </c>
      <c r="I365" s="210">
        <f t="shared" si="283"/>
        <v>0</v>
      </c>
    </row>
    <row r="366" spans="1:9" x14ac:dyDescent="0.25">
      <c r="A366" s="59" t="s">
        <v>3634</v>
      </c>
      <c r="B366" s="59" t="s">
        <v>4755</v>
      </c>
      <c r="C366" s="210">
        <f t="shared" ref="C366:I366" si="284">(C1495/C$1214)/(C2624/C$2343)</f>
        <v>0</v>
      </c>
      <c r="D366" s="210">
        <f t="shared" si="284"/>
        <v>2.3307801954226177E-2</v>
      </c>
      <c r="E366" s="210">
        <f t="shared" si="284"/>
        <v>10.462678493870435</v>
      </c>
      <c r="F366" s="210">
        <f t="shared" si="284"/>
        <v>8.0096429643830689</v>
      </c>
      <c r="G366" s="210">
        <f t="shared" si="284"/>
        <v>0.73288334051365511</v>
      </c>
      <c r="H366" s="210">
        <f t="shared" si="284"/>
        <v>130.63921655959649</v>
      </c>
      <c r="I366" s="210">
        <f t="shared" si="284"/>
        <v>3.1191527901114176E-2</v>
      </c>
    </row>
    <row r="367" spans="1:9" x14ac:dyDescent="0.25">
      <c r="A367" s="59" t="s">
        <v>8219</v>
      </c>
      <c r="B367" s="59" t="s">
        <v>8220</v>
      </c>
      <c r="C367" s="210">
        <f t="shared" ref="C367:I367" si="285">(C1496/C$1214)/(C2625/C$2343)</f>
        <v>0</v>
      </c>
      <c r="D367" s="210">
        <f t="shared" si="285"/>
        <v>0</v>
      </c>
      <c r="E367" s="210">
        <f t="shared" si="285"/>
        <v>0</v>
      </c>
      <c r="F367" s="210">
        <f t="shared" si="285"/>
        <v>0</v>
      </c>
      <c r="G367" s="210">
        <f t="shared" si="285"/>
        <v>0</v>
      </c>
      <c r="H367" s="210">
        <f t="shared" si="285"/>
        <v>7.3348592508468372E-3</v>
      </c>
      <c r="I367" s="210">
        <f t="shared" si="285"/>
        <v>0</v>
      </c>
    </row>
    <row r="368" spans="1:9" x14ac:dyDescent="0.25">
      <c r="A368" s="59" t="s">
        <v>110</v>
      </c>
      <c r="B368" s="59" t="s">
        <v>4804</v>
      </c>
      <c r="C368" s="210">
        <f t="shared" ref="C368:I368" si="286">(C1497/C$1214)/(C2626/C$2343)</f>
        <v>8.8277013941387289E-2</v>
      </c>
      <c r="D368" s="210">
        <f t="shared" si="286"/>
        <v>2.8543610532736626E-2</v>
      </c>
      <c r="E368" s="210">
        <f t="shared" si="286"/>
        <v>0</v>
      </c>
      <c r="F368" s="210">
        <f t="shared" si="286"/>
        <v>0</v>
      </c>
      <c r="G368" s="210">
        <f t="shared" si="286"/>
        <v>0</v>
      </c>
      <c r="H368" s="210">
        <f t="shared" si="286"/>
        <v>0</v>
      </c>
      <c r="I368" s="210">
        <f t="shared" si="286"/>
        <v>0</v>
      </c>
    </row>
    <row r="369" spans="1:9" x14ac:dyDescent="0.25">
      <c r="A369" s="59" t="s">
        <v>2515</v>
      </c>
      <c r="B369" s="59" t="s">
        <v>4833</v>
      </c>
      <c r="C369" s="210">
        <f t="shared" ref="C369:I369" si="287">(C1498/C$1214)/(C2627/C$2343)</f>
        <v>0.18537969945687988</v>
      </c>
      <c r="D369" s="210">
        <f t="shared" si="287"/>
        <v>1.7393764766088504</v>
      </c>
      <c r="E369" s="210">
        <f t="shared" si="287"/>
        <v>9.1532720750144694E-2</v>
      </c>
      <c r="F369" s="210">
        <f t="shared" si="287"/>
        <v>0</v>
      </c>
      <c r="G369" s="210">
        <f t="shared" si="287"/>
        <v>2.3697016811665812E-2</v>
      </c>
      <c r="H369" s="210">
        <f t="shared" si="287"/>
        <v>0</v>
      </c>
      <c r="I369" s="210">
        <f t="shared" si="287"/>
        <v>4.5770061283818039E-2</v>
      </c>
    </row>
    <row r="370" spans="1:9" x14ac:dyDescent="0.25">
      <c r="A370" s="59" t="s">
        <v>8221</v>
      </c>
      <c r="B370" s="59" t="s">
        <v>8222</v>
      </c>
      <c r="C370" s="210">
        <f t="shared" ref="C370:I370" si="288">(C1499/C$1214)/(C2628/C$2343)</f>
        <v>0</v>
      </c>
      <c r="D370" s="210">
        <f t="shared" si="288"/>
        <v>0</v>
      </c>
      <c r="E370" s="210">
        <f t="shared" si="288"/>
        <v>0</v>
      </c>
      <c r="F370" s="210">
        <f t="shared" si="288"/>
        <v>0</v>
      </c>
      <c r="G370" s="210">
        <f t="shared" si="288"/>
        <v>0</v>
      </c>
      <c r="H370" s="210">
        <f t="shared" si="288"/>
        <v>0</v>
      </c>
      <c r="I370" s="210">
        <f t="shared" si="288"/>
        <v>7.1575162303235962E-2</v>
      </c>
    </row>
    <row r="371" spans="1:9" x14ac:dyDescent="0.25">
      <c r="A371" s="59" t="s">
        <v>1419</v>
      </c>
      <c r="B371" s="59" t="s">
        <v>4885</v>
      </c>
      <c r="C371" s="210">
        <f t="shared" ref="C371:I371" si="289">(C1500/C$1214)/(C2629/C$2343)</f>
        <v>0</v>
      </c>
      <c r="D371" s="210">
        <f t="shared" si="289"/>
        <v>0</v>
      </c>
      <c r="E371" s="210">
        <f t="shared" si="289"/>
        <v>0</v>
      </c>
      <c r="F371" s="210">
        <f t="shared" si="289"/>
        <v>0</v>
      </c>
      <c r="G371" s="210">
        <f t="shared" si="289"/>
        <v>0.66993008415340038</v>
      </c>
      <c r="H371" s="210">
        <f t="shared" si="289"/>
        <v>10.510369614877252</v>
      </c>
      <c r="I371" s="210">
        <f t="shared" si="289"/>
        <v>0</v>
      </c>
    </row>
    <row r="372" spans="1:9" x14ac:dyDescent="0.25">
      <c r="A372" s="59" t="s">
        <v>1381</v>
      </c>
      <c r="B372" s="59" t="s">
        <v>4924</v>
      </c>
      <c r="C372" s="210">
        <f t="shared" ref="C372:I372" si="290">(C1501/C$1214)/(C2630/C$2343)</f>
        <v>0</v>
      </c>
      <c r="D372" s="210">
        <f t="shared" si="290"/>
        <v>0</v>
      </c>
      <c r="E372" s="210">
        <f t="shared" si="290"/>
        <v>0</v>
      </c>
      <c r="F372" s="210">
        <f t="shared" si="290"/>
        <v>0.42794385988280387</v>
      </c>
      <c r="G372" s="210">
        <f t="shared" si="290"/>
        <v>0</v>
      </c>
      <c r="H372" s="210">
        <f t="shared" si="290"/>
        <v>0</v>
      </c>
      <c r="I372" s="210">
        <f t="shared" si="290"/>
        <v>0</v>
      </c>
    </row>
    <row r="373" spans="1:9" x14ac:dyDescent="0.25">
      <c r="A373" s="59" t="s">
        <v>341</v>
      </c>
      <c r="B373" s="59" t="s">
        <v>4925</v>
      </c>
      <c r="C373" s="210">
        <f t="shared" ref="C373:I373" si="291">(C1502/C$1214)/(C2631/C$2343)</f>
        <v>6.9049099295519918</v>
      </c>
      <c r="D373" s="210">
        <f t="shared" si="291"/>
        <v>28.175536933410175</v>
      </c>
      <c r="E373" s="210">
        <f t="shared" si="291"/>
        <v>61.345136419459472</v>
      </c>
      <c r="F373" s="210">
        <f t="shared" si="291"/>
        <v>0</v>
      </c>
      <c r="G373" s="210">
        <f t="shared" si="291"/>
        <v>0</v>
      </c>
      <c r="H373" s="210">
        <f t="shared" si="291"/>
        <v>0</v>
      </c>
      <c r="I373" s="210">
        <f t="shared" si="291"/>
        <v>0</v>
      </c>
    </row>
    <row r="374" spans="1:9" x14ac:dyDescent="0.25">
      <c r="A374" s="59" t="s">
        <v>32</v>
      </c>
      <c r="B374" s="59" t="s">
        <v>4933</v>
      </c>
      <c r="C374" s="210">
        <f t="shared" ref="C374:I374" si="292">(C1503/C$1214)/(C2632/C$2343)</f>
        <v>0.13471494984341559</v>
      </c>
      <c r="D374" s="210">
        <f t="shared" si="292"/>
        <v>3.4708566109695908E-2</v>
      </c>
      <c r="E374" s="210">
        <f t="shared" si="292"/>
        <v>2.0920597646994291E-2</v>
      </c>
      <c r="F374" s="210">
        <f t="shared" si="292"/>
        <v>1.2454103868514841</v>
      </c>
      <c r="G374" s="210">
        <f t="shared" si="292"/>
        <v>1.2801607580036063</v>
      </c>
      <c r="H374" s="210">
        <f t="shared" si="292"/>
        <v>0.8212513690909865</v>
      </c>
      <c r="I374" s="210">
        <f t="shared" si="292"/>
        <v>0.43731037971994768</v>
      </c>
    </row>
    <row r="375" spans="1:9" x14ac:dyDescent="0.25">
      <c r="A375" s="59" t="s">
        <v>433</v>
      </c>
      <c r="B375" s="59" t="s">
        <v>4934</v>
      </c>
      <c r="C375" s="210">
        <f t="shared" ref="C375:I375" si="293">(C1504/C$1214)/(C2633/C$2343)</f>
        <v>0</v>
      </c>
      <c r="D375" s="210">
        <f t="shared" si="293"/>
        <v>0.38820606563004467</v>
      </c>
      <c r="E375" s="210">
        <f t="shared" si="293"/>
        <v>0</v>
      </c>
      <c r="F375" s="210">
        <f t="shared" si="293"/>
        <v>0</v>
      </c>
      <c r="G375" s="210">
        <f t="shared" si="293"/>
        <v>1.9410933292002702E-2</v>
      </c>
      <c r="H375" s="210">
        <f t="shared" si="293"/>
        <v>0</v>
      </c>
      <c r="I375" s="210">
        <f t="shared" si="293"/>
        <v>0</v>
      </c>
    </row>
    <row r="376" spans="1:9" x14ac:dyDescent="0.25">
      <c r="A376" s="59" t="s">
        <v>586</v>
      </c>
      <c r="B376" s="59" t="s">
        <v>4935</v>
      </c>
      <c r="C376" s="210">
        <f t="shared" ref="C376:I376" si="294">(C1505/C$1214)/(C2634/C$2343)</f>
        <v>4.5227457456459362E-2</v>
      </c>
      <c r="D376" s="210">
        <f t="shared" si="294"/>
        <v>5.1161674263925754E-3</v>
      </c>
      <c r="E376" s="210">
        <f t="shared" si="294"/>
        <v>4.3341666262210456E-2</v>
      </c>
      <c r="F376" s="210">
        <f t="shared" si="294"/>
        <v>1.29812221503172E-2</v>
      </c>
      <c r="G376" s="210">
        <f t="shared" si="294"/>
        <v>0</v>
      </c>
      <c r="H376" s="210">
        <f t="shared" si="294"/>
        <v>4.795051713109369E-2</v>
      </c>
      <c r="I376" s="210">
        <f t="shared" si="294"/>
        <v>5.0161037657919403E-3</v>
      </c>
    </row>
    <row r="377" spans="1:9" x14ac:dyDescent="0.25">
      <c r="A377" s="59" t="s">
        <v>1101</v>
      </c>
      <c r="B377" s="59" t="s">
        <v>4936</v>
      </c>
      <c r="C377" s="210">
        <f t="shared" ref="C377:I377" si="295">(C1506/C$1214)/(C2635/C$2343)</f>
        <v>0</v>
      </c>
      <c r="D377" s="210">
        <f t="shared" si="295"/>
        <v>4.2934855449874168E-3</v>
      </c>
      <c r="E377" s="210">
        <f t="shared" si="295"/>
        <v>0</v>
      </c>
      <c r="F377" s="210">
        <f t="shared" si="295"/>
        <v>0</v>
      </c>
      <c r="G377" s="210">
        <f t="shared" si="295"/>
        <v>0</v>
      </c>
      <c r="H377" s="210">
        <f t="shared" si="295"/>
        <v>0</v>
      </c>
      <c r="I377" s="210">
        <f t="shared" si="295"/>
        <v>0</v>
      </c>
    </row>
    <row r="378" spans="1:9" x14ac:dyDescent="0.25">
      <c r="A378" s="59" t="s">
        <v>2438</v>
      </c>
      <c r="B378" s="59" t="s">
        <v>4938</v>
      </c>
      <c r="C378" s="210">
        <f t="shared" ref="C378:I378" si="296">(C1507/C$1214)/(C2636/C$2343)</f>
        <v>0</v>
      </c>
      <c r="D378" s="210">
        <f t="shared" si="296"/>
        <v>0</v>
      </c>
      <c r="E378" s="210">
        <f t="shared" si="296"/>
        <v>0</v>
      </c>
      <c r="F378" s="210">
        <f t="shared" si="296"/>
        <v>0</v>
      </c>
      <c r="G378" s="210">
        <f t="shared" si="296"/>
        <v>0</v>
      </c>
      <c r="H378" s="210">
        <f t="shared" si="296"/>
        <v>7.4554060106907958E-3</v>
      </c>
      <c r="I378" s="210">
        <f t="shared" si="296"/>
        <v>0</v>
      </c>
    </row>
    <row r="379" spans="1:9" x14ac:dyDescent="0.25">
      <c r="A379" s="59" t="s">
        <v>1775</v>
      </c>
      <c r="B379" s="59" t="s">
        <v>4940</v>
      </c>
      <c r="C379" s="210">
        <f t="shared" ref="C379:I379" si="297">(C1508/C$1214)/(C2637/C$2343)</f>
        <v>0</v>
      </c>
      <c r="D379" s="210">
        <f t="shared" si="297"/>
        <v>0</v>
      </c>
      <c r="E379" s="210">
        <f t="shared" si="297"/>
        <v>1.8362285718617495</v>
      </c>
      <c r="F379" s="210">
        <f t="shared" si="297"/>
        <v>0</v>
      </c>
      <c r="G379" s="210">
        <f t="shared" si="297"/>
        <v>0.13957678199063764</v>
      </c>
      <c r="H379" s="210">
        <f t="shared" si="297"/>
        <v>0</v>
      </c>
      <c r="I379" s="210">
        <f t="shared" si="297"/>
        <v>0.18834027731449379</v>
      </c>
    </row>
    <row r="380" spans="1:9" x14ac:dyDescent="0.25">
      <c r="A380" s="59" t="s">
        <v>845</v>
      </c>
      <c r="B380" s="59" t="s">
        <v>4944</v>
      </c>
      <c r="C380" s="210">
        <f t="shared" ref="C380:I380" si="298">(C1509/C$1214)/(C2638/C$2343)</f>
        <v>0</v>
      </c>
      <c r="D380" s="210">
        <f t="shared" si="298"/>
        <v>0</v>
      </c>
      <c r="E380" s="210">
        <f t="shared" si="298"/>
        <v>0</v>
      </c>
      <c r="F380" s="210">
        <f t="shared" si="298"/>
        <v>3.1010272094725408</v>
      </c>
      <c r="G380" s="210">
        <f t="shared" si="298"/>
        <v>0.13798241483500892</v>
      </c>
      <c r="H380" s="210">
        <f t="shared" si="298"/>
        <v>4.7072556912629597</v>
      </c>
      <c r="I380" s="210">
        <f t="shared" si="298"/>
        <v>1.4174098840419753</v>
      </c>
    </row>
    <row r="381" spans="1:9" x14ac:dyDescent="0.25">
      <c r="A381" s="59" t="s">
        <v>2050</v>
      </c>
      <c r="B381" s="59" t="s">
        <v>4948</v>
      </c>
      <c r="C381" s="210">
        <f t="shared" ref="C381:I381" si="299">(C1510/C$1214)/(C2639/C$2343)</f>
        <v>0</v>
      </c>
      <c r="D381" s="210">
        <f t="shared" si="299"/>
        <v>3.6979368092698077E-2</v>
      </c>
      <c r="E381" s="210">
        <f t="shared" si="299"/>
        <v>0</v>
      </c>
      <c r="F381" s="210">
        <f t="shared" si="299"/>
        <v>0</v>
      </c>
      <c r="G381" s="210">
        <f t="shared" si="299"/>
        <v>0</v>
      </c>
      <c r="H381" s="210">
        <f t="shared" si="299"/>
        <v>0</v>
      </c>
      <c r="I381" s="210">
        <f t="shared" si="299"/>
        <v>0</v>
      </c>
    </row>
    <row r="382" spans="1:9" x14ac:dyDescent="0.25">
      <c r="A382" s="59" t="s">
        <v>1428</v>
      </c>
      <c r="B382" s="59" t="s">
        <v>4950</v>
      </c>
      <c r="C382" s="210">
        <f t="shared" ref="C382:I382" si="300">(C1511/C$1214)/(C2640/C$2343)</f>
        <v>0</v>
      </c>
      <c r="D382" s="210">
        <f t="shared" si="300"/>
        <v>0</v>
      </c>
      <c r="E382" s="210">
        <f t="shared" si="300"/>
        <v>0</v>
      </c>
      <c r="F382" s="210">
        <f t="shared" si="300"/>
        <v>3.8719206692057681E-2</v>
      </c>
      <c r="G382" s="210">
        <f t="shared" si="300"/>
        <v>0</v>
      </c>
      <c r="H382" s="210">
        <f t="shared" si="300"/>
        <v>0</v>
      </c>
      <c r="I382" s="210">
        <f t="shared" si="300"/>
        <v>0</v>
      </c>
    </row>
    <row r="383" spans="1:9" x14ac:dyDescent="0.25">
      <c r="A383" s="59" t="s">
        <v>2799</v>
      </c>
      <c r="B383" s="59" t="s">
        <v>4964</v>
      </c>
      <c r="C383" s="210">
        <f t="shared" ref="C383:I383" si="301">(C1512/C$1214)/(C2641/C$2343)</f>
        <v>4.7920689933093764E-2</v>
      </c>
      <c r="D383" s="210">
        <f t="shared" si="301"/>
        <v>0.7968366403445204</v>
      </c>
      <c r="E383" s="210">
        <f t="shared" si="301"/>
        <v>0</v>
      </c>
      <c r="F383" s="210">
        <f t="shared" si="301"/>
        <v>0</v>
      </c>
      <c r="G383" s="210">
        <f t="shared" si="301"/>
        <v>0</v>
      </c>
      <c r="H383" s="210">
        <f t="shared" si="301"/>
        <v>0</v>
      </c>
      <c r="I383" s="210">
        <f t="shared" si="301"/>
        <v>0.57962530342276175</v>
      </c>
    </row>
    <row r="384" spans="1:9" x14ac:dyDescent="0.25">
      <c r="A384" s="59" t="s">
        <v>220</v>
      </c>
      <c r="B384" s="59" t="s">
        <v>4965</v>
      </c>
      <c r="C384" s="210">
        <f t="shared" ref="C384:I384" si="302">(C1513/C$1214)/(C2642/C$2343)</f>
        <v>0</v>
      </c>
      <c r="D384" s="210">
        <f t="shared" si="302"/>
        <v>0</v>
      </c>
      <c r="E384" s="210">
        <f t="shared" si="302"/>
        <v>4.0173452030987216</v>
      </c>
      <c r="F384" s="210">
        <f t="shared" si="302"/>
        <v>0</v>
      </c>
      <c r="G384" s="210">
        <f t="shared" si="302"/>
        <v>0</v>
      </c>
      <c r="H384" s="210">
        <f t="shared" si="302"/>
        <v>0</v>
      </c>
      <c r="I384" s="210">
        <f t="shared" si="302"/>
        <v>0</v>
      </c>
    </row>
    <row r="385" spans="1:9" x14ac:dyDescent="0.25">
      <c r="A385" s="59" t="s">
        <v>2825</v>
      </c>
      <c r="B385" s="59" t="s">
        <v>4966</v>
      </c>
      <c r="C385" s="210">
        <f t="shared" ref="C385:I385" si="303">(C1514/C$1214)/(C2643/C$2343)</f>
        <v>9.7036196971675773E-2</v>
      </c>
      <c r="D385" s="210">
        <f t="shared" si="303"/>
        <v>0.91632877659150525</v>
      </c>
      <c r="E385" s="210">
        <f t="shared" si="303"/>
        <v>1.3807387879373487</v>
      </c>
      <c r="F385" s="210">
        <f t="shared" si="303"/>
        <v>3.5473483583757311E-3</v>
      </c>
      <c r="G385" s="210">
        <f t="shared" si="303"/>
        <v>0.2099686256496662</v>
      </c>
      <c r="H385" s="210">
        <f t="shared" si="303"/>
        <v>0.13834964641786016</v>
      </c>
      <c r="I385" s="210">
        <f t="shared" si="303"/>
        <v>0.22508384436932313</v>
      </c>
    </row>
    <row r="386" spans="1:9" x14ac:dyDescent="0.25">
      <c r="A386" s="59" t="s">
        <v>1490</v>
      </c>
      <c r="B386" s="59" t="s">
        <v>4968</v>
      </c>
      <c r="C386" s="210">
        <f t="shared" ref="C386:I386" si="304">(C1515/C$1214)/(C2644/C$2343)</f>
        <v>1.9809530598811919E-2</v>
      </c>
      <c r="D386" s="210">
        <f t="shared" si="304"/>
        <v>0</v>
      </c>
      <c r="E386" s="210">
        <f t="shared" si="304"/>
        <v>0</v>
      </c>
      <c r="F386" s="210">
        <f t="shared" si="304"/>
        <v>0</v>
      </c>
      <c r="G386" s="210">
        <f t="shared" si="304"/>
        <v>0</v>
      </c>
      <c r="H386" s="210">
        <f t="shared" si="304"/>
        <v>0</v>
      </c>
      <c r="I386" s="210">
        <f t="shared" si="304"/>
        <v>0</v>
      </c>
    </row>
    <row r="387" spans="1:9" x14ac:dyDescent="0.25">
      <c r="A387" s="59" t="s">
        <v>2149</v>
      </c>
      <c r="B387" s="59" t="s">
        <v>4972</v>
      </c>
      <c r="C387" s="210">
        <f t="shared" ref="C387:I387" si="305">(C1516/C$1214)/(C2645/C$2343)</f>
        <v>1.0187447281315915E-3</v>
      </c>
      <c r="D387" s="210">
        <f t="shared" si="305"/>
        <v>0</v>
      </c>
      <c r="E387" s="210">
        <f t="shared" si="305"/>
        <v>0</v>
      </c>
      <c r="F387" s="210">
        <f t="shared" si="305"/>
        <v>0</v>
      </c>
      <c r="G387" s="210">
        <f t="shared" si="305"/>
        <v>8.9913553146783953E-2</v>
      </c>
      <c r="H387" s="210">
        <f t="shared" si="305"/>
        <v>0</v>
      </c>
      <c r="I387" s="210">
        <f t="shared" si="305"/>
        <v>0</v>
      </c>
    </row>
    <row r="388" spans="1:9" x14ac:dyDescent="0.25">
      <c r="A388" s="59" t="s">
        <v>2564</v>
      </c>
      <c r="B388" s="59" t="s">
        <v>4974</v>
      </c>
      <c r="C388" s="210">
        <f t="shared" ref="C388:I388" si="306">(C1517/C$1214)/(C2646/C$2343)</f>
        <v>0</v>
      </c>
      <c r="D388" s="210">
        <f t="shared" si="306"/>
        <v>0</v>
      </c>
      <c r="E388" s="210">
        <f t="shared" si="306"/>
        <v>0</v>
      </c>
      <c r="F388" s="210">
        <f t="shared" si="306"/>
        <v>0</v>
      </c>
      <c r="G388" s="210">
        <f t="shared" si="306"/>
        <v>7.2900321331620963E-4</v>
      </c>
      <c r="H388" s="210">
        <f t="shared" si="306"/>
        <v>11.156073516684515</v>
      </c>
      <c r="I388" s="210">
        <f t="shared" si="306"/>
        <v>0</v>
      </c>
    </row>
    <row r="389" spans="1:9" x14ac:dyDescent="0.25">
      <c r="A389" s="59" t="s">
        <v>1385</v>
      </c>
      <c r="B389" s="59" t="s">
        <v>4976</v>
      </c>
      <c r="C389" s="210">
        <f t="shared" ref="C389:I389" si="307">(C1518/C$1214)/(C2647/C$2343)</f>
        <v>0</v>
      </c>
      <c r="D389" s="210">
        <f t="shared" si="307"/>
        <v>0</v>
      </c>
      <c r="E389" s="210">
        <f t="shared" si="307"/>
        <v>8.9993695380419705E-3</v>
      </c>
      <c r="F389" s="210">
        <f t="shared" si="307"/>
        <v>0</v>
      </c>
      <c r="G389" s="210">
        <f t="shared" si="307"/>
        <v>7.8504261227053136E-3</v>
      </c>
      <c r="H389" s="210">
        <f t="shared" si="307"/>
        <v>0.33073910855555683</v>
      </c>
      <c r="I389" s="210">
        <f t="shared" si="307"/>
        <v>1.7971909530952188</v>
      </c>
    </row>
    <row r="390" spans="1:9" x14ac:dyDescent="0.25">
      <c r="A390" s="59" t="s">
        <v>8223</v>
      </c>
      <c r="B390" s="59" t="s">
        <v>8224</v>
      </c>
      <c r="C390" s="210">
        <f t="shared" ref="C390:I390" si="308">(C1519/C$1214)/(C2648/C$2343)</f>
        <v>0</v>
      </c>
      <c r="D390" s="210">
        <f t="shared" si="308"/>
        <v>0</v>
      </c>
      <c r="E390" s="210">
        <f t="shared" si="308"/>
        <v>0</v>
      </c>
      <c r="F390" s="210">
        <f t="shared" si="308"/>
        <v>0</v>
      </c>
      <c r="G390" s="210">
        <f t="shared" si="308"/>
        <v>0</v>
      </c>
      <c r="H390" s="210">
        <f t="shared" si="308"/>
        <v>0.21236713165030663</v>
      </c>
      <c r="I390" s="210">
        <f t="shared" si="308"/>
        <v>0</v>
      </c>
    </row>
    <row r="391" spans="1:9" x14ac:dyDescent="0.25">
      <c r="A391" s="59" t="s">
        <v>3424</v>
      </c>
      <c r="B391" s="59" t="s">
        <v>4982</v>
      </c>
      <c r="C391" s="210">
        <f t="shared" ref="C391:I391" si="309">(C1520/C$1214)/(C2649/C$2343)</f>
        <v>0.31287799782136283</v>
      </c>
      <c r="D391" s="210">
        <f t="shared" si="309"/>
        <v>1.2887027287116031E-3</v>
      </c>
      <c r="E391" s="210">
        <f t="shared" si="309"/>
        <v>0</v>
      </c>
      <c r="F391" s="210">
        <f t="shared" si="309"/>
        <v>0</v>
      </c>
      <c r="G391" s="210">
        <f t="shared" si="309"/>
        <v>0</v>
      </c>
      <c r="H391" s="210">
        <f t="shared" si="309"/>
        <v>0</v>
      </c>
      <c r="I391" s="210">
        <f t="shared" si="309"/>
        <v>0</v>
      </c>
    </row>
    <row r="392" spans="1:9" x14ac:dyDescent="0.25">
      <c r="A392" s="59" t="s">
        <v>1953</v>
      </c>
      <c r="B392" s="59" t="s">
        <v>4983</v>
      </c>
      <c r="C392" s="210">
        <f t="shared" ref="C392:I392" si="310">(C1521/C$1214)/(C2650/C$2343)</f>
        <v>0.28257112285191688</v>
      </c>
      <c r="D392" s="210">
        <f t="shared" si="310"/>
        <v>0.14434656545805927</v>
      </c>
      <c r="E392" s="210">
        <f t="shared" si="310"/>
        <v>0.15190647561849369</v>
      </c>
      <c r="F392" s="210">
        <f t="shared" si="310"/>
        <v>2.0099157216375379E-2</v>
      </c>
      <c r="G392" s="210">
        <f t="shared" si="310"/>
        <v>0</v>
      </c>
      <c r="H392" s="210">
        <f t="shared" si="310"/>
        <v>4.6846235273986046E-3</v>
      </c>
      <c r="I392" s="210">
        <f t="shared" si="310"/>
        <v>0</v>
      </c>
    </row>
    <row r="393" spans="1:9" x14ac:dyDescent="0.25">
      <c r="A393" s="59" t="s">
        <v>2553</v>
      </c>
      <c r="B393" s="59" t="s">
        <v>4985</v>
      </c>
      <c r="C393" s="210">
        <f t="shared" ref="C393:I393" si="311">(C1522/C$1214)/(C2651/C$2343)</f>
        <v>0</v>
      </c>
      <c r="D393" s="210">
        <f t="shared" si="311"/>
        <v>0</v>
      </c>
      <c r="E393" s="210">
        <f t="shared" si="311"/>
        <v>0</v>
      </c>
      <c r="F393" s="210">
        <f t="shared" si="311"/>
        <v>0</v>
      </c>
      <c r="G393" s="210">
        <f t="shared" si="311"/>
        <v>0</v>
      </c>
      <c r="H393" s="210">
        <f t="shared" si="311"/>
        <v>5.2518279809366641E-3</v>
      </c>
      <c r="I393" s="210">
        <f t="shared" si="311"/>
        <v>0</v>
      </c>
    </row>
    <row r="394" spans="1:9" x14ac:dyDescent="0.25">
      <c r="A394" s="59" t="s">
        <v>198</v>
      </c>
      <c r="B394" s="59" t="s">
        <v>4989</v>
      </c>
      <c r="C394" s="210">
        <f t="shared" ref="C394:I394" si="312">(C1523/C$1214)/(C2652/C$2343)</f>
        <v>1.7823342300602143E-2</v>
      </c>
      <c r="D394" s="210">
        <f t="shared" si="312"/>
        <v>4.1195153616007861E-2</v>
      </c>
      <c r="E394" s="210">
        <f t="shared" si="312"/>
        <v>5.4540388317331871E-2</v>
      </c>
      <c r="F394" s="210">
        <f t="shared" si="312"/>
        <v>0</v>
      </c>
      <c r="G394" s="210">
        <f t="shared" si="312"/>
        <v>8.2191751024307758E-2</v>
      </c>
      <c r="H394" s="210">
        <f t="shared" si="312"/>
        <v>0.12234889791535747</v>
      </c>
      <c r="I394" s="210">
        <f t="shared" si="312"/>
        <v>0.23034292687238966</v>
      </c>
    </row>
    <row r="395" spans="1:9" x14ac:dyDescent="0.25">
      <c r="A395" s="59" t="s">
        <v>359</v>
      </c>
      <c r="B395" s="59" t="s">
        <v>4991</v>
      </c>
      <c r="C395" s="210">
        <f t="shared" ref="C395:I395" si="313">(C1524/C$1214)/(C2653/C$2343)</f>
        <v>1.0080584930271863</v>
      </c>
      <c r="D395" s="210">
        <f t="shared" si="313"/>
        <v>0.85828494258555321</v>
      </c>
      <c r="E395" s="210">
        <f t="shared" si="313"/>
        <v>2.2922590058755774</v>
      </c>
      <c r="F395" s="210">
        <f t="shared" si="313"/>
        <v>1.7809667483595664</v>
      </c>
      <c r="G395" s="210">
        <f t="shared" si="313"/>
        <v>2.0113920246471442</v>
      </c>
      <c r="H395" s="210">
        <f t="shared" si="313"/>
        <v>3.7352539173473085</v>
      </c>
      <c r="I395" s="210">
        <f t="shared" si="313"/>
        <v>2.1816311249542335</v>
      </c>
    </row>
    <row r="396" spans="1:9" x14ac:dyDescent="0.25">
      <c r="A396" s="59" t="s">
        <v>1575</v>
      </c>
      <c r="B396" s="59" t="s">
        <v>4993</v>
      </c>
      <c r="C396" s="210">
        <f t="shared" ref="C396:I396" si="314">(C1525/C$1214)/(C2654/C$2343)</f>
        <v>8.4751574266463334E-2</v>
      </c>
      <c r="D396" s="210">
        <f t="shared" si="314"/>
        <v>0</v>
      </c>
      <c r="E396" s="210">
        <f t="shared" si="314"/>
        <v>0</v>
      </c>
      <c r="F396" s="210">
        <f t="shared" si="314"/>
        <v>0</v>
      </c>
      <c r="G396" s="210">
        <f t="shared" si="314"/>
        <v>1.0816919855662235E-2</v>
      </c>
      <c r="H396" s="210">
        <f t="shared" si="314"/>
        <v>1.9555272499994298E-2</v>
      </c>
      <c r="I396" s="210">
        <f t="shared" si="314"/>
        <v>0.16710741412709881</v>
      </c>
    </row>
    <row r="397" spans="1:9" x14ac:dyDescent="0.25">
      <c r="A397" s="59" t="s">
        <v>516</v>
      </c>
      <c r="B397" s="59" t="s">
        <v>4995</v>
      </c>
      <c r="C397" s="210">
        <f t="shared" ref="C397:I397" si="315">(C1526/C$1214)/(C2655/C$2343)</f>
        <v>0</v>
      </c>
      <c r="D397" s="210">
        <f t="shared" si="315"/>
        <v>0</v>
      </c>
      <c r="E397" s="210">
        <f t="shared" si="315"/>
        <v>0</v>
      </c>
      <c r="F397" s="210">
        <f t="shared" si="315"/>
        <v>0</v>
      </c>
      <c r="G397" s="210">
        <f t="shared" si="315"/>
        <v>0</v>
      </c>
      <c r="H397" s="210">
        <f t="shared" si="315"/>
        <v>0</v>
      </c>
      <c r="I397" s="210">
        <f t="shared" si="315"/>
        <v>2.5642902232022813E-2</v>
      </c>
    </row>
    <row r="398" spans="1:9" x14ac:dyDescent="0.25">
      <c r="A398" s="59" t="s">
        <v>2967</v>
      </c>
      <c r="B398" s="59" t="s">
        <v>4996</v>
      </c>
      <c r="C398" s="210">
        <f t="shared" ref="C398:I398" si="316">(C1527/C$1214)/(C2656/C$2343)</f>
        <v>3.0510965774166184E-2</v>
      </c>
      <c r="D398" s="210">
        <f t="shared" si="316"/>
        <v>0</v>
      </c>
      <c r="E398" s="210">
        <f t="shared" si="316"/>
        <v>0</v>
      </c>
      <c r="F398" s="210">
        <f t="shared" si="316"/>
        <v>0</v>
      </c>
      <c r="G398" s="210">
        <f t="shared" si="316"/>
        <v>0</v>
      </c>
      <c r="H398" s="210">
        <f t="shared" si="316"/>
        <v>0.13444674126379058</v>
      </c>
      <c r="I398" s="210">
        <f t="shared" si="316"/>
        <v>0</v>
      </c>
    </row>
    <row r="399" spans="1:9" x14ac:dyDescent="0.25">
      <c r="A399" s="59" t="s">
        <v>536</v>
      </c>
      <c r="B399" s="59" t="s">
        <v>4999</v>
      </c>
      <c r="C399" s="210">
        <f t="shared" ref="C399:I399" si="317">(C1528/C$1214)/(C2657/C$2343)</f>
        <v>7.8015860858037271E-3</v>
      </c>
      <c r="D399" s="210">
        <f t="shared" si="317"/>
        <v>0</v>
      </c>
      <c r="E399" s="210">
        <f t="shared" si="317"/>
        <v>7.9439125291353205E-2</v>
      </c>
      <c r="F399" s="210">
        <f t="shared" si="317"/>
        <v>0</v>
      </c>
      <c r="G399" s="210">
        <f t="shared" si="317"/>
        <v>3.5226300782905305E-2</v>
      </c>
      <c r="H399" s="210">
        <f t="shared" si="317"/>
        <v>0.23867759813979725</v>
      </c>
      <c r="I399" s="210">
        <f t="shared" si="317"/>
        <v>3.4312930660121733E-2</v>
      </c>
    </row>
    <row r="400" spans="1:9" x14ac:dyDescent="0.25">
      <c r="A400" s="59" t="s">
        <v>894</v>
      </c>
      <c r="B400" s="59" t="s">
        <v>5000</v>
      </c>
      <c r="C400" s="210">
        <f t="shared" ref="C400:I400" si="318">(C1529/C$1214)/(C2658/C$2343)</f>
        <v>0.47950391237049267</v>
      </c>
      <c r="D400" s="210">
        <f t="shared" si="318"/>
        <v>2.8360039633000432E-3</v>
      </c>
      <c r="E400" s="210">
        <f t="shared" si="318"/>
        <v>0</v>
      </c>
      <c r="F400" s="210">
        <f t="shared" si="318"/>
        <v>0</v>
      </c>
      <c r="G400" s="210">
        <f t="shared" si="318"/>
        <v>0</v>
      </c>
      <c r="H400" s="210">
        <f t="shared" si="318"/>
        <v>7.1825897241283437E-2</v>
      </c>
      <c r="I400" s="210">
        <f t="shared" si="318"/>
        <v>0</v>
      </c>
    </row>
    <row r="401" spans="1:9" x14ac:dyDescent="0.25">
      <c r="A401" s="59" t="s">
        <v>235</v>
      </c>
      <c r="B401" s="59" t="s">
        <v>5001</v>
      </c>
      <c r="C401" s="210">
        <f t="shared" ref="C401:I401" si="319">(C1530/C$1214)/(C2659/C$2343)</f>
        <v>2.865603758116083E-2</v>
      </c>
      <c r="D401" s="210">
        <f t="shared" si="319"/>
        <v>0</v>
      </c>
      <c r="E401" s="210">
        <f t="shared" si="319"/>
        <v>0</v>
      </c>
      <c r="F401" s="210">
        <f t="shared" si="319"/>
        <v>0</v>
      </c>
      <c r="G401" s="210">
        <f t="shared" si="319"/>
        <v>0</v>
      </c>
      <c r="H401" s="210">
        <f t="shared" si="319"/>
        <v>0</v>
      </c>
      <c r="I401" s="210">
        <f t="shared" si="319"/>
        <v>0</v>
      </c>
    </row>
    <row r="402" spans="1:9" x14ac:dyDescent="0.25">
      <c r="A402" s="59" t="s">
        <v>981</v>
      </c>
      <c r="B402" s="59" t="s">
        <v>5003</v>
      </c>
      <c r="C402" s="210">
        <f t="shared" ref="C402:I402" si="320">(C1531/C$1214)/(C2660/C$2343)</f>
        <v>0</v>
      </c>
      <c r="D402" s="210">
        <f t="shared" si="320"/>
        <v>0</v>
      </c>
      <c r="E402" s="210">
        <f t="shared" si="320"/>
        <v>0</v>
      </c>
      <c r="F402" s="210">
        <f t="shared" si="320"/>
        <v>0</v>
      </c>
      <c r="G402" s="210">
        <f t="shared" si="320"/>
        <v>0</v>
      </c>
      <c r="H402" s="210">
        <f t="shared" si="320"/>
        <v>6.9092512188752581E-3</v>
      </c>
      <c r="I402" s="210">
        <f t="shared" si="320"/>
        <v>0</v>
      </c>
    </row>
    <row r="403" spans="1:9" x14ac:dyDescent="0.25">
      <c r="A403" s="59" t="s">
        <v>871</v>
      </c>
      <c r="B403" s="59" t="s">
        <v>5005</v>
      </c>
      <c r="C403" s="210">
        <f t="shared" ref="C403:I403" si="321">(C1532/C$1214)/(C2661/C$2343)</f>
        <v>0</v>
      </c>
      <c r="D403" s="210">
        <f t="shared" si="321"/>
        <v>0</v>
      </c>
      <c r="E403" s="210">
        <f t="shared" si="321"/>
        <v>0</v>
      </c>
      <c r="F403" s="210">
        <f t="shared" si="321"/>
        <v>0</v>
      </c>
      <c r="G403" s="210">
        <f t="shared" si="321"/>
        <v>3.0668892161239509E-3</v>
      </c>
      <c r="H403" s="210">
        <f t="shared" si="321"/>
        <v>0</v>
      </c>
      <c r="I403" s="210">
        <f t="shared" si="321"/>
        <v>0</v>
      </c>
    </row>
    <row r="404" spans="1:9" x14ac:dyDescent="0.25">
      <c r="A404" s="59" t="s">
        <v>986</v>
      </c>
      <c r="B404" s="59" t="s">
        <v>5008</v>
      </c>
      <c r="C404" s="210">
        <f t="shared" ref="C404:I404" si="322">(C1533/C$1214)/(C2662/C$2343)</f>
        <v>0</v>
      </c>
      <c r="D404" s="210">
        <f t="shared" si="322"/>
        <v>0</v>
      </c>
      <c r="E404" s="210">
        <f t="shared" si="322"/>
        <v>0</v>
      </c>
      <c r="F404" s="210">
        <f t="shared" si="322"/>
        <v>1.1024853330271383E-2</v>
      </c>
      <c r="G404" s="210">
        <f t="shared" si="322"/>
        <v>8.0890085492190435E-3</v>
      </c>
      <c r="H404" s="210">
        <f t="shared" si="322"/>
        <v>1.1525444297201819E-3</v>
      </c>
      <c r="I404" s="210">
        <f t="shared" si="322"/>
        <v>1.221096236675</v>
      </c>
    </row>
    <row r="405" spans="1:9" x14ac:dyDescent="0.25">
      <c r="A405" s="59" t="s">
        <v>3282</v>
      </c>
      <c r="B405" s="59" t="s">
        <v>5009</v>
      </c>
      <c r="C405" s="210">
        <f t="shared" ref="C405:I405" si="323">(C1534/C$1214)/(C2663/C$2343)</f>
        <v>0</v>
      </c>
      <c r="D405" s="210">
        <f t="shared" si="323"/>
        <v>0</v>
      </c>
      <c r="E405" s="210">
        <f t="shared" si="323"/>
        <v>0</v>
      </c>
      <c r="F405" s="210">
        <f t="shared" si="323"/>
        <v>0</v>
      </c>
      <c r="G405" s="210">
        <f t="shared" si="323"/>
        <v>1.4277299523963372</v>
      </c>
      <c r="H405" s="210">
        <f t="shared" si="323"/>
        <v>3.5818462854494952</v>
      </c>
      <c r="I405" s="210">
        <f t="shared" si="323"/>
        <v>3.4712576756302327</v>
      </c>
    </row>
    <row r="406" spans="1:9" x14ac:dyDescent="0.25">
      <c r="A406" s="59" t="s">
        <v>758</v>
      </c>
      <c r="B406" s="59" t="s">
        <v>5010</v>
      </c>
      <c r="C406" s="210">
        <f t="shared" ref="C406:I406" si="324">(C1535/C$1214)/(C2664/C$2343)</f>
        <v>0</v>
      </c>
      <c r="D406" s="210">
        <f t="shared" si="324"/>
        <v>0</v>
      </c>
      <c r="E406" s="210">
        <f t="shared" si="324"/>
        <v>0</v>
      </c>
      <c r="F406" s="210">
        <f t="shared" si="324"/>
        <v>0</v>
      </c>
      <c r="G406" s="210">
        <f t="shared" si="324"/>
        <v>5.7113398417645679E-3</v>
      </c>
      <c r="H406" s="210">
        <f t="shared" si="324"/>
        <v>4.0383201375250874E-3</v>
      </c>
      <c r="I406" s="210">
        <f t="shared" si="324"/>
        <v>0</v>
      </c>
    </row>
    <row r="407" spans="1:9" x14ac:dyDescent="0.25">
      <c r="A407" s="59" t="s">
        <v>150</v>
      </c>
      <c r="B407" s="59" t="s">
        <v>5011</v>
      </c>
      <c r="C407" s="210">
        <f t="shared" ref="C407:I407" si="325">(C1536/C$1214)/(C2665/C$2343)</f>
        <v>0.11659692661036695</v>
      </c>
      <c r="D407" s="210">
        <f t="shared" si="325"/>
        <v>0.21338699950703255</v>
      </c>
      <c r="E407" s="210">
        <f t="shared" si="325"/>
        <v>0.49124586179730934</v>
      </c>
      <c r="F407" s="210">
        <f t="shared" si="325"/>
        <v>4.4781250446260856E-2</v>
      </c>
      <c r="G407" s="210">
        <f t="shared" si="325"/>
        <v>0.20067082176446013</v>
      </c>
      <c r="H407" s="210">
        <f t="shared" si="325"/>
        <v>0.15390676186533198</v>
      </c>
      <c r="I407" s="210">
        <f t="shared" si="325"/>
        <v>0.45136105028476708</v>
      </c>
    </row>
    <row r="408" spans="1:9" x14ac:dyDescent="0.25">
      <c r="A408" s="59" t="s">
        <v>911</v>
      </c>
      <c r="B408" s="59" t="s">
        <v>5012</v>
      </c>
      <c r="C408" s="210">
        <f t="shared" ref="C408:I408" si="326">(C1537/C$1214)/(C2666/C$2343)</f>
        <v>4.9706391467467512E-2</v>
      </c>
      <c r="D408" s="210">
        <f t="shared" si="326"/>
        <v>0</v>
      </c>
      <c r="E408" s="210">
        <f t="shared" si="326"/>
        <v>0</v>
      </c>
      <c r="F408" s="210">
        <f t="shared" si="326"/>
        <v>0</v>
      </c>
      <c r="G408" s="210">
        <f t="shared" si="326"/>
        <v>0</v>
      </c>
      <c r="H408" s="210">
        <f t="shared" si="326"/>
        <v>0</v>
      </c>
      <c r="I408" s="210">
        <f t="shared" si="326"/>
        <v>6.182248391713544E-5</v>
      </c>
    </row>
    <row r="409" spans="1:9" x14ac:dyDescent="0.25">
      <c r="A409" s="59" t="s">
        <v>462</v>
      </c>
      <c r="B409" s="59" t="s">
        <v>5013</v>
      </c>
      <c r="C409" s="210">
        <f t="shared" ref="C409:I409" si="327">(C1538/C$1214)/(C2667/C$2343)</f>
        <v>0.44355665236961778</v>
      </c>
      <c r="D409" s="210">
        <f t="shared" si="327"/>
        <v>0.13748311744573652</v>
      </c>
      <c r="E409" s="210">
        <f t="shared" si="327"/>
        <v>6.3276780816005962E-2</v>
      </c>
      <c r="F409" s="210">
        <f t="shared" si="327"/>
        <v>0</v>
      </c>
      <c r="G409" s="210">
        <f t="shared" si="327"/>
        <v>1.45021560311733E-4</v>
      </c>
      <c r="H409" s="210">
        <f t="shared" si="327"/>
        <v>7.4674901451838402E-2</v>
      </c>
      <c r="I409" s="210">
        <f t="shared" si="327"/>
        <v>0</v>
      </c>
    </row>
    <row r="410" spans="1:9" x14ac:dyDescent="0.25">
      <c r="A410" s="59" t="s">
        <v>1348</v>
      </c>
      <c r="B410" s="59" t="s">
        <v>5015</v>
      </c>
      <c r="C410" s="210">
        <f t="shared" ref="C410:I410" si="328">(C1539/C$1214)/(C2668/C$2343)</f>
        <v>0</v>
      </c>
      <c r="D410" s="210">
        <f t="shared" si="328"/>
        <v>0</v>
      </c>
      <c r="E410" s="210">
        <f t="shared" si="328"/>
        <v>0</v>
      </c>
      <c r="F410" s="210">
        <f t="shared" si="328"/>
        <v>0</v>
      </c>
      <c r="G410" s="210">
        <f t="shared" si="328"/>
        <v>0</v>
      </c>
      <c r="H410" s="210">
        <f t="shared" si="328"/>
        <v>6.6682877780683728E-2</v>
      </c>
      <c r="I410" s="210">
        <f t="shared" si="328"/>
        <v>0</v>
      </c>
    </row>
    <row r="411" spans="1:9" x14ac:dyDescent="0.25">
      <c r="A411" s="59" t="s">
        <v>543</v>
      </c>
      <c r="B411" s="59" t="s">
        <v>5016</v>
      </c>
      <c r="C411" s="210">
        <f t="shared" ref="C411:I411" si="329">(C1540/C$1214)/(C2669/C$2343)</f>
        <v>1.0107069477407142</v>
      </c>
      <c r="D411" s="210">
        <f t="shared" si="329"/>
        <v>0.13122373708205473</v>
      </c>
      <c r="E411" s="210">
        <f t="shared" si="329"/>
        <v>3.4255307620740192</v>
      </c>
      <c r="F411" s="210">
        <f t="shared" si="329"/>
        <v>3.2196263183856315</v>
      </c>
      <c r="G411" s="210">
        <f t="shared" si="329"/>
        <v>0.71465369895097652</v>
      </c>
      <c r="H411" s="210">
        <f t="shared" si="329"/>
        <v>0.51162119678762319</v>
      </c>
      <c r="I411" s="210">
        <f t="shared" si="329"/>
        <v>1.7333946618598356E-2</v>
      </c>
    </row>
    <row r="412" spans="1:9" x14ac:dyDescent="0.25">
      <c r="A412" s="59" t="s">
        <v>492</v>
      </c>
      <c r="B412" s="59" t="s">
        <v>5017</v>
      </c>
      <c r="C412" s="210">
        <f t="shared" ref="C412:I412" si="330">(C1541/C$1214)/(C2670/C$2343)</f>
        <v>9.7023677720441094E-4</v>
      </c>
      <c r="D412" s="210">
        <f t="shared" si="330"/>
        <v>1.3925237618924415E-2</v>
      </c>
      <c r="E412" s="210">
        <f t="shared" si="330"/>
        <v>0</v>
      </c>
      <c r="F412" s="210">
        <f t="shared" si="330"/>
        <v>0</v>
      </c>
      <c r="G412" s="210">
        <f t="shared" si="330"/>
        <v>0</v>
      </c>
      <c r="H412" s="210">
        <f t="shared" si="330"/>
        <v>0</v>
      </c>
      <c r="I412" s="210">
        <f t="shared" si="330"/>
        <v>0</v>
      </c>
    </row>
    <row r="413" spans="1:9" x14ac:dyDescent="0.25">
      <c r="A413" s="59" t="s">
        <v>40</v>
      </c>
      <c r="B413" s="59" t="s">
        <v>5018</v>
      </c>
      <c r="C413" s="210">
        <f t="shared" ref="C413:I413" si="331">(C1542/C$1214)/(C2671/C$2343)</f>
        <v>0</v>
      </c>
      <c r="D413" s="210">
        <f t="shared" si="331"/>
        <v>0</v>
      </c>
      <c r="E413" s="210">
        <f t="shared" si="331"/>
        <v>0</v>
      </c>
      <c r="F413" s="210">
        <f t="shared" si="331"/>
        <v>0</v>
      </c>
      <c r="G413" s="210">
        <f t="shared" si="331"/>
        <v>0</v>
      </c>
      <c r="H413" s="210">
        <f t="shared" si="331"/>
        <v>1.1005623455479813E-3</v>
      </c>
      <c r="I413" s="210">
        <f t="shared" si="331"/>
        <v>0.11578920154921175</v>
      </c>
    </row>
    <row r="414" spans="1:9" x14ac:dyDescent="0.25">
      <c r="A414" s="59" t="s">
        <v>731</v>
      </c>
      <c r="B414" s="59" t="s">
        <v>5019</v>
      </c>
      <c r="C414" s="210">
        <f t="shared" ref="C414:I414" si="332">(C1543/C$1214)/(C2672/C$2343)</f>
        <v>1.0528692936602972</v>
      </c>
      <c r="D414" s="210">
        <f t="shared" si="332"/>
        <v>1.2390477845940389</v>
      </c>
      <c r="E414" s="210">
        <f t="shared" si="332"/>
        <v>0.19484831607562733</v>
      </c>
      <c r="F414" s="210">
        <f t="shared" si="332"/>
        <v>0.27860651001539088</v>
      </c>
      <c r="G414" s="210">
        <f t="shared" si="332"/>
        <v>0.47171803276676971</v>
      </c>
      <c r="H414" s="210">
        <f t="shared" si="332"/>
        <v>0.70283790153811465</v>
      </c>
      <c r="I414" s="210">
        <f t="shared" si="332"/>
        <v>0.53911492491609869</v>
      </c>
    </row>
    <row r="415" spans="1:9" x14ac:dyDescent="0.25">
      <c r="A415" s="59" t="s">
        <v>256</v>
      </c>
      <c r="B415" s="59" t="s">
        <v>5020</v>
      </c>
      <c r="C415" s="210">
        <f t="shared" ref="C415:I415" si="333">(C1544/C$1214)/(C2673/C$2343)</f>
        <v>0</v>
      </c>
      <c r="D415" s="210">
        <f t="shared" si="333"/>
        <v>3.7354515876420611</v>
      </c>
      <c r="E415" s="210">
        <f t="shared" si="333"/>
        <v>0.2687008329982718</v>
      </c>
      <c r="F415" s="210">
        <f t="shared" si="333"/>
        <v>0</v>
      </c>
      <c r="G415" s="210">
        <f t="shared" si="333"/>
        <v>1.8269355423598697</v>
      </c>
      <c r="H415" s="210">
        <f t="shared" si="333"/>
        <v>7.8945798815111712E-2</v>
      </c>
      <c r="I415" s="210">
        <f t="shared" si="333"/>
        <v>2.3970391030701488</v>
      </c>
    </row>
    <row r="416" spans="1:9" x14ac:dyDescent="0.25">
      <c r="A416" s="59" t="s">
        <v>162</v>
      </c>
      <c r="B416" s="59" t="s">
        <v>5022</v>
      </c>
      <c r="C416" s="210">
        <f t="shared" ref="C416:I416" si="334">(C1545/C$1214)/(C2674/C$2343)</f>
        <v>0</v>
      </c>
      <c r="D416" s="210">
        <f t="shared" si="334"/>
        <v>4.1668972682007936E-4</v>
      </c>
      <c r="E416" s="210">
        <f t="shared" si="334"/>
        <v>0</v>
      </c>
      <c r="F416" s="210">
        <f t="shared" si="334"/>
        <v>0</v>
      </c>
      <c r="G416" s="210">
        <f t="shared" si="334"/>
        <v>0</v>
      </c>
      <c r="H416" s="210">
        <f t="shared" si="334"/>
        <v>0</v>
      </c>
      <c r="I416" s="210">
        <f t="shared" si="334"/>
        <v>0</v>
      </c>
    </row>
    <row r="417" spans="1:9" x14ac:dyDescent="0.25">
      <c r="A417" s="59" t="s">
        <v>208</v>
      </c>
      <c r="B417" s="59" t="s">
        <v>5023</v>
      </c>
      <c r="C417" s="210">
        <f t="shared" ref="C417:I417" si="335">(C1546/C$1214)/(C2675/C$2343)</f>
        <v>0</v>
      </c>
      <c r="D417" s="210">
        <f t="shared" si="335"/>
        <v>0</v>
      </c>
      <c r="E417" s="210">
        <f t="shared" si="335"/>
        <v>7.9646186164812408E-2</v>
      </c>
      <c r="F417" s="210">
        <f t="shared" si="335"/>
        <v>0</v>
      </c>
      <c r="G417" s="210">
        <f t="shared" si="335"/>
        <v>0</v>
      </c>
      <c r="H417" s="210">
        <f t="shared" si="335"/>
        <v>0</v>
      </c>
      <c r="I417" s="210">
        <f t="shared" si="335"/>
        <v>0</v>
      </c>
    </row>
    <row r="418" spans="1:9" x14ac:dyDescent="0.25">
      <c r="A418" s="59" t="s">
        <v>895</v>
      </c>
      <c r="B418" s="59" t="s">
        <v>5026</v>
      </c>
      <c r="C418" s="210">
        <f t="shared" ref="C418:I418" si="336">(C1547/C$1214)/(C2676/C$2343)</f>
        <v>6.9725486978011966E-2</v>
      </c>
      <c r="D418" s="210">
        <f t="shared" si="336"/>
        <v>0.14357729071308312</v>
      </c>
      <c r="E418" s="210">
        <f t="shared" si="336"/>
        <v>2.7019185163848158E-2</v>
      </c>
      <c r="F418" s="210">
        <f t="shared" si="336"/>
        <v>0</v>
      </c>
      <c r="G418" s="210">
        <f t="shared" si="336"/>
        <v>0</v>
      </c>
      <c r="H418" s="210">
        <f t="shared" si="336"/>
        <v>0</v>
      </c>
      <c r="I418" s="210">
        <f t="shared" si="336"/>
        <v>0</v>
      </c>
    </row>
    <row r="419" spans="1:9" x14ac:dyDescent="0.25">
      <c r="A419" s="59" t="s">
        <v>130</v>
      </c>
      <c r="B419" s="59" t="s">
        <v>5027</v>
      </c>
      <c r="C419" s="210">
        <f t="shared" ref="C419:I419" si="337">(C1548/C$1214)/(C2677/C$2343)</f>
        <v>0.12375977874547323</v>
      </c>
      <c r="D419" s="210">
        <f t="shared" si="337"/>
        <v>0</v>
      </c>
      <c r="E419" s="210">
        <f t="shared" si="337"/>
        <v>0</v>
      </c>
      <c r="F419" s="210">
        <f t="shared" si="337"/>
        <v>0</v>
      </c>
      <c r="G419" s="210">
        <f t="shared" si="337"/>
        <v>0</v>
      </c>
      <c r="H419" s="210">
        <f t="shared" si="337"/>
        <v>3.1865535654278659E-2</v>
      </c>
      <c r="I419" s="210">
        <f t="shared" si="337"/>
        <v>0</v>
      </c>
    </row>
    <row r="420" spans="1:9" x14ac:dyDescent="0.25">
      <c r="A420" s="59" t="s">
        <v>666</v>
      </c>
      <c r="B420" s="59" t="s">
        <v>5028</v>
      </c>
      <c r="C420" s="210">
        <f t="shared" ref="C420:I420" si="338">(C1549/C$1214)/(C2678/C$2343)</f>
        <v>9.9483348452645785E-3</v>
      </c>
      <c r="D420" s="210">
        <f t="shared" si="338"/>
        <v>6.0448788263162464E-3</v>
      </c>
      <c r="E420" s="210">
        <f t="shared" si="338"/>
        <v>1.1813670336271041E-3</v>
      </c>
      <c r="F420" s="210">
        <f t="shared" si="338"/>
        <v>0</v>
      </c>
      <c r="G420" s="210">
        <f t="shared" si="338"/>
        <v>0</v>
      </c>
      <c r="H420" s="210">
        <f t="shared" si="338"/>
        <v>0</v>
      </c>
      <c r="I420" s="210">
        <f t="shared" si="338"/>
        <v>0</v>
      </c>
    </row>
    <row r="421" spans="1:9" x14ac:dyDescent="0.25">
      <c r="A421" s="59" t="s">
        <v>2782</v>
      </c>
      <c r="B421" s="59" t="s">
        <v>5029</v>
      </c>
      <c r="C421" s="210">
        <f t="shared" ref="C421:I421" si="339">(C1550/C$1214)/(C2679/C$2343)</f>
        <v>0.56543600431037022</v>
      </c>
      <c r="D421" s="210">
        <f t="shared" si="339"/>
        <v>0</v>
      </c>
      <c r="E421" s="210">
        <f t="shared" si="339"/>
        <v>0</v>
      </c>
      <c r="F421" s="210">
        <f t="shared" si="339"/>
        <v>0</v>
      </c>
      <c r="G421" s="210">
        <f t="shared" si="339"/>
        <v>0.22880795487504757</v>
      </c>
      <c r="H421" s="210">
        <f t="shared" si="339"/>
        <v>1.2492916710333918E-2</v>
      </c>
      <c r="I421" s="210">
        <f t="shared" si="339"/>
        <v>8.1958519688619062E-3</v>
      </c>
    </row>
    <row r="422" spans="1:9" x14ac:dyDescent="0.25">
      <c r="A422" s="59" t="s">
        <v>700</v>
      </c>
      <c r="B422" s="59" t="s">
        <v>5030</v>
      </c>
      <c r="C422" s="210">
        <f t="shared" ref="C422:I422" si="340">(C1551/C$1214)/(C2680/C$2343)</f>
        <v>3.9046532472063258E-3</v>
      </c>
      <c r="D422" s="210">
        <f t="shared" si="340"/>
        <v>0</v>
      </c>
      <c r="E422" s="210">
        <f t="shared" si="340"/>
        <v>0</v>
      </c>
      <c r="F422" s="210">
        <f t="shared" si="340"/>
        <v>0</v>
      </c>
      <c r="G422" s="210">
        <f t="shared" si="340"/>
        <v>0</v>
      </c>
      <c r="H422" s="210">
        <f t="shared" si="340"/>
        <v>0</v>
      </c>
      <c r="I422" s="210">
        <f t="shared" si="340"/>
        <v>7.2402066189039506E-3</v>
      </c>
    </row>
    <row r="423" spans="1:9" x14ac:dyDescent="0.25">
      <c r="A423" s="59" t="s">
        <v>426</v>
      </c>
      <c r="B423" s="59" t="s">
        <v>5031</v>
      </c>
      <c r="C423" s="210">
        <f t="shared" ref="C423:I423" si="341">(C1552/C$1214)/(C2681/C$2343)</f>
        <v>3.6099227117654213</v>
      </c>
      <c r="D423" s="210">
        <f t="shared" si="341"/>
        <v>0.75345549628463182</v>
      </c>
      <c r="E423" s="210">
        <f t="shared" si="341"/>
        <v>2.2450959592094821</v>
      </c>
      <c r="F423" s="210">
        <f t="shared" si="341"/>
        <v>0</v>
      </c>
      <c r="G423" s="210">
        <f t="shared" si="341"/>
        <v>2.2613543525306463</v>
      </c>
      <c r="H423" s="210">
        <f t="shared" si="341"/>
        <v>4.6314304700532904</v>
      </c>
      <c r="I423" s="210">
        <f t="shared" si="341"/>
        <v>7.4613600262407306E-2</v>
      </c>
    </row>
    <row r="424" spans="1:9" x14ac:dyDescent="0.25">
      <c r="A424" s="59" t="s">
        <v>169</v>
      </c>
      <c r="B424" s="59" t="s">
        <v>5032</v>
      </c>
      <c r="C424" s="210">
        <f t="shared" ref="C424:I424" si="342">(C1553/C$1214)/(C2682/C$2343)</f>
        <v>0</v>
      </c>
      <c r="D424" s="210">
        <f t="shared" si="342"/>
        <v>0.25574526260446223</v>
      </c>
      <c r="E424" s="210">
        <f t="shared" si="342"/>
        <v>0.18936537584871446</v>
      </c>
      <c r="F424" s="210">
        <f t="shared" si="342"/>
        <v>0</v>
      </c>
      <c r="G424" s="210">
        <f t="shared" si="342"/>
        <v>0</v>
      </c>
      <c r="H424" s="210">
        <f t="shared" si="342"/>
        <v>0</v>
      </c>
      <c r="I424" s="210">
        <f t="shared" si="342"/>
        <v>0</v>
      </c>
    </row>
    <row r="425" spans="1:9" x14ac:dyDescent="0.25">
      <c r="A425" s="59" t="s">
        <v>106</v>
      </c>
      <c r="B425" s="59" t="s">
        <v>5033</v>
      </c>
      <c r="C425" s="210">
        <f t="shared" ref="C425:I425" si="343">(C1554/C$1214)/(C2683/C$2343)</f>
        <v>33.453135327922432</v>
      </c>
      <c r="D425" s="210">
        <f t="shared" si="343"/>
        <v>31.707394337165081</v>
      </c>
      <c r="E425" s="210">
        <f t="shared" si="343"/>
        <v>28.554061697861741</v>
      </c>
      <c r="F425" s="210">
        <f t="shared" si="343"/>
        <v>31.9863923586115</v>
      </c>
      <c r="G425" s="210">
        <f t="shared" si="343"/>
        <v>36.294923881339599</v>
      </c>
      <c r="H425" s="210">
        <f t="shared" si="343"/>
        <v>0.47996630919257294</v>
      </c>
      <c r="I425" s="210">
        <f t="shared" si="343"/>
        <v>1.4029588189692668</v>
      </c>
    </row>
    <row r="426" spans="1:9" x14ac:dyDescent="0.25">
      <c r="A426" s="59" t="s">
        <v>147</v>
      </c>
      <c r="B426" s="59" t="s">
        <v>5034</v>
      </c>
      <c r="C426" s="210">
        <f t="shared" ref="C426:I426" si="344">(C1555/C$1214)/(C2684/C$2343)</f>
        <v>1.3021319978249746</v>
      </c>
      <c r="D426" s="210">
        <f t="shared" si="344"/>
        <v>2.1374543661309282</v>
      </c>
      <c r="E426" s="210">
        <f t="shared" si="344"/>
        <v>1.2086460998264259</v>
      </c>
      <c r="F426" s="210">
        <f t="shared" si="344"/>
        <v>0.44384892499205636</v>
      </c>
      <c r="G426" s="210">
        <f t="shared" si="344"/>
        <v>0.34322712068100586</v>
      </c>
      <c r="H426" s="210">
        <f t="shared" si="344"/>
        <v>1.0947687068860419</v>
      </c>
      <c r="I426" s="210">
        <f t="shared" si="344"/>
        <v>1.4684270464673992</v>
      </c>
    </row>
    <row r="427" spans="1:9" x14ac:dyDescent="0.25">
      <c r="A427" s="59" t="s">
        <v>917</v>
      </c>
      <c r="B427" s="59" t="s">
        <v>5036</v>
      </c>
      <c r="C427" s="210">
        <f t="shared" ref="C427:I427" si="345">(C1556/C$1214)/(C2685/C$2343)</f>
        <v>0</v>
      </c>
      <c r="D427" s="210">
        <f t="shared" si="345"/>
        <v>1.933262225460578E-3</v>
      </c>
      <c r="E427" s="210">
        <f t="shared" si="345"/>
        <v>0</v>
      </c>
      <c r="F427" s="210">
        <f t="shared" si="345"/>
        <v>0</v>
      </c>
      <c r="G427" s="210">
        <f t="shared" si="345"/>
        <v>0</v>
      </c>
      <c r="H427" s="210">
        <f t="shared" si="345"/>
        <v>0</v>
      </c>
      <c r="I427" s="210">
        <f t="shared" si="345"/>
        <v>0</v>
      </c>
    </row>
    <row r="428" spans="1:9" x14ac:dyDescent="0.25">
      <c r="A428" s="59" t="s">
        <v>193</v>
      </c>
      <c r="B428" s="59" t="s">
        <v>5039</v>
      </c>
      <c r="C428" s="210">
        <f t="shared" ref="C428:I428" si="346">(C1557/C$1214)/(C2686/C$2343)</f>
        <v>0</v>
      </c>
      <c r="D428" s="210">
        <f t="shared" si="346"/>
        <v>0</v>
      </c>
      <c r="E428" s="210">
        <f t="shared" si="346"/>
        <v>0</v>
      </c>
      <c r="F428" s="210">
        <f t="shared" si="346"/>
        <v>0</v>
      </c>
      <c r="G428" s="210">
        <f t="shared" si="346"/>
        <v>0</v>
      </c>
      <c r="H428" s="210">
        <f t="shared" si="346"/>
        <v>0</v>
      </c>
      <c r="I428" s="210">
        <f t="shared" si="346"/>
        <v>2.6547376837849964E-2</v>
      </c>
    </row>
    <row r="429" spans="1:9" x14ac:dyDescent="0.25">
      <c r="A429" s="59" t="s">
        <v>92</v>
      </c>
      <c r="B429" s="59" t="s">
        <v>5040</v>
      </c>
      <c r="C429" s="210">
        <f t="shared" ref="C429:I429" si="347">(C1558/C$1214)/(C2687/C$2343)</f>
        <v>5.2140175809634983E-3</v>
      </c>
      <c r="D429" s="210">
        <f t="shared" si="347"/>
        <v>0</v>
      </c>
      <c r="E429" s="210">
        <f t="shared" si="347"/>
        <v>9.5514776092384429E-2</v>
      </c>
      <c r="F429" s="210">
        <f t="shared" si="347"/>
        <v>0</v>
      </c>
      <c r="G429" s="210">
        <f t="shared" si="347"/>
        <v>0</v>
      </c>
      <c r="H429" s="210">
        <f t="shared" si="347"/>
        <v>0</v>
      </c>
      <c r="I429" s="210">
        <f t="shared" si="347"/>
        <v>0</v>
      </c>
    </row>
    <row r="430" spans="1:9" x14ac:dyDescent="0.25">
      <c r="A430" s="59" t="s">
        <v>135</v>
      </c>
      <c r="B430" s="59" t="s">
        <v>5041</v>
      </c>
      <c r="C430" s="210">
        <f t="shared" ref="C430:I430" si="348">(C1559/C$1214)/(C2688/C$2343)</f>
        <v>4.0156269733116625</v>
      </c>
      <c r="D430" s="210">
        <f t="shared" si="348"/>
        <v>6.1579807400754172</v>
      </c>
      <c r="E430" s="210">
        <f t="shared" si="348"/>
        <v>7.1734144760690519</v>
      </c>
      <c r="F430" s="210">
        <f t="shared" si="348"/>
        <v>3.6725699508388376</v>
      </c>
      <c r="G430" s="210">
        <f t="shared" si="348"/>
        <v>2.8569435342137814</v>
      </c>
      <c r="H430" s="210">
        <f t="shared" si="348"/>
        <v>2.211175178095937</v>
      </c>
      <c r="I430" s="210">
        <f t="shared" si="348"/>
        <v>2.8813109784171864</v>
      </c>
    </row>
    <row r="431" spans="1:9" x14ac:dyDescent="0.25">
      <c r="A431" s="59" t="s">
        <v>774</v>
      </c>
      <c r="B431" s="59" t="s">
        <v>5043</v>
      </c>
      <c r="C431" s="210">
        <f t="shared" ref="C431:I431" si="349">(C1560/C$1214)/(C2689/C$2343)</f>
        <v>0</v>
      </c>
      <c r="D431" s="210">
        <f t="shared" si="349"/>
        <v>0</v>
      </c>
      <c r="E431" s="210">
        <f t="shared" si="349"/>
        <v>0</v>
      </c>
      <c r="F431" s="210">
        <f t="shared" si="349"/>
        <v>0</v>
      </c>
      <c r="G431" s="210">
        <f t="shared" si="349"/>
        <v>2.1433886882836206E-3</v>
      </c>
      <c r="H431" s="210">
        <f t="shared" si="349"/>
        <v>7.1758747989710762E-4</v>
      </c>
      <c r="I431" s="210">
        <f t="shared" si="349"/>
        <v>0</v>
      </c>
    </row>
    <row r="432" spans="1:9" x14ac:dyDescent="0.25">
      <c r="A432" s="59" t="s">
        <v>388</v>
      </c>
      <c r="B432" s="59" t="s">
        <v>5048</v>
      </c>
      <c r="C432" s="210">
        <f t="shared" ref="C432:I432" si="350">(C1561/C$1214)/(C2690/C$2343)</f>
        <v>0.15365664816959698</v>
      </c>
      <c r="D432" s="210">
        <f t="shared" si="350"/>
        <v>0</v>
      </c>
      <c r="E432" s="210">
        <f t="shared" si="350"/>
        <v>0</v>
      </c>
      <c r="F432" s="210">
        <f t="shared" si="350"/>
        <v>0</v>
      </c>
      <c r="G432" s="210">
        <f t="shared" si="350"/>
        <v>1.063193732302147</v>
      </c>
      <c r="H432" s="210">
        <f t="shared" si="350"/>
        <v>0</v>
      </c>
      <c r="I432" s="210">
        <f t="shared" si="350"/>
        <v>0</v>
      </c>
    </row>
    <row r="433" spans="1:9" x14ac:dyDescent="0.25">
      <c r="A433" s="59" t="s">
        <v>518</v>
      </c>
      <c r="B433" s="59" t="s">
        <v>5049</v>
      </c>
      <c r="C433" s="210">
        <f t="shared" ref="C433:I433" si="351">(C1562/C$1214)/(C2691/C$2343)</f>
        <v>9.5966483697577001E-2</v>
      </c>
      <c r="D433" s="210">
        <f t="shared" si="351"/>
        <v>5.0479116949616203E-2</v>
      </c>
      <c r="E433" s="210">
        <f t="shared" si="351"/>
        <v>0</v>
      </c>
      <c r="F433" s="210">
        <f t="shared" si="351"/>
        <v>0</v>
      </c>
      <c r="G433" s="210">
        <f t="shared" si="351"/>
        <v>0</v>
      </c>
      <c r="H433" s="210">
        <f t="shared" si="351"/>
        <v>0</v>
      </c>
      <c r="I433" s="210">
        <f t="shared" si="351"/>
        <v>0</v>
      </c>
    </row>
    <row r="434" spans="1:9" x14ac:dyDescent="0.25">
      <c r="A434" s="59" t="s">
        <v>2048</v>
      </c>
      <c r="B434" s="59" t="s">
        <v>5050</v>
      </c>
      <c r="C434" s="210">
        <f t="shared" ref="C434:I434" si="352">(C1563/C$1214)/(C2692/C$2343)</f>
        <v>0</v>
      </c>
      <c r="D434" s="210">
        <f t="shared" si="352"/>
        <v>0</v>
      </c>
      <c r="E434" s="210">
        <f t="shared" si="352"/>
        <v>0</v>
      </c>
      <c r="F434" s="210">
        <f t="shared" si="352"/>
        <v>0</v>
      </c>
      <c r="G434" s="210">
        <f t="shared" si="352"/>
        <v>0</v>
      </c>
      <c r="H434" s="210">
        <f t="shared" si="352"/>
        <v>1.8632346646348941E-2</v>
      </c>
      <c r="I434" s="210">
        <f t="shared" si="352"/>
        <v>0</v>
      </c>
    </row>
    <row r="435" spans="1:9" x14ac:dyDescent="0.25">
      <c r="A435" s="59" t="s">
        <v>2171</v>
      </c>
      <c r="B435" s="59" t="s">
        <v>5051</v>
      </c>
      <c r="C435" s="210">
        <f t="shared" ref="C435:I435" si="353">(C1564/C$1214)/(C2693/C$2343)</f>
        <v>2.4059036993285958</v>
      </c>
      <c r="D435" s="210">
        <f t="shared" si="353"/>
        <v>3.5378406096520791</v>
      </c>
      <c r="E435" s="210">
        <f t="shared" si="353"/>
        <v>2.795392314037898</v>
      </c>
      <c r="F435" s="210">
        <f t="shared" si="353"/>
        <v>0.82473237630693208</v>
      </c>
      <c r="G435" s="210">
        <f t="shared" si="353"/>
        <v>0.18098218981515973</v>
      </c>
      <c r="H435" s="210">
        <f t="shared" si="353"/>
        <v>0</v>
      </c>
      <c r="I435" s="210">
        <f t="shared" si="353"/>
        <v>1.6246235131984601</v>
      </c>
    </row>
    <row r="436" spans="1:9" x14ac:dyDescent="0.25">
      <c r="A436" s="59" t="s">
        <v>743</v>
      </c>
      <c r="B436" s="59" t="s">
        <v>5052</v>
      </c>
      <c r="C436" s="210">
        <f t="shared" ref="C436:I436" si="354">(C1565/C$1214)/(C2694/C$2343)</f>
        <v>3.7728530553418266E-2</v>
      </c>
      <c r="D436" s="210">
        <f t="shared" si="354"/>
        <v>0.25249605153620419</v>
      </c>
      <c r="E436" s="210">
        <f t="shared" si="354"/>
        <v>1.5978633066581378E-2</v>
      </c>
      <c r="F436" s="210">
        <f t="shared" si="354"/>
        <v>6.3725623313089702E-2</v>
      </c>
      <c r="G436" s="210">
        <f t="shared" si="354"/>
        <v>6.6414911228900074E-3</v>
      </c>
      <c r="H436" s="210">
        <f t="shared" si="354"/>
        <v>0</v>
      </c>
      <c r="I436" s="210">
        <f t="shared" si="354"/>
        <v>1.5460006341290567E-2</v>
      </c>
    </row>
    <row r="437" spans="1:9" x14ac:dyDescent="0.25">
      <c r="A437" s="59" t="s">
        <v>351</v>
      </c>
      <c r="B437" s="59" t="s">
        <v>5053</v>
      </c>
      <c r="C437" s="210">
        <f t="shared" ref="C437:I437" si="355">(C1566/C$1214)/(C2695/C$2343)</f>
        <v>9.9441855483326819E-2</v>
      </c>
      <c r="D437" s="210">
        <f t="shared" si="355"/>
        <v>1.3541363857445711E-2</v>
      </c>
      <c r="E437" s="210">
        <f t="shared" si="355"/>
        <v>4.4107921188484445E-2</v>
      </c>
      <c r="F437" s="210">
        <f t="shared" si="355"/>
        <v>1.9974316122399558E-2</v>
      </c>
      <c r="G437" s="210">
        <f t="shared" si="355"/>
        <v>0.12868326273589745</v>
      </c>
      <c r="H437" s="210">
        <f t="shared" si="355"/>
        <v>0.25497141564863413</v>
      </c>
      <c r="I437" s="210">
        <f t="shared" si="355"/>
        <v>0.32929700115833416</v>
      </c>
    </row>
    <row r="438" spans="1:9" x14ac:dyDescent="0.25">
      <c r="A438" s="59" t="s">
        <v>2167</v>
      </c>
      <c r="B438" s="59" t="s">
        <v>5054</v>
      </c>
      <c r="C438" s="210">
        <f t="shared" ref="C438:I438" si="356">(C1567/C$1214)/(C2696/C$2343)</f>
        <v>0</v>
      </c>
      <c r="D438" s="210">
        <f t="shared" si="356"/>
        <v>0</v>
      </c>
      <c r="E438" s="210">
        <f t="shared" si="356"/>
        <v>0</v>
      </c>
      <c r="F438" s="210">
        <f t="shared" si="356"/>
        <v>3.2308491676021601E-2</v>
      </c>
      <c r="G438" s="210">
        <f t="shared" si="356"/>
        <v>1.0814932537254225E-2</v>
      </c>
      <c r="H438" s="210">
        <f t="shared" si="356"/>
        <v>6.3415665267541348E-4</v>
      </c>
      <c r="I438" s="210">
        <f t="shared" si="356"/>
        <v>0</v>
      </c>
    </row>
    <row r="439" spans="1:9" x14ac:dyDescent="0.25">
      <c r="A439" s="59" t="s">
        <v>2405</v>
      </c>
      <c r="B439" s="59" t="s">
        <v>5060</v>
      </c>
      <c r="C439" s="210">
        <f t="shared" ref="C439:I439" si="357">(C1568/C$1214)/(C2697/C$2343)</f>
        <v>0.55037471789927384</v>
      </c>
      <c r="D439" s="210">
        <f t="shared" si="357"/>
        <v>0</v>
      </c>
      <c r="E439" s="210">
        <f t="shared" si="357"/>
        <v>0</v>
      </c>
      <c r="F439" s="210">
        <f t="shared" si="357"/>
        <v>0</v>
      </c>
      <c r="G439" s="210">
        <f t="shared" si="357"/>
        <v>0</v>
      </c>
      <c r="H439" s="210">
        <f t="shared" si="357"/>
        <v>0</v>
      </c>
      <c r="I439" s="210">
        <f t="shared" si="357"/>
        <v>0</v>
      </c>
    </row>
    <row r="440" spans="1:9" x14ac:dyDescent="0.25">
      <c r="A440" s="59" t="s">
        <v>846</v>
      </c>
      <c r="B440" s="59" t="s">
        <v>5062</v>
      </c>
      <c r="C440" s="210">
        <f t="shared" ref="C440:I440" si="358">(C1569/C$1214)/(C2698/C$2343)</f>
        <v>1.2643946358137729E-2</v>
      </c>
      <c r="D440" s="210">
        <f t="shared" si="358"/>
        <v>0</v>
      </c>
      <c r="E440" s="210">
        <f t="shared" si="358"/>
        <v>0</v>
      </c>
      <c r="F440" s="210">
        <f t="shared" si="358"/>
        <v>0</v>
      </c>
      <c r="G440" s="210">
        <f t="shared" si="358"/>
        <v>0</v>
      </c>
      <c r="H440" s="210">
        <f t="shared" si="358"/>
        <v>0</v>
      </c>
      <c r="I440" s="210">
        <f t="shared" si="358"/>
        <v>0</v>
      </c>
    </row>
    <row r="441" spans="1:9" x14ac:dyDescent="0.25">
      <c r="A441" s="59" t="s">
        <v>421</v>
      </c>
      <c r="B441" s="59" t="s">
        <v>5066</v>
      </c>
      <c r="C441" s="210">
        <f t="shared" ref="C441:I441" si="359">(C1570/C$1214)/(C2699/C$2343)</f>
        <v>0.23206671147006938</v>
      </c>
      <c r="D441" s="210">
        <f t="shared" si="359"/>
        <v>0.28464281422806925</v>
      </c>
      <c r="E441" s="210">
        <f t="shared" si="359"/>
        <v>6.5211224439842758E-2</v>
      </c>
      <c r="F441" s="210">
        <f t="shared" si="359"/>
        <v>0.23010106813164474</v>
      </c>
      <c r="G441" s="210">
        <f t="shared" si="359"/>
        <v>3.0560364640947027E-4</v>
      </c>
      <c r="H441" s="210">
        <f t="shared" si="359"/>
        <v>4.7784825047750473E-2</v>
      </c>
      <c r="I441" s="210">
        <f t="shared" si="359"/>
        <v>0.13924581247549261</v>
      </c>
    </row>
    <row r="442" spans="1:9" x14ac:dyDescent="0.25">
      <c r="A442" s="59" t="s">
        <v>3231</v>
      </c>
      <c r="B442" s="59" t="s">
        <v>5082</v>
      </c>
      <c r="C442" s="210">
        <f t="shared" ref="C442:I442" si="360">(C1571/C$1214)/(C2700/C$2343)</f>
        <v>0</v>
      </c>
      <c r="D442" s="210">
        <f t="shared" si="360"/>
        <v>0</v>
      </c>
      <c r="E442" s="210">
        <f t="shared" si="360"/>
        <v>1.4833435894848761</v>
      </c>
      <c r="F442" s="210">
        <f t="shared" si="360"/>
        <v>0</v>
      </c>
      <c r="G442" s="210">
        <f t="shared" si="360"/>
        <v>0</v>
      </c>
      <c r="H442" s="210">
        <f t="shared" si="360"/>
        <v>0</v>
      </c>
      <c r="I442" s="210">
        <f t="shared" si="360"/>
        <v>0</v>
      </c>
    </row>
    <row r="443" spans="1:9" x14ac:dyDescent="0.25">
      <c r="A443" s="59" t="s">
        <v>2892</v>
      </c>
      <c r="B443" s="59" t="s">
        <v>5090</v>
      </c>
      <c r="C443" s="210">
        <f t="shared" ref="C443:I443" si="361">(C1572/C$1214)/(C2701/C$2343)</f>
        <v>0</v>
      </c>
      <c r="D443" s="210">
        <f t="shared" si="361"/>
        <v>0</v>
      </c>
      <c r="E443" s="210">
        <f t="shared" si="361"/>
        <v>4.3217984617598501E-2</v>
      </c>
      <c r="F443" s="210">
        <f t="shared" si="361"/>
        <v>0</v>
      </c>
      <c r="G443" s="210">
        <f t="shared" si="361"/>
        <v>0</v>
      </c>
      <c r="H443" s="210">
        <f t="shared" si="361"/>
        <v>0</v>
      </c>
      <c r="I443" s="210">
        <f t="shared" si="361"/>
        <v>0</v>
      </c>
    </row>
    <row r="444" spans="1:9" x14ac:dyDescent="0.25">
      <c r="A444" s="59" t="s">
        <v>2288</v>
      </c>
      <c r="B444" s="59" t="s">
        <v>5104</v>
      </c>
      <c r="C444" s="210">
        <f t="shared" ref="C444:I444" si="362">(C1573/C$1214)/(C2702/C$2343)</f>
        <v>9.5988717372433668E-2</v>
      </c>
      <c r="D444" s="210">
        <f t="shared" si="362"/>
        <v>0.12476303912393369</v>
      </c>
      <c r="E444" s="210">
        <f t="shared" si="362"/>
        <v>0.81989478551346917</v>
      </c>
      <c r="F444" s="210">
        <f t="shared" si="362"/>
        <v>0.56234736361183202</v>
      </c>
      <c r="G444" s="210">
        <f t="shared" si="362"/>
        <v>0.40966840587899001</v>
      </c>
      <c r="H444" s="210">
        <f t="shared" si="362"/>
        <v>3.3273305364831599E-2</v>
      </c>
      <c r="I444" s="210">
        <f t="shared" si="362"/>
        <v>2.6850126483990477</v>
      </c>
    </row>
    <row r="445" spans="1:9" x14ac:dyDescent="0.25">
      <c r="A445" s="59" t="s">
        <v>3597</v>
      </c>
      <c r="B445" s="59" t="s">
        <v>5109</v>
      </c>
      <c r="C445" s="210">
        <f t="shared" ref="C445:I445" si="363">(C1574/C$1214)/(C2703/C$2343)</f>
        <v>7.7939573977531557E-3</v>
      </c>
      <c r="D445" s="210">
        <f t="shared" si="363"/>
        <v>6.7843172122915079E-3</v>
      </c>
      <c r="E445" s="210">
        <f t="shared" si="363"/>
        <v>0</v>
      </c>
      <c r="F445" s="210">
        <f t="shared" si="363"/>
        <v>0</v>
      </c>
      <c r="G445" s="210">
        <f t="shared" si="363"/>
        <v>3.2362955878695053E-2</v>
      </c>
      <c r="H445" s="210">
        <f t="shared" si="363"/>
        <v>0</v>
      </c>
      <c r="I445" s="210">
        <f t="shared" si="363"/>
        <v>0</v>
      </c>
    </row>
    <row r="446" spans="1:9" x14ac:dyDescent="0.25">
      <c r="A446" s="59" t="s">
        <v>3683</v>
      </c>
      <c r="B446" s="59" t="s">
        <v>5111</v>
      </c>
      <c r="C446" s="210">
        <f t="shared" ref="C446:I446" si="364">(C1575/C$1214)/(C2704/C$2343)</f>
        <v>0.13174010770514905</v>
      </c>
      <c r="D446" s="210">
        <f t="shared" si="364"/>
        <v>5.4204389261877754E-2</v>
      </c>
      <c r="E446" s="210">
        <f t="shared" si="364"/>
        <v>0</v>
      </c>
      <c r="F446" s="210">
        <f t="shared" si="364"/>
        <v>0.26437057487658311</v>
      </c>
      <c r="G446" s="210">
        <f t="shared" si="364"/>
        <v>0</v>
      </c>
      <c r="H446" s="210">
        <f t="shared" si="364"/>
        <v>4.9989893032871532E-2</v>
      </c>
      <c r="I446" s="210">
        <f t="shared" si="364"/>
        <v>0</v>
      </c>
    </row>
    <row r="447" spans="1:9" x14ac:dyDescent="0.25">
      <c r="A447" s="59" t="s">
        <v>3557</v>
      </c>
      <c r="B447" s="59" t="s">
        <v>5112</v>
      </c>
      <c r="C447" s="210">
        <f t="shared" ref="C447:I447" si="365">(C1576/C$1214)/(C2705/C$2343)</f>
        <v>5.7674051327337938E-2</v>
      </c>
      <c r="D447" s="210">
        <f t="shared" si="365"/>
        <v>0.16437025864525209</v>
      </c>
      <c r="E447" s="210">
        <f t="shared" si="365"/>
        <v>9.5305798980276843E-2</v>
      </c>
      <c r="F447" s="210">
        <f t="shared" si="365"/>
        <v>6.8343018526106802E-2</v>
      </c>
      <c r="G447" s="210">
        <f t="shared" si="365"/>
        <v>2.9766380393874116E-2</v>
      </c>
      <c r="H447" s="210">
        <f t="shared" si="365"/>
        <v>0</v>
      </c>
      <c r="I447" s="210">
        <f t="shared" si="365"/>
        <v>0.1071500319178796</v>
      </c>
    </row>
    <row r="448" spans="1:9" x14ac:dyDescent="0.25">
      <c r="A448" s="59" t="s">
        <v>84</v>
      </c>
      <c r="B448" s="59" t="s">
        <v>5128</v>
      </c>
      <c r="C448" s="210">
        <f t="shared" ref="C448:I448" si="366">(C1577/C$1214)/(C2706/C$2343)</f>
        <v>0</v>
      </c>
      <c r="D448" s="210">
        <f t="shared" si="366"/>
        <v>0</v>
      </c>
      <c r="E448" s="210">
        <f t="shared" si="366"/>
        <v>0</v>
      </c>
      <c r="F448" s="210">
        <f t="shared" si="366"/>
        <v>0</v>
      </c>
      <c r="G448" s="210">
        <f t="shared" si="366"/>
        <v>0</v>
      </c>
      <c r="H448" s="210">
        <f t="shared" si="366"/>
        <v>8.7001240777557237E-5</v>
      </c>
      <c r="I448" s="210">
        <f t="shared" si="366"/>
        <v>0</v>
      </c>
    </row>
    <row r="449" spans="1:9" x14ac:dyDescent="0.25">
      <c r="A449" s="59" t="s">
        <v>142</v>
      </c>
      <c r="B449" s="59" t="s">
        <v>5136</v>
      </c>
      <c r="C449" s="210">
        <f t="shared" ref="C449:I449" si="367">(C1578/C$1214)/(C2707/C$2343)</f>
        <v>2.0671511101044474E-4</v>
      </c>
      <c r="D449" s="210">
        <f t="shared" si="367"/>
        <v>0</v>
      </c>
      <c r="E449" s="210">
        <f t="shared" si="367"/>
        <v>0</v>
      </c>
      <c r="F449" s="210">
        <f t="shared" si="367"/>
        <v>0</v>
      </c>
      <c r="G449" s="210">
        <f t="shared" si="367"/>
        <v>0</v>
      </c>
      <c r="H449" s="210">
        <f t="shared" si="367"/>
        <v>0</v>
      </c>
      <c r="I449" s="210">
        <f t="shared" si="367"/>
        <v>0</v>
      </c>
    </row>
    <row r="450" spans="1:9" x14ac:dyDescent="0.25">
      <c r="A450" s="59" t="s">
        <v>129</v>
      </c>
      <c r="B450" s="59" t="s">
        <v>5149</v>
      </c>
      <c r="C450" s="210">
        <f t="shared" ref="C450:I450" si="368">(C1579/C$1214)/(C2708/C$2343)</f>
        <v>0</v>
      </c>
      <c r="D450" s="210">
        <f t="shared" si="368"/>
        <v>5.9605605360024211E-2</v>
      </c>
      <c r="E450" s="210">
        <f t="shared" si="368"/>
        <v>3.0942883050301861E-2</v>
      </c>
      <c r="F450" s="210">
        <f t="shared" si="368"/>
        <v>0</v>
      </c>
      <c r="G450" s="210">
        <f t="shared" si="368"/>
        <v>0</v>
      </c>
      <c r="H450" s="210">
        <f t="shared" si="368"/>
        <v>0</v>
      </c>
      <c r="I450" s="210">
        <f t="shared" si="368"/>
        <v>0</v>
      </c>
    </row>
    <row r="451" spans="1:9" x14ac:dyDescent="0.25">
      <c r="A451" s="59" t="s">
        <v>695</v>
      </c>
      <c r="B451" s="59" t="s">
        <v>5152</v>
      </c>
      <c r="C451" s="210">
        <f t="shared" ref="C451:I451" si="369">(C1580/C$1214)/(C2709/C$2343)</f>
        <v>39.916891021454788</v>
      </c>
      <c r="D451" s="210">
        <f t="shared" si="369"/>
        <v>39.02292703252342</v>
      </c>
      <c r="E451" s="210">
        <f t="shared" si="369"/>
        <v>0</v>
      </c>
      <c r="F451" s="210">
        <f t="shared" si="369"/>
        <v>28.880141586312227</v>
      </c>
      <c r="G451" s="210">
        <f t="shared" si="369"/>
        <v>28.764454114124007</v>
      </c>
      <c r="H451" s="210">
        <f t="shared" si="369"/>
        <v>24.595301119367068</v>
      </c>
      <c r="I451" s="210">
        <f t="shared" si="369"/>
        <v>22.098878657020201</v>
      </c>
    </row>
    <row r="452" spans="1:9" x14ac:dyDescent="0.25">
      <c r="A452" s="59" t="s">
        <v>1327</v>
      </c>
      <c r="B452" s="59" t="s">
        <v>5169</v>
      </c>
      <c r="C452" s="210">
        <f t="shared" ref="C452:I452" si="370">(C1581/C$1214)/(C2710/C$2343)</f>
        <v>0</v>
      </c>
      <c r="D452" s="210">
        <f t="shared" si="370"/>
        <v>0.15094872627017827</v>
      </c>
      <c r="E452" s="210">
        <f t="shared" si="370"/>
        <v>0</v>
      </c>
      <c r="F452" s="210">
        <f t="shared" si="370"/>
        <v>0</v>
      </c>
      <c r="G452" s="210">
        <f t="shared" si="370"/>
        <v>0</v>
      </c>
      <c r="H452" s="210">
        <f t="shared" si="370"/>
        <v>0</v>
      </c>
      <c r="I452" s="210">
        <f t="shared" si="370"/>
        <v>1.0533183694101198</v>
      </c>
    </row>
    <row r="453" spans="1:9" x14ac:dyDescent="0.25">
      <c r="A453" s="59" t="s">
        <v>1031</v>
      </c>
      <c r="B453" s="59" t="s">
        <v>5186</v>
      </c>
      <c r="C453" s="210">
        <f t="shared" ref="C453:I453" si="371">(C1582/C$1214)/(C2711/C$2343)</f>
        <v>3.0244097245979007</v>
      </c>
      <c r="D453" s="210">
        <f t="shared" si="371"/>
        <v>4.0214354805397798</v>
      </c>
      <c r="E453" s="210">
        <f t="shared" si="371"/>
        <v>2.590170526656097</v>
      </c>
      <c r="F453" s="210">
        <f t="shared" si="371"/>
        <v>0.66122971001075148</v>
      </c>
      <c r="G453" s="210">
        <f t="shared" si="371"/>
        <v>1.3360519132028683</v>
      </c>
      <c r="H453" s="210">
        <f t="shared" si="371"/>
        <v>1.2089419056982551</v>
      </c>
      <c r="I453" s="210">
        <f t="shared" si="371"/>
        <v>2.0019959938640572</v>
      </c>
    </row>
    <row r="454" spans="1:9" x14ac:dyDescent="0.25">
      <c r="A454" s="59" t="s">
        <v>1324</v>
      </c>
      <c r="B454" s="59" t="s">
        <v>5191</v>
      </c>
      <c r="C454" s="210">
        <f t="shared" ref="C454:I454" si="372">(C1583/C$1214)/(C2712/C$2343)</f>
        <v>0</v>
      </c>
      <c r="D454" s="210">
        <f t="shared" si="372"/>
        <v>0</v>
      </c>
      <c r="E454" s="210">
        <f t="shared" si="372"/>
        <v>0</v>
      </c>
      <c r="F454" s="210">
        <f t="shared" si="372"/>
        <v>0</v>
      </c>
      <c r="G454" s="210">
        <f t="shared" si="372"/>
        <v>0</v>
      </c>
      <c r="H454" s="210">
        <f t="shared" si="372"/>
        <v>0</v>
      </c>
      <c r="I454" s="210">
        <f t="shared" si="372"/>
        <v>1.2400267467188824E-3</v>
      </c>
    </row>
    <row r="455" spans="1:9" x14ac:dyDescent="0.25">
      <c r="A455" s="59" t="s">
        <v>2248</v>
      </c>
      <c r="B455" s="59" t="s">
        <v>5200</v>
      </c>
      <c r="C455" s="210">
        <f t="shared" ref="C455:I455" si="373">(C1584/C$1214)/(C2713/C$2343)</f>
        <v>7.9238024700110793E-2</v>
      </c>
      <c r="D455" s="210">
        <f t="shared" si="373"/>
        <v>0</v>
      </c>
      <c r="E455" s="210">
        <f t="shared" si="373"/>
        <v>0</v>
      </c>
      <c r="F455" s="210">
        <f t="shared" si="373"/>
        <v>0</v>
      </c>
      <c r="G455" s="210">
        <f t="shared" si="373"/>
        <v>1.2956860199829893E-2</v>
      </c>
      <c r="H455" s="210">
        <f t="shared" si="373"/>
        <v>0</v>
      </c>
      <c r="I455" s="210">
        <f t="shared" si="373"/>
        <v>0.33491398118917959</v>
      </c>
    </row>
    <row r="456" spans="1:9" x14ac:dyDescent="0.25">
      <c r="A456" s="59" t="s">
        <v>277</v>
      </c>
      <c r="B456" s="59" t="s">
        <v>5208</v>
      </c>
      <c r="C456" s="210">
        <f t="shared" ref="C456:I456" si="374">(C1585/C$1214)/(C2714/C$2343)</f>
        <v>79.331482567192722</v>
      </c>
      <c r="D456" s="210">
        <f t="shared" si="374"/>
        <v>66.42930390584533</v>
      </c>
      <c r="E456" s="210">
        <f t="shared" si="374"/>
        <v>66.367627117879962</v>
      </c>
      <c r="F456" s="210">
        <f t="shared" si="374"/>
        <v>43.427900434363366</v>
      </c>
      <c r="G456" s="210">
        <f t="shared" si="374"/>
        <v>56.105931623775142</v>
      </c>
      <c r="H456" s="210">
        <f t="shared" si="374"/>
        <v>41.495650997686745</v>
      </c>
      <c r="I456" s="210">
        <f t="shared" si="374"/>
        <v>43.185627189333509</v>
      </c>
    </row>
    <row r="457" spans="1:9" x14ac:dyDescent="0.25">
      <c r="A457" s="59" t="s">
        <v>2244</v>
      </c>
      <c r="B457" s="59" t="s">
        <v>5209</v>
      </c>
      <c r="C457" s="210">
        <f t="shared" ref="C457:I457" si="375">(C1586/C$1214)/(C2715/C$2343)</f>
        <v>2.9165928736716813</v>
      </c>
      <c r="D457" s="210">
        <f t="shared" si="375"/>
        <v>2.8410273533326373</v>
      </c>
      <c r="E457" s="210">
        <f t="shared" si="375"/>
        <v>5.4757112901885865</v>
      </c>
      <c r="F457" s="210">
        <f t="shared" si="375"/>
        <v>0</v>
      </c>
      <c r="G457" s="210">
        <f t="shared" si="375"/>
        <v>5.4659556245920609</v>
      </c>
      <c r="H457" s="210">
        <f t="shared" si="375"/>
        <v>19.829114399894944</v>
      </c>
      <c r="I457" s="210">
        <f t="shared" si="375"/>
        <v>0</v>
      </c>
    </row>
    <row r="458" spans="1:9" x14ac:dyDescent="0.25">
      <c r="A458" s="59" t="s">
        <v>949</v>
      </c>
      <c r="B458" s="59" t="s">
        <v>5212</v>
      </c>
      <c r="C458" s="210">
        <f t="shared" ref="C458:I458" si="376">(C1587/C$1214)/(C2716/C$2343)</f>
        <v>1.967807298015614</v>
      </c>
      <c r="D458" s="210">
        <f t="shared" si="376"/>
        <v>5.3195212641655711</v>
      </c>
      <c r="E458" s="210">
        <f t="shared" si="376"/>
        <v>1.562878186181212</v>
      </c>
      <c r="F458" s="210">
        <f t="shared" si="376"/>
        <v>0.37561079526597496</v>
      </c>
      <c r="G458" s="210">
        <f t="shared" si="376"/>
        <v>0</v>
      </c>
      <c r="H458" s="210">
        <f t="shared" si="376"/>
        <v>0.32988416601056375</v>
      </c>
      <c r="I458" s="210">
        <f t="shared" si="376"/>
        <v>0</v>
      </c>
    </row>
    <row r="459" spans="1:9" x14ac:dyDescent="0.25">
      <c r="A459" s="59" t="s">
        <v>268</v>
      </c>
      <c r="B459" s="59" t="s">
        <v>5215</v>
      </c>
      <c r="C459" s="210">
        <f t="shared" ref="C459:I459" si="377">(C1588/C$1214)/(C2717/C$2343)</f>
        <v>2.5061602752631433</v>
      </c>
      <c r="D459" s="210">
        <f t="shared" si="377"/>
        <v>3.1817872017468605</v>
      </c>
      <c r="E459" s="210">
        <f t="shared" si="377"/>
        <v>2.0829237664271165</v>
      </c>
      <c r="F459" s="210">
        <f t="shared" si="377"/>
        <v>0.77585811868346577</v>
      </c>
      <c r="G459" s="210">
        <f t="shared" si="377"/>
        <v>0.98272922490308467</v>
      </c>
      <c r="H459" s="210">
        <f t="shared" si="377"/>
        <v>2.1405406794285113</v>
      </c>
      <c r="I459" s="210">
        <f t="shared" si="377"/>
        <v>2.1544362644250712</v>
      </c>
    </row>
    <row r="460" spans="1:9" x14ac:dyDescent="0.25">
      <c r="A460" s="59" t="s">
        <v>292</v>
      </c>
      <c r="B460" s="59" t="s">
        <v>5216</v>
      </c>
      <c r="C460" s="210">
        <f t="shared" ref="C460:I460" si="378">(C1589/C$1214)/(C2718/C$2343)</f>
        <v>2.6928069357276505</v>
      </c>
      <c r="D460" s="210">
        <f t="shared" si="378"/>
        <v>0.34110938738574847</v>
      </c>
      <c r="E460" s="210">
        <f t="shared" si="378"/>
        <v>6.9928250931992314E-2</v>
      </c>
      <c r="F460" s="210">
        <f t="shared" si="378"/>
        <v>0.3361371541471137</v>
      </c>
      <c r="G460" s="210">
        <f t="shared" si="378"/>
        <v>11.456955115261733</v>
      </c>
      <c r="H460" s="210">
        <f t="shared" si="378"/>
        <v>15.721512485258836</v>
      </c>
      <c r="I460" s="210">
        <f t="shared" si="378"/>
        <v>10.35164560999169</v>
      </c>
    </row>
    <row r="461" spans="1:9" x14ac:dyDescent="0.25">
      <c r="A461" s="59" t="s">
        <v>1133</v>
      </c>
      <c r="B461" s="59" t="s">
        <v>5217</v>
      </c>
      <c r="C461" s="210">
        <f t="shared" ref="C461:I461" si="379">(C1590/C$1214)/(C2719/C$2343)</f>
        <v>0.32437573225050215</v>
      </c>
      <c r="D461" s="210">
        <f t="shared" si="379"/>
        <v>3.5193316392064461E-3</v>
      </c>
      <c r="E461" s="210">
        <f t="shared" si="379"/>
        <v>2.2977007885208046E-2</v>
      </c>
      <c r="F461" s="210">
        <f t="shared" si="379"/>
        <v>0</v>
      </c>
      <c r="G461" s="210">
        <f t="shared" si="379"/>
        <v>9.022819415594889E-2</v>
      </c>
      <c r="H461" s="210">
        <f t="shared" si="379"/>
        <v>0.17391998892825539</v>
      </c>
      <c r="I461" s="210">
        <f t="shared" si="379"/>
        <v>4.619576095567705E-3</v>
      </c>
    </row>
    <row r="462" spans="1:9" x14ac:dyDescent="0.25">
      <c r="A462" s="59" t="s">
        <v>973</v>
      </c>
      <c r="B462" s="59" t="s">
        <v>5218</v>
      </c>
      <c r="C462" s="210">
        <f t="shared" ref="C462:I462" si="380">(C1591/C$1214)/(C2720/C$2343)</f>
        <v>0</v>
      </c>
      <c r="D462" s="210">
        <f t="shared" si="380"/>
        <v>0</v>
      </c>
      <c r="E462" s="210">
        <f t="shared" si="380"/>
        <v>0</v>
      </c>
      <c r="F462" s="210">
        <f t="shared" si="380"/>
        <v>0</v>
      </c>
      <c r="G462" s="210">
        <f t="shared" si="380"/>
        <v>0.42821314091470597</v>
      </c>
      <c r="H462" s="210">
        <f t="shared" si="380"/>
        <v>0.25295147144492869</v>
      </c>
      <c r="I462" s="210">
        <f t="shared" si="380"/>
        <v>0</v>
      </c>
    </row>
    <row r="463" spans="1:9" x14ac:dyDescent="0.25">
      <c r="A463" s="59" t="s">
        <v>645</v>
      </c>
      <c r="B463" s="59" t="s">
        <v>5219</v>
      </c>
      <c r="C463" s="210">
        <f t="shared" ref="C463:I463" si="381">(C1592/C$1214)/(C2721/C$2343)</f>
        <v>7.8680677937648795</v>
      </c>
      <c r="D463" s="210">
        <f t="shared" si="381"/>
        <v>3.0711995319745893</v>
      </c>
      <c r="E463" s="210">
        <f t="shared" si="381"/>
        <v>3.8296233965436395</v>
      </c>
      <c r="F463" s="210">
        <f t="shared" si="381"/>
        <v>9.6237620177540659</v>
      </c>
      <c r="G463" s="210">
        <f t="shared" si="381"/>
        <v>4.031583194427995</v>
      </c>
      <c r="H463" s="210">
        <f t="shared" si="381"/>
        <v>2.662549338001555</v>
      </c>
      <c r="I463" s="210">
        <f t="shared" si="381"/>
        <v>0.34480799709756338</v>
      </c>
    </row>
    <row r="464" spans="1:9" x14ac:dyDescent="0.25">
      <c r="A464" s="59" t="s">
        <v>564</v>
      </c>
      <c r="B464" s="59" t="s">
        <v>5220</v>
      </c>
      <c r="C464" s="210">
        <f t="shared" ref="C464:I464" si="382">(C1593/C$1214)/(C2722/C$2343)</f>
        <v>0.12880141375007367</v>
      </c>
      <c r="D464" s="210">
        <f t="shared" si="382"/>
        <v>6.107326366884936E-2</v>
      </c>
      <c r="E464" s="210">
        <f t="shared" si="382"/>
        <v>0.34510122986033648</v>
      </c>
      <c r="F464" s="210">
        <f t="shared" si="382"/>
        <v>0.85368159154638235</v>
      </c>
      <c r="G464" s="210">
        <f t="shared" si="382"/>
        <v>0.70938513382368229</v>
      </c>
      <c r="H464" s="210">
        <f t="shared" si="382"/>
        <v>0.41393152880276007</v>
      </c>
      <c r="I464" s="210">
        <f t="shared" si="382"/>
        <v>8.8077751491033827E-3</v>
      </c>
    </row>
    <row r="465" spans="1:9" x14ac:dyDescent="0.25">
      <c r="A465" s="59" t="s">
        <v>414</v>
      </c>
      <c r="B465" s="59" t="s">
        <v>5221</v>
      </c>
      <c r="C465" s="210">
        <f t="shared" ref="C465:I465" si="383">(C1594/C$1214)/(C2723/C$2343)</f>
        <v>1.3875313351223597</v>
      </c>
      <c r="D465" s="210">
        <f t="shared" si="383"/>
        <v>1.8849771351042945</v>
      </c>
      <c r="E465" s="210">
        <f t="shared" si="383"/>
        <v>0.90868783160081501</v>
      </c>
      <c r="F465" s="210">
        <f t="shared" si="383"/>
        <v>0.88426148465946375</v>
      </c>
      <c r="G465" s="210">
        <f t="shared" si="383"/>
        <v>2.9332735163639772</v>
      </c>
      <c r="H465" s="210">
        <f t="shared" si="383"/>
        <v>0.94273842168567212</v>
      </c>
      <c r="I465" s="210">
        <f t="shared" si="383"/>
        <v>0.92755409948944878</v>
      </c>
    </row>
    <row r="466" spans="1:9" x14ac:dyDescent="0.25">
      <c r="A466" s="59" t="s">
        <v>2429</v>
      </c>
      <c r="B466" s="59" t="s">
        <v>5229</v>
      </c>
      <c r="C466" s="210">
        <f t="shared" ref="C466:I466" si="384">(C1595/C$1214)/(C2724/C$2343)</f>
        <v>0</v>
      </c>
      <c r="D466" s="210">
        <f t="shared" si="384"/>
        <v>0</v>
      </c>
      <c r="E466" s="210">
        <f t="shared" si="384"/>
        <v>0</v>
      </c>
      <c r="F466" s="210">
        <f t="shared" si="384"/>
        <v>0</v>
      </c>
      <c r="G466" s="210">
        <f t="shared" si="384"/>
        <v>0.13052833982834486</v>
      </c>
      <c r="H466" s="210">
        <f t="shared" si="384"/>
        <v>0</v>
      </c>
      <c r="I466" s="210">
        <f t="shared" si="384"/>
        <v>0</v>
      </c>
    </row>
    <row r="467" spans="1:9" x14ac:dyDescent="0.25">
      <c r="A467" s="59" t="s">
        <v>2547</v>
      </c>
      <c r="B467" s="59" t="s">
        <v>5234</v>
      </c>
      <c r="C467" s="210">
        <f t="shared" ref="C467:I467" si="385">(C1596/C$1214)/(C2725/C$2343)</f>
        <v>1.1472569269452684</v>
      </c>
      <c r="D467" s="210">
        <f t="shared" si="385"/>
        <v>0</v>
      </c>
      <c r="E467" s="210">
        <f t="shared" si="385"/>
        <v>0</v>
      </c>
      <c r="F467" s="210">
        <f t="shared" si="385"/>
        <v>0</v>
      </c>
      <c r="G467" s="210">
        <f t="shared" si="385"/>
        <v>0</v>
      </c>
      <c r="H467" s="210">
        <f t="shared" si="385"/>
        <v>0</v>
      </c>
      <c r="I467" s="210">
        <f t="shared" si="385"/>
        <v>0</v>
      </c>
    </row>
    <row r="468" spans="1:9" x14ac:dyDescent="0.25">
      <c r="A468" s="59" t="s">
        <v>613</v>
      </c>
      <c r="B468" s="59" t="s">
        <v>5236</v>
      </c>
      <c r="C468" s="210">
        <f t="shared" ref="C468:I468" si="386">(C1597/C$1214)/(C2726/C$2343)</f>
        <v>0</v>
      </c>
      <c r="D468" s="210">
        <f t="shared" si="386"/>
        <v>0</v>
      </c>
      <c r="E468" s="210">
        <f t="shared" si="386"/>
        <v>0</v>
      </c>
      <c r="F468" s="210">
        <f t="shared" si="386"/>
        <v>0</v>
      </c>
      <c r="G468" s="210">
        <f t="shared" si="386"/>
        <v>4.3455631274868109E-2</v>
      </c>
      <c r="H468" s="210">
        <f t="shared" si="386"/>
        <v>0</v>
      </c>
      <c r="I468" s="210">
        <f t="shared" si="386"/>
        <v>2.7765612113822932E-4</v>
      </c>
    </row>
    <row r="469" spans="1:9" x14ac:dyDescent="0.25">
      <c r="A469" s="59" t="s">
        <v>1606</v>
      </c>
      <c r="B469" s="59" t="s">
        <v>5237</v>
      </c>
      <c r="C469" s="210">
        <f t="shared" ref="C469:I469" si="387">(C1598/C$1214)/(C2727/C$2343)</f>
        <v>8.4341230954629882</v>
      </c>
      <c r="D469" s="210">
        <f t="shared" si="387"/>
        <v>0.7387926829363618</v>
      </c>
      <c r="E469" s="210">
        <f t="shared" si="387"/>
        <v>0.28055950750457131</v>
      </c>
      <c r="F469" s="210">
        <f t="shared" si="387"/>
        <v>0.79400746667250999</v>
      </c>
      <c r="G469" s="210">
        <f t="shared" si="387"/>
        <v>2.9009598937852972</v>
      </c>
      <c r="H469" s="210">
        <f t="shared" si="387"/>
        <v>8.7093101475527068E-2</v>
      </c>
      <c r="I469" s="210">
        <f t="shared" si="387"/>
        <v>18.358326482223319</v>
      </c>
    </row>
    <row r="470" spans="1:9" x14ac:dyDescent="0.25">
      <c r="A470" s="59" t="s">
        <v>2153</v>
      </c>
      <c r="B470" s="59" t="s">
        <v>5238</v>
      </c>
      <c r="C470" s="210">
        <f t="shared" ref="C470:I470" si="388">(C1599/C$1214)/(C2728/C$2343)</f>
        <v>0</v>
      </c>
      <c r="D470" s="210">
        <f t="shared" si="388"/>
        <v>0</v>
      </c>
      <c r="E470" s="210">
        <f t="shared" si="388"/>
        <v>8.261918481757817E-2</v>
      </c>
      <c r="F470" s="210">
        <f t="shared" si="388"/>
        <v>0.1589475935560557</v>
      </c>
      <c r="G470" s="210">
        <f t="shared" si="388"/>
        <v>2.6675072705666273E-2</v>
      </c>
      <c r="H470" s="210">
        <f t="shared" si="388"/>
        <v>0.46843637714489189</v>
      </c>
      <c r="I470" s="210">
        <f t="shared" si="388"/>
        <v>1.1259047897678944</v>
      </c>
    </row>
    <row r="471" spans="1:9" x14ac:dyDescent="0.25">
      <c r="A471" s="59" t="s">
        <v>822</v>
      </c>
      <c r="B471" s="59" t="s">
        <v>5241</v>
      </c>
      <c r="C471" s="210">
        <f t="shared" ref="C471:I471" si="389">(C1600/C$1214)/(C2729/C$2343)</f>
        <v>0.31508476168374522</v>
      </c>
      <c r="D471" s="210">
        <f t="shared" si="389"/>
        <v>4.9347788197101013E-2</v>
      </c>
      <c r="E471" s="210">
        <f t="shared" si="389"/>
        <v>0.18911466166874261</v>
      </c>
      <c r="F471" s="210">
        <f t="shared" si="389"/>
        <v>0.11316385371952792</v>
      </c>
      <c r="G471" s="210">
        <f t="shared" si="389"/>
        <v>9.1932960118320153E-2</v>
      </c>
      <c r="H471" s="210">
        <f t="shared" si="389"/>
        <v>0.12238341425977498</v>
      </c>
      <c r="I471" s="210">
        <f t="shared" si="389"/>
        <v>0.40208626169452577</v>
      </c>
    </row>
    <row r="472" spans="1:9" x14ac:dyDescent="0.25">
      <c r="A472" s="59" t="s">
        <v>279</v>
      </c>
      <c r="B472" s="59" t="s">
        <v>5242</v>
      </c>
      <c r="C472" s="210">
        <f t="shared" ref="C472:I472" si="390">(C1601/C$1214)/(C2730/C$2343)</f>
        <v>0</v>
      </c>
      <c r="D472" s="210">
        <f t="shared" si="390"/>
        <v>0</v>
      </c>
      <c r="E472" s="210">
        <f t="shared" si="390"/>
        <v>0</v>
      </c>
      <c r="F472" s="210">
        <f t="shared" si="390"/>
        <v>0</v>
      </c>
      <c r="G472" s="210">
        <f t="shared" si="390"/>
        <v>4.2155832129244397E-2</v>
      </c>
      <c r="H472" s="210">
        <f t="shared" si="390"/>
        <v>0</v>
      </c>
      <c r="I472" s="210">
        <f t="shared" si="390"/>
        <v>0</v>
      </c>
    </row>
    <row r="473" spans="1:9" x14ac:dyDescent="0.25">
      <c r="A473" s="59" t="s">
        <v>575</v>
      </c>
      <c r="B473" s="59" t="s">
        <v>5243</v>
      </c>
      <c r="C473" s="210">
        <f t="shared" ref="C473:I473" si="391">(C1602/C$1214)/(C2731/C$2343)</f>
        <v>0</v>
      </c>
      <c r="D473" s="210">
        <f t="shared" si="391"/>
        <v>0</v>
      </c>
      <c r="E473" s="210">
        <f t="shared" si="391"/>
        <v>0</v>
      </c>
      <c r="F473" s="210">
        <f t="shared" si="391"/>
        <v>0</v>
      </c>
      <c r="G473" s="210">
        <f t="shared" si="391"/>
        <v>1.3254654016475933E-2</v>
      </c>
      <c r="H473" s="210">
        <f t="shared" si="391"/>
        <v>0</v>
      </c>
      <c r="I473" s="210">
        <f t="shared" si="391"/>
        <v>4.6975909887200448E-3</v>
      </c>
    </row>
    <row r="474" spans="1:9" x14ac:dyDescent="0.25">
      <c r="A474" s="59" t="s">
        <v>1944</v>
      </c>
      <c r="B474" s="59" t="s">
        <v>5244</v>
      </c>
      <c r="C474" s="210">
        <f t="shared" ref="C474:I474" si="392">(C1603/C$1214)/(C2732/C$2343)</f>
        <v>0.15715268706103866</v>
      </c>
      <c r="D474" s="210">
        <f t="shared" si="392"/>
        <v>2.1522633852444822E-2</v>
      </c>
      <c r="E474" s="210">
        <f t="shared" si="392"/>
        <v>0</v>
      </c>
      <c r="F474" s="210">
        <f t="shared" si="392"/>
        <v>0</v>
      </c>
      <c r="G474" s="210">
        <f t="shared" si="392"/>
        <v>0</v>
      </c>
      <c r="H474" s="210">
        <f t="shared" si="392"/>
        <v>0</v>
      </c>
      <c r="I474" s="210">
        <f t="shared" si="392"/>
        <v>0</v>
      </c>
    </row>
    <row r="475" spans="1:9" x14ac:dyDescent="0.25">
      <c r="A475" s="59" t="s">
        <v>325</v>
      </c>
      <c r="B475" s="59" t="s">
        <v>5246</v>
      </c>
      <c r="C475" s="210">
        <f t="shared" ref="C475:I475" si="393">(C1604/C$1214)/(C2733/C$2343)</f>
        <v>0.16836429769089792</v>
      </c>
      <c r="D475" s="210">
        <f t="shared" si="393"/>
        <v>1.1084357738549822</v>
      </c>
      <c r="E475" s="210">
        <f t="shared" si="393"/>
        <v>0.12074363945237908</v>
      </c>
      <c r="F475" s="210">
        <f t="shared" si="393"/>
        <v>1.9427728283270955</v>
      </c>
      <c r="G475" s="210">
        <f t="shared" si="393"/>
        <v>0.76547833484156191</v>
      </c>
      <c r="H475" s="210">
        <f t="shared" si="393"/>
        <v>0.40260683671823422</v>
      </c>
      <c r="I475" s="210">
        <f t="shared" si="393"/>
        <v>1.369077268507364</v>
      </c>
    </row>
    <row r="476" spans="1:9" x14ac:dyDescent="0.25">
      <c r="A476" s="59" t="s">
        <v>283</v>
      </c>
      <c r="B476" s="59" t="s">
        <v>5247</v>
      </c>
      <c r="C476" s="210">
        <f t="shared" ref="C476:I476" si="394">(C1605/C$1214)/(C2734/C$2343)</f>
        <v>55.757152805778588</v>
      </c>
      <c r="D476" s="210">
        <f t="shared" si="394"/>
        <v>67.415219330050832</v>
      </c>
      <c r="E476" s="210">
        <f t="shared" si="394"/>
        <v>76.41800326524455</v>
      </c>
      <c r="F476" s="210">
        <f t="shared" si="394"/>
        <v>92.482648900251931</v>
      </c>
      <c r="G476" s="210">
        <f t="shared" si="394"/>
        <v>84.913614967571306</v>
      </c>
      <c r="H476" s="210">
        <f t="shared" si="394"/>
        <v>93.68821527839745</v>
      </c>
      <c r="I476" s="210">
        <f t="shared" si="394"/>
        <v>95.07781231397081</v>
      </c>
    </row>
    <row r="477" spans="1:9" x14ac:dyDescent="0.25">
      <c r="A477" s="59" t="s">
        <v>244</v>
      </c>
      <c r="B477" s="59" t="s">
        <v>5248</v>
      </c>
      <c r="C477" s="210">
        <f t="shared" ref="C477:I477" si="395">(C1606/C$1214)/(C2735/C$2343)</f>
        <v>9.3484774523979089E-2</v>
      </c>
      <c r="D477" s="210">
        <f t="shared" si="395"/>
        <v>1.8394627504473349E-2</v>
      </c>
      <c r="E477" s="210">
        <f t="shared" si="395"/>
        <v>0</v>
      </c>
      <c r="F477" s="210">
        <f t="shared" si="395"/>
        <v>0</v>
      </c>
      <c r="G477" s="210">
        <f t="shared" si="395"/>
        <v>0</v>
      </c>
      <c r="H477" s="210">
        <f t="shared" si="395"/>
        <v>0</v>
      </c>
      <c r="I477" s="210">
        <f t="shared" si="395"/>
        <v>6.0319747743929446E-4</v>
      </c>
    </row>
    <row r="478" spans="1:9" x14ac:dyDescent="0.25">
      <c r="A478" s="59" t="s">
        <v>185</v>
      </c>
      <c r="B478" s="59" t="s">
        <v>5249</v>
      </c>
      <c r="C478" s="210">
        <f t="shared" ref="C478:I478" si="396">(C1607/C$1214)/(C2736/C$2343)</f>
        <v>6.168966728560811</v>
      </c>
      <c r="D478" s="210">
        <f t="shared" si="396"/>
        <v>3.7902350486254641</v>
      </c>
      <c r="E478" s="210">
        <f t="shared" si="396"/>
        <v>3.2805196226421858</v>
      </c>
      <c r="F478" s="210">
        <f t="shared" si="396"/>
        <v>0.44896374630851255</v>
      </c>
      <c r="G478" s="210">
        <f t="shared" si="396"/>
        <v>0.46284438678264722</v>
      </c>
      <c r="H478" s="210">
        <f t="shared" si="396"/>
        <v>1.0345918131616896</v>
      </c>
      <c r="I478" s="210">
        <f t="shared" si="396"/>
        <v>0.29914753228602581</v>
      </c>
    </row>
    <row r="479" spans="1:9" x14ac:dyDescent="0.25">
      <c r="A479" s="59" t="s">
        <v>1842</v>
      </c>
      <c r="B479" s="59" t="s">
        <v>5250</v>
      </c>
      <c r="C479" s="210">
        <f t="shared" ref="C479:I479" si="397">(C1608/C$1214)/(C2737/C$2343)</f>
        <v>4.3406888920010607</v>
      </c>
      <c r="D479" s="210">
        <f t="shared" si="397"/>
        <v>3.8010231680030664</v>
      </c>
      <c r="E479" s="210">
        <f t="shared" si="397"/>
        <v>0.4948692898356859</v>
      </c>
      <c r="F479" s="210">
        <f t="shared" si="397"/>
        <v>0</v>
      </c>
      <c r="G479" s="210">
        <f t="shared" si="397"/>
        <v>2.7959387002021419E-3</v>
      </c>
      <c r="H479" s="210">
        <f t="shared" si="397"/>
        <v>0.31766086536093174</v>
      </c>
      <c r="I479" s="210">
        <f t="shared" si="397"/>
        <v>0.77256569664265462</v>
      </c>
    </row>
    <row r="480" spans="1:9" x14ac:dyDescent="0.25">
      <c r="A480" s="59" t="s">
        <v>252</v>
      </c>
      <c r="B480" s="59" t="s">
        <v>5251</v>
      </c>
      <c r="C480" s="210">
        <f t="shared" ref="C480:I480" si="398">(C1609/C$1214)/(C2738/C$2343)</f>
        <v>2.68727316945548E-3</v>
      </c>
      <c r="D480" s="210">
        <f t="shared" si="398"/>
        <v>3.3954724029599634E-2</v>
      </c>
      <c r="E480" s="210">
        <f t="shared" si="398"/>
        <v>9.1556760161737097E-3</v>
      </c>
      <c r="F480" s="210">
        <f t="shared" si="398"/>
        <v>0.47280698640627111</v>
      </c>
      <c r="G480" s="210">
        <f t="shared" si="398"/>
        <v>8.5856621247138623E-2</v>
      </c>
      <c r="H480" s="210">
        <f t="shared" si="398"/>
        <v>7.14992346320725E-2</v>
      </c>
      <c r="I480" s="210">
        <f t="shared" si="398"/>
        <v>5.176162935739183E-3</v>
      </c>
    </row>
    <row r="481" spans="1:9" x14ac:dyDescent="0.25">
      <c r="A481" s="59" t="s">
        <v>293</v>
      </c>
      <c r="B481" s="59" t="s">
        <v>5252</v>
      </c>
      <c r="C481" s="210">
        <f t="shared" ref="C481:I481" si="399">(C1610/C$1214)/(C2739/C$2343)</f>
        <v>2.501096324549863</v>
      </c>
      <c r="D481" s="210">
        <f t="shared" si="399"/>
        <v>4.1363401098426529</v>
      </c>
      <c r="E481" s="210">
        <f t="shared" si="399"/>
        <v>0.72290612991404568</v>
      </c>
      <c r="F481" s="210">
        <f t="shared" si="399"/>
        <v>0.81730767210497257</v>
      </c>
      <c r="G481" s="210">
        <f t="shared" si="399"/>
        <v>0.94426429504748743</v>
      </c>
      <c r="H481" s="210">
        <f t="shared" si="399"/>
        <v>2.4567167473389468</v>
      </c>
      <c r="I481" s="210">
        <f t="shared" si="399"/>
        <v>1.2401387150636072</v>
      </c>
    </row>
    <row r="482" spans="1:9" x14ac:dyDescent="0.25">
      <c r="A482" s="59" t="s">
        <v>374</v>
      </c>
      <c r="B482" s="59" t="s">
        <v>5253</v>
      </c>
      <c r="C482" s="210">
        <f t="shared" ref="C482:I482" si="400">(C1611/C$1214)/(C2740/C$2343)</f>
        <v>8.526159964548409</v>
      </c>
      <c r="D482" s="210">
        <f t="shared" si="400"/>
        <v>15.216432189874265</v>
      </c>
      <c r="E482" s="210">
        <f t="shared" si="400"/>
        <v>15.564169297480758</v>
      </c>
      <c r="F482" s="210">
        <f t="shared" si="400"/>
        <v>13.719381938868255</v>
      </c>
      <c r="G482" s="210">
        <f t="shared" si="400"/>
        <v>9.0717467575613995</v>
      </c>
      <c r="H482" s="210">
        <f t="shared" si="400"/>
        <v>8.5844271069769231</v>
      </c>
      <c r="I482" s="210">
        <f t="shared" si="400"/>
        <v>9.6075014039948261</v>
      </c>
    </row>
    <row r="483" spans="1:9" x14ac:dyDescent="0.25">
      <c r="A483" s="59" t="s">
        <v>401</v>
      </c>
      <c r="B483" s="59" t="s">
        <v>5254</v>
      </c>
      <c r="C483" s="210">
        <f t="shared" ref="C483:I483" si="401">(C1612/C$1214)/(C2741/C$2343)</f>
        <v>0</v>
      </c>
      <c r="D483" s="210">
        <f t="shared" si="401"/>
        <v>1.4847739696690205</v>
      </c>
      <c r="E483" s="210">
        <f t="shared" si="401"/>
        <v>0</v>
      </c>
      <c r="F483" s="210">
        <f t="shared" si="401"/>
        <v>0</v>
      </c>
      <c r="G483" s="210">
        <f t="shared" si="401"/>
        <v>1.1222412872947323</v>
      </c>
      <c r="H483" s="210">
        <f t="shared" si="401"/>
        <v>0.15340971409585216</v>
      </c>
      <c r="I483" s="210">
        <f t="shared" si="401"/>
        <v>1.6911341387203858</v>
      </c>
    </row>
    <row r="484" spans="1:9" x14ac:dyDescent="0.25">
      <c r="A484" s="59" t="s">
        <v>835</v>
      </c>
      <c r="B484" s="59" t="s">
        <v>5255</v>
      </c>
      <c r="C484" s="210">
        <f t="shared" ref="C484:I484" si="402">(C1613/C$1214)/(C2742/C$2343)</f>
        <v>1.2417857156973435</v>
      </c>
      <c r="D484" s="210">
        <f t="shared" si="402"/>
        <v>1.3037365652979753</v>
      </c>
      <c r="E484" s="210">
        <f t="shared" si="402"/>
        <v>2.8028606895291865</v>
      </c>
      <c r="F484" s="210">
        <f t="shared" si="402"/>
        <v>1.6020405340126054</v>
      </c>
      <c r="G484" s="210">
        <f t="shared" si="402"/>
        <v>35.508975323879596</v>
      </c>
      <c r="H484" s="210">
        <f t="shared" si="402"/>
        <v>31.033247392728867</v>
      </c>
      <c r="I484" s="210">
        <f t="shared" si="402"/>
        <v>31.948383138043507</v>
      </c>
    </row>
    <row r="485" spans="1:9" x14ac:dyDescent="0.25">
      <c r="A485" s="59" t="s">
        <v>2184</v>
      </c>
      <c r="B485" s="59" t="s">
        <v>5256</v>
      </c>
      <c r="C485" s="210">
        <f t="shared" ref="C485:I485" si="403">(C1614/C$1214)/(C2743/C$2343)</f>
        <v>0</v>
      </c>
      <c r="D485" s="210">
        <f t="shared" si="403"/>
        <v>0</v>
      </c>
      <c r="E485" s="210">
        <f t="shared" si="403"/>
        <v>0</v>
      </c>
      <c r="F485" s="210">
        <f t="shared" si="403"/>
        <v>1.0998106719498136E-3</v>
      </c>
      <c r="G485" s="210">
        <f t="shared" si="403"/>
        <v>5.3464033658628769E-3</v>
      </c>
      <c r="H485" s="210">
        <f t="shared" si="403"/>
        <v>0</v>
      </c>
      <c r="I485" s="210">
        <f t="shared" si="403"/>
        <v>0</v>
      </c>
    </row>
    <row r="486" spans="1:9" x14ac:dyDescent="0.25">
      <c r="A486" s="59" t="s">
        <v>1048</v>
      </c>
      <c r="B486" s="59" t="s">
        <v>5257</v>
      </c>
      <c r="C486" s="210">
        <f t="shared" ref="C486:I486" si="404">(C1615/C$1214)/(C2744/C$2343)</f>
        <v>5.6293543403043174</v>
      </c>
      <c r="D486" s="210">
        <f t="shared" si="404"/>
        <v>5.6732133899800541</v>
      </c>
      <c r="E486" s="210">
        <f t="shared" si="404"/>
        <v>7.8993120808748707E-2</v>
      </c>
      <c r="F486" s="210">
        <f t="shared" si="404"/>
        <v>2.9483416396721873E-3</v>
      </c>
      <c r="G486" s="210">
        <f t="shared" si="404"/>
        <v>0</v>
      </c>
      <c r="H486" s="210">
        <f t="shared" si="404"/>
        <v>4.7545777667630858E-2</v>
      </c>
      <c r="I486" s="210">
        <f t="shared" si="404"/>
        <v>2.1653992022222356E-4</v>
      </c>
    </row>
    <row r="487" spans="1:9" x14ac:dyDescent="0.25">
      <c r="A487" s="59" t="s">
        <v>556</v>
      </c>
      <c r="B487" s="59" t="s">
        <v>5258</v>
      </c>
      <c r="C487" s="210">
        <f t="shared" ref="C487:I487" si="405">(C1616/C$1214)/(C2745/C$2343)</f>
        <v>0.16954459961743779</v>
      </c>
      <c r="D487" s="210">
        <f t="shared" si="405"/>
        <v>0.14551302115434717</v>
      </c>
      <c r="E487" s="210">
        <f t="shared" si="405"/>
        <v>0.12839782646074094</v>
      </c>
      <c r="F487" s="210">
        <f t="shared" si="405"/>
        <v>9.2068815561177186E-2</v>
      </c>
      <c r="G487" s="210">
        <f t="shared" si="405"/>
        <v>4.3879821884229189E-2</v>
      </c>
      <c r="H487" s="210">
        <f t="shared" si="405"/>
        <v>0.19004013769606046</v>
      </c>
      <c r="I487" s="210">
        <f t="shared" si="405"/>
        <v>0.18600637631096434</v>
      </c>
    </row>
    <row r="488" spans="1:9" x14ac:dyDescent="0.25">
      <c r="A488" s="59" t="s">
        <v>1260</v>
      </c>
      <c r="B488" s="59" t="s">
        <v>5259</v>
      </c>
      <c r="C488" s="210">
        <f t="shared" ref="C488:I488" si="406">(C1617/C$1214)/(C2746/C$2343)</f>
        <v>15.872752252628365</v>
      </c>
      <c r="D488" s="210">
        <f t="shared" si="406"/>
        <v>13.605739918564547</v>
      </c>
      <c r="E488" s="210">
        <f t="shared" si="406"/>
        <v>0.18276062956917064</v>
      </c>
      <c r="F488" s="210">
        <f t="shared" si="406"/>
        <v>0.25172057348232257</v>
      </c>
      <c r="G488" s="210">
        <f t="shared" si="406"/>
        <v>0.22300343099191899</v>
      </c>
      <c r="H488" s="210">
        <f t="shared" si="406"/>
        <v>9.1572104498633372E-2</v>
      </c>
      <c r="I488" s="210">
        <f t="shared" si="406"/>
        <v>0</v>
      </c>
    </row>
    <row r="489" spans="1:9" x14ac:dyDescent="0.25">
      <c r="A489" s="59" t="s">
        <v>455</v>
      </c>
      <c r="B489" s="59" t="s">
        <v>5260</v>
      </c>
      <c r="C489" s="210">
        <f t="shared" ref="C489:I489" si="407">(C1618/C$1214)/(C2747/C$2343)</f>
        <v>4.024325043314971E-3</v>
      </c>
      <c r="D489" s="210">
        <f t="shared" si="407"/>
        <v>0</v>
      </c>
      <c r="E489" s="210">
        <f t="shared" si="407"/>
        <v>0</v>
      </c>
      <c r="F489" s="210">
        <f t="shared" si="407"/>
        <v>1.868681120448407E-2</v>
      </c>
      <c r="G489" s="210">
        <f t="shared" si="407"/>
        <v>0.40495116041133178</v>
      </c>
      <c r="H489" s="210">
        <f t="shared" si="407"/>
        <v>3.2937648171392709E-4</v>
      </c>
      <c r="I489" s="210">
        <f t="shared" si="407"/>
        <v>0</v>
      </c>
    </row>
    <row r="490" spans="1:9" x14ac:dyDescent="0.25">
      <c r="A490" s="59" t="s">
        <v>2045</v>
      </c>
      <c r="B490" s="59" t="s">
        <v>5261</v>
      </c>
      <c r="C490" s="210">
        <f t="shared" ref="C490:I490" si="408">(C1619/C$1214)/(C2748/C$2343)</f>
        <v>7.2580703896567567E-2</v>
      </c>
      <c r="D490" s="210">
        <f t="shared" si="408"/>
        <v>0</v>
      </c>
      <c r="E490" s="210">
        <f t="shared" si="408"/>
        <v>0</v>
      </c>
      <c r="F490" s="210">
        <f t="shared" si="408"/>
        <v>0</v>
      </c>
      <c r="G490" s="210">
        <f t="shared" si="408"/>
        <v>0</v>
      </c>
      <c r="H490" s="210">
        <f t="shared" si="408"/>
        <v>0</v>
      </c>
      <c r="I490" s="210">
        <f t="shared" si="408"/>
        <v>0</v>
      </c>
    </row>
    <row r="491" spans="1:9" x14ac:dyDescent="0.25">
      <c r="A491" s="59" t="s">
        <v>2049</v>
      </c>
      <c r="B491" s="59" t="s">
        <v>5262</v>
      </c>
      <c r="C491" s="210">
        <f t="shared" ref="C491:I491" si="409">(C1620/C$1214)/(C2749/C$2343)</f>
        <v>0.14944531938886071</v>
      </c>
      <c r="D491" s="210">
        <f t="shared" si="409"/>
        <v>5.1568478360973932E-2</v>
      </c>
      <c r="E491" s="210">
        <f t="shared" si="409"/>
        <v>6.1157306277863532E-2</v>
      </c>
      <c r="F491" s="210">
        <f t="shared" si="409"/>
        <v>5.2799606712099463E-3</v>
      </c>
      <c r="G491" s="210">
        <f t="shared" si="409"/>
        <v>6.8561012904548968E-2</v>
      </c>
      <c r="H491" s="210">
        <f t="shared" si="409"/>
        <v>1.3920085320168696E-2</v>
      </c>
      <c r="I491" s="210">
        <f t="shared" si="409"/>
        <v>5.1377507243297739E-2</v>
      </c>
    </row>
    <row r="492" spans="1:9" x14ac:dyDescent="0.25">
      <c r="A492" s="59" t="s">
        <v>79</v>
      </c>
      <c r="B492" s="59" t="s">
        <v>5263</v>
      </c>
      <c r="C492" s="210">
        <f t="shared" ref="C492:I492" si="410">(C1621/C$1214)/(C2750/C$2343)</f>
        <v>0.59597310490533995</v>
      </c>
      <c r="D492" s="210">
        <f t="shared" si="410"/>
        <v>0.81574371119240141</v>
      </c>
      <c r="E492" s="210">
        <f t="shared" si="410"/>
        <v>1.0799950913764611</v>
      </c>
      <c r="F492" s="210">
        <f t="shared" si="410"/>
        <v>0.30994001078195305</v>
      </c>
      <c r="G492" s="210">
        <f t="shared" si="410"/>
        <v>0.47347262592401396</v>
      </c>
      <c r="H492" s="210">
        <f t="shared" si="410"/>
        <v>0.6211523860309186</v>
      </c>
      <c r="I492" s="210">
        <f t="shared" si="410"/>
        <v>0.32975946706708503</v>
      </c>
    </row>
    <row r="493" spans="1:9" x14ac:dyDescent="0.25">
      <c r="A493" s="59" t="s">
        <v>869</v>
      </c>
      <c r="B493" s="59" t="s">
        <v>5274</v>
      </c>
      <c r="C493" s="210">
        <f t="shared" ref="C493:I493" si="411">(C1622/C$1214)/(C2751/C$2343)</f>
        <v>0</v>
      </c>
      <c r="D493" s="210">
        <f t="shared" si="411"/>
        <v>0</v>
      </c>
      <c r="E493" s="210">
        <f t="shared" si="411"/>
        <v>0</v>
      </c>
      <c r="F493" s="210">
        <f t="shared" si="411"/>
        <v>0</v>
      </c>
      <c r="G493" s="210">
        <f t="shared" si="411"/>
        <v>0</v>
      </c>
      <c r="H493" s="210">
        <f t="shared" si="411"/>
        <v>6.9361622642079054E-2</v>
      </c>
      <c r="I493" s="210">
        <f t="shared" si="411"/>
        <v>0</v>
      </c>
    </row>
    <row r="494" spans="1:9" x14ac:dyDescent="0.25">
      <c r="A494" s="59" t="s">
        <v>1533</v>
      </c>
      <c r="B494" s="59" t="s">
        <v>5281</v>
      </c>
      <c r="C494" s="210">
        <f t="shared" ref="C494:I494" si="412">(C1623/C$1214)/(C2752/C$2343)</f>
        <v>0</v>
      </c>
      <c r="D494" s="210">
        <f t="shared" si="412"/>
        <v>0</v>
      </c>
      <c r="E494" s="210">
        <f t="shared" si="412"/>
        <v>0</v>
      </c>
      <c r="F494" s="210">
        <f t="shared" si="412"/>
        <v>0</v>
      </c>
      <c r="G494" s="210">
        <f t="shared" si="412"/>
        <v>0</v>
      </c>
      <c r="H494" s="210">
        <f t="shared" si="412"/>
        <v>0</v>
      </c>
      <c r="I494" s="210">
        <f t="shared" si="412"/>
        <v>1.7337853150214966E-4</v>
      </c>
    </row>
    <row r="495" spans="1:9" x14ac:dyDescent="0.25">
      <c r="A495" s="59" t="s">
        <v>8225</v>
      </c>
      <c r="B495" s="59" t="s">
        <v>8226</v>
      </c>
      <c r="C495" s="210">
        <f t="shared" ref="C495:I495" si="413">(C1624/C$1214)/(C2753/C$2343)</f>
        <v>0.13878813531273143</v>
      </c>
      <c r="D495" s="210">
        <f t="shared" si="413"/>
        <v>0</v>
      </c>
      <c r="E495" s="210">
        <f t="shared" si="413"/>
        <v>0</v>
      </c>
      <c r="F495" s="210">
        <f t="shared" si="413"/>
        <v>0.26983980570527255</v>
      </c>
      <c r="G495" s="210">
        <f t="shared" si="413"/>
        <v>1.3598038863349739E-2</v>
      </c>
      <c r="H495" s="210">
        <f t="shared" si="413"/>
        <v>0</v>
      </c>
      <c r="I495" s="210">
        <f t="shared" si="413"/>
        <v>0.69794858445023977</v>
      </c>
    </row>
    <row r="496" spans="1:9" x14ac:dyDescent="0.25">
      <c r="A496" s="59" t="s">
        <v>80</v>
      </c>
      <c r="B496" s="59" t="s">
        <v>5301</v>
      </c>
      <c r="C496" s="210">
        <f t="shared" ref="C496:I496" si="414">(C1625/C$1214)/(C2754/C$2343)</f>
        <v>0.40931352147726846</v>
      </c>
      <c r="D496" s="210">
        <f t="shared" si="414"/>
        <v>5.4009623887488083E-2</v>
      </c>
      <c r="E496" s="210">
        <f t="shared" si="414"/>
        <v>9.2494116457041281E-3</v>
      </c>
      <c r="F496" s="210">
        <f t="shared" si="414"/>
        <v>9.1168970725171855E-3</v>
      </c>
      <c r="G496" s="210">
        <f t="shared" si="414"/>
        <v>3.5833516429407486E-4</v>
      </c>
      <c r="H496" s="210">
        <f t="shared" si="414"/>
        <v>4.9240259273355846E-2</v>
      </c>
      <c r="I496" s="210">
        <f t="shared" si="414"/>
        <v>1.2079036414756019E-2</v>
      </c>
    </row>
    <row r="497" spans="1:9" x14ac:dyDescent="0.25">
      <c r="A497" s="59" t="s">
        <v>63</v>
      </c>
      <c r="B497" s="59" t="s">
        <v>5302</v>
      </c>
      <c r="C497" s="210">
        <f t="shared" ref="C497:I497" si="415">(C1626/C$1214)/(C2755/C$2343)</f>
        <v>0</v>
      </c>
      <c r="D497" s="210">
        <f t="shared" si="415"/>
        <v>0</v>
      </c>
      <c r="E497" s="210">
        <f t="shared" si="415"/>
        <v>0</v>
      </c>
      <c r="F497" s="210">
        <f t="shared" si="415"/>
        <v>0</v>
      </c>
      <c r="G497" s="210">
        <f t="shared" si="415"/>
        <v>0</v>
      </c>
      <c r="H497" s="210">
        <f t="shared" si="415"/>
        <v>1.248324170048752E-2</v>
      </c>
      <c r="I497" s="210">
        <f t="shared" si="415"/>
        <v>0</v>
      </c>
    </row>
    <row r="498" spans="1:9" x14ac:dyDescent="0.25">
      <c r="A498" s="59" t="s">
        <v>8227</v>
      </c>
      <c r="B498" s="59" t="s">
        <v>8228</v>
      </c>
      <c r="C498" s="210">
        <f t="shared" ref="C498:I498" si="416">(C1627/C$1214)/(C2756/C$2343)</f>
        <v>0</v>
      </c>
      <c r="D498" s="210">
        <f t="shared" si="416"/>
        <v>4.4735785901125757E-2</v>
      </c>
      <c r="E498" s="210">
        <f t="shared" si="416"/>
        <v>0</v>
      </c>
      <c r="F498" s="210">
        <f t="shared" si="416"/>
        <v>0</v>
      </c>
      <c r="G498" s="210">
        <f t="shared" si="416"/>
        <v>0</v>
      </c>
      <c r="H498" s="210">
        <f t="shared" si="416"/>
        <v>6.4496800330028489E-3</v>
      </c>
      <c r="I498" s="210">
        <f t="shared" si="416"/>
        <v>0</v>
      </c>
    </row>
    <row r="499" spans="1:9" x14ac:dyDescent="0.25">
      <c r="A499" s="59" t="s">
        <v>675</v>
      </c>
      <c r="B499" s="59" t="s">
        <v>5315</v>
      </c>
      <c r="C499" s="210">
        <f t="shared" ref="C499:I499" si="417">(C1628/C$1214)/(C2757/C$2343)</f>
        <v>0</v>
      </c>
      <c r="D499" s="210">
        <f t="shared" si="417"/>
        <v>0.14401251898975578</v>
      </c>
      <c r="E499" s="210">
        <f t="shared" si="417"/>
        <v>0.22805835581557049</v>
      </c>
      <c r="F499" s="210">
        <f t="shared" si="417"/>
        <v>7.4528911152031523E-3</v>
      </c>
      <c r="G499" s="210">
        <f t="shared" si="417"/>
        <v>1.0322651519125295E-3</v>
      </c>
      <c r="H499" s="210">
        <f t="shared" si="417"/>
        <v>0</v>
      </c>
      <c r="I499" s="210">
        <f t="shared" si="417"/>
        <v>0</v>
      </c>
    </row>
    <row r="500" spans="1:9" x14ac:dyDescent="0.25">
      <c r="A500" s="59" t="s">
        <v>1884</v>
      </c>
      <c r="B500" s="59" t="s">
        <v>5316</v>
      </c>
      <c r="C500" s="210">
        <f t="shared" ref="C500:I500" si="418">(C1629/C$1214)/(C2758/C$2343)</f>
        <v>1.8498808117849632</v>
      </c>
      <c r="D500" s="210">
        <f t="shared" si="418"/>
        <v>0</v>
      </c>
      <c r="E500" s="210">
        <f t="shared" si="418"/>
        <v>2.7914137410881041</v>
      </c>
      <c r="F500" s="210">
        <f t="shared" si="418"/>
        <v>0.82402477625581649</v>
      </c>
      <c r="G500" s="210">
        <f t="shared" si="418"/>
        <v>0.31616749501181862</v>
      </c>
      <c r="H500" s="210">
        <f t="shared" si="418"/>
        <v>0</v>
      </c>
      <c r="I500" s="210">
        <f t="shared" si="418"/>
        <v>0</v>
      </c>
    </row>
    <row r="501" spans="1:9" x14ac:dyDescent="0.25">
      <c r="A501" s="59" t="s">
        <v>1458</v>
      </c>
      <c r="B501" s="59" t="s">
        <v>5322</v>
      </c>
      <c r="C501" s="210">
        <f t="shared" ref="C501:I501" si="419">(C1630/C$1214)/(C2759/C$2343)</f>
        <v>0</v>
      </c>
      <c r="D501" s="210">
        <f t="shared" si="419"/>
        <v>1.5531301922037876E-4</v>
      </c>
      <c r="E501" s="210">
        <f t="shared" si="419"/>
        <v>0</v>
      </c>
      <c r="F501" s="210">
        <f t="shared" si="419"/>
        <v>0</v>
      </c>
      <c r="G501" s="210">
        <f t="shared" si="419"/>
        <v>0</v>
      </c>
      <c r="H501" s="210">
        <f t="shared" si="419"/>
        <v>0</v>
      </c>
      <c r="I501" s="210">
        <f t="shared" si="419"/>
        <v>0</v>
      </c>
    </row>
    <row r="502" spans="1:9" x14ac:dyDescent="0.25">
      <c r="A502" s="59" t="s">
        <v>2037</v>
      </c>
      <c r="B502" s="59" t="s">
        <v>5323</v>
      </c>
      <c r="C502" s="210">
        <f t="shared" ref="C502:I502" si="420">(C1631/C$1214)/(C2760/C$2343)</f>
        <v>4.7903519005763933</v>
      </c>
      <c r="D502" s="210">
        <f t="shared" si="420"/>
        <v>3.8689033418916226E-2</v>
      </c>
      <c r="E502" s="210">
        <f t="shared" si="420"/>
        <v>1.4483546019075979E-2</v>
      </c>
      <c r="F502" s="210">
        <f t="shared" si="420"/>
        <v>1.8515863864400468E-2</v>
      </c>
      <c r="G502" s="210">
        <f t="shared" si="420"/>
        <v>5.4067449163279733</v>
      </c>
      <c r="H502" s="210">
        <f t="shared" si="420"/>
        <v>0</v>
      </c>
      <c r="I502" s="210">
        <f t="shared" si="420"/>
        <v>0</v>
      </c>
    </row>
    <row r="503" spans="1:9" x14ac:dyDescent="0.25">
      <c r="A503" s="59" t="s">
        <v>1399</v>
      </c>
      <c r="B503" s="59" t="s">
        <v>5324</v>
      </c>
      <c r="C503" s="210">
        <f t="shared" ref="C503:I503" si="421">(C1632/C$1214)/(C2761/C$2343)</f>
        <v>0.62500486343300576</v>
      </c>
      <c r="D503" s="210">
        <f t="shared" si="421"/>
        <v>0.27558846240015827</v>
      </c>
      <c r="E503" s="210">
        <f t="shared" si="421"/>
        <v>5.9688168304781248</v>
      </c>
      <c r="F503" s="210">
        <f t="shared" si="421"/>
        <v>4.4443989564336119</v>
      </c>
      <c r="G503" s="210">
        <f t="shared" si="421"/>
        <v>0</v>
      </c>
      <c r="H503" s="210">
        <f t="shared" si="421"/>
        <v>8.0050488153357996E-2</v>
      </c>
      <c r="I503" s="210">
        <f t="shared" si="421"/>
        <v>0</v>
      </c>
    </row>
    <row r="504" spans="1:9" x14ac:dyDescent="0.25">
      <c r="A504" s="59" t="s">
        <v>1171</v>
      </c>
      <c r="B504" s="59" t="s">
        <v>5325</v>
      </c>
      <c r="C504" s="210">
        <f t="shared" ref="C504:I504" si="422">(C1633/C$1214)/(C2762/C$2343)</f>
        <v>0</v>
      </c>
      <c r="D504" s="210">
        <f t="shared" si="422"/>
        <v>0</v>
      </c>
      <c r="E504" s="210">
        <f t="shared" si="422"/>
        <v>0</v>
      </c>
      <c r="F504" s="210">
        <f t="shared" si="422"/>
        <v>0</v>
      </c>
      <c r="G504" s="210">
        <f t="shared" si="422"/>
        <v>0.37837014257694396</v>
      </c>
      <c r="H504" s="210">
        <f t="shared" si="422"/>
        <v>0.18747077322170036</v>
      </c>
      <c r="I504" s="210">
        <f t="shared" si="422"/>
        <v>0.51885318305300321</v>
      </c>
    </row>
    <row r="505" spans="1:9" x14ac:dyDescent="0.25">
      <c r="A505" s="59" t="s">
        <v>8229</v>
      </c>
      <c r="B505" s="59" t="s">
        <v>8230</v>
      </c>
      <c r="C505" s="210">
        <f t="shared" ref="C505:I505" si="423">(C1634/C$1214)/(C2763/C$2343)</f>
        <v>17.571137820300773</v>
      </c>
      <c r="D505" s="210">
        <f t="shared" si="423"/>
        <v>28.150661641212679</v>
      </c>
      <c r="E505" s="210">
        <f t="shared" si="423"/>
        <v>32.533761314008011</v>
      </c>
      <c r="F505" s="210">
        <f t="shared" si="423"/>
        <v>0.34931604087457163</v>
      </c>
      <c r="G505" s="210">
        <f t="shared" si="423"/>
        <v>7.4049992495141606</v>
      </c>
      <c r="H505" s="210">
        <f t="shared" si="423"/>
        <v>15.364854071368699</v>
      </c>
      <c r="I505" s="210">
        <f t="shared" si="423"/>
        <v>28.094863046086964</v>
      </c>
    </row>
    <row r="506" spans="1:9" x14ac:dyDescent="0.25">
      <c r="A506" s="59" t="s">
        <v>119</v>
      </c>
      <c r="B506" s="59" t="s">
        <v>5331</v>
      </c>
      <c r="C506" s="210">
        <f t="shared" ref="C506:I506" si="424">(C1635/C$1214)/(C2764/C$2343)</f>
        <v>0</v>
      </c>
      <c r="D506" s="210">
        <f t="shared" si="424"/>
        <v>0</v>
      </c>
      <c r="E506" s="210">
        <f t="shared" si="424"/>
        <v>0</v>
      </c>
      <c r="F506" s="210">
        <f t="shared" si="424"/>
        <v>0.37305687324304393</v>
      </c>
      <c r="G506" s="210">
        <f t="shared" si="424"/>
        <v>0</v>
      </c>
      <c r="H506" s="210">
        <f t="shared" si="424"/>
        <v>0</v>
      </c>
      <c r="I506" s="210">
        <f t="shared" si="424"/>
        <v>0</v>
      </c>
    </row>
    <row r="507" spans="1:9" x14ac:dyDescent="0.25">
      <c r="A507" s="59" t="s">
        <v>8231</v>
      </c>
      <c r="B507" s="59" t="s">
        <v>8232</v>
      </c>
      <c r="C507" s="210">
        <f t="shared" ref="C507:I507" si="425">(C1636/C$1214)/(C2765/C$2343)</f>
        <v>8.5724819187640175</v>
      </c>
      <c r="D507" s="210">
        <f t="shared" si="425"/>
        <v>6.5537872653575437</v>
      </c>
      <c r="E507" s="210">
        <f t="shared" si="425"/>
        <v>2.3182757770694602</v>
      </c>
      <c r="F507" s="210">
        <f t="shared" si="425"/>
        <v>9.1982813770465519</v>
      </c>
      <c r="G507" s="210">
        <f t="shared" si="425"/>
        <v>3.7870531773686409</v>
      </c>
      <c r="H507" s="210">
        <f t="shared" si="425"/>
        <v>5.694898309572249</v>
      </c>
      <c r="I507" s="210">
        <f t="shared" si="425"/>
        <v>6.0735520435854546</v>
      </c>
    </row>
    <row r="508" spans="1:9" x14ac:dyDescent="0.25">
      <c r="A508" s="59" t="s">
        <v>8233</v>
      </c>
      <c r="B508" s="59" t="s">
        <v>8234</v>
      </c>
      <c r="C508" s="210">
        <f t="shared" ref="C508:I508" si="426">(C1637/C$1214)/(C2766/C$2343)</f>
        <v>1.3009527622510204</v>
      </c>
      <c r="D508" s="210">
        <f t="shared" si="426"/>
        <v>2.4367506944866366</v>
      </c>
      <c r="E508" s="210">
        <f t="shared" si="426"/>
        <v>1.2011058141123854</v>
      </c>
      <c r="F508" s="210">
        <f t="shared" si="426"/>
        <v>3.3555759926500528</v>
      </c>
      <c r="G508" s="210">
        <f t="shared" si="426"/>
        <v>0.1166410246038747</v>
      </c>
      <c r="H508" s="210">
        <f t="shared" si="426"/>
        <v>0.20331661535549955</v>
      </c>
      <c r="I508" s="210">
        <f t="shared" si="426"/>
        <v>5.7625574578512785E-2</v>
      </c>
    </row>
    <row r="509" spans="1:9" x14ac:dyDescent="0.25">
      <c r="A509" s="59" t="s">
        <v>8235</v>
      </c>
      <c r="B509" s="59" t="s">
        <v>8236</v>
      </c>
      <c r="C509" s="210">
        <f t="shared" ref="C509:I509" si="427">(C1638/C$1214)/(C2767/C$2343)</f>
        <v>1.2661536709425218</v>
      </c>
      <c r="D509" s="210">
        <f t="shared" si="427"/>
        <v>0.62415750067453679</v>
      </c>
      <c r="E509" s="210">
        <f t="shared" si="427"/>
        <v>0.96732466131133921</v>
      </c>
      <c r="F509" s="210">
        <f t="shared" si="427"/>
        <v>0</v>
      </c>
      <c r="G509" s="210">
        <f t="shared" si="427"/>
        <v>0</v>
      </c>
      <c r="H509" s="210">
        <f t="shared" si="427"/>
        <v>0</v>
      </c>
      <c r="I509" s="210">
        <f t="shared" si="427"/>
        <v>0</v>
      </c>
    </row>
    <row r="510" spans="1:9" x14ac:dyDescent="0.25">
      <c r="A510" s="59" t="s">
        <v>8237</v>
      </c>
      <c r="B510" s="59" t="s">
        <v>8238</v>
      </c>
      <c r="C510" s="210">
        <f t="shared" ref="C510:I510" si="428">(C1639/C$1214)/(C2768/C$2343)</f>
        <v>0</v>
      </c>
      <c r="D510" s="210">
        <f t="shared" si="428"/>
        <v>11.337693426103266</v>
      </c>
      <c r="E510" s="210">
        <f t="shared" si="428"/>
        <v>0</v>
      </c>
      <c r="F510" s="210">
        <f t="shared" si="428"/>
        <v>0</v>
      </c>
      <c r="G510" s="210">
        <f t="shared" si="428"/>
        <v>0</v>
      </c>
      <c r="H510" s="210">
        <f t="shared" si="428"/>
        <v>0</v>
      </c>
      <c r="I510" s="210">
        <f t="shared" si="428"/>
        <v>0</v>
      </c>
    </row>
    <row r="511" spans="1:9" x14ac:dyDescent="0.25">
      <c r="A511" s="59" t="s">
        <v>8239</v>
      </c>
      <c r="B511" s="59" t="s">
        <v>8240</v>
      </c>
      <c r="C511" s="210">
        <f t="shared" ref="C511:I511" si="429">(C1640/C$1214)/(C2769/C$2343)</f>
        <v>0</v>
      </c>
      <c r="D511" s="210">
        <f t="shared" si="429"/>
        <v>0</v>
      </c>
      <c r="E511" s="210">
        <f t="shared" si="429"/>
        <v>0</v>
      </c>
      <c r="F511" s="210">
        <f t="shared" si="429"/>
        <v>0</v>
      </c>
      <c r="G511" s="210">
        <f t="shared" si="429"/>
        <v>1.4742623460632147</v>
      </c>
      <c r="H511" s="210">
        <f t="shared" si="429"/>
        <v>0</v>
      </c>
      <c r="I511" s="210">
        <f t="shared" si="429"/>
        <v>0</v>
      </c>
    </row>
    <row r="512" spans="1:9" x14ac:dyDescent="0.25">
      <c r="A512" s="59" t="s">
        <v>8241</v>
      </c>
      <c r="B512" s="59" t="s">
        <v>8242</v>
      </c>
      <c r="C512" s="210">
        <f t="shared" ref="C512:I512" si="430">(C1641/C$1214)/(C2770/C$2343)</f>
        <v>0</v>
      </c>
      <c r="D512" s="210">
        <f t="shared" si="430"/>
        <v>0</v>
      </c>
      <c r="E512" s="210">
        <f t="shared" si="430"/>
        <v>1.0643221652506838</v>
      </c>
      <c r="F512" s="210">
        <f t="shared" si="430"/>
        <v>1.2570521569343756</v>
      </c>
      <c r="G512" s="210">
        <f t="shared" si="430"/>
        <v>0</v>
      </c>
      <c r="H512" s="210">
        <f t="shared" si="430"/>
        <v>0.84237207547965054</v>
      </c>
      <c r="I512" s="210">
        <f t="shared" si="430"/>
        <v>0</v>
      </c>
    </row>
    <row r="513" spans="1:9" x14ac:dyDescent="0.25">
      <c r="A513" s="59" t="s">
        <v>8243</v>
      </c>
      <c r="B513" s="59" t="s">
        <v>5347</v>
      </c>
      <c r="C513" s="210">
        <f t="shared" ref="C513:I513" si="431">(C1642/C$1214)/(C2771/C$2343)</f>
        <v>0</v>
      </c>
      <c r="D513" s="210">
        <f t="shared" si="431"/>
        <v>0</v>
      </c>
      <c r="E513" s="210">
        <f t="shared" si="431"/>
        <v>0.10988009801998191</v>
      </c>
      <c r="F513" s="210">
        <f t="shared" si="431"/>
        <v>0</v>
      </c>
      <c r="G513" s="210">
        <f t="shared" si="431"/>
        <v>0</v>
      </c>
      <c r="H513" s="210">
        <f t="shared" si="431"/>
        <v>0</v>
      </c>
      <c r="I513" s="210">
        <f t="shared" si="431"/>
        <v>0</v>
      </c>
    </row>
    <row r="514" spans="1:9" x14ac:dyDescent="0.25">
      <c r="A514" s="59" t="s">
        <v>962</v>
      </c>
      <c r="B514" s="59" t="s">
        <v>5349</v>
      </c>
      <c r="C514" s="210">
        <f t="shared" ref="C514:I514" si="432">(C1643/C$1214)/(C2772/C$2343)</f>
        <v>0</v>
      </c>
      <c r="D514" s="210">
        <f t="shared" si="432"/>
        <v>0</v>
      </c>
      <c r="E514" s="210">
        <f t="shared" si="432"/>
        <v>2.6004670951456657E-2</v>
      </c>
      <c r="F514" s="210">
        <f t="shared" si="432"/>
        <v>0</v>
      </c>
      <c r="G514" s="210">
        <f t="shared" si="432"/>
        <v>2.5964628877847236E-2</v>
      </c>
      <c r="H514" s="210">
        <f t="shared" si="432"/>
        <v>6.6844751470853156E-2</v>
      </c>
      <c r="I514" s="210">
        <f t="shared" si="432"/>
        <v>0.22267280938082218</v>
      </c>
    </row>
    <row r="515" spans="1:9" x14ac:dyDescent="0.25">
      <c r="A515" s="59" t="s">
        <v>1963</v>
      </c>
      <c r="B515" s="59" t="s">
        <v>5350</v>
      </c>
      <c r="C515" s="210">
        <f t="shared" ref="C515:I515" si="433">(C1644/C$1214)/(C2773/C$2343)</f>
        <v>0.3575057961492914</v>
      </c>
      <c r="D515" s="210">
        <f t="shared" si="433"/>
        <v>3.2668342834773996</v>
      </c>
      <c r="E515" s="210">
        <f t="shared" si="433"/>
        <v>1.1397632343310018</v>
      </c>
      <c r="F515" s="210">
        <f t="shared" si="433"/>
        <v>1.2899627833377021</v>
      </c>
      <c r="G515" s="210">
        <f t="shared" si="433"/>
        <v>0.91805730409793485</v>
      </c>
      <c r="H515" s="210">
        <f t="shared" si="433"/>
        <v>0.27397389610223266</v>
      </c>
      <c r="I515" s="210">
        <f t="shared" si="433"/>
        <v>1.8540502454373144</v>
      </c>
    </row>
    <row r="516" spans="1:9" x14ac:dyDescent="0.25">
      <c r="A516" s="59" t="s">
        <v>1192</v>
      </c>
      <c r="B516" s="59" t="s">
        <v>5351</v>
      </c>
      <c r="C516" s="210">
        <f t="shared" ref="C516:I516" si="434">(C1645/C$1214)/(C2774/C$2343)</f>
        <v>1.2043651578409789</v>
      </c>
      <c r="D516" s="210">
        <f t="shared" si="434"/>
        <v>0.75461817187517333</v>
      </c>
      <c r="E516" s="210">
        <f t="shared" si="434"/>
        <v>0.27347298162238043</v>
      </c>
      <c r="F516" s="210">
        <f t="shared" si="434"/>
        <v>0.18142421935334652</v>
      </c>
      <c r="G516" s="210">
        <f t="shared" si="434"/>
        <v>1.576344459473434E-2</v>
      </c>
      <c r="H516" s="210">
        <f t="shared" si="434"/>
        <v>6.4393822881770799E-2</v>
      </c>
      <c r="I516" s="210">
        <f t="shared" si="434"/>
        <v>2.0179304556406544E-3</v>
      </c>
    </row>
    <row r="517" spans="1:9" x14ac:dyDescent="0.25">
      <c r="A517" s="59" t="s">
        <v>956</v>
      </c>
      <c r="B517" s="59" t="s">
        <v>5353</v>
      </c>
      <c r="C517" s="210">
        <f t="shared" ref="C517:I517" si="435">(C1646/C$1214)/(C2775/C$2343)</f>
        <v>2.6303276808836138</v>
      </c>
      <c r="D517" s="210">
        <f t="shared" si="435"/>
        <v>2.8415802357934186</v>
      </c>
      <c r="E517" s="210">
        <f t="shared" si="435"/>
        <v>3.1292599570724748</v>
      </c>
      <c r="F517" s="210">
        <f t="shared" si="435"/>
        <v>1.1939189537878241</v>
      </c>
      <c r="G517" s="210">
        <f t="shared" si="435"/>
        <v>0.50877131755558935</v>
      </c>
      <c r="H517" s="210">
        <f t="shared" si="435"/>
        <v>0.43820738194736564</v>
      </c>
      <c r="I517" s="210">
        <f t="shared" si="435"/>
        <v>0.14849393121274773</v>
      </c>
    </row>
    <row r="518" spans="1:9" x14ac:dyDescent="0.25">
      <c r="A518" s="59" t="s">
        <v>1495</v>
      </c>
      <c r="B518" s="59" t="s">
        <v>5355</v>
      </c>
      <c r="C518" s="210">
        <f t="shared" ref="C518:I518" si="436">(C1647/C$1214)/(C2776/C$2343)</f>
        <v>0</v>
      </c>
      <c r="D518" s="210">
        <f t="shared" si="436"/>
        <v>0</v>
      </c>
      <c r="E518" s="210">
        <f t="shared" si="436"/>
        <v>0</v>
      </c>
      <c r="F518" s="210">
        <f t="shared" si="436"/>
        <v>0</v>
      </c>
      <c r="G518" s="210">
        <f t="shared" si="436"/>
        <v>1.3110732056873602</v>
      </c>
      <c r="H518" s="210">
        <f t="shared" si="436"/>
        <v>6.2396341956567569E-2</v>
      </c>
      <c r="I518" s="210">
        <f t="shared" si="436"/>
        <v>0</v>
      </c>
    </row>
    <row r="519" spans="1:9" x14ac:dyDescent="0.25">
      <c r="A519" s="59" t="s">
        <v>2372</v>
      </c>
      <c r="B519" s="59" t="s">
        <v>5357</v>
      </c>
      <c r="C519" s="210">
        <f t="shared" ref="C519:I519" si="437">(C1648/C$1214)/(C2777/C$2343)</f>
        <v>1.3361786963579753E-2</v>
      </c>
      <c r="D519" s="210">
        <f t="shared" si="437"/>
        <v>0.14560455791617791</v>
      </c>
      <c r="E519" s="210">
        <f t="shared" si="437"/>
        <v>9.1106896529695724E-2</v>
      </c>
      <c r="F519" s="210">
        <f t="shared" si="437"/>
        <v>0.28327416622814028</v>
      </c>
      <c r="G519" s="210">
        <f t="shared" si="437"/>
        <v>1.1767074487630137E-2</v>
      </c>
      <c r="H519" s="210">
        <f t="shared" si="437"/>
        <v>0</v>
      </c>
      <c r="I519" s="210">
        <f t="shared" si="437"/>
        <v>8.54783547147673E-4</v>
      </c>
    </row>
    <row r="520" spans="1:9" x14ac:dyDescent="0.25">
      <c r="A520" s="59" t="s">
        <v>2504</v>
      </c>
      <c r="B520" s="59" t="s">
        <v>5358</v>
      </c>
      <c r="C520" s="210">
        <f t="shared" ref="C520:I520" si="438">(C1649/C$1214)/(C2778/C$2343)</f>
        <v>0</v>
      </c>
      <c r="D520" s="210">
        <f t="shared" si="438"/>
        <v>0.16303951841405928</v>
      </c>
      <c r="E520" s="210">
        <f t="shared" si="438"/>
        <v>0</v>
      </c>
      <c r="F520" s="210">
        <f t="shared" si="438"/>
        <v>0.43245928267150374</v>
      </c>
      <c r="G520" s="210">
        <f t="shared" si="438"/>
        <v>2.5598174475009019</v>
      </c>
      <c r="H520" s="210">
        <f t="shared" si="438"/>
        <v>0.1263217035600927</v>
      </c>
      <c r="I520" s="210">
        <f t="shared" si="438"/>
        <v>0.70344044108046466</v>
      </c>
    </row>
    <row r="521" spans="1:9" x14ac:dyDescent="0.25">
      <c r="A521" s="59" t="s">
        <v>2147</v>
      </c>
      <c r="B521" s="59" t="s">
        <v>5359</v>
      </c>
      <c r="C521" s="210">
        <f t="shared" ref="C521:I521" si="439">(C1650/C$1214)/(C2779/C$2343)</f>
        <v>0</v>
      </c>
      <c r="D521" s="210">
        <f t="shared" si="439"/>
        <v>0</v>
      </c>
      <c r="E521" s="210">
        <f t="shared" si="439"/>
        <v>0</v>
      </c>
      <c r="F521" s="210">
        <f t="shared" si="439"/>
        <v>0</v>
      </c>
      <c r="G521" s="210">
        <f t="shared" si="439"/>
        <v>1.0127177841116346E-3</v>
      </c>
      <c r="H521" s="210">
        <f t="shared" si="439"/>
        <v>0</v>
      </c>
      <c r="I521" s="210">
        <f t="shared" si="439"/>
        <v>0</v>
      </c>
    </row>
    <row r="522" spans="1:9" x14ac:dyDescent="0.25">
      <c r="A522" s="59" t="s">
        <v>2435</v>
      </c>
      <c r="B522" s="59" t="s">
        <v>5363</v>
      </c>
      <c r="C522" s="210">
        <f t="shared" ref="C522:I522" si="440">(C1651/C$1214)/(C2780/C$2343)</f>
        <v>0</v>
      </c>
      <c r="D522" s="210">
        <f t="shared" si="440"/>
        <v>0</v>
      </c>
      <c r="E522" s="210">
        <f t="shared" si="440"/>
        <v>9.2623842563310091E-2</v>
      </c>
      <c r="F522" s="210">
        <f t="shared" si="440"/>
        <v>0</v>
      </c>
      <c r="G522" s="210">
        <f t="shared" si="440"/>
        <v>9.8851442752598648E-2</v>
      </c>
      <c r="H522" s="210">
        <f t="shared" si="440"/>
        <v>0</v>
      </c>
      <c r="I522" s="210">
        <f t="shared" si="440"/>
        <v>3.8654891169316481E-2</v>
      </c>
    </row>
    <row r="523" spans="1:9" x14ac:dyDescent="0.25">
      <c r="A523" s="59" t="s">
        <v>1416</v>
      </c>
      <c r="B523" s="59" t="s">
        <v>5364</v>
      </c>
      <c r="C523" s="210">
        <f t="shared" ref="C523:I523" si="441">(C1652/C$1214)/(C2781/C$2343)</f>
        <v>0</v>
      </c>
      <c r="D523" s="210">
        <f t="shared" si="441"/>
        <v>0</v>
      </c>
      <c r="E523" s="210">
        <f t="shared" si="441"/>
        <v>2.6573819116435773E-2</v>
      </c>
      <c r="F523" s="210">
        <f t="shared" si="441"/>
        <v>0</v>
      </c>
      <c r="G523" s="210">
        <f t="shared" si="441"/>
        <v>1.5307040911485032E-2</v>
      </c>
      <c r="H523" s="210">
        <f t="shared" si="441"/>
        <v>0</v>
      </c>
      <c r="I523" s="210">
        <f t="shared" si="441"/>
        <v>0</v>
      </c>
    </row>
    <row r="524" spans="1:9" x14ac:dyDescent="0.25">
      <c r="A524" s="59" t="s">
        <v>1225</v>
      </c>
      <c r="B524" s="59" t="s">
        <v>5365</v>
      </c>
      <c r="C524" s="210">
        <f t="shared" ref="C524:I524" si="442">(C1653/C$1214)/(C2782/C$2343)</f>
        <v>0.14384810492885211</v>
      </c>
      <c r="D524" s="210">
        <f t="shared" si="442"/>
        <v>5.9288498662725189E-2</v>
      </c>
      <c r="E524" s="210">
        <f t="shared" si="442"/>
        <v>9.3528390999608434E-3</v>
      </c>
      <c r="F524" s="210">
        <f t="shared" si="442"/>
        <v>3.4575002570355062E-2</v>
      </c>
      <c r="G524" s="210">
        <f t="shared" si="442"/>
        <v>7.3152466606913368E-3</v>
      </c>
      <c r="H524" s="210">
        <f t="shared" si="442"/>
        <v>0</v>
      </c>
      <c r="I524" s="210">
        <f t="shared" si="442"/>
        <v>9.1251419903570826E-3</v>
      </c>
    </row>
    <row r="525" spans="1:9" x14ac:dyDescent="0.25">
      <c r="A525" s="59" t="s">
        <v>2313</v>
      </c>
      <c r="B525" s="59" t="s">
        <v>5366</v>
      </c>
      <c r="C525" s="210">
        <f t="shared" ref="C525:I525" si="443">(C1654/C$1214)/(C2783/C$2343)</f>
        <v>5.6516562452779397E-2</v>
      </c>
      <c r="D525" s="210">
        <f t="shared" si="443"/>
        <v>1.3790494803081328</v>
      </c>
      <c r="E525" s="210">
        <f t="shared" si="443"/>
        <v>0.3182056845946894</v>
      </c>
      <c r="F525" s="210">
        <f t="shared" si="443"/>
        <v>0</v>
      </c>
      <c r="G525" s="210">
        <f t="shared" si="443"/>
        <v>0.41371081906343471</v>
      </c>
      <c r="H525" s="210">
        <f t="shared" si="443"/>
        <v>2.0425038827800193E-2</v>
      </c>
      <c r="I525" s="210">
        <f t="shared" si="443"/>
        <v>0</v>
      </c>
    </row>
    <row r="526" spans="1:9" x14ac:dyDescent="0.25">
      <c r="A526" s="59" t="s">
        <v>448</v>
      </c>
      <c r="B526" s="59" t="s">
        <v>5367</v>
      </c>
      <c r="C526" s="210">
        <f t="shared" ref="C526:I526" si="444">(C1655/C$1214)/(C2784/C$2343)</f>
        <v>6.6559924545270679</v>
      </c>
      <c r="D526" s="210">
        <f t="shared" si="444"/>
        <v>2.2773571258248304</v>
      </c>
      <c r="E526" s="210">
        <f t="shared" si="444"/>
        <v>1.1791212639312221</v>
      </c>
      <c r="F526" s="210">
        <f t="shared" si="444"/>
        <v>2.6141965516260792</v>
      </c>
      <c r="G526" s="210">
        <f t="shared" si="444"/>
        <v>4.1597006587429632</v>
      </c>
      <c r="H526" s="210">
        <f t="shared" si="444"/>
        <v>1.2825475039628722</v>
      </c>
      <c r="I526" s="210">
        <f t="shared" si="444"/>
        <v>3.7822644302804411</v>
      </c>
    </row>
    <row r="527" spans="1:9" x14ac:dyDescent="0.25">
      <c r="A527" s="59" t="s">
        <v>1693</v>
      </c>
      <c r="B527" s="59" t="s">
        <v>5368</v>
      </c>
      <c r="C527" s="210">
        <f t="shared" ref="C527:I527" si="445">(C1656/C$1214)/(C2785/C$2343)</f>
        <v>0</v>
      </c>
      <c r="D527" s="210">
        <f t="shared" si="445"/>
        <v>0</v>
      </c>
      <c r="E527" s="210">
        <f t="shared" si="445"/>
        <v>2.5363626392891052</v>
      </c>
      <c r="F527" s="210">
        <f t="shared" si="445"/>
        <v>0</v>
      </c>
      <c r="G527" s="210">
        <f t="shared" si="445"/>
        <v>0</v>
      </c>
      <c r="H527" s="210">
        <f t="shared" si="445"/>
        <v>0</v>
      </c>
      <c r="I527" s="210">
        <f t="shared" si="445"/>
        <v>0</v>
      </c>
    </row>
    <row r="528" spans="1:9" x14ac:dyDescent="0.25">
      <c r="A528" s="59" t="s">
        <v>1021</v>
      </c>
      <c r="B528" s="59" t="s">
        <v>5373</v>
      </c>
      <c r="C528" s="210">
        <f t="shared" ref="C528:I528" si="446">(C1657/C$1214)/(C2786/C$2343)</f>
        <v>94.293024217184964</v>
      </c>
      <c r="D528" s="210">
        <f t="shared" si="446"/>
        <v>156.77028071338566</v>
      </c>
      <c r="E528" s="210">
        <f t="shared" si="446"/>
        <v>66.03719306657554</v>
      </c>
      <c r="F528" s="210">
        <f t="shared" si="446"/>
        <v>76.458047604892215</v>
      </c>
      <c r="G528" s="210">
        <f t="shared" si="446"/>
        <v>104.20367089209989</v>
      </c>
      <c r="H528" s="210">
        <f t="shared" si="446"/>
        <v>113.32784321977717</v>
      </c>
      <c r="I528" s="210">
        <f t="shared" si="446"/>
        <v>10.070337871429025</v>
      </c>
    </row>
    <row r="529" spans="1:9" x14ac:dyDescent="0.25">
      <c r="A529" s="59" t="s">
        <v>821</v>
      </c>
      <c r="B529" s="59" t="s">
        <v>5380</v>
      </c>
      <c r="C529" s="210">
        <f t="shared" ref="C529:I529" si="447">(C1658/C$1214)/(C2787/C$2343)</f>
        <v>0</v>
      </c>
      <c r="D529" s="210">
        <f t="shared" si="447"/>
        <v>8.4689519884908169</v>
      </c>
      <c r="E529" s="210">
        <f t="shared" si="447"/>
        <v>11.514964234305479</v>
      </c>
      <c r="F529" s="210">
        <f t="shared" si="447"/>
        <v>7.2707003838412163</v>
      </c>
      <c r="G529" s="210">
        <f t="shared" si="447"/>
        <v>11.393597798026891</v>
      </c>
      <c r="H529" s="210">
        <f t="shared" si="447"/>
        <v>14.743659009119742</v>
      </c>
      <c r="I529" s="210">
        <f t="shared" si="447"/>
        <v>12.540104149872905</v>
      </c>
    </row>
    <row r="530" spans="1:9" x14ac:dyDescent="0.25">
      <c r="A530" s="59" t="s">
        <v>1091</v>
      </c>
      <c r="B530" s="59" t="s">
        <v>5382</v>
      </c>
      <c r="C530" s="210">
        <f t="shared" ref="C530:I530" si="448">(C1659/C$1214)/(C2788/C$2343)</f>
        <v>42.452981586394301</v>
      </c>
      <c r="D530" s="210">
        <f t="shared" si="448"/>
        <v>55.033256649572749</v>
      </c>
      <c r="E530" s="210">
        <f t="shared" si="448"/>
        <v>65.41636612056142</v>
      </c>
      <c r="F530" s="210">
        <f t="shared" si="448"/>
        <v>32.468416262873085</v>
      </c>
      <c r="G530" s="210">
        <f t="shared" si="448"/>
        <v>135.10451030046022</v>
      </c>
      <c r="H530" s="210">
        <f t="shared" si="448"/>
        <v>39.923445921805403</v>
      </c>
      <c r="I530" s="210">
        <f t="shared" si="448"/>
        <v>80.80607615666915</v>
      </c>
    </row>
    <row r="531" spans="1:9" x14ac:dyDescent="0.25">
      <c r="A531" s="59" t="s">
        <v>3057</v>
      </c>
      <c r="B531" s="59" t="s">
        <v>5386</v>
      </c>
      <c r="C531" s="210">
        <f t="shared" ref="C531:I531" si="449">(C1660/C$1214)/(C2789/C$2343)</f>
        <v>0</v>
      </c>
      <c r="D531" s="210">
        <f t="shared" si="449"/>
        <v>0.2783300571121014</v>
      </c>
      <c r="E531" s="210">
        <f t="shared" si="449"/>
        <v>0</v>
      </c>
      <c r="F531" s="210">
        <f t="shared" si="449"/>
        <v>0</v>
      </c>
      <c r="G531" s="210">
        <f t="shared" si="449"/>
        <v>0</v>
      </c>
      <c r="H531" s="210">
        <f t="shared" si="449"/>
        <v>0</v>
      </c>
      <c r="I531" s="210">
        <f t="shared" si="449"/>
        <v>0</v>
      </c>
    </row>
    <row r="532" spans="1:9" x14ac:dyDescent="0.25">
      <c r="A532" s="59" t="s">
        <v>3443</v>
      </c>
      <c r="B532" s="59" t="s">
        <v>5387</v>
      </c>
      <c r="C532" s="210">
        <f t="shared" ref="C532:I532" si="450">(C1661/C$1214)/(C2790/C$2343)</f>
        <v>0.24971582326165509</v>
      </c>
      <c r="D532" s="210">
        <f t="shared" si="450"/>
        <v>0.62656934619559601</v>
      </c>
      <c r="E532" s="210">
        <f t="shared" si="450"/>
        <v>0.61754585407783713</v>
      </c>
      <c r="F532" s="210">
        <f t="shared" si="450"/>
        <v>0</v>
      </c>
      <c r="G532" s="210">
        <f t="shared" si="450"/>
        <v>0</v>
      </c>
      <c r="H532" s="210">
        <f t="shared" si="450"/>
        <v>0</v>
      </c>
      <c r="I532" s="210">
        <f t="shared" si="450"/>
        <v>0</v>
      </c>
    </row>
    <row r="533" spans="1:9" x14ac:dyDescent="0.25">
      <c r="A533" s="59" t="s">
        <v>677</v>
      </c>
      <c r="B533" s="59" t="s">
        <v>5388</v>
      </c>
      <c r="C533" s="210">
        <f t="shared" ref="C533:I533" si="451">(C1662/C$1214)/(C2791/C$2343)</f>
        <v>0</v>
      </c>
      <c r="D533" s="210">
        <f t="shared" si="451"/>
        <v>0</v>
      </c>
      <c r="E533" s="210">
        <f t="shared" si="451"/>
        <v>0</v>
      </c>
      <c r="F533" s="210">
        <f t="shared" si="451"/>
        <v>3.4089114409042781E-4</v>
      </c>
      <c r="G533" s="210">
        <f t="shared" si="451"/>
        <v>0</v>
      </c>
      <c r="H533" s="210">
        <f t="shared" si="451"/>
        <v>0</v>
      </c>
      <c r="I533" s="210">
        <f t="shared" si="451"/>
        <v>0</v>
      </c>
    </row>
    <row r="534" spans="1:9" x14ac:dyDescent="0.25">
      <c r="A534" s="59" t="s">
        <v>2063</v>
      </c>
      <c r="B534" s="59" t="s">
        <v>5389</v>
      </c>
      <c r="C534" s="210">
        <f t="shared" ref="C534:I534" si="452">(C1663/C$1214)/(C2792/C$2343)</f>
        <v>0.29980744707793633</v>
      </c>
      <c r="D534" s="210">
        <f t="shared" si="452"/>
        <v>2.7391496658986667</v>
      </c>
      <c r="E534" s="210">
        <f t="shared" si="452"/>
        <v>0</v>
      </c>
      <c r="F534" s="210">
        <f t="shared" si="452"/>
        <v>0</v>
      </c>
      <c r="G534" s="210">
        <f t="shared" si="452"/>
        <v>1.6063254208518878E-2</v>
      </c>
      <c r="H534" s="210">
        <f t="shared" si="452"/>
        <v>0</v>
      </c>
      <c r="I534" s="210">
        <f t="shared" si="452"/>
        <v>0.67073730315155211</v>
      </c>
    </row>
    <row r="535" spans="1:9" x14ac:dyDescent="0.25">
      <c r="A535" s="59" t="s">
        <v>1715</v>
      </c>
      <c r="B535" s="59" t="s">
        <v>5392</v>
      </c>
      <c r="C535" s="210">
        <f t="shared" ref="C535:I535" si="453">(C1664/C$1214)/(C2793/C$2343)</f>
        <v>0</v>
      </c>
      <c r="D535" s="210">
        <f t="shared" si="453"/>
        <v>0</v>
      </c>
      <c r="E535" s="210">
        <f t="shared" si="453"/>
        <v>0</v>
      </c>
      <c r="F535" s="210">
        <f t="shared" si="453"/>
        <v>0</v>
      </c>
      <c r="G535" s="210">
        <f t="shared" si="453"/>
        <v>4.6693196396722682E-2</v>
      </c>
      <c r="H535" s="210">
        <f t="shared" si="453"/>
        <v>7.3184693965118869E-2</v>
      </c>
      <c r="I535" s="210">
        <f t="shared" si="453"/>
        <v>0</v>
      </c>
    </row>
    <row r="536" spans="1:9" x14ac:dyDescent="0.25">
      <c r="A536" s="59" t="s">
        <v>8244</v>
      </c>
      <c r="B536" s="59" t="s">
        <v>8245</v>
      </c>
      <c r="C536" s="210">
        <f t="shared" ref="C536:I536" si="454">(C1665/C$1214)/(C2794/C$2343)</f>
        <v>0</v>
      </c>
      <c r="D536" s="210">
        <f t="shared" si="454"/>
        <v>2.6089873845914636E-2</v>
      </c>
      <c r="E536" s="210">
        <f t="shared" si="454"/>
        <v>0</v>
      </c>
      <c r="F536" s="210">
        <f t="shared" si="454"/>
        <v>0</v>
      </c>
      <c r="G536" s="210">
        <f t="shared" si="454"/>
        <v>8.6178258302028899E-3</v>
      </c>
      <c r="H536" s="210">
        <f t="shared" si="454"/>
        <v>1.4977729570371398E-2</v>
      </c>
      <c r="I536" s="210">
        <f t="shared" si="454"/>
        <v>0</v>
      </c>
    </row>
    <row r="537" spans="1:9" x14ac:dyDescent="0.25">
      <c r="A537" s="59" t="s">
        <v>3581</v>
      </c>
      <c r="B537" s="59" t="s">
        <v>5398</v>
      </c>
      <c r="C537" s="210">
        <f t="shared" ref="C537:I537" si="455">(C1666/C$1214)/(C2795/C$2343)</f>
        <v>1.1876573398136421</v>
      </c>
      <c r="D537" s="210">
        <f t="shared" si="455"/>
        <v>0.1528803305396309</v>
      </c>
      <c r="E537" s="210">
        <f t="shared" si="455"/>
        <v>1.0096205002824731E-3</v>
      </c>
      <c r="F537" s="210">
        <f t="shared" si="455"/>
        <v>0.16289699822824166</v>
      </c>
      <c r="G537" s="210">
        <f t="shared" si="455"/>
        <v>1.3120726738533794E-2</v>
      </c>
      <c r="H537" s="210">
        <f t="shared" si="455"/>
        <v>8.4652828804459748E-2</v>
      </c>
      <c r="I537" s="210">
        <f t="shared" si="455"/>
        <v>0</v>
      </c>
    </row>
    <row r="538" spans="1:9" x14ac:dyDescent="0.25">
      <c r="A538" s="59" t="s">
        <v>3639</v>
      </c>
      <c r="B538" s="59" t="s">
        <v>5399</v>
      </c>
      <c r="C538" s="210">
        <f t="shared" ref="C538:I538" si="456">(C1667/C$1214)/(C2796/C$2343)</f>
        <v>0.13836096838155049</v>
      </c>
      <c r="D538" s="210">
        <f t="shared" si="456"/>
        <v>0.27876533461319813</v>
      </c>
      <c r="E538" s="210">
        <f t="shared" si="456"/>
        <v>1.1057747648536516</v>
      </c>
      <c r="F538" s="210">
        <f t="shared" si="456"/>
        <v>0.50940813085651004</v>
      </c>
      <c r="G538" s="210">
        <f t="shared" si="456"/>
        <v>0</v>
      </c>
      <c r="H538" s="210">
        <f t="shared" si="456"/>
        <v>0</v>
      </c>
      <c r="I538" s="210">
        <f t="shared" si="456"/>
        <v>0</v>
      </c>
    </row>
    <row r="539" spans="1:9" x14ac:dyDescent="0.25">
      <c r="A539" s="59" t="s">
        <v>8246</v>
      </c>
      <c r="B539" s="59" t="s">
        <v>8247</v>
      </c>
      <c r="C539" s="210">
        <f t="shared" ref="C539:I539" si="457">(C1668/C$1214)/(C2797/C$2343)</f>
        <v>0.16384438162580842</v>
      </c>
      <c r="D539" s="210">
        <f t="shared" si="457"/>
        <v>0.33783796421543755</v>
      </c>
      <c r="E539" s="210">
        <f t="shared" si="457"/>
        <v>0</v>
      </c>
      <c r="F539" s="210">
        <f t="shared" si="457"/>
        <v>2.1822625369177286</v>
      </c>
      <c r="G539" s="210">
        <f t="shared" si="457"/>
        <v>0.1170606333305675</v>
      </c>
      <c r="H539" s="210">
        <f t="shared" si="457"/>
        <v>6.5738409674822738E-4</v>
      </c>
      <c r="I539" s="210">
        <f t="shared" si="457"/>
        <v>2.4216960446610574</v>
      </c>
    </row>
    <row r="540" spans="1:9" x14ac:dyDescent="0.25">
      <c r="A540" s="59" t="s">
        <v>1014</v>
      </c>
      <c r="B540" s="59" t="s">
        <v>5403</v>
      </c>
      <c r="C540" s="210">
        <f t="shared" ref="C540:I540" si="458">(C1669/C$1214)/(C2798/C$2343)</f>
        <v>31.089350004086803</v>
      </c>
      <c r="D540" s="210">
        <f t="shared" si="458"/>
        <v>22.378596883458094</v>
      </c>
      <c r="E540" s="210">
        <f t="shared" si="458"/>
        <v>12.03633755853971</v>
      </c>
      <c r="F540" s="210">
        <f t="shared" si="458"/>
        <v>3.1785628567346484</v>
      </c>
      <c r="G540" s="210">
        <f t="shared" si="458"/>
        <v>2.2224097255786948</v>
      </c>
      <c r="H540" s="210">
        <f t="shared" si="458"/>
        <v>0.43126792116053425</v>
      </c>
      <c r="I540" s="210">
        <f t="shared" si="458"/>
        <v>0.12221834640233235</v>
      </c>
    </row>
    <row r="541" spans="1:9" x14ac:dyDescent="0.25">
      <c r="A541" s="59" t="s">
        <v>2522</v>
      </c>
      <c r="B541" s="59" t="s">
        <v>5404</v>
      </c>
      <c r="C541" s="210">
        <f t="shared" ref="C541:I541" si="459">(C1670/C$1214)/(C2799/C$2343)</f>
        <v>59.407065351695628</v>
      </c>
      <c r="D541" s="210">
        <f t="shared" si="459"/>
        <v>55.141773825535346</v>
      </c>
      <c r="E541" s="210">
        <f t="shared" si="459"/>
        <v>10.473179557188544</v>
      </c>
      <c r="F541" s="210">
        <f t="shared" si="459"/>
        <v>17.512697679250902</v>
      </c>
      <c r="G541" s="210">
        <f t="shared" si="459"/>
        <v>46.633560660138293</v>
      </c>
      <c r="H541" s="210">
        <f t="shared" si="459"/>
        <v>60.800576725382101</v>
      </c>
      <c r="I541" s="210">
        <f t="shared" si="459"/>
        <v>38.720121299467557</v>
      </c>
    </row>
    <row r="542" spans="1:9" x14ac:dyDescent="0.25">
      <c r="A542" s="59" t="s">
        <v>1728</v>
      </c>
      <c r="B542" s="59" t="s">
        <v>5405</v>
      </c>
      <c r="C542" s="210">
        <f t="shared" ref="C542:I542" si="460">(C1671/C$1214)/(C2800/C$2343)</f>
        <v>2.703575323219002E-2</v>
      </c>
      <c r="D542" s="210">
        <f t="shared" si="460"/>
        <v>3.7539393754320125</v>
      </c>
      <c r="E542" s="210">
        <f t="shared" si="460"/>
        <v>1.3999390849061977</v>
      </c>
      <c r="F542" s="210">
        <f t="shared" si="460"/>
        <v>0</v>
      </c>
      <c r="G542" s="210">
        <f t="shared" si="460"/>
        <v>3.0707290561812491E-2</v>
      </c>
      <c r="H542" s="210">
        <f t="shared" si="460"/>
        <v>1.7030394752915541E-3</v>
      </c>
      <c r="I542" s="210">
        <f t="shared" si="460"/>
        <v>0.21080071157889999</v>
      </c>
    </row>
    <row r="543" spans="1:9" x14ac:dyDescent="0.25">
      <c r="A543" s="59" t="s">
        <v>1320</v>
      </c>
      <c r="B543" s="59" t="s">
        <v>5406</v>
      </c>
      <c r="C543" s="210">
        <f t="shared" ref="C543:I543" si="461">(C1672/C$1214)/(C2801/C$2343)</f>
        <v>42.049214489777924</v>
      </c>
      <c r="D543" s="210">
        <f t="shared" si="461"/>
        <v>47.698745834186134</v>
      </c>
      <c r="E543" s="210">
        <f t="shared" si="461"/>
        <v>30.823293863623832</v>
      </c>
      <c r="F543" s="210">
        <f t="shared" si="461"/>
        <v>32.875582727745446</v>
      </c>
      <c r="G543" s="210">
        <f t="shared" si="461"/>
        <v>40.300419043445601</v>
      </c>
      <c r="H543" s="210">
        <f t="shared" si="461"/>
        <v>16.614345276716765</v>
      </c>
      <c r="I543" s="210">
        <f t="shared" si="461"/>
        <v>10.50318004002121</v>
      </c>
    </row>
    <row r="544" spans="1:9" x14ac:dyDescent="0.25">
      <c r="A544" s="59" t="s">
        <v>471</v>
      </c>
      <c r="B544" s="59" t="s">
        <v>5407</v>
      </c>
      <c r="C544" s="210">
        <f t="shared" ref="C544:I544" si="462">(C1673/C$1214)/(C2802/C$2343)</f>
        <v>195.35097980392953</v>
      </c>
      <c r="D544" s="210">
        <f t="shared" si="462"/>
        <v>231.49774351771893</v>
      </c>
      <c r="E544" s="210">
        <f t="shared" si="462"/>
        <v>224.95265965185041</v>
      </c>
      <c r="F544" s="210">
        <f t="shared" si="462"/>
        <v>217.65803691669154</v>
      </c>
      <c r="G544" s="210">
        <f t="shared" si="462"/>
        <v>168.01123411011483</v>
      </c>
      <c r="H544" s="210">
        <f t="shared" si="462"/>
        <v>194.59887162572164</v>
      </c>
      <c r="I544" s="210">
        <f t="shared" si="462"/>
        <v>149.53296228569701</v>
      </c>
    </row>
    <row r="545" spans="1:9" x14ac:dyDescent="0.25">
      <c r="A545" s="59" t="s">
        <v>2256</v>
      </c>
      <c r="B545" s="59" t="s">
        <v>5409</v>
      </c>
      <c r="C545" s="210">
        <f t="shared" ref="C545:I545" si="463">(C1674/C$1214)/(C2803/C$2343)</f>
        <v>3.5067363890077861</v>
      </c>
      <c r="D545" s="210">
        <f t="shared" si="463"/>
        <v>6.1479473219188927</v>
      </c>
      <c r="E545" s="210">
        <f t="shared" si="463"/>
        <v>2.5723661647516818</v>
      </c>
      <c r="F545" s="210">
        <f t="shared" si="463"/>
        <v>11.803088716277371</v>
      </c>
      <c r="G545" s="210">
        <f t="shared" si="463"/>
        <v>11.38089532258056</v>
      </c>
      <c r="H545" s="210">
        <f t="shared" si="463"/>
        <v>15.699278279788722</v>
      </c>
      <c r="I545" s="210">
        <f t="shared" si="463"/>
        <v>12.380831060930932</v>
      </c>
    </row>
    <row r="546" spans="1:9" x14ac:dyDescent="0.25">
      <c r="A546" s="59" t="s">
        <v>241</v>
      </c>
      <c r="B546" s="59" t="s">
        <v>5411</v>
      </c>
      <c r="C546" s="210">
        <f t="shared" ref="C546:I546" si="464">(C1675/C$1214)/(C2804/C$2343)</f>
        <v>1.3784369279975528</v>
      </c>
      <c r="D546" s="210">
        <f t="shared" si="464"/>
        <v>3.0540711594362215</v>
      </c>
      <c r="E546" s="210">
        <f t="shared" si="464"/>
        <v>2.8538866455417926</v>
      </c>
      <c r="F546" s="210">
        <f t="shared" si="464"/>
        <v>1.6029196238624486</v>
      </c>
      <c r="G546" s="210">
        <f t="shared" si="464"/>
        <v>1.2388652593624785</v>
      </c>
      <c r="H546" s="210">
        <f t="shared" si="464"/>
        <v>5.4013596138555142</v>
      </c>
      <c r="I546" s="210">
        <f t="shared" si="464"/>
        <v>4.5478267404666877</v>
      </c>
    </row>
    <row r="547" spans="1:9" x14ac:dyDescent="0.25">
      <c r="A547" s="59" t="s">
        <v>3579</v>
      </c>
      <c r="B547" s="59" t="s">
        <v>5412</v>
      </c>
      <c r="C547" s="210">
        <f t="shared" ref="C547:I547" si="465">(C1676/C$1214)/(C2805/C$2343)</f>
        <v>0.84792387169509609</v>
      </c>
      <c r="D547" s="210">
        <f t="shared" si="465"/>
        <v>2.1516647701476472</v>
      </c>
      <c r="E547" s="210">
        <f t="shared" si="465"/>
        <v>2.4022310582109849</v>
      </c>
      <c r="F547" s="210">
        <f t="shared" si="465"/>
        <v>2.7532511694995807</v>
      </c>
      <c r="G547" s="210">
        <f t="shared" si="465"/>
        <v>3.013668739838514</v>
      </c>
      <c r="H547" s="210">
        <f t="shared" si="465"/>
        <v>3.2810544942900015</v>
      </c>
      <c r="I547" s="210">
        <f t="shared" si="465"/>
        <v>2.7180716755776135</v>
      </c>
    </row>
    <row r="548" spans="1:9" x14ac:dyDescent="0.25">
      <c r="A548" s="59" t="s">
        <v>2779</v>
      </c>
      <c r="B548" s="59" t="s">
        <v>5414</v>
      </c>
      <c r="C548" s="210">
        <f t="shared" ref="C548:I548" si="466">(C1677/C$1214)/(C2806/C$2343)</f>
        <v>0</v>
      </c>
      <c r="D548" s="210">
        <f t="shared" si="466"/>
        <v>0.61130927544212543</v>
      </c>
      <c r="E548" s="210">
        <f t="shared" si="466"/>
        <v>0</v>
      </c>
      <c r="F548" s="210">
        <f t="shared" si="466"/>
        <v>0.87461221947784928</v>
      </c>
      <c r="G548" s="210">
        <f t="shared" si="466"/>
        <v>7.853816522090975</v>
      </c>
      <c r="H548" s="210">
        <f t="shared" si="466"/>
        <v>0</v>
      </c>
      <c r="I548" s="210">
        <f t="shared" si="466"/>
        <v>3.5097500343513124E-2</v>
      </c>
    </row>
    <row r="549" spans="1:9" x14ac:dyDescent="0.25">
      <c r="A549" s="59" t="s">
        <v>734</v>
      </c>
      <c r="B549" s="59" t="s">
        <v>5415</v>
      </c>
      <c r="C549" s="210">
        <f t="shared" ref="C549:I549" si="467">(C1678/C$1214)/(C2807/C$2343)</f>
        <v>7.6869072739870505</v>
      </c>
      <c r="D549" s="210">
        <f t="shared" si="467"/>
        <v>2.0481409458459918</v>
      </c>
      <c r="E549" s="210">
        <f t="shared" si="467"/>
        <v>0.30501650758046206</v>
      </c>
      <c r="F549" s="210">
        <f t="shared" si="467"/>
        <v>0.18690304766120971</v>
      </c>
      <c r="G549" s="210">
        <f t="shared" si="467"/>
        <v>0.2428196873508392</v>
      </c>
      <c r="H549" s="210">
        <f t="shared" si="467"/>
        <v>1.4840069450875005E-2</v>
      </c>
      <c r="I549" s="210">
        <f t="shared" si="467"/>
        <v>7.5278854195008599E-2</v>
      </c>
    </row>
    <row r="550" spans="1:9" x14ac:dyDescent="0.25">
      <c r="A550" s="59" t="s">
        <v>1782</v>
      </c>
      <c r="B550" s="59" t="s">
        <v>5416</v>
      </c>
      <c r="C550" s="210">
        <f t="shared" ref="C550:I550" si="468">(C1679/C$1214)/(C2808/C$2343)</f>
        <v>0.12744640314919636</v>
      </c>
      <c r="D550" s="210">
        <f t="shared" si="468"/>
        <v>0</v>
      </c>
      <c r="E550" s="210">
        <f t="shared" si="468"/>
        <v>5.0320290430257902E-2</v>
      </c>
      <c r="F550" s="210">
        <f t="shared" si="468"/>
        <v>0.15015752263073284</v>
      </c>
      <c r="G550" s="210">
        <f t="shared" si="468"/>
        <v>0</v>
      </c>
      <c r="H550" s="210">
        <f t="shared" si="468"/>
        <v>0</v>
      </c>
      <c r="I550" s="210">
        <f t="shared" si="468"/>
        <v>6.7089214707104564E-2</v>
      </c>
    </row>
    <row r="551" spans="1:9" x14ac:dyDescent="0.25">
      <c r="A551" s="59" t="s">
        <v>1610</v>
      </c>
      <c r="B551" s="59" t="s">
        <v>5417</v>
      </c>
      <c r="C551" s="210">
        <f t="shared" ref="C551:I551" si="469">(C1680/C$1214)/(C2809/C$2343)</f>
        <v>14.352414900705364</v>
      </c>
      <c r="D551" s="210">
        <f t="shared" si="469"/>
        <v>49.23413212469454</v>
      </c>
      <c r="E551" s="210">
        <f t="shared" si="469"/>
        <v>25.591094090345887</v>
      </c>
      <c r="F551" s="210">
        <f t="shared" si="469"/>
        <v>31.415453383898665</v>
      </c>
      <c r="G551" s="210">
        <f t="shared" si="469"/>
        <v>45.555969708460225</v>
      </c>
      <c r="H551" s="210">
        <f t="shared" si="469"/>
        <v>48.547010664144743</v>
      </c>
      <c r="I551" s="210">
        <f t="shared" si="469"/>
        <v>31.513806694480639</v>
      </c>
    </row>
    <row r="552" spans="1:9" x14ac:dyDescent="0.25">
      <c r="A552" s="59" t="s">
        <v>980</v>
      </c>
      <c r="B552" s="59" t="s">
        <v>5418</v>
      </c>
      <c r="C552" s="210">
        <f t="shared" ref="C552:I552" si="470">(C1681/C$1214)/(C2810/C$2343)</f>
        <v>8.8385744458106554</v>
      </c>
      <c r="D552" s="210">
        <f t="shared" si="470"/>
        <v>3.3541031104516872</v>
      </c>
      <c r="E552" s="210">
        <f t="shared" si="470"/>
        <v>10.291569368185783</v>
      </c>
      <c r="F552" s="210">
        <f t="shared" si="470"/>
        <v>0</v>
      </c>
      <c r="G552" s="210">
        <f t="shared" si="470"/>
        <v>0</v>
      </c>
      <c r="H552" s="210">
        <f t="shared" si="470"/>
        <v>5.0751242597202992</v>
      </c>
      <c r="I552" s="210">
        <f t="shared" si="470"/>
        <v>0</v>
      </c>
    </row>
    <row r="553" spans="1:9" x14ac:dyDescent="0.25">
      <c r="A553" s="59" t="s">
        <v>2672</v>
      </c>
      <c r="B553" s="59" t="s">
        <v>5419</v>
      </c>
      <c r="C553" s="210">
        <f t="shared" ref="C553:I553" si="471">(C1682/C$1214)/(C2811/C$2343)</f>
        <v>0</v>
      </c>
      <c r="D553" s="210">
        <f t="shared" si="471"/>
        <v>3.3120042407961312E-3</v>
      </c>
      <c r="E553" s="210">
        <f t="shared" si="471"/>
        <v>0</v>
      </c>
      <c r="F553" s="210">
        <f t="shared" si="471"/>
        <v>0</v>
      </c>
      <c r="G553" s="210">
        <f t="shared" si="471"/>
        <v>0</v>
      </c>
      <c r="H553" s="210">
        <f t="shared" si="471"/>
        <v>0.70157191079622916</v>
      </c>
      <c r="I553" s="210">
        <f t="shared" si="471"/>
        <v>0</v>
      </c>
    </row>
    <row r="554" spans="1:9" x14ac:dyDescent="0.25">
      <c r="A554" s="59" t="s">
        <v>578</v>
      </c>
      <c r="B554" s="59" t="s">
        <v>5420</v>
      </c>
      <c r="C554" s="210">
        <f t="shared" ref="C554:I554" si="472">(C1683/C$1214)/(C2812/C$2343)</f>
        <v>0.13268916237137979</v>
      </c>
      <c r="D554" s="210">
        <f t="shared" si="472"/>
        <v>0.29775784487666007</v>
      </c>
      <c r="E554" s="210">
        <f t="shared" si="472"/>
        <v>0.19230103037268725</v>
      </c>
      <c r="F554" s="210">
        <f t="shared" si="472"/>
        <v>0.1555366636959393</v>
      </c>
      <c r="G554" s="210">
        <f t="shared" si="472"/>
        <v>0.21114812368131533</v>
      </c>
      <c r="H554" s="210">
        <f t="shared" si="472"/>
        <v>0.17138734934285549</v>
      </c>
      <c r="I554" s="210">
        <f t="shared" si="472"/>
        <v>7.8847777132685353E-3</v>
      </c>
    </row>
    <row r="555" spans="1:9" x14ac:dyDescent="0.25">
      <c r="A555" s="59" t="s">
        <v>3370</v>
      </c>
      <c r="B555" s="59" t="s">
        <v>5423</v>
      </c>
      <c r="C555" s="210">
        <f t="shared" ref="C555:I555" si="473">(C1684/C$1214)/(C2813/C$2343)</f>
        <v>11.998082770177881</v>
      </c>
      <c r="D555" s="210">
        <f t="shared" si="473"/>
        <v>19.943170405267612</v>
      </c>
      <c r="E555" s="210">
        <f t="shared" si="473"/>
        <v>5.2945808615683747</v>
      </c>
      <c r="F555" s="210">
        <f t="shared" si="473"/>
        <v>0.36623722331787517</v>
      </c>
      <c r="G555" s="210">
        <f t="shared" si="473"/>
        <v>0</v>
      </c>
      <c r="H555" s="210">
        <f t="shared" si="473"/>
        <v>0</v>
      </c>
      <c r="I555" s="210">
        <f t="shared" si="473"/>
        <v>1.3343699912291129</v>
      </c>
    </row>
    <row r="556" spans="1:9" x14ac:dyDescent="0.25">
      <c r="A556" s="59" t="s">
        <v>3054</v>
      </c>
      <c r="B556" s="59" t="s">
        <v>5424</v>
      </c>
      <c r="C556" s="210">
        <f t="shared" ref="C556:I556" si="474">(C1685/C$1214)/(C2814/C$2343)</f>
        <v>0</v>
      </c>
      <c r="D556" s="210">
        <f t="shared" si="474"/>
        <v>0</v>
      </c>
      <c r="E556" s="210">
        <f t="shared" si="474"/>
        <v>0</v>
      </c>
      <c r="F556" s="210">
        <f t="shared" si="474"/>
        <v>0</v>
      </c>
      <c r="G556" s="210">
        <f t="shared" si="474"/>
        <v>5.7972334012488684E-2</v>
      </c>
      <c r="H556" s="210">
        <f t="shared" si="474"/>
        <v>0.51413913163374381</v>
      </c>
      <c r="I556" s="210">
        <f t="shared" si="474"/>
        <v>5.308905734275874E-2</v>
      </c>
    </row>
    <row r="557" spans="1:9" x14ac:dyDescent="0.25">
      <c r="A557" s="59" t="s">
        <v>2551</v>
      </c>
      <c r="B557" s="59" t="s">
        <v>5425</v>
      </c>
      <c r="C557" s="210">
        <f t="shared" ref="C557:I557" si="475">(C1686/C$1214)/(C2815/C$2343)</f>
        <v>69.048603873462596</v>
      </c>
      <c r="D557" s="210">
        <f t="shared" si="475"/>
        <v>5.5489551560003818</v>
      </c>
      <c r="E557" s="210">
        <f t="shared" si="475"/>
        <v>0.16817365551052144</v>
      </c>
      <c r="F557" s="210">
        <f t="shared" si="475"/>
        <v>0.29092354707913431</v>
      </c>
      <c r="G557" s="210">
        <f t="shared" si="475"/>
        <v>7.987169355149951</v>
      </c>
      <c r="H557" s="210">
        <f t="shared" si="475"/>
        <v>96.973846598504807</v>
      </c>
      <c r="I557" s="210">
        <f t="shared" si="475"/>
        <v>109.74371084894237</v>
      </c>
    </row>
    <row r="558" spans="1:9" x14ac:dyDescent="0.25">
      <c r="A558" s="59" t="s">
        <v>3578</v>
      </c>
      <c r="B558" s="59" t="s">
        <v>5426</v>
      </c>
      <c r="C558" s="210">
        <f t="shared" ref="C558:I558" si="476">(C1687/C$1214)/(C2816/C$2343)</f>
        <v>0</v>
      </c>
      <c r="D558" s="210">
        <f t="shared" si="476"/>
        <v>0</v>
      </c>
      <c r="E558" s="210">
        <f t="shared" si="476"/>
        <v>0.26772086686445395</v>
      </c>
      <c r="F558" s="210">
        <f t="shared" si="476"/>
        <v>0</v>
      </c>
      <c r="G558" s="210">
        <f t="shared" si="476"/>
        <v>0</v>
      </c>
      <c r="H558" s="210">
        <f t="shared" si="476"/>
        <v>0</v>
      </c>
      <c r="I558" s="210">
        <f t="shared" si="476"/>
        <v>0</v>
      </c>
    </row>
    <row r="559" spans="1:9" x14ac:dyDescent="0.25">
      <c r="A559" s="59" t="s">
        <v>1819</v>
      </c>
      <c r="B559" s="59" t="s">
        <v>5428</v>
      </c>
      <c r="C559" s="210">
        <f t="shared" ref="C559:I559" si="477">(C1688/C$1214)/(C2817/C$2343)</f>
        <v>0</v>
      </c>
      <c r="D559" s="210">
        <f t="shared" si="477"/>
        <v>0.19370216401504947</v>
      </c>
      <c r="E559" s="210">
        <f t="shared" si="477"/>
        <v>0.38062579283078757</v>
      </c>
      <c r="F559" s="210">
        <f t="shared" si="477"/>
        <v>0</v>
      </c>
      <c r="G559" s="210">
        <f t="shared" si="477"/>
        <v>0</v>
      </c>
      <c r="H559" s="210">
        <f t="shared" si="477"/>
        <v>0</v>
      </c>
      <c r="I559" s="210">
        <f t="shared" si="477"/>
        <v>0</v>
      </c>
    </row>
    <row r="560" spans="1:9" x14ac:dyDescent="0.25">
      <c r="A560" s="59" t="s">
        <v>3656</v>
      </c>
      <c r="B560" s="59" t="s">
        <v>5429</v>
      </c>
      <c r="C560" s="210">
        <f t="shared" ref="C560:I560" si="478">(C1689/C$1214)/(C2818/C$2343)</f>
        <v>0</v>
      </c>
      <c r="D560" s="210">
        <f t="shared" si="478"/>
        <v>0</v>
      </c>
      <c r="E560" s="210">
        <f t="shared" si="478"/>
        <v>0</v>
      </c>
      <c r="F560" s="210">
        <f t="shared" si="478"/>
        <v>0</v>
      </c>
      <c r="G560" s="210">
        <f t="shared" si="478"/>
        <v>2.1726347718474754E-3</v>
      </c>
      <c r="H560" s="210">
        <f t="shared" si="478"/>
        <v>1.2646258442138633E-2</v>
      </c>
      <c r="I560" s="210">
        <f t="shared" si="478"/>
        <v>0</v>
      </c>
    </row>
    <row r="561" spans="1:9" x14ac:dyDescent="0.25">
      <c r="A561" s="59" t="s">
        <v>222</v>
      </c>
      <c r="B561" s="59" t="s">
        <v>5437</v>
      </c>
      <c r="C561" s="210">
        <f t="shared" ref="C561:I561" si="479">(C1690/C$1214)/(C2819/C$2343)</f>
        <v>0</v>
      </c>
      <c r="D561" s="210">
        <f t="shared" si="479"/>
        <v>0</v>
      </c>
      <c r="E561" s="210">
        <f t="shared" si="479"/>
        <v>0</v>
      </c>
      <c r="F561" s="210">
        <f t="shared" si="479"/>
        <v>8.9413417177464802E-2</v>
      </c>
      <c r="G561" s="210">
        <f t="shared" si="479"/>
        <v>1.533352613675264E-3</v>
      </c>
      <c r="H561" s="210">
        <f t="shared" si="479"/>
        <v>0</v>
      </c>
      <c r="I561" s="210">
        <f t="shared" si="479"/>
        <v>1.0519577033984741E-2</v>
      </c>
    </row>
    <row r="562" spans="1:9" x14ac:dyDescent="0.25">
      <c r="A562" s="59" t="s">
        <v>8248</v>
      </c>
      <c r="B562" s="59" t="s">
        <v>8249</v>
      </c>
      <c r="C562" s="210">
        <f t="shared" ref="C562:I562" si="480">(C1691/C$1214)/(C2820/C$2343)</f>
        <v>0.97362949829133794</v>
      </c>
      <c r="D562" s="210">
        <f t="shared" si="480"/>
        <v>1.5891755856455629</v>
      </c>
      <c r="E562" s="210">
        <f t="shared" si="480"/>
        <v>0.96455949569727595</v>
      </c>
      <c r="F562" s="210">
        <f t="shared" si="480"/>
        <v>0.69110041047512083</v>
      </c>
      <c r="G562" s="210">
        <f t="shared" si="480"/>
        <v>1.872929291310376E-3</v>
      </c>
      <c r="H562" s="210">
        <f t="shared" si="480"/>
        <v>0</v>
      </c>
      <c r="I562" s="210">
        <f t="shared" si="480"/>
        <v>8.9510447015340618E-3</v>
      </c>
    </row>
    <row r="563" spans="1:9" x14ac:dyDescent="0.25">
      <c r="A563" s="59" t="s">
        <v>689</v>
      </c>
      <c r="B563" s="59" t="s">
        <v>5449</v>
      </c>
      <c r="C563" s="210">
        <f t="shared" ref="C563:I563" si="481">(C1692/C$1214)/(C2821/C$2343)</f>
        <v>0</v>
      </c>
      <c r="D563" s="210">
        <f t="shared" si="481"/>
        <v>0</v>
      </c>
      <c r="E563" s="210">
        <f t="shared" si="481"/>
        <v>0</v>
      </c>
      <c r="F563" s="210">
        <f t="shared" si="481"/>
        <v>0</v>
      </c>
      <c r="G563" s="210">
        <f t="shared" si="481"/>
        <v>0</v>
      </c>
      <c r="H563" s="210">
        <f t="shared" si="481"/>
        <v>0</v>
      </c>
      <c r="I563" s="210">
        <f t="shared" si="481"/>
        <v>1.0705390531938344E-2</v>
      </c>
    </row>
    <row r="564" spans="1:9" x14ac:dyDescent="0.25">
      <c r="A564" s="59" t="s">
        <v>353</v>
      </c>
      <c r="B564" s="59" t="s">
        <v>5450</v>
      </c>
      <c r="C564" s="210">
        <f t="shared" ref="C564:I564" si="482">(C1693/C$1214)/(C2822/C$2343)</f>
        <v>0</v>
      </c>
      <c r="D564" s="210">
        <f t="shared" si="482"/>
        <v>0</v>
      </c>
      <c r="E564" s="210">
        <f t="shared" si="482"/>
        <v>3.0068477355428721E-2</v>
      </c>
      <c r="F564" s="210">
        <f t="shared" si="482"/>
        <v>0</v>
      </c>
      <c r="G564" s="210">
        <f t="shared" si="482"/>
        <v>0</v>
      </c>
      <c r="H564" s="210">
        <f t="shared" si="482"/>
        <v>0</v>
      </c>
      <c r="I564" s="210">
        <f t="shared" si="482"/>
        <v>0</v>
      </c>
    </row>
    <row r="565" spans="1:9" x14ac:dyDescent="0.25">
      <c r="A565" s="59" t="s">
        <v>1653</v>
      </c>
      <c r="B565" s="59" t="s">
        <v>5452</v>
      </c>
      <c r="C565" s="210">
        <f t="shared" ref="C565:I565" si="483">(C1694/C$1214)/(C2823/C$2343)</f>
        <v>6.6158751722850662</v>
      </c>
      <c r="D565" s="210">
        <f t="shared" si="483"/>
        <v>17.576787137637957</v>
      </c>
      <c r="E565" s="210">
        <f t="shared" si="483"/>
        <v>14.117393760500734</v>
      </c>
      <c r="F565" s="210">
        <f t="shared" si="483"/>
        <v>2.8742676169279222</v>
      </c>
      <c r="G565" s="210">
        <f t="shared" si="483"/>
        <v>1.1043527977227803</v>
      </c>
      <c r="H565" s="210">
        <f t="shared" si="483"/>
        <v>5.9008686776309096</v>
      </c>
      <c r="I565" s="210">
        <f t="shared" si="483"/>
        <v>4.8741092181695249</v>
      </c>
    </row>
    <row r="566" spans="1:9" x14ac:dyDescent="0.25">
      <c r="A566" s="59" t="s">
        <v>3363</v>
      </c>
      <c r="B566" s="59" t="s">
        <v>5456</v>
      </c>
      <c r="C566" s="210">
        <f t="shared" ref="C566:I566" si="484">(C1695/C$1214)/(C2824/C$2343)</f>
        <v>11.639987428347098</v>
      </c>
      <c r="D566" s="210">
        <f t="shared" si="484"/>
        <v>10.247274563458443</v>
      </c>
      <c r="E566" s="210">
        <f t="shared" si="484"/>
        <v>21.003720611649172</v>
      </c>
      <c r="F566" s="210">
        <f t="shared" si="484"/>
        <v>93.358116890495097</v>
      </c>
      <c r="G566" s="210">
        <f t="shared" si="484"/>
        <v>1.1056682695720939</v>
      </c>
      <c r="H566" s="210">
        <f t="shared" si="484"/>
        <v>2.6773437476956188</v>
      </c>
      <c r="I566" s="210">
        <f t="shared" si="484"/>
        <v>4.3730602081803829</v>
      </c>
    </row>
    <row r="567" spans="1:9" x14ac:dyDescent="0.25">
      <c r="A567" s="59" t="s">
        <v>8250</v>
      </c>
      <c r="B567" s="59" t="s">
        <v>8251</v>
      </c>
      <c r="C567" s="210">
        <f t="shared" ref="C567:I567" si="485">(C1696/C$1214)/(C2825/C$2343)</f>
        <v>6.2021735866857552</v>
      </c>
      <c r="D567" s="210">
        <f t="shared" si="485"/>
        <v>12.37281406682378</v>
      </c>
      <c r="E567" s="210">
        <f t="shared" si="485"/>
        <v>11.642363926390113</v>
      </c>
      <c r="F567" s="210">
        <f t="shared" si="485"/>
        <v>13.477580965047599</v>
      </c>
      <c r="G567" s="210">
        <f t="shared" si="485"/>
        <v>5.6883874723709891</v>
      </c>
      <c r="H567" s="210">
        <f t="shared" si="485"/>
        <v>10.364753093942412</v>
      </c>
      <c r="I567" s="210">
        <f t="shared" si="485"/>
        <v>3.6368786497113885</v>
      </c>
    </row>
    <row r="568" spans="1:9" x14ac:dyDescent="0.25">
      <c r="A568" s="59" t="s">
        <v>8252</v>
      </c>
      <c r="B568" s="59" t="s">
        <v>8253</v>
      </c>
      <c r="C568" s="210">
        <f t="shared" ref="C568:I568" si="486">(C1697/C$1214)/(C2826/C$2343)</f>
        <v>1.0026605594468828E-2</v>
      </c>
      <c r="D568" s="210">
        <f t="shared" si="486"/>
        <v>0</v>
      </c>
      <c r="E568" s="210">
        <f t="shared" si="486"/>
        <v>0</v>
      </c>
      <c r="F568" s="210">
        <f t="shared" si="486"/>
        <v>0</v>
      </c>
      <c r="G568" s="210">
        <f t="shared" si="486"/>
        <v>0</v>
      </c>
      <c r="H568" s="210">
        <f t="shared" si="486"/>
        <v>0</v>
      </c>
      <c r="I568" s="210">
        <f t="shared" si="486"/>
        <v>0</v>
      </c>
    </row>
    <row r="569" spans="1:9" x14ac:dyDescent="0.25">
      <c r="A569" s="59" t="s">
        <v>1489</v>
      </c>
      <c r="B569" s="59" t="s">
        <v>5465</v>
      </c>
      <c r="C569" s="210">
        <f t="shared" ref="C569:I569" si="487">(C1698/C$1214)/(C2827/C$2343)</f>
        <v>10.026129619451888</v>
      </c>
      <c r="D569" s="210">
        <f t="shared" si="487"/>
        <v>3.4963036415023665</v>
      </c>
      <c r="E569" s="210">
        <f t="shared" si="487"/>
        <v>4.5514350835812927</v>
      </c>
      <c r="F569" s="210">
        <f t="shared" si="487"/>
        <v>5.6949441142039694</v>
      </c>
      <c r="G569" s="210">
        <f t="shared" si="487"/>
        <v>1.2212151738939552</v>
      </c>
      <c r="H569" s="210">
        <f t="shared" si="487"/>
        <v>0</v>
      </c>
      <c r="I569" s="210">
        <f t="shared" si="487"/>
        <v>0</v>
      </c>
    </row>
    <row r="570" spans="1:9" x14ac:dyDescent="0.25">
      <c r="A570" s="59" t="s">
        <v>8254</v>
      </c>
      <c r="B570" s="59" t="s">
        <v>8255</v>
      </c>
      <c r="C570" s="210">
        <f t="shared" ref="C570:I570" si="488">(C1699/C$1214)/(C2828/C$2343)</f>
        <v>1.3060867741782396</v>
      </c>
      <c r="D570" s="210">
        <f t="shared" si="488"/>
        <v>0.45031227331121743</v>
      </c>
      <c r="E570" s="210">
        <f t="shared" si="488"/>
        <v>1.2886785917364763</v>
      </c>
      <c r="F570" s="210">
        <f t="shared" si="488"/>
        <v>0.34093142369204343</v>
      </c>
      <c r="G570" s="210">
        <f t="shared" si="488"/>
        <v>3.3663012860277834E-2</v>
      </c>
      <c r="H570" s="210">
        <f t="shared" si="488"/>
        <v>2.6817875331631083</v>
      </c>
      <c r="I570" s="210">
        <f t="shared" si="488"/>
        <v>0.12322652499937155</v>
      </c>
    </row>
    <row r="571" spans="1:9" x14ac:dyDescent="0.25">
      <c r="A571" s="59" t="s">
        <v>3415</v>
      </c>
      <c r="B571" s="59" t="s">
        <v>5474</v>
      </c>
      <c r="C571" s="210">
        <f t="shared" ref="C571:I571" si="489">(C1700/C$1214)/(C2829/C$2343)</f>
        <v>0</v>
      </c>
      <c r="D571" s="210">
        <f t="shared" si="489"/>
        <v>0</v>
      </c>
      <c r="E571" s="210">
        <f t="shared" si="489"/>
        <v>0</v>
      </c>
      <c r="F571" s="210">
        <f t="shared" si="489"/>
        <v>0</v>
      </c>
      <c r="G571" s="210">
        <f t="shared" si="489"/>
        <v>0</v>
      </c>
      <c r="H571" s="210">
        <f t="shared" si="489"/>
        <v>0</v>
      </c>
      <c r="I571" s="210">
        <f t="shared" si="489"/>
        <v>0.10940430032441315</v>
      </c>
    </row>
    <row r="572" spans="1:9" x14ac:dyDescent="0.25">
      <c r="A572" s="59" t="s">
        <v>8256</v>
      </c>
      <c r="B572" s="59" t="s">
        <v>8257</v>
      </c>
      <c r="C572" s="210">
        <f t="shared" ref="C572:I572" si="490">(C1701/C$1214)/(C2830/C$2343)</f>
        <v>8.1173491309882467E-2</v>
      </c>
      <c r="D572" s="210">
        <f t="shared" si="490"/>
        <v>0</v>
      </c>
      <c r="E572" s="210">
        <f t="shared" si="490"/>
        <v>0</v>
      </c>
      <c r="F572" s="210">
        <f t="shared" si="490"/>
        <v>0</v>
      </c>
      <c r="G572" s="210">
        <f t="shared" si="490"/>
        <v>0</v>
      </c>
      <c r="H572" s="210">
        <f t="shared" si="490"/>
        <v>0</v>
      </c>
      <c r="I572" s="210">
        <f t="shared" si="490"/>
        <v>0</v>
      </c>
    </row>
    <row r="573" spans="1:9" x14ac:dyDescent="0.25">
      <c r="A573" s="59" t="s">
        <v>1580</v>
      </c>
      <c r="B573" s="59" t="s">
        <v>5478</v>
      </c>
      <c r="C573" s="210">
        <f t="shared" ref="C573:I573" si="491">(C1702/C$1214)/(C2831/C$2343)</f>
        <v>0</v>
      </c>
      <c r="D573" s="210">
        <f t="shared" si="491"/>
        <v>0</v>
      </c>
      <c r="E573" s="210">
        <f t="shared" si="491"/>
        <v>0</v>
      </c>
      <c r="F573" s="210">
        <f t="shared" si="491"/>
        <v>0</v>
      </c>
      <c r="G573" s="210">
        <f t="shared" si="491"/>
        <v>0</v>
      </c>
      <c r="H573" s="210">
        <f t="shared" si="491"/>
        <v>0</v>
      </c>
      <c r="I573" s="210">
        <f t="shared" si="491"/>
        <v>8.1918006181773018E-3</v>
      </c>
    </row>
    <row r="574" spans="1:9" x14ac:dyDescent="0.25">
      <c r="A574" s="59" t="s">
        <v>1605</v>
      </c>
      <c r="B574" s="59" t="s">
        <v>5480</v>
      </c>
      <c r="C574" s="210">
        <f t="shared" ref="C574:I574" si="492">(C1703/C$1214)/(C2832/C$2343)</f>
        <v>0</v>
      </c>
      <c r="D574" s="210">
        <f t="shared" si="492"/>
        <v>9.4581461374446132</v>
      </c>
      <c r="E574" s="210">
        <f t="shared" si="492"/>
        <v>0</v>
      </c>
      <c r="F574" s="210">
        <f t="shared" si="492"/>
        <v>0</v>
      </c>
      <c r="G574" s="210">
        <f t="shared" si="492"/>
        <v>0</v>
      </c>
      <c r="H574" s="210">
        <f t="shared" si="492"/>
        <v>0</v>
      </c>
      <c r="I574" s="210">
        <f t="shared" si="492"/>
        <v>0</v>
      </c>
    </row>
    <row r="575" spans="1:9" x14ac:dyDescent="0.25">
      <c r="A575" s="59" t="s">
        <v>8258</v>
      </c>
      <c r="B575" s="59" t="s">
        <v>8259</v>
      </c>
      <c r="C575" s="210">
        <f t="shared" ref="C575:I575" si="493">(C1704/C$1214)/(C2833/C$2343)</f>
        <v>0</v>
      </c>
      <c r="D575" s="210">
        <f t="shared" si="493"/>
        <v>0</v>
      </c>
      <c r="E575" s="210">
        <f t="shared" si="493"/>
        <v>0</v>
      </c>
      <c r="F575" s="210">
        <f t="shared" si="493"/>
        <v>0</v>
      </c>
      <c r="G575" s="210">
        <f t="shared" si="493"/>
        <v>2.6323752036758047E-3</v>
      </c>
      <c r="H575" s="210">
        <f t="shared" si="493"/>
        <v>2.870839854637586E-3</v>
      </c>
      <c r="I575" s="210">
        <f t="shared" si="493"/>
        <v>1.2014378088412419E-2</v>
      </c>
    </row>
    <row r="576" spans="1:9" x14ac:dyDescent="0.25">
      <c r="A576" s="59" t="s">
        <v>8260</v>
      </c>
      <c r="B576" s="59" t="s">
        <v>8261</v>
      </c>
      <c r="C576" s="210">
        <f t="shared" ref="C576:I576" si="494">(C1705/C$1214)/(C2834/C$2343)</f>
        <v>0.11881764755554561</v>
      </c>
      <c r="D576" s="210">
        <f t="shared" si="494"/>
        <v>0.32820008957520086</v>
      </c>
      <c r="E576" s="210">
        <f t="shared" si="494"/>
        <v>0.42092656138747758</v>
      </c>
      <c r="F576" s="210">
        <f t="shared" si="494"/>
        <v>0.53030607286103193</v>
      </c>
      <c r="G576" s="210">
        <f t="shared" si="494"/>
        <v>0.19874925519313016</v>
      </c>
      <c r="H576" s="210">
        <f t="shared" si="494"/>
        <v>3.9749706104002915</v>
      </c>
      <c r="I576" s="210">
        <f t="shared" si="494"/>
        <v>461.15570476519758</v>
      </c>
    </row>
    <row r="577" spans="1:9" x14ac:dyDescent="0.25">
      <c r="A577" s="59" t="s">
        <v>2600</v>
      </c>
      <c r="B577" s="59" t="s">
        <v>5503</v>
      </c>
      <c r="C577" s="210">
        <f t="shared" ref="C577:I577" si="495">(C1706/C$1214)/(C2835/C$2343)</f>
        <v>0</v>
      </c>
      <c r="D577" s="210">
        <f t="shared" si="495"/>
        <v>0</v>
      </c>
      <c r="E577" s="210">
        <f t="shared" si="495"/>
        <v>0</v>
      </c>
      <c r="F577" s="210">
        <f t="shared" si="495"/>
        <v>0</v>
      </c>
      <c r="G577" s="210">
        <f t="shared" si="495"/>
        <v>2.9938803789816707E-3</v>
      </c>
      <c r="H577" s="210">
        <f t="shared" si="495"/>
        <v>0</v>
      </c>
      <c r="I577" s="210">
        <f t="shared" si="495"/>
        <v>0</v>
      </c>
    </row>
    <row r="578" spans="1:9" x14ac:dyDescent="0.25">
      <c r="A578" s="59" t="s">
        <v>1239</v>
      </c>
      <c r="B578" s="59" t="s">
        <v>5506</v>
      </c>
      <c r="C578" s="210">
        <f t="shared" ref="C578:I578" si="496">(C1707/C$1214)/(C2836/C$2343)</f>
        <v>1.0659295553681751</v>
      </c>
      <c r="D578" s="210">
        <f t="shared" si="496"/>
        <v>0.53119128053004283</v>
      </c>
      <c r="E578" s="210">
        <f t="shared" si="496"/>
        <v>2.7021573874988785</v>
      </c>
      <c r="F578" s="210">
        <f t="shared" si="496"/>
        <v>0.89336699929871322</v>
      </c>
      <c r="G578" s="210">
        <f t="shared" si="496"/>
        <v>0</v>
      </c>
      <c r="H578" s="210">
        <f t="shared" si="496"/>
        <v>9.0798561895711366E-2</v>
      </c>
      <c r="I578" s="210">
        <f t="shared" si="496"/>
        <v>9.8876190685129774</v>
      </c>
    </row>
    <row r="579" spans="1:9" x14ac:dyDescent="0.25">
      <c r="A579" s="59" t="s">
        <v>1154</v>
      </c>
      <c r="B579" s="59" t="s">
        <v>5507</v>
      </c>
      <c r="C579" s="210">
        <f t="shared" ref="C579:I579" si="497">(C1708/C$1214)/(C2837/C$2343)</f>
        <v>1.2171309170474998</v>
      </c>
      <c r="D579" s="210">
        <f t="shared" si="497"/>
        <v>0.34790636882308329</v>
      </c>
      <c r="E579" s="210">
        <f t="shared" si="497"/>
        <v>0.32448889148194854</v>
      </c>
      <c r="F579" s="210">
        <f t="shared" si="497"/>
        <v>1.3039801683191627</v>
      </c>
      <c r="G579" s="210">
        <f t="shared" si="497"/>
        <v>0.51245908501871473</v>
      </c>
      <c r="H579" s="210">
        <f t="shared" si="497"/>
        <v>17.857905563127019</v>
      </c>
      <c r="I579" s="210">
        <f t="shared" si="497"/>
        <v>30.376681772279959</v>
      </c>
    </row>
    <row r="580" spans="1:9" x14ac:dyDescent="0.25">
      <c r="A580" s="59" t="s">
        <v>294</v>
      </c>
      <c r="B580" s="59" t="s">
        <v>5510</v>
      </c>
      <c r="C580" s="210">
        <f t="shared" ref="C580:I580" si="498">(C1709/C$1214)/(C2838/C$2343)</f>
        <v>3.8803068818811242</v>
      </c>
      <c r="D580" s="210">
        <f t="shared" si="498"/>
        <v>4.2524976753055066</v>
      </c>
      <c r="E580" s="210">
        <f t="shared" si="498"/>
        <v>14.190597833771802</v>
      </c>
      <c r="F580" s="210">
        <f t="shared" si="498"/>
        <v>6.6306487330050388</v>
      </c>
      <c r="G580" s="210">
        <f t="shared" si="498"/>
        <v>38.132316098838039</v>
      </c>
      <c r="H580" s="210">
        <f t="shared" si="498"/>
        <v>33.115686526303442</v>
      </c>
      <c r="I580" s="210">
        <f t="shared" si="498"/>
        <v>35.887532054763383</v>
      </c>
    </row>
    <row r="581" spans="1:9" x14ac:dyDescent="0.25">
      <c r="A581" s="59" t="s">
        <v>1244</v>
      </c>
      <c r="B581" s="59" t="s">
        <v>5512</v>
      </c>
      <c r="C581" s="210">
        <f t="shared" ref="C581:I581" si="499">(C1710/C$1214)/(C2839/C$2343)</f>
        <v>0</v>
      </c>
      <c r="D581" s="210">
        <f t="shared" si="499"/>
        <v>0</v>
      </c>
      <c r="E581" s="210">
        <f t="shared" si="499"/>
        <v>0</v>
      </c>
      <c r="F581" s="210">
        <f t="shared" si="499"/>
        <v>0</v>
      </c>
      <c r="G581" s="210">
        <f t="shared" si="499"/>
        <v>0</v>
      </c>
      <c r="H581" s="210">
        <f t="shared" si="499"/>
        <v>3.2811363664974981E-2</v>
      </c>
      <c r="I581" s="210">
        <f t="shared" si="499"/>
        <v>2.3647299960895582E-2</v>
      </c>
    </row>
    <row r="582" spans="1:9" x14ac:dyDescent="0.25">
      <c r="A582" s="59" t="s">
        <v>3542</v>
      </c>
      <c r="B582" s="59" t="s">
        <v>5513</v>
      </c>
      <c r="C582" s="210">
        <f t="shared" ref="C582:I582" si="500">(C1711/C$1214)/(C2840/C$2343)</f>
        <v>4.3541429913319822</v>
      </c>
      <c r="D582" s="210">
        <f t="shared" si="500"/>
        <v>8.3484543347498068</v>
      </c>
      <c r="E582" s="210">
        <f t="shared" si="500"/>
        <v>8.3226557970937627</v>
      </c>
      <c r="F582" s="210">
        <f t="shared" si="500"/>
        <v>9.1866764941761012</v>
      </c>
      <c r="G582" s="210">
        <f t="shared" si="500"/>
        <v>2.6915734369144069</v>
      </c>
      <c r="H582" s="210">
        <f t="shared" si="500"/>
        <v>3.1226867346162117</v>
      </c>
      <c r="I582" s="210">
        <f t="shared" si="500"/>
        <v>0.36295808270138186</v>
      </c>
    </row>
    <row r="583" spans="1:9" x14ac:dyDescent="0.25">
      <c r="A583" s="59" t="s">
        <v>428</v>
      </c>
      <c r="B583" s="59" t="s">
        <v>5515</v>
      </c>
      <c r="C583" s="210">
        <f t="shared" ref="C583:I583" si="501">(C1712/C$1214)/(C2841/C$2343)</f>
        <v>8.6108280528182792</v>
      </c>
      <c r="D583" s="210">
        <f t="shared" si="501"/>
        <v>31.468476127941919</v>
      </c>
      <c r="E583" s="210">
        <f t="shared" si="501"/>
        <v>49.481058807922686</v>
      </c>
      <c r="F583" s="210">
        <f t="shared" si="501"/>
        <v>15.346399658427263</v>
      </c>
      <c r="G583" s="210">
        <f t="shared" si="501"/>
        <v>85.87236316417615</v>
      </c>
      <c r="H583" s="210">
        <f t="shared" si="501"/>
        <v>78.92872596573865</v>
      </c>
      <c r="I583" s="210">
        <f t="shared" si="501"/>
        <v>96.138311202267118</v>
      </c>
    </row>
    <row r="584" spans="1:9" x14ac:dyDescent="0.25">
      <c r="A584" s="59" t="s">
        <v>127</v>
      </c>
      <c r="B584" s="59" t="s">
        <v>5516</v>
      </c>
      <c r="C584" s="210">
        <f t="shared" ref="C584:I584" si="502">(C1713/C$1214)/(C2842/C$2343)</f>
        <v>4.6210458243885144</v>
      </c>
      <c r="D584" s="210">
        <f t="shared" si="502"/>
        <v>5.8363176612869037</v>
      </c>
      <c r="E584" s="210">
        <f t="shared" si="502"/>
        <v>4.0217904878391071</v>
      </c>
      <c r="F584" s="210">
        <f t="shared" si="502"/>
        <v>5.4904629482719658</v>
      </c>
      <c r="G584" s="210">
        <f t="shared" si="502"/>
        <v>5.6290307222284719</v>
      </c>
      <c r="H584" s="210">
        <f t="shared" si="502"/>
        <v>5.1196909799747736</v>
      </c>
      <c r="I584" s="210">
        <f t="shared" si="502"/>
        <v>4.8242314998292208</v>
      </c>
    </row>
    <row r="585" spans="1:9" x14ac:dyDescent="0.25">
      <c r="A585" s="59" t="s">
        <v>331</v>
      </c>
      <c r="B585" s="59" t="s">
        <v>5517</v>
      </c>
      <c r="C585" s="210">
        <f t="shared" ref="C585:I585" si="503">(C1714/C$1214)/(C2843/C$2343)</f>
        <v>0</v>
      </c>
      <c r="D585" s="210">
        <f t="shared" si="503"/>
        <v>0</v>
      </c>
      <c r="E585" s="210">
        <f t="shared" si="503"/>
        <v>0</v>
      </c>
      <c r="F585" s="210">
        <f t="shared" si="503"/>
        <v>0</v>
      </c>
      <c r="G585" s="210">
        <f t="shared" si="503"/>
        <v>0</v>
      </c>
      <c r="H585" s="210">
        <f t="shared" si="503"/>
        <v>1.9121834196768876E-2</v>
      </c>
      <c r="I585" s="210">
        <f t="shared" si="503"/>
        <v>0</v>
      </c>
    </row>
    <row r="586" spans="1:9" x14ac:dyDescent="0.25">
      <c r="A586" s="59" t="s">
        <v>623</v>
      </c>
      <c r="B586" s="59" t="s">
        <v>5519</v>
      </c>
      <c r="C586" s="210">
        <f t="shared" ref="C586:I586" si="504">(C1715/C$1214)/(C2844/C$2343)</f>
        <v>0.22044106303046201</v>
      </c>
      <c r="D586" s="210">
        <f t="shared" si="504"/>
        <v>0.51689468066657773</v>
      </c>
      <c r="E586" s="210">
        <f t="shared" si="504"/>
        <v>1.0079278756325678</v>
      </c>
      <c r="F586" s="210">
        <f t="shared" si="504"/>
        <v>0.7171591586758389</v>
      </c>
      <c r="G586" s="210">
        <f t="shared" si="504"/>
        <v>0.60483612695182698</v>
      </c>
      <c r="H586" s="210">
        <f t="shared" si="504"/>
        <v>0.52052464867971138</v>
      </c>
      <c r="I586" s="210">
        <f t="shared" si="504"/>
        <v>8.6534865831031454E-2</v>
      </c>
    </row>
    <row r="587" spans="1:9" x14ac:dyDescent="0.25">
      <c r="A587" s="59" t="s">
        <v>930</v>
      </c>
      <c r="B587" s="59" t="s">
        <v>5520</v>
      </c>
      <c r="C587" s="210">
        <f t="shared" ref="C587:I587" si="505">(C1716/C$1214)/(C2845/C$2343)</f>
        <v>0</v>
      </c>
      <c r="D587" s="210">
        <f t="shared" si="505"/>
        <v>0</v>
      </c>
      <c r="E587" s="210">
        <f t="shared" si="505"/>
        <v>0</v>
      </c>
      <c r="F587" s="210">
        <f t="shared" si="505"/>
        <v>0</v>
      </c>
      <c r="G587" s="210">
        <f t="shared" si="505"/>
        <v>0</v>
      </c>
      <c r="H587" s="210">
        <f t="shared" si="505"/>
        <v>0</v>
      </c>
      <c r="I587" s="210">
        <f t="shared" si="505"/>
        <v>2.0575299556613531E-2</v>
      </c>
    </row>
    <row r="588" spans="1:9" x14ac:dyDescent="0.25">
      <c r="A588" s="59" t="s">
        <v>1221</v>
      </c>
      <c r="B588" s="59" t="s">
        <v>5521</v>
      </c>
      <c r="C588" s="210">
        <f t="shared" ref="C588:I588" si="506">(C1717/C$1214)/(C2846/C$2343)</f>
        <v>2.6105605694830105</v>
      </c>
      <c r="D588" s="210">
        <f t="shared" si="506"/>
        <v>39.120632030582684</v>
      </c>
      <c r="E588" s="210">
        <f t="shared" si="506"/>
        <v>37.6881515888739</v>
      </c>
      <c r="F588" s="210">
        <f t="shared" si="506"/>
        <v>0</v>
      </c>
      <c r="G588" s="210">
        <f t="shared" si="506"/>
        <v>3.2464835748839384E-2</v>
      </c>
      <c r="H588" s="210">
        <f t="shared" si="506"/>
        <v>0.43502492711193091</v>
      </c>
      <c r="I588" s="210">
        <f t="shared" si="506"/>
        <v>0.20176596347288486</v>
      </c>
    </row>
    <row r="589" spans="1:9" x14ac:dyDescent="0.25">
      <c r="A589" s="59" t="s">
        <v>590</v>
      </c>
      <c r="B589" s="59" t="s">
        <v>5522</v>
      </c>
      <c r="C589" s="210">
        <f t="shared" ref="C589:I589" si="507">(C1718/C$1214)/(C2847/C$2343)</f>
        <v>5.4420922196197621</v>
      </c>
      <c r="D589" s="210">
        <f t="shared" si="507"/>
        <v>2.2224281229303755</v>
      </c>
      <c r="E589" s="210">
        <f t="shared" si="507"/>
        <v>3.757681609199135</v>
      </c>
      <c r="F589" s="210">
        <f t="shared" si="507"/>
        <v>3.3243831779035125</v>
      </c>
      <c r="G589" s="210">
        <f t="shared" si="507"/>
        <v>2.0261315692152628</v>
      </c>
      <c r="H589" s="210">
        <f t="shared" si="507"/>
        <v>2.9803663458491321</v>
      </c>
      <c r="I589" s="210">
        <f t="shared" si="507"/>
        <v>4.5064803880697415</v>
      </c>
    </row>
    <row r="590" spans="1:9" x14ac:dyDescent="0.25">
      <c r="A590" s="59" t="s">
        <v>486</v>
      </c>
      <c r="B590" s="59" t="s">
        <v>5523</v>
      </c>
      <c r="C590" s="210">
        <f t="shared" ref="C590:I590" si="508">(C1719/C$1214)/(C2848/C$2343)</f>
        <v>189.88797429216305</v>
      </c>
      <c r="D590" s="210">
        <f t="shared" si="508"/>
        <v>208.05364181077834</v>
      </c>
      <c r="E590" s="210">
        <f t="shared" si="508"/>
        <v>108.10137231496955</v>
      </c>
      <c r="F590" s="210">
        <f t="shared" si="508"/>
        <v>7.0587378554182045</v>
      </c>
      <c r="G590" s="210">
        <f t="shared" si="508"/>
        <v>4.6633485093515876</v>
      </c>
      <c r="H590" s="210">
        <f t="shared" si="508"/>
        <v>0.83078300403493577</v>
      </c>
      <c r="I590" s="210">
        <f t="shared" si="508"/>
        <v>24.497298671501166</v>
      </c>
    </row>
    <row r="591" spans="1:9" x14ac:dyDescent="0.25">
      <c r="A591" s="59" t="s">
        <v>2890</v>
      </c>
      <c r="B591" s="59" t="s">
        <v>5526</v>
      </c>
      <c r="C591" s="210">
        <f t="shared" ref="C591:I591" si="509">(C1720/C$1214)/(C2849/C$2343)</f>
        <v>9.5980755772676521E-2</v>
      </c>
      <c r="D591" s="210">
        <f t="shared" si="509"/>
        <v>0.10826448307201497</v>
      </c>
      <c r="E591" s="210">
        <f t="shared" si="509"/>
        <v>0</v>
      </c>
      <c r="F591" s="210">
        <f t="shared" si="509"/>
        <v>0</v>
      </c>
      <c r="G591" s="210">
        <f t="shared" si="509"/>
        <v>0</v>
      </c>
      <c r="H591" s="210">
        <f t="shared" si="509"/>
        <v>0</v>
      </c>
      <c r="I591" s="210">
        <f t="shared" si="509"/>
        <v>0</v>
      </c>
    </row>
    <row r="592" spans="1:9" x14ac:dyDescent="0.25">
      <c r="A592" s="59" t="s">
        <v>3023</v>
      </c>
      <c r="B592" s="59" t="s">
        <v>5531</v>
      </c>
      <c r="C592" s="210">
        <f t="shared" ref="C592:I592" si="510">(C1721/C$1214)/(C2850/C$2343)</f>
        <v>0</v>
      </c>
      <c r="D592" s="210">
        <f t="shared" si="510"/>
        <v>0</v>
      </c>
      <c r="E592" s="210">
        <f t="shared" si="510"/>
        <v>0</v>
      </c>
      <c r="F592" s="210">
        <f t="shared" si="510"/>
        <v>0.46489731863293815</v>
      </c>
      <c r="G592" s="210">
        <f t="shared" si="510"/>
        <v>0</v>
      </c>
      <c r="H592" s="210">
        <f t="shared" si="510"/>
        <v>0</v>
      </c>
      <c r="I592" s="210">
        <f t="shared" si="510"/>
        <v>0.34239495196909109</v>
      </c>
    </row>
    <row r="593" spans="1:9" x14ac:dyDescent="0.25">
      <c r="A593" s="59" t="s">
        <v>1916</v>
      </c>
      <c r="B593" s="59" t="s">
        <v>5533</v>
      </c>
      <c r="C593" s="210">
        <f t="shared" ref="C593:I593" si="511">(C1722/C$1214)/(C2851/C$2343)</f>
        <v>0</v>
      </c>
      <c r="D593" s="210">
        <f t="shared" si="511"/>
        <v>1.1421125453570187E-2</v>
      </c>
      <c r="E593" s="210">
        <f t="shared" si="511"/>
        <v>0</v>
      </c>
      <c r="F593" s="210">
        <f t="shared" si="511"/>
        <v>0</v>
      </c>
      <c r="G593" s="210">
        <f t="shared" si="511"/>
        <v>0</v>
      </c>
      <c r="H593" s="210">
        <f t="shared" si="511"/>
        <v>0</v>
      </c>
      <c r="I593" s="210">
        <f t="shared" si="511"/>
        <v>0</v>
      </c>
    </row>
    <row r="594" spans="1:9" x14ac:dyDescent="0.25">
      <c r="A594" s="59" t="s">
        <v>3543</v>
      </c>
      <c r="B594" s="59" t="s">
        <v>5534</v>
      </c>
      <c r="C594" s="210">
        <f t="shared" ref="C594:I594" si="512">(C1723/C$1214)/(C2852/C$2343)</f>
        <v>0</v>
      </c>
      <c r="D594" s="210">
        <f t="shared" si="512"/>
        <v>0</v>
      </c>
      <c r="E594" s="210">
        <f t="shared" si="512"/>
        <v>0</v>
      </c>
      <c r="F594" s="210">
        <f t="shared" si="512"/>
        <v>7.3456155752073928E-3</v>
      </c>
      <c r="G594" s="210">
        <f t="shared" si="512"/>
        <v>2.9195761983553283</v>
      </c>
      <c r="H594" s="210">
        <f t="shared" si="512"/>
        <v>17.157865774237994</v>
      </c>
      <c r="I594" s="210">
        <f t="shared" si="512"/>
        <v>23.015876905288319</v>
      </c>
    </row>
    <row r="595" spans="1:9" x14ac:dyDescent="0.25">
      <c r="A595" s="59" t="s">
        <v>780</v>
      </c>
      <c r="B595" s="59" t="s">
        <v>5536</v>
      </c>
      <c r="C595" s="210">
        <f t="shared" ref="C595:I595" si="513">(C1724/C$1214)/(C2853/C$2343)</f>
        <v>0.15084461626533699</v>
      </c>
      <c r="D595" s="210">
        <f t="shared" si="513"/>
        <v>1.7533310873285872</v>
      </c>
      <c r="E595" s="210">
        <f t="shared" si="513"/>
        <v>2.1380758940585523</v>
      </c>
      <c r="F595" s="210">
        <f t="shared" si="513"/>
        <v>0.46024826000922403</v>
      </c>
      <c r="G595" s="210">
        <f t="shared" si="513"/>
        <v>0.10358526436558547</v>
      </c>
      <c r="H595" s="210">
        <f t="shared" si="513"/>
        <v>0.14569602154282815</v>
      </c>
      <c r="I595" s="210">
        <f t="shared" si="513"/>
        <v>0.13819960047076524</v>
      </c>
    </row>
    <row r="596" spans="1:9" x14ac:dyDescent="0.25">
      <c r="A596" s="59" t="s">
        <v>684</v>
      </c>
      <c r="B596" s="59" t="s">
        <v>5537</v>
      </c>
      <c r="C596" s="210">
        <f t="shared" ref="C596:I596" si="514">(C1725/C$1214)/(C2854/C$2343)</f>
        <v>0.80590135933806106</v>
      </c>
      <c r="D596" s="210">
        <f t="shared" si="514"/>
        <v>0.43346287848522752</v>
      </c>
      <c r="E596" s="210">
        <f t="shared" si="514"/>
        <v>0.40075838193948338</v>
      </c>
      <c r="F596" s="210">
        <f t="shared" si="514"/>
        <v>0.80623377256011086</v>
      </c>
      <c r="G596" s="210">
        <f t="shared" si="514"/>
        <v>0.51464458102544108</v>
      </c>
      <c r="H596" s="210">
        <f t="shared" si="514"/>
        <v>0.69570318937215703</v>
      </c>
      <c r="I596" s="210">
        <f t="shared" si="514"/>
        <v>1.1737127039087851</v>
      </c>
    </row>
    <row r="597" spans="1:9" x14ac:dyDescent="0.25">
      <c r="A597" s="59" t="s">
        <v>2040</v>
      </c>
      <c r="B597" s="59" t="s">
        <v>5538</v>
      </c>
      <c r="C597" s="210">
        <f t="shared" ref="C597:I597" si="515">(C1726/C$1214)/(C2855/C$2343)</f>
        <v>0</v>
      </c>
      <c r="D597" s="210">
        <f t="shared" si="515"/>
        <v>0</v>
      </c>
      <c r="E597" s="210">
        <f t="shared" si="515"/>
        <v>0</v>
      </c>
      <c r="F597" s="210">
        <f t="shared" si="515"/>
        <v>1.5854175791307288</v>
      </c>
      <c r="G597" s="210">
        <f t="shared" si="515"/>
        <v>0</v>
      </c>
      <c r="H597" s="210">
        <f t="shared" si="515"/>
        <v>0</v>
      </c>
      <c r="I597" s="210">
        <f t="shared" si="515"/>
        <v>0</v>
      </c>
    </row>
    <row r="598" spans="1:9" x14ac:dyDescent="0.25">
      <c r="A598" s="59" t="s">
        <v>141</v>
      </c>
      <c r="B598" s="59" t="s">
        <v>5539</v>
      </c>
      <c r="C598" s="210">
        <f t="shared" ref="C598:I598" si="516">(C1727/C$1214)/(C2856/C$2343)</f>
        <v>0</v>
      </c>
      <c r="D598" s="210">
        <f t="shared" si="516"/>
        <v>0</v>
      </c>
      <c r="E598" s="210">
        <f t="shared" si="516"/>
        <v>1.6477056773547036E-2</v>
      </c>
      <c r="F598" s="210">
        <f t="shared" si="516"/>
        <v>0</v>
      </c>
      <c r="G598" s="210">
        <f t="shared" si="516"/>
        <v>0</v>
      </c>
      <c r="H598" s="210">
        <f t="shared" si="516"/>
        <v>2.3671543525524925E-2</v>
      </c>
      <c r="I598" s="210">
        <f t="shared" si="516"/>
        <v>0</v>
      </c>
    </row>
    <row r="599" spans="1:9" x14ac:dyDescent="0.25">
      <c r="A599" s="59" t="s">
        <v>2012</v>
      </c>
      <c r="B599" s="59" t="s">
        <v>5540</v>
      </c>
      <c r="C599" s="210">
        <f t="shared" ref="C599:I599" si="517">(C1728/C$1214)/(C2857/C$2343)</f>
        <v>1.2282577030114923</v>
      </c>
      <c r="D599" s="210">
        <f t="shared" si="517"/>
        <v>0</v>
      </c>
      <c r="E599" s="210">
        <f t="shared" si="517"/>
        <v>0</v>
      </c>
      <c r="F599" s="210">
        <f t="shared" si="517"/>
        <v>0.1021138257995122</v>
      </c>
      <c r="G599" s="210">
        <f t="shared" si="517"/>
        <v>0.11317345432633912</v>
      </c>
      <c r="H599" s="210">
        <f t="shared" si="517"/>
        <v>0.15458358016686691</v>
      </c>
      <c r="I599" s="210">
        <f t="shared" si="517"/>
        <v>0.40886608981544997</v>
      </c>
    </row>
    <row r="600" spans="1:9" x14ac:dyDescent="0.25">
      <c r="A600" s="59" t="s">
        <v>638</v>
      </c>
      <c r="B600" s="59" t="s">
        <v>5541</v>
      </c>
      <c r="C600" s="210">
        <f t="shared" ref="C600:I600" si="518">(C1729/C$1214)/(C2858/C$2343)</f>
        <v>0</v>
      </c>
      <c r="D600" s="210">
        <f t="shared" si="518"/>
        <v>0</v>
      </c>
      <c r="E600" s="210">
        <f t="shared" si="518"/>
        <v>0</v>
      </c>
      <c r="F600" s="210">
        <f t="shared" si="518"/>
        <v>9.0808610587651911E-2</v>
      </c>
      <c r="G600" s="210">
        <f t="shared" si="518"/>
        <v>1.6079128783856839E-2</v>
      </c>
      <c r="H600" s="210">
        <f t="shared" si="518"/>
        <v>2.903866623566511E-2</v>
      </c>
      <c r="I600" s="210">
        <f t="shared" si="518"/>
        <v>1.7842344789695957E-2</v>
      </c>
    </row>
    <row r="601" spans="1:9" x14ac:dyDescent="0.25">
      <c r="A601" s="59" t="s">
        <v>2529</v>
      </c>
      <c r="B601" s="59" t="s">
        <v>5542</v>
      </c>
      <c r="C601" s="210">
        <f t="shared" ref="C601:I601" si="519">(C1730/C$1214)/(C2859/C$2343)</f>
        <v>0</v>
      </c>
      <c r="D601" s="210">
        <f t="shared" si="519"/>
        <v>0</v>
      </c>
      <c r="E601" s="210">
        <f t="shared" si="519"/>
        <v>0</v>
      </c>
      <c r="F601" s="210">
        <f t="shared" si="519"/>
        <v>5.239456454578257E-4</v>
      </c>
      <c r="G601" s="210">
        <f t="shared" si="519"/>
        <v>0</v>
      </c>
      <c r="H601" s="210">
        <f t="shared" si="519"/>
        <v>0.22879321442886646</v>
      </c>
      <c r="I601" s="210">
        <f t="shared" si="519"/>
        <v>0</v>
      </c>
    </row>
    <row r="602" spans="1:9" x14ac:dyDescent="0.25">
      <c r="A602" s="59" t="s">
        <v>3313</v>
      </c>
      <c r="B602" s="59" t="s">
        <v>5543</v>
      </c>
      <c r="C602" s="210">
        <f t="shared" ref="C602:I602" si="520">(C1731/C$1214)/(C2860/C$2343)</f>
        <v>0</v>
      </c>
      <c r="D602" s="210">
        <f t="shared" si="520"/>
        <v>0</v>
      </c>
      <c r="E602" s="210">
        <f t="shared" si="520"/>
        <v>0</v>
      </c>
      <c r="F602" s="210">
        <f t="shared" si="520"/>
        <v>0</v>
      </c>
      <c r="G602" s="210">
        <f t="shared" si="520"/>
        <v>1.1687435806084596</v>
      </c>
      <c r="H602" s="210">
        <f t="shared" si="520"/>
        <v>0</v>
      </c>
      <c r="I602" s="210">
        <f t="shared" si="520"/>
        <v>0</v>
      </c>
    </row>
    <row r="603" spans="1:9" x14ac:dyDescent="0.25">
      <c r="A603" s="59" t="s">
        <v>3567</v>
      </c>
      <c r="B603" s="59" t="s">
        <v>4089</v>
      </c>
      <c r="C603" s="210">
        <f t="shared" ref="C603:I603" si="521">(C1732/C$1214)/(C2861/C$2343)</f>
        <v>0</v>
      </c>
      <c r="D603" s="210">
        <f t="shared" si="521"/>
        <v>0</v>
      </c>
      <c r="E603" s="210">
        <f t="shared" si="521"/>
        <v>0</v>
      </c>
      <c r="F603" s="210">
        <f t="shared" si="521"/>
        <v>0</v>
      </c>
      <c r="G603" s="210">
        <f t="shared" si="521"/>
        <v>0</v>
      </c>
      <c r="H603" s="210">
        <f t="shared" si="521"/>
        <v>0</v>
      </c>
      <c r="I603" s="210">
        <f t="shared" si="521"/>
        <v>1.7924905372964609E-4</v>
      </c>
    </row>
    <row r="604" spans="1:9" x14ac:dyDescent="0.25">
      <c r="A604" s="59" t="s">
        <v>732</v>
      </c>
      <c r="B604" s="59" t="s">
        <v>5548</v>
      </c>
      <c r="C604" s="210">
        <f t="shared" ref="C604:I604" si="522">(C1733/C$1214)/(C2862/C$2343)</f>
        <v>0</v>
      </c>
      <c r="D604" s="210">
        <f t="shared" si="522"/>
        <v>18.249041820606532</v>
      </c>
      <c r="E604" s="210">
        <f t="shared" si="522"/>
        <v>2.4032451354454536</v>
      </c>
      <c r="F604" s="210">
        <f t="shared" si="522"/>
        <v>0</v>
      </c>
      <c r="G604" s="210">
        <f t="shared" si="522"/>
        <v>0</v>
      </c>
      <c r="H604" s="210">
        <f t="shared" si="522"/>
        <v>1.8727187591822143</v>
      </c>
      <c r="I604" s="210">
        <f t="shared" si="522"/>
        <v>0</v>
      </c>
    </row>
    <row r="605" spans="1:9" x14ac:dyDescent="0.25">
      <c r="A605" s="59" t="s">
        <v>2124</v>
      </c>
      <c r="B605" s="59" t="s">
        <v>5550</v>
      </c>
      <c r="C605" s="210">
        <f t="shared" ref="C605:I605" si="523">(C1734/C$1214)/(C2863/C$2343)</f>
        <v>0.10318744623898859</v>
      </c>
      <c r="D605" s="210">
        <f t="shared" si="523"/>
        <v>7.9626970419063889</v>
      </c>
      <c r="E605" s="210">
        <f t="shared" si="523"/>
        <v>0.13854632417669838</v>
      </c>
      <c r="F605" s="210">
        <f t="shared" si="523"/>
        <v>7.6281029918595283E-2</v>
      </c>
      <c r="G605" s="210">
        <f t="shared" si="523"/>
        <v>4.7610794951474085E-2</v>
      </c>
      <c r="H605" s="210">
        <f t="shared" si="523"/>
        <v>0.54829266222526474</v>
      </c>
      <c r="I605" s="210">
        <f t="shared" si="523"/>
        <v>2.7119118385246499E-2</v>
      </c>
    </row>
    <row r="606" spans="1:9" x14ac:dyDescent="0.25">
      <c r="A606" s="59" t="s">
        <v>1648</v>
      </c>
      <c r="B606" s="59" t="s">
        <v>5551</v>
      </c>
      <c r="C606" s="210">
        <f t="shared" ref="C606:I606" si="524">(C1735/C$1214)/(C2864/C$2343)</f>
        <v>0</v>
      </c>
      <c r="D606" s="210">
        <f t="shared" si="524"/>
        <v>0</v>
      </c>
      <c r="E606" s="210">
        <f t="shared" si="524"/>
        <v>0</v>
      </c>
      <c r="F606" s="210">
        <f t="shared" si="524"/>
        <v>0</v>
      </c>
      <c r="G606" s="210">
        <f t="shared" si="524"/>
        <v>0</v>
      </c>
      <c r="H606" s="210">
        <f t="shared" si="524"/>
        <v>0.86106732590987112</v>
      </c>
      <c r="I606" s="210">
        <f t="shared" si="524"/>
        <v>0.36639239435038079</v>
      </c>
    </row>
    <row r="607" spans="1:9" x14ac:dyDescent="0.25">
      <c r="A607" s="59" t="s">
        <v>562</v>
      </c>
      <c r="B607" s="59" t="s">
        <v>5552</v>
      </c>
      <c r="C607" s="210">
        <f t="shared" ref="C607:I607" si="525">(C1736/C$1214)/(C2865/C$2343)</f>
        <v>7.8590620626193652E-2</v>
      </c>
      <c r="D607" s="210">
        <f t="shared" si="525"/>
        <v>9.2742230231261838E-2</v>
      </c>
      <c r="E607" s="210">
        <f t="shared" si="525"/>
        <v>7.465978052032527E-4</v>
      </c>
      <c r="F607" s="210">
        <f t="shared" si="525"/>
        <v>1.0730702984637257E-2</v>
      </c>
      <c r="G607" s="210">
        <f t="shared" si="525"/>
        <v>2.501776635470317E-2</v>
      </c>
      <c r="H607" s="210">
        <f t="shared" si="525"/>
        <v>2.8697054721531504E-2</v>
      </c>
      <c r="I607" s="210">
        <f t="shared" si="525"/>
        <v>7.970931594573509E-2</v>
      </c>
    </row>
    <row r="608" spans="1:9" x14ac:dyDescent="0.25">
      <c r="A608" s="59" t="s">
        <v>1752</v>
      </c>
      <c r="B608" s="59" t="s">
        <v>5553</v>
      </c>
      <c r="C608" s="210">
        <f t="shared" ref="C608:I608" si="526">(C1737/C$1214)/(C2866/C$2343)</f>
        <v>7.2148366919260312E-2</v>
      </c>
      <c r="D608" s="210">
        <f t="shared" si="526"/>
        <v>1.2473747935108017</v>
      </c>
      <c r="E608" s="210">
        <f t="shared" si="526"/>
        <v>3.3549007519126421</v>
      </c>
      <c r="F608" s="210">
        <f t="shared" si="526"/>
        <v>0</v>
      </c>
      <c r="G608" s="210">
        <f t="shared" si="526"/>
        <v>0</v>
      </c>
      <c r="H608" s="210">
        <f t="shared" si="526"/>
        <v>0</v>
      </c>
      <c r="I608" s="210">
        <f t="shared" si="526"/>
        <v>0</v>
      </c>
    </row>
    <row r="609" spans="1:9" x14ac:dyDescent="0.25">
      <c r="A609" s="59" t="s">
        <v>495</v>
      </c>
      <c r="B609" s="59" t="s">
        <v>5554</v>
      </c>
      <c r="C609" s="210">
        <f t="shared" ref="C609:I609" si="527">(C1738/C$1214)/(C2867/C$2343)</f>
        <v>6.701840518858881</v>
      </c>
      <c r="D609" s="210">
        <f t="shared" si="527"/>
        <v>5.3163457985781362</v>
      </c>
      <c r="E609" s="210">
        <f t="shared" si="527"/>
        <v>12.528576037265061</v>
      </c>
      <c r="F609" s="210">
        <f t="shared" si="527"/>
        <v>10.829039115326697</v>
      </c>
      <c r="G609" s="210">
        <f t="shared" si="527"/>
        <v>3.2309221875184666</v>
      </c>
      <c r="H609" s="210">
        <f t="shared" si="527"/>
        <v>4.1373998336468345</v>
      </c>
      <c r="I609" s="210">
        <f t="shared" si="527"/>
        <v>2.2677520850208142</v>
      </c>
    </row>
    <row r="610" spans="1:9" x14ac:dyDescent="0.25">
      <c r="A610" s="59" t="s">
        <v>1569</v>
      </c>
      <c r="B610" s="59" t="s">
        <v>5556</v>
      </c>
      <c r="C610" s="210">
        <f t="shared" ref="C610:I610" si="528">(C1739/C$1214)/(C2868/C$2343)</f>
        <v>0</v>
      </c>
      <c r="D610" s="210">
        <f t="shared" si="528"/>
        <v>0</v>
      </c>
      <c r="E610" s="210">
        <f t="shared" si="528"/>
        <v>5.9116505202114684</v>
      </c>
      <c r="F610" s="210">
        <f t="shared" si="528"/>
        <v>0</v>
      </c>
      <c r="G610" s="210">
        <f t="shared" si="528"/>
        <v>0</v>
      </c>
      <c r="H610" s="210">
        <f t="shared" si="528"/>
        <v>0</v>
      </c>
      <c r="I610" s="210">
        <f t="shared" si="528"/>
        <v>0</v>
      </c>
    </row>
    <row r="611" spans="1:9" x14ac:dyDescent="0.25">
      <c r="A611" s="59" t="s">
        <v>2916</v>
      </c>
      <c r="B611" s="59" t="s">
        <v>5569</v>
      </c>
      <c r="C611" s="210">
        <f t="shared" ref="C611:I611" si="529">(C1740/C$1214)/(C2869/C$2343)</f>
        <v>6.1139430073662373</v>
      </c>
      <c r="D611" s="210">
        <f t="shared" si="529"/>
        <v>0</v>
      </c>
      <c r="E611" s="210">
        <f t="shared" si="529"/>
        <v>0</v>
      </c>
      <c r="F611" s="210">
        <f t="shared" si="529"/>
        <v>0</v>
      </c>
      <c r="G611" s="210">
        <f t="shared" si="529"/>
        <v>0</v>
      </c>
      <c r="H611" s="210">
        <f t="shared" si="529"/>
        <v>0</v>
      </c>
      <c r="I611" s="210">
        <f t="shared" si="529"/>
        <v>0</v>
      </c>
    </row>
    <row r="612" spans="1:9" x14ac:dyDescent="0.25">
      <c r="A612" s="59" t="s">
        <v>2905</v>
      </c>
      <c r="B612" s="59" t="s">
        <v>5572</v>
      </c>
      <c r="C612" s="210">
        <f t="shared" ref="C612:I612" si="530">(C1741/C$1214)/(C2870/C$2343)</f>
        <v>0</v>
      </c>
      <c r="D612" s="210">
        <f t="shared" si="530"/>
        <v>0</v>
      </c>
      <c r="E612" s="210">
        <f t="shared" si="530"/>
        <v>0</v>
      </c>
      <c r="F612" s="210">
        <f t="shared" si="530"/>
        <v>0</v>
      </c>
      <c r="G612" s="210">
        <f t="shared" si="530"/>
        <v>0</v>
      </c>
      <c r="H612" s="210">
        <f t="shared" si="530"/>
        <v>0</v>
      </c>
      <c r="I612" s="210">
        <f t="shared" si="530"/>
        <v>1.3819131786642846E-2</v>
      </c>
    </row>
    <row r="613" spans="1:9" x14ac:dyDescent="0.25">
      <c r="A613" s="59" t="s">
        <v>655</v>
      </c>
      <c r="B613" s="59" t="s">
        <v>5583</v>
      </c>
      <c r="C613" s="210">
        <f t="shared" ref="C613:I613" si="531">(C1742/C$1214)/(C2871/C$2343)</f>
        <v>0.17159837880271628</v>
      </c>
      <c r="D613" s="210">
        <f t="shared" si="531"/>
        <v>0</v>
      </c>
      <c r="E613" s="210">
        <f t="shared" si="531"/>
        <v>0.11271128426752468</v>
      </c>
      <c r="F613" s="210">
        <f t="shared" si="531"/>
        <v>0</v>
      </c>
      <c r="G613" s="210">
        <f t="shared" si="531"/>
        <v>0.25808732205678625</v>
      </c>
      <c r="H613" s="210">
        <f t="shared" si="531"/>
        <v>0</v>
      </c>
      <c r="I613" s="210">
        <f t="shared" si="531"/>
        <v>0</v>
      </c>
    </row>
    <row r="614" spans="1:9" x14ac:dyDescent="0.25">
      <c r="A614" s="59" t="s">
        <v>3467</v>
      </c>
      <c r="B614" s="59" t="s">
        <v>5597</v>
      </c>
      <c r="C614" s="210">
        <f t="shared" ref="C614:I614" si="532">(C1743/C$1214)/(C2872/C$2343)</f>
        <v>0</v>
      </c>
      <c r="D614" s="210">
        <f t="shared" si="532"/>
        <v>0</v>
      </c>
      <c r="E614" s="210">
        <f t="shared" si="532"/>
        <v>0</v>
      </c>
      <c r="F614" s="210">
        <f t="shared" si="532"/>
        <v>0</v>
      </c>
      <c r="G614" s="210">
        <f t="shared" si="532"/>
        <v>0</v>
      </c>
      <c r="H614" s="210">
        <f t="shared" si="532"/>
        <v>0</v>
      </c>
      <c r="I614" s="210">
        <f t="shared" si="532"/>
        <v>2.3686759968016804</v>
      </c>
    </row>
    <row r="615" spans="1:9" x14ac:dyDescent="0.25">
      <c r="A615" s="59" t="s">
        <v>3479</v>
      </c>
      <c r="B615" s="59" t="s">
        <v>5611</v>
      </c>
      <c r="C615" s="210">
        <f t="shared" ref="C615:I615" si="533">(C1744/C$1214)/(C2873/C$2343)</f>
        <v>75.793695330932664</v>
      </c>
      <c r="D615" s="210">
        <f t="shared" si="533"/>
        <v>72.943774515774564</v>
      </c>
      <c r="E615" s="210">
        <f t="shared" si="533"/>
        <v>28.148190172658182</v>
      </c>
      <c r="F615" s="210">
        <f t="shared" si="533"/>
        <v>17.221150946330933</v>
      </c>
      <c r="G615" s="210">
        <f t="shared" si="533"/>
        <v>31.574346873187057</v>
      </c>
      <c r="H615" s="210">
        <f t="shared" si="533"/>
        <v>4.1745130761159173</v>
      </c>
      <c r="I615" s="210">
        <f t="shared" si="533"/>
        <v>0</v>
      </c>
    </row>
    <row r="616" spans="1:9" x14ac:dyDescent="0.25">
      <c r="A616" s="59" t="s">
        <v>3186</v>
      </c>
      <c r="B616" s="59" t="s">
        <v>5618</v>
      </c>
      <c r="C616" s="210">
        <f t="shared" ref="C616:I616" si="534">(C1745/C$1214)/(C2874/C$2343)</f>
        <v>4.3729225024006171</v>
      </c>
      <c r="D616" s="210">
        <f t="shared" si="534"/>
        <v>95.048923309193768</v>
      </c>
      <c r="E616" s="210">
        <f t="shared" si="534"/>
        <v>6.9862918388752009</v>
      </c>
      <c r="F616" s="210">
        <f t="shared" si="534"/>
        <v>0</v>
      </c>
      <c r="G616" s="210">
        <f t="shared" si="534"/>
        <v>0</v>
      </c>
      <c r="H616" s="210">
        <f t="shared" si="534"/>
        <v>8.5312547071415956</v>
      </c>
      <c r="I616" s="210">
        <f t="shared" si="534"/>
        <v>0</v>
      </c>
    </row>
    <row r="617" spans="1:9" x14ac:dyDescent="0.25">
      <c r="A617" s="59" t="s">
        <v>2106</v>
      </c>
      <c r="B617" s="59" t="s">
        <v>5631</v>
      </c>
      <c r="C617" s="210">
        <f t="shared" ref="C617:I617" si="535">(C1746/C$1214)/(C2875/C$2343)</f>
        <v>4.167371263627785E-3</v>
      </c>
      <c r="D617" s="210">
        <f t="shared" si="535"/>
        <v>3.5727576847776651E-2</v>
      </c>
      <c r="E617" s="210">
        <f t="shared" si="535"/>
        <v>6.7497341968950781</v>
      </c>
      <c r="F617" s="210">
        <f t="shared" si="535"/>
        <v>0.36736839461093862</v>
      </c>
      <c r="G617" s="210">
        <f t="shared" si="535"/>
        <v>0.246038505194661</v>
      </c>
      <c r="H617" s="210">
        <f t="shared" si="535"/>
        <v>0.21462121697524988</v>
      </c>
      <c r="I617" s="210">
        <f t="shared" si="535"/>
        <v>0.20222189823913073</v>
      </c>
    </row>
    <row r="618" spans="1:9" x14ac:dyDescent="0.25">
      <c r="A618" s="59" t="s">
        <v>3705</v>
      </c>
      <c r="B618" s="59" t="s">
        <v>5633</v>
      </c>
      <c r="C618" s="210">
        <f t="shared" ref="C618:I618" si="536">(C1747/C$1214)/(C2876/C$2343)</f>
        <v>0</v>
      </c>
      <c r="D618" s="210">
        <f t="shared" si="536"/>
        <v>1.8234106261756602</v>
      </c>
      <c r="E618" s="210">
        <f t="shared" si="536"/>
        <v>1.9926349691359369E-2</v>
      </c>
      <c r="F618" s="210">
        <f t="shared" si="536"/>
        <v>0</v>
      </c>
      <c r="G618" s="210">
        <f t="shared" si="536"/>
        <v>0</v>
      </c>
      <c r="H618" s="210">
        <f t="shared" si="536"/>
        <v>0</v>
      </c>
      <c r="I618" s="210">
        <f t="shared" si="536"/>
        <v>0</v>
      </c>
    </row>
    <row r="619" spans="1:9" x14ac:dyDescent="0.25">
      <c r="A619" s="59" t="s">
        <v>3640</v>
      </c>
      <c r="B619" s="59" t="s">
        <v>5651</v>
      </c>
      <c r="C619" s="210">
        <f t="shared" ref="C619:I619" si="537">(C1748/C$1214)/(C2877/C$2343)</f>
        <v>1.5876583438193148</v>
      </c>
      <c r="D619" s="210">
        <f t="shared" si="537"/>
        <v>5.8419850243601976</v>
      </c>
      <c r="E619" s="210">
        <f t="shared" si="537"/>
        <v>0.44944510950948202</v>
      </c>
      <c r="F619" s="210">
        <f t="shared" si="537"/>
        <v>0.56320802479142251</v>
      </c>
      <c r="G619" s="210">
        <f t="shared" si="537"/>
        <v>0.13353374017003644</v>
      </c>
      <c r="H619" s="210">
        <f t="shared" si="537"/>
        <v>0.27995548158778727</v>
      </c>
      <c r="I619" s="210">
        <f t="shared" si="537"/>
        <v>0</v>
      </c>
    </row>
    <row r="620" spans="1:9" x14ac:dyDescent="0.25">
      <c r="A620" s="59" t="s">
        <v>875</v>
      </c>
      <c r="B620" s="59" t="s">
        <v>5652</v>
      </c>
      <c r="C620" s="210">
        <f t="shared" ref="C620:I620" si="538">(C1749/C$1214)/(C2878/C$2343)</f>
        <v>0</v>
      </c>
      <c r="D620" s="210">
        <f t="shared" si="538"/>
        <v>0</v>
      </c>
      <c r="E620" s="210">
        <f t="shared" si="538"/>
        <v>2.6180517634426643E-3</v>
      </c>
      <c r="F620" s="210">
        <f t="shared" si="538"/>
        <v>0</v>
      </c>
      <c r="G620" s="210">
        <f t="shared" si="538"/>
        <v>0</v>
      </c>
      <c r="H620" s="210">
        <f t="shared" si="538"/>
        <v>0</v>
      </c>
      <c r="I620" s="210">
        <f t="shared" si="538"/>
        <v>0</v>
      </c>
    </row>
    <row r="621" spans="1:9" x14ac:dyDescent="0.25">
      <c r="A621" s="59" t="s">
        <v>2325</v>
      </c>
      <c r="B621" s="59" t="s">
        <v>5660</v>
      </c>
      <c r="C621" s="210">
        <f t="shared" ref="C621:I621" si="539">(C1750/C$1214)/(C2879/C$2343)</f>
        <v>5.1607909510213039</v>
      </c>
      <c r="D621" s="210">
        <f t="shared" si="539"/>
        <v>2.878387437437059</v>
      </c>
      <c r="E621" s="210">
        <f t="shared" si="539"/>
        <v>0.1471957518822278</v>
      </c>
      <c r="F621" s="210">
        <f t="shared" si="539"/>
        <v>0</v>
      </c>
      <c r="G621" s="210">
        <f t="shared" si="539"/>
        <v>0</v>
      </c>
      <c r="H621" s="210">
        <f t="shared" si="539"/>
        <v>0</v>
      </c>
      <c r="I621" s="210">
        <f t="shared" si="539"/>
        <v>0</v>
      </c>
    </row>
    <row r="622" spans="1:9" x14ac:dyDescent="0.25">
      <c r="A622" s="59" t="s">
        <v>2777</v>
      </c>
      <c r="B622" s="59" t="s">
        <v>5661</v>
      </c>
      <c r="C622" s="210">
        <f t="shared" ref="C622:I622" si="540">(C1751/C$1214)/(C2880/C$2343)</f>
        <v>1.6619834026001264E-2</v>
      </c>
      <c r="D622" s="210">
        <f t="shared" si="540"/>
        <v>0</v>
      </c>
      <c r="E622" s="210">
        <f t="shared" si="540"/>
        <v>0</v>
      </c>
      <c r="F622" s="210">
        <f t="shared" si="540"/>
        <v>0</v>
      </c>
      <c r="G622" s="210">
        <f t="shared" si="540"/>
        <v>2.6887190169442642E-2</v>
      </c>
      <c r="H622" s="210">
        <f t="shared" si="540"/>
        <v>0.40448401233468612</v>
      </c>
      <c r="I622" s="210">
        <f t="shared" si="540"/>
        <v>0.27581015274456105</v>
      </c>
    </row>
    <row r="623" spans="1:9" x14ac:dyDescent="0.25">
      <c r="A623" s="59" t="s">
        <v>1713</v>
      </c>
      <c r="B623" s="59" t="s">
        <v>5673</v>
      </c>
      <c r="C623" s="210">
        <f t="shared" ref="C623:I623" si="541">(C1752/C$1214)/(C2881/C$2343)</f>
        <v>2726.5828472344219</v>
      </c>
      <c r="D623" s="210">
        <f t="shared" si="541"/>
        <v>1183.155828690233</v>
      </c>
      <c r="E623" s="210">
        <f t="shared" si="541"/>
        <v>236.10537585758183</v>
      </c>
      <c r="F623" s="210">
        <f t="shared" si="541"/>
        <v>104.26019444163374</v>
      </c>
      <c r="G623" s="210">
        <f t="shared" si="541"/>
        <v>510.76479071878845</v>
      </c>
      <c r="H623" s="210">
        <f t="shared" si="541"/>
        <v>549.39563928590792</v>
      </c>
      <c r="I623" s="210">
        <f t="shared" si="541"/>
        <v>397.79953423661391</v>
      </c>
    </row>
    <row r="624" spans="1:9" x14ac:dyDescent="0.25">
      <c r="A624" s="59" t="s">
        <v>3252</v>
      </c>
      <c r="B624" s="59" t="s">
        <v>5676</v>
      </c>
      <c r="C624" s="210">
        <f t="shared" ref="C624:I624" si="542">(C1753/C$1214)/(C2882/C$2343)</f>
        <v>0</v>
      </c>
      <c r="D624" s="210">
        <f t="shared" si="542"/>
        <v>28.424005690318801</v>
      </c>
      <c r="E624" s="210">
        <f t="shared" si="542"/>
        <v>23.68195633291684</v>
      </c>
      <c r="F624" s="210">
        <f t="shared" si="542"/>
        <v>0</v>
      </c>
      <c r="G624" s="210">
        <f t="shared" si="542"/>
        <v>0</v>
      </c>
      <c r="H624" s="210">
        <f t="shared" si="542"/>
        <v>0</v>
      </c>
      <c r="I624" s="210">
        <f t="shared" si="542"/>
        <v>0</v>
      </c>
    </row>
    <row r="625" spans="1:9" x14ac:dyDescent="0.25">
      <c r="A625" s="59" t="s">
        <v>3277</v>
      </c>
      <c r="B625" s="59" t="s">
        <v>5680</v>
      </c>
      <c r="C625" s="210">
        <f t="shared" ref="C625:I625" si="543">(C1754/C$1214)/(C2883/C$2343)</f>
        <v>0</v>
      </c>
      <c r="D625" s="210">
        <f t="shared" si="543"/>
        <v>0</v>
      </c>
      <c r="E625" s="210">
        <f t="shared" si="543"/>
        <v>8.9822002530330174</v>
      </c>
      <c r="F625" s="210">
        <f t="shared" si="543"/>
        <v>0</v>
      </c>
      <c r="G625" s="210">
        <f t="shared" si="543"/>
        <v>0</v>
      </c>
      <c r="H625" s="210">
        <f t="shared" si="543"/>
        <v>241.22924300021626</v>
      </c>
      <c r="I625" s="210">
        <f t="shared" si="543"/>
        <v>0</v>
      </c>
    </row>
    <row r="626" spans="1:9" x14ac:dyDescent="0.25">
      <c r="A626" s="59" t="s">
        <v>2686</v>
      </c>
      <c r="B626" s="59" t="s">
        <v>5715</v>
      </c>
      <c r="C626" s="210">
        <f t="shared" ref="C626:I626" si="544">(C1755/C$1214)/(C2884/C$2343)</f>
        <v>4.8960477323314211E-2</v>
      </c>
      <c r="D626" s="210">
        <f t="shared" si="544"/>
        <v>2.0888696004033567</v>
      </c>
      <c r="E626" s="210">
        <f t="shared" si="544"/>
        <v>3.9803652904491864</v>
      </c>
      <c r="F626" s="210">
        <f t="shared" si="544"/>
        <v>2.1795680719217708E-3</v>
      </c>
      <c r="G626" s="210">
        <f t="shared" si="544"/>
        <v>0</v>
      </c>
      <c r="H626" s="210">
        <f t="shared" si="544"/>
        <v>0</v>
      </c>
      <c r="I626" s="210">
        <f t="shared" si="544"/>
        <v>0.21937458485041983</v>
      </c>
    </row>
    <row r="627" spans="1:9" x14ac:dyDescent="0.25">
      <c r="A627" s="59" t="s">
        <v>2962</v>
      </c>
      <c r="B627" s="59" t="s">
        <v>5718</v>
      </c>
      <c r="C627" s="210">
        <f t="shared" ref="C627:I627" si="545">(C1756/C$1214)/(C2885/C$2343)</f>
        <v>3.497139199512155</v>
      </c>
      <c r="D627" s="210">
        <f t="shared" si="545"/>
        <v>6.4104054381863103</v>
      </c>
      <c r="E627" s="210">
        <f t="shared" si="545"/>
        <v>8.9690910799756711</v>
      </c>
      <c r="F627" s="210">
        <f t="shared" si="545"/>
        <v>3.8097327164238512E-2</v>
      </c>
      <c r="G627" s="210">
        <f t="shared" si="545"/>
        <v>0.29851006898760818</v>
      </c>
      <c r="H627" s="210">
        <f t="shared" si="545"/>
        <v>0.39034886156500559</v>
      </c>
      <c r="I627" s="210">
        <f t="shared" si="545"/>
        <v>5.5429870507975378</v>
      </c>
    </row>
    <row r="628" spans="1:9" x14ac:dyDescent="0.25">
      <c r="A628" s="59" t="s">
        <v>2021</v>
      </c>
      <c r="B628" s="59" t="s">
        <v>5751</v>
      </c>
      <c r="C628" s="210">
        <f t="shared" ref="C628:I628" si="546">(C1757/C$1214)/(C2886/C$2343)</f>
        <v>1.4837729164118765</v>
      </c>
      <c r="D628" s="210">
        <f t="shared" si="546"/>
        <v>4.553388517242734</v>
      </c>
      <c r="E628" s="210">
        <f t="shared" si="546"/>
        <v>1.1419822574576419</v>
      </c>
      <c r="F628" s="210">
        <f t="shared" si="546"/>
        <v>3.6581139699155125</v>
      </c>
      <c r="G628" s="210">
        <f t="shared" si="546"/>
        <v>3.0006002104948313</v>
      </c>
      <c r="H628" s="210">
        <f t="shared" si="546"/>
        <v>3.1319586634002627</v>
      </c>
      <c r="I628" s="210">
        <f t="shared" si="546"/>
        <v>1.1125116379009936</v>
      </c>
    </row>
    <row r="629" spans="1:9" x14ac:dyDescent="0.25">
      <c r="A629" s="59" t="s">
        <v>2151</v>
      </c>
      <c r="B629" s="59" t="s">
        <v>5766</v>
      </c>
      <c r="C629" s="210">
        <f t="shared" ref="C629:I629" si="547">(C1758/C$1214)/(C2887/C$2343)</f>
        <v>1.0992243460271971</v>
      </c>
      <c r="D629" s="210">
        <f t="shared" si="547"/>
        <v>7.2211669923369648</v>
      </c>
      <c r="E629" s="210">
        <f t="shared" si="547"/>
        <v>0.25230378415932847</v>
      </c>
      <c r="F629" s="210">
        <f t="shared" si="547"/>
        <v>26.283252551487521</v>
      </c>
      <c r="G629" s="210">
        <f t="shared" si="547"/>
        <v>7.3120233579059919</v>
      </c>
      <c r="H629" s="210">
        <f t="shared" si="547"/>
        <v>0.56539216368179335</v>
      </c>
      <c r="I629" s="210">
        <f t="shared" si="547"/>
        <v>1.1168955858899119</v>
      </c>
    </row>
    <row r="630" spans="1:9" x14ac:dyDescent="0.25">
      <c r="A630" s="59" t="s">
        <v>2622</v>
      </c>
      <c r="B630" s="59" t="s">
        <v>5767</v>
      </c>
      <c r="C630" s="210">
        <f t="shared" ref="C630:I630" si="548">(C1759/C$1214)/(C2888/C$2343)</f>
        <v>2.5092132656772566</v>
      </c>
      <c r="D630" s="210">
        <f t="shared" si="548"/>
        <v>4.891087504584319</v>
      </c>
      <c r="E630" s="210">
        <f t="shared" si="548"/>
        <v>0</v>
      </c>
      <c r="F630" s="210">
        <f t="shared" si="548"/>
        <v>0</v>
      </c>
      <c r="G630" s="210">
        <f t="shared" si="548"/>
        <v>0.19279047412463993</v>
      </c>
      <c r="H630" s="210">
        <f t="shared" si="548"/>
        <v>0</v>
      </c>
      <c r="I630" s="210">
        <f t="shared" si="548"/>
        <v>0</v>
      </c>
    </row>
    <row r="631" spans="1:9" x14ac:dyDescent="0.25">
      <c r="A631" s="59" t="s">
        <v>2470</v>
      </c>
      <c r="B631" s="59" t="s">
        <v>5770</v>
      </c>
      <c r="C631" s="210">
        <f t="shared" ref="C631:I631" si="549">(C1760/C$1214)/(C2889/C$2343)</f>
        <v>0.43629060796202296</v>
      </c>
      <c r="D631" s="210">
        <f t="shared" si="549"/>
        <v>0.23941614544749207</v>
      </c>
      <c r="E631" s="210">
        <f t="shared" si="549"/>
        <v>0</v>
      </c>
      <c r="F631" s="210">
        <f t="shared" si="549"/>
        <v>0</v>
      </c>
      <c r="G631" s="210">
        <f t="shared" si="549"/>
        <v>0</v>
      </c>
      <c r="H631" s="210">
        <f t="shared" si="549"/>
        <v>0</v>
      </c>
      <c r="I631" s="210">
        <f t="shared" si="549"/>
        <v>0</v>
      </c>
    </row>
    <row r="632" spans="1:9" x14ac:dyDescent="0.25">
      <c r="A632" s="59" t="s">
        <v>1443</v>
      </c>
      <c r="B632" s="59" t="s">
        <v>5774</v>
      </c>
      <c r="C632" s="210">
        <f t="shared" ref="C632:I632" si="550">(C1761/C$1214)/(C2890/C$2343)</f>
        <v>4.9008045349293136E-2</v>
      </c>
      <c r="D632" s="210">
        <f t="shared" si="550"/>
        <v>3.8143516239051989E-2</v>
      </c>
      <c r="E632" s="210">
        <f t="shared" si="550"/>
        <v>9.8958558321898052E-2</v>
      </c>
      <c r="F632" s="210">
        <f t="shared" si="550"/>
        <v>0</v>
      </c>
      <c r="G632" s="210">
        <f t="shared" si="550"/>
        <v>0</v>
      </c>
      <c r="H632" s="210">
        <f t="shared" si="550"/>
        <v>2.8676920008360758E-3</v>
      </c>
      <c r="I632" s="210">
        <f t="shared" si="550"/>
        <v>0</v>
      </c>
    </row>
    <row r="633" spans="1:9" x14ac:dyDescent="0.25">
      <c r="A633" s="59" t="s">
        <v>1212</v>
      </c>
      <c r="B633" s="59" t="s">
        <v>5781</v>
      </c>
      <c r="C633" s="210">
        <f t="shared" ref="C633:I633" si="551">(C1762/C$1214)/(C2891/C$2343)</f>
        <v>15.279139308049054</v>
      </c>
      <c r="D633" s="210">
        <f t="shared" si="551"/>
        <v>3.4965892228807922</v>
      </c>
      <c r="E633" s="210">
        <f t="shared" si="551"/>
        <v>5.9928990293437154</v>
      </c>
      <c r="F633" s="210">
        <f t="shared" si="551"/>
        <v>6.1195453303959502</v>
      </c>
      <c r="G633" s="210">
        <f t="shared" si="551"/>
        <v>0</v>
      </c>
      <c r="H633" s="210">
        <f t="shared" si="551"/>
        <v>1.7132863913654521</v>
      </c>
      <c r="I633" s="210">
        <f t="shared" si="551"/>
        <v>1.9533239877994154E-2</v>
      </c>
    </row>
    <row r="634" spans="1:9" x14ac:dyDescent="0.25">
      <c r="A634" s="59" t="s">
        <v>718</v>
      </c>
      <c r="B634" s="59" t="s">
        <v>5793</v>
      </c>
      <c r="C634" s="210">
        <f t="shared" ref="C634:I634" si="552">(C1763/C$1214)/(C2892/C$2343)</f>
        <v>1.333924370887428</v>
      </c>
      <c r="D634" s="210">
        <f t="shared" si="552"/>
        <v>0.6234560496710343</v>
      </c>
      <c r="E634" s="210">
        <f t="shared" si="552"/>
        <v>0.43252799411197962</v>
      </c>
      <c r="F634" s="210">
        <f t="shared" si="552"/>
        <v>0.6921517987496506</v>
      </c>
      <c r="G634" s="210">
        <f t="shared" si="552"/>
        <v>4.1220609975845726</v>
      </c>
      <c r="H634" s="210">
        <f t="shared" si="552"/>
        <v>3.8004886428109197</v>
      </c>
      <c r="I634" s="210">
        <f t="shared" si="552"/>
        <v>3.6616407487010245</v>
      </c>
    </row>
    <row r="635" spans="1:9" x14ac:dyDescent="0.25">
      <c r="A635" s="59" t="s">
        <v>1682</v>
      </c>
      <c r="B635" s="59" t="s">
        <v>5795</v>
      </c>
      <c r="C635" s="210">
        <f t="shared" ref="C635:I635" si="553">(C1764/C$1214)/(C2893/C$2343)</f>
        <v>0</v>
      </c>
      <c r="D635" s="210">
        <f t="shared" si="553"/>
        <v>6.3657798179054181E-3</v>
      </c>
      <c r="E635" s="210">
        <f t="shared" si="553"/>
        <v>0.62600707475093142</v>
      </c>
      <c r="F635" s="210">
        <f t="shared" si="553"/>
        <v>0</v>
      </c>
      <c r="G635" s="210">
        <f t="shared" si="553"/>
        <v>0</v>
      </c>
      <c r="H635" s="210">
        <f t="shared" si="553"/>
        <v>0</v>
      </c>
      <c r="I635" s="210">
        <f t="shared" si="553"/>
        <v>0</v>
      </c>
    </row>
    <row r="636" spans="1:9" x14ac:dyDescent="0.25">
      <c r="A636" s="59" t="s">
        <v>892</v>
      </c>
      <c r="B636" s="59" t="s">
        <v>5796</v>
      </c>
      <c r="C636" s="210">
        <f t="shared" ref="C636:I636" si="554">(C1765/C$1214)/(C2894/C$2343)</f>
        <v>0</v>
      </c>
      <c r="D636" s="210">
        <f t="shared" si="554"/>
        <v>0</v>
      </c>
      <c r="E636" s="210">
        <f t="shared" si="554"/>
        <v>0</v>
      </c>
      <c r="F636" s="210">
        <f t="shared" si="554"/>
        <v>0</v>
      </c>
      <c r="G636" s="210">
        <f t="shared" si="554"/>
        <v>0.19122165941973518</v>
      </c>
      <c r="H636" s="210">
        <f t="shared" si="554"/>
        <v>1.1627127290662962E-2</v>
      </c>
      <c r="I636" s="210">
        <f t="shared" si="554"/>
        <v>0.25153987453633414</v>
      </c>
    </row>
    <row r="637" spans="1:9" x14ac:dyDescent="0.25">
      <c r="A637" s="59" t="s">
        <v>3350</v>
      </c>
      <c r="B637" s="59" t="s">
        <v>5798</v>
      </c>
      <c r="C637" s="210">
        <f t="shared" ref="C637:I637" si="555">(C1766/C$1214)/(C2895/C$2343)</f>
        <v>4.1240689872514027</v>
      </c>
      <c r="D637" s="210">
        <f t="shared" si="555"/>
        <v>1.1282666638940312E-2</v>
      </c>
      <c r="E637" s="210">
        <f t="shared" si="555"/>
        <v>0.39851920248254741</v>
      </c>
      <c r="F637" s="210">
        <f t="shared" si="555"/>
        <v>0</v>
      </c>
      <c r="G637" s="210">
        <f t="shared" si="555"/>
        <v>0</v>
      </c>
      <c r="H637" s="210">
        <f t="shared" si="555"/>
        <v>0</v>
      </c>
      <c r="I637" s="210">
        <f t="shared" si="555"/>
        <v>0</v>
      </c>
    </row>
    <row r="638" spans="1:9" x14ac:dyDescent="0.25">
      <c r="A638" s="59" t="s">
        <v>2612</v>
      </c>
      <c r="B638" s="59" t="s">
        <v>5807</v>
      </c>
      <c r="C638" s="210">
        <f t="shared" ref="C638:I638" si="556">(C1767/C$1214)/(C2896/C$2343)</f>
        <v>0.67502338261157468</v>
      </c>
      <c r="D638" s="210">
        <f t="shared" si="556"/>
        <v>12.739311748563924</v>
      </c>
      <c r="E638" s="210">
        <f t="shared" si="556"/>
        <v>44.998658873092893</v>
      </c>
      <c r="F638" s="210">
        <f t="shared" si="556"/>
        <v>51.723693834007186</v>
      </c>
      <c r="G638" s="210">
        <f t="shared" si="556"/>
        <v>214.80971609358173</v>
      </c>
      <c r="H638" s="210">
        <f t="shared" si="556"/>
        <v>199.43427110295903</v>
      </c>
      <c r="I638" s="210">
        <f t="shared" si="556"/>
        <v>138.73753676637915</v>
      </c>
    </row>
    <row r="639" spans="1:9" x14ac:dyDescent="0.25">
      <c r="A639" s="59" t="s">
        <v>3070</v>
      </c>
      <c r="B639" s="59" t="s">
        <v>5812</v>
      </c>
      <c r="C639" s="210">
        <f t="shared" ref="C639:I639" si="557">(C1768/C$1214)/(C2897/C$2343)</f>
        <v>0.26907472341576394</v>
      </c>
      <c r="D639" s="210">
        <f t="shared" si="557"/>
        <v>22.028000725515547</v>
      </c>
      <c r="E639" s="210">
        <f t="shared" si="557"/>
        <v>0.25008000105851819</v>
      </c>
      <c r="F639" s="210">
        <f t="shared" si="557"/>
        <v>0.82871025033192647</v>
      </c>
      <c r="G639" s="210">
        <f t="shared" si="557"/>
        <v>0.31157304534456925</v>
      </c>
      <c r="H639" s="210">
        <f t="shared" si="557"/>
        <v>0.46159062772677628</v>
      </c>
      <c r="I639" s="210">
        <f t="shared" si="557"/>
        <v>2.6449730361585294E-2</v>
      </c>
    </row>
    <row r="640" spans="1:9" x14ac:dyDescent="0.25">
      <c r="A640" s="59" t="s">
        <v>1818</v>
      </c>
      <c r="B640" s="59" t="s">
        <v>5823</v>
      </c>
      <c r="C640" s="210">
        <f t="shared" ref="C640:I640" si="558">(C1769/C$1214)/(C2898/C$2343)</f>
        <v>1.1336255353462197</v>
      </c>
      <c r="D640" s="210">
        <f t="shared" si="558"/>
        <v>2.0204208378346133</v>
      </c>
      <c r="E640" s="210">
        <f t="shared" si="558"/>
        <v>2.0144719713073944</v>
      </c>
      <c r="F640" s="210">
        <f t="shared" si="558"/>
        <v>0.46252944214637565</v>
      </c>
      <c r="G640" s="210">
        <f t="shared" si="558"/>
        <v>3.2451782919368388</v>
      </c>
      <c r="H640" s="210">
        <f t="shared" si="558"/>
        <v>4.6136786084501251</v>
      </c>
      <c r="I640" s="210">
        <f t="shared" si="558"/>
        <v>1.3208935651426619</v>
      </c>
    </row>
    <row r="641" spans="1:9" x14ac:dyDescent="0.25">
      <c r="A641" s="59" t="s">
        <v>3035</v>
      </c>
      <c r="B641" s="59" t="s">
        <v>5827</v>
      </c>
      <c r="C641" s="210">
        <f t="shared" ref="C641:I641" si="559">(C1770/C$1214)/(C2899/C$2343)</f>
        <v>151.80411452712596</v>
      </c>
      <c r="D641" s="210">
        <f t="shared" si="559"/>
        <v>615.4439741296992</v>
      </c>
      <c r="E641" s="210">
        <f t="shared" si="559"/>
        <v>430.23993520562777</v>
      </c>
      <c r="F641" s="210">
        <f t="shared" si="559"/>
        <v>542.34707518190407</v>
      </c>
      <c r="G641" s="210">
        <f t="shared" si="559"/>
        <v>34.849279950594003</v>
      </c>
      <c r="H641" s="210">
        <f t="shared" si="559"/>
        <v>12.814374283212546</v>
      </c>
      <c r="I641" s="210">
        <f t="shared" si="559"/>
        <v>14.360043210409239</v>
      </c>
    </row>
    <row r="642" spans="1:9" x14ac:dyDescent="0.25">
      <c r="A642" s="59" t="s">
        <v>3096</v>
      </c>
      <c r="B642" s="59" t="s">
        <v>5831</v>
      </c>
      <c r="C642" s="210">
        <f t="shared" ref="C642:I642" si="560">(C1771/C$1214)/(C2900/C$2343)</f>
        <v>0.33995650976438213</v>
      </c>
      <c r="D642" s="210">
        <f t="shared" si="560"/>
        <v>0</v>
      </c>
      <c r="E642" s="210">
        <f t="shared" si="560"/>
        <v>3.4791385144690925</v>
      </c>
      <c r="F642" s="210">
        <f t="shared" si="560"/>
        <v>8.4034696075650768</v>
      </c>
      <c r="G642" s="210">
        <f t="shared" si="560"/>
        <v>4.6436783324002615</v>
      </c>
      <c r="H642" s="210">
        <f t="shared" si="560"/>
        <v>44.325342475939287</v>
      </c>
      <c r="I642" s="210">
        <f t="shared" si="560"/>
        <v>0</v>
      </c>
    </row>
    <row r="643" spans="1:9" x14ac:dyDescent="0.25">
      <c r="A643" s="59" t="s">
        <v>2789</v>
      </c>
      <c r="B643" s="59" t="s">
        <v>5835</v>
      </c>
      <c r="C643" s="210">
        <f t="shared" ref="C643:I643" si="561">(C1772/C$1214)/(C2901/C$2343)</f>
        <v>0</v>
      </c>
      <c r="D643" s="210">
        <f t="shared" si="561"/>
        <v>0</v>
      </c>
      <c r="E643" s="210">
        <f t="shared" si="561"/>
        <v>0.1070198583863133</v>
      </c>
      <c r="F643" s="210">
        <f t="shared" si="561"/>
        <v>0</v>
      </c>
      <c r="G643" s="210">
        <f t="shared" si="561"/>
        <v>0</v>
      </c>
      <c r="H643" s="210">
        <f t="shared" si="561"/>
        <v>0</v>
      </c>
      <c r="I643" s="210">
        <f t="shared" si="561"/>
        <v>0</v>
      </c>
    </row>
    <row r="644" spans="1:9" x14ac:dyDescent="0.25">
      <c r="A644" s="59" t="s">
        <v>1242</v>
      </c>
      <c r="B644" s="59" t="s">
        <v>5837</v>
      </c>
      <c r="C644" s="210">
        <f t="shared" ref="C644:I644" si="562">(C1773/C$1214)/(C2902/C$2343)</f>
        <v>0.23977905759420101</v>
      </c>
      <c r="D644" s="210">
        <f t="shared" si="562"/>
        <v>0.23835651244467573</v>
      </c>
      <c r="E644" s="210">
        <f t="shared" si="562"/>
        <v>1.9608845443344375E-2</v>
      </c>
      <c r="F644" s="210">
        <f t="shared" si="562"/>
        <v>2.7371514797884852E-2</v>
      </c>
      <c r="G644" s="210">
        <f t="shared" si="562"/>
        <v>7.2492299699152676E-2</v>
      </c>
      <c r="H644" s="210">
        <f t="shared" si="562"/>
        <v>3.7994855026692753E-2</v>
      </c>
      <c r="I644" s="210">
        <f t="shared" si="562"/>
        <v>2.0531441562740321E-2</v>
      </c>
    </row>
    <row r="645" spans="1:9" x14ac:dyDescent="0.25">
      <c r="A645" s="59" t="s">
        <v>1109</v>
      </c>
      <c r="B645" s="59" t="s">
        <v>5838</v>
      </c>
      <c r="C645" s="210">
        <f t="shared" ref="C645:I645" si="563">(C1774/C$1214)/(C2903/C$2343)</f>
        <v>0</v>
      </c>
      <c r="D645" s="210">
        <f t="shared" si="563"/>
        <v>1.0463918631245868</v>
      </c>
      <c r="E645" s="210">
        <f t="shared" si="563"/>
        <v>0.20787418019331977</v>
      </c>
      <c r="F645" s="210">
        <f t="shared" si="563"/>
        <v>0.4856948930708555</v>
      </c>
      <c r="G645" s="210">
        <f t="shared" si="563"/>
        <v>0</v>
      </c>
      <c r="H645" s="210">
        <f t="shared" si="563"/>
        <v>6.8046662346219366E-2</v>
      </c>
      <c r="I645" s="210">
        <f t="shared" si="563"/>
        <v>0</v>
      </c>
    </row>
    <row r="646" spans="1:9" x14ac:dyDescent="0.25">
      <c r="A646" s="59" t="s">
        <v>1096</v>
      </c>
      <c r="B646" s="59" t="s">
        <v>5845</v>
      </c>
      <c r="C646" s="210">
        <f t="shared" ref="C646:I646" si="564">(C1775/C$1214)/(C2904/C$2343)</f>
        <v>0</v>
      </c>
      <c r="D646" s="210">
        <f t="shared" si="564"/>
        <v>0.10747936409932404</v>
      </c>
      <c r="E646" s="210">
        <f t="shared" si="564"/>
        <v>0.74456817041433776</v>
      </c>
      <c r="F646" s="210">
        <f t="shared" si="564"/>
        <v>0.56115228195673805</v>
      </c>
      <c r="G646" s="210">
        <f t="shared" si="564"/>
        <v>1.7989662305805575E-2</v>
      </c>
      <c r="H646" s="210">
        <f t="shared" si="564"/>
        <v>0.18587037178544585</v>
      </c>
      <c r="I646" s="210">
        <f t="shared" si="564"/>
        <v>0</v>
      </c>
    </row>
    <row r="647" spans="1:9" x14ac:dyDescent="0.25">
      <c r="A647" s="59" t="s">
        <v>1599</v>
      </c>
      <c r="B647" s="59" t="s">
        <v>5878</v>
      </c>
      <c r="C647" s="210">
        <f t="shared" ref="C647:I647" si="565">(C1776/C$1214)/(C2905/C$2343)</f>
        <v>2.1708922894087488</v>
      </c>
      <c r="D647" s="210">
        <f t="shared" si="565"/>
        <v>3.3679202190520017</v>
      </c>
      <c r="E647" s="210">
        <f t="shared" si="565"/>
        <v>0</v>
      </c>
      <c r="F647" s="210">
        <f t="shared" si="565"/>
        <v>0.29956336760099561</v>
      </c>
      <c r="G647" s="210">
        <f t="shared" si="565"/>
        <v>0.28653080181846041</v>
      </c>
      <c r="H647" s="210">
        <f t="shared" si="565"/>
        <v>0.53099527748021891</v>
      </c>
      <c r="I647" s="210">
        <f t="shared" si="565"/>
        <v>0.60854604169425008</v>
      </c>
    </row>
    <row r="648" spans="1:9" x14ac:dyDescent="0.25">
      <c r="A648" s="59" t="s">
        <v>1215</v>
      </c>
      <c r="B648" s="59" t="s">
        <v>5894</v>
      </c>
      <c r="C648" s="210">
        <f t="shared" ref="C648:I648" si="566">(C1777/C$1214)/(C2906/C$2343)</f>
        <v>0</v>
      </c>
      <c r="D648" s="210">
        <f t="shared" si="566"/>
        <v>0</v>
      </c>
      <c r="E648" s="210">
        <f t="shared" si="566"/>
        <v>0</v>
      </c>
      <c r="F648" s="210">
        <f t="shared" si="566"/>
        <v>0</v>
      </c>
      <c r="G648" s="210">
        <f t="shared" si="566"/>
        <v>0</v>
      </c>
      <c r="H648" s="210">
        <f t="shared" si="566"/>
        <v>0.10255571481099655</v>
      </c>
      <c r="I648" s="210">
        <f t="shared" si="566"/>
        <v>0</v>
      </c>
    </row>
    <row r="649" spans="1:9" x14ac:dyDescent="0.25">
      <c r="A649" s="59" t="s">
        <v>998</v>
      </c>
      <c r="B649" s="59" t="s">
        <v>5896</v>
      </c>
      <c r="C649" s="210">
        <f t="shared" ref="C649:I649" si="567">(C1778/C$1214)/(C2907/C$2343)</f>
        <v>0</v>
      </c>
      <c r="D649" s="210">
        <f t="shared" si="567"/>
        <v>0</v>
      </c>
      <c r="E649" s="210">
        <f t="shared" si="567"/>
        <v>0</v>
      </c>
      <c r="F649" s="210">
        <f t="shared" si="567"/>
        <v>0</v>
      </c>
      <c r="G649" s="210">
        <f t="shared" si="567"/>
        <v>2.4157536475096681E-2</v>
      </c>
      <c r="H649" s="210">
        <f t="shared" si="567"/>
        <v>0</v>
      </c>
      <c r="I649" s="210">
        <f t="shared" si="567"/>
        <v>0</v>
      </c>
    </row>
    <row r="650" spans="1:9" x14ac:dyDescent="0.25">
      <c r="A650" s="59" t="s">
        <v>1816</v>
      </c>
      <c r="B650" s="59" t="s">
        <v>5898</v>
      </c>
      <c r="C650" s="210">
        <f t="shared" ref="C650:I650" si="568">(C1779/C$1214)/(C2908/C$2343)</f>
        <v>0.68552815076008566</v>
      </c>
      <c r="D650" s="210">
        <f t="shared" si="568"/>
        <v>0</v>
      </c>
      <c r="E650" s="210">
        <f t="shared" si="568"/>
        <v>0</v>
      </c>
      <c r="F650" s="210">
        <f t="shared" si="568"/>
        <v>0</v>
      </c>
      <c r="G650" s="210">
        <f t="shared" si="568"/>
        <v>0</v>
      </c>
      <c r="H650" s="210">
        <f t="shared" si="568"/>
        <v>0</v>
      </c>
      <c r="I650" s="210">
        <f t="shared" si="568"/>
        <v>0</v>
      </c>
    </row>
    <row r="651" spans="1:9" x14ac:dyDescent="0.25">
      <c r="A651" s="59" t="s">
        <v>1747</v>
      </c>
      <c r="B651" s="59" t="s">
        <v>5905</v>
      </c>
      <c r="C651" s="210">
        <f t="shared" ref="C651:I651" si="569">(C1780/C$1214)/(C2909/C$2343)</f>
        <v>1.0531777663640745</v>
      </c>
      <c r="D651" s="210">
        <f t="shared" si="569"/>
        <v>6.0815872329284018</v>
      </c>
      <c r="E651" s="210">
        <f t="shared" si="569"/>
        <v>4.1477117889696623E-3</v>
      </c>
      <c r="F651" s="210">
        <f t="shared" si="569"/>
        <v>1.525244989070939</v>
      </c>
      <c r="G651" s="210">
        <f t="shared" si="569"/>
        <v>0.6135957748977634</v>
      </c>
      <c r="H651" s="210">
        <f t="shared" si="569"/>
        <v>0.78086125912497129</v>
      </c>
      <c r="I651" s="210">
        <f t="shared" si="569"/>
        <v>0.51538973856960191</v>
      </c>
    </row>
    <row r="652" spans="1:9" x14ac:dyDescent="0.25">
      <c r="A652" s="59" t="s">
        <v>1397</v>
      </c>
      <c r="B652" s="59" t="s">
        <v>5910</v>
      </c>
      <c r="C652" s="210">
        <f t="shared" ref="C652:I652" si="570">(C1781/C$1214)/(C2910/C$2343)</f>
        <v>5.1222214080337949</v>
      </c>
      <c r="D652" s="210">
        <f t="shared" si="570"/>
        <v>13.317018390973148</v>
      </c>
      <c r="E652" s="210">
        <f t="shared" si="570"/>
        <v>3.4840288908331964</v>
      </c>
      <c r="F652" s="210">
        <f t="shared" si="570"/>
        <v>1.9941191168071508</v>
      </c>
      <c r="G652" s="210">
        <f t="shared" si="570"/>
        <v>13.006522805060374</v>
      </c>
      <c r="H652" s="210">
        <f t="shared" si="570"/>
        <v>17.254703853816185</v>
      </c>
      <c r="I652" s="210">
        <f t="shared" si="570"/>
        <v>15.856889143515151</v>
      </c>
    </row>
    <row r="653" spans="1:9" x14ac:dyDescent="0.25">
      <c r="A653" s="59" t="s">
        <v>1689</v>
      </c>
      <c r="B653" s="59" t="s">
        <v>5920</v>
      </c>
      <c r="C653" s="210">
        <f t="shared" ref="C653:I653" si="571">(C1782/C$1214)/(C2911/C$2343)</f>
        <v>2.1910170854659038E-2</v>
      </c>
      <c r="D653" s="210">
        <f t="shared" si="571"/>
        <v>0.83807691415452878</v>
      </c>
      <c r="E653" s="210">
        <f t="shared" si="571"/>
        <v>0</v>
      </c>
      <c r="F653" s="210">
        <f t="shared" si="571"/>
        <v>0</v>
      </c>
      <c r="G653" s="210">
        <f t="shared" si="571"/>
        <v>2.1055510957298847E-2</v>
      </c>
      <c r="H653" s="210">
        <f t="shared" si="571"/>
        <v>0</v>
      </c>
      <c r="I653" s="210">
        <f t="shared" si="571"/>
        <v>0</v>
      </c>
    </row>
    <row r="654" spans="1:9" x14ac:dyDescent="0.25">
      <c r="A654" s="59" t="s">
        <v>809</v>
      </c>
      <c r="B654" s="59" t="s">
        <v>5921</v>
      </c>
      <c r="C654" s="210">
        <f t="shared" ref="C654:I654" si="572">(C1783/C$1214)/(C2912/C$2343)</f>
        <v>0.13002916508574047</v>
      </c>
      <c r="D654" s="210">
        <f t="shared" si="572"/>
        <v>0</v>
      </c>
      <c r="E654" s="210">
        <f t="shared" si="572"/>
        <v>0</v>
      </c>
      <c r="F654" s="210">
        <f t="shared" si="572"/>
        <v>0</v>
      </c>
      <c r="G654" s="210">
        <f t="shared" si="572"/>
        <v>0</v>
      </c>
      <c r="H654" s="210">
        <f t="shared" si="572"/>
        <v>0</v>
      </c>
      <c r="I654" s="210">
        <f t="shared" si="572"/>
        <v>0</v>
      </c>
    </row>
    <row r="655" spans="1:9" x14ac:dyDescent="0.25">
      <c r="A655" s="59" t="s">
        <v>1383</v>
      </c>
      <c r="B655" s="59" t="s">
        <v>5922</v>
      </c>
      <c r="C655" s="210">
        <f t="shared" ref="C655:I655" si="573">(C1784/C$1214)/(C2913/C$2343)</f>
        <v>0</v>
      </c>
      <c r="D655" s="210">
        <f t="shared" si="573"/>
        <v>0</v>
      </c>
      <c r="E655" s="210">
        <f t="shared" si="573"/>
        <v>0.24548084521053454</v>
      </c>
      <c r="F655" s="210">
        <f t="shared" si="573"/>
        <v>1.0395641865031582</v>
      </c>
      <c r="G655" s="210">
        <f t="shared" si="573"/>
        <v>0</v>
      </c>
      <c r="H655" s="210">
        <f t="shared" si="573"/>
        <v>0.56071892948862689</v>
      </c>
      <c r="I655" s="210">
        <f t="shared" si="573"/>
        <v>0</v>
      </c>
    </row>
    <row r="656" spans="1:9" x14ac:dyDescent="0.25">
      <c r="A656" s="59" t="s">
        <v>1058</v>
      </c>
      <c r="B656" s="59" t="s">
        <v>5924</v>
      </c>
      <c r="C656" s="210">
        <f t="shared" ref="C656:I656" si="574">(C1785/C$1214)/(C2914/C$2343)</f>
        <v>0</v>
      </c>
      <c r="D656" s="210">
        <f t="shared" si="574"/>
        <v>0</v>
      </c>
      <c r="E656" s="210">
        <f t="shared" si="574"/>
        <v>0</v>
      </c>
      <c r="F656" s="210">
        <f t="shared" si="574"/>
        <v>0</v>
      </c>
      <c r="G656" s="210">
        <f t="shared" si="574"/>
        <v>0.6355565904324979</v>
      </c>
      <c r="H656" s="210">
        <f t="shared" si="574"/>
        <v>0</v>
      </c>
      <c r="I656" s="210">
        <f t="shared" si="574"/>
        <v>0</v>
      </c>
    </row>
    <row r="657" spans="1:9" x14ac:dyDescent="0.25">
      <c r="A657" s="59" t="s">
        <v>1168</v>
      </c>
      <c r="B657" s="59" t="s">
        <v>5925</v>
      </c>
      <c r="C657" s="210">
        <f t="shared" ref="C657:I657" si="575">(C1786/C$1214)/(C2915/C$2343)</f>
        <v>0</v>
      </c>
      <c r="D657" s="210">
        <f t="shared" si="575"/>
        <v>0</v>
      </c>
      <c r="E657" s="210">
        <f t="shared" si="575"/>
        <v>0</v>
      </c>
      <c r="F657" s="210">
        <f t="shared" si="575"/>
        <v>1.30161176639904E-2</v>
      </c>
      <c r="G657" s="210">
        <f t="shared" si="575"/>
        <v>0</v>
      </c>
      <c r="H657" s="210">
        <f t="shared" si="575"/>
        <v>0</v>
      </c>
      <c r="I657" s="210">
        <f t="shared" si="575"/>
        <v>0</v>
      </c>
    </row>
    <row r="658" spans="1:9" x14ac:dyDescent="0.25">
      <c r="A658" s="59" t="s">
        <v>3102</v>
      </c>
      <c r="B658" s="59" t="s">
        <v>5931</v>
      </c>
      <c r="C658" s="210">
        <f t="shared" ref="C658:I658" si="576">(C1787/C$1214)/(C2916/C$2343)</f>
        <v>0.87544416458349439</v>
      </c>
      <c r="D658" s="210">
        <f t="shared" si="576"/>
        <v>0.67504679971492254</v>
      </c>
      <c r="E658" s="210">
        <f t="shared" si="576"/>
        <v>0.25573973547142936</v>
      </c>
      <c r="F658" s="210">
        <f t="shared" si="576"/>
        <v>0</v>
      </c>
      <c r="G658" s="210">
        <f t="shared" si="576"/>
        <v>0.77003147867062083</v>
      </c>
      <c r="H658" s="210">
        <f t="shared" si="576"/>
        <v>3.1865616531210197</v>
      </c>
      <c r="I658" s="210">
        <f t="shared" si="576"/>
        <v>0.25963261359177225</v>
      </c>
    </row>
    <row r="659" spans="1:9" x14ac:dyDescent="0.25">
      <c r="A659" s="59" t="s">
        <v>796</v>
      </c>
      <c r="B659" s="59" t="s">
        <v>5949</v>
      </c>
      <c r="C659" s="210">
        <f t="shared" ref="C659:I659" si="577">(C1788/C$1214)/(C2917/C$2343)</f>
        <v>2.3588003685555177</v>
      </c>
      <c r="D659" s="210">
        <f t="shared" si="577"/>
        <v>1.4305109023107618</v>
      </c>
      <c r="E659" s="210">
        <f t="shared" si="577"/>
        <v>3.554970933982899</v>
      </c>
      <c r="F659" s="210">
        <f t="shared" si="577"/>
        <v>0.43066165501321735</v>
      </c>
      <c r="G659" s="210">
        <f t="shared" si="577"/>
        <v>1.4651275612522348</v>
      </c>
      <c r="H659" s="210">
        <f t="shared" si="577"/>
        <v>1.9761503480320544</v>
      </c>
      <c r="I659" s="210">
        <f t="shared" si="577"/>
        <v>1.4424753604710823</v>
      </c>
    </row>
    <row r="660" spans="1:9" x14ac:dyDescent="0.25">
      <c r="A660" s="59" t="s">
        <v>999</v>
      </c>
      <c r="B660" s="59" t="s">
        <v>5951</v>
      </c>
      <c r="C660" s="210">
        <f t="shared" ref="C660:I660" si="578">(C1789/C$1214)/(C2918/C$2343)</f>
        <v>2.0214607515826253</v>
      </c>
      <c r="D660" s="210">
        <f t="shared" si="578"/>
        <v>0.55573299565487422</v>
      </c>
      <c r="E660" s="210">
        <f t="shared" si="578"/>
        <v>2.3723082333968026</v>
      </c>
      <c r="F660" s="210">
        <f t="shared" si="578"/>
        <v>1.399913922375823</v>
      </c>
      <c r="G660" s="210">
        <f t="shared" si="578"/>
        <v>0.19750616158035392</v>
      </c>
      <c r="H660" s="210">
        <f t="shared" si="578"/>
        <v>0.11271156938699255</v>
      </c>
      <c r="I660" s="210">
        <f t="shared" si="578"/>
        <v>0.10231794322809276</v>
      </c>
    </row>
    <row r="661" spans="1:9" x14ac:dyDescent="0.25">
      <c r="A661" s="59" t="s">
        <v>2574</v>
      </c>
      <c r="B661" s="59" t="s">
        <v>5954</v>
      </c>
      <c r="C661" s="210">
        <f t="shared" ref="C661:I661" si="579">(C1790/C$1214)/(C2919/C$2343)</f>
        <v>1.8655500996477332</v>
      </c>
      <c r="D661" s="210">
        <f t="shared" si="579"/>
        <v>2.8042126652255974</v>
      </c>
      <c r="E661" s="210">
        <f t="shared" si="579"/>
        <v>0.79201993452711839</v>
      </c>
      <c r="F661" s="210">
        <f t="shared" si="579"/>
        <v>3.2104285247498106</v>
      </c>
      <c r="G661" s="210">
        <f t="shared" si="579"/>
        <v>0.81276191253811925</v>
      </c>
      <c r="H661" s="210">
        <f t="shared" si="579"/>
        <v>4.2838162504904194</v>
      </c>
      <c r="I661" s="210">
        <f t="shared" si="579"/>
        <v>0.4869508203772156</v>
      </c>
    </row>
    <row r="662" spans="1:9" x14ac:dyDescent="0.25">
      <c r="A662" s="59" t="s">
        <v>2907</v>
      </c>
      <c r="B662" s="59" t="s">
        <v>5961</v>
      </c>
      <c r="C662" s="210">
        <f t="shared" ref="C662:I662" si="580">(C1791/C$1214)/(C2920/C$2343)</f>
        <v>0</v>
      </c>
      <c r="D662" s="210">
        <f t="shared" si="580"/>
        <v>0</v>
      </c>
      <c r="E662" s="210">
        <f t="shared" si="580"/>
        <v>0</v>
      </c>
      <c r="F662" s="210">
        <f t="shared" si="580"/>
        <v>0</v>
      </c>
      <c r="G662" s="210">
        <f t="shared" si="580"/>
        <v>0.22584904084762339</v>
      </c>
      <c r="H662" s="210">
        <f t="shared" si="580"/>
        <v>0.11071672127660985</v>
      </c>
      <c r="I662" s="210">
        <f t="shared" si="580"/>
        <v>0</v>
      </c>
    </row>
    <row r="663" spans="1:9" x14ac:dyDescent="0.25">
      <c r="A663" s="59" t="s">
        <v>1118</v>
      </c>
      <c r="B663" s="59" t="s">
        <v>5964</v>
      </c>
      <c r="C663" s="210">
        <f t="shared" ref="C663:I663" si="581">(C1792/C$1214)/(C2921/C$2343)</f>
        <v>0.78909997955439082</v>
      </c>
      <c r="D663" s="210">
        <f t="shared" si="581"/>
        <v>1.7484624515433367</v>
      </c>
      <c r="E663" s="210">
        <f t="shared" si="581"/>
        <v>7.9373461419471242E-2</v>
      </c>
      <c r="F663" s="210">
        <f t="shared" si="581"/>
        <v>0</v>
      </c>
      <c r="G663" s="210">
        <f t="shared" si="581"/>
        <v>0</v>
      </c>
      <c r="H663" s="210">
        <f t="shared" si="581"/>
        <v>0</v>
      </c>
      <c r="I663" s="210">
        <f t="shared" si="581"/>
        <v>0.24867357281294597</v>
      </c>
    </row>
    <row r="664" spans="1:9" x14ac:dyDescent="0.25">
      <c r="A664" s="59" t="s">
        <v>3665</v>
      </c>
      <c r="B664" s="59" t="s">
        <v>5967</v>
      </c>
      <c r="C664" s="210">
        <f t="shared" ref="C664:I664" si="582">(C1793/C$1214)/(C2922/C$2343)</f>
        <v>0</v>
      </c>
      <c r="D664" s="210">
        <f t="shared" si="582"/>
        <v>0.2213046666431048</v>
      </c>
      <c r="E664" s="210">
        <f t="shared" si="582"/>
        <v>1.8448431582110763</v>
      </c>
      <c r="F664" s="210">
        <f t="shared" si="582"/>
        <v>1.69764798984344</v>
      </c>
      <c r="G664" s="210">
        <f t="shared" si="582"/>
        <v>1.1492908380652949</v>
      </c>
      <c r="H664" s="210">
        <f t="shared" si="582"/>
        <v>0.49545193135932608</v>
      </c>
      <c r="I664" s="210">
        <f t="shared" si="582"/>
        <v>0</v>
      </c>
    </row>
    <row r="665" spans="1:9" x14ac:dyDescent="0.25">
      <c r="A665" s="59" t="s">
        <v>2194</v>
      </c>
      <c r="B665" s="59" t="s">
        <v>5978</v>
      </c>
      <c r="C665" s="210">
        <f t="shared" ref="C665:I665" si="583">(C1794/C$1214)/(C2923/C$2343)</f>
        <v>3.959098457857696E-2</v>
      </c>
      <c r="D665" s="210">
        <f t="shared" si="583"/>
        <v>4.0843107973851239E-2</v>
      </c>
      <c r="E665" s="210">
        <f t="shared" si="583"/>
        <v>0</v>
      </c>
      <c r="F665" s="210">
        <f t="shared" si="583"/>
        <v>8.5847221227163886E-2</v>
      </c>
      <c r="G665" s="210">
        <f t="shared" si="583"/>
        <v>0.12367781955032958</v>
      </c>
      <c r="H665" s="210">
        <f t="shared" si="583"/>
        <v>7.2414775606473386E-2</v>
      </c>
      <c r="I665" s="210">
        <f t="shared" si="583"/>
        <v>0.39007809702954849</v>
      </c>
    </row>
    <row r="666" spans="1:9" x14ac:dyDescent="0.25">
      <c r="A666" s="59" t="s">
        <v>1830</v>
      </c>
      <c r="B666" s="59" t="s">
        <v>5988</v>
      </c>
      <c r="C666" s="210">
        <f t="shared" ref="C666:I666" si="584">(C1795/C$1214)/(C2924/C$2343)</f>
        <v>0</v>
      </c>
      <c r="D666" s="210">
        <f t="shared" si="584"/>
        <v>0</v>
      </c>
      <c r="E666" s="210">
        <f t="shared" si="584"/>
        <v>0</v>
      </c>
      <c r="F666" s="210">
        <f t="shared" si="584"/>
        <v>0.12605772437155058</v>
      </c>
      <c r="G666" s="210">
        <f t="shared" si="584"/>
        <v>0</v>
      </c>
      <c r="H666" s="210">
        <f t="shared" si="584"/>
        <v>0</v>
      </c>
      <c r="I666" s="210">
        <f t="shared" si="584"/>
        <v>0</v>
      </c>
    </row>
    <row r="667" spans="1:9" x14ac:dyDescent="0.25">
      <c r="A667" s="59" t="s">
        <v>2808</v>
      </c>
      <c r="B667" s="59" t="s">
        <v>5990</v>
      </c>
      <c r="C667" s="210">
        <f t="shared" ref="C667:I667" si="585">(C1796/C$1214)/(C2925/C$2343)</f>
        <v>0</v>
      </c>
      <c r="D667" s="210">
        <f t="shared" si="585"/>
        <v>0</v>
      </c>
      <c r="E667" s="210">
        <f t="shared" si="585"/>
        <v>0</v>
      </c>
      <c r="F667" s="210">
        <f t="shared" si="585"/>
        <v>0</v>
      </c>
      <c r="G667" s="210">
        <f t="shared" si="585"/>
        <v>0</v>
      </c>
      <c r="H667" s="210">
        <f t="shared" si="585"/>
        <v>6.7054128011241387E-2</v>
      </c>
      <c r="I667" s="210">
        <f t="shared" si="585"/>
        <v>0</v>
      </c>
    </row>
    <row r="668" spans="1:9" x14ac:dyDescent="0.25">
      <c r="A668" s="59" t="s">
        <v>2328</v>
      </c>
      <c r="B668" s="59" t="s">
        <v>5992</v>
      </c>
      <c r="C668" s="210">
        <f t="shared" ref="C668:I668" si="586">(C1797/C$1214)/(C2926/C$2343)</f>
        <v>6.5460758656122273</v>
      </c>
      <c r="D668" s="210">
        <f t="shared" si="586"/>
        <v>8.1137787051561716</v>
      </c>
      <c r="E668" s="210">
        <f t="shared" si="586"/>
        <v>3.7167940996941464</v>
      </c>
      <c r="F668" s="210">
        <f t="shared" si="586"/>
        <v>8.5263629565421315</v>
      </c>
      <c r="G668" s="210">
        <f t="shared" si="586"/>
        <v>11.23701329128644</v>
      </c>
      <c r="H668" s="210">
        <f t="shared" si="586"/>
        <v>17.387249858150128</v>
      </c>
      <c r="I668" s="210">
        <f t="shared" si="586"/>
        <v>15.67851313643904</v>
      </c>
    </row>
    <row r="669" spans="1:9" x14ac:dyDescent="0.25">
      <c r="A669" s="59" t="s">
        <v>3307</v>
      </c>
      <c r="B669" s="59" t="s">
        <v>5993</v>
      </c>
      <c r="C669" s="210">
        <f t="shared" ref="C669:I669" si="587">(C1798/C$1214)/(C2927/C$2343)</f>
        <v>0.80771488282755532</v>
      </c>
      <c r="D669" s="210">
        <f t="shared" si="587"/>
        <v>0.17375747129648259</v>
      </c>
      <c r="E669" s="210">
        <f t="shared" si="587"/>
        <v>0</v>
      </c>
      <c r="F669" s="210">
        <f t="shared" si="587"/>
        <v>6.9155661966334181</v>
      </c>
      <c r="G669" s="210">
        <f t="shared" si="587"/>
        <v>9.117885983666584</v>
      </c>
      <c r="H669" s="210">
        <f t="shared" si="587"/>
        <v>8.6842058791894985</v>
      </c>
      <c r="I669" s="210">
        <f t="shared" si="587"/>
        <v>16.795203184892888</v>
      </c>
    </row>
    <row r="670" spans="1:9" x14ac:dyDescent="0.25">
      <c r="A670" s="59" t="s">
        <v>2335</v>
      </c>
      <c r="B670" s="59" t="s">
        <v>5996</v>
      </c>
      <c r="C670" s="210">
        <f t="shared" ref="C670:I670" si="588">(C1799/C$1214)/(C2928/C$2343)</f>
        <v>0</v>
      </c>
      <c r="D670" s="210">
        <f t="shared" si="588"/>
        <v>0</v>
      </c>
      <c r="E670" s="210">
        <f t="shared" si="588"/>
        <v>0</v>
      </c>
      <c r="F670" s="210">
        <f t="shared" si="588"/>
        <v>0.38979296884707904</v>
      </c>
      <c r="G670" s="210">
        <f t="shared" si="588"/>
        <v>0</v>
      </c>
      <c r="H670" s="210">
        <f t="shared" si="588"/>
        <v>0</v>
      </c>
      <c r="I670" s="210">
        <f t="shared" si="588"/>
        <v>0</v>
      </c>
    </row>
    <row r="671" spans="1:9" x14ac:dyDescent="0.25">
      <c r="A671" s="59" t="s">
        <v>3172</v>
      </c>
      <c r="B671" s="59" t="s">
        <v>5997</v>
      </c>
      <c r="C671" s="210">
        <f t="shared" ref="C671:I671" si="589">(C1800/C$1214)/(C2929/C$2343)</f>
        <v>0.67966954035618177</v>
      </c>
      <c r="D671" s="210">
        <f t="shared" si="589"/>
        <v>0</v>
      </c>
      <c r="E671" s="210">
        <f t="shared" si="589"/>
        <v>2.5743975139916591E-2</v>
      </c>
      <c r="F671" s="210">
        <f t="shared" si="589"/>
        <v>0</v>
      </c>
      <c r="G671" s="210">
        <f t="shared" si="589"/>
        <v>0</v>
      </c>
      <c r="H671" s="210">
        <f t="shared" si="589"/>
        <v>0.11291820185478176</v>
      </c>
      <c r="I671" s="210">
        <f t="shared" si="589"/>
        <v>0</v>
      </c>
    </row>
    <row r="672" spans="1:9" x14ac:dyDescent="0.25">
      <c r="A672" s="59" t="s">
        <v>1170</v>
      </c>
      <c r="B672" s="59" t="s">
        <v>5999</v>
      </c>
      <c r="C672" s="210">
        <f t="shared" ref="C672:I672" si="590">(C1801/C$1214)/(C2930/C$2343)</f>
        <v>17.056689642990342</v>
      </c>
      <c r="D672" s="210">
        <f t="shared" si="590"/>
        <v>3.7619703477040094</v>
      </c>
      <c r="E672" s="210">
        <f t="shared" si="590"/>
        <v>0</v>
      </c>
      <c r="F672" s="210">
        <f t="shared" si="590"/>
        <v>0</v>
      </c>
      <c r="G672" s="210">
        <f t="shared" si="590"/>
        <v>0</v>
      </c>
      <c r="H672" s="210">
        <f t="shared" si="590"/>
        <v>3.1794620247062886</v>
      </c>
      <c r="I672" s="210">
        <f t="shared" si="590"/>
        <v>0.5611116964309758</v>
      </c>
    </row>
    <row r="673" spans="1:9" x14ac:dyDescent="0.25">
      <c r="A673" s="59" t="s">
        <v>2932</v>
      </c>
      <c r="B673" s="59" t="s">
        <v>6001</v>
      </c>
      <c r="C673" s="210">
        <f t="shared" ref="C673:I673" si="591">(C1802/C$1214)/(C2931/C$2343)</f>
        <v>1.7305050288627659</v>
      </c>
      <c r="D673" s="210">
        <f t="shared" si="591"/>
        <v>18.352697892258309</v>
      </c>
      <c r="E673" s="210">
        <f t="shared" si="591"/>
        <v>1.2996553770707211</v>
      </c>
      <c r="F673" s="210">
        <f t="shared" si="591"/>
        <v>0</v>
      </c>
      <c r="G673" s="210">
        <f t="shared" si="591"/>
        <v>7.3641262534596921</v>
      </c>
      <c r="H673" s="210">
        <f t="shared" si="591"/>
        <v>8.2802041898411201</v>
      </c>
      <c r="I673" s="210">
        <f t="shared" si="591"/>
        <v>2.4850550844901278</v>
      </c>
    </row>
    <row r="674" spans="1:9" x14ac:dyDescent="0.25">
      <c r="A674" s="59" t="s">
        <v>1389</v>
      </c>
      <c r="B674" s="59" t="s">
        <v>6005</v>
      </c>
      <c r="C674" s="210">
        <f t="shared" ref="C674:I674" si="592">(C1803/C$1214)/(C2932/C$2343)</f>
        <v>7.6244576462430283E-2</v>
      </c>
      <c r="D674" s="210">
        <f t="shared" si="592"/>
        <v>0</v>
      </c>
      <c r="E674" s="210">
        <f t="shared" si="592"/>
        <v>5.5953137743654145E-2</v>
      </c>
      <c r="F674" s="210">
        <f t="shared" si="592"/>
        <v>3.1107308066879585E-3</v>
      </c>
      <c r="G674" s="210">
        <f t="shared" si="592"/>
        <v>9.288136282700922E-2</v>
      </c>
      <c r="H674" s="210">
        <f t="shared" si="592"/>
        <v>0.15160521414644554</v>
      </c>
      <c r="I674" s="210">
        <f t="shared" si="592"/>
        <v>5.9007758489789302E-3</v>
      </c>
    </row>
    <row r="675" spans="1:9" x14ac:dyDescent="0.25">
      <c r="A675" s="59" t="s">
        <v>1257</v>
      </c>
      <c r="B675" s="59" t="s">
        <v>6006</v>
      </c>
      <c r="C675" s="210">
        <f t="shared" ref="C675:I675" si="593">(C1804/C$1214)/(C2933/C$2343)</f>
        <v>0.3008365453748591</v>
      </c>
      <c r="D675" s="210">
        <f t="shared" si="593"/>
        <v>0.93514702999975419</v>
      </c>
      <c r="E675" s="210">
        <f t="shared" si="593"/>
        <v>0.28369854777211018</v>
      </c>
      <c r="F675" s="210">
        <f t="shared" si="593"/>
        <v>2.5488664836099821</v>
      </c>
      <c r="G675" s="210">
        <f t="shared" si="593"/>
        <v>0.22442479862557566</v>
      </c>
      <c r="H675" s="210">
        <f t="shared" si="593"/>
        <v>1.1251690995041255</v>
      </c>
      <c r="I675" s="210">
        <f t="shared" si="593"/>
        <v>0.22317728168318374</v>
      </c>
    </row>
    <row r="676" spans="1:9" x14ac:dyDescent="0.25">
      <c r="A676" s="59" t="s">
        <v>1708</v>
      </c>
      <c r="B676" s="59" t="s">
        <v>6007</v>
      </c>
      <c r="C676" s="210">
        <f t="shared" ref="C676:I676" si="594">(C1805/C$1214)/(C2934/C$2343)</f>
        <v>0</v>
      </c>
      <c r="D676" s="210">
        <f t="shared" si="594"/>
        <v>0</v>
      </c>
      <c r="E676" s="210">
        <f t="shared" si="594"/>
        <v>0</v>
      </c>
      <c r="F676" s="210">
        <f t="shared" si="594"/>
        <v>8.4602256664396847E-3</v>
      </c>
      <c r="G676" s="210">
        <f t="shared" si="594"/>
        <v>3.234185126350888E-4</v>
      </c>
      <c r="H676" s="210">
        <f t="shared" si="594"/>
        <v>0</v>
      </c>
      <c r="I676" s="210">
        <f t="shared" si="594"/>
        <v>0</v>
      </c>
    </row>
    <row r="677" spans="1:9" x14ac:dyDescent="0.25">
      <c r="A677" s="59" t="s">
        <v>509</v>
      </c>
      <c r="B677" s="59" t="s">
        <v>6009</v>
      </c>
      <c r="C677" s="210">
        <f t="shared" ref="C677:I677" si="595">(C1806/C$1214)/(C2935/C$2343)</f>
        <v>5.7316083980433579</v>
      </c>
      <c r="D677" s="210">
        <f t="shared" si="595"/>
        <v>2.0460126184512823</v>
      </c>
      <c r="E677" s="210">
        <f t="shared" si="595"/>
        <v>1.2923327691935895</v>
      </c>
      <c r="F677" s="210">
        <f t="shared" si="595"/>
        <v>0.29760776071754574</v>
      </c>
      <c r="G677" s="210">
        <f t="shared" si="595"/>
        <v>0.49288627359915249</v>
      </c>
      <c r="H677" s="210">
        <f t="shared" si="595"/>
        <v>1.5199403451973501</v>
      </c>
      <c r="I677" s="210">
        <f t="shared" si="595"/>
        <v>0.71713316961604912</v>
      </c>
    </row>
    <row r="678" spans="1:9" x14ac:dyDescent="0.25">
      <c r="A678" s="59" t="s">
        <v>547</v>
      </c>
      <c r="B678" s="59" t="s">
        <v>6010</v>
      </c>
      <c r="C678" s="210">
        <f t="shared" ref="C678:I678" si="596">(C1807/C$1214)/(C2936/C$2343)</f>
        <v>0</v>
      </c>
      <c r="D678" s="210">
        <f t="shared" si="596"/>
        <v>1.0580180522353215</v>
      </c>
      <c r="E678" s="210">
        <f t="shared" si="596"/>
        <v>0</v>
      </c>
      <c r="F678" s="210">
        <f t="shared" si="596"/>
        <v>0</v>
      </c>
      <c r="G678" s="210">
        <f t="shared" si="596"/>
        <v>0</v>
      </c>
      <c r="H678" s="210">
        <f t="shared" si="596"/>
        <v>0</v>
      </c>
      <c r="I678" s="210">
        <f t="shared" si="596"/>
        <v>0</v>
      </c>
    </row>
    <row r="679" spans="1:9" x14ac:dyDescent="0.25">
      <c r="A679" s="59" t="s">
        <v>2608</v>
      </c>
      <c r="B679" s="59" t="s">
        <v>6013</v>
      </c>
      <c r="C679" s="210">
        <f t="shared" ref="C679:I679" si="597">(C1808/C$1214)/(C2937/C$2343)</f>
        <v>0</v>
      </c>
      <c r="D679" s="210">
        <f t="shared" si="597"/>
        <v>0.10356231642946656</v>
      </c>
      <c r="E679" s="210">
        <f t="shared" si="597"/>
        <v>0</v>
      </c>
      <c r="F679" s="210">
        <f t="shared" si="597"/>
        <v>0</v>
      </c>
      <c r="G679" s="210">
        <f t="shared" si="597"/>
        <v>0</v>
      </c>
      <c r="H679" s="210">
        <f t="shared" si="597"/>
        <v>0</v>
      </c>
      <c r="I679" s="210">
        <f t="shared" si="597"/>
        <v>0</v>
      </c>
    </row>
    <row r="680" spans="1:9" x14ac:dyDescent="0.25">
      <c r="A680" s="59" t="s">
        <v>1975</v>
      </c>
      <c r="B680" s="59" t="s">
        <v>6014</v>
      </c>
      <c r="C680" s="210">
        <f t="shared" ref="C680:I680" si="598">(C1809/C$1214)/(C2938/C$2343)</f>
        <v>17.905088464824193</v>
      </c>
      <c r="D680" s="210">
        <f t="shared" si="598"/>
        <v>5.2391470911856022</v>
      </c>
      <c r="E680" s="210">
        <f t="shared" si="598"/>
        <v>0</v>
      </c>
      <c r="F680" s="210">
        <f t="shared" si="598"/>
        <v>0.2577227195926397</v>
      </c>
      <c r="G680" s="210">
        <f t="shared" si="598"/>
        <v>5.9116416974935519E-2</v>
      </c>
      <c r="H680" s="210">
        <f t="shared" si="598"/>
        <v>1.4178250688269252</v>
      </c>
      <c r="I680" s="210">
        <f t="shared" si="598"/>
        <v>0.47644252658540304</v>
      </c>
    </row>
    <row r="681" spans="1:9" x14ac:dyDescent="0.25">
      <c r="A681" s="59" t="s">
        <v>995</v>
      </c>
      <c r="B681" s="59" t="s">
        <v>6031</v>
      </c>
      <c r="C681" s="210">
        <f t="shared" ref="C681:I681" si="599">(C1810/C$1214)/(C2939/C$2343)</f>
        <v>1.0088775591289916</v>
      </c>
      <c r="D681" s="210">
        <f t="shared" si="599"/>
        <v>1.4231333642818027</v>
      </c>
      <c r="E681" s="210">
        <f t="shared" si="599"/>
        <v>0.76891759151981209</v>
      </c>
      <c r="F681" s="210">
        <f t="shared" si="599"/>
        <v>0.78884716116955156</v>
      </c>
      <c r="G681" s="210">
        <f t="shared" si="599"/>
        <v>6.0683302360694498</v>
      </c>
      <c r="H681" s="210">
        <f t="shared" si="599"/>
        <v>11.823647101328833</v>
      </c>
      <c r="I681" s="210">
        <f t="shared" si="599"/>
        <v>10.512853736103011</v>
      </c>
    </row>
    <row r="682" spans="1:9" x14ac:dyDescent="0.25">
      <c r="A682" s="59" t="s">
        <v>1695</v>
      </c>
      <c r="B682" s="59" t="s">
        <v>6034</v>
      </c>
      <c r="C682" s="210">
        <f t="shared" ref="C682:I682" si="600">(C1811/C$1214)/(C2940/C$2343)</f>
        <v>0</v>
      </c>
      <c r="D682" s="210">
        <f t="shared" si="600"/>
        <v>0</v>
      </c>
      <c r="E682" s="210">
        <f t="shared" si="600"/>
        <v>0</v>
      </c>
      <c r="F682" s="210">
        <f t="shared" si="600"/>
        <v>0</v>
      </c>
      <c r="G682" s="210">
        <f t="shared" si="600"/>
        <v>0</v>
      </c>
      <c r="H682" s="210">
        <f t="shared" si="600"/>
        <v>0</v>
      </c>
      <c r="I682" s="210">
        <f t="shared" si="600"/>
        <v>3.5606483828304861E-3</v>
      </c>
    </row>
    <row r="683" spans="1:9" x14ac:dyDescent="0.25">
      <c r="A683" s="59" t="s">
        <v>818</v>
      </c>
      <c r="B683" s="59" t="s">
        <v>6035</v>
      </c>
      <c r="C683" s="210">
        <f t="shared" ref="C683:I683" si="601">(C1812/C$1214)/(C2941/C$2343)</f>
        <v>3.9549511521021712</v>
      </c>
      <c r="D683" s="210">
        <f t="shared" si="601"/>
        <v>4.3279609920161022</v>
      </c>
      <c r="E683" s="210">
        <f t="shared" si="601"/>
        <v>1.5100074531561185</v>
      </c>
      <c r="F683" s="210">
        <f t="shared" si="601"/>
        <v>2.0049830232192454</v>
      </c>
      <c r="G683" s="210">
        <f t="shared" si="601"/>
        <v>3.9104641725238172</v>
      </c>
      <c r="H683" s="210">
        <f t="shared" si="601"/>
        <v>8.7327186709030542</v>
      </c>
      <c r="I683" s="210">
        <f t="shared" si="601"/>
        <v>8.2386528540107182</v>
      </c>
    </row>
    <row r="684" spans="1:9" x14ac:dyDescent="0.25">
      <c r="A684" s="59" t="s">
        <v>752</v>
      </c>
      <c r="B684" s="59" t="s">
        <v>6036</v>
      </c>
      <c r="C684" s="210">
        <f t="shared" ref="C684:I684" si="602">(C1813/C$1214)/(C2942/C$2343)</f>
        <v>5.372479587122639E-3</v>
      </c>
      <c r="D684" s="210">
        <f t="shared" si="602"/>
        <v>4.8175105777373377E-3</v>
      </c>
      <c r="E684" s="210">
        <f t="shared" si="602"/>
        <v>0</v>
      </c>
      <c r="F684" s="210">
        <f t="shared" si="602"/>
        <v>0</v>
      </c>
      <c r="G684" s="210">
        <f t="shared" si="602"/>
        <v>0</v>
      </c>
      <c r="H684" s="210">
        <f t="shared" si="602"/>
        <v>0</v>
      </c>
      <c r="I684" s="210">
        <f t="shared" si="602"/>
        <v>0</v>
      </c>
    </row>
    <row r="685" spans="1:9" x14ac:dyDescent="0.25">
      <c r="A685" s="59" t="s">
        <v>967</v>
      </c>
      <c r="B685" s="59" t="s">
        <v>6037</v>
      </c>
      <c r="C685" s="210">
        <f t="shared" ref="C685:I685" si="603">(C1814/C$1214)/(C2943/C$2343)</f>
        <v>2.898777969956567</v>
      </c>
      <c r="D685" s="210">
        <f t="shared" si="603"/>
        <v>0.64182724386289736</v>
      </c>
      <c r="E685" s="210">
        <f t="shared" si="603"/>
        <v>3.84782709950569</v>
      </c>
      <c r="F685" s="210">
        <f t="shared" si="603"/>
        <v>0.46929069294891412</v>
      </c>
      <c r="G685" s="210">
        <f t="shared" si="603"/>
        <v>4.7979226604485094E-2</v>
      </c>
      <c r="H685" s="210">
        <f t="shared" si="603"/>
        <v>1.0611346581418013</v>
      </c>
      <c r="I685" s="210">
        <f t="shared" si="603"/>
        <v>0.36460339103495876</v>
      </c>
    </row>
    <row r="686" spans="1:9" x14ac:dyDescent="0.25">
      <c r="A686" s="59" t="s">
        <v>2965</v>
      </c>
      <c r="B686" s="59" t="s">
        <v>6039</v>
      </c>
      <c r="C686" s="210">
        <f t="shared" ref="C686:I686" si="604">(C1815/C$1214)/(C2944/C$2343)</f>
        <v>0</v>
      </c>
      <c r="D686" s="210">
        <f t="shared" si="604"/>
        <v>0</v>
      </c>
      <c r="E686" s="210">
        <f t="shared" si="604"/>
        <v>3.8430986772979486E-2</v>
      </c>
      <c r="F686" s="210">
        <f t="shared" si="604"/>
        <v>0</v>
      </c>
      <c r="G686" s="210">
        <f t="shared" si="604"/>
        <v>0</v>
      </c>
      <c r="H686" s="210">
        <f t="shared" si="604"/>
        <v>0</v>
      </c>
      <c r="I686" s="210">
        <f t="shared" si="604"/>
        <v>0</v>
      </c>
    </row>
    <row r="687" spans="1:9" x14ac:dyDescent="0.25">
      <c r="A687" s="59" t="s">
        <v>3151</v>
      </c>
      <c r="B687" s="59" t="s">
        <v>6040</v>
      </c>
      <c r="C687" s="210">
        <f t="shared" ref="C687:I687" si="605">(C1816/C$1214)/(C2945/C$2343)</f>
        <v>0</v>
      </c>
      <c r="D687" s="210">
        <f t="shared" si="605"/>
        <v>15.932768766882919</v>
      </c>
      <c r="E687" s="210">
        <f t="shared" si="605"/>
        <v>0.50149432266812333</v>
      </c>
      <c r="F687" s="210">
        <f t="shared" si="605"/>
        <v>1.4824400400649154</v>
      </c>
      <c r="G687" s="210">
        <f t="shared" si="605"/>
        <v>0.36891997643927837</v>
      </c>
      <c r="H687" s="210">
        <f t="shared" si="605"/>
        <v>11.651155568291115</v>
      </c>
      <c r="I687" s="210">
        <f t="shared" si="605"/>
        <v>0</v>
      </c>
    </row>
    <row r="688" spans="1:9" x14ac:dyDescent="0.25">
      <c r="A688" s="59" t="s">
        <v>1217</v>
      </c>
      <c r="B688" s="59" t="s">
        <v>6041</v>
      </c>
      <c r="C688" s="210">
        <f t="shared" ref="C688:I688" si="606">(C1817/C$1214)/(C2946/C$2343)</f>
        <v>0</v>
      </c>
      <c r="D688" s="210">
        <f t="shared" si="606"/>
        <v>0.31305459328739649</v>
      </c>
      <c r="E688" s="210">
        <f t="shared" si="606"/>
        <v>1.9343195653649531E-2</v>
      </c>
      <c r="F688" s="210">
        <f t="shared" si="606"/>
        <v>0</v>
      </c>
      <c r="G688" s="210">
        <f t="shared" si="606"/>
        <v>6.6759714791567074E-2</v>
      </c>
      <c r="H688" s="210">
        <f t="shared" si="606"/>
        <v>5.0244289792254065E-2</v>
      </c>
      <c r="I688" s="210">
        <f t="shared" si="606"/>
        <v>0.11808012130724996</v>
      </c>
    </row>
    <row r="689" spans="1:9" x14ac:dyDescent="0.25">
      <c r="A689" s="59" t="s">
        <v>680</v>
      </c>
      <c r="B689" s="59" t="s">
        <v>6043</v>
      </c>
      <c r="C689" s="210">
        <f t="shared" ref="C689:I689" si="607">(C1818/C$1214)/(C2947/C$2343)</f>
        <v>12.867859682904173</v>
      </c>
      <c r="D689" s="210">
        <f t="shared" si="607"/>
        <v>12.490330480219182</v>
      </c>
      <c r="E689" s="210">
        <f t="shared" si="607"/>
        <v>9.7107386902670587</v>
      </c>
      <c r="F689" s="210">
        <f t="shared" si="607"/>
        <v>7.6294988134597181</v>
      </c>
      <c r="G689" s="210">
        <f t="shared" si="607"/>
        <v>13.461133066360773</v>
      </c>
      <c r="H689" s="210">
        <f t="shared" si="607"/>
        <v>33.314482250641213</v>
      </c>
      <c r="I689" s="210">
        <f t="shared" si="607"/>
        <v>17.144768791653515</v>
      </c>
    </row>
    <row r="690" spans="1:9" x14ac:dyDescent="0.25">
      <c r="A690" s="59" t="s">
        <v>1877</v>
      </c>
      <c r="B690" s="59" t="s">
        <v>6044</v>
      </c>
      <c r="C690" s="210">
        <f t="shared" ref="C690:I690" si="608">(C1819/C$1214)/(C2948/C$2343)</f>
        <v>26.892379477167992</v>
      </c>
      <c r="D690" s="210">
        <f t="shared" si="608"/>
        <v>11.539958299914007</v>
      </c>
      <c r="E690" s="210">
        <f t="shared" si="608"/>
        <v>16.816681177691397</v>
      </c>
      <c r="F690" s="210">
        <f t="shared" si="608"/>
        <v>26.636352337662856</v>
      </c>
      <c r="G690" s="210">
        <f t="shared" si="608"/>
        <v>10.613239106589292</v>
      </c>
      <c r="H690" s="210">
        <f t="shared" si="608"/>
        <v>12.256457293028236</v>
      </c>
      <c r="I690" s="210">
        <f t="shared" si="608"/>
        <v>2.5952574078444375</v>
      </c>
    </row>
    <row r="691" spans="1:9" x14ac:dyDescent="0.25">
      <c r="A691" s="59" t="s">
        <v>2425</v>
      </c>
      <c r="B691" s="59" t="s">
        <v>6046</v>
      </c>
      <c r="C691" s="210">
        <f t="shared" ref="C691:I691" si="609">(C1820/C$1214)/(C2949/C$2343)</f>
        <v>14.304681939326263</v>
      </c>
      <c r="D691" s="210">
        <f t="shared" si="609"/>
        <v>14.00526573409784</v>
      </c>
      <c r="E691" s="210">
        <f t="shared" si="609"/>
        <v>0.63775711033213234</v>
      </c>
      <c r="F691" s="210">
        <f t="shared" si="609"/>
        <v>3.15778424638588E-2</v>
      </c>
      <c r="G691" s="210">
        <f t="shared" si="609"/>
        <v>0</v>
      </c>
      <c r="H691" s="210">
        <f t="shared" si="609"/>
        <v>15.594771629945484</v>
      </c>
      <c r="I691" s="210">
        <f t="shared" si="609"/>
        <v>23.376969113562101</v>
      </c>
    </row>
    <row r="692" spans="1:9" x14ac:dyDescent="0.25">
      <c r="A692" s="59" t="s">
        <v>3112</v>
      </c>
      <c r="B692" s="59" t="s">
        <v>6051</v>
      </c>
      <c r="C692" s="210">
        <f t="shared" ref="C692:I692" si="610">(C1821/C$1214)/(C2950/C$2343)</f>
        <v>30.285542927990395</v>
      </c>
      <c r="D692" s="210">
        <f t="shared" si="610"/>
        <v>33.887687308045223</v>
      </c>
      <c r="E692" s="210">
        <f t="shared" si="610"/>
        <v>28.955231880195019</v>
      </c>
      <c r="F692" s="210">
        <f t="shared" si="610"/>
        <v>63.345650308312123</v>
      </c>
      <c r="G692" s="210">
        <f t="shared" si="610"/>
        <v>13.382287512079278</v>
      </c>
      <c r="H692" s="210">
        <f t="shared" si="610"/>
        <v>15.03135976413029</v>
      </c>
      <c r="I692" s="210">
        <f t="shared" si="610"/>
        <v>31.661307056774234</v>
      </c>
    </row>
    <row r="693" spans="1:9" x14ac:dyDescent="0.25">
      <c r="A693" s="59" t="s">
        <v>2817</v>
      </c>
      <c r="B693" s="59" t="s">
        <v>6052</v>
      </c>
      <c r="C693" s="210">
        <f t="shared" ref="C693:I693" si="611">(C1822/C$1214)/(C2951/C$2343)</f>
        <v>7.8708104408293185</v>
      </c>
      <c r="D693" s="210">
        <f t="shared" si="611"/>
        <v>9.3397021797855242</v>
      </c>
      <c r="E693" s="210">
        <f t="shared" si="611"/>
        <v>2.2976807577556091</v>
      </c>
      <c r="F693" s="210">
        <f t="shared" si="611"/>
        <v>6.8910854947629316E-2</v>
      </c>
      <c r="G693" s="210">
        <f t="shared" si="611"/>
        <v>0</v>
      </c>
      <c r="H693" s="210">
        <f t="shared" si="611"/>
        <v>7.3818288684984665</v>
      </c>
      <c r="I693" s="210">
        <f t="shared" si="611"/>
        <v>0</v>
      </c>
    </row>
    <row r="694" spans="1:9" x14ac:dyDescent="0.25">
      <c r="A694" s="59" t="s">
        <v>2531</v>
      </c>
      <c r="B694" s="59" t="s">
        <v>6053</v>
      </c>
      <c r="C694" s="210">
        <f t="shared" ref="C694:I694" si="612">(C1823/C$1214)/(C2952/C$2343)</f>
        <v>1.8473477434331995</v>
      </c>
      <c r="D694" s="210">
        <f t="shared" si="612"/>
        <v>0.45494375089383909</v>
      </c>
      <c r="E694" s="210">
        <f t="shared" si="612"/>
        <v>0</v>
      </c>
      <c r="F694" s="210">
        <f t="shared" si="612"/>
        <v>0</v>
      </c>
      <c r="G694" s="210">
        <f t="shared" si="612"/>
        <v>0</v>
      </c>
      <c r="H694" s="210">
        <f t="shared" si="612"/>
        <v>8.4348465896644456</v>
      </c>
      <c r="I694" s="210">
        <f t="shared" si="612"/>
        <v>2.1800370166596488</v>
      </c>
    </row>
    <row r="695" spans="1:9" x14ac:dyDescent="0.25">
      <c r="A695" s="59" t="s">
        <v>2464</v>
      </c>
      <c r="B695" s="59" t="s">
        <v>6056</v>
      </c>
      <c r="C695" s="210">
        <f t="shared" ref="C695:I695" si="613">(C1824/C$1214)/(C2953/C$2343)</f>
        <v>0.29541611366640935</v>
      </c>
      <c r="D695" s="210">
        <f t="shared" si="613"/>
        <v>3.6166484982979231E-2</v>
      </c>
      <c r="E695" s="210">
        <f t="shared" si="613"/>
        <v>7.9596237041033285E-3</v>
      </c>
      <c r="F695" s="210">
        <f t="shared" si="613"/>
        <v>5.4383488859021797E-3</v>
      </c>
      <c r="G695" s="210">
        <f t="shared" si="613"/>
        <v>0.34986805185973729</v>
      </c>
      <c r="H695" s="210">
        <f t="shared" si="613"/>
        <v>9.658944570667187E-2</v>
      </c>
      <c r="I695" s="210">
        <f t="shared" si="613"/>
        <v>0.81285894323267349</v>
      </c>
    </row>
    <row r="696" spans="1:9" x14ac:dyDescent="0.25">
      <c r="A696" s="59" t="s">
        <v>1316</v>
      </c>
      <c r="B696" s="59" t="s">
        <v>6059</v>
      </c>
      <c r="C696" s="210">
        <f t="shared" ref="C696:I696" si="614">(C1825/C$1214)/(C2954/C$2343)</f>
        <v>1.3322338915347376</v>
      </c>
      <c r="D696" s="210">
        <f t="shared" si="614"/>
        <v>1.0894771486520376</v>
      </c>
      <c r="E696" s="210">
        <f t="shared" si="614"/>
        <v>1.2027701572275295E-2</v>
      </c>
      <c r="F696" s="210">
        <f t="shared" si="614"/>
        <v>5.7876448592679028E-2</v>
      </c>
      <c r="G696" s="210">
        <f t="shared" si="614"/>
        <v>1.9124844464105979</v>
      </c>
      <c r="H696" s="210">
        <f t="shared" si="614"/>
        <v>1.8526817692077593</v>
      </c>
      <c r="I696" s="210">
        <f t="shared" si="614"/>
        <v>6.1016052193107075</v>
      </c>
    </row>
    <row r="697" spans="1:9" x14ac:dyDescent="0.25">
      <c r="A697" s="59" t="s">
        <v>1861</v>
      </c>
      <c r="B697" s="59" t="s">
        <v>6060</v>
      </c>
      <c r="C697" s="210">
        <f t="shared" ref="C697:I697" si="615">(C1826/C$1214)/(C2955/C$2343)</f>
        <v>11.013584983448464</v>
      </c>
      <c r="D697" s="210">
        <f t="shared" si="615"/>
        <v>31.515633087765899</v>
      </c>
      <c r="E697" s="210">
        <f t="shared" si="615"/>
        <v>11.68475970957104</v>
      </c>
      <c r="F697" s="210">
        <f t="shared" si="615"/>
        <v>9.1224088051140093</v>
      </c>
      <c r="G697" s="210">
        <f t="shared" si="615"/>
        <v>1.9058967208907738</v>
      </c>
      <c r="H697" s="210">
        <f t="shared" si="615"/>
        <v>1.8062780636640736</v>
      </c>
      <c r="I697" s="210">
        <f t="shared" si="615"/>
        <v>12.858439928340161</v>
      </c>
    </row>
    <row r="698" spans="1:9" x14ac:dyDescent="0.25">
      <c r="A698" s="59" t="s">
        <v>1612</v>
      </c>
      <c r="B698" s="59" t="s">
        <v>6061</v>
      </c>
      <c r="C698" s="210">
        <f t="shared" ref="C698:I698" si="616">(C1827/C$1214)/(C2956/C$2343)</f>
        <v>40.903940932996619</v>
      </c>
      <c r="D698" s="210">
        <f t="shared" si="616"/>
        <v>76.831952262362819</v>
      </c>
      <c r="E698" s="210">
        <f t="shared" si="616"/>
        <v>144.98574585733408</v>
      </c>
      <c r="F698" s="210">
        <f t="shared" si="616"/>
        <v>189.94355354847269</v>
      </c>
      <c r="G698" s="210">
        <f t="shared" si="616"/>
        <v>3.8824858284534778</v>
      </c>
      <c r="H698" s="210">
        <f t="shared" si="616"/>
        <v>44.424207196824618</v>
      </c>
      <c r="I698" s="210">
        <f t="shared" si="616"/>
        <v>41.123599340836904</v>
      </c>
    </row>
    <row r="699" spans="1:9" x14ac:dyDescent="0.25">
      <c r="A699" s="59" t="s">
        <v>3068</v>
      </c>
      <c r="B699" s="59" t="s">
        <v>6064</v>
      </c>
      <c r="C699" s="210">
        <f t="shared" ref="C699:I699" si="617">(C1828/C$1214)/(C2957/C$2343)</f>
        <v>0</v>
      </c>
      <c r="D699" s="210">
        <f t="shared" si="617"/>
        <v>0.40918744996885181</v>
      </c>
      <c r="E699" s="210">
        <f t="shared" si="617"/>
        <v>0</v>
      </c>
      <c r="F699" s="210">
        <f t="shared" si="617"/>
        <v>0</v>
      </c>
      <c r="G699" s="210">
        <f t="shared" si="617"/>
        <v>0</v>
      </c>
      <c r="H699" s="210">
        <f t="shared" si="617"/>
        <v>0</v>
      </c>
      <c r="I699" s="210">
        <f t="shared" si="617"/>
        <v>0</v>
      </c>
    </row>
    <row r="700" spans="1:9" x14ac:dyDescent="0.25">
      <c r="A700" s="59" t="s">
        <v>2322</v>
      </c>
      <c r="B700" s="59" t="s">
        <v>6066</v>
      </c>
      <c r="C700" s="210">
        <f t="shared" ref="C700:I700" si="618">(C1829/C$1214)/(C2958/C$2343)</f>
        <v>0</v>
      </c>
      <c r="D700" s="210">
        <f t="shared" si="618"/>
        <v>0</v>
      </c>
      <c r="E700" s="210">
        <f t="shared" si="618"/>
        <v>0.11019386099943014</v>
      </c>
      <c r="F700" s="210">
        <f t="shared" si="618"/>
        <v>0</v>
      </c>
      <c r="G700" s="210">
        <f t="shared" si="618"/>
        <v>0</v>
      </c>
      <c r="H700" s="210">
        <f t="shared" si="618"/>
        <v>0</v>
      </c>
      <c r="I700" s="210">
        <f t="shared" si="618"/>
        <v>0</v>
      </c>
    </row>
    <row r="701" spans="1:9" x14ac:dyDescent="0.25">
      <c r="A701" s="59" t="s">
        <v>2376</v>
      </c>
      <c r="B701" s="59" t="s">
        <v>6067</v>
      </c>
      <c r="C701" s="210">
        <f t="shared" ref="C701:I701" si="619">(C1830/C$1214)/(C2959/C$2343)</f>
        <v>0.89627393922746035</v>
      </c>
      <c r="D701" s="210">
        <f t="shared" si="619"/>
        <v>6.0591422727715047E-2</v>
      </c>
      <c r="E701" s="210">
        <f t="shared" si="619"/>
        <v>0</v>
      </c>
      <c r="F701" s="210">
        <f t="shared" si="619"/>
        <v>0</v>
      </c>
      <c r="G701" s="210">
        <f t="shared" si="619"/>
        <v>0</v>
      </c>
      <c r="H701" s="210">
        <f t="shared" si="619"/>
        <v>0</v>
      </c>
      <c r="I701" s="210">
        <f t="shared" si="619"/>
        <v>0</v>
      </c>
    </row>
    <row r="702" spans="1:9" x14ac:dyDescent="0.25">
      <c r="A702" s="59" t="s">
        <v>2307</v>
      </c>
      <c r="B702" s="59" t="s">
        <v>6068</v>
      </c>
      <c r="C702" s="210">
        <f t="shared" ref="C702:I702" si="620">(C1831/C$1214)/(C2960/C$2343)</f>
        <v>0</v>
      </c>
      <c r="D702" s="210">
        <f t="shared" si="620"/>
        <v>0</v>
      </c>
      <c r="E702" s="210">
        <f t="shared" si="620"/>
        <v>0</v>
      </c>
      <c r="F702" s="210">
        <f t="shared" si="620"/>
        <v>0</v>
      </c>
      <c r="G702" s="210">
        <f t="shared" si="620"/>
        <v>0</v>
      </c>
      <c r="H702" s="210">
        <f t="shared" si="620"/>
        <v>0</v>
      </c>
      <c r="I702" s="210">
        <f t="shared" si="620"/>
        <v>0.62547900759372932</v>
      </c>
    </row>
    <row r="703" spans="1:9" x14ac:dyDescent="0.25">
      <c r="A703" s="59" t="s">
        <v>969</v>
      </c>
      <c r="B703" s="59" t="s">
        <v>6077</v>
      </c>
      <c r="C703" s="210">
        <f t="shared" ref="C703:I703" si="621">(C1832/C$1214)/(C2961/C$2343)</f>
        <v>1.8013018504537786E-4</v>
      </c>
      <c r="D703" s="210">
        <f t="shared" si="621"/>
        <v>3.5021428100386184E-4</v>
      </c>
      <c r="E703" s="210">
        <f t="shared" si="621"/>
        <v>1.2320225692143572E-3</v>
      </c>
      <c r="F703" s="210">
        <f t="shared" si="621"/>
        <v>0</v>
      </c>
      <c r="G703" s="210">
        <f t="shared" si="621"/>
        <v>7.176634651971478E-3</v>
      </c>
      <c r="H703" s="210">
        <f t="shared" si="621"/>
        <v>1.4456641708458316E-3</v>
      </c>
      <c r="I703" s="210">
        <f t="shared" si="621"/>
        <v>5.7168657593571004E-3</v>
      </c>
    </row>
    <row r="704" spans="1:9" x14ac:dyDescent="0.25">
      <c r="A704" s="59" t="s">
        <v>2678</v>
      </c>
      <c r="B704" s="59" t="s">
        <v>6080</v>
      </c>
      <c r="C704" s="210">
        <f t="shared" ref="C704:I704" si="622">(C1833/C$1214)/(C2962/C$2343)</f>
        <v>0</v>
      </c>
      <c r="D704" s="210">
        <f t="shared" si="622"/>
        <v>0</v>
      </c>
      <c r="E704" s="210">
        <f t="shared" si="622"/>
        <v>0</v>
      </c>
      <c r="F704" s="210">
        <f t="shared" si="622"/>
        <v>0</v>
      </c>
      <c r="G704" s="210">
        <f t="shared" si="622"/>
        <v>0</v>
      </c>
      <c r="H704" s="210">
        <f t="shared" si="622"/>
        <v>3.222074908231698E-2</v>
      </c>
      <c r="I704" s="210">
        <f t="shared" si="622"/>
        <v>0</v>
      </c>
    </row>
    <row r="705" spans="1:9" x14ac:dyDescent="0.25">
      <c r="A705" s="59" t="s">
        <v>2849</v>
      </c>
      <c r="B705" s="59" t="s">
        <v>6085</v>
      </c>
      <c r="C705" s="210">
        <f t="shared" ref="C705:I705" si="623">(C1834/C$1214)/(C2963/C$2343)</f>
        <v>1.2960976520503091E-2</v>
      </c>
      <c r="D705" s="210">
        <f t="shared" si="623"/>
        <v>0</v>
      </c>
      <c r="E705" s="210">
        <f t="shared" si="623"/>
        <v>0</v>
      </c>
      <c r="F705" s="210">
        <f t="shared" si="623"/>
        <v>0</v>
      </c>
      <c r="G705" s="210">
        <f t="shared" si="623"/>
        <v>0</v>
      </c>
      <c r="H705" s="210">
        <f t="shared" si="623"/>
        <v>0</v>
      </c>
      <c r="I705" s="210">
        <f t="shared" si="623"/>
        <v>0</v>
      </c>
    </row>
    <row r="706" spans="1:9" x14ac:dyDescent="0.25">
      <c r="A706" s="59" t="s">
        <v>2856</v>
      </c>
      <c r="B706" s="59" t="s">
        <v>6089</v>
      </c>
      <c r="C706" s="210">
        <f t="shared" ref="C706:I706" si="624">(C1835/C$1214)/(C2964/C$2343)</f>
        <v>0.14859560273853706</v>
      </c>
      <c r="D706" s="210">
        <f t="shared" si="624"/>
        <v>0</v>
      </c>
      <c r="E706" s="210">
        <f t="shared" si="624"/>
        <v>0</v>
      </c>
      <c r="F706" s="210">
        <f t="shared" si="624"/>
        <v>0</v>
      </c>
      <c r="G706" s="210">
        <f t="shared" si="624"/>
        <v>0</v>
      </c>
      <c r="H706" s="210">
        <f t="shared" si="624"/>
        <v>1.6553023083501671E-2</v>
      </c>
      <c r="I706" s="210">
        <f t="shared" si="624"/>
        <v>0</v>
      </c>
    </row>
    <row r="707" spans="1:9" x14ac:dyDescent="0.25">
      <c r="A707" s="59" t="s">
        <v>1136</v>
      </c>
      <c r="B707" s="59" t="s">
        <v>6095</v>
      </c>
      <c r="C707" s="210">
        <f t="shared" ref="C707:I707" si="625">(C1836/C$1214)/(C2965/C$2343)</f>
        <v>2.2864956001290726</v>
      </c>
      <c r="D707" s="210">
        <f t="shared" si="625"/>
        <v>10.292135735346342</v>
      </c>
      <c r="E707" s="210">
        <f t="shared" si="625"/>
        <v>0</v>
      </c>
      <c r="F707" s="210">
        <f t="shared" si="625"/>
        <v>0</v>
      </c>
      <c r="G707" s="210">
        <f t="shared" si="625"/>
        <v>0.12543110048594905</v>
      </c>
      <c r="H707" s="210">
        <f t="shared" si="625"/>
        <v>0</v>
      </c>
      <c r="I707" s="210">
        <f t="shared" si="625"/>
        <v>0</v>
      </c>
    </row>
    <row r="708" spans="1:9" x14ac:dyDescent="0.25">
      <c r="A708" s="59" t="s">
        <v>1521</v>
      </c>
      <c r="B708" s="59" t="s">
        <v>6096</v>
      </c>
      <c r="C708" s="210">
        <f t="shared" ref="C708:I708" si="626">(C1837/C$1214)/(C2966/C$2343)</f>
        <v>0.45990532297687237</v>
      </c>
      <c r="D708" s="210">
        <f t="shared" si="626"/>
        <v>1.4934050716716851</v>
      </c>
      <c r="E708" s="210">
        <f t="shared" si="626"/>
        <v>0.75454809740081386</v>
      </c>
      <c r="F708" s="210">
        <f t="shared" si="626"/>
        <v>0</v>
      </c>
      <c r="G708" s="210">
        <f t="shared" si="626"/>
        <v>2.7821232992272769E-2</v>
      </c>
      <c r="H708" s="210">
        <f t="shared" si="626"/>
        <v>0.38070789724256304</v>
      </c>
      <c r="I708" s="210">
        <f t="shared" si="626"/>
        <v>0</v>
      </c>
    </row>
    <row r="709" spans="1:9" x14ac:dyDescent="0.25">
      <c r="A709" s="59" t="s">
        <v>815</v>
      </c>
      <c r="B709" s="59" t="s">
        <v>6097</v>
      </c>
      <c r="C709" s="210">
        <f t="shared" ref="C709:I709" si="627">(C1838/C$1214)/(C2967/C$2343)</f>
        <v>0.25485262749468018</v>
      </c>
      <c r="D709" s="210">
        <f t="shared" si="627"/>
        <v>0</v>
      </c>
      <c r="E709" s="210">
        <f t="shared" si="627"/>
        <v>9.6606013425141565E-2</v>
      </c>
      <c r="F709" s="210">
        <f t="shared" si="627"/>
        <v>0.1232643426356784</v>
      </c>
      <c r="G709" s="210">
        <f t="shared" si="627"/>
        <v>7.5960316123392674E-3</v>
      </c>
      <c r="H709" s="210">
        <f t="shared" si="627"/>
        <v>0.13033379346345661</v>
      </c>
      <c r="I709" s="210">
        <f t="shared" si="627"/>
        <v>5.158197919110212E-2</v>
      </c>
    </row>
    <row r="710" spans="1:9" x14ac:dyDescent="0.25">
      <c r="A710" s="59" t="s">
        <v>593</v>
      </c>
      <c r="B710" s="59" t="s">
        <v>6098</v>
      </c>
      <c r="C710" s="210">
        <f t="shared" ref="C710:I710" si="628">(C1839/C$1214)/(C2968/C$2343)</f>
        <v>11.997613130068336</v>
      </c>
      <c r="D710" s="210">
        <f t="shared" si="628"/>
        <v>0.82607504401110832</v>
      </c>
      <c r="E710" s="210">
        <f t="shared" si="628"/>
        <v>4.1067812978604605</v>
      </c>
      <c r="F710" s="210">
        <f t="shared" si="628"/>
        <v>1.3439963533217965</v>
      </c>
      <c r="G710" s="210">
        <f t="shared" si="628"/>
        <v>0.92906394076678822</v>
      </c>
      <c r="H710" s="210">
        <f t="shared" si="628"/>
        <v>5.8298701515958751</v>
      </c>
      <c r="I710" s="210">
        <f t="shared" si="628"/>
        <v>2.9980142274406423</v>
      </c>
    </row>
    <row r="711" spans="1:9" x14ac:dyDescent="0.25">
      <c r="A711" s="59" t="s">
        <v>1174</v>
      </c>
      <c r="B711" s="59" t="s">
        <v>6100</v>
      </c>
      <c r="C711" s="210">
        <f t="shared" ref="C711:I711" si="629">(C1840/C$1214)/(C2969/C$2343)</f>
        <v>0</v>
      </c>
      <c r="D711" s="210">
        <f t="shared" si="629"/>
        <v>0.14023410612487</v>
      </c>
      <c r="E711" s="210">
        <f t="shared" si="629"/>
        <v>0</v>
      </c>
      <c r="F711" s="210">
        <f t="shared" si="629"/>
        <v>0.23640058546473403</v>
      </c>
      <c r="G711" s="210">
        <f t="shared" si="629"/>
        <v>0</v>
      </c>
      <c r="H711" s="210">
        <f t="shared" si="629"/>
        <v>7.9787688081503549E-2</v>
      </c>
      <c r="I711" s="210">
        <f t="shared" si="629"/>
        <v>0</v>
      </c>
    </row>
    <row r="712" spans="1:9" x14ac:dyDescent="0.25">
      <c r="A712" s="59" t="s">
        <v>1253</v>
      </c>
      <c r="B712" s="59" t="s">
        <v>6101</v>
      </c>
      <c r="C712" s="210">
        <f t="shared" ref="C712:I712" si="630">(C1841/C$1214)/(C2970/C$2343)</f>
        <v>0</v>
      </c>
      <c r="D712" s="210">
        <f t="shared" si="630"/>
        <v>0</v>
      </c>
      <c r="E712" s="210">
        <f t="shared" si="630"/>
        <v>0</v>
      </c>
      <c r="F712" s="210">
        <f t="shared" si="630"/>
        <v>0</v>
      </c>
      <c r="G712" s="210">
        <f t="shared" si="630"/>
        <v>0</v>
      </c>
      <c r="H712" s="210">
        <f t="shared" si="630"/>
        <v>0</v>
      </c>
      <c r="I712" s="210">
        <f t="shared" si="630"/>
        <v>2.5743137957268496E-2</v>
      </c>
    </row>
    <row r="713" spans="1:9" x14ac:dyDescent="0.25">
      <c r="A713" s="59" t="s">
        <v>3029</v>
      </c>
      <c r="B713" s="59" t="s">
        <v>6106</v>
      </c>
      <c r="C713" s="210">
        <f t="shared" ref="C713:I713" si="631">(C1842/C$1214)/(C2971/C$2343)</f>
        <v>24.420944451637528</v>
      </c>
      <c r="D713" s="210">
        <f t="shared" si="631"/>
        <v>1.0741436728078553</v>
      </c>
      <c r="E713" s="210">
        <f t="shared" si="631"/>
        <v>2.7729978174621541</v>
      </c>
      <c r="F713" s="210">
        <f t="shared" si="631"/>
        <v>1.5708068139289939</v>
      </c>
      <c r="G713" s="210">
        <f t="shared" si="631"/>
        <v>6.1615935654895262</v>
      </c>
      <c r="H713" s="210">
        <f t="shared" si="631"/>
        <v>5.93078421348822</v>
      </c>
      <c r="I713" s="210">
        <f t="shared" si="631"/>
        <v>23.4023191884481</v>
      </c>
    </row>
    <row r="714" spans="1:9" x14ac:dyDescent="0.25">
      <c r="A714" s="59" t="s">
        <v>2935</v>
      </c>
      <c r="B714" s="59" t="s">
        <v>6112</v>
      </c>
      <c r="C714" s="210">
        <f t="shared" ref="C714:I714" si="632">(C1843/C$1214)/(C2972/C$2343)</f>
        <v>37.004019902129599</v>
      </c>
      <c r="D714" s="210">
        <f t="shared" si="632"/>
        <v>11.831277377525154</v>
      </c>
      <c r="E714" s="210">
        <f t="shared" si="632"/>
        <v>0.95367839072090932</v>
      </c>
      <c r="F714" s="210">
        <f t="shared" si="632"/>
        <v>4.0682445519628532</v>
      </c>
      <c r="G714" s="210">
        <f t="shared" si="632"/>
        <v>26.369484887936157</v>
      </c>
      <c r="H714" s="210">
        <f t="shared" si="632"/>
        <v>8.1846193805519221</v>
      </c>
      <c r="I714" s="210">
        <f t="shared" si="632"/>
        <v>10.150880375261044</v>
      </c>
    </row>
    <row r="715" spans="1:9" x14ac:dyDescent="0.25">
      <c r="A715" s="59" t="s">
        <v>1363</v>
      </c>
      <c r="B715" s="59" t="s">
        <v>6114</v>
      </c>
      <c r="C715" s="210">
        <f t="shared" ref="C715:I715" si="633">(C1844/C$1214)/(C2973/C$2343)</f>
        <v>0.18995175875921771</v>
      </c>
      <c r="D715" s="210">
        <f t="shared" si="633"/>
        <v>0.69164522651549909</v>
      </c>
      <c r="E715" s="210">
        <f t="shared" si="633"/>
        <v>0</v>
      </c>
      <c r="F715" s="210">
        <f t="shared" si="633"/>
        <v>2.9154482195160834E-2</v>
      </c>
      <c r="G715" s="210">
        <f t="shared" si="633"/>
        <v>0.27908268478484011</v>
      </c>
      <c r="H715" s="210">
        <f t="shared" si="633"/>
        <v>0.15231534762074381</v>
      </c>
      <c r="I715" s="210">
        <f t="shared" si="633"/>
        <v>0.18508204825954794</v>
      </c>
    </row>
    <row r="716" spans="1:9" x14ac:dyDescent="0.25">
      <c r="A716" s="59" t="s">
        <v>1899</v>
      </c>
      <c r="B716" s="59" t="s">
        <v>6117</v>
      </c>
      <c r="C716" s="210">
        <f t="shared" ref="C716:I716" si="634">(C1845/C$1214)/(C2974/C$2343)</f>
        <v>9.8881385270951725E-3</v>
      </c>
      <c r="D716" s="210">
        <f t="shared" si="634"/>
        <v>6.0815371518514773E-2</v>
      </c>
      <c r="E716" s="210">
        <f t="shared" si="634"/>
        <v>0</v>
      </c>
      <c r="F716" s="210">
        <f t="shared" si="634"/>
        <v>0</v>
      </c>
      <c r="G716" s="210">
        <f t="shared" si="634"/>
        <v>0.14662433307850492</v>
      </c>
      <c r="H716" s="210">
        <f t="shared" si="634"/>
        <v>4.9264943733650446E-3</v>
      </c>
      <c r="I716" s="210">
        <f t="shared" si="634"/>
        <v>0</v>
      </c>
    </row>
    <row r="717" spans="1:9" x14ac:dyDescent="0.25">
      <c r="A717" s="59" t="s">
        <v>972</v>
      </c>
      <c r="B717" s="59" t="s">
        <v>6118</v>
      </c>
      <c r="C717" s="210">
        <f t="shared" ref="C717:I717" si="635">(C1846/C$1214)/(C2975/C$2343)</f>
        <v>0.10216504902608707</v>
      </c>
      <c r="D717" s="210">
        <f t="shared" si="635"/>
        <v>5.3212308316803965</v>
      </c>
      <c r="E717" s="210">
        <f t="shared" si="635"/>
        <v>0.40281065903944818</v>
      </c>
      <c r="F717" s="210">
        <f t="shared" si="635"/>
        <v>0.35402541330280513</v>
      </c>
      <c r="G717" s="210">
        <f t="shared" si="635"/>
        <v>1.2362134306422754</v>
      </c>
      <c r="H717" s="210">
        <f t="shared" si="635"/>
        <v>1.3954157513317942</v>
      </c>
      <c r="I717" s="210">
        <f t="shared" si="635"/>
        <v>4.1369948116502256E-2</v>
      </c>
    </row>
    <row r="718" spans="1:9" x14ac:dyDescent="0.25">
      <c r="A718" s="59" t="s">
        <v>2538</v>
      </c>
      <c r="B718" s="59" t="s">
        <v>6120</v>
      </c>
      <c r="C718" s="210">
        <f t="shared" ref="C718:I718" si="636">(C1847/C$1214)/(C2976/C$2343)</f>
        <v>0</v>
      </c>
      <c r="D718" s="210">
        <f t="shared" si="636"/>
        <v>0</v>
      </c>
      <c r="E718" s="210">
        <f t="shared" si="636"/>
        <v>0</v>
      </c>
      <c r="F718" s="210">
        <f t="shared" si="636"/>
        <v>0</v>
      </c>
      <c r="G718" s="210">
        <f t="shared" si="636"/>
        <v>0</v>
      </c>
      <c r="H718" s="210">
        <f t="shared" si="636"/>
        <v>0.59218783369497363</v>
      </c>
      <c r="I718" s="210">
        <f t="shared" si="636"/>
        <v>1.3446645503306468E-2</v>
      </c>
    </row>
    <row r="719" spans="1:9" x14ac:dyDescent="0.25">
      <c r="A719" s="59" t="s">
        <v>2453</v>
      </c>
      <c r="B719" s="59" t="s">
        <v>6124</v>
      </c>
      <c r="C719" s="210">
        <f t="shared" ref="C719:I719" si="637">(C1848/C$1214)/(C2977/C$2343)</f>
        <v>5.5454090479088585</v>
      </c>
      <c r="D719" s="210">
        <f t="shared" si="637"/>
        <v>20.985418704916153</v>
      </c>
      <c r="E719" s="210">
        <f t="shared" si="637"/>
        <v>13.597645066644976</v>
      </c>
      <c r="F719" s="210">
        <f t="shared" si="637"/>
        <v>17.926674226953693</v>
      </c>
      <c r="G719" s="210">
        <f t="shared" si="637"/>
        <v>26.092334517234658</v>
      </c>
      <c r="H719" s="210">
        <f t="shared" si="637"/>
        <v>11.593353291000524</v>
      </c>
      <c r="I719" s="210">
        <f t="shared" si="637"/>
        <v>8.3066518667550273</v>
      </c>
    </row>
    <row r="720" spans="1:9" x14ac:dyDescent="0.25">
      <c r="A720" s="59" t="s">
        <v>2630</v>
      </c>
      <c r="B720" s="59" t="s">
        <v>6126</v>
      </c>
      <c r="C720" s="210">
        <f t="shared" ref="C720:I720" si="638">(C1849/C$1214)/(C2978/C$2343)</f>
        <v>0</v>
      </c>
      <c r="D720" s="210">
        <f t="shared" si="638"/>
        <v>0.30083325398224786</v>
      </c>
      <c r="E720" s="210">
        <f t="shared" si="638"/>
        <v>3.2850874078880268</v>
      </c>
      <c r="F720" s="210">
        <f t="shared" si="638"/>
        <v>0</v>
      </c>
      <c r="G720" s="210">
        <f t="shared" si="638"/>
        <v>4.0909262157860802</v>
      </c>
      <c r="H720" s="210">
        <f t="shared" si="638"/>
        <v>4.8216413694071312</v>
      </c>
      <c r="I720" s="210">
        <f t="shared" si="638"/>
        <v>2.8566038391127915</v>
      </c>
    </row>
    <row r="721" spans="1:9" x14ac:dyDescent="0.25">
      <c r="A721" s="59" t="s">
        <v>8262</v>
      </c>
      <c r="B721" s="59" t="s">
        <v>8263</v>
      </c>
      <c r="C721" s="210">
        <f t="shared" ref="C721:I721" si="639">(C1850/C$1214)/(C2979/C$2343)</f>
        <v>0.80920367364115098</v>
      </c>
      <c r="D721" s="210">
        <f t="shared" si="639"/>
        <v>0</v>
      </c>
      <c r="E721" s="210">
        <f t="shared" si="639"/>
        <v>1.6749706731812967E-2</v>
      </c>
      <c r="F721" s="210">
        <f t="shared" si="639"/>
        <v>0</v>
      </c>
      <c r="G721" s="210">
        <f t="shared" si="639"/>
        <v>0</v>
      </c>
      <c r="H721" s="210">
        <f t="shared" si="639"/>
        <v>0</v>
      </c>
      <c r="I721" s="210">
        <f t="shared" si="639"/>
        <v>0</v>
      </c>
    </row>
    <row r="722" spans="1:9" x14ac:dyDescent="0.25">
      <c r="A722" s="59" t="s">
        <v>1315</v>
      </c>
      <c r="B722" s="59" t="s">
        <v>6129</v>
      </c>
      <c r="C722" s="210">
        <f t="shared" ref="C722:I722" si="640">(C1851/C$1214)/(C2980/C$2343)</f>
        <v>0</v>
      </c>
      <c r="D722" s="210">
        <f t="shared" si="640"/>
        <v>1.7267187167300614E-2</v>
      </c>
      <c r="E722" s="210">
        <f t="shared" si="640"/>
        <v>0</v>
      </c>
      <c r="F722" s="210">
        <f t="shared" si="640"/>
        <v>0</v>
      </c>
      <c r="G722" s="210">
        <f t="shared" si="640"/>
        <v>0</v>
      </c>
      <c r="H722" s="210">
        <f t="shared" si="640"/>
        <v>0</v>
      </c>
      <c r="I722" s="210">
        <f t="shared" si="640"/>
        <v>0</v>
      </c>
    </row>
    <row r="723" spans="1:9" x14ac:dyDescent="0.25">
      <c r="A723" s="59" t="s">
        <v>837</v>
      </c>
      <c r="B723" s="59" t="s">
        <v>6130</v>
      </c>
      <c r="C723" s="210">
        <f t="shared" ref="C723:I723" si="641">(C1852/C$1214)/(C2981/C$2343)</f>
        <v>0</v>
      </c>
      <c r="D723" s="210">
        <f t="shared" si="641"/>
        <v>0</v>
      </c>
      <c r="E723" s="210">
        <f t="shared" si="641"/>
        <v>0</v>
      </c>
      <c r="F723" s="210">
        <f t="shared" si="641"/>
        <v>0</v>
      </c>
      <c r="G723" s="210">
        <f t="shared" si="641"/>
        <v>1.3344167183060798</v>
      </c>
      <c r="H723" s="210">
        <f t="shared" si="641"/>
        <v>1.2697259979149422</v>
      </c>
      <c r="I723" s="210">
        <f t="shared" si="641"/>
        <v>1.2687169549693884</v>
      </c>
    </row>
    <row r="724" spans="1:9" x14ac:dyDescent="0.25">
      <c r="A724" s="59" t="s">
        <v>970</v>
      </c>
      <c r="B724" s="59" t="s">
        <v>6133</v>
      </c>
      <c r="C724" s="210">
        <f t="shared" ref="C724:I724" si="642">(C1853/C$1214)/(C2982/C$2343)</f>
        <v>0</v>
      </c>
      <c r="D724" s="210">
        <f t="shared" si="642"/>
        <v>0</v>
      </c>
      <c r="E724" s="210">
        <f t="shared" si="642"/>
        <v>0</v>
      </c>
      <c r="F724" s="210">
        <f t="shared" si="642"/>
        <v>0</v>
      </c>
      <c r="G724" s="210">
        <f t="shared" si="642"/>
        <v>0</v>
      </c>
      <c r="H724" s="210">
        <f t="shared" si="642"/>
        <v>0</v>
      </c>
      <c r="I724" s="210">
        <f t="shared" si="642"/>
        <v>0.10339565069867326</v>
      </c>
    </row>
    <row r="725" spans="1:9" x14ac:dyDescent="0.25">
      <c r="A725" s="59" t="s">
        <v>442</v>
      </c>
      <c r="B725" s="59" t="s">
        <v>6134</v>
      </c>
      <c r="C725" s="210">
        <f t="shared" ref="C725:I725" si="643">(C1854/C$1214)/(C2983/C$2343)</f>
        <v>0</v>
      </c>
      <c r="D725" s="210">
        <f t="shared" si="643"/>
        <v>0</v>
      </c>
      <c r="E725" s="210">
        <f t="shared" si="643"/>
        <v>0.2117218425096915</v>
      </c>
      <c r="F725" s="210">
        <f t="shared" si="643"/>
        <v>0</v>
      </c>
      <c r="G725" s="210">
        <f t="shared" si="643"/>
        <v>0</v>
      </c>
      <c r="H725" s="210">
        <f t="shared" si="643"/>
        <v>0</v>
      </c>
      <c r="I725" s="210">
        <f t="shared" si="643"/>
        <v>0</v>
      </c>
    </row>
    <row r="726" spans="1:9" x14ac:dyDescent="0.25">
      <c r="A726" s="59" t="s">
        <v>3690</v>
      </c>
      <c r="B726" s="59" t="s">
        <v>6137</v>
      </c>
      <c r="C726" s="210">
        <f t="shared" ref="C726:I726" si="644">(C1855/C$1214)/(C2984/C$2343)</f>
        <v>1.6311104062873158E-2</v>
      </c>
      <c r="D726" s="210">
        <f t="shared" si="644"/>
        <v>3.7621818527328776</v>
      </c>
      <c r="E726" s="210">
        <f t="shared" si="644"/>
        <v>7.4673473599081124</v>
      </c>
      <c r="F726" s="210">
        <f t="shared" si="644"/>
        <v>4.229640316390646</v>
      </c>
      <c r="G726" s="210">
        <f t="shared" si="644"/>
        <v>0.71454673338824248</v>
      </c>
      <c r="H726" s="210">
        <f t="shared" si="644"/>
        <v>0.37946094456307439</v>
      </c>
      <c r="I726" s="210">
        <f t="shared" si="644"/>
        <v>4.1924251714971428</v>
      </c>
    </row>
    <row r="727" spans="1:9" x14ac:dyDescent="0.25">
      <c r="A727" s="59" t="s">
        <v>1249</v>
      </c>
      <c r="B727" s="59" t="s">
        <v>6138</v>
      </c>
      <c r="C727" s="210">
        <f t="shared" ref="C727:I727" si="645">(C1856/C$1214)/(C2985/C$2343)</f>
        <v>1.9907641125185396</v>
      </c>
      <c r="D727" s="210">
        <f t="shared" si="645"/>
        <v>4.7202693622011944</v>
      </c>
      <c r="E727" s="210">
        <f t="shared" si="645"/>
        <v>5.7660858604314011</v>
      </c>
      <c r="F727" s="210">
        <f t="shared" si="645"/>
        <v>3.7087170382683738</v>
      </c>
      <c r="G727" s="210">
        <f t="shared" si="645"/>
        <v>3.3751227587886226E-3</v>
      </c>
      <c r="H727" s="210">
        <f t="shared" si="645"/>
        <v>5.7677994881268735E-2</v>
      </c>
      <c r="I727" s="210">
        <f t="shared" si="645"/>
        <v>3.8694231459429962E-2</v>
      </c>
    </row>
    <row r="728" spans="1:9" x14ac:dyDescent="0.25">
      <c r="A728" s="59" t="s">
        <v>1097</v>
      </c>
      <c r="B728" s="59" t="s">
        <v>6142</v>
      </c>
      <c r="C728" s="210">
        <f t="shared" ref="C728:I728" si="646">(C1857/C$1214)/(C2986/C$2343)</f>
        <v>0</v>
      </c>
      <c r="D728" s="210">
        <f t="shared" si="646"/>
        <v>7.3857946142929412E-2</v>
      </c>
      <c r="E728" s="210">
        <f t="shared" si="646"/>
        <v>0</v>
      </c>
      <c r="F728" s="210">
        <f t="shared" si="646"/>
        <v>0</v>
      </c>
      <c r="G728" s="210">
        <f t="shared" si="646"/>
        <v>4.457692363194066E-3</v>
      </c>
      <c r="H728" s="210">
        <f t="shared" si="646"/>
        <v>0</v>
      </c>
      <c r="I728" s="210">
        <f t="shared" si="646"/>
        <v>0</v>
      </c>
    </row>
    <row r="729" spans="1:9" x14ac:dyDescent="0.25">
      <c r="A729" s="59" t="s">
        <v>1027</v>
      </c>
      <c r="B729" s="59" t="s">
        <v>6145</v>
      </c>
      <c r="C729" s="210">
        <f t="shared" ref="C729:I729" si="647">(C1858/C$1214)/(C2987/C$2343)</f>
        <v>803.3753731924578</v>
      </c>
      <c r="D729" s="210">
        <f t="shared" si="647"/>
        <v>56.032855878123463</v>
      </c>
      <c r="E729" s="210">
        <f t="shared" si="647"/>
        <v>19.80049480500357</v>
      </c>
      <c r="F729" s="210">
        <f t="shared" si="647"/>
        <v>5.1419640985332791</v>
      </c>
      <c r="G729" s="210">
        <f t="shared" si="647"/>
        <v>257.18632588754423</v>
      </c>
      <c r="H729" s="210">
        <f t="shared" si="647"/>
        <v>2.9331515473992784</v>
      </c>
      <c r="I729" s="210">
        <f t="shared" si="647"/>
        <v>12.634547948447509</v>
      </c>
    </row>
    <row r="730" spans="1:9" x14ac:dyDescent="0.25">
      <c r="A730" s="59" t="s">
        <v>1235</v>
      </c>
      <c r="B730" s="59" t="s">
        <v>6147</v>
      </c>
      <c r="C730" s="210">
        <f t="shared" ref="C730:I730" si="648">(C1859/C$1214)/(C2988/C$2343)</f>
        <v>3677.0570803235405</v>
      </c>
      <c r="D730" s="210">
        <f t="shared" si="648"/>
        <v>2663.6268422058411</v>
      </c>
      <c r="E730" s="210">
        <f t="shared" si="648"/>
        <v>2455.2503993462501</v>
      </c>
      <c r="F730" s="210">
        <f t="shared" si="648"/>
        <v>2318.2278220265548</v>
      </c>
      <c r="G730" s="210">
        <f t="shared" si="648"/>
        <v>2593.5289242750382</v>
      </c>
      <c r="H730" s="210">
        <f t="shared" si="648"/>
        <v>2693.7472051418927</v>
      </c>
      <c r="I730" s="210">
        <f t="shared" si="648"/>
        <v>2121.8090378504858</v>
      </c>
    </row>
    <row r="731" spans="1:9" x14ac:dyDescent="0.25">
      <c r="A731" s="59" t="s">
        <v>864</v>
      </c>
      <c r="B731" s="59" t="s">
        <v>6149</v>
      </c>
      <c r="C731" s="210">
        <f t="shared" ref="C731:I731" si="649">(C1860/C$1214)/(C2989/C$2343)</f>
        <v>5.5698246244215293</v>
      </c>
      <c r="D731" s="210">
        <f t="shared" si="649"/>
        <v>43.271442312260703</v>
      </c>
      <c r="E731" s="210">
        <f t="shared" si="649"/>
        <v>23.881407230419516</v>
      </c>
      <c r="F731" s="210">
        <f t="shared" si="649"/>
        <v>13.205269014844379</v>
      </c>
      <c r="G731" s="210">
        <f t="shared" si="649"/>
        <v>20.796150527653499</v>
      </c>
      <c r="H731" s="210">
        <f t="shared" si="649"/>
        <v>9.0423392297934875</v>
      </c>
      <c r="I731" s="210">
        <f t="shared" si="649"/>
        <v>9.9150043907804726</v>
      </c>
    </row>
    <row r="732" spans="1:9" x14ac:dyDescent="0.25">
      <c r="A732" s="59" t="s">
        <v>1445</v>
      </c>
      <c r="B732" s="59" t="s">
        <v>6150</v>
      </c>
      <c r="C732" s="210">
        <f t="shared" ref="C732:I732" si="650">(C1861/C$1214)/(C2990/C$2343)</f>
        <v>7.1883075382238287E-2</v>
      </c>
      <c r="D732" s="210">
        <f t="shared" si="650"/>
        <v>0</v>
      </c>
      <c r="E732" s="210">
        <f t="shared" si="650"/>
        <v>0</v>
      </c>
      <c r="F732" s="210">
        <f t="shared" si="650"/>
        <v>0</v>
      </c>
      <c r="G732" s="210">
        <f t="shared" si="650"/>
        <v>0</v>
      </c>
      <c r="H732" s="210">
        <f t="shared" si="650"/>
        <v>3.1121620027601698E-2</v>
      </c>
      <c r="I732" s="210">
        <f t="shared" si="650"/>
        <v>0</v>
      </c>
    </row>
    <row r="733" spans="1:9" x14ac:dyDescent="0.25">
      <c r="A733" s="59" t="s">
        <v>1177</v>
      </c>
      <c r="B733" s="59" t="s">
        <v>6151</v>
      </c>
      <c r="C733" s="210">
        <f t="shared" ref="C733:I733" si="651">(C1862/C$1214)/(C2991/C$2343)</f>
        <v>2.4362222256585877E-2</v>
      </c>
      <c r="D733" s="210">
        <f t="shared" si="651"/>
        <v>0</v>
      </c>
      <c r="E733" s="210">
        <f t="shared" si="651"/>
        <v>0</v>
      </c>
      <c r="F733" s="210">
        <f t="shared" si="651"/>
        <v>0</v>
      </c>
      <c r="G733" s="210">
        <f t="shared" si="651"/>
        <v>0</v>
      </c>
      <c r="H733" s="210">
        <f t="shared" si="651"/>
        <v>0</v>
      </c>
      <c r="I733" s="210">
        <f t="shared" si="651"/>
        <v>0</v>
      </c>
    </row>
    <row r="734" spans="1:9" x14ac:dyDescent="0.25">
      <c r="A734" s="59" t="s">
        <v>8264</v>
      </c>
      <c r="B734" s="59" t="s">
        <v>8265</v>
      </c>
      <c r="C734" s="210">
        <f t="shared" ref="C734:I734" si="652">(C1863/C$1214)/(C2992/C$2343)</f>
        <v>0</v>
      </c>
      <c r="D734" s="210">
        <f t="shared" si="652"/>
        <v>0</v>
      </c>
      <c r="E734" s="210">
        <f t="shared" si="652"/>
        <v>0</v>
      </c>
      <c r="F734" s="210">
        <f t="shared" si="652"/>
        <v>0</v>
      </c>
      <c r="G734" s="210">
        <f t="shared" si="652"/>
        <v>0</v>
      </c>
      <c r="H734" s="210">
        <f t="shared" si="652"/>
        <v>0</v>
      </c>
      <c r="I734" s="210">
        <f t="shared" si="652"/>
        <v>3.7994386415142807</v>
      </c>
    </row>
    <row r="735" spans="1:9" x14ac:dyDescent="0.25">
      <c r="A735" s="59" t="s">
        <v>1743</v>
      </c>
      <c r="B735" s="59" t="s">
        <v>6155</v>
      </c>
      <c r="C735" s="210">
        <f t="shared" ref="C735:I735" si="653">(C1864/C$1214)/(C2993/C$2343)</f>
        <v>0</v>
      </c>
      <c r="D735" s="210">
        <f t="shared" si="653"/>
        <v>3.3946535318531832</v>
      </c>
      <c r="E735" s="210">
        <f t="shared" si="653"/>
        <v>8.7527845705570293</v>
      </c>
      <c r="F735" s="210">
        <f t="shared" si="653"/>
        <v>1.693253620212924</v>
      </c>
      <c r="G735" s="210">
        <f t="shared" si="653"/>
        <v>15.32971180262019</v>
      </c>
      <c r="H735" s="210">
        <f t="shared" si="653"/>
        <v>3.9166184017603243</v>
      </c>
      <c r="I735" s="210">
        <f t="shared" si="653"/>
        <v>7.992445417423216</v>
      </c>
    </row>
    <row r="736" spans="1:9" x14ac:dyDescent="0.25">
      <c r="A736" s="59" t="s">
        <v>574</v>
      </c>
      <c r="B736" s="59" t="s">
        <v>6156</v>
      </c>
      <c r="C736" s="210">
        <f t="shared" ref="C736:I736" si="654">(C1865/C$1214)/(C2994/C$2343)</f>
        <v>0</v>
      </c>
      <c r="D736" s="210">
        <f t="shared" si="654"/>
        <v>0</v>
      </c>
      <c r="E736" s="210">
        <f t="shared" si="654"/>
        <v>0</v>
      </c>
      <c r="F736" s="210">
        <f t="shared" si="654"/>
        <v>0</v>
      </c>
      <c r="G736" s="210">
        <f t="shared" si="654"/>
        <v>1.475500556848632E-2</v>
      </c>
      <c r="H736" s="210">
        <f t="shared" si="654"/>
        <v>0</v>
      </c>
      <c r="I736" s="210">
        <f t="shared" si="654"/>
        <v>0</v>
      </c>
    </row>
    <row r="737" spans="1:9" x14ac:dyDescent="0.25">
      <c r="A737" s="59" t="s">
        <v>1805</v>
      </c>
      <c r="B737" s="59" t="s">
        <v>6157</v>
      </c>
      <c r="C737" s="210">
        <f t="shared" ref="C737:I737" si="655">(C1866/C$1214)/(C2995/C$2343)</f>
        <v>0</v>
      </c>
      <c r="D737" s="210">
        <f t="shared" si="655"/>
        <v>86.964885660600004</v>
      </c>
      <c r="E737" s="210">
        <f t="shared" si="655"/>
        <v>42.779019025530957</v>
      </c>
      <c r="F737" s="210">
        <f t="shared" si="655"/>
        <v>114.01247328818887</v>
      </c>
      <c r="G737" s="210">
        <f t="shared" si="655"/>
        <v>66.940262504002021</v>
      </c>
      <c r="H737" s="210">
        <f t="shared" si="655"/>
        <v>5.5259767947772511</v>
      </c>
      <c r="I737" s="210">
        <f t="shared" si="655"/>
        <v>19.017386505594477</v>
      </c>
    </row>
    <row r="738" spans="1:9" x14ac:dyDescent="0.25">
      <c r="A738" s="59" t="s">
        <v>1287</v>
      </c>
      <c r="B738" s="59" t="s">
        <v>6159</v>
      </c>
      <c r="C738" s="210">
        <f t="shared" ref="C738:I738" si="656">(C1867/C$1214)/(C2996/C$2343)</f>
        <v>0</v>
      </c>
      <c r="D738" s="210">
        <f t="shared" si="656"/>
        <v>0.11719294975927594</v>
      </c>
      <c r="E738" s="210">
        <f t="shared" si="656"/>
        <v>0</v>
      </c>
      <c r="F738" s="210">
        <f t="shared" si="656"/>
        <v>0</v>
      </c>
      <c r="G738" s="210">
        <f t="shared" si="656"/>
        <v>0</v>
      </c>
      <c r="H738" s="210">
        <f t="shared" si="656"/>
        <v>0</v>
      </c>
      <c r="I738" s="210">
        <f t="shared" si="656"/>
        <v>0</v>
      </c>
    </row>
    <row r="739" spans="1:9" x14ac:dyDescent="0.25">
      <c r="A739" s="59" t="s">
        <v>568</v>
      </c>
      <c r="B739" s="59" t="s">
        <v>6161</v>
      </c>
      <c r="C739" s="210">
        <f t="shared" ref="C739:I739" si="657">(C1868/C$1214)/(C2997/C$2343)</f>
        <v>0.83265946502081689</v>
      </c>
      <c r="D739" s="210">
        <f t="shared" si="657"/>
        <v>3.0775838554629069</v>
      </c>
      <c r="E739" s="210">
        <f t="shared" si="657"/>
        <v>2.6679438140761018</v>
      </c>
      <c r="F739" s="210">
        <f t="shared" si="657"/>
        <v>1.4836965448819879</v>
      </c>
      <c r="G739" s="210">
        <f t="shared" si="657"/>
        <v>0.79327845878925485</v>
      </c>
      <c r="H739" s="210">
        <f t="shared" si="657"/>
        <v>2.4828144918051143</v>
      </c>
      <c r="I739" s="210">
        <f t="shared" si="657"/>
        <v>0.63487429099291315</v>
      </c>
    </row>
    <row r="740" spans="1:9" x14ac:dyDescent="0.25">
      <c r="A740" s="59" t="s">
        <v>272</v>
      </c>
      <c r="B740" s="59" t="s">
        <v>6162</v>
      </c>
      <c r="C740" s="210">
        <f t="shared" ref="C740:I740" si="658">(C1869/C$1214)/(C2998/C$2343)</f>
        <v>0</v>
      </c>
      <c r="D740" s="210">
        <f t="shared" si="658"/>
        <v>0</v>
      </c>
      <c r="E740" s="210">
        <f t="shared" si="658"/>
        <v>9.346269485604159</v>
      </c>
      <c r="F740" s="210">
        <f t="shared" si="658"/>
        <v>6.6907076777946664</v>
      </c>
      <c r="G740" s="210">
        <f t="shared" si="658"/>
        <v>9.3725642936933227</v>
      </c>
      <c r="H740" s="210">
        <f t="shared" si="658"/>
        <v>11.526090711581734</v>
      </c>
      <c r="I740" s="210">
        <f t="shared" si="658"/>
        <v>11.343762670628118</v>
      </c>
    </row>
    <row r="741" spans="1:9" x14ac:dyDescent="0.25">
      <c r="A741" s="59" t="s">
        <v>1057</v>
      </c>
      <c r="B741" s="59" t="s">
        <v>6163</v>
      </c>
      <c r="C741" s="210">
        <f t="shared" ref="C741:I741" si="659">(C1870/C$1214)/(C2999/C$2343)</f>
        <v>50.959229123622002</v>
      </c>
      <c r="D741" s="210">
        <f t="shared" si="659"/>
        <v>18.685074773247329</v>
      </c>
      <c r="E741" s="210">
        <f t="shared" si="659"/>
        <v>0</v>
      </c>
      <c r="F741" s="210">
        <f t="shared" si="659"/>
        <v>0</v>
      </c>
      <c r="G741" s="210">
        <f t="shared" si="659"/>
        <v>0</v>
      </c>
      <c r="H741" s="210">
        <f t="shared" si="659"/>
        <v>0</v>
      </c>
      <c r="I741" s="210">
        <f t="shared" si="659"/>
        <v>0.13809027988590517</v>
      </c>
    </row>
    <row r="742" spans="1:9" x14ac:dyDescent="0.25">
      <c r="A742" s="59" t="s">
        <v>1049</v>
      </c>
      <c r="B742" s="59" t="s">
        <v>6164</v>
      </c>
      <c r="C742" s="210">
        <f t="shared" ref="C742:I742" si="660">(C1871/C$1214)/(C3000/C$2343)</f>
        <v>42.922107165284174</v>
      </c>
      <c r="D742" s="210">
        <f t="shared" si="660"/>
        <v>76.765013589735261</v>
      </c>
      <c r="E742" s="210">
        <f t="shared" si="660"/>
        <v>231.84850983587302</v>
      </c>
      <c r="F742" s="210">
        <f t="shared" si="660"/>
        <v>0</v>
      </c>
      <c r="G742" s="210">
        <f t="shared" si="660"/>
        <v>0</v>
      </c>
      <c r="H742" s="210">
        <f t="shared" si="660"/>
        <v>108.74822754881362</v>
      </c>
      <c r="I742" s="210">
        <f t="shared" si="660"/>
        <v>0</v>
      </c>
    </row>
    <row r="743" spans="1:9" x14ac:dyDescent="0.25">
      <c r="A743" s="59" t="s">
        <v>271</v>
      </c>
      <c r="B743" s="59" t="s">
        <v>6166</v>
      </c>
      <c r="C743" s="210">
        <f t="shared" ref="C743:I743" si="661">(C1872/C$1214)/(C3001/C$2343)</f>
        <v>9.6663244343729424</v>
      </c>
      <c r="D743" s="210">
        <f t="shared" si="661"/>
        <v>10.198814142062405</v>
      </c>
      <c r="E743" s="210">
        <f t="shared" si="661"/>
        <v>4.7265353868024569</v>
      </c>
      <c r="F743" s="210">
        <f t="shared" si="661"/>
        <v>2.2089865413441476</v>
      </c>
      <c r="G743" s="210">
        <f t="shared" si="661"/>
        <v>1.1364106286871887</v>
      </c>
      <c r="H743" s="210">
        <f t="shared" si="661"/>
        <v>0.55637994523519385</v>
      </c>
      <c r="I743" s="210">
        <f t="shared" si="661"/>
        <v>1.2887474228924793</v>
      </c>
    </row>
    <row r="744" spans="1:9" x14ac:dyDescent="0.25">
      <c r="A744" s="59" t="s">
        <v>2082</v>
      </c>
      <c r="B744" s="59" t="s">
        <v>6167</v>
      </c>
      <c r="C744" s="210">
        <f t="shared" ref="C744:I744" si="662">(C1873/C$1214)/(C3002/C$2343)</f>
        <v>0.11847244047007451</v>
      </c>
      <c r="D744" s="210">
        <f t="shared" si="662"/>
        <v>0.13609133678822533</v>
      </c>
      <c r="E744" s="210">
        <f t="shared" si="662"/>
        <v>2.7154772853652791E-2</v>
      </c>
      <c r="F744" s="210">
        <f t="shared" si="662"/>
        <v>0.10933464694442101</v>
      </c>
      <c r="G744" s="210">
        <f t="shared" si="662"/>
        <v>0</v>
      </c>
      <c r="H744" s="210">
        <f t="shared" si="662"/>
        <v>0</v>
      </c>
      <c r="I744" s="210">
        <f t="shared" si="662"/>
        <v>5.4122908942579151E-2</v>
      </c>
    </row>
    <row r="745" spans="1:9" x14ac:dyDescent="0.25">
      <c r="A745" s="59" t="s">
        <v>1513</v>
      </c>
      <c r="B745" s="59" t="s">
        <v>6168</v>
      </c>
      <c r="C745" s="210">
        <f t="shared" ref="C745:I745" si="663">(C1874/C$1214)/(C3003/C$2343)</f>
        <v>3.7584814614745472</v>
      </c>
      <c r="D745" s="210">
        <f t="shared" si="663"/>
        <v>14.681733048527652</v>
      </c>
      <c r="E745" s="210">
        <f t="shared" si="663"/>
        <v>6.2436026191942489</v>
      </c>
      <c r="F745" s="210">
        <f t="shared" si="663"/>
        <v>9.0379378919428994</v>
      </c>
      <c r="G745" s="210">
        <f t="shared" si="663"/>
        <v>10.629287682117093</v>
      </c>
      <c r="H745" s="210">
        <f t="shared" si="663"/>
        <v>11.461982371834083</v>
      </c>
      <c r="I745" s="210">
        <f t="shared" si="663"/>
        <v>7.7426783438372029</v>
      </c>
    </row>
    <row r="746" spans="1:9" x14ac:dyDescent="0.25">
      <c r="A746" s="59" t="s">
        <v>3725</v>
      </c>
      <c r="B746" s="59" t="s">
        <v>6169</v>
      </c>
      <c r="C746" s="210">
        <f t="shared" ref="C746:I746" si="664">(C1875/C$1214)/(C3004/C$2343)</f>
        <v>107.40617184271809</v>
      </c>
      <c r="D746" s="210">
        <f t="shared" si="664"/>
        <v>881.7457191654172</v>
      </c>
      <c r="E746" s="210">
        <f t="shared" si="664"/>
        <v>319.90823186070605</v>
      </c>
      <c r="F746" s="210">
        <f t="shared" si="664"/>
        <v>325.88579673903484</v>
      </c>
      <c r="G746" s="210">
        <f t="shared" si="664"/>
        <v>370.81031923723367</v>
      </c>
      <c r="H746" s="210">
        <f t="shared" si="664"/>
        <v>9615.6267303723598</v>
      </c>
      <c r="I746" s="210">
        <f t="shared" si="664"/>
        <v>2523.0299115154135</v>
      </c>
    </row>
    <row r="747" spans="1:9" x14ac:dyDescent="0.25">
      <c r="A747" s="59" t="s">
        <v>3546</v>
      </c>
      <c r="B747" s="59" t="s">
        <v>6173</v>
      </c>
      <c r="C747" s="210">
        <f t="shared" ref="C747:I747" si="665">(C1876/C$1214)/(C3005/C$2343)</f>
        <v>13.324379480946138</v>
      </c>
      <c r="D747" s="210">
        <f t="shared" si="665"/>
        <v>0</v>
      </c>
      <c r="E747" s="210">
        <f t="shared" si="665"/>
        <v>0</v>
      </c>
      <c r="F747" s="210">
        <f t="shared" si="665"/>
        <v>0</v>
      </c>
      <c r="G747" s="210">
        <f t="shared" si="665"/>
        <v>0</v>
      </c>
      <c r="H747" s="210">
        <f t="shared" si="665"/>
        <v>0</v>
      </c>
      <c r="I747" s="210">
        <f t="shared" si="665"/>
        <v>0</v>
      </c>
    </row>
    <row r="748" spans="1:9" x14ac:dyDescent="0.25">
      <c r="A748" s="59" t="s">
        <v>3748</v>
      </c>
      <c r="B748" s="59" t="s">
        <v>6174</v>
      </c>
      <c r="C748" s="210">
        <f t="shared" ref="C748:I748" si="666">(C1877/C$1214)/(C3006/C$2343)</f>
        <v>5.3029338189377855</v>
      </c>
      <c r="D748" s="210">
        <f t="shared" si="666"/>
        <v>4.1957714709770793</v>
      </c>
      <c r="E748" s="210">
        <f t="shared" si="666"/>
        <v>4.4012618933188596</v>
      </c>
      <c r="F748" s="210">
        <f t="shared" si="666"/>
        <v>0.27546820416959317</v>
      </c>
      <c r="G748" s="210">
        <f t="shared" si="666"/>
        <v>0.3376230414397281</v>
      </c>
      <c r="H748" s="210">
        <f t="shared" si="666"/>
        <v>0.17021694417041311</v>
      </c>
      <c r="I748" s="210">
        <f t="shared" si="666"/>
        <v>1.8385486616645985</v>
      </c>
    </row>
    <row r="749" spans="1:9" x14ac:dyDescent="0.25">
      <c r="A749" s="59" t="s">
        <v>459</v>
      </c>
      <c r="B749" s="59" t="s">
        <v>6175</v>
      </c>
      <c r="C749" s="210">
        <f t="shared" ref="C749:I749" si="667">(C1878/C$1214)/(C3007/C$2343)</f>
        <v>0</v>
      </c>
      <c r="D749" s="210">
        <f t="shared" si="667"/>
        <v>0.24364940329213383</v>
      </c>
      <c r="E749" s="210">
        <f t="shared" si="667"/>
        <v>0.40837998783386564</v>
      </c>
      <c r="F749" s="210">
        <f t="shared" si="667"/>
        <v>0</v>
      </c>
      <c r="G749" s="210">
        <f t="shared" si="667"/>
        <v>0</v>
      </c>
      <c r="H749" s="210">
        <f t="shared" si="667"/>
        <v>0</v>
      </c>
      <c r="I749" s="210">
        <f t="shared" si="667"/>
        <v>2.0443336871402724E-2</v>
      </c>
    </row>
    <row r="750" spans="1:9" x14ac:dyDescent="0.25">
      <c r="A750" s="59" t="s">
        <v>1270</v>
      </c>
      <c r="B750" s="59" t="s">
        <v>6179</v>
      </c>
      <c r="C750" s="210">
        <f t="shared" ref="C750:I750" si="668">(C1879/C$1214)/(C3008/C$2343)</f>
        <v>3.8497066360511902E-2</v>
      </c>
      <c r="D750" s="210">
        <f t="shared" si="668"/>
        <v>5.0905950456536245E-2</v>
      </c>
      <c r="E750" s="210">
        <f t="shared" si="668"/>
        <v>0.65494778395300846</v>
      </c>
      <c r="F750" s="210">
        <f t="shared" si="668"/>
        <v>6.9072867342734892E-2</v>
      </c>
      <c r="G750" s="210">
        <f t="shared" si="668"/>
        <v>0</v>
      </c>
      <c r="H750" s="210">
        <f t="shared" si="668"/>
        <v>0.41889488470304925</v>
      </c>
      <c r="I750" s="210">
        <f t="shared" si="668"/>
        <v>1.0922927954237764</v>
      </c>
    </row>
    <row r="751" spans="1:9" x14ac:dyDescent="0.25">
      <c r="A751" s="59" t="s">
        <v>3192</v>
      </c>
      <c r="B751" s="59" t="s">
        <v>6180</v>
      </c>
      <c r="C751" s="210">
        <f t="shared" ref="C751:I751" si="669">(C1880/C$1214)/(C3009/C$2343)</f>
        <v>0</v>
      </c>
      <c r="D751" s="210">
        <f t="shared" si="669"/>
        <v>0</v>
      </c>
      <c r="E751" s="210">
        <f t="shared" si="669"/>
        <v>0</v>
      </c>
      <c r="F751" s="210">
        <f t="shared" si="669"/>
        <v>0.15122586234285501</v>
      </c>
      <c r="G751" s="210">
        <f t="shared" si="669"/>
        <v>0</v>
      </c>
      <c r="H751" s="210">
        <f t="shared" si="669"/>
        <v>0</v>
      </c>
      <c r="I751" s="210">
        <f t="shared" si="669"/>
        <v>0</v>
      </c>
    </row>
    <row r="752" spans="1:9" x14ac:dyDescent="0.25">
      <c r="A752" s="59" t="s">
        <v>1303</v>
      </c>
      <c r="B752" s="59" t="s">
        <v>6181</v>
      </c>
      <c r="C752" s="210">
        <f t="shared" ref="C752:I752" si="670">(C1881/C$1214)/(C3010/C$2343)</f>
        <v>0</v>
      </c>
      <c r="D752" s="210">
        <f t="shared" si="670"/>
        <v>0</v>
      </c>
      <c r="E752" s="210">
        <f t="shared" si="670"/>
        <v>0</v>
      </c>
      <c r="F752" s="210">
        <f t="shared" si="670"/>
        <v>5.7043734593686536E-2</v>
      </c>
      <c r="G752" s="210">
        <f t="shared" si="670"/>
        <v>0</v>
      </c>
      <c r="H752" s="210">
        <f t="shared" si="670"/>
        <v>0</v>
      </c>
      <c r="I752" s="210">
        <f t="shared" si="670"/>
        <v>0</v>
      </c>
    </row>
    <row r="753" spans="1:9" x14ac:dyDescent="0.25">
      <c r="A753" s="59" t="s">
        <v>2287</v>
      </c>
      <c r="B753" s="59" t="s">
        <v>6186</v>
      </c>
      <c r="C753" s="210">
        <f t="shared" ref="C753:I753" si="671">(C1882/C$1214)/(C3011/C$2343)</f>
        <v>0</v>
      </c>
      <c r="D753" s="210">
        <f t="shared" si="671"/>
        <v>0</v>
      </c>
      <c r="E753" s="210">
        <f t="shared" si="671"/>
        <v>4.5915473919068021E-2</v>
      </c>
      <c r="F753" s="210">
        <f t="shared" si="671"/>
        <v>0</v>
      </c>
      <c r="G753" s="210">
        <f t="shared" si="671"/>
        <v>0</v>
      </c>
      <c r="H753" s="210">
        <f t="shared" si="671"/>
        <v>0</v>
      </c>
      <c r="I753" s="210">
        <f t="shared" si="671"/>
        <v>0</v>
      </c>
    </row>
    <row r="754" spans="1:9" x14ac:dyDescent="0.25">
      <c r="A754" s="59" t="s">
        <v>3114</v>
      </c>
      <c r="B754" s="59" t="s">
        <v>6193</v>
      </c>
      <c r="C754" s="210">
        <f t="shared" ref="C754:I754" si="672">(C1883/C$1214)/(C3012/C$2343)</f>
        <v>0.94793460730111967</v>
      </c>
      <c r="D754" s="210">
        <f t="shared" si="672"/>
        <v>0.28205991470469066</v>
      </c>
      <c r="E754" s="210">
        <f t="shared" si="672"/>
        <v>3.2296183926171347</v>
      </c>
      <c r="F754" s="210">
        <f t="shared" si="672"/>
        <v>1.2302159533782229</v>
      </c>
      <c r="G754" s="210">
        <f t="shared" si="672"/>
        <v>2.6490945520870985</v>
      </c>
      <c r="H754" s="210">
        <f t="shared" si="672"/>
        <v>0.92605471582532595</v>
      </c>
      <c r="I754" s="210">
        <f t="shared" si="672"/>
        <v>1.1883043130592708</v>
      </c>
    </row>
    <row r="755" spans="1:9" x14ac:dyDescent="0.25">
      <c r="A755" s="59" t="s">
        <v>1879</v>
      </c>
      <c r="B755" s="59" t="s">
        <v>6194</v>
      </c>
      <c r="C755" s="210">
        <f t="shared" ref="C755:I755" si="673">(C1884/C$1214)/(C3013/C$2343)</f>
        <v>0</v>
      </c>
      <c r="D755" s="210">
        <f t="shared" si="673"/>
        <v>0</v>
      </c>
      <c r="E755" s="210">
        <f t="shared" si="673"/>
        <v>0.25414390588236963</v>
      </c>
      <c r="F755" s="210">
        <f t="shared" si="673"/>
        <v>0.34859727383132949</v>
      </c>
      <c r="G755" s="210">
        <f t="shared" si="673"/>
        <v>8.4862117015050096</v>
      </c>
      <c r="H755" s="210">
        <f t="shared" si="673"/>
        <v>2.4375170024618593</v>
      </c>
      <c r="I755" s="210">
        <f t="shared" si="673"/>
        <v>2.9130735005677</v>
      </c>
    </row>
    <row r="756" spans="1:9" x14ac:dyDescent="0.25">
      <c r="A756" s="59" t="s">
        <v>2448</v>
      </c>
      <c r="B756" s="59" t="s">
        <v>6195</v>
      </c>
      <c r="C756" s="210">
        <f t="shared" ref="C756:I756" si="674">(C1885/C$1214)/(C3014/C$2343)</f>
        <v>867.97451861397815</v>
      </c>
      <c r="D756" s="210">
        <f t="shared" si="674"/>
        <v>972.22662780024132</v>
      </c>
      <c r="E756" s="210">
        <f t="shared" si="674"/>
        <v>985.02984489389951</v>
      </c>
      <c r="F756" s="210">
        <f t="shared" si="674"/>
        <v>811.71178536778962</v>
      </c>
      <c r="G756" s="210">
        <f t="shared" si="674"/>
        <v>856.56658065880561</v>
      </c>
      <c r="H756" s="210">
        <f t="shared" si="674"/>
        <v>658.72110495995901</v>
      </c>
      <c r="I756" s="210">
        <f t="shared" si="674"/>
        <v>471.04318236471329</v>
      </c>
    </row>
    <row r="757" spans="1:9" x14ac:dyDescent="0.25">
      <c r="A757" s="59" t="s">
        <v>926</v>
      </c>
      <c r="B757" s="59" t="s">
        <v>6196</v>
      </c>
      <c r="C757" s="210">
        <f t="shared" ref="C757:I757" si="675">(C1886/C$1214)/(C3015/C$2343)</f>
        <v>1.3152781285906154</v>
      </c>
      <c r="D757" s="210">
        <f t="shared" si="675"/>
        <v>8.0436108842498495</v>
      </c>
      <c r="E757" s="210">
        <f t="shared" si="675"/>
        <v>7.2206645391661883</v>
      </c>
      <c r="F757" s="210">
        <f t="shared" si="675"/>
        <v>12.968115089090873</v>
      </c>
      <c r="G757" s="210">
        <f t="shared" si="675"/>
        <v>5.3673210725992799</v>
      </c>
      <c r="H757" s="210">
        <f t="shared" si="675"/>
        <v>2.1934722301216425</v>
      </c>
      <c r="I757" s="210">
        <f t="shared" si="675"/>
        <v>0.91969266439854114</v>
      </c>
    </row>
    <row r="758" spans="1:9" x14ac:dyDescent="0.25">
      <c r="A758" s="59" t="s">
        <v>2368</v>
      </c>
      <c r="B758" s="59" t="s">
        <v>6197</v>
      </c>
      <c r="C758" s="210">
        <f t="shared" ref="C758:I758" si="676">(C1887/C$1214)/(C3016/C$2343)</f>
        <v>8225.3551081139958</v>
      </c>
      <c r="D758" s="210">
        <f t="shared" si="676"/>
        <v>6271.6970237504993</v>
      </c>
      <c r="E758" s="210">
        <f t="shared" si="676"/>
        <v>7019.8341589840256</v>
      </c>
      <c r="F758" s="210">
        <f t="shared" si="676"/>
        <v>8493.269521912418</v>
      </c>
      <c r="G758" s="210">
        <f t="shared" si="676"/>
        <v>9918.210436380361</v>
      </c>
      <c r="H758" s="210">
        <f t="shared" si="676"/>
        <v>8512.6813169296365</v>
      </c>
      <c r="I758" s="210">
        <f t="shared" si="676"/>
        <v>7644.2178061591339</v>
      </c>
    </row>
    <row r="759" spans="1:9" x14ac:dyDescent="0.25">
      <c r="A759" s="59" t="s">
        <v>2218</v>
      </c>
      <c r="B759" s="59" t="s">
        <v>6201</v>
      </c>
      <c r="C759" s="210">
        <f t="shared" ref="C759:I759" si="677">(C1888/C$1214)/(C3017/C$2343)</f>
        <v>4.4376320194713291E-2</v>
      </c>
      <c r="D759" s="210">
        <f t="shared" si="677"/>
        <v>0</v>
      </c>
      <c r="E759" s="210">
        <f t="shared" si="677"/>
        <v>0.32121320533077452</v>
      </c>
      <c r="F759" s="210">
        <f t="shared" si="677"/>
        <v>0.73816765535353446</v>
      </c>
      <c r="G759" s="210">
        <f t="shared" si="677"/>
        <v>1.8366125840946208</v>
      </c>
      <c r="H759" s="210">
        <f t="shared" si="677"/>
        <v>4.613457125197276</v>
      </c>
      <c r="I759" s="210">
        <f t="shared" si="677"/>
        <v>3.509714461092972</v>
      </c>
    </row>
    <row r="760" spans="1:9" x14ac:dyDescent="0.25">
      <c r="A760" s="59" t="s">
        <v>2327</v>
      </c>
      <c r="B760" s="59" t="s">
        <v>6202</v>
      </c>
      <c r="C760" s="210">
        <f t="shared" ref="C760:I760" si="678">(C1889/C$1214)/(C3018/C$2343)</f>
        <v>0</v>
      </c>
      <c r="D760" s="210">
        <f t="shared" si="678"/>
        <v>0</v>
      </c>
      <c r="E760" s="210">
        <f t="shared" si="678"/>
        <v>0</v>
      </c>
      <c r="F760" s="210">
        <f t="shared" si="678"/>
        <v>2.5973123715973712E-2</v>
      </c>
      <c r="G760" s="210">
        <f t="shared" si="678"/>
        <v>0</v>
      </c>
      <c r="H760" s="210">
        <f t="shared" si="678"/>
        <v>0</v>
      </c>
      <c r="I760" s="210">
        <f t="shared" si="678"/>
        <v>0</v>
      </c>
    </row>
    <row r="761" spans="1:9" x14ac:dyDescent="0.25">
      <c r="A761" s="59" t="s">
        <v>2290</v>
      </c>
      <c r="B761" s="59" t="s">
        <v>6206</v>
      </c>
      <c r="C761" s="210">
        <f t="shared" ref="C761:I761" si="679">(C1890/C$1214)/(C3019/C$2343)</f>
        <v>0</v>
      </c>
      <c r="D761" s="210">
        <f t="shared" si="679"/>
        <v>0</v>
      </c>
      <c r="E761" s="210">
        <f t="shared" si="679"/>
        <v>0</v>
      </c>
      <c r="F761" s="210">
        <f t="shared" si="679"/>
        <v>0</v>
      </c>
      <c r="G761" s="210">
        <f t="shared" si="679"/>
        <v>0</v>
      </c>
      <c r="H761" s="210">
        <f t="shared" si="679"/>
        <v>6.7185166894736499</v>
      </c>
      <c r="I761" s="210">
        <f t="shared" si="679"/>
        <v>0</v>
      </c>
    </row>
    <row r="762" spans="1:9" x14ac:dyDescent="0.25">
      <c r="A762" s="59" t="s">
        <v>2354</v>
      </c>
      <c r="B762" s="59" t="s">
        <v>6207</v>
      </c>
      <c r="C762" s="210">
        <f t="shared" ref="C762:I762" si="680">(C1891/C$1214)/(C3020/C$2343)</f>
        <v>1.1864172220423763</v>
      </c>
      <c r="D762" s="210">
        <f t="shared" si="680"/>
        <v>0.74237329409890096</v>
      </c>
      <c r="E762" s="210">
        <f t="shared" si="680"/>
        <v>3.5803503052216206</v>
      </c>
      <c r="F762" s="210">
        <f t="shared" si="680"/>
        <v>0</v>
      </c>
      <c r="G762" s="210">
        <f t="shared" si="680"/>
        <v>0.74848123169773462</v>
      </c>
      <c r="H762" s="210">
        <f t="shared" si="680"/>
        <v>2.0653215501089077</v>
      </c>
      <c r="I762" s="210">
        <f t="shared" si="680"/>
        <v>2.1567079461586737E-2</v>
      </c>
    </row>
    <row r="763" spans="1:9" x14ac:dyDescent="0.25">
      <c r="A763" s="59" t="s">
        <v>1913</v>
      </c>
      <c r="B763" s="59" t="s">
        <v>6209</v>
      </c>
      <c r="C763" s="210">
        <f t="shared" ref="C763:I763" si="681">(C1892/C$1214)/(C3021/C$2343)</f>
        <v>0.44216928946373002</v>
      </c>
      <c r="D763" s="210">
        <f t="shared" si="681"/>
        <v>0.53984197211574081</v>
      </c>
      <c r="E763" s="210">
        <f t="shared" si="681"/>
        <v>1.5268062065098253</v>
      </c>
      <c r="F763" s="210">
        <f t="shared" si="681"/>
        <v>0.64488156658216012</v>
      </c>
      <c r="G763" s="210">
        <f t="shared" si="681"/>
        <v>0</v>
      </c>
      <c r="H763" s="210">
        <f t="shared" si="681"/>
        <v>1.0917573740517361</v>
      </c>
      <c r="I763" s="210">
        <f t="shared" si="681"/>
        <v>5.0152703985219897</v>
      </c>
    </row>
    <row r="764" spans="1:9" x14ac:dyDescent="0.25">
      <c r="A764" s="59" t="s">
        <v>609</v>
      </c>
      <c r="B764" s="59" t="s">
        <v>6211</v>
      </c>
      <c r="C764" s="210">
        <f t="shared" ref="C764:I764" si="682">(C1893/C$1214)/(C3022/C$2343)</f>
        <v>1.1908942232861805E-2</v>
      </c>
      <c r="D764" s="210">
        <f t="shared" si="682"/>
        <v>0.37202006708187491</v>
      </c>
      <c r="E764" s="210">
        <f t="shared" si="682"/>
        <v>0.10042308766047148</v>
      </c>
      <c r="F764" s="210">
        <f t="shared" si="682"/>
        <v>0.28616755902816854</v>
      </c>
      <c r="G764" s="210">
        <f t="shared" si="682"/>
        <v>0.44172220257987505</v>
      </c>
      <c r="H764" s="210">
        <f t="shared" si="682"/>
        <v>0</v>
      </c>
      <c r="I764" s="210">
        <f t="shared" si="682"/>
        <v>0</v>
      </c>
    </row>
    <row r="765" spans="1:9" x14ac:dyDescent="0.25">
      <c r="A765" s="59" t="s">
        <v>1344</v>
      </c>
      <c r="B765" s="59" t="s">
        <v>6212</v>
      </c>
      <c r="C765" s="210">
        <f t="shared" ref="C765:I765" si="683">(C1894/C$1214)/(C3023/C$2343)</f>
        <v>0</v>
      </c>
      <c r="D765" s="210">
        <f t="shared" si="683"/>
        <v>0.21178592906035665</v>
      </c>
      <c r="E765" s="210">
        <f t="shared" si="683"/>
        <v>0</v>
      </c>
      <c r="F765" s="210">
        <f t="shared" si="683"/>
        <v>0</v>
      </c>
      <c r="G765" s="210">
        <f t="shared" si="683"/>
        <v>0</v>
      </c>
      <c r="H765" s="210">
        <f t="shared" si="683"/>
        <v>8.8257415149816137E-2</v>
      </c>
      <c r="I765" s="210">
        <f t="shared" si="683"/>
        <v>7.9651311078221917E-2</v>
      </c>
    </row>
    <row r="766" spans="1:9" x14ac:dyDescent="0.25">
      <c r="A766" s="59" t="s">
        <v>808</v>
      </c>
      <c r="B766" s="59" t="s">
        <v>6215</v>
      </c>
      <c r="C766" s="210">
        <f t="shared" ref="C766:I766" si="684">(C1895/C$1214)/(C3024/C$2343)</f>
        <v>1.4730722344325602</v>
      </c>
      <c r="D766" s="210">
        <f t="shared" si="684"/>
        <v>0</v>
      </c>
      <c r="E766" s="210">
        <f t="shared" si="684"/>
        <v>1.224848544756425</v>
      </c>
      <c r="F766" s="210">
        <f t="shared" si="684"/>
        <v>3.0661136572885704E-3</v>
      </c>
      <c r="G766" s="210">
        <f t="shared" si="684"/>
        <v>1.7357868167663493</v>
      </c>
      <c r="H766" s="210">
        <f t="shared" si="684"/>
        <v>6.7429941013242636E-2</v>
      </c>
      <c r="I766" s="210">
        <f t="shared" si="684"/>
        <v>0.29868589080657676</v>
      </c>
    </row>
    <row r="767" spans="1:9" x14ac:dyDescent="0.25">
      <c r="A767" s="59" t="s">
        <v>1553</v>
      </c>
      <c r="B767" s="59" t="s">
        <v>6218</v>
      </c>
      <c r="C767" s="210">
        <f t="shared" ref="C767:I767" si="685">(C1896/C$1214)/(C3025/C$2343)</f>
        <v>3.7887252360660937</v>
      </c>
      <c r="D767" s="210">
        <f t="shared" si="685"/>
        <v>1.7912199152021455</v>
      </c>
      <c r="E767" s="210">
        <f t="shared" si="685"/>
        <v>4.6776369217150293</v>
      </c>
      <c r="F767" s="210">
        <f t="shared" si="685"/>
        <v>0</v>
      </c>
      <c r="G767" s="210">
        <f t="shared" si="685"/>
        <v>0</v>
      </c>
      <c r="H767" s="210">
        <f t="shared" si="685"/>
        <v>0</v>
      </c>
      <c r="I767" s="210">
        <f t="shared" si="685"/>
        <v>0</v>
      </c>
    </row>
    <row r="768" spans="1:9" x14ac:dyDescent="0.25">
      <c r="A768" s="59" t="s">
        <v>1130</v>
      </c>
      <c r="B768" s="59" t="s">
        <v>6219</v>
      </c>
      <c r="C768" s="210">
        <f t="shared" ref="C768:I768" si="686">(C1897/C$1214)/(C3026/C$2343)</f>
        <v>45.872237497726566</v>
      </c>
      <c r="D768" s="210">
        <f t="shared" si="686"/>
        <v>39.547684707891605</v>
      </c>
      <c r="E768" s="210">
        <f t="shared" si="686"/>
        <v>41.528284975005256</v>
      </c>
      <c r="F768" s="210">
        <f t="shared" si="686"/>
        <v>117.33677247050913</v>
      </c>
      <c r="G768" s="210">
        <f t="shared" si="686"/>
        <v>14.930248080808463</v>
      </c>
      <c r="H768" s="210">
        <f t="shared" si="686"/>
        <v>41.063038520273047</v>
      </c>
      <c r="I768" s="210">
        <f t="shared" si="686"/>
        <v>41.74331741729668</v>
      </c>
    </row>
    <row r="769" spans="1:9" x14ac:dyDescent="0.25">
      <c r="A769" s="59" t="s">
        <v>1088</v>
      </c>
      <c r="B769" s="59" t="s">
        <v>6220</v>
      </c>
      <c r="C769" s="210">
        <f t="shared" ref="C769:I769" si="687">(C1898/C$1214)/(C3027/C$2343)</f>
        <v>43.943382364293804</v>
      </c>
      <c r="D769" s="210">
        <f t="shared" si="687"/>
        <v>42.490051921948691</v>
      </c>
      <c r="E769" s="210">
        <f t="shared" si="687"/>
        <v>45.73352530060216</v>
      </c>
      <c r="F769" s="210">
        <f t="shared" si="687"/>
        <v>51.706423433334493</v>
      </c>
      <c r="G769" s="210">
        <f t="shared" si="687"/>
        <v>27.682625986475092</v>
      </c>
      <c r="H769" s="210">
        <f t="shared" si="687"/>
        <v>45.43839810803491</v>
      </c>
      <c r="I769" s="210">
        <f t="shared" si="687"/>
        <v>43.7843991136113</v>
      </c>
    </row>
    <row r="770" spans="1:9" x14ac:dyDescent="0.25">
      <c r="A770" s="59" t="s">
        <v>1339</v>
      </c>
      <c r="B770" s="59" t="s">
        <v>6221</v>
      </c>
      <c r="C770" s="210">
        <f t="shared" ref="C770:I770" si="688">(C1899/C$1214)/(C3028/C$2343)</f>
        <v>0</v>
      </c>
      <c r="D770" s="210">
        <f t="shared" si="688"/>
        <v>0</v>
      </c>
      <c r="E770" s="210">
        <f t="shared" si="688"/>
        <v>0</v>
      </c>
      <c r="F770" s="210">
        <f t="shared" si="688"/>
        <v>6.2582158369771046E-2</v>
      </c>
      <c r="G770" s="210">
        <f t="shared" si="688"/>
        <v>0.26174169126622765</v>
      </c>
      <c r="H770" s="210">
        <f t="shared" si="688"/>
        <v>6.3927156281323783E-2</v>
      </c>
      <c r="I770" s="210">
        <f t="shared" si="688"/>
        <v>8.9468225964309631E-2</v>
      </c>
    </row>
    <row r="771" spans="1:9" x14ac:dyDescent="0.25">
      <c r="A771" s="59" t="s">
        <v>503</v>
      </c>
      <c r="B771" s="59" t="s">
        <v>6222</v>
      </c>
      <c r="C771" s="210">
        <f t="shared" ref="C771:I771" si="689">(C1900/C$1214)/(C3029/C$2343)</f>
        <v>53.231380357989892</v>
      </c>
      <c r="D771" s="210">
        <f t="shared" si="689"/>
        <v>43.966927480429938</v>
      </c>
      <c r="E771" s="210">
        <f t="shared" si="689"/>
        <v>43.809246139542104</v>
      </c>
      <c r="F771" s="210">
        <f t="shared" si="689"/>
        <v>28.126024520307162</v>
      </c>
      <c r="G771" s="210">
        <f t="shared" si="689"/>
        <v>5.9638909533678683</v>
      </c>
      <c r="H771" s="210">
        <f t="shared" si="689"/>
        <v>7.5863214301890363</v>
      </c>
      <c r="I771" s="210">
        <f t="shared" si="689"/>
        <v>3.6663644785166936</v>
      </c>
    </row>
    <row r="772" spans="1:9" x14ac:dyDescent="0.25">
      <c r="A772" s="59" t="s">
        <v>3571</v>
      </c>
      <c r="B772" s="59" t="s">
        <v>6224</v>
      </c>
      <c r="C772" s="210">
        <f t="shared" ref="C772:I772" si="690">(C1901/C$1214)/(C3030/C$2343)</f>
        <v>19.237634697988703</v>
      </c>
      <c r="D772" s="210">
        <f t="shared" si="690"/>
        <v>0.63027808921930528</v>
      </c>
      <c r="E772" s="210">
        <f t="shared" si="690"/>
        <v>0</v>
      </c>
      <c r="F772" s="210">
        <f t="shared" si="690"/>
        <v>1.5850860603433194</v>
      </c>
      <c r="G772" s="210">
        <f t="shared" si="690"/>
        <v>0.12285518475629334</v>
      </c>
      <c r="H772" s="210">
        <f t="shared" si="690"/>
        <v>0.23985588099450261</v>
      </c>
      <c r="I772" s="210">
        <f t="shared" si="690"/>
        <v>5.631543088312112</v>
      </c>
    </row>
    <row r="773" spans="1:9" x14ac:dyDescent="0.25">
      <c r="A773" s="59" t="s">
        <v>3691</v>
      </c>
      <c r="B773" s="59" t="s">
        <v>6225</v>
      </c>
      <c r="C773" s="210">
        <f t="shared" ref="C773:I773" si="691">(C1902/C$1214)/(C3031/C$2343)</f>
        <v>0</v>
      </c>
      <c r="D773" s="210">
        <f t="shared" si="691"/>
        <v>0</v>
      </c>
      <c r="E773" s="210">
        <f t="shared" si="691"/>
        <v>123.70220301263045</v>
      </c>
      <c r="F773" s="210">
        <f t="shared" si="691"/>
        <v>0</v>
      </c>
      <c r="G773" s="210">
        <f t="shared" si="691"/>
        <v>0</v>
      </c>
      <c r="H773" s="210">
        <f t="shared" si="691"/>
        <v>0.13713604596685883</v>
      </c>
      <c r="I773" s="210">
        <f t="shared" si="691"/>
        <v>0</v>
      </c>
    </row>
    <row r="774" spans="1:9" x14ac:dyDescent="0.25">
      <c r="A774" s="59" t="s">
        <v>2054</v>
      </c>
      <c r="B774" s="59" t="s">
        <v>6230</v>
      </c>
      <c r="C774" s="210">
        <f t="shared" ref="C774:I774" si="692">(C1903/C$1214)/(C3032/C$2343)</f>
        <v>1.1987548722487484E-2</v>
      </c>
      <c r="D774" s="210">
        <f t="shared" si="692"/>
        <v>0.17087133071897934</v>
      </c>
      <c r="E774" s="210">
        <f t="shared" si="692"/>
        <v>1.2734778782361414E-2</v>
      </c>
      <c r="F774" s="210">
        <f t="shared" si="692"/>
        <v>1.9729226553001813E-2</v>
      </c>
      <c r="G774" s="210">
        <f t="shared" si="692"/>
        <v>0</v>
      </c>
      <c r="H774" s="210">
        <f t="shared" si="692"/>
        <v>0</v>
      </c>
      <c r="I774" s="210">
        <f t="shared" si="692"/>
        <v>0</v>
      </c>
    </row>
    <row r="775" spans="1:9" x14ac:dyDescent="0.25">
      <c r="A775" s="59" t="s">
        <v>707</v>
      </c>
      <c r="B775" s="59" t="s">
        <v>6231</v>
      </c>
      <c r="C775" s="210">
        <f t="shared" ref="C775:I775" si="693">(C1904/C$1214)/(C3033/C$2343)</f>
        <v>2.8196110858216508</v>
      </c>
      <c r="D775" s="210">
        <f t="shared" si="693"/>
        <v>6.0785983640564965</v>
      </c>
      <c r="E775" s="210">
        <f t="shared" si="693"/>
        <v>0</v>
      </c>
      <c r="F775" s="210">
        <f t="shared" si="693"/>
        <v>0</v>
      </c>
      <c r="G775" s="210">
        <f t="shared" si="693"/>
        <v>0</v>
      </c>
      <c r="H775" s="210">
        <f t="shared" si="693"/>
        <v>0</v>
      </c>
      <c r="I775" s="210">
        <f t="shared" si="693"/>
        <v>0</v>
      </c>
    </row>
    <row r="776" spans="1:9" x14ac:dyDescent="0.25">
      <c r="A776" s="59" t="s">
        <v>968</v>
      </c>
      <c r="B776" s="59" t="s">
        <v>6235</v>
      </c>
      <c r="C776" s="210">
        <f t="shared" ref="C776:I776" si="694">(C1905/C$1214)/(C3034/C$2343)</f>
        <v>0</v>
      </c>
      <c r="D776" s="210">
        <f t="shared" si="694"/>
        <v>0.60322758049489145</v>
      </c>
      <c r="E776" s="210">
        <f t="shared" si="694"/>
        <v>0</v>
      </c>
      <c r="F776" s="210">
        <f t="shared" si="694"/>
        <v>0.2843728235476865</v>
      </c>
      <c r="G776" s="210">
        <f t="shared" si="694"/>
        <v>0</v>
      </c>
      <c r="H776" s="210">
        <f t="shared" si="694"/>
        <v>0</v>
      </c>
      <c r="I776" s="210">
        <f t="shared" si="694"/>
        <v>0</v>
      </c>
    </row>
    <row r="777" spans="1:9" x14ac:dyDescent="0.25">
      <c r="A777" s="59" t="s">
        <v>1202</v>
      </c>
      <c r="B777" s="59" t="s">
        <v>6238</v>
      </c>
      <c r="C777" s="210">
        <f t="shared" ref="C777:I777" si="695">(C1906/C$1214)/(C3035/C$2343)</f>
        <v>0</v>
      </c>
      <c r="D777" s="210">
        <f t="shared" si="695"/>
        <v>0.35789382308292922</v>
      </c>
      <c r="E777" s="210">
        <f t="shared" si="695"/>
        <v>0</v>
      </c>
      <c r="F777" s="210">
        <f t="shared" si="695"/>
        <v>0</v>
      </c>
      <c r="G777" s="210">
        <f t="shared" si="695"/>
        <v>0</v>
      </c>
      <c r="H777" s="210">
        <f t="shared" si="695"/>
        <v>0</v>
      </c>
      <c r="I777" s="210">
        <f t="shared" si="695"/>
        <v>0</v>
      </c>
    </row>
    <row r="778" spans="1:9" x14ac:dyDescent="0.25">
      <c r="A778" s="59" t="s">
        <v>627</v>
      </c>
      <c r="B778" s="59" t="s">
        <v>6241</v>
      </c>
      <c r="C778" s="210">
        <f t="shared" ref="C778:I778" si="696">(C1907/C$1214)/(C3036/C$2343)</f>
        <v>2.8243606287581796E-2</v>
      </c>
      <c r="D778" s="210">
        <f t="shared" si="696"/>
        <v>1.0804942314311843</v>
      </c>
      <c r="E778" s="210">
        <f t="shared" si="696"/>
        <v>0</v>
      </c>
      <c r="F778" s="210">
        <f t="shared" si="696"/>
        <v>0</v>
      </c>
      <c r="G778" s="210">
        <f t="shared" si="696"/>
        <v>7.044752027229681E-2</v>
      </c>
      <c r="H778" s="210">
        <f t="shared" si="696"/>
        <v>0</v>
      </c>
      <c r="I778" s="210">
        <f t="shared" si="696"/>
        <v>0</v>
      </c>
    </row>
    <row r="779" spans="1:9" x14ac:dyDescent="0.25">
      <c r="A779" s="59" t="s">
        <v>1951</v>
      </c>
      <c r="B779" s="59" t="s">
        <v>6243</v>
      </c>
      <c r="C779" s="210">
        <f t="shared" ref="C779:I779" si="697">(C1908/C$1214)/(C3037/C$2343)</f>
        <v>1.5133343172195197</v>
      </c>
      <c r="D779" s="210">
        <f t="shared" si="697"/>
        <v>5.1578039893566459</v>
      </c>
      <c r="E779" s="210">
        <f t="shared" si="697"/>
        <v>17.593910113682366</v>
      </c>
      <c r="F779" s="210">
        <f t="shared" si="697"/>
        <v>3.9848166413380306</v>
      </c>
      <c r="G779" s="210">
        <f t="shared" si="697"/>
        <v>0.56450547356956926</v>
      </c>
      <c r="H779" s="210">
        <f t="shared" si="697"/>
        <v>1.0658168248788058</v>
      </c>
      <c r="I779" s="210">
        <f t="shared" si="697"/>
        <v>35.979559238805642</v>
      </c>
    </row>
    <row r="780" spans="1:9" x14ac:dyDescent="0.25">
      <c r="A780" s="59" t="s">
        <v>1840</v>
      </c>
      <c r="B780" s="59" t="s">
        <v>6245</v>
      </c>
      <c r="C780" s="210">
        <f t="shared" ref="C780:I780" si="698">(C1909/C$1214)/(C3038/C$2343)</f>
        <v>14.082656558505239</v>
      </c>
      <c r="D780" s="210">
        <f t="shared" si="698"/>
        <v>4.4644565131336114</v>
      </c>
      <c r="E780" s="210">
        <f t="shared" si="698"/>
        <v>7.3645350976209278E-2</v>
      </c>
      <c r="F780" s="210">
        <f t="shared" si="698"/>
        <v>0</v>
      </c>
      <c r="G780" s="210">
        <f t="shared" si="698"/>
        <v>8.0131156180728039E-2</v>
      </c>
      <c r="H780" s="210">
        <f t="shared" si="698"/>
        <v>0</v>
      </c>
      <c r="I780" s="210">
        <f t="shared" si="698"/>
        <v>0</v>
      </c>
    </row>
    <row r="781" spans="1:9" x14ac:dyDescent="0.25">
      <c r="A781" s="59" t="s">
        <v>797</v>
      </c>
      <c r="B781" s="59" t="s">
        <v>6246</v>
      </c>
      <c r="C781" s="210">
        <f t="shared" ref="C781:I781" si="699">(C1910/C$1214)/(C3039/C$2343)</f>
        <v>22.189256406726443</v>
      </c>
      <c r="D781" s="210">
        <f t="shared" si="699"/>
        <v>16.191770718429456</v>
      </c>
      <c r="E781" s="210">
        <f t="shared" si="699"/>
        <v>11.047922609409293</v>
      </c>
      <c r="F781" s="210">
        <f t="shared" si="699"/>
        <v>0.13748389830174335</v>
      </c>
      <c r="G781" s="210">
        <f t="shared" si="699"/>
        <v>2.7828047386642671</v>
      </c>
      <c r="H781" s="210">
        <f t="shared" si="699"/>
        <v>10.789514090589154</v>
      </c>
      <c r="I781" s="210">
        <f t="shared" si="699"/>
        <v>3.5307897763369267</v>
      </c>
    </row>
    <row r="782" spans="1:9" x14ac:dyDescent="0.25">
      <c r="A782" s="59" t="s">
        <v>253</v>
      </c>
      <c r="B782" s="59" t="s">
        <v>6247</v>
      </c>
      <c r="C782" s="210">
        <f t="shared" ref="C782:I782" si="700">(C1911/C$1214)/(C3040/C$2343)</f>
        <v>1.3307059200660543E-2</v>
      </c>
      <c r="D782" s="210">
        <f t="shared" si="700"/>
        <v>0.15778189243720375</v>
      </c>
      <c r="E782" s="210">
        <f t="shared" si="700"/>
        <v>0.10058017026393126</v>
      </c>
      <c r="F782" s="210">
        <f t="shared" si="700"/>
        <v>0.29971437271590295</v>
      </c>
      <c r="G782" s="210">
        <f t="shared" si="700"/>
        <v>0</v>
      </c>
      <c r="H782" s="210">
        <f t="shared" si="700"/>
        <v>0</v>
      </c>
      <c r="I782" s="210">
        <f t="shared" si="700"/>
        <v>6.6640066953134278E-2</v>
      </c>
    </row>
    <row r="783" spans="1:9" x14ac:dyDescent="0.25">
      <c r="A783" s="59" t="s">
        <v>1145</v>
      </c>
      <c r="B783" s="59" t="s">
        <v>6251</v>
      </c>
      <c r="C783" s="210">
        <f t="shared" ref="C783:I783" si="701">(C1912/C$1214)/(C3041/C$2343)</f>
        <v>4.2396396601786774</v>
      </c>
      <c r="D783" s="210">
        <f t="shared" si="701"/>
        <v>1.9586832092038184</v>
      </c>
      <c r="E783" s="210">
        <f t="shared" si="701"/>
        <v>1.2151953645322897</v>
      </c>
      <c r="F783" s="210">
        <f t="shared" si="701"/>
        <v>0.91126513822649935</v>
      </c>
      <c r="G783" s="210">
        <f t="shared" si="701"/>
        <v>19.03043651434395</v>
      </c>
      <c r="H783" s="210">
        <f t="shared" si="701"/>
        <v>16.315681199410747</v>
      </c>
      <c r="I783" s="210">
        <f t="shared" si="701"/>
        <v>12.279774860942487</v>
      </c>
    </row>
    <row r="784" spans="1:9" x14ac:dyDescent="0.25">
      <c r="A784" s="59" t="s">
        <v>494</v>
      </c>
      <c r="B784" s="59" t="s">
        <v>6252</v>
      </c>
      <c r="C784" s="210">
        <f t="shared" ref="C784:I784" si="702">(C1913/C$1214)/(C3042/C$2343)</f>
        <v>42.637800073223431</v>
      </c>
      <c r="D784" s="210">
        <f t="shared" si="702"/>
        <v>37.817536730196487</v>
      </c>
      <c r="E784" s="210">
        <f t="shared" si="702"/>
        <v>54.94871136865811</v>
      </c>
      <c r="F784" s="210">
        <f t="shared" si="702"/>
        <v>0.19250462669033425</v>
      </c>
      <c r="G784" s="210">
        <f t="shared" si="702"/>
        <v>10.799160836351062</v>
      </c>
      <c r="H784" s="210">
        <f t="shared" si="702"/>
        <v>8.8638973909976411</v>
      </c>
      <c r="I784" s="210">
        <f t="shared" si="702"/>
        <v>8.5976190488372346</v>
      </c>
    </row>
    <row r="785" spans="1:9" x14ac:dyDescent="0.25">
      <c r="A785" s="59" t="s">
        <v>993</v>
      </c>
      <c r="B785" s="59" t="s">
        <v>6253</v>
      </c>
      <c r="C785" s="210">
        <f t="shared" ref="C785:I785" si="703">(C1914/C$1214)/(C3043/C$2343)</f>
        <v>0.17031038490225076</v>
      </c>
      <c r="D785" s="210">
        <f t="shared" si="703"/>
        <v>0.34151457134296881</v>
      </c>
      <c r="E785" s="210">
        <f t="shared" si="703"/>
        <v>0.10523638803596154</v>
      </c>
      <c r="F785" s="210">
        <f t="shared" si="703"/>
        <v>5.2646470709703644E-2</v>
      </c>
      <c r="G785" s="210">
        <f t="shared" si="703"/>
        <v>0.21542274403809766</v>
      </c>
      <c r="H785" s="210">
        <f t="shared" si="703"/>
        <v>1.0440242384259482E-2</v>
      </c>
      <c r="I785" s="210">
        <f t="shared" si="703"/>
        <v>0</v>
      </c>
    </row>
    <row r="786" spans="1:9" x14ac:dyDescent="0.25">
      <c r="A786" s="59" t="s">
        <v>1699</v>
      </c>
      <c r="B786" s="59" t="s">
        <v>6254</v>
      </c>
      <c r="C786" s="210">
        <f t="shared" ref="C786:I786" si="704">(C1915/C$1214)/(C3044/C$2343)</f>
        <v>7.5770734282335547E-3</v>
      </c>
      <c r="D786" s="210">
        <f t="shared" si="704"/>
        <v>0</v>
      </c>
      <c r="E786" s="210">
        <f t="shared" si="704"/>
        <v>2.479468200568228</v>
      </c>
      <c r="F786" s="210">
        <f t="shared" si="704"/>
        <v>0</v>
      </c>
      <c r="G786" s="210">
        <f t="shared" si="704"/>
        <v>0</v>
      </c>
      <c r="H786" s="210">
        <f t="shared" si="704"/>
        <v>4.4794673099311892E-2</v>
      </c>
      <c r="I786" s="210">
        <f t="shared" si="704"/>
        <v>0.55224486024068808</v>
      </c>
    </row>
    <row r="787" spans="1:9" x14ac:dyDescent="0.25">
      <c r="A787" s="59" t="s">
        <v>3012</v>
      </c>
      <c r="B787" s="59" t="s">
        <v>6256</v>
      </c>
      <c r="C787" s="210">
        <f t="shared" ref="C787:I787" si="705">(C1916/C$1214)/(C3045/C$2343)</f>
        <v>5.1520700940459241</v>
      </c>
      <c r="D787" s="210">
        <f t="shared" si="705"/>
        <v>4.1889518522550597</v>
      </c>
      <c r="E787" s="210">
        <f t="shared" si="705"/>
        <v>2.1454693621345968</v>
      </c>
      <c r="F787" s="210">
        <f t="shared" si="705"/>
        <v>0.81983493257231288</v>
      </c>
      <c r="G787" s="210">
        <f t="shared" si="705"/>
        <v>8.3558569208442041E-2</v>
      </c>
      <c r="H787" s="210">
        <f t="shared" si="705"/>
        <v>0</v>
      </c>
      <c r="I787" s="210">
        <f t="shared" si="705"/>
        <v>0</v>
      </c>
    </row>
    <row r="788" spans="1:9" x14ac:dyDescent="0.25">
      <c r="A788" s="59" t="s">
        <v>2016</v>
      </c>
      <c r="B788" s="59" t="s">
        <v>6257</v>
      </c>
      <c r="C788" s="210">
        <f t="shared" ref="C788:I788" si="706">(C1917/C$1214)/(C3046/C$2343)</f>
        <v>9.1045284047331094</v>
      </c>
      <c r="D788" s="210">
        <f t="shared" si="706"/>
        <v>10.578871598790256</v>
      </c>
      <c r="E788" s="210">
        <f t="shared" si="706"/>
        <v>9.7791346319690433</v>
      </c>
      <c r="F788" s="210">
        <f t="shared" si="706"/>
        <v>10.989740032092399</v>
      </c>
      <c r="G788" s="210">
        <f t="shared" si="706"/>
        <v>9.1119760789481266</v>
      </c>
      <c r="H788" s="210">
        <f t="shared" si="706"/>
        <v>8.9563944563551718</v>
      </c>
      <c r="I788" s="210">
        <f t="shared" si="706"/>
        <v>11.437314658330489</v>
      </c>
    </row>
    <row r="789" spans="1:9" x14ac:dyDescent="0.25">
      <c r="A789" s="59" t="s">
        <v>1480</v>
      </c>
      <c r="B789" s="59" t="s">
        <v>6259</v>
      </c>
      <c r="C789" s="210">
        <f t="shared" ref="C789:I789" si="707">(C1918/C$1214)/(C3047/C$2343)</f>
        <v>6.2001381338547352</v>
      </c>
      <c r="D789" s="210">
        <f t="shared" si="707"/>
        <v>9.3315534705438843</v>
      </c>
      <c r="E789" s="210">
        <f t="shared" si="707"/>
        <v>7.6748021850216688</v>
      </c>
      <c r="F789" s="210">
        <f t="shared" si="707"/>
        <v>5.5494227213170007</v>
      </c>
      <c r="G789" s="210">
        <f t="shared" si="707"/>
        <v>10.223263408465108</v>
      </c>
      <c r="H789" s="210">
        <f t="shared" si="707"/>
        <v>5.8233114025987245</v>
      </c>
      <c r="I789" s="210">
        <f t="shared" si="707"/>
        <v>5.1594006754188202</v>
      </c>
    </row>
    <row r="790" spans="1:9" x14ac:dyDescent="0.25">
      <c r="A790" s="59" t="s">
        <v>8266</v>
      </c>
      <c r="B790" s="59" t="s">
        <v>8267</v>
      </c>
      <c r="C790" s="210">
        <f t="shared" ref="C790:I790" si="708">(C1919/C$1214)/(C3048/C$2343)</f>
        <v>0</v>
      </c>
      <c r="D790" s="210">
        <f t="shared" si="708"/>
        <v>0</v>
      </c>
      <c r="E790" s="210">
        <f t="shared" si="708"/>
        <v>0</v>
      </c>
      <c r="F790" s="210">
        <f t="shared" si="708"/>
        <v>0</v>
      </c>
      <c r="G790" s="210">
        <f t="shared" si="708"/>
        <v>0</v>
      </c>
      <c r="H790" s="210">
        <f t="shared" si="708"/>
        <v>0</v>
      </c>
      <c r="I790" s="210">
        <f t="shared" si="708"/>
        <v>1.4833505054266272E-3</v>
      </c>
    </row>
    <row r="791" spans="1:9" x14ac:dyDescent="0.25">
      <c r="A791" s="59" t="s">
        <v>8268</v>
      </c>
      <c r="B791" s="59" t="s">
        <v>8269</v>
      </c>
      <c r="C791" s="210">
        <f t="shared" ref="C791:I791" si="709">(C1920/C$1214)/(C3049/C$2343)</f>
        <v>14.704070183784278</v>
      </c>
      <c r="D791" s="210">
        <f t="shared" si="709"/>
        <v>40.663641520610987</v>
      </c>
      <c r="E791" s="210">
        <f t="shared" si="709"/>
        <v>22.987604001140944</v>
      </c>
      <c r="F791" s="210">
        <f t="shared" si="709"/>
        <v>0</v>
      </c>
      <c r="G791" s="210">
        <f t="shared" si="709"/>
        <v>0</v>
      </c>
      <c r="H791" s="210">
        <f t="shared" si="709"/>
        <v>0.97759327795069106</v>
      </c>
      <c r="I791" s="210">
        <f t="shared" si="709"/>
        <v>0</v>
      </c>
    </row>
    <row r="792" spans="1:9" x14ac:dyDescent="0.25">
      <c r="A792" s="59" t="s">
        <v>3078</v>
      </c>
      <c r="B792" s="59" t="s">
        <v>6269</v>
      </c>
      <c r="C792" s="210">
        <f t="shared" ref="C792:I792" si="710">(C1921/C$1214)/(C3050/C$2343)</f>
        <v>0</v>
      </c>
      <c r="D792" s="210">
        <f t="shared" si="710"/>
        <v>8.6237898708420246E-2</v>
      </c>
      <c r="E792" s="210">
        <f t="shared" si="710"/>
        <v>0.33757762789959705</v>
      </c>
      <c r="F792" s="210">
        <f t="shared" si="710"/>
        <v>0</v>
      </c>
      <c r="G792" s="210">
        <f t="shared" si="710"/>
        <v>0</v>
      </c>
      <c r="H792" s="210">
        <f t="shared" si="710"/>
        <v>0</v>
      </c>
      <c r="I792" s="210">
        <f t="shared" si="710"/>
        <v>1.6830067148804272E-2</v>
      </c>
    </row>
    <row r="793" spans="1:9" x14ac:dyDescent="0.25">
      <c r="A793" s="59" t="s">
        <v>2163</v>
      </c>
      <c r="B793" s="59" t="s">
        <v>6270</v>
      </c>
      <c r="C793" s="210">
        <f t="shared" ref="C793:I793" si="711">(C1922/C$1214)/(C3051/C$2343)</f>
        <v>28.069584126554595</v>
      </c>
      <c r="D793" s="210">
        <f t="shared" si="711"/>
        <v>24.656660818146118</v>
      </c>
      <c r="E793" s="210">
        <f t="shared" si="711"/>
        <v>22.480056124240804</v>
      </c>
      <c r="F793" s="210">
        <f t="shared" si="711"/>
        <v>16.951628480954046</v>
      </c>
      <c r="G793" s="210">
        <f t="shared" si="711"/>
        <v>4.67733429131225</v>
      </c>
      <c r="H793" s="210">
        <f t="shared" si="711"/>
        <v>9.2693834578297967</v>
      </c>
      <c r="I793" s="210">
        <f t="shared" si="711"/>
        <v>5.8667397488530311</v>
      </c>
    </row>
    <row r="794" spans="1:9" x14ac:dyDescent="0.25">
      <c r="A794" s="59" t="s">
        <v>370</v>
      </c>
      <c r="B794" s="59" t="s">
        <v>6271</v>
      </c>
      <c r="C794" s="210">
        <f t="shared" ref="C794:I794" si="712">(C1923/C$1214)/(C3052/C$2343)</f>
        <v>0</v>
      </c>
      <c r="D794" s="210">
        <f t="shared" si="712"/>
        <v>0</v>
      </c>
      <c r="E794" s="210">
        <f t="shared" si="712"/>
        <v>0</v>
      </c>
      <c r="F794" s="210">
        <f t="shared" si="712"/>
        <v>0</v>
      </c>
      <c r="G794" s="210">
        <f t="shared" si="712"/>
        <v>0.64253141252377999</v>
      </c>
      <c r="H794" s="210">
        <f t="shared" si="712"/>
        <v>0.983440671621859</v>
      </c>
      <c r="I794" s="210">
        <f t="shared" si="712"/>
        <v>0.98970386839499103</v>
      </c>
    </row>
    <row r="795" spans="1:9" x14ac:dyDescent="0.25">
      <c r="A795" s="59" t="s">
        <v>582</v>
      </c>
      <c r="B795" s="59" t="s">
        <v>6272</v>
      </c>
      <c r="C795" s="210">
        <f t="shared" ref="C795:I795" si="713">(C1924/C$1214)/(C3053/C$2343)</f>
        <v>3.5340774906859358</v>
      </c>
      <c r="D795" s="210">
        <f t="shared" si="713"/>
        <v>3.104151587709405</v>
      </c>
      <c r="E795" s="210">
        <f t="shared" si="713"/>
        <v>0</v>
      </c>
      <c r="F795" s="210">
        <f t="shared" si="713"/>
        <v>0</v>
      </c>
      <c r="G795" s="210">
        <f t="shared" si="713"/>
        <v>0.30275458963608315</v>
      </c>
      <c r="H795" s="210">
        <f t="shared" si="713"/>
        <v>0.80024413345856538</v>
      </c>
      <c r="I795" s="210">
        <f t="shared" si="713"/>
        <v>2.3831602316611855</v>
      </c>
    </row>
    <row r="796" spans="1:9" x14ac:dyDescent="0.25">
      <c r="A796" s="59" t="s">
        <v>1355</v>
      </c>
      <c r="B796" s="59" t="s">
        <v>6276</v>
      </c>
      <c r="C796" s="210">
        <f t="shared" ref="C796:I796" si="714">(C1925/C$1214)/(C3054/C$2343)</f>
        <v>0</v>
      </c>
      <c r="D796" s="210">
        <f t="shared" si="714"/>
        <v>0</v>
      </c>
      <c r="E796" s="210">
        <f t="shared" si="714"/>
        <v>0</v>
      </c>
      <c r="F796" s="210">
        <f t="shared" si="714"/>
        <v>0</v>
      </c>
      <c r="G796" s="210">
        <f t="shared" si="714"/>
        <v>0.15621476907931672</v>
      </c>
      <c r="H796" s="210">
        <f t="shared" si="714"/>
        <v>0</v>
      </c>
      <c r="I796" s="210">
        <f t="shared" si="714"/>
        <v>0</v>
      </c>
    </row>
    <row r="797" spans="1:9" x14ac:dyDescent="0.25">
      <c r="A797" s="59" t="s">
        <v>251</v>
      </c>
      <c r="B797" s="59" t="s">
        <v>6277</v>
      </c>
      <c r="C797" s="210">
        <f t="shared" ref="C797:I797" si="715">(C1926/C$1214)/(C3055/C$2343)</f>
        <v>0</v>
      </c>
      <c r="D797" s="210">
        <f t="shared" si="715"/>
        <v>0</v>
      </c>
      <c r="E797" s="210">
        <f t="shared" si="715"/>
        <v>0</v>
      </c>
      <c r="F797" s="210">
        <f t="shared" si="715"/>
        <v>0</v>
      </c>
      <c r="G797" s="210">
        <f t="shared" si="715"/>
        <v>0.77823632797542774</v>
      </c>
      <c r="H797" s="210">
        <f t="shared" si="715"/>
        <v>1.9699640090897041E-2</v>
      </c>
      <c r="I797" s="210">
        <f t="shared" si="715"/>
        <v>0</v>
      </c>
    </row>
    <row r="798" spans="1:9" x14ac:dyDescent="0.25">
      <c r="A798" s="59" t="s">
        <v>1636</v>
      </c>
      <c r="B798" s="59" t="s">
        <v>6280</v>
      </c>
      <c r="C798" s="210">
        <f t="shared" ref="C798:I798" si="716">(C1927/C$1214)/(C3056/C$2343)</f>
        <v>0</v>
      </c>
      <c r="D798" s="210">
        <f t="shared" si="716"/>
        <v>0</v>
      </c>
      <c r="E798" s="210">
        <f t="shared" si="716"/>
        <v>0</v>
      </c>
      <c r="F798" s="210">
        <f t="shared" si="716"/>
        <v>4.2581406598752175E-3</v>
      </c>
      <c r="G798" s="210">
        <f t="shared" si="716"/>
        <v>4.9188369675793784E-4</v>
      </c>
      <c r="H798" s="210">
        <f t="shared" si="716"/>
        <v>0</v>
      </c>
      <c r="I798" s="210">
        <f t="shared" si="716"/>
        <v>0</v>
      </c>
    </row>
    <row r="799" spans="1:9" x14ac:dyDescent="0.25">
      <c r="A799" s="59" t="s">
        <v>1823</v>
      </c>
      <c r="B799" s="59" t="s">
        <v>6281</v>
      </c>
      <c r="C799" s="210">
        <f t="shared" ref="C799:I799" si="717">(C1928/C$1214)/(C3057/C$2343)</f>
        <v>0.7520925826362389</v>
      </c>
      <c r="D799" s="210">
        <f t="shared" si="717"/>
        <v>2.987581792837696</v>
      </c>
      <c r="E799" s="210">
        <f t="shared" si="717"/>
        <v>3.1733942948548846</v>
      </c>
      <c r="F799" s="210">
        <f t="shared" si="717"/>
        <v>40.993320312586683</v>
      </c>
      <c r="G799" s="210">
        <f t="shared" si="717"/>
        <v>3.0225130237084872</v>
      </c>
      <c r="H799" s="210">
        <f t="shared" si="717"/>
        <v>2.0058772121478348</v>
      </c>
      <c r="I799" s="210">
        <f t="shared" si="717"/>
        <v>0.69330711138408174</v>
      </c>
    </row>
    <row r="800" spans="1:9" x14ac:dyDescent="0.25">
      <c r="A800" s="59" t="s">
        <v>545</v>
      </c>
      <c r="B800" s="59" t="s">
        <v>6283</v>
      </c>
      <c r="C800" s="210">
        <f t="shared" ref="C800:I800" si="718">(C1929/C$1214)/(C3058/C$2343)</f>
        <v>0</v>
      </c>
      <c r="D800" s="210">
        <f t="shared" si="718"/>
        <v>1.7240976642408614</v>
      </c>
      <c r="E800" s="210">
        <f t="shared" si="718"/>
        <v>0</v>
      </c>
      <c r="F800" s="210">
        <f t="shared" si="718"/>
        <v>0</v>
      </c>
      <c r="G800" s="210">
        <f t="shared" si="718"/>
        <v>0</v>
      </c>
      <c r="H800" s="210">
        <f t="shared" si="718"/>
        <v>0</v>
      </c>
      <c r="I800" s="210">
        <f t="shared" si="718"/>
        <v>0</v>
      </c>
    </row>
    <row r="801" spans="1:9" x14ac:dyDescent="0.25">
      <c r="A801" s="59" t="s">
        <v>174</v>
      </c>
      <c r="B801" s="59" t="s">
        <v>6285</v>
      </c>
      <c r="C801" s="210">
        <f t="shared" ref="C801:I801" si="719">(C1930/C$1214)/(C3059/C$2343)</f>
        <v>0</v>
      </c>
      <c r="D801" s="210">
        <f t="shared" si="719"/>
        <v>0</v>
      </c>
      <c r="E801" s="210">
        <f t="shared" si="719"/>
        <v>0.44661982664069672</v>
      </c>
      <c r="F801" s="210">
        <f t="shared" si="719"/>
        <v>0.12716411053556106</v>
      </c>
      <c r="G801" s="210">
        <f t="shared" si="719"/>
        <v>8.3149412569602149E-2</v>
      </c>
      <c r="H801" s="210">
        <f t="shared" si="719"/>
        <v>2.5031944704135774E-2</v>
      </c>
      <c r="I801" s="210">
        <f t="shared" si="719"/>
        <v>0</v>
      </c>
    </row>
    <row r="802" spans="1:9" x14ac:dyDescent="0.25">
      <c r="A802" s="59" t="s">
        <v>1938</v>
      </c>
      <c r="B802" s="59" t="s">
        <v>6287</v>
      </c>
      <c r="C802" s="210">
        <f t="shared" ref="C802:I802" si="720">(C1931/C$1214)/(C3060/C$2343)</f>
        <v>0</v>
      </c>
      <c r="D802" s="210">
        <f t="shared" si="720"/>
        <v>0</v>
      </c>
      <c r="E802" s="210">
        <f t="shared" si="720"/>
        <v>0</v>
      </c>
      <c r="F802" s="210">
        <f t="shared" si="720"/>
        <v>0</v>
      </c>
      <c r="G802" s="210">
        <f t="shared" si="720"/>
        <v>0</v>
      </c>
      <c r="H802" s="210">
        <f t="shared" si="720"/>
        <v>0</v>
      </c>
      <c r="I802" s="210">
        <f t="shared" si="720"/>
        <v>4.209746831735675</v>
      </c>
    </row>
    <row r="803" spans="1:9" x14ac:dyDescent="0.25">
      <c r="A803" s="59" t="s">
        <v>1388</v>
      </c>
      <c r="B803" s="59" t="s">
        <v>6288</v>
      </c>
      <c r="C803" s="210">
        <f t="shared" ref="C803:I803" si="721">(C1932/C$1214)/(C3061/C$2343)</f>
        <v>3.0733565420963886</v>
      </c>
      <c r="D803" s="210">
        <f t="shared" si="721"/>
        <v>0.15893455362261572</v>
      </c>
      <c r="E803" s="210">
        <f t="shared" si="721"/>
        <v>0</v>
      </c>
      <c r="F803" s="210">
        <f t="shared" si="721"/>
        <v>0</v>
      </c>
      <c r="G803" s="210">
        <f t="shared" si="721"/>
        <v>0</v>
      </c>
      <c r="H803" s="210">
        <f t="shared" si="721"/>
        <v>0</v>
      </c>
      <c r="I803" s="210">
        <f t="shared" si="721"/>
        <v>0</v>
      </c>
    </row>
    <row r="804" spans="1:9" x14ac:dyDescent="0.25">
      <c r="A804" s="59" t="s">
        <v>3692</v>
      </c>
      <c r="B804" s="59" t="s">
        <v>6291</v>
      </c>
      <c r="C804" s="210">
        <f t="shared" ref="C804:I804" si="722">(C1933/C$1214)/(C3062/C$2343)</f>
        <v>0</v>
      </c>
      <c r="D804" s="210">
        <f t="shared" si="722"/>
        <v>0</v>
      </c>
      <c r="E804" s="210">
        <f t="shared" si="722"/>
        <v>0</v>
      </c>
      <c r="F804" s="210">
        <f t="shared" si="722"/>
        <v>0</v>
      </c>
      <c r="G804" s="210">
        <f t="shared" si="722"/>
        <v>0</v>
      </c>
      <c r="H804" s="210">
        <f t="shared" si="722"/>
        <v>0</v>
      </c>
      <c r="I804" s="210">
        <f t="shared" si="722"/>
        <v>0.11878561817451129</v>
      </c>
    </row>
    <row r="805" spans="1:9" x14ac:dyDescent="0.25">
      <c r="A805" s="59" t="s">
        <v>3548</v>
      </c>
      <c r="B805" s="59" t="s">
        <v>6293</v>
      </c>
      <c r="C805" s="210">
        <f t="shared" ref="C805:I805" si="723">(C1934/C$1214)/(C3063/C$2343)</f>
        <v>1.7226342357755462</v>
      </c>
      <c r="D805" s="210">
        <f t="shared" si="723"/>
        <v>0.21347017327853252</v>
      </c>
      <c r="E805" s="210">
        <f t="shared" si="723"/>
        <v>0.19747393351302497</v>
      </c>
      <c r="F805" s="210">
        <f t="shared" si="723"/>
        <v>0.36882492236595626</v>
      </c>
      <c r="G805" s="210">
        <f t="shared" si="723"/>
        <v>0.335566102496199</v>
      </c>
      <c r="H805" s="210">
        <f t="shared" si="723"/>
        <v>8.7972868261530168E-2</v>
      </c>
      <c r="I805" s="210">
        <f t="shared" si="723"/>
        <v>0.64502943170351879</v>
      </c>
    </row>
    <row r="806" spans="1:9" x14ac:dyDescent="0.25">
      <c r="A806" s="59" t="s">
        <v>3266</v>
      </c>
      <c r="B806" s="59" t="s">
        <v>6294</v>
      </c>
      <c r="C806" s="210">
        <f t="shared" ref="C806:I806" si="724">(C1935/C$1214)/(C3064/C$2343)</f>
        <v>0</v>
      </c>
      <c r="D806" s="210">
        <f t="shared" si="724"/>
        <v>0</v>
      </c>
      <c r="E806" s="210">
        <f t="shared" si="724"/>
        <v>0.85895385628270315</v>
      </c>
      <c r="F806" s="210">
        <f t="shared" si="724"/>
        <v>0.11432760589167086</v>
      </c>
      <c r="G806" s="210">
        <f t="shared" si="724"/>
        <v>0.48818720391408121</v>
      </c>
      <c r="H806" s="210">
        <f t="shared" si="724"/>
        <v>0</v>
      </c>
      <c r="I806" s="210">
        <f t="shared" si="724"/>
        <v>0</v>
      </c>
    </row>
    <row r="807" spans="1:9" x14ac:dyDescent="0.25">
      <c r="A807" s="59" t="s">
        <v>1238</v>
      </c>
      <c r="B807" s="59" t="s">
        <v>6295</v>
      </c>
      <c r="C807" s="210">
        <f t="shared" ref="C807:I807" si="725">(C1936/C$1214)/(C3065/C$2343)</f>
        <v>0</v>
      </c>
      <c r="D807" s="210">
        <f t="shared" si="725"/>
        <v>0</v>
      </c>
      <c r="E807" s="210">
        <f t="shared" si="725"/>
        <v>1.7892642298602664E-2</v>
      </c>
      <c r="F807" s="210">
        <f t="shared" si="725"/>
        <v>0</v>
      </c>
      <c r="G807" s="210">
        <f t="shared" si="725"/>
        <v>0</v>
      </c>
      <c r="H807" s="210">
        <f t="shared" si="725"/>
        <v>1.6800519626817801E-3</v>
      </c>
      <c r="I807" s="210">
        <f t="shared" si="725"/>
        <v>0</v>
      </c>
    </row>
    <row r="808" spans="1:9" x14ac:dyDescent="0.25">
      <c r="A808" s="59" t="s">
        <v>1003</v>
      </c>
      <c r="B808" s="59" t="s">
        <v>6299</v>
      </c>
      <c r="C808" s="210">
        <f t="shared" ref="C808:I808" si="726">(C1937/C$1214)/(C3066/C$2343)</f>
        <v>0.16876530757264246</v>
      </c>
      <c r="D808" s="210">
        <f t="shared" si="726"/>
        <v>0</v>
      </c>
      <c r="E808" s="210">
        <f t="shared" si="726"/>
        <v>0</v>
      </c>
      <c r="F808" s="210">
        <f t="shared" si="726"/>
        <v>0</v>
      </c>
      <c r="G808" s="210">
        <f t="shared" si="726"/>
        <v>0</v>
      </c>
      <c r="H808" s="210">
        <f t="shared" si="726"/>
        <v>0</v>
      </c>
      <c r="I808" s="210">
        <f t="shared" si="726"/>
        <v>0</v>
      </c>
    </row>
    <row r="809" spans="1:9" x14ac:dyDescent="0.25">
      <c r="A809" s="59" t="s">
        <v>1504</v>
      </c>
      <c r="B809" s="59" t="s">
        <v>6302</v>
      </c>
      <c r="C809" s="210">
        <f t="shared" ref="C809:I809" si="727">(C1938/C$1214)/(C3067/C$2343)</f>
        <v>0</v>
      </c>
      <c r="D809" s="210">
        <f t="shared" si="727"/>
        <v>0</v>
      </c>
      <c r="E809" s="210">
        <f t="shared" si="727"/>
        <v>0</v>
      </c>
      <c r="F809" s="210">
        <f t="shared" si="727"/>
        <v>0</v>
      </c>
      <c r="G809" s="210">
        <f t="shared" si="727"/>
        <v>0</v>
      </c>
      <c r="H809" s="210">
        <f t="shared" si="727"/>
        <v>1.3746989971316138E-2</v>
      </c>
      <c r="I809" s="210">
        <f t="shared" si="727"/>
        <v>2.583973647689091E-3</v>
      </c>
    </row>
    <row r="810" spans="1:9" x14ac:dyDescent="0.25">
      <c r="A810" s="59" t="s">
        <v>2469</v>
      </c>
      <c r="B810" s="59" t="s">
        <v>6303</v>
      </c>
      <c r="C810" s="210">
        <f t="shared" ref="C810:I810" si="728">(C1939/C$1214)/(C3068/C$2343)</f>
        <v>0.17016490796995362</v>
      </c>
      <c r="D810" s="210">
        <f t="shared" si="728"/>
        <v>0</v>
      </c>
      <c r="E810" s="210">
        <f t="shared" si="728"/>
        <v>0.14376781650654316</v>
      </c>
      <c r="F810" s="210">
        <f t="shared" si="728"/>
        <v>0</v>
      </c>
      <c r="G810" s="210">
        <f t="shared" si="728"/>
        <v>0</v>
      </c>
      <c r="H810" s="210">
        <f t="shared" si="728"/>
        <v>0</v>
      </c>
      <c r="I810" s="210">
        <f t="shared" si="728"/>
        <v>0</v>
      </c>
    </row>
    <row r="811" spans="1:9" x14ac:dyDescent="0.25">
      <c r="A811" s="59" t="s">
        <v>1812</v>
      </c>
      <c r="B811" s="59" t="s">
        <v>6305</v>
      </c>
      <c r="C811" s="210">
        <f t="shared" ref="C811:I811" si="729">(C1940/C$1214)/(C3069/C$2343)</f>
        <v>27.351789951776372</v>
      </c>
      <c r="D811" s="210">
        <f t="shared" si="729"/>
        <v>0.67672816155447557</v>
      </c>
      <c r="E811" s="210">
        <f t="shared" si="729"/>
        <v>2.7458440014443632</v>
      </c>
      <c r="F811" s="210">
        <f t="shared" si="729"/>
        <v>3.3222335441018287</v>
      </c>
      <c r="G811" s="210">
        <f t="shared" si="729"/>
        <v>1.8262075029843015</v>
      </c>
      <c r="H811" s="210">
        <f t="shared" si="729"/>
        <v>1.8497262980962237</v>
      </c>
      <c r="I811" s="210">
        <f t="shared" si="729"/>
        <v>0.23501887296237201</v>
      </c>
    </row>
    <row r="812" spans="1:9" x14ac:dyDescent="0.25">
      <c r="A812" s="59" t="s">
        <v>8270</v>
      </c>
      <c r="B812" s="59" t="s">
        <v>8271</v>
      </c>
      <c r="C812" s="210">
        <f t="shared" ref="C812:I812" si="730">(C1941/C$1214)/(C3070/C$2343)</f>
        <v>0</v>
      </c>
      <c r="D812" s="210">
        <f t="shared" si="730"/>
        <v>0</v>
      </c>
      <c r="E812" s="210">
        <f t="shared" si="730"/>
        <v>0</v>
      </c>
      <c r="F812" s="210">
        <f t="shared" si="730"/>
        <v>0</v>
      </c>
      <c r="G812" s="210">
        <f t="shared" si="730"/>
        <v>0</v>
      </c>
      <c r="H812" s="210">
        <f t="shared" si="730"/>
        <v>3.0953053088565316E-2</v>
      </c>
      <c r="I812" s="210">
        <f t="shared" si="730"/>
        <v>9.2271945431192492E-2</v>
      </c>
    </row>
    <row r="813" spans="1:9" x14ac:dyDescent="0.25">
      <c r="A813" s="59" t="s">
        <v>1647</v>
      </c>
      <c r="B813" s="59" t="s">
        <v>6309</v>
      </c>
      <c r="C813" s="210">
        <f t="shared" ref="C813:I813" si="731">(C1942/C$1214)/(C3071/C$2343)</f>
        <v>0</v>
      </c>
      <c r="D813" s="210">
        <f t="shared" si="731"/>
        <v>0.11493128092168887</v>
      </c>
      <c r="E813" s="210">
        <f t="shared" si="731"/>
        <v>6.7838879046409742E-2</v>
      </c>
      <c r="F813" s="210">
        <f t="shared" si="731"/>
        <v>0.16131643821292657</v>
      </c>
      <c r="G813" s="210">
        <f t="shared" si="731"/>
        <v>13.709544734581918</v>
      </c>
      <c r="H813" s="210">
        <f t="shared" si="731"/>
        <v>1.8954808753052808E-2</v>
      </c>
      <c r="I813" s="210">
        <f t="shared" si="731"/>
        <v>0</v>
      </c>
    </row>
    <row r="814" spans="1:9" x14ac:dyDescent="0.25">
      <c r="A814" s="59" t="s">
        <v>1213</v>
      </c>
      <c r="B814" s="59" t="s">
        <v>6315</v>
      </c>
      <c r="C814" s="210">
        <f t="shared" ref="C814:I814" si="732">(C1943/C$1214)/(C3072/C$2343)</f>
        <v>0</v>
      </c>
      <c r="D814" s="210">
        <f t="shared" si="732"/>
        <v>1.2373275063519392E-2</v>
      </c>
      <c r="E814" s="210">
        <f t="shared" si="732"/>
        <v>0</v>
      </c>
      <c r="F814" s="210">
        <f t="shared" si="732"/>
        <v>6.9223449662930703E-2</v>
      </c>
      <c r="G814" s="210">
        <f t="shared" si="732"/>
        <v>1.8786329654279919E-2</v>
      </c>
      <c r="H814" s="210">
        <f t="shared" si="732"/>
        <v>2.6364615052315505</v>
      </c>
      <c r="I814" s="210">
        <f t="shared" si="732"/>
        <v>0.64015236472130543</v>
      </c>
    </row>
    <row r="815" spans="1:9" x14ac:dyDescent="0.25">
      <c r="A815" s="59" t="s">
        <v>1297</v>
      </c>
      <c r="B815" s="59" t="s">
        <v>6324</v>
      </c>
      <c r="C815" s="210">
        <f t="shared" ref="C815:I815" si="733">(C1944/C$1214)/(C3073/C$2343)</f>
        <v>0</v>
      </c>
      <c r="D815" s="210">
        <f t="shared" si="733"/>
        <v>0</v>
      </c>
      <c r="E815" s="210">
        <f t="shared" si="733"/>
        <v>0</v>
      </c>
      <c r="F815" s="210">
        <f t="shared" si="733"/>
        <v>0</v>
      </c>
      <c r="G815" s="210">
        <f t="shared" si="733"/>
        <v>2.5717227377068825</v>
      </c>
      <c r="H815" s="210">
        <f t="shared" si="733"/>
        <v>0</v>
      </c>
      <c r="I815" s="210">
        <f t="shared" si="733"/>
        <v>0</v>
      </c>
    </row>
    <row r="816" spans="1:9" x14ac:dyDescent="0.25">
      <c r="A816" s="59" t="s">
        <v>2747</v>
      </c>
      <c r="B816" s="59" t="s">
        <v>6328</v>
      </c>
      <c r="C816" s="210">
        <f t="shared" ref="C816:I816" si="734">(C1945/C$1214)/(C3074/C$2343)</f>
        <v>0.63573804663592692</v>
      </c>
      <c r="D816" s="210">
        <f t="shared" si="734"/>
        <v>0.33327347365691345</v>
      </c>
      <c r="E816" s="210">
        <f t="shared" si="734"/>
        <v>1.966826286393635</v>
      </c>
      <c r="F816" s="210">
        <f t="shared" si="734"/>
        <v>4.8015027688771132</v>
      </c>
      <c r="G816" s="210">
        <f t="shared" si="734"/>
        <v>2.6645043536282369</v>
      </c>
      <c r="H816" s="210">
        <f t="shared" si="734"/>
        <v>1.5954581972873368E-2</v>
      </c>
      <c r="I816" s="210">
        <f t="shared" si="734"/>
        <v>3.6544461043194323</v>
      </c>
    </row>
    <row r="817" spans="1:9" x14ac:dyDescent="0.25">
      <c r="A817" s="59" t="s">
        <v>2982</v>
      </c>
      <c r="B817" s="59" t="s">
        <v>6329</v>
      </c>
      <c r="C817" s="210">
        <f t="shared" ref="C817:I817" si="735">(C1946/C$1214)/(C3075/C$2343)</f>
        <v>0</v>
      </c>
      <c r="D817" s="210">
        <f t="shared" si="735"/>
        <v>4.6993543667142639</v>
      </c>
      <c r="E817" s="210">
        <f t="shared" si="735"/>
        <v>8.0369462352743476E-2</v>
      </c>
      <c r="F817" s="210">
        <f t="shared" si="735"/>
        <v>0</v>
      </c>
      <c r="G817" s="210">
        <f t="shared" si="735"/>
        <v>0</v>
      </c>
      <c r="H817" s="210">
        <f t="shared" si="735"/>
        <v>0</v>
      </c>
      <c r="I817" s="210">
        <f t="shared" si="735"/>
        <v>0</v>
      </c>
    </row>
    <row r="818" spans="1:9" x14ac:dyDescent="0.25">
      <c r="A818" s="59" t="s">
        <v>2182</v>
      </c>
      <c r="B818" s="59" t="s">
        <v>6333</v>
      </c>
      <c r="C818" s="210">
        <f t="shared" ref="C818:I818" si="736">(C1947/C$1214)/(C3076/C$2343)</f>
        <v>5.2359409962423491E-2</v>
      </c>
      <c r="D818" s="210">
        <f t="shared" si="736"/>
        <v>3.6243033711775396E-2</v>
      </c>
      <c r="E818" s="210">
        <f t="shared" si="736"/>
        <v>0.38536498468179975</v>
      </c>
      <c r="F818" s="210">
        <f t="shared" si="736"/>
        <v>0.53923575763201359</v>
      </c>
      <c r="G818" s="210">
        <f t="shared" si="736"/>
        <v>0.24033180735548282</v>
      </c>
      <c r="H818" s="210">
        <f t="shared" si="736"/>
        <v>0.2925127816201718</v>
      </c>
      <c r="I818" s="210">
        <f t="shared" si="736"/>
        <v>0.25178324838614591</v>
      </c>
    </row>
    <row r="819" spans="1:9" x14ac:dyDescent="0.25">
      <c r="A819" s="59" t="s">
        <v>787</v>
      </c>
      <c r="B819" s="59" t="s">
        <v>6335</v>
      </c>
      <c r="C819" s="210">
        <f t="shared" ref="C819:I819" si="737">(C1948/C$1214)/(C3077/C$2343)</f>
        <v>1.6135969182667239E-2</v>
      </c>
      <c r="D819" s="210">
        <f t="shared" si="737"/>
        <v>0.31155736605979972</v>
      </c>
      <c r="E819" s="210">
        <f t="shared" si="737"/>
        <v>0.10395471652177424</v>
      </c>
      <c r="F819" s="210">
        <f t="shared" si="737"/>
        <v>8.9918323454258015E-2</v>
      </c>
      <c r="G819" s="210">
        <f t="shared" si="737"/>
        <v>9.4111421093229355E-2</v>
      </c>
      <c r="H819" s="210">
        <f t="shared" si="737"/>
        <v>9.7572427927381425E-2</v>
      </c>
      <c r="I819" s="210">
        <f t="shared" si="737"/>
        <v>3.29528543031E-2</v>
      </c>
    </row>
    <row r="820" spans="1:9" x14ac:dyDescent="0.25">
      <c r="A820" s="59" t="s">
        <v>1000</v>
      </c>
      <c r="B820" s="59" t="s">
        <v>6336</v>
      </c>
      <c r="C820" s="210">
        <f t="shared" ref="C820:I820" si="738">(C1949/C$1214)/(C3078/C$2343)</f>
        <v>0</v>
      </c>
      <c r="D820" s="210">
        <f t="shared" si="738"/>
        <v>0</v>
      </c>
      <c r="E820" s="210">
        <f t="shared" si="738"/>
        <v>0</v>
      </c>
      <c r="F820" s="210">
        <f t="shared" si="738"/>
        <v>0</v>
      </c>
      <c r="G820" s="210">
        <f t="shared" si="738"/>
        <v>0.18305579377293996</v>
      </c>
      <c r="H820" s="210">
        <f t="shared" si="738"/>
        <v>0</v>
      </c>
      <c r="I820" s="210">
        <f t="shared" si="738"/>
        <v>0</v>
      </c>
    </row>
    <row r="821" spans="1:9" x14ac:dyDescent="0.25">
      <c r="A821" s="59" t="s">
        <v>3524</v>
      </c>
      <c r="B821" s="59" t="s">
        <v>6338</v>
      </c>
      <c r="C821" s="210">
        <f t="shared" ref="C821:I821" si="739">(C1950/C$1214)/(C3079/C$2343)</f>
        <v>0</v>
      </c>
      <c r="D821" s="210">
        <f t="shared" si="739"/>
        <v>0</v>
      </c>
      <c r="E821" s="210">
        <f t="shared" si="739"/>
        <v>3.1340517976276718</v>
      </c>
      <c r="F821" s="210">
        <f t="shared" si="739"/>
        <v>51.184606181923762</v>
      </c>
      <c r="G821" s="210">
        <f t="shared" si="739"/>
        <v>0</v>
      </c>
      <c r="H821" s="210">
        <f t="shared" si="739"/>
        <v>0</v>
      </c>
      <c r="I821" s="210">
        <f t="shared" si="739"/>
        <v>0</v>
      </c>
    </row>
    <row r="822" spans="1:9" x14ac:dyDescent="0.25">
      <c r="A822" s="59" t="s">
        <v>17</v>
      </c>
      <c r="B822" s="59" t="s">
        <v>6339</v>
      </c>
      <c r="C822" s="210">
        <f t="shared" ref="C822:I822" si="740">(C1951/C$1214)/(C3080/C$2343)</f>
        <v>0</v>
      </c>
      <c r="D822" s="210">
        <f t="shared" si="740"/>
        <v>0</v>
      </c>
      <c r="E822" s="210">
        <f t="shared" si="740"/>
        <v>0</v>
      </c>
      <c r="F822" s="210">
        <f t="shared" si="740"/>
        <v>0</v>
      </c>
      <c r="G822" s="210">
        <f t="shared" si="740"/>
        <v>0</v>
      </c>
      <c r="H822" s="210">
        <f t="shared" si="740"/>
        <v>6.1810906172721294E-2</v>
      </c>
      <c r="I822" s="210">
        <f t="shared" si="740"/>
        <v>0</v>
      </c>
    </row>
    <row r="823" spans="1:9" x14ac:dyDescent="0.25">
      <c r="A823" s="59" t="s">
        <v>534</v>
      </c>
      <c r="B823" s="59" t="s">
        <v>6341</v>
      </c>
      <c r="C823" s="210">
        <f t="shared" ref="C823:I823" si="741">(C1952/C$1214)/(C3081/C$2343)</f>
        <v>0</v>
      </c>
      <c r="D823" s="210">
        <f t="shared" si="741"/>
        <v>0.11452741067780164</v>
      </c>
      <c r="E823" s="210">
        <f t="shared" si="741"/>
        <v>0</v>
      </c>
      <c r="F823" s="210">
        <f t="shared" si="741"/>
        <v>0</v>
      </c>
      <c r="G823" s="210">
        <f t="shared" si="741"/>
        <v>0</v>
      </c>
      <c r="H823" s="210">
        <f t="shared" si="741"/>
        <v>0</v>
      </c>
      <c r="I823" s="210">
        <f t="shared" si="741"/>
        <v>0</v>
      </c>
    </row>
    <row r="824" spans="1:9" x14ac:dyDescent="0.25">
      <c r="A824" s="59" t="s">
        <v>2041</v>
      </c>
      <c r="B824" s="59" t="s">
        <v>6345</v>
      </c>
      <c r="C824" s="210">
        <f t="shared" ref="C824:I824" si="742">(C1953/C$1214)/(C3082/C$2343)</f>
        <v>0</v>
      </c>
      <c r="D824" s="210">
        <f t="shared" si="742"/>
        <v>20.67416289278059</v>
      </c>
      <c r="E824" s="210">
        <f t="shared" si="742"/>
        <v>22.300454315542105</v>
      </c>
      <c r="F824" s="210">
        <f t="shared" si="742"/>
        <v>0</v>
      </c>
      <c r="G824" s="210">
        <f t="shared" si="742"/>
        <v>0</v>
      </c>
      <c r="H824" s="210">
        <f t="shared" si="742"/>
        <v>0</v>
      </c>
      <c r="I824" s="210">
        <f t="shared" si="742"/>
        <v>0</v>
      </c>
    </row>
    <row r="825" spans="1:9" x14ac:dyDescent="0.25">
      <c r="A825" s="59" t="s">
        <v>621</v>
      </c>
      <c r="B825" s="59" t="s">
        <v>6347</v>
      </c>
      <c r="C825" s="210">
        <f t="shared" ref="C825:I825" si="743">(C1954/C$1214)/(C3083/C$2343)</f>
        <v>59.041507740114909</v>
      </c>
      <c r="D825" s="210">
        <f t="shared" si="743"/>
        <v>47.98751083428786</v>
      </c>
      <c r="E825" s="210">
        <f t="shared" si="743"/>
        <v>381.76824248205128</v>
      </c>
      <c r="F825" s="210">
        <f t="shared" si="743"/>
        <v>252.07740104277886</v>
      </c>
      <c r="G825" s="210">
        <f t="shared" si="743"/>
        <v>23.197394738767635</v>
      </c>
      <c r="H825" s="210">
        <f t="shared" si="743"/>
        <v>993.18598865785248</v>
      </c>
      <c r="I825" s="210">
        <f t="shared" si="743"/>
        <v>841.52934215333823</v>
      </c>
    </row>
    <row r="826" spans="1:9" x14ac:dyDescent="0.25">
      <c r="A826" s="59" t="s">
        <v>1711</v>
      </c>
      <c r="B826" s="59" t="s">
        <v>6348</v>
      </c>
      <c r="C826" s="210">
        <f t="shared" ref="C826:I826" si="744">(C1955/C$1214)/(C3084/C$2343)</f>
        <v>0</v>
      </c>
      <c r="D826" s="210">
        <f t="shared" si="744"/>
        <v>0</v>
      </c>
      <c r="E826" s="210">
        <f t="shared" si="744"/>
        <v>0</v>
      </c>
      <c r="F826" s="210">
        <f t="shared" si="744"/>
        <v>0</v>
      </c>
      <c r="G826" s="210">
        <f t="shared" si="744"/>
        <v>7.7347324365959813E-2</v>
      </c>
      <c r="H826" s="210">
        <f t="shared" si="744"/>
        <v>0</v>
      </c>
      <c r="I826" s="210">
        <f t="shared" si="744"/>
        <v>0</v>
      </c>
    </row>
    <row r="827" spans="1:9" x14ac:dyDescent="0.25">
      <c r="A827" s="59" t="s">
        <v>3572</v>
      </c>
      <c r="B827" s="59" t="s">
        <v>6349</v>
      </c>
      <c r="C827" s="210">
        <f t="shared" ref="C827:I827" si="745">(C1956/C$1214)/(C3085/C$2343)</f>
        <v>3223.737296592778</v>
      </c>
      <c r="D827" s="210">
        <f t="shared" si="745"/>
        <v>4065.1457530267739</v>
      </c>
      <c r="E827" s="210">
        <f t="shared" si="745"/>
        <v>1612.4116057051676</v>
      </c>
      <c r="F827" s="210">
        <f t="shared" si="745"/>
        <v>6716.4509943022704</v>
      </c>
      <c r="G827" s="210">
        <f t="shared" si="745"/>
        <v>10378.216575056975</v>
      </c>
      <c r="H827" s="210">
        <f t="shared" si="745"/>
        <v>412.1279267220533</v>
      </c>
      <c r="I827" s="210">
        <f t="shared" si="745"/>
        <v>0</v>
      </c>
    </row>
    <row r="828" spans="1:9" x14ac:dyDescent="0.25">
      <c r="A828" s="59" t="s">
        <v>1002</v>
      </c>
      <c r="B828" s="59" t="s">
        <v>6354</v>
      </c>
      <c r="C828" s="210">
        <f t="shared" ref="C828:I828" si="746">(C1957/C$1214)/(C3086/C$2343)</f>
        <v>0.565688401653898</v>
      </c>
      <c r="D828" s="210">
        <f t="shared" si="746"/>
        <v>0.23615812759822682</v>
      </c>
      <c r="E828" s="210">
        <f t="shared" si="746"/>
        <v>0.52712356595916265</v>
      </c>
      <c r="F828" s="210">
        <f t="shared" si="746"/>
        <v>7.464867454076346E-2</v>
      </c>
      <c r="G828" s="210">
        <f t="shared" si="746"/>
        <v>2.0411249380640091</v>
      </c>
      <c r="H828" s="210">
        <f t="shared" si="746"/>
        <v>5.7694056209570715E-2</v>
      </c>
      <c r="I828" s="210">
        <f t="shared" si="746"/>
        <v>0.91068701163813859</v>
      </c>
    </row>
    <row r="829" spans="1:9" x14ac:dyDescent="0.25">
      <c r="A829" s="59" t="s">
        <v>8272</v>
      </c>
      <c r="B829" s="59" t="s">
        <v>8273</v>
      </c>
      <c r="C829" s="210">
        <f t="shared" ref="C829:I829" si="747">(C1958/C$1214)/(C3087/C$2343)</f>
        <v>0</v>
      </c>
      <c r="D829" s="210">
        <f t="shared" si="747"/>
        <v>2.7849141766030091E-2</v>
      </c>
      <c r="E829" s="210">
        <f t="shared" si="747"/>
        <v>0</v>
      </c>
      <c r="F829" s="210">
        <f t="shared" si="747"/>
        <v>0</v>
      </c>
      <c r="G829" s="210">
        <f t="shared" si="747"/>
        <v>0</v>
      </c>
      <c r="H829" s="210">
        <f t="shared" si="747"/>
        <v>0</v>
      </c>
      <c r="I829" s="210">
        <f t="shared" si="747"/>
        <v>0</v>
      </c>
    </row>
    <row r="830" spans="1:9" x14ac:dyDescent="0.25">
      <c r="A830" s="59" t="s">
        <v>8274</v>
      </c>
      <c r="B830" s="59" t="s">
        <v>8275</v>
      </c>
      <c r="C830" s="210">
        <f t="shared" ref="C830:I830" si="748">(C1959/C$1214)/(C3088/C$2343)</f>
        <v>6.5497752470127191</v>
      </c>
      <c r="D830" s="210">
        <f t="shared" si="748"/>
        <v>19.3995425332668</v>
      </c>
      <c r="E830" s="210">
        <f t="shared" si="748"/>
        <v>8.6446242010209833</v>
      </c>
      <c r="F830" s="210">
        <f t="shared" si="748"/>
        <v>3.0039390228111862</v>
      </c>
      <c r="G830" s="210">
        <f t="shared" si="748"/>
        <v>0.75718037048492814</v>
      </c>
      <c r="H830" s="210">
        <f t="shared" si="748"/>
        <v>0.80252331080270434</v>
      </c>
      <c r="I830" s="210">
        <f t="shared" si="748"/>
        <v>0.2930492825624923</v>
      </c>
    </row>
    <row r="831" spans="1:9" x14ac:dyDescent="0.25">
      <c r="A831" s="59" t="s">
        <v>8276</v>
      </c>
      <c r="B831" s="59" t="s">
        <v>8277</v>
      </c>
      <c r="C831" s="210">
        <f t="shared" ref="C831:I831" si="749">(C1960/C$1214)/(C3089/C$2343)</f>
        <v>0</v>
      </c>
      <c r="D831" s="210">
        <f t="shared" si="749"/>
        <v>0</v>
      </c>
      <c r="E831" s="210">
        <f t="shared" si="749"/>
        <v>0.48516437667993911</v>
      </c>
      <c r="F831" s="210">
        <f t="shared" si="749"/>
        <v>0</v>
      </c>
      <c r="G831" s="210">
        <f t="shared" si="749"/>
        <v>0</v>
      </c>
      <c r="H831" s="210">
        <f t="shared" si="749"/>
        <v>0</v>
      </c>
      <c r="I831" s="210">
        <f t="shared" si="749"/>
        <v>0</v>
      </c>
    </row>
    <row r="832" spans="1:9" x14ac:dyDescent="0.25">
      <c r="A832" s="59" t="s">
        <v>8278</v>
      </c>
      <c r="B832" s="59" t="s">
        <v>8279</v>
      </c>
      <c r="C832" s="210">
        <f t="shared" ref="C832:I832" si="750">(C1961/C$1214)/(C3090/C$2343)</f>
        <v>133.03004461392385</v>
      </c>
      <c r="D832" s="210">
        <f t="shared" si="750"/>
        <v>139.93903761097076</v>
      </c>
      <c r="E832" s="210">
        <f t="shared" si="750"/>
        <v>201.90472920533023</v>
      </c>
      <c r="F832" s="210">
        <f t="shared" si="750"/>
        <v>91.279910512496116</v>
      </c>
      <c r="G832" s="210">
        <f t="shared" si="750"/>
        <v>91.232988661949676</v>
      </c>
      <c r="H832" s="210">
        <f t="shared" si="750"/>
        <v>306.15479381852629</v>
      </c>
      <c r="I832" s="210">
        <f t="shared" si="750"/>
        <v>1329.9827072072951</v>
      </c>
    </row>
    <row r="833" spans="1:9" x14ac:dyDescent="0.25">
      <c r="A833" s="59" t="s">
        <v>315</v>
      </c>
      <c r="B833" s="59" t="s">
        <v>6391</v>
      </c>
      <c r="C833" s="210">
        <f t="shared" ref="C833:I833" si="751">(C1962/C$1214)/(C3091/C$2343)</f>
        <v>0</v>
      </c>
      <c r="D833" s="210">
        <f t="shared" si="751"/>
        <v>0</v>
      </c>
      <c r="E833" s="210">
        <f t="shared" si="751"/>
        <v>131.75526396556077</v>
      </c>
      <c r="F833" s="210">
        <f t="shared" si="751"/>
        <v>0</v>
      </c>
      <c r="G833" s="210">
        <f t="shared" si="751"/>
        <v>0</v>
      </c>
      <c r="H833" s="210">
        <f t="shared" si="751"/>
        <v>66.917180624596455</v>
      </c>
      <c r="I833" s="210">
        <f t="shared" si="751"/>
        <v>0</v>
      </c>
    </row>
    <row r="834" spans="1:9" x14ac:dyDescent="0.25">
      <c r="A834" s="59" t="s">
        <v>8280</v>
      </c>
      <c r="B834" s="59" t="s">
        <v>8281</v>
      </c>
      <c r="C834" s="210">
        <f t="shared" ref="C834:I834" si="752">(C1963/C$1214)/(C3092/C$2343)</f>
        <v>37.644589194459435</v>
      </c>
      <c r="D834" s="210">
        <f t="shared" si="752"/>
        <v>1.0398297638006435</v>
      </c>
      <c r="E834" s="210">
        <f t="shared" si="752"/>
        <v>4.1359237844892016</v>
      </c>
      <c r="F834" s="210">
        <f t="shared" si="752"/>
        <v>16.321052883560938</v>
      </c>
      <c r="G834" s="210">
        <f t="shared" si="752"/>
        <v>0.19463158963025851</v>
      </c>
      <c r="H834" s="210">
        <f t="shared" si="752"/>
        <v>589.46371380255516</v>
      </c>
      <c r="I834" s="210">
        <f t="shared" si="752"/>
        <v>120.52010221847131</v>
      </c>
    </row>
    <row r="835" spans="1:9" x14ac:dyDescent="0.25">
      <c r="A835" s="59" t="s">
        <v>411</v>
      </c>
      <c r="B835" s="59" t="s">
        <v>6397</v>
      </c>
      <c r="C835" s="210">
        <f t="shared" ref="C835:I835" si="753">(C1964/C$1214)/(C3093/C$2343)</f>
        <v>0</v>
      </c>
      <c r="D835" s="210">
        <f t="shared" si="753"/>
        <v>3.9921789577603106</v>
      </c>
      <c r="E835" s="210">
        <f t="shared" si="753"/>
        <v>4.5552347172633931</v>
      </c>
      <c r="F835" s="210">
        <f t="shared" si="753"/>
        <v>0</v>
      </c>
      <c r="G835" s="210">
        <f t="shared" si="753"/>
        <v>0</v>
      </c>
      <c r="H835" s="210">
        <f t="shared" si="753"/>
        <v>0</v>
      </c>
      <c r="I835" s="210">
        <f t="shared" si="753"/>
        <v>0</v>
      </c>
    </row>
    <row r="836" spans="1:9" x14ac:dyDescent="0.25">
      <c r="A836" s="59" t="s">
        <v>335</v>
      </c>
      <c r="B836" s="59" t="s">
        <v>6401</v>
      </c>
      <c r="C836" s="210">
        <f t="shared" ref="C836:I836" si="754">(C1965/C$1214)/(C3094/C$2343)</f>
        <v>0.40698933883151645</v>
      </c>
      <c r="D836" s="210">
        <f t="shared" si="754"/>
        <v>0.10147634964396383</v>
      </c>
      <c r="E836" s="210">
        <f t="shared" si="754"/>
        <v>0.89529442149048122</v>
      </c>
      <c r="F836" s="210">
        <f t="shared" si="754"/>
        <v>0.13104137067285293</v>
      </c>
      <c r="G836" s="210">
        <f t="shared" si="754"/>
        <v>0.50902231676833531</v>
      </c>
      <c r="H836" s="210">
        <f t="shared" si="754"/>
        <v>0.48326183620750796</v>
      </c>
      <c r="I836" s="210">
        <f t="shared" si="754"/>
        <v>0.56522482633093973</v>
      </c>
    </row>
    <row r="837" spans="1:9" x14ac:dyDescent="0.25">
      <c r="A837" s="59" t="s">
        <v>263</v>
      </c>
      <c r="B837" s="59" t="s">
        <v>6402</v>
      </c>
      <c r="C837" s="210">
        <f t="shared" ref="C837:I837" si="755">(C1966/C$1214)/(C3095/C$2343)</f>
        <v>0.24356581639447653</v>
      </c>
      <c r="D837" s="210">
        <f t="shared" si="755"/>
        <v>0</v>
      </c>
      <c r="E837" s="210">
        <f t="shared" si="755"/>
        <v>0</v>
      </c>
      <c r="F837" s="210">
        <f t="shared" si="755"/>
        <v>0</v>
      </c>
      <c r="G837" s="210">
        <f t="shared" si="755"/>
        <v>0</v>
      </c>
      <c r="H837" s="210">
        <f t="shared" si="755"/>
        <v>0</v>
      </c>
      <c r="I837" s="210">
        <f t="shared" si="755"/>
        <v>0</v>
      </c>
    </row>
    <row r="838" spans="1:9" x14ac:dyDescent="0.25">
      <c r="A838" s="59" t="s">
        <v>550</v>
      </c>
      <c r="B838" s="59" t="s">
        <v>6405</v>
      </c>
      <c r="C838" s="210">
        <f t="shared" ref="C838:I838" si="756">(C1967/C$1214)/(C3096/C$2343)</f>
        <v>1.288684220493947</v>
      </c>
      <c r="D838" s="210">
        <f t="shared" si="756"/>
        <v>0</v>
      </c>
      <c r="E838" s="210">
        <f t="shared" si="756"/>
        <v>2.0595563775116555E-2</v>
      </c>
      <c r="F838" s="210">
        <f t="shared" si="756"/>
        <v>3.9985726620471833E-2</v>
      </c>
      <c r="G838" s="210">
        <f t="shared" si="756"/>
        <v>12.930053693558087</v>
      </c>
      <c r="H838" s="210">
        <f t="shared" si="756"/>
        <v>0.81412606133091703</v>
      </c>
      <c r="I838" s="210">
        <f t="shared" si="756"/>
        <v>3.5121131722891147E-3</v>
      </c>
    </row>
    <row r="839" spans="1:9" x14ac:dyDescent="0.25">
      <c r="A839" s="59" t="s">
        <v>8282</v>
      </c>
      <c r="B839" s="59" t="s">
        <v>8283</v>
      </c>
      <c r="C839" s="210">
        <f t="shared" ref="C839:I839" si="757">(C1968/C$1214)/(C3097/C$2343)</f>
        <v>0</v>
      </c>
      <c r="D839" s="210">
        <f t="shared" si="757"/>
        <v>3.4995928990091736</v>
      </c>
      <c r="E839" s="210">
        <f t="shared" si="757"/>
        <v>0</v>
      </c>
      <c r="F839" s="210">
        <f t="shared" si="757"/>
        <v>0</v>
      </c>
      <c r="G839" s="210">
        <f t="shared" si="757"/>
        <v>0</v>
      </c>
      <c r="H839" s="210">
        <f t="shared" si="757"/>
        <v>3.6180825969437254</v>
      </c>
      <c r="I839" s="210">
        <f t="shared" si="757"/>
        <v>8.0498397892552909</v>
      </c>
    </row>
    <row r="840" spans="1:9" x14ac:dyDescent="0.25">
      <c r="A840" s="59" t="s">
        <v>8284</v>
      </c>
      <c r="B840" s="59" t="s">
        <v>8285</v>
      </c>
      <c r="C840" s="210">
        <f t="shared" ref="C840:I840" si="758">(C1969/C$1214)/(C3098/C$2343)</f>
        <v>15.86925561638629</v>
      </c>
      <c r="D840" s="210">
        <f t="shared" si="758"/>
        <v>15.727347109127495</v>
      </c>
      <c r="E840" s="210">
        <f t="shared" si="758"/>
        <v>0</v>
      </c>
      <c r="F840" s="210">
        <f t="shared" si="758"/>
        <v>19.544870752486379</v>
      </c>
      <c r="G840" s="210">
        <f t="shared" si="758"/>
        <v>16.806045185596034</v>
      </c>
      <c r="H840" s="210">
        <f t="shared" si="758"/>
        <v>16.472494471589126</v>
      </c>
      <c r="I840" s="210">
        <f t="shared" si="758"/>
        <v>15.250318880044716</v>
      </c>
    </row>
    <row r="841" spans="1:9" x14ac:dyDescent="0.25">
      <c r="A841" s="59" t="s">
        <v>8286</v>
      </c>
      <c r="B841" s="59" t="s">
        <v>8287</v>
      </c>
      <c r="C841" s="210">
        <f t="shared" ref="C841:I841" si="759">(C1970/C$1214)/(C3099/C$2343)</f>
        <v>57.958673331137895</v>
      </c>
      <c r="D841" s="210">
        <f t="shared" si="759"/>
        <v>30.886046686505303</v>
      </c>
      <c r="E841" s="210">
        <f t="shared" si="759"/>
        <v>81.949522175311117</v>
      </c>
      <c r="F841" s="210">
        <f t="shared" si="759"/>
        <v>42.557298762162802</v>
      </c>
      <c r="G841" s="210">
        <f t="shared" si="759"/>
        <v>50.759358896543695</v>
      </c>
      <c r="H841" s="210">
        <f t="shared" si="759"/>
        <v>64.471453387803948</v>
      </c>
      <c r="I841" s="210">
        <f t="shared" si="759"/>
        <v>21.475325782405559</v>
      </c>
    </row>
    <row r="842" spans="1:9" x14ac:dyDescent="0.25">
      <c r="A842" s="59" t="s">
        <v>1918</v>
      </c>
      <c r="B842" s="59" t="s">
        <v>6415</v>
      </c>
      <c r="C842" s="210">
        <f t="shared" ref="C842:I842" si="760">(C1971/C$1214)/(C3100/C$2343)</f>
        <v>0.1096890174048178</v>
      </c>
      <c r="D842" s="210">
        <f t="shared" si="760"/>
        <v>0.36757148854677918</v>
      </c>
      <c r="E842" s="210">
        <f t="shared" si="760"/>
        <v>0</v>
      </c>
      <c r="F842" s="210">
        <f t="shared" si="760"/>
        <v>0</v>
      </c>
      <c r="G842" s="210">
        <f t="shared" si="760"/>
        <v>0</v>
      </c>
      <c r="H842" s="210">
        <f t="shared" si="760"/>
        <v>0</v>
      </c>
      <c r="I842" s="210">
        <f t="shared" si="760"/>
        <v>0</v>
      </c>
    </row>
    <row r="843" spans="1:9" x14ac:dyDescent="0.25">
      <c r="A843" s="59" t="s">
        <v>687</v>
      </c>
      <c r="B843" s="59" t="s">
        <v>6417</v>
      </c>
      <c r="C843" s="210">
        <f t="shared" ref="C843:I843" si="761">(C1972/C$1214)/(C3101/C$2343)</f>
        <v>0</v>
      </c>
      <c r="D843" s="210">
        <f t="shared" si="761"/>
        <v>1.8014603096915567</v>
      </c>
      <c r="E843" s="210">
        <f t="shared" si="761"/>
        <v>0</v>
      </c>
      <c r="F843" s="210">
        <f t="shared" si="761"/>
        <v>0</v>
      </c>
      <c r="G843" s="210">
        <f t="shared" si="761"/>
        <v>0</v>
      </c>
      <c r="H843" s="210">
        <f t="shared" si="761"/>
        <v>0</v>
      </c>
      <c r="I843" s="210">
        <f t="shared" si="761"/>
        <v>0</v>
      </c>
    </row>
    <row r="844" spans="1:9" x14ac:dyDescent="0.25">
      <c r="A844" s="59" t="s">
        <v>1279</v>
      </c>
      <c r="B844" s="59" t="s">
        <v>6427</v>
      </c>
      <c r="C844" s="210">
        <f t="shared" ref="C844:I844" si="762">(C1973/C$1214)/(C3102/C$2343)</f>
        <v>0</v>
      </c>
      <c r="D844" s="210">
        <f t="shared" si="762"/>
        <v>0</v>
      </c>
      <c r="E844" s="210">
        <f t="shared" si="762"/>
        <v>0</v>
      </c>
      <c r="F844" s="210">
        <f t="shared" si="762"/>
        <v>0</v>
      </c>
      <c r="G844" s="210">
        <f t="shared" si="762"/>
        <v>3.0353347059436102E-3</v>
      </c>
      <c r="H844" s="210">
        <f t="shared" si="762"/>
        <v>0</v>
      </c>
      <c r="I844" s="210">
        <f t="shared" si="762"/>
        <v>0</v>
      </c>
    </row>
    <row r="845" spans="1:9" x14ac:dyDescent="0.25">
      <c r="A845" s="59" t="s">
        <v>8288</v>
      </c>
      <c r="B845" s="59" t="s">
        <v>8289</v>
      </c>
      <c r="C845" s="210">
        <f t="shared" ref="C845:I845" si="763">(C1974/C$1214)/(C3103/C$2343)</f>
        <v>0</v>
      </c>
      <c r="D845" s="210">
        <f t="shared" si="763"/>
        <v>0</v>
      </c>
      <c r="E845" s="210">
        <f t="shared" si="763"/>
        <v>0.32233631264090579</v>
      </c>
      <c r="F845" s="210">
        <f t="shared" si="763"/>
        <v>2.0427127483940998E-2</v>
      </c>
      <c r="G845" s="210">
        <f t="shared" si="763"/>
        <v>0</v>
      </c>
      <c r="H845" s="210">
        <f t="shared" si="763"/>
        <v>0</v>
      </c>
      <c r="I845" s="210">
        <f t="shared" si="763"/>
        <v>0</v>
      </c>
    </row>
    <row r="846" spans="1:9" x14ac:dyDescent="0.25">
      <c r="A846" s="59" t="s">
        <v>3144</v>
      </c>
      <c r="B846" s="59" t="s">
        <v>6434</v>
      </c>
      <c r="C846" s="210">
        <f t="shared" ref="C846:I846" si="764">(C1975/C$1214)/(C3104/C$2343)</f>
        <v>0</v>
      </c>
      <c r="D846" s="210">
        <f t="shared" si="764"/>
        <v>0</v>
      </c>
      <c r="E846" s="210">
        <f t="shared" si="764"/>
        <v>0</v>
      </c>
      <c r="F846" s="210">
        <f t="shared" si="764"/>
        <v>0</v>
      </c>
      <c r="G846" s="210">
        <f t="shared" si="764"/>
        <v>0</v>
      </c>
      <c r="H846" s="210">
        <f t="shared" si="764"/>
        <v>6.6270709128188887</v>
      </c>
      <c r="I846" s="210">
        <f t="shared" si="764"/>
        <v>0</v>
      </c>
    </row>
    <row r="847" spans="1:9" x14ac:dyDescent="0.25">
      <c r="A847" s="59" t="s">
        <v>2334</v>
      </c>
      <c r="B847" s="59" t="s">
        <v>6436</v>
      </c>
      <c r="C847" s="210">
        <f t="shared" ref="C847:I847" si="765">(C1976/C$1214)/(C3105/C$2343)</f>
        <v>0</v>
      </c>
      <c r="D847" s="210">
        <f t="shared" si="765"/>
        <v>6.0582182335067146E-2</v>
      </c>
      <c r="E847" s="210">
        <f t="shared" si="765"/>
        <v>0</v>
      </c>
      <c r="F847" s="210">
        <f t="shared" si="765"/>
        <v>0</v>
      </c>
      <c r="G847" s="210">
        <f t="shared" si="765"/>
        <v>0</v>
      </c>
      <c r="H847" s="210">
        <f t="shared" si="765"/>
        <v>0</v>
      </c>
      <c r="I847" s="210">
        <f t="shared" si="765"/>
        <v>0</v>
      </c>
    </row>
    <row r="848" spans="1:9" x14ac:dyDescent="0.25">
      <c r="A848" s="59" t="s">
        <v>601</v>
      </c>
      <c r="B848" s="59" t="s">
        <v>6442</v>
      </c>
      <c r="C848" s="210">
        <f t="shared" ref="C848:I848" si="766">(C1977/C$1214)/(C3106/C$2343)</f>
        <v>109.20950158716813</v>
      </c>
      <c r="D848" s="210">
        <f t="shared" si="766"/>
        <v>139.72268280787637</v>
      </c>
      <c r="E848" s="210">
        <f t="shared" si="766"/>
        <v>88.062691558284499</v>
      </c>
      <c r="F848" s="210">
        <f t="shared" si="766"/>
        <v>174.01623957557257</v>
      </c>
      <c r="G848" s="210">
        <f t="shared" si="766"/>
        <v>208.84602451742501</v>
      </c>
      <c r="H848" s="210">
        <f t="shared" si="766"/>
        <v>136.26701657490398</v>
      </c>
      <c r="I848" s="210">
        <f t="shared" si="766"/>
        <v>129.4312833798879</v>
      </c>
    </row>
    <row r="849" spans="1:9" x14ac:dyDescent="0.25">
      <c r="A849" s="59" t="s">
        <v>745</v>
      </c>
      <c r="B849" s="59" t="s">
        <v>6445</v>
      </c>
      <c r="C849" s="210">
        <f t="shared" ref="C849:I849" si="767">(C1978/C$1214)/(C3107/C$2343)</f>
        <v>1.011137768515292</v>
      </c>
      <c r="D849" s="210">
        <f t="shared" si="767"/>
        <v>0.22565151475001352</v>
      </c>
      <c r="E849" s="210">
        <f t="shared" si="767"/>
        <v>2.1677664509799324</v>
      </c>
      <c r="F849" s="210">
        <f t="shared" si="767"/>
        <v>2.1805008047978913</v>
      </c>
      <c r="G849" s="210">
        <f t="shared" si="767"/>
        <v>0.38418911658945176</v>
      </c>
      <c r="H849" s="210">
        <f t="shared" si="767"/>
        <v>0.54568848505894729</v>
      </c>
      <c r="I849" s="210">
        <f t="shared" si="767"/>
        <v>1.5741519068236167</v>
      </c>
    </row>
    <row r="850" spans="1:9" x14ac:dyDescent="0.25">
      <c r="A850" s="59" t="s">
        <v>3643</v>
      </c>
      <c r="B850" s="59" t="s">
        <v>6446</v>
      </c>
      <c r="C850" s="210">
        <f t="shared" ref="C850:I850" si="768">(C1979/C$1214)/(C3108/C$2343)</f>
        <v>0</v>
      </c>
      <c r="D850" s="210">
        <f t="shared" si="768"/>
        <v>0</v>
      </c>
      <c r="E850" s="210">
        <f t="shared" si="768"/>
        <v>0</v>
      </c>
      <c r="F850" s="210">
        <f t="shared" si="768"/>
        <v>1.8267906814136942E-2</v>
      </c>
      <c r="G850" s="210">
        <f t="shared" si="768"/>
        <v>6.4629623155281991E-3</v>
      </c>
      <c r="H850" s="210">
        <f t="shared" si="768"/>
        <v>0.14046585799320216</v>
      </c>
      <c r="I850" s="210">
        <f t="shared" si="768"/>
        <v>3.4421617115100028E-2</v>
      </c>
    </row>
    <row r="851" spans="1:9" x14ac:dyDescent="0.25">
      <c r="A851" s="59" t="s">
        <v>8290</v>
      </c>
      <c r="B851" s="59" t="s">
        <v>8291</v>
      </c>
      <c r="C851" s="210">
        <f t="shared" ref="C851:I851" si="769">(C1980/C$1214)/(C3109/C$2343)</f>
        <v>5.3055343893738342E-3</v>
      </c>
      <c r="D851" s="210">
        <f t="shared" si="769"/>
        <v>0</v>
      </c>
      <c r="E851" s="210">
        <f t="shared" si="769"/>
        <v>0</v>
      </c>
      <c r="F851" s="210">
        <f t="shared" si="769"/>
        <v>0</v>
      </c>
      <c r="G851" s="210">
        <f t="shared" si="769"/>
        <v>0</v>
      </c>
      <c r="H851" s="210">
        <f t="shared" si="769"/>
        <v>7.693809082270805E-3</v>
      </c>
      <c r="I851" s="210">
        <f t="shared" si="769"/>
        <v>1.8970441834227511E-2</v>
      </c>
    </row>
    <row r="852" spans="1:9" x14ac:dyDescent="0.25">
      <c r="A852" s="59" t="s">
        <v>649</v>
      </c>
      <c r="B852" s="59" t="s">
        <v>6449</v>
      </c>
      <c r="C852" s="210">
        <f t="shared" ref="C852:I852" si="770">(C1981/C$1214)/(C3110/C$2343)</f>
        <v>0</v>
      </c>
      <c r="D852" s="210">
        <f t="shared" si="770"/>
        <v>0</v>
      </c>
      <c r="E852" s="210">
        <f t="shared" si="770"/>
        <v>2.9526420578070876</v>
      </c>
      <c r="F852" s="210">
        <f t="shared" si="770"/>
        <v>0</v>
      </c>
      <c r="G852" s="210">
        <f t="shared" si="770"/>
        <v>0</v>
      </c>
      <c r="H852" s="210">
        <f t="shared" si="770"/>
        <v>0</v>
      </c>
      <c r="I852" s="210">
        <f t="shared" si="770"/>
        <v>0</v>
      </c>
    </row>
    <row r="853" spans="1:9" x14ac:dyDescent="0.25">
      <c r="A853" s="59" t="s">
        <v>450</v>
      </c>
      <c r="B853" s="59" t="s">
        <v>6452</v>
      </c>
      <c r="C853" s="210">
        <f t="shared" ref="C853:I853" si="771">(C1982/C$1214)/(C3111/C$2343)</f>
        <v>7.3460493457628742</v>
      </c>
      <c r="D853" s="210">
        <f t="shared" si="771"/>
        <v>11.773436436577434</v>
      </c>
      <c r="E853" s="210">
        <f t="shared" si="771"/>
        <v>3.0528263577698298</v>
      </c>
      <c r="F853" s="210">
        <f t="shared" si="771"/>
        <v>4.0680634467314558</v>
      </c>
      <c r="G853" s="210">
        <f t="shared" si="771"/>
        <v>1.1560752404984005</v>
      </c>
      <c r="H853" s="210">
        <f t="shared" si="771"/>
        <v>0.12747431169102219</v>
      </c>
      <c r="I853" s="210">
        <f t="shared" si="771"/>
        <v>2.3123365702169716</v>
      </c>
    </row>
    <row r="854" spans="1:9" x14ac:dyDescent="0.25">
      <c r="A854" s="59" t="s">
        <v>596</v>
      </c>
      <c r="B854" s="59" t="s">
        <v>6467</v>
      </c>
      <c r="C854" s="210">
        <f t="shared" ref="C854:I854" si="772">(C1983/C$1214)/(C3112/C$2343)</f>
        <v>3.7749786443666472E-2</v>
      </c>
      <c r="D854" s="210">
        <f t="shared" si="772"/>
        <v>3.3821478752256801E-2</v>
      </c>
      <c r="E854" s="210">
        <f t="shared" si="772"/>
        <v>0</v>
      </c>
      <c r="F854" s="210">
        <f t="shared" si="772"/>
        <v>0</v>
      </c>
      <c r="G854" s="210">
        <f t="shared" si="772"/>
        <v>1.8117851090557729E-2</v>
      </c>
      <c r="H854" s="210">
        <f t="shared" si="772"/>
        <v>6.560160945476351E-2</v>
      </c>
      <c r="I854" s="210">
        <f t="shared" si="772"/>
        <v>4.3930072834666316E-2</v>
      </c>
    </row>
    <row r="855" spans="1:9" x14ac:dyDescent="0.25">
      <c r="A855" s="59" t="s">
        <v>1005</v>
      </c>
      <c r="B855" s="59" t="s">
        <v>6468</v>
      </c>
      <c r="C855" s="210">
        <f t="shared" ref="C855:I855" si="773">(C1984/C$1214)/(C3113/C$2343)</f>
        <v>2.1751428466661518E-2</v>
      </c>
      <c r="D855" s="210">
        <f t="shared" si="773"/>
        <v>0.96219016724893069</v>
      </c>
      <c r="E855" s="210">
        <f t="shared" si="773"/>
        <v>1.3527805967921573</v>
      </c>
      <c r="F855" s="210">
        <f t="shared" si="773"/>
        <v>5.353539474084118E-2</v>
      </c>
      <c r="G855" s="210">
        <f t="shared" si="773"/>
        <v>0.15122234659476103</v>
      </c>
      <c r="H855" s="210">
        <f t="shared" si="773"/>
        <v>9.8278655244121563E-2</v>
      </c>
      <c r="I855" s="210">
        <f t="shared" si="773"/>
        <v>1.5160100516594872E-2</v>
      </c>
    </row>
    <row r="856" spans="1:9" x14ac:dyDescent="0.25">
      <c r="A856" s="59" t="s">
        <v>219</v>
      </c>
      <c r="B856" s="59" t="s">
        <v>6472</v>
      </c>
      <c r="C856" s="210">
        <f t="shared" ref="C856:I856" si="774">(C1985/C$1214)/(C3114/C$2343)</f>
        <v>9.951725944671999</v>
      </c>
      <c r="D856" s="210">
        <f t="shared" si="774"/>
        <v>4.0503882624625653</v>
      </c>
      <c r="E856" s="210">
        <f t="shared" si="774"/>
        <v>2.4531900888535989</v>
      </c>
      <c r="F856" s="210">
        <f t="shared" si="774"/>
        <v>4.0304864790593582</v>
      </c>
      <c r="G856" s="210">
        <f t="shared" si="774"/>
        <v>7.9708363069982608</v>
      </c>
      <c r="H856" s="210">
        <f t="shared" si="774"/>
        <v>7.6446858610196013</v>
      </c>
      <c r="I856" s="210">
        <f t="shared" si="774"/>
        <v>12.518992400989616</v>
      </c>
    </row>
    <row r="857" spans="1:9" x14ac:dyDescent="0.25">
      <c r="A857" s="59" t="s">
        <v>240</v>
      </c>
      <c r="B857" s="59" t="s">
        <v>6473</v>
      </c>
      <c r="C857" s="210">
        <f t="shared" ref="C857:I857" si="775">(C1986/C$1214)/(C3115/C$2343)</f>
        <v>8.4312360402278976</v>
      </c>
      <c r="D857" s="210">
        <f t="shared" si="775"/>
        <v>12.590773507110494</v>
      </c>
      <c r="E857" s="210">
        <f t="shared" si="775"/>
        <v>20.855521981734981</v>
      </c>
      <c r="F857" s="210">
        <f t="shared" si="775"/>
        <v>31.234782533190991</v>
      </c>
      <c r="G857" s="210">
        <f t="shared" si="775"/>
        <v>25.596381093351663</v>
      </c>
      <c r="H857" s="210">
        <f t="shared" si="775"/>
        <v>23.257922334961744</v>
      </c>
      <c r="I857" s="210">
        <f t="shared" si="775"/>
        <v>14.865291832496697</v>
      </c>
    </row>
    <row r="858" spans="1:9" x14ac:dyDescent="0.25">
      <c r="A858" s="59" t="s">
        <v>69</v>
      </c>
      <c r="B858" s="59" t="s">
        <v>6474</v>
      </c>
      <c r="C858" s="210">
        <f t="shared" ref="C858:I858" si="776">(C1987/C$1214)/(C3116/C$2343)</f>
        <v>0</v>
      </c>
      <c r="D858" s="210">
        <f t="shared" si="776"/>
        <v>0</v>
      </c>
      <c r="E858" s="210">
        <f t="shared" si="776"/>
        <v>0</v>
      </c>
      <c r="F858" s="210">
        <f t="shared" si="776"/>
        <v>0.75064411330070346</v>
      </c>
      <c r="G858" s="210">
        <f t="shared" si="776"/>
        <v>0</v>
      </c>
      <c r="H858" s="210">
        <f t="shared" si="776"/>
        <v>1.057734034088025E-2</v>
      </c>
      <c r="I858" s="210">
        <f t="shared" si="776"/>
        <v>0</v>
      </c>
    </row>
    <row r="859" spans="1:9" x14ac:dyDescent="0.25">
      <c r="A859" s="59" t="s">
        <v>30</v>
      </c>
      <c r="B859" s="59" t="s">
        <v>6475</v>
      </c>
      <c r="C859" s="210">
        <f t="shared" ref="C859:I859" si="777">(C1988/C$1214)/(C3117/C$2343)</f>
        <v>7.1480851543846615E-4</v>
      </c>
      <c r="D859" s="210">
        <f t="shared" si="777"/>
        <v>0.24212559956737922</v>
      </c>
      <c r="E859" s="210">
        <f t="shared" si="777"/>
        <v>5.39409442041539E-2</v>
      </c>
      <c r="F859" s="210">
        <f t="shared" si="777"/>
        <v>0</v>
      </c>
      <c r="G859" s="210">
        <f t="shared" si="777"/>
        <v>0.11976350059453969</v>
      </c>
      <c r="H859" s="210">
        <f t="shared" si="777"/>
        <v>0.13832950449110107</v>
      </c>
      <c r="I859" s="210">
        <f t="shared" si="777"/>
        <v>0.16712999758393227</v>
      </c>
    </row>
    <row r="860" spans="1:9" x14ac:dyDescent="0.25">
      <c r="A860" s="59" t="s">
        <v>214</v>
      </c>
      <c r="B860" s="59" t="s">
        <v>6476</v>
      </c>
      <c r="C860" s="210">
        <f t="shared" ref="C860:I860" si="778">(C1989/C$1214)/(C3118/C$2343)</f>
        <v>0</v>
      </c>
      <c r="D860" s="210">
        <f t="shared" si="778"/>
        <v>1.0293540363534866E-2</v>
      </c>
      <c r="E860" s="210">
        <f t="shared" si="778"/>
        <v>9.6925294166172696E-2</v>
      </c>
      <c r="F860" s="210">
        <f t="shared" si="778"/>
        <v>9.5004539047411199E-2</v>
      </c>
      <c r="G860" s="210">
        <f t="shared" si="778"/>
        <v>2.6307334521265453E-2</v>
      </c>
      <c r="H860" s="210">
        <f t="shared" si="778"/>
        <v>5.7941136063426415E-4</v>
      </c>
      <c r="I860" s="210">
        <f t="shared" si="778"/>
        <v>4.316756527920549E-2</v>
      </c>
    </row>
    <row r="861" spans="1:9" x14ac:dyDescent="0.25">
      <c r="A861" s="59" t="s">
        <v>478</v>
      </c>
      <c r="B861" s="59" t="s">
        <v>6477</v>
      </c>
      <c r="C861" s="210">
        <f t="shared" ref="C861:I861" si="779">(C1990/C$1214)/(C3119/C$2343)</f>
        <v>0</v>
      </c>
      <c r="D861" s="210">
        <f t="shared" si="779"/>
        <v>0</v>
      </c>
      <c r="E861" s="210">
        <f t="shared" si="779"/>
        <v>0</v>
      </c>
      <c r="F861" s="210">
        <f t="shared" si="779"/>
        <v>0</v>
      </c>
      <c r="G861" s="210">
        <f t="shared" si="779"/>
        <v>2.1208525602602335E-2</v>
      </c>
      <c r="H861" s="210">
        <f t="shared" si="779"/>
        <v>0</v>
      </c>
      <c r="I861" s="210">
        <f t="shared" si="779"/>
        <v>0</v>
      </c>
    </row>
    <row r="862" spans="1:9" x14ac:dyDescent="0.25">
      <c r="A862" s="59" t="s">
        <v>181</v>
      </c>
      <c r="B862" s="59" t="s">
        <v>6479</v>
      </c>
      <c r="C862" s="210">
        <f t="shared" ref="C862:I862" si="780">(C1991/C$1214)/(C3120/C$2343)</f>
        <v>5.3078080191519081</v>
      </c>
      <c r="D862" s="210">
        <f t="shared" si="780"/>
        <v>4.5337380850684363</v>
      </c>
      <c r="E862" s="210">
        <f t="shared" si="780"/>
        <v>3.8648155212114146</v>
      </c>
      <c r="F862" s="210">
        <f t="shared" si="780"/>
        <v>2.554859702439312</v>
      </c>
      <c r="G862" s="210">
        <f t="shared" si="780"/>
        <v>3.056706314697649</v>
      </c>
      <c r="H862" s="210">
        <f t="shared" si="780"/>
        <v>3.7259459695083792</v>
      </c>
      <c r="I862" s="210">
        <f t="shared" si="780"/>
        <v>7.1538287836426271</v>
      </c>
    </row>
    <row r="863" spans="1:9" x14ac:dyDescent="0.25">
      <c r="A863" s="59" t="s">
        <v>691</v>
      </c>
      <c r="B863" s="59" t="s">
        <v>6480</v>
      </c>
      <c r="C863" s="210">
        <f t="shared" ref="C863:I863" si="781">(C1992/C$1214)/(C3121/C$2343)</f>
        <v>1.7826049417618967E-2</v>
      </c>
      <c r="D863" s="210">
        <f t="shared" si="781"/>
        <v>0</v>
      </c>
      <c r="E863" s="210">
        <f t="shared" si="781"/>
        <v>0</v>
      </c>
      <c r="F863" s="210">
        <f t="shared" si="781"/>
        <v>0</v>
      </c>
      <c r="G863" s="210">
        <f t="shared" si="781"/>
        <v>0</v>
      </c>
      <c r="H863" s="210">
        <f t="shared" si="781"/>
        <v>0</v>
      </c>
      <c r="I863" s="210">
        <f t="shared" si="781"/>
        <v>0</v>
      </c>
    </row>
    <row r="864" spans="1:9" x14ac:dyDescent="0.25">
      <c r="A864" s="59" t="s">
        <v>154</v>
      </c>
      <c r="B864" s="59" t="s">
        <v>6481</v>
      </c>
      <c r="C864" s="210">
        <f t="shared" ref="C864:I864" si="782">(C1993/C$1214)/(C3122/C$2343)</f>
        <v>1.5494207407782718E-2</v>
      </c>
      <c r="D864" s="210">
        <f t="shared" si="782"/>
        <v>0.23841908351960422</v>
      </c>
      <c r="E864" s="210">
        <f t="shared" si="782"/>
        <v>0</v>
      </c>
      <c r="F864" s="210">
        <f t="shared" si="782"/>
        <v>0.10001620644716</v>
      </c>
      <c r="G864" s="210">
        <f t="shared" si="782"/>
        <v>0.17208978252487703</v>
      </c>
      <c r="H864" s="210">
        <f t="shared" si="782"/>
        <v>5.2332644354078021E-2</v>
      </c>
      <c r="I864" s="210">
        <f t="shared" si="782"/>
        <v>6.5584655207406072E-5</v>
      </c>
    </row>
    <row r="865" spans="1:9" x14ac:dyDescent="0.25">
      <c r="A865" s="59" t="s">
        <v>853</v>
      </c>
      <c r="B865" s="59" t="s">
        <v>6482</v>
      </c>
      <c r="C865" s="210">
        <f t="shared" ref="C865:I865" si="783">(C1994/C$1214)/(C3123/C$2343)</f>
        <v>27.664834272054634</v>
      </c>
      <c r="D865" s="210">
        <f t="shared" si="783"/>
        <v>10.965135194947548</v>
      </c>
      <c r="E865" s="210">
        <f t="shared" si="783"/>
        <v>5.7630703498448268</v>
      </c>
      <c r="F865" s="210">
        <f t="shared" si="783"/>
        <v>4.8807992145744352</v>
      </c>
      <c r="G865" s="210">
        <f t="shared" si="783"/>
        <v>20.83935720545902</v>
      </c>
      <c r="H865" s="210">
        <f t="shared" si="783"/>
        <v>61.835902489505564</v>
      </c>
      <c r="I865" s="210">
        <f t="shared" si="783"/>
        <v>63.360917441110495</v>
      </c>
    </row>
    <row r="866" spans="1:9" x14ac:dyDescent="0.25">
      <c r="A866" s="59" t="s">
        <v>497</v>
      </c>
      <c r="B866" s="59" t="s">
        <v>6483</v>
      </c>
      <c r="C866" s="210">
        <f t="shared" ref="C866:I866" si="784">(C1995/C$1214)/(C3124/C$2343)</f>
        <v>0.23622432444874544</v>
      </c>
      <c r="D866" s="210">
        <f t="shared" si="784"/>
        <v>0</v>
      </c>
      <c r="E866" s="210">
        <f t="shared" si="784"/>
        <v>0</v>
      </c>
      <c r="F866" s="210">
        <f t="shared" si="784"/>
        <v>0</v>
      </c>
      <c r="G866" s="210">
        <f t="shared" si="784"/>
        <v>0</v>
      </c>
      <c r="H866" s="210">
        <f t="shared" si="784"/>
        <v>0.77464906127616706</v>
      </c>
      <c r="I866" s="210">
        <f t="shared" si="784"/>
        <v>0</v>
      </c>
    </row>
    <row r="867" spans="1:9" x14ac:dyDescent="0.25">
      <c r="A867" s="59" t="s">
        <v>8292</v>
      </c>
      <c r="B867" s="59" t="s">
        <v>8293</v>
      </c>
      <c r="C867" s="210">
        <f t="shared" ref="C867:I867" si="785">(C1996/C$1214)/(C3125/C$2343)</f>
        <v>1.4140307795919318</v>
      </c>
      <c r="D867" s="210">
        <f t="shared" si="785"/>
        <v>12.076542522230437</v>
      </c>
      <c r="E867" s="210">
        <f t="shared" si="785"/>
        <v>0.16282580385240655</v>
      </c>
      <c r="F867" s="210">
        <f t="shared" si="785"/>
        <v>0</v>
      </c>
      <c r="G867" s="210">
        <f t="shared" si="785"/>
        <v>0</v>
      </c>
      <c r="H867" s="210">
        <f t="shared" si="785"/>
        <v>0</v>
      </c>
      <c r="I867" s="210">
        <f t="shared" si="785"/>
        <v>0</v>
      </c>
    </row>
    <row r="868" spans="1:9" x14ac:dyDescent="0.25">
      <c r="A868" s="59" t="s">
        <v>468</v>
      </c>
      <c r="B868" s="59" t="s">
        <v>6487</v>
      </c>
      <c r="C868" s="210">
        <f t="shared" ref="C868:I868" si="786">(C1997/C$1214)/(C3126/C$2343)</f>
        <v>0</v>
      </c>
      <c r="D868" s="210">
        <f t="shared" si="786"/>
        <v>0</v>
      </c>
      <c r="E868" s="210">
        <f t="shared" si="786"/>
        <v>0.43162064615105455</v>
      </c>
      <c r="F868" s="210">
        <f t="shared" si="786"/>
        <v>0</v>
      </c>
      <c r="G868" s="210">
        <f t="shared" si="786"/>
        <v>0</v>
      </c>
      <c r="H868" s="210">
        <f t="shared" si="786"/>
        <v>0</v>
      </c>
      <c r="I868" s="210">
        <f t="shared" si="786"/>
        <v>0</v>
      </c>
    </row>
    <row r="869" spans="1:9" x14ac:dyDescent="0.25">
      <c r="A869" s="59" t="s">
        <v>8294</v>
      </c>
      <c r="B869" s="59" t="s">
        <v>8295</v>
      </c>
      <c r="C869" s="210">
        <f t="shared" ref="C869:I869" si="787">(C1998/C$1214)/(C3127/C$2343)</f>
        <v>0</v>
      </c>
      <c r="D869" s="210">
        <f t="shared" si="787"/>
        <v>7.6457555801063282E-3</v>
      </c>
      <c r="E869" s="210">
        <f t="shared" si="787"/>
        <v>0.12054227673199289</v>
      </c>
      <c r="F869" s="210">
        <f t="shared" si="787"/>
        <v>0.16381067397404767</v>
      </c>
      <c r="G869" s="210">
        <f t="shared" si="787"/>
        <v>0.17958436082720919</v>
      </c>
      <c r="H869" s="210">
        <f t="shared" si="787"/>
        <v>0</v>
      </c>
      <c r="I869" s="210">
        <f t="shared" si="787"/>
        <v>0</v>
      </c>
    </row>
    <row r="870" spans="1:9" x14ac:dyDescent="0.25">
      <c r="A870" s="59" t="s">
        <v>629</v>
      </c>
      <c r="B870" s="59" t="s">
        <v>6492</v>
      </c>
      <c r="C870" s="210">
        <f t="shared" ref="C870:I870" si="788">(C1999/C$1214)/(C3128/C$2343)</f>
        <v>1.7056934028727928</v>
      </c>
      <c r="D870" s="210">
        <f t="shared" si="788"/>
        <v>9.0353762993417508</v>
      </c>
      <c r="E870" s="210">
        <f t="shared" si="788"/>
        <v>11.539645515236591</v>
      </c>
      <c r="F870" s="210">
        <f t="shared" si="788"/>
        <v>9.0323308266864046</v>
      </c>
      <c r="G870" s="210">
        <f t="shared" si="788"/>
        <v>0.85048649955353317</v>
      </c>
      <c r="H870" s="210">
        <f t="shared" si="788"/>
        <v>1.1040851994258971</v>
      </c>
      <c r="I870" s="210">
        <f t="shared" si="788"/>
        <v>2.1265674571246675</v>
      </c>
    </row>
    <row r="871" spans="1:9" x14ac:dyDescent="0.25">
      <c r="A871" s="59" t="s">
        <v>1831</v>
      </c>
      <c r="B871" s="59" t="s">
        <v>6504</v>
      </c>
      <c r="C871" s="210">
        <f t="shared" ref="C871:I871" si="789">(C2000/C$1214)/(C3129/C$2343)</f>
        <v>4.208832129324044</v>
      </c>
      <c r="D871" s="210">
        <f t="shared" si="789"/>
        <v>1.7367183361778735</v>
      </c>
      <c r="E871" s="210">
        <f t="shared" si="789"/>
        <v>6.0338189278661165</v>
      </c>
      <c r="F871" s="210">
        <f t="shared" si="789"/>
        <v>0</v>
      </c>
      <c r="G871" s="210">
        <f t="shared" si="789"/>
        <v>0</v>
      </c>
      <c r="H871" s="210">
        <f t="shared" si="789"/>
        <v>7.2945216119173368</v>
      </c>
      <c r="I871" s="210">
        <f t="shared" si="789"/>
        <v>4.9062121383412967</v>
      </c>
    </row>
    <row r="872" spans="1:9" x14ac:dyDescent="0.25">
      <c r="A872" s="59" t="s">
        <v>2022</v>
      </c>
      <c r="B872" s="59" t="s">
        <v>6505</v>
      </c>
      <c r="C872" s="210">
        <f t="shared" ref="C872:I872" si="790">(C2001/C$1214)/(C3130/C$2343)</f>
        <v>4.1424847353550414</v>
      </c>
      <c r="D872" s="210">
        <f t="shared" si="790"/>
        <v>6.9146470231071877</v>
      </c>
      <c r="E872" s="210">
        <f t="shared" si="790"/>
        <v>3.4846853688745361</v>
      </c>
      <c r="F872" s="210">
        <f t="shared" si="790"/>
        <v>0</v>
      </c>
      <c r="G872" s="210">
        <f t="shared" si="790"/>
        <v>0</v>
      </c>
      <c r="H872" s="210">
        <f t="shared" si="790"/>
        <v>0</v>
      </c>
      <c r="I872" s="210">
        <f t="shared" si="790"/>
        <v>0</v>
      </c>
    </row>
    <row r="873" spans="1:9" x14ac:dyDescent="0.25">
      <c r="A873" s="59" t="s">
        <v>882</v>
      </c>
      <c r="B873" s="59" t="s">
        <v>6515</v>
      </c>
      <c r="C873" s="210">
        <f t="shared" ref="C873:I873" si="791">(C2002/C$1214)/(C3131/C$2343)</f>
        <v>0</v>
      </c>
      <c r="D873" s="210">
        <f t="shared" si="791"/>
        <v>0</v>
      </c>
      <c r="E873" s="210">
        <f t="shared" si="791"/>
        <v>8.3559768711753246E-2</v>
      </c>
      <c r="F873" s="210">
        <f t="shared" si="791"/>
        <v>0.21007971801297484</v>
      </c>
      <c r="G873" s="210">
        <f t="shared" si="791"/>
        <v>0</v>
      </c>
      <c r="H873" s="210">
        <f t="shared" si="791"/>
        <v>0.8767649871831118</v>
      </c>
      <c r="I873" s="210">
        <f t="shared" si="791"/>
        <v>0.36110388403219462</v>
      </c>
    </row>
    <row r="874" spans="1:9" x14ac:dyDescent="0.25">
      <c r="A874" s="59" t="s">
        <v>1651</v>
      </c>
      <c r="B874" s="59" t="s">
        <v>6520</v>
      </c>
      <c r="C874" s="210">
        <f t="shared" ref="C874:I874" si="792">(C2003/C$1214)/(C3132/C$2343)</f>
        <v>0</v>
      </c>
      <c r="D874" s="210">
        <f t="shared" si="792"/>
        <v>0.30760220591661808</v>
      </c>
      <c r="E874" s="210">
        <f t="shared" si="792"/>
        <v>3.4463924215858315</v>
      </c>
      <c r="F874" s="210">
        <f t="shared" si="792"/>
        <v>0.11424275849661088</v>
      </c>
      <c r="G874" s="210">
        <f t="shared" si="792"/>
        <v>2.0891522289925783E-3</v>
      </c>
      <c r="H874" s="210">
        <f t="shared" si="792"/>
        <v>5.0056517608425152E-2</v>
      </c>
      <c r="I874" s="210">
        <f t="shared" si="792"/>
        <v>0.11332236172638803</v>
      </c>
    </row>
    <row r="875" spans="1:9" x14ac:dyDescent="0.25">
      <c r="A875" s="59" t="s">
        <v>929</v>
      </c>
      <c r="B875" s="59" t="s">
        <v>6522</v>
      </c>
      <c r="C875" s="210">
        <f t="shared" ref="C875:I875" si="793">(C2004/C$1214)/(C3133/C$2343)</f>
        <v>7.1841840836933415E-2</v>
      </c>
      <c r="D875" s="210">
        <f t="shared" si="793"/>
        <v>0.26994456890388985</v>
      </c>
      <c r="E875" s="210">
        <f t="shared" si="793"/>
        <v>1.4962369002570494E-2</v>
      </c>
      <c r="F875" s="210">
        <f t="shared" si="793"/>
        <v>0</v>
      </c>
      <c r="G875" s="210">
        <f t="shared" si="793"/>
        <v>6.9066133060431453E-2</v>
      </c>
      <c r="H875" s="210">
        <f t="shared" si="793"/>
        <v>1.0424502405802286E-2</v>
      </c>
      <c r="I875" s="210">
        <f t="shared" si="793"/>
        <v>2.6245135939837783E-2</v>
      </c>
    </row>
    <row r="876" spans="1:9" x14ac:dyDescent="0.25">
      <c r="A876" s="59" t="s">
        <v>1843</v>
      </c>
      <c r="B876" s="59" t="s">
        <v>6525</v>
      </c>
      <c r="C876" s="210">
        <f t="shared" ref="C876:I876" si="794">(C2005/C$1214)/(C3134/C$2343)</f>
        <v>0</v>
      </c>
      <c r="D876" s="210">
        <f t="shared" si="794"/>
        <v>0</v>
      </c>
      <c r="E876" s="210">
        <f t="shared" si="794"/>
        <v>8.5314104639300781E-3</v>
      </c>
      <c r="F876" s="210">
        <f t="shared" si="794"/>
        <v>0.12492930276054062</v>
      </c>
      <c r="G876" s="210">
        <f t="shared" si="794"/>
        <v>0</v>
      </c>
      <c r="H876" s="210">
        <f t="shared" si="794"/>
        <v>0</v>
      </c>
      <c r="I876" s="210">
        <f t="shared" si="794"/>
        <v>0</v>
      </c>
    </row>
    <row r="877" spans="1:9" x14ac:dyDescent="0.25">
      <c r="A877" s="59" t="s">
        <v>1898</v>
      </c>
      <c r="B877" s="59" t="s">
        <v>6526</v>
      </c>
      <c r="C877" s="210">
        <f t="shared" ref="C877:I877" si="795">(C2006/C$1214)/(C3135/C$2343)</f>
        <v>0</v>
      </c>
      <c r="D877" s="210">
        <f t="shared" si="795"/>
        <v>0</v>
      </c>
      <c r="E877" s="210">
        <f t="shared" si="795"/>
        <v>0</v>
      </c>
      <c r="F877" s="210">
        <f t="shared" si="795"/>
        <v>0</v>
      </c>
      <c r="G877" s="210">
        <f t="shared" si="795"/>
        <v>0</v>
      </c>
      <c r="H877" s="210">
        <f t="shared" si="795"/>
        <v>0</v>
      </c>
      <c r="I877" s="210">
        <f t="shared" si="795"/>
        <v>0.24109606146422841</v>
      </c>
    </row>
    <row r="878" spans="1:9" x14ac:dyDescent="0.25">
      <c r="A878" s="59" t="s">
        <v>3609</v>
      </c>
      <c r="B878" s="59" t="s">
        <v>6527</v>
      </c>
      <c r="C878" s="210">
        <f t="shared" ref="C878:I878" si="796">(C2007/C$1214)/(C3136/C$2343)</f>
        <v>0</v>
      </c>
      <c r="D878" s="210">
        <f t="shared" si="796"/>
        <v>0</v>
      </c>
      <c r="E878" s="210">
        <f t="shared" si="796"/>
        <v>1.6966360392386689E-2</v>
      </c>
      <c r="F878" s="210">
        <f t="shared" si="796"/>
        <v>2.337053352419512E-2</v>
      </c>
      <c r="G878" s="210">
        <f t="shared" si="796"/>
        <v>4.5650046100646248E-2</v>
      </c>
      <c r="H878" s="210">
        <f t="shared" si="796"/>
        <v>2.5085199969185516E-2</v>
      </c>
      <c r="I878" s="210">
        <f t="shared" si="796"/>
        <v>0</v>
      </c>
    </row>
    <row r="879" spans="1:9" x14ac:dyDescent="0.25">
      <c r="A879" s="59" t="s">
        <v>1329</v>
      </c>
      <c r="B879" s="59" t="s">
        <v>6528</v>
      </c>
      <c r="C879" s="210">
        <f t="shared" ref="C879:I879" si="797">(C2008/C$1214)/(C3137/C$2343)</f>
        <v>1.2810064023246481E-3</v>
      </c>
      <c r="D879" s="210">
        <f t="shared" si="797"/>
        <v>7.7232000631246009E-2</v>
      </c>
      <c r="E879" s="210">
        <f t="shared" si="797"/>
        <v>0</v>
      </c>
      <c r="F879" s="210">
        <f t="shared" si="797"/>
        <v>0</v>
      </c>
      <c r="G879" s="210">
        <f t="shared" si="797"/>
        <v>0</v>
      </c>
      <c r="H879" s="210">
        <f t="shared" si="797"/>
        <v>0</v>
      </c>
      <c r="I879" s="210">
        <f t="shared" si="797"/>
        <v>0</v>
      </c>
    </row>
    <row r="880" spans="1:9" x14ac:dyDescent="0.25">
      <c r="A880" s="59" t="s">
        <v>2900</v>
      </c>
      <c r="B880" s="59" t="s">
        <v>6529</v>
      </c>
      <c r="C880" s="210">
        <f t="shared" ref="C880:I880" si="798">(C2009/C$1214)/(C3138/C$2343)</f>
        <v>0</v>
      </c>
      <c r="D880" s="210">
        <f t="shared" si="798"/>
        <v>9.615027982205639</v>
      </c>
      <c r="E880" s="210">
        <f t="shared" si="798"/>
        <v>0</v>
      </c>
      <c r="F880" s="210">
        <f t="shared" si="798"/>
        <v>0</v>
      </c>
      <c r="G880" s="210">
        <f t="shared" si="798"/>
        <v>0</v>
      </c>
      <c r="H880" s="210">
        <f t="shared" si="798"/>
        <v>0</v>
      </c>
      <c r="I880" s="210">
        <f t="shared" si="798"/>
        <v>0</v>
      </c>
    </row>
    <row r="881" spans="1:9" x14ac:dyDescent="0.25">
      <c r="A881" s="59" t="s">
        <v>1478</v>
      </c>
      <c r="B881" s="59" t="s">
        <v>6532</v>
      </c>
      <c r="C881" s="210">
        <f t="shared" ref="C881:I881" si="799">(C2010/C$1214)/(C3139/C$2343)</f>
        <v>46.680420304169189</v>
      </c>
      <c r="D881" s="210">
        <f t="shared" si="799"/>
        <v>69.500112001037991</v>
      </c>
      <c r="E881" s="210">
        <f t="shared" si="799"/>
        <v>9.3146203259430962</v>
      </c>
      <c r="F881" s="210">
        <f t="shared" si="799"/>
        <v>19.996494128919515</v>
      </c>
      <c r="G881" s="210">
        <f t="shared" si="799"/>
        <v>26.306057912804839</v>
      </c>
      <c r="H881" s="210">
        <f t="shared" si="799"/>
        <v>26.088198000252653</v>
      </c>
      <c r="I881" s="210">
        <f t="shared" si="799"/>
        <v>24.414499398921926</v>
      </c>
    </row>
    <row r="882" spans="1:9" x14ac:dyDescent="0.25">
      <c r="A882" s="59" t="s">
        <v>2072</v>
      </c>
      <c r="B882" s="59" t="s">
        <v>6533</v>
      </c>
      <c r="C882" s="210">
        <f t="shared" ref="C882:I882" si="800">(C2011/C$1214)/(C3140/C$2343)</f>
        <v>0</v>
      </c>
      <c r="D882" s="210">
        <f t="shared" si="800"/>
        <v>0</v>
      </c>
      <c r="E882" s="210">
        <f t="shared" si="800"/>
        <v>0</v>
      </c>
      <c r="F882" s="210">
        <f t="shared" si="800"/>
        <v>0</v>
      </c>
      <c r="G882" s="210">
        <f t="shared" si="800"/>
        <v>0.1760628901093434</v>
      </c>
      <c r="H882" s="210">
        <f t="shared" si="800"/>
        <v>0.18079432278992921</v>
      </c>
      <c r="I882" s="210">
        <f t="shared" si="800"/>
        <v>0.31843061017375435</v>
      </c>
    </row>
    <row r="883" spans="1:9" x14ac:dyDescent="0.25">
      <c r="A883" s="59" t="s">
        <v>540</v>
      </c>
      <c r="B883" s="59" t="s">
        <v>6535</v>
      </c>
      <c r="C883" s="210">
        <f t="shared" ref="C883:I883" si="801">(C2012/C$1214)/(C3141/C$2343)</f>
        <v>1.582016869553724</v>
      </c>
      <c r="D883" s="210">
        <f t="shared" si="801"/>
        <v>0.30242568647680867</v>
      </c>
      <c r="E883" s="210">
        <f t="shared" si="801"/>
        <v>0.21809708636849134</v>
      </c>
      <c r="F883" s="210">
        <f t="shared" si="801"/>
        <v>0.60389773107148836</v>
      </c>
      <c r="G883" s="210">
        <f t="shared" si="801"/>
        <v>0.43459931938729107</v>
      </c>
      <c r="H883" s="210">
        <f t="shared" si="801"/>
        <v>0.40361614886152103</v>
      </c>
      <c r="I883" s="210">
        <f t="shared" si="801"/>
        <v>0.25152624488081393</v>
      </c>
    </row>
    <row r="884" spans="1:9" x14ac:dyDescent="0.25">
      <c r="A884" s="59" t="s">
        <v>1066</v>
      </c>
      <c r="B884" s="59" t="s">
        <v>6538</v>
      </c>
      <c r="C884" s="210">
        <f t="shared" ref="C884:I884" si="802">(C2013/C$1214)/(C3142/C$2343)</f>
        <v>0</v>
      </c>
      <c r="D884" s="210">
        <f t="shared" si="802"/>
        <v>5.5170522342485751E-3</v>
      </c>
      <c r="E884" s="210">
        <f t="shared" si="802"/>
        <v>0</v>
      </c>
      <c r="F884" s="210">
        <f t="shared" si="802"/>
        <v>0</v>
      </c>
      <c r="G884" s="210">
        <f t="shared" si="802"/>
        <v>2.9525370944170355E-2</v>
      </c>
      <c r="H884" s="210">
        <f t="shared" si="802"/>
        <v>0</v>
      </c>
      <c r="I884" s="210">
        <f t="shared" si="802"/>
        <v>0.11477259385658435</v>
      </c>
    </row>
    <row r="885" spans="1:9" x14ac:dyDescent="0.25">
      <c r="A885" s="59" t="s">
        <v>2166</v>
      </c>
      <c r="B885" s="59" t="s">
        <v>6540</v>
      </c>
      <c r="C885" s="210">
        <f t="shared" ref="C885:I885" si="803">(C2014/C$1214)/(C3143/C$2343)</f>
        <v>69.523928605493822</v>
      </c>
      <c r="D885" s="210">
        <f t="shared" si="803"/>
        <v>4.3896752910156385E-2</v>
      </c>
      <c r="E885" s="210">
        <f t="shared" si="803"/>
        <v>0</v>
      </c>
      <c r="F885" s="210">
        <f t="shared" si="803"/>
        <v>0</v>
      </c>
      <c r="G885" s="210">
        <f t="shared" si="803"/>
        <v>1.9120034216715955E-2</v>
      </c>
      <c r="H885" s="210">
        <f t="shared" si="803"/>
        <v>0</v>
      </c>
      <c r="I885" s="210">
        <f t="shared" si="803"/>
        <v>0</v>
      </c>
    </row>
    <row r="886" spans="1:9" x14ac:dyDescent="0.25">
      <c r="A886" s="59" t="s">
        <v>909</v>
      </c>
      <c r="B886" s="59" t="s">
        <v>6541</v>
      </c>
      <c r="C886" s="210">
        <f t="shared" ref="C886:I886" si="804">(C2015/C$1214)/(C3144/C$2343)</f>
        <v>0</v>
      </c>
      <c r="D886" s="210">
        <f t="shared" si="804"/>
        <v>5.5207633578469766E-3</v>
      </c>
      <c r="E886" s="210">
        <f t="shared" si="804"/>
        <v>0</v>
      </c>
      <c r="F886" s="210">
        <f t="shared" si="804"/>
        <v>0</v>
      </c>
      <c r="G886" s="210">
        <f t="shared" si="804"/>
        <v>1.6269219397373198E-2</v>
      </c>
      <c r="H886" s="210">
        <f t="shared" si="804"/>
        <v>0</v>
      </c>
      <c r="I886" s="210">
        <f t="shared" si="804"/>
        <v>0</v>
      </c>
    </row>
    <row r="887" spans="1:9" x14ac:dyDescent="0.25">
      <c r="A887" s="59" t="s">
        <v>2494</v>
      </c>
      <c r="B887" s="59" t="s">
        <v>6542</v>
      </c>
      <c r="C887" s="210">
        <f t="shared" ref="C887:I887" si="805">(C2016/C$1214)/(C3145/C$2343)</f>
        <v>9.0905512916622494E-2</v>
      </c>
      <c r="D887" s="210">
        <f t="shared" si="805"/>
        <v>6.0550067712417222E-2</v>
      </c>
      <c r="E887" s="210">
        <f t="shared" si="805"/>
        <v>0.57334597032573487</v>
      </c>
      <c r="F887" s="210">
        <f t="shared" si="805"/>
        <v>0.22809022632391673</v>
      </c>
      <c r="G887" s="210">
        <f t="shared" si="805"/>
        <v>0.7677471873317232</v>
      </c>
      <c r="H887" s="210">
        <f t="shared" si="805"/>
        <v>0.50491088528261507</v>
      </c>
      <c r="I887" s="210">
        <f t="shared" si="805"/>
        <v>0.39615380273962536</v>
      </c>
    </row>
    <row r="888" spans="1:9" x14ac:dyDescent="0.25">
      <c r="A888" s="59" t="s">
        <v>465</v>
      </c>
      <c r="B888" s="59" t="s">
        <v>6544</v>
      </c>
      <c r="C888" s="210">
        <f t="shared" ref="C888:I888" si="806">(C2017/C$1214)/(C3146/C$2343)</f>
        <v>0</v>
      </c>
      <c r="D888" s="210">
        <f t="shared" si="806"/>
        <v>0</v>
      </c>
      <c r="E888" s="210">
        <f t="shared" si="806"/>
        <v>0</v>
      </c>
      <c r="F888" s="210">
        <f t="shared" si="806"/>
        <v>0</v>
      </c>
      <c r="G888" s="210">
        <f t="shared" si="806"/>
        <v>0.24633019111124629</v>
      </c>
      <c r="H888" s="210">
        <f t="shared" si="806"/>
        <v>1.8055868719515044E-2</v>
      </c>
      <c r="I888" s="210">
        <f t="shared" si="806"/>
        <v>0</v>
      </c>
    </row>
    <row r="889" spans="1:9" x14ac:dyDescent="0.25">
      <c r="A889" s="59" t="s">
        <v>650</v>
      </c>
      <c r="B889" s="59" t="s">
        <v>6546</v>
      </c>
      <c r="C889" s="210">
        <f t="shared" ref="C889:I889" si="807">(C2018/C$1214)/(C3147/C$2343)</f>
        <v>0</v>
      </c>
      <c r="D889" s="210">
        <f t="shared" si="807"/>
        <v>0.14408162841685501</v>
      </c>
      <c r="E889" s="210">
        <f t="shared" si="807"/>
        <v>0</v>
      </c>
      <c r="F889" s="210">
        <f t="shared" si="807"/>
        <v>0</v>
      </c>
      <c r="G889" s="210">
        <f t="shared" si="807"/>
        <v>0</v>
      </c>
      <c r="H889" s="210">
        <f t="shared" si="807"/>
        <v>4.5099471307045835E-2</v>
      </c>
      <c r="I889" s="210">
        <f t="shared" si="807"/>
        <v>0</v>
      </c>
    </row>
    <row r="890" spans="1:9" x14ac:dyDescent="0.25">
      <c r="A890" s="59" t="s">
        <v>62</v>
      </c>
      <c r="B890" s="59" t="s">
        <v>6547</v>
      </c>
      <c r="C890" s="210">
        <f t="shared" ref="C890:I890" si="808">(C2019/C$1214)/(C3148/C$2343)</f>
        <v>3.6313383148829244E-3</v>
      </c>
      <c r="D890" s="210">
        <f t="shared" si="808"/>
        <v>9.7481400362688271E-3</v>
      </c>
      <c r="E890" s="210">
        <f t="shared" si="808"/>
        <v>5.8991496191815465E-3</v>
      </c>
      <c r="F890" s="210">
        <f t="shared" si="808"/>
        <v>1.5334157148394343E-4</v>
      </c>
      <c r="G890" s="210">
        <f t="shared" si="808"/>
        <v>0</v>
      </c>
      <c r="H890" s="210">
        <f t="shared" si="808"/>
        <v>1.990448731803119E-2</v>
      </c>
      <c r="I890" s="210">
        <f t="shared" si="808"/>
        <v>4.2215118020697906E-3</v>
      </c>
    </row>
    <row r="891" spans="1:9" x14ac:dyDescent="0.25">
      <c r="A891" s="59" t="s">
        <v>19</v>
      </c>
      <c r="B891" s="59" t="s">
        <v>6551</v>
      </c>
      <c r="C891" s="210">
        <f t="shared" ref="C891:I891" si="809">(C2020/C$1214)/(C3149/C$2343)</f>
        <v>2.7364450102166749</v>
      </c>
      <c r="D891" s="210">
        <f t="shared" si="809"/>
        <v>19.504535591577753</v>
      </c>
      <c r="E891" s="210">
        <f t="shared" si="809"/>
        <v>6.7192096969934001</v>
      </c>
      <c r="F891" s="210">
        <f t="shared" si="809"/>
        <v>16.287014681236904</v>
      </c>
      <c r="G891" s="210">
        <f t="shared" si="809"/>
        <v>18.522171145381339</v>
      </c>
      <c r="H891" s="210">
        <f t="shared" si="809"/>
        <v>8.5165842965217173</v>
      </c>
      <c r="I891" s="210">
        <f t="shared" si="809"/>
        <v>4.6340970158279893</v>
      </c>
    </row>
    <row r="892" spans="1:9" x14ac:dyDescent="0.25">
      <c r="A892" s="59" t="s">
        <v>990</v>
      </c>
      <c r="B892" s="59" t="s">
        <v>6555</v>
      </c>
      <c r="C892" s="210">
        <f t="shared" ref="C892:I892" si="810">(C2021/C$1214)/(C3150/C$2343)</f>
        <v>3.3734424702593202</v>
      </c>
      <c r="D892" s="210">
        <f t="shared" si="810"/>
        <v>0.51205390603360923</v>
      </c>
      <c r="E892" s="210">
        <f t="shared" si="810"/>
        <v>0.75638070010536318</v>
      </c>
      <c r="F892" s="210">
        <f t="shared" si="810"/>
        <v>0</v>
      </c>
      <c r="G892" s="210">
        <f t="shared" si="810"/>
        <v>0</v>
      </c>
      <c r="H892" s="210">
        <f t="shared" si="810"/>
        <v>0</v>
      </c>
      <c r="I892" s="210">
        <f t="shared" si="810"/>
        <v>0</v>
      </c>
    </row>
    <row r="893" spans="1:9" x14ac:dyDescent="0.25">
      <c r="A893" s="59" t="s">
        <v>1499</v>
      </c>
      <c r="B893" s="59" t="s">
        <v>6558</v>
      </c>
      <c r="C893" s="210">
        <f t="shared" ref="C893:I893" si="811">(C2022/C$1214)/(C3151/C$2343)</f>
        <v>0.18719438134804545</v>
      </c>
      <c r="D893" s="210">
        <f t="shared" si="811"/>
        <v>0</v>
      </c>
      <c r="E893" s="210">
        <f t="shared" si="811"/>
        <v>0</v>
      </c>
      <c r="F893" s="210">
        <f t="shared" si="811"/>
        <v>0</v>
      </c>
      <c r="G893" s="210">
        <f t="shared" si="811"/>
        <v>0</v>
      </c>
      <c r="H893" s="210">
        <f t="shared" si="811"/>
        <v>0</v>
      </c>
      <c r="I893" s="210">
        <f t="shared" si="811"/>
        <v>0</v>
      </c>
    </row>
    <row r="894" spans="1:9" x14ac:dyDescent="0.25">
      <c r="A894" s="59" t="s">
        <v>1539</v>
      </c>
      <c r="B894" s="59" t="s">
        <v>6573</v>
      </c>
      <c r="C894" s="210">
        <f t="shared" ref="C894:I894" si="812">(C2023/C$1214)/(C3152/C$2343)</f>
        <v>0</v>
      </c>
      <c r="D894" s="210">
        <f t="shared" si="812"/>
        <v>0</v>
      </c>
      <c r="E894" s="210">
        <f t="shared" si="812"/>
        <v>0</v>
      </c>
      <c r="F894" s="210">
        <f t="shared" si="812"/>
        <v>0</v>
      </c>
      <c r="G894" s="210">
        <f t="shared" si="812"/>
        <v>0</v>
      </c>
      <c r="H894" s="210">
        <f t="shared" si="812"/>
        <v>0.18726337451714725</v>
      </c>
      <c r="I894" s="210">
        <f t="shared" si="812"/>
        <v>0</v>
      </c>
    </row>
    <row r="895" spans="1:9" x14ac:dyDescent="0.25">
      <c r="A895" s="59" t="s">
        <v>2670</v>
      </c>
      <c r="B895" s="59" t="s">
        <v>6576</v>
      </c>
      <c r="C895" s="210">
        <f t="shared" ref="C895:I895" si="813">(C2024/C$1214)/(C3153/C$2343)</f>
        <v>166.21092625417302</v>
      </c>
      <c r="D895" s="210">
        <f t="shared" si="813"/>
        <v>231.76333958370395</v>
      </c>
      <c r="E895" s="210">
        <f t="shared" si="813"/>
        <v>218.94319673737408</v>
      </c>
      <c r="F895" s="210">
        <f t="shared" si="813"/>
        <v>91.414640943762578</v>
      </c>
      <c r="G895" s="210">
        <f t="shared" si="813"/>
        <v>172.84482993087767</v>
      </c>
      <c r="H895" s="210">
        <f t="shared" si="813"/>
        <v>192.87512899818347</v>
      </c>
      <c r="I895" s="210">
        <f t="shared" si="813"/>
        <v>112.55199188702184</v>
      </c>
    </row>
    <row r="896" spans="1:9" x14ac:dyDescent="0.25">
      <c r="A896" s="59" t="s">
        <v>8296</v>
      </c>
      <c r="B896" s="59" t="s">
        <v>8297</v>
      </c>
      <c r="C896" s="210">
        <f t="shared" ref="C896:I896" si="814">(C2025/C$1214)/(C3154/C$2343)</f>
        <v>9.1906031992982928</v>
      </c>
      <c r="D896" s="210">
        <f t="shared" si="814"/>
        <v>1.7987658855076776</v>
      </c>
      <c r="E896" s="210">
        <f t="shared" si="814"/>
        <v>2.5581167445176596</v>
      </c>
      <c r="F896" s="210">
        <f t="shared" si="814"/>
        <v>8.5827792523574544</v>
      </c>
      <c r="G896" s="210">
        <f t="shared" si="814"/>
        <v>12.110007817239618</v>
      </c>
      <c r="H896" s="210">
        <f t="shared" si="814"/>
        <v>3.2749510309509122</v>
      </c>
      <c r="I896" s="210">
        <f t="shared" si="814"/>
        <v>4.7541699470346908</v>
      </c>
    </row>
    <row r="897" spans="1:9" x14ac:dyDescent="0.25">
      <c r="A897" s="59" t="s">
        <v>8298</v>
      </c>
      <c r="B897" s="59" t="s">
        <v>8299</v>
      </c>
      <c r="C897" s="210">
        <f t="shared" ref="C897:I897" si="815">(C2026/C$1214)/(C3155/C$2343)</f>
        <v>0.25172129643995128</v>
      </c>
      <c r="D897" s="210">
        <f t="shared" si="815"/>
        <v>0.27310271458914859</v>
      </c>
      <c r="E897" s="210">
        <f t="shared" si="815"/>
        <v>0</v>
      </c>
      <c r="F897" s="210">
        <f t="shared" si="815"/>
        <v>0</v>
      </c>
      <c r="G897" s="210">
        <f t="shared" si="815"/>
        <v>0</v>
      </c>
      <c r="H897" s="210">
        <f t="shared" si="815"/>
        <v>0</v>
      </c>
      <c r="I897" s="210">
        <f t="shared" si="815"/>
        <v>0</v>
      </c>
    </row>
    <row r="898" spans="1:9" x14ac:dyDescent="0.25">
      <c r="A898" s="59" t="s">
        <v>2751</v>
      </c>
      <c r="B898" s="59" t="s">
        <v>6582</v>
      </c>
      <c r="C898" s="210">
        <f t="shared" ref="C898:I898" si="816">(C2027/C$1214)/(C3156/C$2343)</f>
        <v>0</v>
      </c>
      <c r="D898" s="210">
        <f t="shared" si="816"/>
        <v>1.3679102365295717</v>
      </c>
      <c r="E898" s="210">
        <f t="shared" si="816"/>
        <v>4.1454396981540782</v>
      </c>
      <c r="F898" s="210">
        <f t="shared" si="816"/>
        <v>0</v>
      </c>
      <c r="G898" s="210">
        <f t="shared" si="816"/>
        <v>0</v>
      </c>
      <c r="H898" s="210">
        <f t="shared" si="816"/>
        <v>0</v>
      </c>
      <c r="I898" s="210">
        <f t="shared" si="816"/>
        <v>0</v>
      </c>
    </row>
    <row r="899" spans="1:9" x14ac:dyDescent="0.25">
      <c r="A899" s="59" t="s">
        <v>65</v>
      </c>
      <c r="B899" s="59" t="s">
        <v>6586</v>
      </c>
      <c r="C899" s="210">
        <f t="shared" ref="C899:I899" si="817">(C2028/C$1214)/(C3157/C$2343)</f>
        <v>0</v>
      </c>
      <c r="D899" s="210">
        <f t="shared" si="817"/>
        <v>0</v>
      </c>
      <c r="E899" s="210">
        <f t="shared" si="817"/>
        <v>0</v>
      </c>
      <c r="F899" s="210">
        <f t="shared" si="817"/>
        <v>2.2339912648310285E-3</v>
      </c>
      <c r="G899" s="210">
        <f t="shared" si="817"/>
        <v>0</v>
      </c>
      <c r="H899" s="210">
        <f t="shared" si="817"/>
        <v>0</v>
      </c>
      <c r="I899" s="210">
        <f t="shared" si="817"/>
        <v>0</v>
      </c>
    </row>
    <row r="900" spans="1:9" x14ac:dyDescent="0.25">
      <c r="A900" s="59" t="s">
        <v>8006</v>
      </c>
      <c r="B900" s="59" t="s">
        <v>8007</v>
      </c>
      <c r="C900" s="210">
        <f t="shared" ref="C900:I900" si="818">(C2029/C$1214)/(C3158/C$2343)</f>
        <v>0</v>
      </c>
      <c r="D900" s="210">
        <f t="shared" si="818"/>
        <v>0</v>
      </c>
      <c r="E900" s="210">
        <f t="shared" si="818"/>
        <v>0</v>
      </c>
      <c r="F900" s="210">
        <f t="shared" si="818"/>
        <v>2.5928932954962791</v>
      </c>
      <c r="G900" s="210">
        <f t="shared" si="818"/>
        <v>18.28720111710275</v>
      </c>
      <c r="H900" s="210">
        <f t="shared" si="818"/>
        <v>3.4004749346297292</v>
      </c>
      <c r="I900" s="210">
        <f t="shared" si="818"/>
        <v>5.7095880975886244</v>
      </c>
    </row>
    <row r="901" spans="1:9" x14ac:dyDescent="0.25">
      <c r="A901" s="59" t="s">
        <v>3461</v>
      </c>
      <c r="B901" s="59" t="s">
        <v>6594</v>
      </c>
      <c r="C901" s="210">
        <f t="shared" ref="C901:I901" si="819">(C2030/C$1214)/(C3159/C$2343)</f>
        <v>0</v>
      </c>
      <c r="D901" s="210">
        <f t="shared" si="819"/>
        <v>1.7546618834194356</v>
      </c>
      <c r="E901" s="210">
        <f t="shared" si="819"/>
        <v>0</v>
      </c>
      <c r="F901" s="210">
        <f t="shared" si="819"/>
        <v>0</v>
      </c>
      <c r="G901" s="210">
        <f t="shared" si="819"/>
        <v>0.81809424774550732</v>
      </c>
      <c r="H901" s="210">
        <f t="shared" si="819"/>
        <v>0.48325087657166532</v>
      </c>
      <c r="I901" s="210">
        <f t="shared" si="819"/>
        <v>0</v>
      </c>
    </row>
    <row r="902" spans="1:9" x14ac:dyDescent="0.25">
      <c r="A902" s="59" t="s">
        <v>2822</v>
      </c>
      <c r="B902" s="59" t="s">
        <v>6596</v>
      </c>
      <c r="C902" s="210">
        <f t="shared" ref="C902:I902" si="820">(C2031/C$1214)/(C3160/C$2343)</f>
        <v>0.67590317643197084</v>
      </c>
      <c r="D902" s="210">
        <f t="shared" si="820"/>
        <v>1.4085740329023921</v>
      </c>
      <c r="E902" s="210">
        <f t="shared" si="820"/>
        <v>6.9661931546169509</v>
      </c>
      <c r="F902" s="210">
        <f t="shared" si="820"/>
        <v>47.084884722448223</v>
      </c>
      <c r="G902" s="210">
        <f t="shared" si="820"/>
        <v>0</v>
      </c>
      <c r="H902" s="210">
        <f t="shared" si="820"/>
        <v>0.10939380892160683</v>
      </c>
      <c r="I902" s="210">
        <f t="shared" si="820"/>
        <v>0</v>
      </c>
    </row>
    <row r="903" spans="1:9" x14ac:dyDescent="0.25">
      <c r="A903" s="59" t="s">
        <v>8300</v>
      </c>
      <c r="B903" s="59" t="s">
        <v>8301</v>
      </c>
      <c r="C903" s="210">
        <f t="shared" ref="C903:I903" si="821">(C2032/C$1214)/(C3161/C$2343)</f>
        <v>0.16374626172499859</v>
      </c>
      <c r="D903" s="210">
        <f t="shared" si="821"/>
        <v>0.58510468329682175</v>
      </c>
      <c r="E903" s="210">
        <f t="shared" si="821"/>
        <v>0.39403107561642958</v>
      </c>
      <c r="F903" s="210">
        <f t="shared" si="821"/>
        <v>0.96107683368987351</v>
      </c>
      <c r="G903" s="210">
        <f t="shared" si="821"/>
        <v>1.6900824065753326</v>
      </c>
      <c r="H903" s="210">
        <f t="shared" si="821"/>
        <v>0.63117202805940942</v>
      </c>
      <c r="I903" s="210">
        <f t="shared" si="821"/>
        <v>0.28739459449888277</v>
      </c>
    </row>
    <row r="904" spans="1:9" x14ac:dyDescent="0.25">
      <c r="A904" s="59" t="s">
        <v>9</v>
      </c>
      <c r="B904" s="59" t="s">
        <v>6598</v>
      </c>
      <c r="C904" s="210">
        <f t="shared" ref="C904:I904" si="822">(C2033/C$1214)/(C3162/C$2343)</f>
        <v>0.17521199706552437</v>
      </c>
      <c r="D904" s="210">
        <f t="shared" si="822"/>
        <v>5.8781987280358914E-3</v>
      </c>
      <c r="E904" s="210">
        <f t="shared" si="822"/>
        <v>1.5903487205781026</v>
      </c>
      <c r="F904" s="210">
        <f t="shared" si="822"/>
        <v>0.42212621604561457</v>
      </c>
      <c r="G904" s="210">
        <f t="shared" si="822"/>
        <v>0.19693607713075589</v>
      </c>
      <c r="H904" s="210">
        <f t="shared" si="822"/>
        <v>7.017603203618715E-2</v>
      </c>
      <c r="I904" s="210">
        <f t="shared" si="822"/>
        <v>0.18696724115296012</v>
      </c>
    </row>
    <row r="905" spans="1:9" x14ac:dyDescent="0.25">
      <c r="A905" s="59" t="s">
        <v>90</v>
      </c>
      <c r="B905" s="59" t="s">
        <v>6600</v>
      </c>
      <c r="C905" s="210">
        <f t="shared" ref="C905:I905" si="823">(C2034/C$1214)/(C3163/C$2343)</f>
        <v>1.0463449145198622</v>
      </c>
      <c r="D905" s="210">
        <f t="shared" si="823"/>
        <v>8.6990061494549025</v>
      </c>
      <c r="E905" s="210">
        <f t="shared" si="823"/>
        <v>3.9090748232622361</v>
      </c>
      <c r="F905" s="210">
        <f t="shared" si="823"/>
        <v>19.883667081321637</v>
      </c>
      <c r="G905" s="210">
        <f t="shared" si="823"/>
        <v>11.630815944636835</v>
      </c>
      <c r="H905" s="210">
        <f t="shared" si="823"/>
        <v>3.6830024438201052</v>
      </c>
      <c r="I905" s="210">
        <f t="shared" si="823"/>
        <v>2.2957985995353276</v>
      </c>
    </row>
    <row r="906" spans="1:9" x14ac:dyDescent="0.25">
      <c r="A906" s="59" t="s">
        <v>1070</v>
      </c>
      <c r="B906" s="59" t="s">
        <v>6603</v>
      </c>
      <c r="C906" s="210">
        <f t="shared" ref="C906:I906" si="824">(C2035/C$1214)/(C3164/C$2343)</f>
        <v>0</v>
      </c>
      <c r="D906" s="210">
        <f t="shared" si="824"/>
        <v>0.10221213970582864</v>
      </c>
      <c r="E906" s="210">
        <f t="shared" si="824"/>
        <v>1.402746852909158</v>
      </c>
      <c r="F906" s="210">
        <f t="shared" si="824"/>
        <v>6.5382825101438442</v>
      </c>
      <c r="G906" s="210">
        <f t="shared" si="824"/>
        <v>0.52718367425379842</v>
      </c>
      <c r="H906" s="210">
        <f t="shared" si="824"/>
        <v>0.3232690319314071</v>
      </c>
      <c r="I906" s="210">
        <f t="shared" si="824"/>
        <v>0.56588171987274039</v>
      </c>
    </row>
    <row r="907" spans="1:9" x14ac:dyDescent="0.25">
      <c r="A907" s="59" t="s">
        <v>2597</v>
      </c>
      <c r="B907" s="59" t="s">
        <v>6604</v>
      </c>
      <c r="C907" s="210">
        <f t="shared" ref="C907:I907" si="825">(C2036/C$1214)/(C3165/C$2343)</f>
        <v>0</v>
      </c>
      <c r="D907" s="210">
        <f t="shared" si="825"/>
        <v>0</v>
      </c>
      <c r="E907" s="210">
        <f t="shared" si="825"/>
        <v>2.4075616603466554</v>
      </c>
      <c r="F907" s="210">
        <f t="shared" si="825"/>
        <v>3.2931431695256445E-3</v>
      </c>
      <c r="G907" s="210">
        <f t="shared" si="825"/>
        <v>0</v>
      </c>
      <c r="H907" s="210">
        <f t="shared" si="825"/>
        <v>0</v>
      </c>
      <c r="I907" s="210">
        <f t="shared" si="825"/>
        <v>0</v>
      </c>
    </row>
    <row r="908" spans="1:9" x14ac:dyDescent="0.25">
      <c r="A908" s="59" t="s">
        <v>1108</v>
      </c>
      <c r="B908" s="59" t="s">
        <v>6605</v>
      </c>
      <c r="C908" s="210">
        <f t="shared" ref="C908:I908" si="826">(C2037/C$1214)/(C3166/C$2343)</f>
        <v>8.6321171447974852</v>
      </c>
      <c r="D908" s="210">
        <f t="shared" si="826"/>
        <v>23.451123454088947</v>
      </c>
      <c r="E908" s="210">
        <f t="shared" si="826"/>
        <v>35.432957552723792</v>
      </c>
      <c r="F908" s="210">
        <f t="shared" si="826"/>
        <v>10.718312223657254</v>
      </c>
      <c r="G908" s="210">
        <f t="shared" si="826"/>
        <v>16.83269965485194</v>
      </c>
      <c r="H908" s="210">
        <f t="shared" si="826"/>
        <v>10.443223879804702</v>
      </c>
      <c r="I908" s="210">
        <f t="shared" si="826"/>
        <v>12.617235082890614</v>
      </c>
    </row>
    <row r="909" spans="1:9" x14ac:dyDescent="0.25">
      <c r="A909" s="59" t="s">
        <v>1361</v>
      </c>
      <c r="B909" s="59" t="s">
        <v>6613</v>
      </c>
      <c r="C909" s="210">
        <f t="shared" ref="C909:I909" si="827">(C2038/C$1214)/(C3167/C$2343)</f>
        <v>3.7890223325823438E-2</v>
      </c>
      <c r="D909" s="210">
        <f t="shared" si="827"/>
        <v>2.83450529148381</v>
      </c>
      <c r="E909" s="210">
        <f t="shared" si="827"/>
        <v>1.6932852445979532</v>
      </c>
      <c r="F909" s="210">
        <f t="shared" si="827"/>
        <v>0.91804552908996306</v>
      </c>
      <c r="G909" s="210">
        <f t="shared" si="827"/>
        <v>0.44629370402136115</v>
      </c>
      <c r="H909" s="210">
        <f t="shared" si="827"/>
        <v>0.14467645384740149</v>
      </c>
      <c r="I909" s="210">
        <f t="shared" si="827"/>
        <v>0</v>
      </c>
    </row>
    <row r="910" spans="1:9" x14ac:dyDescent="0.25">
      <c r="A910" s="59" t="s">
        <v>2641</v>
      </c>
      <c r="B910" s="59" t="s">
        <v>6615</v>
      </c>
      <c r="C910" s="210">
        <f t="shared" ref="C910:I910" si="828">(C2039/C$1214)/(C3168/C$2343)</f>
        <v>0</v>
      </c>
      <c r="D910" s="210">
        <f t="shared" si="828"/>
        <v>3.0495958748485101</v>
      </c>
      <c r="E910" s="210">
        <f t="shared" si="828"/>
        <v>8.732428642622617</v>
      </c>
      <c r="F910" s="210">
        <f t="shared" si="828"/>
        <v>0</v>
      </c>
      <c r="G910" s="210">
        <f t="shared" si="828"/>
        <v>1.9492619942759273</v>
      </c>
      <c r="H910" s="210">
        <f t="shared" si="828"/>
        <v>17.252182411787107</v>
      </c>
      <c r="I910" s="210">
        <f t="shared" si="828"/>
        <v>25.571511876735148</v>
      </c>
    </row>
    <row r="911" spans="1:9" x14ac:dyDescent="0.25">
      <c r="A911" s="59" t="s">
        <v>2221</v>
      </c>
      <c r="B911" s="59" t="s">
        <v>6617</v>
      </c>
      <c r="C911" s="210">
        <f t="shared" ref="C911:I911" si="829">(C2040/C$1214)/(C3169/C$2343)</f>
        <v>0</v>
      </c>
      <c r="D911" s="210">
        <f t="shared" si="829"/>
        <v>0.25040076930079347</v>
      </c>
      <c r="E911" s="210">
        <f t="shared" si="829"/>
        <v>0</v>
      </c>
      <c r="F911" s="210">
        <f t="shared" si="829"/>
        <v>0</v>
      </c>
      <c r="G911" s="210">
        <f t="shared" si="829"/>
        <v>0</v>
      </c>
      <c r="H911" s="210">
        <f t="shared" si="829"/>
        <v>0</v>
      </c>
      <c r="I911" s="210">
        <f t="shared" si="829"/>
        <v>0</v>
      </c>
    </row>
    <row r="912" spans="1:9" x14ac:dyDescent="0.25">
      <c r="A912" s="59" t="s">
        <v>504</v>
      </c>
      <c r="B912" s="59" t="s">
        <v>6618</v>
      </c>
      <c r="C912" s="210">
        <f t="shared" ref="C912:I912" si="830">(C2041/C$1214)/(C3170/C$2343)</f>
        <v>9.5783294795333127</v>
      </c>
      <c r="D912" s="210">
        <f t="shared" si="830"/>
        <v>8.5044552106692155</v>
      </c>
      <c r="E912" s="210">
        <f t="shared" si="830"/>
        <v>10.582063106477165</v>
      </c>
      <c r="F912" s="210">
        <f t="shared" si="830"/>
        <v>34.826412069940353</v>
      </c>
      <c r="G912" s="210">
        <f t="shared" si="830"/>
        <v>9.553625988528859</v>
      </c>
      <c r="H912" s="210">
        <f t="shared" si="830"/>
        <v>23.602681925168984</v>
      </c>
      <c r="I912" s="210">
        <f t="shared" si="830"/>
        <v>25.2201399940685</v>
      </c>
    </row>
    <row r="913" spans="1:9" x14ac:dyDescent="0.25">
      <c r="A913" s="59" t="s">
        <v>451</v>
      </c>
      <c r="B913" s="59" t="s">
        <v>6619</v>
      </c>
      <c r="C913" s="210">
        <f t="shared" ref="C913:I913" si="831">(C2042/C$1214)/(C3171/C$2343)</f>
        <v>1.4683633239808414E-3</v>
      </c>
      <c r="D913" s="210">
        <f t="shared" si="831"/>
        <v>0.63215547853432197</v>
      </c>
      <c r="E913" s="210">
        <f t="shared" si="831"/>
        <v>1.064174520771565E-2</v>
      </c>
      <c r="F913" s="210">
        <f t="shared" si="831"/>
        <v>5.508007915128503E-2</v>
      </c>
      <c r="G913" s="210">
        <f t="shared" si="831"/>
        <v>6.4182626157089787E-3</v>
      </c>
      <c r="H913" s="210">
        <f t="shared" si="831"/>
        <v>1.5850905044264653E-2</v>
      </c>
      <c r="I913" s="210">
        <f t="shared" si="831"/>
        <v>1.1598625217886143E-2</v>
      </c>
    </row>
    <row r="914" spans="1:9" x14ac:dyDescent="0.25">
      <c r="A914" s="59" t="s">
        <v>2668</v>
      </c>
      <c r="B914" s="59" t="s">
        <v>6621</v>
      </c>
      <c r="C914" s="210">
        <f t="shared" ref="C914:I914" si="832">(C2043/C$1214)/(C3172/C$2343)</f>
        <v>0.22519631194222814</v>
      </c>
      <c r="D914" s="210">
        <f t="shared" si="832"/>
        <v>2.8010911785058434</v>
      </c>
      <c r="E914" s="210">
        <f t="shared" si="832"/>
        <v>0</v>
      </c>
      <c r="F914" s="210">
        <f t="shared" si="832"/>
        <v>0</v>
      </c>
      <c r="G914" s="210">
        <f t="shared" si="832"/>
        <v>0</v>
      </c>
      <c r="H914" s="210">
        <f t="shared" si="832"/>
        <v>0.10425178099600541</v>
      </c>
      <c r="I914" s="210">
        <f t="shared" si="832"/>
        <v>0</v>
      </c>
    </row>
    <row r="915" spans="1:9" x14ac:dyDescent="0.25">
      <c r="A915" s="59" t="s">
        <v>615</v>
      </c>
      <c r="B915" s="59" t="s">
        <v>6622</v>
      </c>
      <c r="C915" s="210">
        <f t="shared" ref="C915:I915" si="833">(C2044/C$1214)/(C3173/C$2343)</f>
        <v>0</v>
      </c>
      <c r="D915" s="210">
        <f t="shared" si="833"/>
        <v>0</v>
      </c>
      <c r="E915" s="210">
        <f t="shared" si="833"/>
        <v>0</v>
      </c>
      <c r="F915" s="210">
        <f t="shared" si="833"/>
        <v>0</v>
      </c>
      <c r="G915" s="210">
        <f t="shared" si="833"/>
        <v>1.6122277299562542E-2</v>
      </c>
      <c r="H915" s="210">
        <f t="shared" si="833"/>
        <v>6.5285879703934749E-2</v>
      </c>
      <c r="I915" s="210">
        <f t="shared" si="833"/>
        <v>0</v>
      </c>
    </row>
    <row r="916" spans="1:9" x14ac:dyDescent="0.25">
      <c r="A916" s="59" t="s">
        <v>8302</v>
      </c>
      <c r="B916" s="59" t="s">
        <v>8303</v>
      </c>
      <c r="C916" s="210">
        <f t="shared" ref="C916:I916" si="834">(C2045/C$1214)/(C3174/C$2343)</f>
        <v>3.9439714631234435</v>
      </c>
      <c r="D916" s="210">
        <f t="shared" si="834"/>
        <v>1.1309925367239158</v>
      </c>
      <c r="E916" s="210">
        <f t="shared" si="834"/>
        <v>0.17042764484046005</v>
      </c>
      <c r="F916" s="210">
        <f t="shared" si="834"/>
        <v>2.0123453901896945E-2</v>
      </c>
      <c r="G916" s="210">
        <f t="shared" si="834"/>
        <v>0.69666812164340919</v>
      </c>
      <c r="H916" s="210">
        <f t="shared" si="834"/>
        <v>0.79344401967508693</v>
      </c>
      <c r="I916" s="210">
        <f t="shared" si="834"/>
        <v>0.49771804065634989</v>
      </c>
    </row>
    <row r="917" spans="1:9" x14ac:dyDescent="0.25">
      <c r="A917" s="59" t="s">
        <v>2356</v>
      </c>
      <c r="B917" s="59" t="s">
        <v>6628</v>
      </c>
      <c r="C917" s="210">
        <f t="shared" ref="C917:I917" si="835">(C2046/C$1214)/(C3175/C$2343)</f>
        <v>6.9810062448748015E-3</v>
      </c>
      <c r="D917" s="210">
        <f t="shared" si="835"/>
        <v>0.43198737815484778</v>
      </c>
      <c r="E917" s="210">
        <f t="shared" si="835"/>
        <v>0</v>
      </c>
      <c r="F917" s="210">
        <f t="shared" si="835"/>
        <v>0</v>
      </c>
      <c r="G917" s="210">
        <f t="shared" si="835"/>
        <v>0</v>
      </c>
      <c r="H917" s="210">
        <f t="shared" si="835"/>
        <v>0</v>
      </c>
      <c r="I917" s="210">
        <f t="shared" si="835"/>
        <v>0</v>
      </c>
    </row>
    <row r="918" spans="1:9" x14ac:dyDescent="0.25">
      <c r="A918" s="59" t="s">
        <v>8304</v>
      </c>
      <c r="B918" s="59" t="s">
        <v>6631</v>
      </c>
      <c r="C918" s="210">
        <f t="shared" ref="C918:I918" si="836">(C2047/C$1214)/(C3176/C$2343)</f>
        <v>0.10160925360941912</v>
      </c>
      <c r="D918" s="210">
        <f t="shared" si="836"/>
        <v>8.207697121195151E-2</v>
      </c>
      <c r="E918" s="210">
        <f t="shared" si="836"/>
        <v>0.1651899429653822</v>
      </c>
      <c r="F918" s="210">
        <f t="shared" si="836"/>
        <v>9.5602081461081071E-3</v>
      </c>
      <c r="G918" s="210">
        <f t="shared" si="836"/>
        <v>4.4236886532662226E-3</v>
      </c>
      <c r="H918" s="210">
        <f t="shared" si="836"/>
        <v>5.7914497839008242E-3</v>
      </c>
      <c r="I918" s="210">
        <f t="shared" si="836"/>
        <v>9.3235546001908129E-2</v>
      </c>
    </row>
    <row r="919" spans="1:9" x14ac:dyDescent="0.25">
      <c r="A919" s="59" t="s">
        <v>599</v>
      </c>
      <c r="B919" s="59" t="s">
        <v>6632</v>
      </c>
      <c r="C919" s="210">
        <f t="shared" ref="C919:I919" si="837">(C2048/C$1214)/(C3177/C$2343)</f>
        <v>0</v>
      </c>
      <c r="D919" s="210">
        <f t="shared" si="837"/>
        <v>7.7685165071102093E-3</v>
      </c>
      <c r="E919" s="210">
        <f t="shared" si="837"/>
        <v>2.7336691784939065E-2</v>
      </c>
      <c r="F919" s="210">
        <f t="shared" si="837"/>
        <v>0</v>
      </c>
      <c r="G919" s="210">
        <f t="shared" si="837"/>
        <v>0</v>
      </c>
      <c r="H919" s="210">
        <f t="shared" si="837"/>
        <v>1.255473728124461</v>
      </c>
      <c r="I919" s="210">
        <f t="shared" si="837"/>
        <v>0</v>
      </c>
    </row>
    <row r="920" spans="1:9" x14ac:dyDescent="0.25">
      <c r="A920" s="59" t="s">
        <v>1410</v>
      </c>
      <c r="B920" s="59" t="s">
        <v>6634</v>
      </c>
      <c r="C920" s="210">
        <f t="shared" ref="C920:I920" si="838">(C2049/C$1214)/(C3178/C$2343)</f>
        <v>0</v>
      </c>
      <c r="D920" s="210">
        <f t="shared" si="838"/>
        <v>0</v>
      </c>
      <c r="E920" s="210">
        <f t="shared" si="838"/>
        <v>0</v>
      </c>
      <c r="F920" s="210">
        <f t="shared" si="838"/>
        <v>0</v>
      </c>
      <c r="G920" s="210">
        <f t="shared" si="838"/>
        <v>1.9172856467437462</v>
      </c>
      <c r="H920" s="210">
        <f t="shared" si="838"/>
        <v>0</v>
      </c>
      <c r="I920" s="210">
        <f t="shared" si="838"/>
        <v>0</v>
      </c>
    </row>
    <row r="921" spans="1:9" x14ac:dyDescent="0.25">
      <c r="A921" s="59" t="s">
        <v>987</v>
      </c>
      <c r="B921" s="59" t="s">
        <v>6643</v>
      </c>
      <c r="C921" s="210">
        <f t="shared" ref="C921:I921" si="839">(C2050/C$1214)/(C3179/C$2343)</f>
        <v>0.78440601869964421</v>
      </c>
      <c r="D921" s="210">
        <f t="shared" si="839"/>
        <v>0</v>
      </c>
      <c r="E921" s="210">
        <f t="shared" si="839"/>
        <v>0</v>
      </c>
      <c r="F921" s="210">
        <f t="shared" si="839"/>
        <v>0</v>
      </c>
      <c r="G921" s="210">
        <f t="shared" si="839"/>
        <v>0</v>
      </c>
      <c r="H921" s="210">
        <f t="shared" si="839"/>
        <v>0</v>
      </c>
      <c r="I921" s="210">
        <f t="shared" si="839"/>
        <v>0</v>
      </c>
    </row>
    <row r="922" spans="1:9" x14ac:dyDescent="0.25">
      <c r="A922" s="59" t="s">
        <v>8305</v>
      </c>
      <c r="B922" s="59" t="s">
        <v>6644</v>
      </c>
      <c r="C922" s="210">
        <f t="shared" ref="C922:I922" si="840">(C2051/C$1214)/(C3180/C$2343)</f>
        <v>2.3174261686537783E-2</v>
      </c>
      <c r="D922" s="210">
        <f t="shared" si="840"/>
        <v>0</v>
      </c>
      <c r="E922" s="210">
        <f t="shared" si="840"/>
        <v>8.8074789518759813E-2</v>
      </c>
      <c r="F922" s="210">
        <f t="shared" si="840"/>
        <v>0</v>
      </c>
      <c r="G922" s="210">
        <f t="shared" si="840"/>
        <v>0</v>
      </c>
      <c r="H922" s="210">
        <f t="shared" si="840"/>
        <v>0</v>
      </c>
      <c r="I922" s="210">
        <f t="shared" si="840"/>
        <v>7.6428333590253146E-3</v>
      </c>
    </row>
    <row r="923" spans="1:9" x14ac:dyDescent="0.25">
      <c r="A923" s="59" t="s">
        <v>2497</v>
      </c>
      <c r="B923" s="59" t="s">
        <v>6648</v>
      </c>
      <c r="C923" s="210">
        <f t="shared" ref="C923:I923" si="841">(C2052/C$1214)/(C3181/C$2343)</f>
        <v>6.0514325536201063</v>
      </c>
      <c r="D923" s="210">
        <f t="shared" si="841"/>
        <v>4.8379325361917851E-2</v>
      </c>
      <c r="E923" s="210">
        <f t="shared" si="841"/>
        <v>0</v>
      </c>
      <c r="F923" s="210">
        <f t="shared" si="841"/>
        <v>0.22223017408301424</v>
      </c>
      <c r="G923" s="210">
        <f t="shared" si="841"/>
        <v>0.29410974352727087</v>
      </c>
      <c r="H923" s="210">
        <f t="shared" si="841"/>
        <v>0.64120169502329882</v>
      </c>
      <c r="I923" s="210">
        <f t="shared" si="841"/>
        <v>1.8129311830234773</v>
      </c>
    </row>
    <row r="924" spans="1:9" x14ac:dyDescent="0.25">
      <c r="A924" s="59" t="s">
        <v>3444</v>
      </c>
      <c r="B924" s="59" t="s">
        <v>6653</v>
      </c>
      <c r="C924" s="210">
        <f t="shared" ref="C924:I924" si="842">(C2053/C$1214)/(C3182/C$2343)</f>
        <v>5.5309504869464777E-3</v>
      </c>
      <c r="D924" s="210">
        <f t="shared" si="842"/>
        <v>0</v>
      </c>
      <c r="E924" s="210">
        <f t="shared" si="842"/>
        <v>0</v>
      </c>
      <c r="F924" s="210">
        <f t="shared" si="842"/>
        <v>0</v>
      </c>
      <c r="G924" s="210">
        <f t="shared" si="842"/>
        <v>0</v>
      </c>
      <c r="H924" s="210">
        <f t="shared" si="842"/>
        <v>0</v>
      </c>
      <c r="I924" s="210">
        <f t="shared" si="842"/>
        <v>0</v>
      </c>
    </row>
    <row r="925" spans="1:9" x14ac:dyDescent="0.25">
      <c r="A925" s="59" t="s">
        <v>1143</v>
      </c>
      <c r="B925" s="59" t="s">
        <v>6660</v>
      </c>
      <c r="C925" s="210">
        <f t="shared" ref="C925:I925" si="843">(C2054/C$1214)/(C3183/C$2343)</f>
        <v>0</v>
      </c>
      <c r="D925" s="210">
        <f t="shared" si="843"/>
        <v>3.1200672015840613E-3</v>
      </c>
      <c r="E925" s="210">
        <f t="shared" si="843"/>
        <v>0</v>
      </c>
      <c r="F925" s="210">
        <f t="shared" si="843"/>
        <v>0</v>
      </c>
      <c r="G925" s="210">
        <f t="shared" si="843"/>
        <v>0</v>
      </c>
      <c r="H925" s="210">
        <f t="shared" si="843"/>
        <v>0</v>
      </c>
      <c r="I925" s="210">
        <f t="shared" si="843"/>
        <v>0</v>
      </c>
    </row>
    <row r="926" spans="1:9" x14ac:dyDescent="0.25">
      <c r="A926" s="59" t="s">
        <v>1451</v>
      </c>
      <c r="B926" s="59" t="s">
        <v>6662</v>
      </c>
      <c r="C926" s="210">
        <f t="shared" ref="C926:I926" si="844">(C2055/C$1214)/(C3184/C$2343)</f>
        <v>4.5492324871150069</v>
      </c>
      <c r="D926" s="210">
        <f t="shared" si="844"/>
        <v>1.4171255506457157</v>
      </c>
      <c r="E926" s="210">
        <f t="shared" si="844"/>
        <v>8.279661629095143</v>
      </c>
      <c r="F926" s="210">
        <f t="shared" si="844"/>
        <v>0.13052382082477934</v>
      </c>
      <c r="G926" s="210">
        <f t="shared" si="844"/>
        <v>5.0991313144331878</v>
      </c>
      <c r="H926" s="210">
        <f t="shared" si="844"/>
        <v>4.2818188234601919</v>
      </c>
      <c r="I926" s="210">
        <f t="shared" si="844"/>
        <v>16.810278506645805</v>
      </c>
    </row>
    <row r="927" spans="1:9" x14ac:dyDescent="0.25">
      <c r="A927" s="59" t="s">
        <v>2033</v>
      </c>
      <c r="B927" s="59" t="s">
        <v>6663</v>
      </c>
      <c r="C927" s="210">
        <f t="shared" ref="C927:I927" si="845">(C2056/C$1214)/(C3185/C$2343)</f>
        <v>2.7765765846415684</v>
      </c>
      <c r="D927" s="210">
        <f t="shared" si="845"/>
        <v>1.4702600380961206</v>
      </c>
      <c r="E927" s="210">
        <f t="shared" si="845"/>
        <v>6.3236195665327504</v>
      </c>
      <c r="F927" s="210">
        <f t="shared" si="845"/>
        <v>0.16476389527250798</v>
      </c>
      <c r="G927" s="210">
        <f t="shared" si="845"/>
        <v>2.6332725237378813</v>
      </c>
      <c r="H927" s="210">
        <f t="shared" si="845"/>
        <v>0.49713890188423232</v>
      </c>
      <c r="I927" s="210">
        <f t="shared" si="845"/>
        <v>3.4922770656604301</v>
      </c>
    </row>
    <row r="928" spans="1:9" x14ac:dyDescent="0.25">
      <c r="A928" s="59" t="s">
        <v>1714</v>
      </c>
      <c r="B928" s="59" t="s">
        <v>6666</v>
      </c>
      <c r="C928" s="210">
        <f t="shared" ref="C928:I928" si="846">(C2057/C$1214)/(C3186/C$2343)</f>
        <v>20.906050470867307</v>
      </c>
      <c r="D928" s="210">
        <f t="shared" si="846"/>
        <v>0</v>
      </c>
      <c r="E928" s="210">
        <f t="shared" si="846"/>
        <v>0.21348898298204652</v>
      </c>
      <c r="F928" s="210">
        <f t="shared" si="846"/>
        <v>0</v>
      </c>
      <c r="G928" s="210">
        <f t="shared" si="846"/>
        <v>0</v>
      </c>
      <c r="H928" s="210">
        <f t="shared" si="846"/>
        <v>0.26800287150717289</v>
      </c>
      <c r="I928" s="210">
        <f t="shared" si="846"/>
        <v>0</v>
      </c>
    </row>
    <row r="929" spans="1:9" x14ac:dyDescent="0.25">
      <c r="A929" s="59" t="s">
        <v>1370</v>
      </c>
      <c r="B929" s="59" t="s">
        <v>6668</v>
      </c>
      <c r="C929" s="210">
        <f t="shared" ref="C929:I929" si="847">(C2058/C$1214)/(C3187/C$2343)</f>
        <v>0</v>
      </c>
      <c r="D929" s="210">
        <f t="shared" si="847"/>
        <v>1.1914458089540725</v>
      </c>
      <c r="E929" s="210">
        <f t="shared" si="847"/>
        <v>0.65945137506841944</v>
      </c>
      <c r="F929" s="210">
        <f t="shared" si="847"/>
        <v>0</v>
      </c>
      <c r="G929" s="210">
        <f t="shared" si="847"/>
        <v>0</v>
      </c>
      <c r="H929" s="210">
        <f t="shared" si="847"/>
        <v>0</v>
      </c>
      <c r="I929" s="210">
        <f t="shared" si="847"/>
        <v>0.27867266390856432</v>
      </c>
    </row>
    <row r="930" spans="1:9" x14ac:dyDescent="0.25">
      <c r="A930" s="59" t="s">
        <v>8306</v>
      </c>
      <c r="B930" s="59" t="s">
        <v>8307</v>
      </c>
      <c r="C930" s="210">
        <f t="shared" ref="C930:I930" si="848">(C2059/C$1214)/(C3188/C$2343)</f>
        <v>0</v>
      </c>
      <c r="D930" s="210">
        <f t="shared" si="848"/>
        <v>0</v>
      </c>
      <c r="E930" s="210">
        <f t="shared" si="848"/>
        <v>0</v>
      </c>
      <c r="F930" s="210">
        <f t="shared" si="848"/>
        <v>0</v>
      </c>
      <c r="G930" s="210">
        <f t="shared" si="848"/>
        <v>4.3526098938853153</v>
      </c>
      <c r="H930" s="210">
        <f t="shared" si="848"/>
        <v>1.7869119605599768E-2</v>
      </c>
      <c r="I930" s="210">
        <f t="shared" si="848"/>
        <v>0.18544409847893073</v>
      </c>
    </row>
    <row r="931" spans="1:9" x14ac:dyDescent="0.25">
      <c r="A931" s="59" t="s">
        <v>2028</v>
      </c>
      <c r="B931" s="59" t="s">
        <v>6674</v>
      </c>
      <c r="C931" s="210">
        <f t="shared" ref="C931:I931" si="849">(C2060/C$1214)/(C3189/C$2343)</f>
        <v>0</v>
      </c>
      <c r="D931" s="210">
        <f t="shared" si="849"/>
        <v>0</v>
      </c>
      <c r="E931" s="210">
        <f t="shared" si="849"/>
        <v>0</v>
      </c>
      <c r="F931" s="210">
        <f t="shared" si="849"/>
        <v>0</v>
      </c>
      <c r="G931" s="210">
        <f t="shared" si="849"/>
        <v>0</v>
      </c>
      <c r="H931" s="210">
        <f t="shared" si="849"/>
        <v>8.1553883607632952E-2</v>
      </c>
      <c r="I931" s="210">
        <f t="shared" si="849"/>
        <v>0</v>
      </c>
    </row>
    <row r="932" spans="1:9" x14ac:dyDescent="0.25">
      <c r="A932" s="59" t="s">
        <v>1375</v>
      </c>
      <c r="B932" s="59" t="s">
        <v>6675</v>
      </c>
      <c r="C932" s="210">
        <f t="shared" ref="C932:I932" si="850">(C2061/C$1214)/(C3190/C$2343)</f>
        <v>3.6773778518929361E-4</v>
      </c>
      <c r="D932" s="210">
        <f t="shared" si="850"/>
        <v>0</v>
      </c>
      <c r="E932" s="210">
        <f t="shared" si="850"/>
        <v>0</v>
      </c>
      <c r="F932" s="210">
        <f t="shared" si="850"/>
        <v>0</v>
      </c>
      <c r="G932" s="210">
        <f t="shared" si="850"/>
        <v>0</v>
      </c>
      <c r="H932" s="210">
        <f t="shared" si="850"/>
        <v>0</v>
      </c>
      <c r="I932" s="210">
        <f t="shared" si="850"/>
        <v>0</v>
      </c>
    </row>
    <row r="933" spans="1:9" x14ac:dyDescent="0.25">
      <c r="A933" s="59" t="s">
        <v>1061</v>
      </c>
      <c r="B933" s="59" t="s">
        <v>6680</v>
      </c>
      <c r="C933" s="210">
        <f t="shared" ref="C933:I933" si="851">(C2062/C$1214)/(C3191/C$2343)</f>
        <v>0</v>
      </c>
      <c r="D933" s="210">
        <f t="shared" si="851"/>
        <v>0.47834856279864596</v>
      </c>
      <c r="E933" s="210">
        <f t="shared" si="851"/>
        <v>0</v>
      </c>
      <c r="F933" s="210">
        <f t="shared" si="851"/>
        <v>0</v>
      </c>
      <c r="G933" s="210">
        <f t="shared" si="851"/>
        <v>0</v>
      </c>
      <c r="H933" s="210">
        <f t="shared" si="851"/>
        <v>0</v>
      </c>
      <c r="I933" s="210">
        <f t="shared" si="851"/>
        <v>0</v>
      </c>
    </row>
    <row r="934" spans="1:9" x14ac:dyDescent="0.25">
      <c r="A934" s="59" t="s">
        <v>1467</v>
      </c>
      <c r="B934" s="59" t="s">
        <v>6681</v>
      </c>
      <c r="C934" s="210">
        <f t="shared" ref="C934:I934" si="852">(C2063/C$1214)/(C3192/C$2343)</f>
        <v>1.0523172158265859</v>
      </c>
      <c r="D934" s="210">
        <f t="shared" si="852"/>
        <v>16.458081679101671</v>
      </c>
      <c r="E934" s="210">
        <f t="shared" si="852"/>
        <v>0.85415387474453319</v>
      </c>
      <c r="F934" s="210">
        <f t="shared" si="852"/>
        <v>0</v>
      </c>
      <c r="G934" s="210">
        <f t="shared" si="852"/>
        <v>0</v>
      </c>
      <c r="H934" s="210">
        <f t="shared" si="852"/>
        <v>2.3390136253704612E-2</v>
      </c>
      <c r="I934" s="210">
        <f t="shared" si="852"/>
        <v>0</v>
      </c>
    </row>
    <row r="935" spans="1:9" x14ac:dyDescent="0.25">
      <c r="A935" s="59" t="s">
        <v>1020</v>
      </c>
      <c r="B935" s="59" t="s">
        <v>6682</v>
      </c>
      <c r="C935" s="210">
        <f t="shared" ref="C935:I935" si="853">(C2064/C$1214)/(C3193/C$2343)</f>
        <v>0</v>
      </c>
      <c r="D935" s="210">
        <f t="shared" si="853"/>
        <v>0</v>
      </c>
      <c r="E935" s="210">
        <f t="shared" si="853"/>
        <v>0.10352232849815482</v>
      </c>
      <c r="F935" s="210">
        <f t="shared" si="853"/>
        <v>3.4378891338160397E-2</v>
      </c>
      <c r="G935" s="210">
        <f t="shared" si="853"/>
        <v>0</v>
      </c>
      <c r="H935" s="210">
        <f t="shared" si="853"/>
        <v>6.5468408462065805E-3</v>
      </c>
      <c r="I935" s="210">
        <f t="shared" si="853"/>
        <v>0</v>
      </c>
    </row>
    <row r="936" spans="1:9" x14ac:dyDescent="0.25">
      <c r="A936" s="59" t="s">
        <v>2232</v>
      </c>
      <c r="B936" s="59" t="s">
        <v>6683</v>
      </c>
      <c r="C936" s="210">
        <f t="shared" ref="C936:I936" si="854">(C2065/C$1214)/(C3194/C$2343)</f>
        <v>22.46310084182435</v>
      </c>
      <c r="D936" s="210">
        <f t="shared" si="854"/>
        <v>17.433883569715853</v>
      </c>
      <c r="E936" s="210">
        <f t="shared" si="854"/>
        <v>4.0372236656159357</v>
      </c>
      <c r="F936" s="210">
        <f t="shared" si="854"/>
        <v>8.9412873374207305</v>
      </c>
      <c r="G936" s="210">
        <f t="shared" si="854"/>
        <v>8.1064895555608096</v>
      </c>
      <c r="H936" s="210">
        <f t="shared" si="854"/>
        <v>2.0697569215348337</v>
      </c>
      <c r="I936" s="210">
        <f t="shared" si="854"/>
        <v>0.151563687776821</v>
      </c>
    </row>
    <row r="937" spans="1:9" x14ac:dyDescent="0.25">
      <c r="A937" s="59" t="s">
        <v>1797</v>
      </c>
      <c r="B937" s="59" t="s">
        <v>6684</v>
      </c>
      <c r="C937" s="210">
        <f t="shared" ref="C937:I937" si="855">(C2066/C$1214)/(C3195/C$2343)</f>
        <v>0</v>
      </c>
      <c r="D937" s="210">
        <f t="shared" si="855"/>
        <v>0</v>
      </c>
      <c r="E937" s="210">
        <f t="shared" si="855"/>
        <v>0</v>
      </c>
      <c r="F937" s="210">
        <f t="shared" si="855"/>
        <v>0</v>
      </c>
      <c r="G937" s="210">
        <f t="shared" si="855"/>
        <v>0</v>
      </c>
      <c r="H937" s="210">
        <f t="shared" si="855"/>
        <v>1.7644021508622012E-2</v>
      </c>
      <c r="I937" s="210">
        <f t="shared" si="855"/>
        <v>0</v>
      </c>
    </row>
    <row r="938" spans="1:9" x14ac:dyDescent="0.25">
      <c r="A938" s="59" t="s">
        <v>1514</v>
      </c>
      <c r="B938" s="59" t="s">
        <v>6685</v>
      </c>
      <c r="C938" s="210">
        <f t="shared" ref="C938:I938" si="856">(C2067/C$1214)/(C3196/C$2343)</f>
        <v>6.013564342691731E-2</v>
      </c>
      <c r="D938" s="210">
        <f t="shared" si="856"/>
        <v>0</v>
      </c>
      <c r="E938" s="210">
        <f t="shared" si="856"/>
        <v>0</v>
      </c>
      <c r="F938" s="210">
        <f t="shared" si="856"/>
        <v>0</v>
      </c>
      <c r="G938" s="210">
        <f t="shared" si="856"/>
        <v>2.7064446766388011E-2</v>
      </c>
      <c r="H938" s="210">
        <f t="shared" si="856"/>
        <v>0</v>
      </c>
      <c r="I938" s="210">
        <f t="shared" si="856"/>
        <v>0</v>
      </c>
    </row>
    <row r="939" spans="1:9" x14ac:dyDescent="0.25">
      <c r="A939" s="59" t="s">
        <v>440</v>
      </c>
      <c r="B939" s="59" t="s">
        <v>6686</v>
      </c>
      <c r="C939" s="210">
        <f t="shared" ref="C939:I939" si="857">(C2068/C$1214)/(C3197/C$2343)</f>
        <v>2.8009904167206789E-2</v>
      </c>
      <c r="D939" s="210">
        <f t="shared" si="857"/>
        <v>0</v>
      </c>
      <c r="E939" s="210">
        <f t="shared" si="857"/>
        <v>0</v>
      </c>
      <c r="F939" s="210">
        <f t="shared" si="857"/>
        <v>0</v>
      </c>
      <c r="G939" s="210">
        <f t="shared" si="857"/>
        <v>0</v>
      </c>
      <c r="H939" s="210">
        <f t="shared" si="857"/>
        <v>0</v>
      </c>
      <c r="I939" s="210">
        <f t="shared" si="857"/>
        <v>0</v>
      </c>
    </row>
    <row r="940" spans="1:9" x14ac:dyDescent="0.25">
      <c r="A940" s="59" t="s">
        <v>798</v>
      </c>
      <c r="B940" s="59" t="s">
        <v>6688</v>
      </c>
      <c r="C940" s="210">
        <f t="shared" ref="C940:I940" si="858">(C2069/C$1214)/(C3198/C$2343)</f>
        <v>0</v>
      </c>
      <c r="D940" s="210">
        <f t="shared" si="858"/>
        <v>0</v>
      </c>
      <c r="E940" s="210">
        <f t="shared" si="858"/>
        <v>0.23545038832665061</v>
      </c>
      <c r="F940" s="210">
        <f t="shared" si="858"/>
        <v>0</v>
      </c>
      <c r="G940" s="210">
        <f t="shared" si="858"/>
        <v>0</v>
      </c>
      <c r="H940" s="210">
        <f t="shared" si="858"/>
        <v>0</v>
      </c>
      <c r="I940" s="210">
        <f t="shared" si="858"/>
        <v>0</v>
      </c>
    </row>
    <row r="941" spans="1:9" x14ac:dyDescent="0.25">
      <c r="A941" s="59" t="s">
        <v>786</v>
      </c>
      <c r="B941" s="59" t="s">
        <v>6697</v>
      </c>
      <c r="C941" s="210">
        <f t="shared" ref="C941:I941" si="859">(C2070/C$1214)/(C3199/C$2343)</f>
        <v>0</v>
      </c>
      <c r="D941" s="210">
        <f t="shared" si="859"/>
        <v>3.5203445317209023E-2</v>
      </c>
      <c r="E941" s="210">
        <f t="shared" si="859"/>
        <v>0</v>
      </c>
      <c r="F941" s="210">
        <f t="shared" si="859"/>
        <v>5.4886569591883685E-5</v>
      </c>
      <c r="G941" s="210">
        <f t="shared" si="859"/>
        <v>4.0975860827367734E-3</v>
      </c>
      <c r="H941" s="210">
        <f t="shared" si="859"/>
        <v>0</v>
      </c>
      <c r="I941" s="210">
        <f t="shared" si="859"/>
        <v>0</v>
      </c>
    </row>
    <row r="942" spans="1:9" x14ac:dyDescent="0.25">
      <c r="A942" s="59" t="s">
        <v>1965</v>
      </c>
      <c r="B942" s="59" t="s">
        <v>6704</v>
      </c>
      <c r="C942" s="210">
        <f t="shared" ref="C942:I942" si="860">(C2071/C$1214)/(C3200/C$2343)</f>
        <v>0.56352120927563321</v>
      </c>
      <c r="D942" s="210">
        <f t="shared" si="860"/>
        <v>0</v>
      </c>
      <c r="E942" s="210">
        <f t="shared" si="860"/>
        <v>0</v>
      </c>
      <c r="F942" s="210">
        <f t="shared" si="860"/>
        <v>0</v>
      </c>
      <c r="G942" s="210">
        <f t="shared" si="860"/>
        <v>0</v>
      </c>
      <c r="H942" s="210">
        <f t="shared" si="860"/>
        <v>0</v>
      </c>
      <c r="I942" s="210">
        <f t="shared" si="860"/>
        <v>0</v>
      </c>
    </row>
    <row r="943" spans="1:9" x14ac:dyDescent="0.25">
      <c r="A943" s="59" t="s">
        <v>1347</v>
      </c>
      <c r="B943" s="59" t="s">
        <v>6706</v>
      </c>
      <c r="C943" s="210">
        <f t="shared" ref="C943:I943" si="861">(C2072/C$1214)/(C3201/C$2343)</f>
        <v>9.966067179581338E-2</v>
      </c>
      <c r="D943" s="210">
        <f t="shared" si="861"/>
        <v>1.0511192454766894E-3</v>
      </c>
      <c r="E943" s="210">
        <f t="shared" si="861"/>
        <v>0</v>
      </c>
      <c r="F943" s="210">
        <f t="shared" si="861"/>
        <v>0</v>
      </c>
      <c r="G943" s="210">
        <f t="shared" si="861"/>
        <v>0</v>
      </c>
      <c r="H943" s="210">
        <f t="shared" si="861"/>
        <v>8.3538270999446398E-2</v>
      </c>
      <c r="I943" s="210">
        <f t="shared" si="861"/>
        <v>0</v>
      </c>
    </row>
    <row r="944" spans="1:9" x14ac:dyDescent="0.25">
      <c r="A944" s="59" t="s">
        <v>2092</v>
      </c>
      <c r="B944" s="59" t="s">
        <v>6709</v>
      </c>
      <c r="C944" s="210">
        <f t="shared" ref="C944:I944" si="862">(C2073/C$1214)/(C3202/C$2343)</f>
        <v>0</v>
      </c>
      <c r="D944" s="210">
        <f t="shared" si="862"/>
        <v>0</v>
      </c>
      <c r="E944" s="210">
        <f t="shared" si="862"/>
        <v>2.1278125672132444</v>
      </c>
      <c r="F944" s="210">
        <f t="shared" si="862"/>
        <v>0</v>
      </c>
      <c r="G944" s="210">
        <f t="shared" si="862"/>
        <v>0</v>
      </c>
      <c r="H944" s="210">
        <f t="shared" si="862"/>
        <v>0</v>
      </c>
      <c r="I944" s="210">
        <f t="shared" si="862"/>
        <v>0</v>
      </c>
    </row>
    <row r="945" spans="1:9" x14ac:dyDescent="0.25">
      <c r="A945" s="59" t="s">
        <v>2548</v>
      </c>
      <c r="B945" s="59" t="s">
        <v>6710</v>
      </c>
      <c r="C945" s="210">
        <f t="shared" ref="C945:I945" si="863">(C2074/C$1214)/(C3203/C$2343)</f>
        <v>0</v>
      </c>
      <c r="D945" s="210">
        <f t="shared" si="863"/>
        <v>0</v>
      </c>
      <c r="E945" s="210">
        <f t="shared" si="863"/>
        <v>8.4908767405696015E-2</v>
      </c>
      <c r="F945" s="210">
        <f t="shared" si="863"/>
        <v>0</v>
      </c>
      <c r="G945" s="210">
        <f t="shared" si="863"/>
        <v>0</v>
      </c>
      <c r="H945" s="210">
        <f t="shared" si="863"/>
        <v>0</v>
      </c>
      <c r="I945" s="210">
        <f t="shared" si="863"/>
        <v>0</v>
      </c>
    </row>
    <row r="946" spans="1:9" x14ac:dyDescent="0.25">
      <c r="A946" s="59" t="s">
        <v>1456</v>
      </c>
      <c r="B946" s="59" t="s">
        <v>6716</v>
      </c>
      <c r="C946" s="210">
        <f t="shared" ref="C946:I946" si="864">(C2075/C$1214)/(C3204/C$2343)</f>
        <v>0</v>
      </c>
      <c r="D946" s="210">
        <f t="shared" si="864"/>
        <v>0</v>
      </c>
      <c r="E946" s="210">
        <f t="shared" si="864"/>
        <v>3.6333074764466015E-3</v>
      </c>
      <c r="F946" s="210">
        <f t="shared" si="864"/>
        <v>0</v>
      </c>
      <c r="G946" s="210">
        <f t="shared" si="864"/>
        <v>0</v>
      </c>
      <c r="H946" s="210">
        <f t="shared" si="864"/>
        <v>0</v>
      </c>
      <c r="I946" s="210">
        <f t="shared" si="864"/>
        <v>0</v>
      </c>
    </row>
    <row r="947" spans="1:9" x14ac:dyDescent="0.25">
      <c r="A947" s="59" t="s">
        <v>2274</v>
      </c>
      <c r="B947" s="59" t="s">
        <v>6718</v>
      </c>
      <c r="C947" s="210">
        <f t="shared" ref="C947:I947" si="865">(C2076/C$1214)/(C3205/C$2343)</f>
        <v>0</v>
      </c>
      <c r="D947" s="210">
        <f t="shared" si="865"/>
        <v>0</v>
      </c>
      <c r="E947" s="210">
        <f t="shared" si="865"/>
        <v>2.8564677618409694E-4</v>
      </c>
      <c r="F947" s="210">
        <f t="shared" si="865"/>
        <v>0</v>
      </c>
      <c r="G947" s="210">
        <f t="shared" si="865"/>
        <v>0</v>
      </c>
      <c r="H947" s="210">
        <f t="shared" si="865"/>
        <v>1.0088882940186204E-2</v>
      </c>
      <c r="I947" s="210">
        <f t="shared" si="865"/>
        <v>0</v>
      </c>
    </row>
    <row r="948" spans="1:9" x14ac:dyDescent="0.25">
      <c r="A948" s="59" t="s">
        <v>2066</v>
      </c>
      <c r="B948" s="59" t="s">
        <v>6721</v>
      </c>
      <c r="C948" s="210">
        <f t="shared" ref="C948:I948" si="866">(C2077/C$1214)/(C3206/C$2343)</f>
        <v>2.0401596605030638E-2</v>
      </c>
      <c r="D948" s="210">
        <f t="shared" si="866"/>
        <v>0</v>
      </c>
      <c r="E948" s="210">
        <f t="shared" si="866"/>
        <v>0</v>
      </c>
      <c r="F948" s="210">
        <f t="shared" si="866"/>
        <v>0</v>
      </c>
      <c r="G948" s="210">
        <f t="shared" si="866"/>
        <v>0</v>
      </c>
      <c r="H948" s="210">
        <f t="shared" si="866"/>
        <v>0</v>
      </c>
      <c r="I948" s="210">
        <f t="shared" si="866"/>
        <v>0</v>
      </c>
    </row>
    <row r="949" spans="1:9" x14ac:dyDescent="0.25">
      <c r="A949" s="59" t="s">
        <v>1905</v>
      </c>
      <c r="B949" s="59" t="s">
        <v>6723</v>
      </c>
      <c r="C949" s="210">
        <f t="shared" ref="C949:I949" si="867">(C2078/C$1214)/(C3207/C$2343)</f>
        <v>0</v>
      </c>
      <c r="D949" s="210">
        <f t="shared" si="867"/>
        <v>9.7699815137940547E-3</v>
      </c>
      <c r="E949" s="210">
        <f t="shared" si="867"/>
        <v>0</v>
      </c>
      <c r="F949" s="210">
        <f t="shared" si="867"/>
        <v>3.113669369378531E-2</v>
      </c>
      <c r="G949" s="210">
        <f t="shared" si="867"/>
        <v>0</v>
      </c>
      <c r="H949" s="210">
        <f t="shared" si="867"/>
        <v>0</v>
      </c>
      <c r="I949" s="210">
        <f t="shared" si="867"/>
        <v>5.4311847626574677E-2</v>
      </c>
    </row>
    <row r="950" spans="1:9" x14ac:dyDescent="0.25">
      <c r="A950" s="59" t="s">
        <v>1054</v>
      </c>
      <c r="B950" s="59" t="s">
        <v>6726</v>
      </c>
      <c r="C950" s="210">
        <f t="shared" ref="C950:I950" si="868">(C2079/C$1214)/(C3208/C$2343)</f>
        <v>1.0423005844305274E-2</v>
      </c>
      <c r="D950" s="210">
        <f t="shared" si="868"/>
        <v>0</v>
      </c>
      <c r="E950" s="210">
        <f t="shared" si="868"/>
        <v>0.79073833754210177</v>
      </c>
      <c r="F950" s="210">
        <f t="shared" si="868"/>
        <v>0</v>
      </c>
      <c r="G950" s="210">
        <f t="shared" si="868"/>
        <v>7.8615305514654718E-2</v>
      </c>
      <c r="H950" s="210">
        <f t="shared" si="868"/>
        <v>0</v>
      </c>
      <c r="I950" s="210">
        <f t="shared" si="868"/>
        <v>2.4822058564206009E-2</v>
      </c>
    </row>
    <row r="951" spans="1:9" x14ac:dyDescent="0.25">
      <c r="A951" s="59" t="s">
        <v>2379</v>
      </c>
      <c r="B951" s="59" t="s">
        <v>6728</v>
      </c>
      <c r="C951" s="210">
        <f t="shared" ref="C951:I951" si="869">(C2080/C$1214)/(C3209/C$2343)</f>
        <v>3.1914926310951355</v>
      </c>
      <c r="D951" s="210">
        <f t="shared" si="869"/>
        <v>4.0642448777616913E-2</v>
      </c>
      <c r="E951" s="210">
        <f t="shared" si="869"/>
        <v>1.9684725323836834</v>
      </c>
      <c r="F951" s="210">
        <f t="shared" si="869"/>
        <v>0</v>
      </c>
      <c r="G951" s="210">
        <f t="shared" si="869"/>
        <v>0</v>
      </c>
      <c r="H951" s="210">
        <f t="shared" si="869"/>
        <v>3.0153881316423378E-2</v>
      </c>
      <c r="I951" s="210">
        <f t="shared" si="869"/>
        <v>6.1325050847518634E-3</v>
      </c>
    </row>
    <row r="952" spans="1:9" x14ac:dyDescent="0.25">
      <c r="A952" s="59" t="s">
        <v>1958</v>
      </c>
      <c r="B952" s="59" t="s">
        <v>6730</v>
      </c>
      <c r="C952" s="210">
        <f t="shared" ref="C952:I952" si="870">(C2081/C$1214)/(C3210/C$2343)</f>
        <v>17.911419275884647</v>
      </c>
      <c r="D952" s="210">
        <f t="shared" si="870"/>
        <v>60.18608755364972</v>
      </c>
      <c r="E952" s="210">
        <f t="shared" si="870"/>
        <v>4.5686943983299901</v>
      </c>
      <c r="F952" s="210">
        <f t="shared" si="870"/>
        <v>0</v>
      </c>
      <c r="G952" s="210">
        <f t="shared" si="870"/>
        <v>0.59207827414278791</v>
      </c>
      <c r="H952" s="210">
        <f t="shared" si="870"/>
        <v>0.20416022589898086</v>
      </c>
      <c r="I952" s="210">
        <f t="shared" si="870"/>
        <v>0</v>
      </c>
    </row>
    <row r="953" spans="1:9" x14ac:dyDescent="0.25">
      <c r="A953" s="59" t="s">
        <v>800</v>
      </c>
      <c r="B953" s="59" t="s">
        <v>6733</v>
      </c>
      <c r="C953" s="210">
        <f t="shared" ref="C953:I953" si="871">(C2082/C$1214)/(C3211/C$2343)</f>
        <v>3.779785135214471E-2</v>
      </c>
      <c r="D953" s="210">
        <f t="shared" si="871"/>
        <v>7.4369276399527132E-2</v>
      </c>
      <c r="E953" s="210">
        <f t="shared" si="871"/>
        <v>4.2704446935954488E-2</v>
      </c>
      <c r="F953" s="210">
        <f t="shared" si="871"/>
        <v>2.1967345359062723E-2</v>
      </c>
      <c r="G953" s="210">
        <f t="shared" si="871"/>
        <v>2.621158646998506E-2</v>
      </c>
      <c r="H953" s="210">
        <f t="shared" si="871"/>
        <v>2.0038815823449872E-3</v>
      </c>
      <c r="I953" s="210">
        <f t="shared" si="871"/>
        <v>0</v>
      </c>
    </row>
    <row r="954" spans="1:9" x14ac:dyDescent="0.25">
      <c r="A954" s="59" t="s">
        <v>480</v>
      </c>
      <c r="B954" s="59" t="s">
        <v>6738</v>
      </c>
      <c r="C954" s="210">
        <f t="shared" ref="C954:I954" si="872">(C2083/C$1214)/(C3212/C$2343)</f>
        <v>0.58665912958333688</v>
      </c>
      <c r="D954" s="210">
        <f t="shared" si="872"/>
        <v>7.0295646804436659E-2</v>
      </c>
      <c r="E954" s="210">
        <f t="shared" si="872"/>
        <v>7.1872150192918399E-2</v>
      </c>
      <c r="F954" s="210">
        <f t="shared" si="872"/>
        <v>0.34553024171178909</v>
      </c>
      <c r="G954" s="210">
        <f t="shared" si="872"/>
        <v>0.45730530505969397</v>
      </c>
      <c r="H954" s="210">
        <f t="shared" si="872"/>
        <v>0.45844952034010739</v>
      </c>
      <c r="I954" s="210">
        <f t="shared" si="872"/>
        <v>0.4298659704185005</v>
      </c>
    </row>
    <row r="955" spans="1:9" x14ac:dyDescent="0.25">
      <c r="A955" s="59" t="s">
        <v>726</v>
      </c>
      <c r="B955" s="59" t="s">
        <v>6741</v>
      </c>
      <c r="C955" s="210">
        <f t="shared" ref="C955:I955" si="873">(C2084/C$1214)/(C3213/C$2343)</f>
        <v>0.4384645139498648</v>
      </c>
      <c r="D955" s="210">
        <f t="shared" si="873"/>
        <v>0</v>
      </c>
      <c r="E955" s="210">
        <f t="shared" si="873"/>
        <v>0.15358418866164711</v>
      </c>
      <c r="F955" s="210">
        <f t="shared" si="873"/>
        <v>0</v>
      </c>
      <c r="G955" s="210">
        <f t="shared" si="873"/>
        <v>2.7003215218113909E-3</v>
      </c>
      <c r="H955" s="210">
        <f t="shared" si="873"/>
        <v>0.98608416863578907</v>
      </c>
      <c r="I955" s="210">
        <f t="shared" si="873"/>
        <v>2.5259424695521084</v>
      </c>
    </row>
    <row r="956" spans="1:9" x14ac:dyDescent="0.25">
      <c r="A956" s="59" t="s">
        <v>1068</v>
      </c>
      <c r="B956" s="59" t="s">
        <v>6742</v>
      </c>
      <c r="C956" s="210">
        <f t="shared" ref="C956:I956" si="874">(C2085/C$1214)/(C3214/C$2343)</f>
        <v>8.0404694758583162</v>
      </c>
      <c r="D956" s="210">
        <f t="shared" si="874"/>
        <v>60.999036422114344</v>
      </c>
      <c r="E956" s="210">
        <f t="shared" si="874"/>
        <v>0.23444988000911704</v>
      </c>
      <c r="F956" s="210">
        <f t="shared" si="874"/>
        <v>0</v>
      </c>
      <c r="G956" s="210">
        <f t="shared" si="874"/>
        <v>0</v>
      </c>
      <c r="H956" s="210">
        <f t="shared" si="874"/>
        <v>0</v>
      </c>
      <c r="I956" s="210">
        <f t="shared" si="874"/>
        <v>0</v>
      </c>
    </row>
    <row r="957" spans="1:9" x14ac:dyDescent="0.25">
      <c r="A957" s="59" t="s">
        <v>3061</v>
      </c>
      <c r="B957" s="59" t="s">
        <v>6746</v>
      </c>
      <c r="C957" s="210">
        <f t="shared" ref="C957:I957" si="875">(C2086/C$1214)/(C3215/C$2343)</f>
        <v>0.50606904319105717</v>
      </c>
      <c r="D957" s="210">
        <f t="shared" si="875"/>
        <v>0</v>
      </c>
      <c r="E957" s="210">
        <f t="shared" si="875"/>
        <v>0</v>
      </c>
      <c r="F957" s="210">
        <f t="shared" si="875"/>
        <v>0</v>
      </c>
      <c r="G957" s="210">
        <f t="shared" si="875"/>
        <v>1.4306091274199947E-2</v>
      </c>
      <c r="H957" s="210">
        <f t="shared" si="875"/>
        <v>0</v>
      </c>
      <c r="I957" s="210">
        <f t="shared" si="875"/>
        <v>0.51268697052083201</v>
      </c>
    </row>
    <row r="958" spans="1:9" x14ac:dyDescent="0.25">
      <c r="A958" s="59" t="s">
        <v>2047</v>
      </c>
      <c r="B958" s="59" t="s">
        <v>6748</v>
      </c>
      <c r="C958" s="210">
        <f t="shared" ref="C958:I958" si="876">(C2087/C$1214)/(C3216/C$2343)</f>
        <v>1.3872262083518536</v>
      </c>
      <c r="D958" s="210">
        <f t="shared" si="876"/>
        <v>1.568561620408526</v>
      </c>
      <c r="E958" s="210">
        <f t="shared" si="876"/>
        <v>0.87786865856628904</v>
      </c>
      <c r="F958" s="210">
        <f t="shared" si="876"/>
        <v>1.1921562888813315</v>
      </c>
      <c r="G958" s="210">
        <f t="shared" si="876"/>
        <v>0.347838347049647</v>
      </c>
      <c r="H958" s="210">
        <f t="shared" si="876"/>
        <v>0.33288190803765355</v>
      </c>
      <c r="I958" s="210">
        <f t="shared" si="876"/>
        <v>0</v>
      </c>
    </row>
    <row r="959" spans="1:9" x14ac:dyDescent="0.25">
      <c r="A959" s="59" t="s">
        <v>2380</v>
      </c>
      <c r="B959" s="59" t="s">
        <v>6749</v>
      </c>
      <c r="C959" s="210">
        <f t="shared" ref="C959:I959" si="877">(C2088/C$1214)/(C3217/C$2343)</f>
        <v>4.8819569672080201</v>
      </c>
      <c r="D959" s="210">
        <f t="shared" si="877"/>
        <v>15.64113696215971</v>
      </c>
      <c r="E959" s="210">
        <f t="shared" si="877"/>
        <v>1.3116977785695875E-2</v>
      </c>
      <c r="F959" s="210">
        <f t="shared" si="877"/>
        <v>1.6024794783843574</v>
      </c>
      <c r="G959" s="210">
        <f t="shared" si="877"/>
        <v>0</v>
      </c>
      <c r="H959" s="210">
        <f t="shared" si="877"/>
        <v>2.4169740127323373E-2</v>
      </c>
      <c r="I959" s="210">
        <f t="shared" si="877"/>
        <v>0</v>
      </c>
    </row>
    <row r="960" spans="1:9" x14ac:dyDescent="0.25">
      <c r="A960" s="59" t="s">
        <v>2247</v>
      </c>
      <c r="B960" s="59" t="s">
        <v>6750</v>
      </c>
      <c r="C960" s="210">
        <f t="shared" ref="C960:I960" si="878">(C2089/C$1214)/(C3218/C$2343)</f>
        <v>0.62094123384938438</v>
      </c>
      <c r="D960" s="210">
        <f t="shared" si="878"/>
        <v>1.5583871869472221E-3</v>
      </c>
      <c r="E960" s="210">
        <f t="shared" si="878"/>
        <v>0</v>
      </c>
      <c r="F960" s="210">
        <f t="shared" si="878"/>
        <v>0</v>
      </c>
      <c r="G960" s="210">
        <f t="shared" si="878"/>
        <v>0</v>
      </c>
      <c r="H960" s="210">
        <f t="shared" si="878"/>
        <v>0</v>
      </c>
      <c r="I960" s="210">
        <f t="shared" si="878"/>
        <v>0</v>
      </c>
    </row>
    <row r="961" spans="1:9" x14ac:dyDescent="0.25">
      <c r="A961" s="59" t="s">
        <v>1932</v>
      </c>
      <c r="B961" s="59" t="s">
        <v>6754</v>
      </c>
      <c r="C961" s="210">
        <f t="shared" ref="C961:I961" si="879">(C2090/C$1214)/(C3219/C$2343)</f>
        <v>2.5432966787212121E-3</v>
      </c>
      <c r="D961" s="210">
        <f t="shared" si="879"/>
        <v>0.667213864364267</v>
      </c>
      <c r="E961" s="210">
        <f t="shared" si="879"/>
        <v>9.9412168654454793E-4</v>
      </c>
      <c r="F961" s="210">
        <f t="shared" si="879"/>
        <v>0</v>
      </c>
      <c r="G961" s="210">
        <f t="shared" si="879"/>
        <v>1.520670712157461E-2</v>
      </c>
      <c r="H961" s="210">
        <f t="shared" si="879"/>
        <v>2.7966101511452512E-2</v>
      </c>
      <c r="I961" s="210">
        <f t="shared" si="879"/>
        <v>6.3121959333097835E-4</v>
      </c>
    </row>
    <row r="962" spans="1:9" x14ac:dyDescent="0.25">
      <c r="A962" s="59" t="s">
        <v>377</v>
      </c>
      <c r="B962" s="59" t="s">
        <v>6756</v>
      </c>
      <c r="C962" s="210">
        <f t="shared" ref="C962:I962" si="880">(C2091/C$1214)/(C3220/C$2343)</f>
        <v>1.8293706029316955E-2</v>
      </c>
      <c r="D962" s="210">
        <f t="shared" si="880"/>
        <v>6.3654998806640342E-2</v>
      </c>
      <c r="E962" s="210">
        <f t="shared" si="880"/>
        <v>0</v>
      </c>
      <c r="F962" s="210">
        <f t="shared" si="880"/>
        <v>0</v>
      </c>
      <c r="G962" s="210">
        <f t="shared" si="880"/>
        <v>3.3064676218773291E-3</v>
      </c>
      <c r="H962" s="210">
        <f t="shared" si="880"/>
        <v>1.0871221231710207E-3</v>
      </c>
      <c r="I962" s="210">
        <f t="shared" si="880"/>
        <v>0</v>
      </c>
    </row>
    <row r="963" spans="1:9" x14ac:dyDescent="0.25">
      <c r="A963" s="59" t="s">
        <v>760</v>
      </c>
      <c r="B963" s="59" t="s">
        <v>6757</v>
      </c>
      <c r="C963" s="210">
        <f t="shared" ref="C963:I963" si="881">(C2092/C$1214)/(C3221/C$2343)</f>
        <v>1.7600607028541206</v>
      </c>
      <c r="D963" s="210">
        <f t="shared" si="881"/>
        <v>1.9743602617346716</v>
      </c>
      <c r="E963" s="210">
        <f t="shared" si="881"/>
        <v>16.165468378569397</v>
      </c>
      <c r="F963" s="210">
        <f t="shared" si="881"/>
        <v>2.8954785372009701</v>
      </c>
      <c r="G963" s="210">
        <f t="shared" si="881"/>
        <v>8.3841458493965515</v>
      </c>
      <c r="H963" s="210">
        <f t="shared" si="881"/>
        <v>12.859509419944587</v>
      </c>
      <c r="I963" s="210">
        <f t="shared" si="881"/>
        <v>5.5666788083223073</v>
      </c>
    </row>
    <row r="964" spans="1:9" x14ac:dyDescent="0.25">
      <c r="A964" s="59" t="s">
        <v>588</v>
      </c>
      <c r="B964" s="59" t="s">
        <v>6758</v>
      </c>
      <c r="C964" s="210">
        <f t="shared" ref="C964:I964" si="882">(C2093/C$1214)/(C3222/C$2343)</f>
        <v>11.004514633124227</v>
      </c>
      <c r="D964" s="210">
        <f t="shared" si="882"/>
        <v>12.118109123070592</v>
      </c>
      <c r="E964" s="210">
        <f t="shared" si="882"/>
        <v>13.995426543803667</v>
      </c>
      <c r="F964" s="210">
        <f t="shared" si="882"/>
        <v>11.181338505847483</v>
      </c>
      <c r="G964" s="210">
        <f t="shared" si="882"/>
        <v>10.573061363621346</v>
      </c>
      <c r="H964" s="210">
        <f t="shared" si="882"/>
        <v>13.086991223802805</v>
      </c>
      <c r="I964" s="210">
        <f t="shared" si="882"/>
        <v>20.234597300008922</v>
      </c>
    </row>
    <row r="965" spans="1:9" x14ac:dyDescent="0.25">
      <c r="A965" s="59" t="s">
        <v>1945</v>
      </c>
      <c r="B965" s="59" t="s">
        <v>6768</v>
      </c>
      <c r="C965" s="210">
        <f t="shared" ref="C965:I965" si="883">(C2094/C$1214)/(C3223/C$2343)</f>
        <v>0.61169446853326881</v>
      </c>
      <c r="D965" s="210">
        <f t="shared" si="883"/>
        <v>2.6104354628038078E-3</v>
      </c>
      <c r="E965" s="210">
        <f t="shared" si="883"/>
        <v>0</v>
      </c>
      <c r="F965" s="210">
        <f t="shared" si="883"/>
        <v>0</v>
      </c>
      <c r="G965" s="210">
        <f t="shared" si="883"/>
        <v>0</v>
      </c>
      <c r="H965" s="210">
        <f t="shared" si="883"/>
        <v>0</v>
      </c>
      <c r="I965" s="210">
        <f t="shared" si="883"/>
        <v>0</v>
      </c>
    </row>
    <row r="966" spans="1:9" x14ac:dyDescent="0.25">
      <c r="A966" s="59" t="s">
        <v>1265</v>
      </c>
      <c r="B966" s="59" t="s">
        <v>6769</v>
      </c>
      <c r="C966" s="210">
        <f t="shared" ref="C966:I966" si="884">(C2095/C$1214)/(C3224/C$2343)</f>
        <v>0.90219347053656385</v>
      </c>
      <c r="D966" s="210">
        <f t="shared" si="884"/>
        <v>6.4050689517286745</v>
      </c>
      <c r="E966" s="210">
        <f t="shared" si="884"/>
        <v>0</v>
      </c>
      <c r="F966" s="210">
        <f t="shared" si="884"/>
        <v>0.93720485703979328</v>
      </c>
      <c r="G966" s="210">
        <f t="shared" si="884"/>
        <v>0</v>
      </c>
      <c r="H966" s="210">
        <f t="shared" si="884"/>
        <v>0</v>
      </c>
      <c r="I966" s="210">
        <f t="shared" si="884"/>
        <v>0</v>
      </c>
    </row>
    <row r="967" spans="1:9" x14ac:dyDescent="0.25">
      <c r="A967" s="59" t="s">
        <v>66</v>
      </c>
      <c r="B967" s="59" t="s">
        <v>6806</v>
      </c>
      <c r="C967" s="210">
        <f t="shared" ref="C967:I967" si="885">(C2096/C$1214)/(C3225/C$2343)</f>
        <v>0.70142664078552142</v>
      </c>
      <c r="D967" s="210">
        <f t="shared" si="885"/>
        <v>0.25012643294739406</v>
      </c>
      <c r="E967" s="210">
        <f t="shared" si="885"/>
        <v>4.9397758709375683E-2</v>
      </c>
      <c r="F967" s="210">
        <f t="shared" si="885"/>
        <v>0</v>
      </c>
      <c r="G967" s="210">
        <f t="shared" si="885"/>
        <v>4.7989816165663213E-3</v>
      </c>
      <c r="H967" s="210">
        <f t="shared" si="885"/>
        <v>0</v>
      </c>
      <c r="I967" s="210">
        <f t="shared" si="885"/>
        <v>0</v>
      </c>
    </row>
    <row r="968" spans="1:9" x14ac:dyDescent="0.25">
      <c r="A968" s="59" t="s">
        <v>52</v>
      </c>
      <c r="B968" s="59" t="s">
        <v>6808</v>
      </c>
      <c r="C968" s="210">
        <f t="shared" ref="C968:I968" si="886">(C2097/C$1214)/(C3226/C$2343)</f>
        <v>0</v>
      </c>
      <c r="D968" s="210">
        <f t="shared" si="886"/>
        <v>0</v>
      </c>
      <c r="E968" s="210">
        <f t="shared" si="886"/>
        <v>0</v>
      </c>
      <c r="F968" s="210">
        <f t="shared" si="886"/>
        <v>0</v>
      </c>
      <c r="G968" s="210">
        <f t="shared" si="886"/>
        <v>4.6100202845813561E-3</v>
      </c>
      <c r="H968" s="210">
        <f t="shared" si="886"/>
        <v>0</v>
      </c>
      <c r="I968" s="210">
        <f t="shared" si="886"/>
        <v>0</v>
      </c>
    </row>
    <row r="969" spans="1:9" x14ac:dyDescent="0.25">
      <c r="A969" s="59" t="s">
        <v>479</v>
      </c>
      <c r="B969" s="59" t="s">
        <v>6815</v>
      </c>
      <c r="C969" s="210">
        <f t="shared" ref="C969:I969" si="887">(C2098/C$1214)/(C3227/C$2343)</f>
        <v>1.8056926129731793E-4</v>
      </c>
      <c r="D969" s="210">
        <f t="shared" si="887"/>
        <v>3.2233144455735921E-4</v>
      </c>
      <c r="E969" s="210">
        <f t="shared" si="887"/>
        <v>0</v>
      </c>
      <c r="F969" s="210">
        <f t="shared" si="887"/>
        <v>0</v>
      </c>
      <c r="G969" s="210">
        <f t="shared" si="887"/>
        <v>0</v>
      </c>
      <c r="H969" s="210">
        <f t="shared" si="887"/>
        <v>0</v>
      </c>
      <c r="I969" s="210">
        <f t="shared" si="887"/>
        <v>0</v>
      </c>
    </row>
    <row r="970" spans="1:9" x14ac:dyDescent="0.25">
      <c r="A970" s="59" t="s">
        <v>364</v>
      </c>
      <c r="B970" s="59" t="s">
        <v>6817</v>
      </c>
      <c r="C970" s="210">
        <f t="shared" ref="C970:I970" si="888">(C2099/C$1214)/(C3228/C$2343)</f>
        <v>0.27586044932153464</v>
      </c>
      <c r="D970" s="210">
        <f t="shared" si="888"/>
        <v>0.10559732138803386</v>
      </c>
      <c r="E970" s="210">
        <f t="shared" si="888"/>
        <v>0</v>
      </c>
      <c r="F970" s="210">
        <f t="shared" si="888"/>
        <v>0</v>
      </c>
      <c r="G970" s="210">
        <f t="shared" si="888"/>
        <v>0</v>
      </c>
      <c r="H970" s="210">
        <f t="shared" si="888"/>
        <v>1.8103406030349468E-2</v>
      </c>
      <c r="I970" s="210">
        <f t="shared" si="888"/>
        <v>0</v>
      </c>
    </row>
    <row r="971" spans="1:9" x14ac:dyDescent="0.25">
      <c r="A971" s="59" t="s">
        <v>338</v>
      </c>
      <c r="B971" s="59" t="s">
        <v>6818</v>
      </c>
      <c r="C971" s="210">
        <f t="shared" ref="C971:I971" si="889">(C2100/C$1214)/(C3229/C$2343)</f>
        <v>8.3643683054503259E-2</v>
      </c>
      <c r="D971" s="210">
        <f t="shared" si="889"/>
        <v>0</v>
      </c>
      <c r="E971" s="210">
        <f t="shared" si="889"/>
        <v>0</v>
      </c>
      <c r="F971" s="210">
        <f t="shared" si="889"/>
        <v>0</v>
      </c>
      <c r="G971" s="210">
        <f t="shared" si="889"/>
        <v>0</v>
      </c>
      <c r="H971" s="210">
        <f t="shared" si="889"/>
        <v>0</v>
      </c>
      <c r="I971" s="210">
        <f t="shared" si="889"/>
        <v>0</v>
      </c>
    </row>
    <row r="972" spans="1:9" x14ac:dyDescent="0.25">
      <c r="A972" s="59" t="s">
        <v>337</v>
      </c>
      <c r="B972" s="59" t="s">
        <v>6819</v>
      </c>
      <c r="C972" s="210">
        <f t="shared" ref="C972:I972" si="890">(C2101/C$1214)/(C3230/C$2343)</f>
        <v>4.4558824361090139E-3</v>
      </c>
      <c r="D972" s="210">
        <f t="shared" si="890"/>
        <v>7.791692271505897E-2</v>
      </c>
      <c r="E972" s="210">
        <f t="shared" si="890"/>
        <v>4.9509857763022191E-2</v>
      </c>
      <c r="F972" s="210">
        <f t="shared" si="890"/>
        <v>0</v>
      </c>
      <c r="G972" s="210">
        <f t="shared" si="890"/>
        <v>0</v>
      </c>
      <c r="H972" s="210">
        <f t="shared" si="890"/>
        <v>0</v>
      </c>
      <c r="I972" s="210">
        <f t="shared" si="890"/>
        <v>0</v>
      </c>
    </row>
    <row r="973" spans="1:9" x14ac:dyDescent="0.25">
      <c r="A973" s="59" t="s">
        <v>183</v>
      </c>
      <c r="B973" s="59" t="s">
        <v>6824</v>
      </c>
      <c r="C973" s="210">
        <f t="shared" ref="C973:I973" si="891">(C2102/C$1214)/(C3231/C$2343)</f>
        <v>0</v>
      </c>
      <c r="D973" s="210">
        <f t="shared" si="891"/>
        <v>0.10721664414088729</v>
      </c>
      <c r="E973" s="210">
        <f t="shared" si="891"/>
        <v>7.6666344514047483E-2</v>
      </c>
      <c r="F973" s="210">
        <f t="shared" si="891"/>
        <v>0</v>
      </c>
      <c r="G973" s="210">
        <f t="shared" si="891"/>
        <v>4.9067633718147728E-2</v>
      </c>
      <c r="H973" s="210">
        <f t="shared" si="891"/>
        <v>2.1518542368336893E-3</v>
      </c>
      <c r="I973" s="210">
        <f t="shared" si="891"/>
        <v>0</v>
      </c>
    </row>
    <row r="974" spans="1:9" x14ac:dyDescent="0.25">
      <c r="A974" s="59" t="s">
        <v>1184</v>
      </c>
      <c r="B974" s="59" t="s">
        <v>6829</v>
      </c>
      <c r="C974" s="210">
        <f t="shared" ref="C974:I974" si="892">(C2103/C$1214)/(C3232/C$2343)</f>
        <v>0</v>
      </c>
      <c r="D974" s="210">
        <f t="shared" si="892"/>
        <v>0</v>
      </c>
      <c r="E974" s="210">
        <f t="shared" si="892"/>
        <v>0</v>
      </c>
      <c r="F974" s="210">
        <f t="shared" si="892"/>
        <v>0</v>
      </c>
      <c r="G974" s="210">
        <f t="shared" si="892"/>
        <v>0</v>
      </c>
      <c r="H974" s="210">
        <f t="shared" si="892"/>
        <v>4.0799711881029474E-2</v>
      </c>
      <c r="I974" s="210">
        <f t="shared" si="892"/>
        <v>0</v>
      </c>
    </row>
    <row r="975" spans="1:9" x14ac:dyDescent="0.25">
      <c r="A975" s="59" t="s">
        <v>2158</v>
      </c>
      <c r="B975" s="59" t="s">
        <v>6830</v>
      </c>
      <c r="C975" s="210">
        <f t="shared" ref="C975:I975" si="893">(C2104/C$1214)/(C3233/C$2343)</f>
        <v>1.2539084603221562</v>
      </c>
      <c r="D975" s="210">
        <f t="shared" si="893"/>
        <v>2.1495054777854232</v>
      </c>
      <c r="E975" s="210">
        <f t="shared" si="893"/>
        <v>2.411493817864633</v>
      </c>
      <c r="F975" s="210">
        <f t="shared" si="893"/>
        <v>0.39427056781205921</v>
      </c>
      <c r="G975" s="210">
        <f t="shared" si="893"/>
        <v>0.759786075623748</v>
      </c>
      <c r="H975" s="210">
        <f t="shared" si="893"/>
        <v>2.0889763706665998</v>
      </c>
      <c r="I975" s="210">
        <f t="shared" si="893"/>
        <v>0.4610958586825355</v>
      </c>
    </row>
    <row r="976" spans="1:9" x14ac:dyDescent="0.25">
      <c r="A976" s="59" t="s">
        <v>1046</v>
      </c>
      <c r="B976" s="59" t="s">
        <v>6832</v>
      </c>
      <c r="C976" s="210">
        <f t="shared" ref="C976:I976" si="894">(C2105/C$1214)/(C3234/C$2343)</f>
        <v>2.4800774950090164E-2</v>
      </c>
      <c r="D976" s="210">
        <f t="shared" si="894"/>
        <v>0</v>
      </c>
      <c r="E976" s="210">
        <f t="shared" si="894"/>
        <v>1.2518692499879571E-2</v>
      </c>
      <c r="F976" s="210">
        <f t="shared" si="894"/>
        <v>0</v>
      </c>
      <c r="G976" s="210">
        <f t="shared" si="894"/>
        <v>0</v>
      </c>
      <c r="H976" s="210">
        <f t="shared" si="894"/>
        <v>0</v>
      </c>
      <c r="I976" s="210">
        <f t="shared" si="894"/>
        <v>0</v>
      </c>
    </row>
    <row r="977" spans="1:9" x14ac:dyDescent="0.25">
      <c r="A977" s="59" t="s">
        <v>394</v>
      </c>
      <c r="B977" s="59" t="s">
        <v>6834</v>
      </c>
      <c r="C977" s="210">
        <f t="shared" ref="C977:I977" si="895">(C2106/C$1214)/(C3235/C$2343)</f>
        <v>0</v>
      </c>
      <c r="D977" s="210">
        <f t="shared" si="895"/>
        <v>0</v>
      </c>
      <c r="E977" s="210">
        <f t="shared" si="895"/>
        <v>0</v>
      </c>
      <c r="F977" s="210">
        <f t="shared" si="895"/>
        <v>0</v>
      </c>
      <c r="G977" s="210">
        <f t="shared" si="895"/>
        <v>0</v>
      </c>
      <c r="H977" s="210">
        <f t="shared" si="895"/>
        <v>5.5055752030885525E-3</v>
      </c>
      <c r="I977" s="210">
        <f t="shared" si="895"/>
        <v>0</v>
      </c>
    </row>
    <row r="978" spans="1:9" x14ac:dyDescent="0.25">
      <c r="A978" s="59" t="s">
        <v>300</v>
      </c>
      <c r="B978" s="59" t="s">
        <v>6835</v>
      </c>
      <c r="C978" s="210">
        <f t="shared" ref="C978:I978" si="896">(C2107/C$1214)/(C3236/C$2343)</f>
        <v>1.4318430800167159</v>
      </c>
      <c r="D978" s="210">
        <f t="shared" si="896"/>
        <v>6.7570122781016764</v>
      </c>
      <c r="E978" s="210">
        <f t="shared" si="896"/>
        <v>10.11256063311577</v>
      </c>
      <c r="F978" s="210">
        <f t="shared" si="896"/>
        <v>18.72275474385868</v>
      </c>
      <c r="G978" s="210">
        <f t="shared" si="896"/>
        <v>9.1236456190349156</v>
      </c>
      <c r="H978" s="210">
        <f t="shared" si="896"/>
        <v>14.391329033642307</v>
      </c>
      <c r="I978" s="210">
        <f t="shared" si="896"/>
        <v>4.888717397914081</v>
      </c>
    </row>
    <row r="979" spans="1:9" x14ac:dyDescent="0.25">
      <c r="A979" s="59" t="s">
        <v>328</v>
      </c>
      <c r="B979" s="59" t="s">
        <v>6836</v>
      </c>
      <c r="C979" s="210">
        <f t="shared" ref="C979:I979" si="897">(C2108/C$1214)/(C3237/C$2343)</f>
        <v>6.635869651233138E-2</v>
      </c>
      <c r="D979" s="210">
        <f t="shared" si="897"/>
        <v>0</v>
      </c>
      <c r="E979" s="210">
        <f t="shared" si="897"/>
        <v>0</v>
      </c>
      <c r="F979" s="210">
        <f t="shared" si="897"/>
        <v>0.15143612046455038</v>
      </c>
      <c r="G979" s="210">
        <f t="shared" si="897"/>
        <v>0.20008062228101253</v>
      </c>
      <c r="H979" s="210">
        <f t="shared" si="897"/>
        <v>1.7022228296656423</v>
      </c>
      <c r="I979" s="210">
        <f t="shared" si="897"/>
        <v>1.1422787752291257</v>
      </c>
    </row>
    <row r="980" spans="1:9" x14ac:dyDescent="0.25">
      <c r="A980" s="59" t="s">
        <v>729</v>
      </c>
      <c r="B980" s="59" t="s">
        <v>6837</v>
      </c>
      <c r="C980" s="210">
        <f t="shared" ref="C980:I980" si="898">(C2109/C$1214)/(C3238/C$2343)</f>
        <v>0.53388137032260485</v>
      </c>
      <c r="D980" s="210">
        <f t="shared" si="898"/>
        <v>0</v>
      </c>
      <c r="E980" s="210">
        <f t="shared" si="898"/>
        <v>4.8378807730535449</v>
      </c>
      <c r="F980" s="210">
        <f t="shared" si="898"/>
        <v>0</v>
      </c>
      <c r="G980" s="210">
        <f t="shared" si="898"/>
        <v>0</v>
      </c>
      <c r="H980" s="210">
        <f t="shared" si="898"/>
        <v>0</v>
      </c>
      <c r="I980" s="210">
        <f t="shared" si="898"/>
        <v>1.3153115469396496E-2</v>
      </c>
    </row>
    <row r="981" spans="1:9" x14ac:dyDescent="0.25">
      <c r="A981" s="59" t="s">
        <v>286</v>
      </c>
      <c r="B981" s="59" t="s">
        <v>6838</v>
      </c>
      <c r="C981" s="210">
        <f t="shared" ref="C981:I981" si="899">(C2110/C$1214)/(C3239/C$2343)</f>
        <v>0.14841793377747098</v>
      </c>
      <c r="D981" s="210">
        <f t="shared" si="899"/>
        <v>0.1794529546488437</v>
      </c>
      <c r="E981" s="210">
        <f t="shared" si="899"/>
        <v>0.11164923184280191</v>
      </c>
      <c r="F981" s="210">
        <f t="shared" si="899"/>
        <v>2.2891434379976639E-2</v>
      </c>
      <c r="G981" s="210">
        <f t="shared" si="899"/>
        <v>1.8223689608458777</v>
      </c>
      <c r="H981" s="210">
        <f t="shared" si="899"/>
        <v>0.34695546656650761</v>
      </c>
      <c r="I981" s="210">
        <f t="shared" si="899"/>
        <v>1.7764630345404224</v>
      </c>
    </row>
    <row r="982" spans="1:9" x14ac:dyDescent="0.25">
      <c r="A982" s="59" t="s">
        <v>510</v>
      </c>
      <c r="B982" s="59" t="s">
        <v>6840</v>
      </c>
      <c r="C982" s="210">
        <f t="shared" ref="C982:I982" si="900">(C2111/C$1214)/(C3240/C$2343)</f>
        <v>1.3476027522791714E-2</v>
      </c>
      <c r="D982" s="210">
        <f t="shared" si="900"/>
        <v>5.609691705904747E-3</v>
      </c>
      <c r="E982" s="210">
        <f t="shared" si="900"/>
        <v>2.9331358404242107E-2</v>
      </c>
      <c r="F982" s="210">
        <f t="shared" si="900"/>
        <v>0</v>
      </c>
      <c r="G982" s="210">
        <f t="shared" si="900"/>
        <v>0</v>
      </c>
      <c r="H982" s="210">
        <f t="shared" si="900"/>
        <v>0</v>
      </c>
      <c r="I982" s="210">
        <f t="shared" si="900"/>
        <v>0</v>
      </c>
    </row>
    <row r="983" spans="1:9" x14ac:dyDescent="0.25">
      <c r="A983" s="59" t="s">
        <v>383</v>
      </c>
      <c r="B983" s="59" t="s">
        <v>6842</v>
      </c>
      <c r="C983" s="210">
        <f t="shared" ref="C983:I983" si="901">(C2112/C$1214)/(C3241/C$2343)</f>
        <v>1.0756681009718407E-2</v>
      </c>
      <c r="D983" s="210">
        <f t="shared" si="901"/>
        <v>0.30899118435164774</v>
      </c>
      <c r="E983" s="210">
        <f t="shared" si="901"/>
        <v>4.1640791601028106E-2</v>
      </c>
      <c r="F983" s="210">
        <f t="shared" si="901"/>
        <v>6.2899309942363146E-2</v>
      </c>
      <c r="G983" s="210">
        <f t="shared" si="901"/>
        <v>0.28562488585309953</v>
      </c>
      <c r="H983" s="210">
        <f t="shared" si="901"/>
        <v>7.6035964538151606E-3</v>
      </c>
      <c r="I983" s="210">
        <f t="shared" si="901"/>
        <v>3.2097384019652092E-2</v>
      </c>
    </row>
    <row r="984" spans="1:9" x14ac:dyDescent="0.25">
      <c r="A984" s="59" t="s">
        <v>1294</v>
      </c>
      <c r="B984" s="59" t="s">
        <v>6844</v>
      </c>
      <c r="C984" s="210">
        <f t="shared" ref="C984:I984" si="902">(C2113/C$1214)/(C3242/C$2343)</f>
        <v>20.431440640168379</v>
      </c>
      <c r="D984" s="210">
        <f t="shared" si="902"/>
        <v>10.818506990418992</v>
      </c>
      <c r="E984" s="210">
        <f t="shared" si="902"/>
        <v>2.6361491120090883</v>
      </c>
      <c r="F984" s="210">
        <f t="shared" si="902"/>
        <v>2.9934469765641132</v>
      </c>
      <c r="G984" s="210">
        <f t="shared" si="902"/>
        <v>0.52213671909847592</v>
      </c>
      <c r="H984" s="210">
        <f t="shared" si="902"/>
        <v>1.3703293292548331</v>
      </c>
      <c r="I984" s="210">
        <f t="shared" si="902"/>
        <v>5.0838577326023193</v>
      </c>
    </row>
    <row r="985" spans="1:9" x14ac:dyDescent="0.25">
      <c r="A985" s="59" t="s">
        <v>490</v>
      </c>
      <c r="B985" s="59" t="s">
        <v>6854</v>
      </c>
      <c r="C985" s="210">
        <f t="shared" ref="C985:I985" si="903">(C2114/C$1214)/(C3243/C$2343)</f>
        <v>0.54719899674345196</v>
      </c>
      <c r="D985" s="210">
        <f t="shared" si="903"/>
        <v>1.2202996278982146</v>
      </c>
      <c r="E985" s="210">
        <f t="shared" si="903"/>
        <v>0</v>
      </c>
      <c r="F985" s="210">
        <f t="shared" si="903"/>
        <v>0</v>
      </c>
      <c r="G985" s="210">
        <f t="shared" si="903"/>
        <v>0</v>
      </c>
      <c r="H985" s="210">
        <f t="shared" si="903"/>
        <v>0</v>
      </c>
      <c r="I985" s="210">
        <f t="shared" si="903"/>
        <v>0.68632168894905032</v>
      </c>
    </row>
    <row r="986" spans="1:9" x14ac:dyDescent="0.25">
      <c r="A986" s="59" t="s">
        <v>533</v>
      </c>
      <c r="B986" s="59" t="s">
        <v>6864</v>
      </c>
      <c r="C986" s="210">
        <f t="shared" ref="C986:I986" si="904">(C2115/C$1214)/(C3244/C$2343)</f>
        <v>0</v>
      </c>
      <c r="D986" s="210">
        <f t="shared" si="904"/>
        <v>0</v>
      </c>
      <c r="E986" s="210">
        <f t="shared" si="904"/>
        <v>0</v>
      </c>
      <c r="F986" s="210">
        <f t="shared" si="904"/>
        <v>0</v>
      </c>
      <c r="G986" s="210">
        <f t="shared" si="904"/>
        <v>0</v>
      </c>
      <c r="H986" s="210">
        <f t="shared" si="904"/>
        <v>0</v>
      </c>
      <c r="I986" s="210">
        <f t="shared" si="904"/>
        <v>3.2390261596578146E-3</v>
      </c>
    </row>
    <row r="987" spans="1:9" x14ac:dyDescent="0.25">
      <c r="A987" s="59" t="s">
        <v>284</v>
      </c>
      <c r="B987" s="59" t="s">
        <v>6865</v>
      </c>
      <c r="C987" s="210">
        <f t="shared" ref="C987:I987" si="905">(C2116/C$1214)/(C3245/C$2343)</f>
        <v>0</v>
      </c>
      <c r="D987" s="210">
        <f t="shared" si="905"/>
        <v>0</v>
      </c>
      <c r="E987" s="210">
        <f t="shared" si="905"/>
        <v>1.665401443127661E-2</v>
      </c>
      <c r="F987" s="210">
        <f t="shared" si="905"/>
        <v>0</v>
      </c>
      <c r="G987" s="210">
        <f t="shared" si="905"/>
        <v>0</v>
      </c>
      <c r="H987" s="210">
        <f t="shared" si="905"/>
        <v>0</v>
      </c>
      <c r="I987" s="210">
        <f t="shared" si="905"/>
        <v>0</v>
      </c>
    </row>
    <row r="988" spans="1:9" x14ac:dyDescent="0.25">
      <c r="A988" s="59" t="s">
        <v>2104</v>
      </c>
      <c r="B988" s="59" t="s">
        <v>6869</v>
      </c>
      <c r="C988" s="210">
        <f t="shared" ref="C988:I988" si="906">(C2117/C$1214)/(C3246/C$2343)</f>
        <v>0</v>
      </c>
      <c r="D988" s="210">
        <f t="shared" si="906"/>
        <v>0</v>
      </c>
      <c r="E988" s="210">
        <f t="shared" si="906"/>
        <v>1.1350663286998242E-3</v>
      </c>
      <c r="F988" s="210">
        <f t="shared" si="906"/>
        <v>0</v>
      </c>
      <c r="G988" s="210">
        <f t="shared" si="906"/>
        <v>0</v>
      </c>
      <c r="H988" s="210">
        <f t="shared" si="906"/>
        <v>0</v>
      </c>
      <c r="I988" s="210">
        <f t="shared" si="906"/>
        <v>0</v>
      </c>
    </row>
    <row r="989" spans="1:9" x14ac:dyDescent="0.25">
      <c r="A989" s="59" t="s">
        <v>746</v>
      </c>
      <c r="B989" s="59" t="s">
        <v>6872</v>
      </c>
      <c r="C989" s="210">
        <f t="shared" ref="C989:I989" si="907">(C2118/C$1214)/(C3247/C$2343)</f>
        <v>0</v>
      </c>
      <c r="D989" s="210">
        <f t="shared" si="907"/>
        <v>0</v>
      </c>
      <c r="E989" s="210">
        <f t="shared" si="907"/>
        <v>0</v>
      </c>
      <c r="F989" s="210">
        <f t="shared" si="907"/>
        <v>0</v>
      </c>
      <c r="G989" s="210">
        <f t="shared" si="907"/>
        <v>1.9711158644929248E-2</v>
      </c>
      <c r="H989" s="210">
        <f t="shared" si="907"/>
        <v>0</v>
      </c>
      <c r="I989" s="210">
        <f t="shared" si="907"/>
        <v>1.0386768362339616</v>
      </c>
    </row>
    <row r="990" spans="1:9" x14ac:dyDescent="0.25">
      <c r="A990" s="59" t="s">
        <v>453</v>
      </c>
      <c r="B990" s="59" t="s">
        <v>6874</v>
      </c>
      <c r="C990" s="210">
        <f t="shared" ref="C990:I990" si="908">(C2119/C$1214)/(C3248/C$2343)</f>
        <v>0</v>
      </c>
      <c r="D990" s="210">
        <f t="shared" si="908"/>
        <v>0</v>
      </c>
      <c r="E990" s="210">
        <f t="shared" si="908"/>
        <v>0</v>
      </c>
      <c r="F990" s="210">
        <f t="shared" si="908"/>
        <v>0</v>
      </c>
      <c r="G990" s="210">
        <f t="shared" si="908"/>
        <v>0</v>
      </c>
      <c r="H990" s="210">
        <f t="shared" si="908"/>
        <v>4.3743241887360972E-2</v>
      </c>
      <c r="I990" s="210">
        <f t="shared" si="908"/>
        <v>6.2765666527184072E-2</v>
      </c>
    </row>
    <row r="991" spans="1:9" x14ac:dyDescent="0.25">
      <c r="A991" s="59" t="s">
        <v>2257</v>
      </c>
      <c r="B991" s="59" t="s">
        <v>6878</v>
      </c>
      <c r="C991" s="210">
        <f t="shared" ref="C991:I991" si="909">(C2120/C$1214)/(C3249/C$2343)</f>
        <v>5.3301853201154854</v>
      </c>
      <c r="D991" s="210">
        <f t="shared" si="909"/>
        <v>10.86684102099519</v>
      </c>
      <c r="E991" s="210">
        <f t="shared" si="909"/>
        <v>7.3677119724591504</v>
      </c>
      <c r="F991" s="210">
        <f t="shared" si="909"/>
        <v>7.9215142574943176</v>
      </c>
      <c r="G991" s="210">
        <f t="shared" si="909"/>
        <v>3.7541020821522619</v>
      </c>
      <c r="H991" s="210">
        <f t="shared" si="909"/>
        <v>3.6681220713328657</v>
      </c>
      <c r="I991" s="210">
        <f t="shared" si="909"/>
        <v>4.4549361332495412</v>
      </c>
    </row>
    <row r="992" spans="1:9" x14ac:dyDescent="0.25">
      <c r="A992" s="59" t="s">
        <v>2108</v>
      </c>
      <c r="B992" s="59" t="s">
        <v>6879</v>
      </c>
      <c r="C992" s="210">
        <f t="shared" ref="C992:I992" si="910">(C2121/C$1214)/(C3250/C$2343)</f>
        <v>24.780221243050249</v>
      </c>
      <c r="D992" s="210">
        <f t="shared" si="910"/>
        <v>37.738543968775794</v>
      </c>
      <c r="E992" s="210">
        <f t="shared" si="910"/>
        <v>12.72830552826159</v>
      </c>
      <c r="F992" s="210">
        <f t="shared" si="910"/>
        <v>15.427581717233014</v>
      </c>
      <c r="G992" s="210">
        <f t="shared" si="910"/>
        <v>13.114253708975847</v>
      </c>
      <c r="H992" s="210">
        <f t="shared" si="910"/>
        <v>10.906273492746374</v>
      </c>
      <c r="I992" s="210">
        <f t="shared" si="910"/>
        <v>72.716950281921683</v>
      </c>
    </row>
    <row r="993" spans="1:9" x14ac:dyDescent="0.25">
      <c r="A993" s="59" t="s">
        <v>1188</v>
      </c>
      <c r="B993" s="59" t="s">
        <v>6881</v>
      </c>
      <c r="C993" s="210">
        <f t="shared" ref="C993:I993" si="911">(C2122/C$1214)/(C3251/C$2343)</f>
        <v>8.1145596712420883E-3</v>
      </c>
      <c r="D993" s="210">
        <f t="shared" si="911"/>
        <v>1.3551182811135387</v>
      </c>
      <c r="E993" s="210">
        <f t="shared" si="911"/>
        <v>2.7987097717328828E-3</v>
      </c>
      <c r="F993" s="210">
        <f t="shared" si="911"/>
        <v>0.24118510488664729</v>
      </c>
      <c r="G993" s="210">
        <f t="shared" si="911"/>
        <v>0.32949087434423968</v>
      </c>
      <c r="H993" s="210">
        <f t="shared" si="911"/>
        <v>1.8707593926353665E-2</v>
      </c>
      <c r="I993" s="210">
        <f t="shared" si="911"/>
        <v>0</v>
      </c>
    </row>
    <row r="994" spans="1:9" x14ac:dyDescent="0.25">
      <c r="A994" s="59" t="s">
        <v>873</v>
      </c>
      <c r="B994" s="59" t="s">
        <v>6882</v>
      </c>
      <c r="C994" s="210">
        <f t="shared" ref="C994:I994" si="912">(C2123/C$1214)/(C3252/C$2343)</f>
        <v>1.8954979542943472E-2</v>
      </c>
      <c r="D994" s="210">
        <f t="shared" si="912"/>
        <v>0</v>
      </c>
      <c r="E994" s="210">
        <f t="shared" si="912"/>
        <v>0</v>
      </c>
      <c r="F994" s="210">
        <f t="shared" si="912"/>
        <v>0</v>
      </c>
      <c r="G994" s="210">
        <f t="shared" si="912"/>
        <v>0</v>
      </c>
      <c r="H994" s="210">
        <f t="shared" si="912"/>
        <v>0</v>
      </c>
      <c r="I994" s="210">
        <f t="shared" si="912"/>
        <v>0</v>
      </c>
    </row>
    <row r="995" spans="1:9" x14ac:dyDescent="0.25">
      <c r="A995" s="59" t="s">
        <v>1424</v>
      </c>
      <c r="B995" s="59" t="s">
        <v>6883</v>
      </c>
      <c r="C995" s="210">
        <f t="shared" ref="C995:I995" si="913">(C2124/C$1214)/(C3253/C$2343)</f>
        <v>1.7738102027546377E-2</v>
      </c>
      <c r="D995" s="210">
        <f t="shared" si="913"/>
        <v>4.8069174624687801E-2</v>
      </c>
      <c r="E995" s="210">
        <f t="shared" si="913"/>
        <v>0</v>
      </c>
      <c r="F995" s="210">
        <f t="shared" si="913"/>
        <v>0</v>
      </c>
      <c r="G995" s="210">
        <f t="shared" si="913"/>
        <v>0</v>
      </c>
      <c r="H995" s="210">
        <f t="shared" si="913"/>
        <v>0</v>
      </c>
      <c r="I995" s="210">
        <f t="shared" si="913"/>
        <v>0</v>
      </c>
    </row>
    <row r="996" spans="1:9" x14ac:dyDescent="0.25">
      <c r="A996" s="59" t="s">
        <v>1707</v>
      </c>
      <c r="B996" s="59" t="s">
        <v>6884</v>
      </c>
      <c r="C996" s="210">
        <f t="shared" ref="C996:I996" si="914">(C2125/C$1214)/(C3254/C$2343)</f>
        <v>0</v>
      </c>
      <c r="D996" s="210">
        <f t="shared" si="914"/>
        <v>0.11221495467947459</v>
      </c>
      <c r="E996" s="210">
        <f t="shared" si="914"/>
        <v>0</v>
      </c>
      <c r="F996" s="210">
        <f t="shared" si="914"/>
        <v>0</v>
      </c>
      <c r="G996" s="210">
        <f t="shared" si="914"/>
        <v>0</v>
      </c>
      <c r="H996" s="210">
        <f t="shared" si="914"/>
        <v>0</v>
      </c>
      <c r="I996" s="210">
        <f t="shared" si="914"/>
        <v>0</v>
      </c>
    </row>
    <row r="997" spans="1:9" x14ac:dyDescent="0.25">
      <c r="A997" s="59" t="s">
        <v>1175</v>
      </c>
      <c r="B997" s="59" t="s">
        <v>6888</v>
      </c>
      <c r="C997" s="210">
        <f t="shared" ref="C997:I997" si="915">(C2126/C$1214)/(C3255/C$2343)</f>
        <v>0.38079137004381652</v>
      </c>
      <c r="D997" s="210">
        <f t="shared" si="915"/>
        <v>0</v>
      </c>
      <c r="E997" s="210">
        <f t="shared" si="915"/>
        <v>0</v>
      </c>
      <c r="F997" s="210">
        <f t="shared" si="915"/>
        <v>0</v>
      </c>
      <c r="G997" s="210">
        <f t="shared" si="915"/>
        <v>0</v>
      </c>
      <c r="H997" s="210">
        <f t="shared" si="915"/>
        <v>0</v>
      </c>
      <c r="I997" s="210">
        <f t="shared" si="915"/>
        <v>0</v>
      </c>
    </row>
    <row r="998" spans="1:9" x14ac:dyDescent="0.25">
      <c r="A998" s="59" t="s">
        <v>779</v>
      </c>
      <c r="B998" s="59" t="s">
        <v>6889</v>
      </c>
      <c r="C998" s="210">
        <f t="shared" ref="C998:I998" si="916">(C2127/C$1214)/(C3256/C$2343)</f>
        <v>0.30624693518387724</v>
      </c>
      <c r="D998" s="210">
        <f t="shared" si="916"/>
        <v>0.36447974061389393</v>
      </c>
      <c r="E998" s="210">
        <f t="shared" si="916"/>
        <v>0.55282969560263884</v>
      </c>
      <c r="F998" s="210">
        <f t="shared" si="916"/>
        <v>0</v>
      </c>
      <c r="G998" s="210">
        <f t="shared" si="916"/>
        <v>2.0337611228589875E-2</v>
      </c>
      <c r="H998" s="210">
        <f t="shared" si="916"/>
        <v>0</v>
      </c>
      <c r="I998" s="210">
        <f t="shared" si="916"/>
        <v>0</v>
      </c>
    </row>
    <row r="999" spans="1:9" x14ac:dyDescent="0.25">
      <c r="A999" s="59" t="s">
        <v>984</v>
      </c>
      <c r="B999" s="59" t="s">
        <v>6893</v>
      </c>
      <c r="C999" s="210">
        <f t="shared" ref="C999:I999" si="917">(C2128/C$1214)/(C3257/C$2343)</f>
        <v>5.1434056248134928E-2</v>
      </c>
      <c r="D999" s="210">
        <f t="shared" si="917"/>
        <v>0</v>
      </c>
      <c r="E999" s="210">
        <f t="shared" si="917"/>
        <v>0</v>
      </c>
      <c r="F999" s="210">
        <f t="shared" si="917"/>
        <v>0.15114687904179358</v>
      </c>
      <c r="G999" s="210">
        <f t="shared" si="917"/>
        <v>0</v>
      </c>
      <c r="H999" s="210">
        <f t="shared" si="917"/>
        <v>9.1764349434590428E-2</v>
      </c>
      <c r="I999" s="210">
        <f t="shared" si="917"/>
        <v>0</v>
      </c>
    </row>
    <row r="1000" spans="1:9" x14ac:dyDescent="0.25">
      <c r="A1000" s="59" t="s">
        <v>1085</v>
      </c>
      <c r="B1000" s="59" t="s">
        <v>6895</v>
      </c>
      <c r="C1000" s="210">
        <f t="shared" ref="C1000:I1000" si="918">(C2129/C$1214)/(C3258/C$2343)</f>
        <v>9.3183223939126966E-2</v>
      </c>
      <c r="D1000" s="210">
        <f t="shared" si="918"/>
        <v>7.2816197782920075E-2</v>
      </c>
      <c r="E1000" s="210">
        <f t="shared" si="918"/>
        <v>0</v>
      </c>
      <c r="F1000" s="210">
        <f t="shared" si="918"/>
        <v>0</v>
      </c>
      <c r="G1000" s="210">
        <f t="shared" si="918"/>
        <v>0</v>
      </c>
      <c r="H1000" s="210">
        <f t="shared" si="918"/>
        <v>0</v>
      </c>
      <c r="I1000" s="210">
        <f t="shared" si="918"/>
        <v>0</v>
      </c>
    </row>
    <row r="1001" spans="1:9" x14ac:dyDescent="0.25">
      <c r="A1001" s="59" t="s">
        <v>1271</v>
      </c>
      <c r="B1001" s="59" t="s">
        <v>6904</v>
      </c>
      <c r="C1001" s="210">
        <f t="shared" ref="C1001:I1001" si="919">(C2130/C$1214)/(C3259/C$2343)</f>
        <v>0.47509591286074782</v>
      </c>
      <c r="D1001" s="210">
        <f t="shared" si="919"/>
        <v>0</v>
      </c>
      <c r="E1001" s="210">
        <f t="shared" si="919"/>
        <v>0</v>
      </c>
      <c r="F1001" s="210">
        <f t="shared" si="919"/>
        <v>7.2386149366506216E-3</v>
      </c>
      <c r="G1001" s="210">
        <f t="shared" si="919"/>
        <v>7.5268014275133147E-2</v>
      </c>
      <c r="H1001" s="210">
        <f t="shared" si="919"/>
        <v>0</v>
      </c>
      <c r="I1001" s="210">
        <f t="shared" si="919"/>
        <v>0</v>
      </c>
    </row>
    <row r="1002" spans="1:9" x14ac:dyDescent="0.25">
      <c r="A1002" s="59" t="s">
        <v>1477</v>
      </c>
      <c r="B1002" s="59" t="s">
        <v>6905</v>
      </c>
      <c r="C1002" s="210">
        <f t="shared" ref="C1002:I1002" si="920">(C2131/C$1214)/(C3260/C$2343)</f>
        <v>4.732913455552175E-3</v>
      </c>
      <c r="D1002" s="210">
        <f t="shared" si="920"/>
        <v>0.2770588527247797</v>
      </c>
      <c r="E1002" s="210">
        <f t="shared" si="920"/>
        <v>0</v>
      </c>
      <c r="F1002" s="210">
        <f t="shared" si="920"/>
        <v>0</v>
      </c>
      <c r="G1002" s="210">
        <f t="shared" si="920"/>
        <v>8.5832921580860679E-3</v>
      </c>
      <c r="H1002" s="210">
        <f t="shared" si="920"/>
        <v>0</v>
      </c>
      <c r="I1002" s="210">
        <f t="shared" si="920"/>
        <v>0</v>
      </c>
    </row>
    <row r="1003" spans="1:9" x14ac:dyDescent="0.25">
      <c r="A1003" s="59" t="s">
        <v>247</v>
      </c>
      <c r="B1003" s="59" t="s">
        <v>6912</v>
      </c>
      <c r="C1003" s="210">
        <f t="shared" ref="C1003:I1003" si="921">(C2132/C$1214)/(C3261/C$2343)</f>
        <v>0</v>
      </c>
      <c r="D1003" s="210">
        <f t="shared" si="921"/>
        <v>0</v>
      </c>
      <c r="E1003" s="210">
        <f t="shared" si="921"/>
        <v>0</v>
      </c>
      <c r="F1003" s="210">
        <f t="shared" si="921"/>
        <v>0</v>
      </c>
      <c r="G1003" s="210">
        <f t="shared" si="921"/>
        <v>1.8957649781985693E-3</v>
      </c>
      <c r="H1003" s="210">
        <f t="shared" si="921"/>
        <v>0</v>
      </c>
      <c r="I1003" s="210">
        <f t="shared" si="921"/>
        <v>0</v>
      </c>
    </row>
    <row r="1004" spans="1:9" x14ac:dyDescent="0.25">
      <c r="A1004" s="59" t="s">
        <v>553</v>
      </c>
      <c r="B1004" s="59" t="s">
        <v>6923</v>
      </c>
      <c r="C1004" s="210">
        <f t="shared" ref="C1004:I1004" si="922">(C2133/C$1214)/(C3262/C$2343)</f>
        <v>1.5060994255041649E-2</v>
      </c>
      <c r="D1004" s="210">
        <f t="shared" si="922"/>
        <v>0.27167836673015705</v>
      </c>
      <c r="E1004" s="210">
        <f t="shared" si="922"/>
        <v>0</v>
      </c>
      <c r="F1004" s="210">
        <f t="shared" si="922"/>
        <v>0</v>
      </c>
      <c r="G1004" s="210">
        <f t="shared" si="922"/>
        <v>0.10812667736234557</v>
      </c>
      <c r="H1004" s="210">
        <f t="shared" si="922"/>
        <v>0.41719143792209706</v>
      </c>
      <c r="I1004" s="210">
        <f t="shared" si="922"/>
        <v>0</v>
      </c>
    </row>
    <row r="1005" spans="1:9" x14ac:dyDescent="0.25">
      <c r="A1005" s="59" t="s">
        <v>1420</v>
      </c>
      <c r="B1005" s="59" t="s">
        <v>6928</v>
      </c>
      <c r="C1005" s="210">
        <f t="shared" ref="C1005:I1005" si="923">(C2134/C$1214)/(C3263/C$2343)</f>
        <v>0.13297978859152862</v>
      </c>
      <c r="D1005" s="210">
        <f t="shared" si="923"/>
        <v>3.8745269424972366</v>
      </c>
      <c r="E1005" s="210">
        <f t="shared" si="923"/>
        <v>0</v>
      </c>
      <c r="F1005" s="210">
        <f t="shared" si="923"/>
        <v>0</v>
      </c>
      <c r="G1005" s="210">
        <f t="shared" si="923"/>
        <v>0</v>
      </c>
      <c r="H1005" s="210">
        <f t="shared" si="923"/>
        <v>0</v>
      </c>
      <c r="I1005" s="210">
        <f t="shared" si="923"/>
        <v>0</v>
      </c>
    </row>
    <row r="1006" spans="1:9" x14ac:dyDescent="0.25">
      <c r="A1006" s="59" t="s">
        <v>93</v>
      </c>
      <c r="B1006" s="59" t="s">
        <v>6929</v>
      </c>
      <c r="C1006" s="210">
        <f t="shared" ref="C1006:I1006" si="924">(C2135/C$1214)/(C3264/C$2343)</f>
        <v>0</v>
      </c>
      <c r="D1006" s="210">
        <f t="shared" si="924"/>
        <v>8.6884482802673264E-3</v>
      </c>
      <c r="E1006" s="210">
        <f t="shared" si="924"/>
        <v>0</v>
      </c>
      <c r="F1006" s="210">
        <f t="shared" si="924"/>
        <v>0</v>
      </c>
      <c r="G1006" s="210">
        <f t="shared" si="924"/>
        <v>0</v>
      </c>
      <c r="H1006" s="210">
        <f t="shared" si="924"/>
        <v>0</v>
      </c>
      <c r="I1006" s="210">
        <f t="shared" si="924"/>
        <v>0</v>
      </c>
    </row>
    <row r="1007" spans="1:9" x14ac:dyDescent="0.25">
      <c r="A1007" s="59" t="s">
        <v>31</v>
      </c>
      <c r="B1007" s="59" t="s">
        <v>6930</v>
      </c>
      <c r="C1007" s="210">
        <f t="shared" ref="C1007:I1007" si="925">(C2136/C$1214)/(C3265/C$2343)</f>
        <v>0</v>
      </c>
      <c r="D1007" s="210">
        <f t="shared" si="925"/>
        <v>1.5066339102124425E-2</v>
      </c>
      <c r="E1007" s="210">
        <f t="shared" si="925"/>
        <v>4.7869009729217286E-3</v>
      </c>
      <c r="F1007" s="210">
        <f t="shared" si="925"/>
        <v>6.2179858401429445E-3</v>
      </c>
      <c r="G1007" s="210">
        <f t="shared" si="925"/>
        <v>2.9031721601356603E-2</v>
      </c>
      <c r="H1007" s="210">
        <f t="shared" si="925"/>
        <v>2.4366219390579429E-3</v>
      </c>
      <c r="I1007" s="210">
        <f t="shared" si="925"/>
        <v>0</v>
      </c>
    </row>
    <row r="1008" spans="1:9" x14ac:dyDescent="0.25">
      <c r="A1008" s="59" t="s">
        <v>1409</v>
      </c>
      <c r="B1008" s="59" t="s">
        <v>6931</v>
      </c>
      <c r="C1008" s="210">
        <f t="shared" ref="C1008:I1008" si="926">(C2137/C$1214)/(C3266/C$2343)</f>
        <v>0</v>
      </c>
      <c r="D1008" s="210">
        <f t="shared" si="926"/>
        <v>0</v>
      </c>
      <c r="E1008" s="210">
        <f t="shared" si="926"/>
        <v>0</v>
      </c>
      <c r="F1008" s="210">
        <f t="shared" si="926"/>
        <v>0</v>
      </c>
      <c r="G1008" s="210">
        <f t="shared" si="926"/>
        <v>0.24105774704136734</v>
      </c>
      <c r="H1008" s="210">
        <f t="shared" si="926"/>
        <v>0.80054564508186687</v>
      </c>
      <c r="I1008" s="210">
        <f t="shared" si="926"/>
        <v>0</v>
      </c>
    </row>
    <row r="1009" spans="1:9" x14ac:dyDescent="0.25">
      <c r="A1009" s="59" t="s">
        <v>688</v>
      </c>
      <c r="B1009" s="59" t="s">
        <v>6935</v>
      </c>
      <c r="C1009" s="210">
        <f t="shared" ref="C1009:I1009" si="927">(C2138/C$1214)/(C3267/C$2343)</f>
        <v>0.32110705097868553</v>
      </c>
      <c r="D1009" s="210">
        <f t="shared" si="927"/>
        <v>1.7657494224152588</v>
      </c>
      <c r="E1009" s="210">
        <f t="shared" si="927"/>
        <v>2.4179771851065963</v>
      </c>
      <c r="F1009" s="210">
        <f t="shared" si="927"/>
        <v>0.6639232506477557</v>
      </c>
      <c r="G1009" s="210">
        <f t="shared" si="927"/>
        <v>0.67106863038479625</v>
      </c>
      <c r="H1009" s="210">
        <f t="shared" si="927"/>
        <v>3.0864756305127299E-2</v>
      </c>
      <c r="I1009" s="210">
        <f t="shared" si="927"/>
        <v>0.19754018179844521</v>
      </c>
    </row>
    <row r="1010" spans="1:9" x14ac:dyDescent="0.25">
      <c r="A1010" s="59" t="s">
        <v>863</v>
      </c>
      <c r="B1010" s="59" t="s">
        <v>6936</v>
      </c>
      <c r="C1010" s="210">
        <f t="shared" ref="C1010:I1010" si="928">(C2139/C$1214)/(C3268/C$2343)</f>
        <v>0</v>
      </c>
      <c r="D1010" s="210">
        <f t="shared" si="928"/>
        <v>0</v>
      </c>
      <c r="E1010" s="210">
        <f t="shared" si="928"/>
        <v>7.0396812192968401E-3</v>
      </c>
      <c r="F1010" s="210">
        <f t="shared" si="928"/>
        <v>0</v>
      </c>
      <c r="G1010" s="210">
        <f t="shared" si="928"/>
        <v>0</v>
      </c>
      <c r="H1010" s="210">
        <f t="shared" si="928"/>
        <v>1.2347175898683355E-2</v>
      </c>
      <c r="I1010" s="210">
        <f t="shared" si="928"/>
        <v>0.11698495517765939</v>
      </c>
    </row>
    <row r="1011" spans="1:9" x14ac:dyDescent="0.25">
      <c r="A1011" s="59" t="s">
        <v>2237</v>
      </c>
      <c r="B1011" s="59" t="s">
        <v>6939</v>
      </c>
      <c r="C1011" s="210">
        <f t="shared" ref="C1011:I1011" si="929">(C2140/C$1214)/(C3269/C$2343)</f>
        <v>0</v>
      </c>
      <c r="D1011" s="210">
        <f t="shared" si="929"/>
        <v>0</v>
      </c>
      <c r="E1011" s="210">
        <f t="shared" si="929"/>
        <v>0</v>
      </c>
      <c r="F1011" s="210">
        <f t="shared" si="929"/>
        <v>2.7333915242644419E-2</v>
      </c>
      <c r="G1011" s="210">
        <f t="shared" si="929"/>
        <v>0</v>
      </c>
      <c r="H1011" s="210">
        <f t="shared" si="929"/>
        <v>0</v>
      </c>
      <c r="I1011" s="210">
        <f t="shared" si="929"/>
        <v>0</v>
      </c>
    </row>
    <row r="1012" spans="1:9" x14ac:dyDescent="0.25">
      <c r="A1012" s="59" t="s">
        <v>363</v>
      </c>
      <c r="B1012" s="59" t="s">
        <v>6953</v>
      </c>
      <c r="C1012" s="210">
        <f t="shared" ref="C1012:I1012" si="930">(C2141/C$1214)/(C3270/C$2343)</f>
        <v>0</v>
      </c>
      <c r="D1012" s="210">
        <f t="shared" si="930"/>
        <v>0</v>
      </c>
      <c r="E1012" s="210">
        <f t="shared" si="930"/>
        <v>0</v>
      </c>
      <c r="F1012" s="210">
        <f t="shared" si="930"/>
        <v>0.3607148299961368</v>
      </c>
      <c r="G1012" s="210">
        <f t="shared" si="930"/>
        <v>0</v>
      </c>
      <c r="H1012" s="210">
        <f t="shared" si="930"/>
        <v>0.18326408281319448</v>
      </c>
      <c r="I1012" s="210">
        <f t="shared" si="930"/>
        <v>8.8927319300191501E-2</v>
      </c>
    </row>
    <row r="1013" spans="1:9" x14ac:dyDescent="0.25">
      <c r="A1013" s="59" t="s">
        <v>526</v>
      </c>
      <c r="B1013" s="59" t="s">
        <v>6958</v>
      </c>
      <c r="C1013" s="210">
        <f t="shared" ref="C1013:I1013" si="931">(C2142/C$1214)/(C3271/C$2343)</f>
        <v>0</v>
      </c>
      <c r="D1013" s="210">
        <f t="shared" si="931"/>
        <v>0</v>
      </c>
      <c r="E1013" s="210">
        <f t="shared" si="931"/>
        <v>0</v>
      </c>
      <c r="F1013" s="210">
        <f t="shared" si="931"/>
        <v>0</v>
      </c>
      <c r="G1013" s="210">
        <f t="shared" si="931"/>
        <v>0.17794852148585075</v>
      </c>
      <c r="H1013" s="210">
        <f t="shared" si="931"/>
        <v>0</v>
      </c>
      <c r="I1013" s="210">
        <f t="shared" si="931"/>
        <v>0</v>
      </c>
    </row>
    <row r="1014" spans="1:9" x14ac:dyDescent="0.25">
      <c r="A1014" s="59" t="s">
        <v>420</v>
      </c>
      <c r="B1014" s="59" t="s">
        <v>6960</v>
      </c>
      <c r="C1014" s="210">
        <f t="shared" ref="C1014:I1014" si="932">(C2143/C$1214)/(C3272/C$2343)</f>
        <v>3.5829930443336655E-2</v>
      </c>
      <c r="D1014" s="210">
        <f t="shared" si="932"/>
        <v>0</v>
      </c>
      <c r="E1014" s="210">
        <f t="shared" si="932"/>
        <v>0</v>
      </c>
      <c r="F1014" s="210">
        <f t="shared" si="932"/>
        <v>0</v>
      </c>
      <c r="G1014" s="210">
        <f t="shared" si="932"/>
        <v>8.0619715492842497E-2</v>
      </c>
      <c r="H1014" s="210">
        <f t="shared" si="932"/>
        <v>0.24047456531112332</v>
      </c>
      <c r="I1014" s="210">
        <f t="shared" si="932"/>
        <v>0.82413350658501738</v>
      </c>
    </row>
    <row r="1015" spans="1:9" x14ac:dyDescent="0.25">
      <c r="A1015" s="59" t="s">
        <v>2605</v>
      </c>
      <c r="B1015" s="59" t="s">
        <v>6961</v>
      </c>
      <c r="C1015" s="210">
        <f t="shared" ref="C1015:I1015" si="933">(C2144/C$1214)/(C3273/C$2343)</f>
        <v>0</v>
      </c>
      <c r="D1015" s="210">
        <f t="shared" si="933"/>
        <v>0</v>
      </c>
      <c r="E1015" s="210">
        <f t="shared" si="933"/>
        <v>0</v>
      </c>
      <c r="F1015" s="210">
        <f t="shared" si="933"/>
        <v>0</v>
      </c>
      <c r="G1015" s="210">
        <f t="shared" si="933"/>
        <v>0.37926363934730756</v>
      </c>
      <c r="H1015" s="210">
        <f t="shared" si="933"/>
        <v>0</v>
      </c>
      <c r="I1015" s="210">
        <f t="shared" si="933"/>
        <v>0</v>
      </c>
    </row>
    <row r="1016" spans="1:9" x14ac:dyDescent="0.25">
      <c r="A1016" s="59" t="s">
        <v>768</v>
      </c>
      <c r="B1016" s="59" t="s">
        <v>6966</v>
      </c>
      <c r="C1016" s="210">
        <f t="shared" ref="C1016:I1016" si="934">(C2145/C$1214)/(C3274/C$2343)</f>
        <v>0</v>
      </c>
      <c r="D1016" s="210">
        <f t="shared" si="934"/>
        <v>0.98551336194584804</v>
      </c>
      <c r="E1016" s="210">
        <f t="shared" si="934"/>
        <v>0.32051750929222261</v>
      </c>
      <c r="F1016" s="210">
        <f t="shared" si="934"/>
        <v>0</v>
      </c>
      <c r="G1016" s="210">
        <f t="shared" si="934"/>
        <v>3.270475065320979E-2</v>
      </c>
      <c r="H1016" s="210">
        <f t="shared" si="934"/>
        <v>0</v>
      </c>
      <c r="I1016" s="210">
        <f t="shared" si="934"/>
        <v>0</v>
      </c>
    </row>
    <row r="1017" spans="1:9" x14ac:dyDescent="0.25">
      <c r="A1017" s="59" t="s">
        <v>303</v>
      </c>
      <c r="B1017" s="59" t="s">
        <v>6967</v>
      </c>
      <c r="C1017" s="210">
        <f t="shared" ref="C1017:I1017" si="935">(C2146/C$1214)/(C3275/C$2343)</f>
        <v>0</v>
      </c>
      <c r="D1017" s="210">
        <f t="shared" si="935"/>
        <v>0</v>
      </c>
      <c r="E1017" s="210">
        <f t="shared" si="935"/>
        <v>7.8820311665035551E-3</v>
      </c>
      <c r="F1017" s="210">
        <f t="shared" si="935"/>
        <v>0</v>
      </c>
      <c r="G1017" s="210">
        <f t="shared" si="935"/>
        <v>0</v>
      </c>
      <c r="H1017" s="210">
        <f t="shared" si="935"/>
        <v>0</v>
      </c>
      <c r="I1017" s="210">
        <f t="shared" si="935"/>
        <v>0</v>
      </c>
    </row>
    <row r="1018" spans="1:9" x14ac:dyDescent="0.25">
      <c r="A1018" s="59" t="s">
        <v>3015</v>
      </c>
      <c r="B1018" s="59" t="s">
        <v>6971</v>
      </c>
      <c r="C1018" s="210">
        <f t="shared" ref="C1018:I1018" si="936">(C2147/C$1214)/(C3276/C$2343)</f>
        <v>2.8775693276221346E-2</v>
      </c>
      <c r="D1018" s="210">
        <f t="shared" si="936"/>
        <v>0</v>
      </c>
      <c r="E1018" s="210">
        <f t="shared" si="936"/>
        <v>0</v>
      </c>
      <c r="F1018" s="210">
        <f t="shared" si="936"/>
        <v>0</v>
      </c>
      <c r="G1018" s="210">
        <f t="shared" si="936"/>
        <v>0</v>
      </c>
      <c r="H1018" s="210">
        <f t="shared" si="936"/>
        <v>0</v>
      </c>
      <c r="I1018" s="210">
        <f t="shared" si="936"/>
        <v>0</v>
      </c>
    </row>
    <row r="1019" spans="1:9" x14ac:dyDescent="0.25">
      <c r="A1019" s="59" t="s">
        <v>2011</v>
      </c>
      <c r="B1019" s="59" t="s">
        <v>6975</v>
      </c>
      <c r="C1019" s="210">
        <f t="shared" ref="C1019:I1019" si="937">(C2148/C$1214)/(C3277/C$2343)</f>
        <v>3.9670420940814008E-2</v>
      </c>
      <c r="D1019" s="210">
        <f t="shared" si="937"/>
        <v>0</v>
      </c>
      <c r="E1019" s="210">
        <f t="shared" si="937"/>
        <v>0</v>
      </c>
      <c r="F1019" s="210">
        <f t="shared" si="937"/>
        <v>0</v>
      </c>
      <c r="G1019" s="210">
        <f t="shared" si="937"/>
        <v>0</v>
      </c>
      <c r="H1019" s="210">
        <f t="shared" si="937"/>
        <v>0</v>
      </c>
      <c r="I1019" s="210">
        <f t="shared" si="937"/>
        <v>0</v>
      </c>
    </row>
    <row r="1020" spans="1:9" x14ac:dyDescent="0.25">
      <c r="A1020" s="59" t="s">
        <v>1086</v>
      </c>
      <c r="B1020" s="59" t="s">
        <v>6980</v>
      </c>
      <c r="C1020" s="210">
        <f t="shared" ref="C1020:I1020" si="938">(C2149/C$1214)/(C3278/C$2343)</f>
        <v>0</v>
      </c>
      <c r="D1020" s="210">
        <f t="shared" si="938"/>
        <v>0.13416106738021991</v>
      </c>
      <c r="E1020" s="210">
        <f t="shared" si="938"/>
        <v>0</v>
      </c>
      <c r="F1020" s="210">
        <f t="shared" si="938"/>
        <v>7.5040027795955311</v>
      </c>
      <c r="G1020" s="210">
        <f t="shared" si="938"/>
        <v>0</v>
      </c>
      <c r="H1020" s="210">
        <f t="shared" si="938"/>
        <v>0</v>
      </c>
      <c r="I1020" s="210">
        <f t="shared" si="938"/>
        <v>0</v>
      </c>
    </row>
    <row r="1021" spans="1:9" x14ac:dyDescent="0.25">
      <c r="A1021" s="59" t="s">
        <v>1705</v>
      </c>
      <c r="B1021" s="59" t="s">
        <v>6983</v>
      </c>
      <c r="C1021" s="210">
        <f t="shared" ref="C1021:I1021" si="939">(C2150/C$1214)/(C3279/C$2343)</f>
        <v>3.4121141843117819E-2</v>
      </c>
      <c r="D1021" s="210">
        <f t="shared" si="939"/>
        <v>0.30234705435184939</v>
      </c>
      <c r="E1021" s="210">
        <f t="shared" si="939"/>
        <v>6.2464918693453256E-3</v>
      </c>
      <c r="F1021" s="210">
        <f t="shared" si="939"/>
        <v>8.769036974914908E-2</v>
      </c>
      <c r="G1021" s="210">
        <f t="shared" si="939"/>
        <v>3.1760641955071653E-2</v>
      </c>
      <c r="H1021" s="210">
        <f t="shared" si="939"/>
        <v>9.1055556432620449E-2</v>
      </c>
      <c r="I1021" s="210">
        <f t="shared" si="939"/>
        <v>0.24766722397013963</v>
      </c>
    </row>
    <row r="1022" spans="1:9" x14ac:dyDescent="0.25">
      <c r="A1022" s="59" t="s">
        <v>8308</v>
      </c>
      <c r="B1022" s="59" t="s">
        <v>8309</v>
      </c>
      <c r="C1022" s="210">
        <f t="shared" ref="C1022:I1022" si="940">(C2151/C$1214)/(C3280/C$2343)</f>
        <v>5.2818386015048326E-3</v>
      </c>
      <c r="D1022" s="210">
        <f t="shared" si="940"/>
        <v>0</v>
      </c>
      <c r="E1022" s="210">
        <f t="shared" si="940"/>
        <v>0</v>
      </c>
      <c r="F1022" s="210">
        <f t="shared" si="940"/>
        <v>0</v>
      </c>
      <c r="G1022" s="210">
        <f t="shared" si="940"/>
        <v>0</v>
      </c>
      <c r="H1022" s="210">
        <f t="shared" si="940"/>
        <v>0</v>
      </c>
      <c r="I1022" s="210">
        <f t="shared" si="940"/>
        <v>0</v>
      </c>
    </row>
    <row r="1023" spans="1:9" x14ac:dyDescent="0.25">
      <c r="A1023" s="59" t="s">
        <v>1868</v>
      </c>
      <c r="B1023" s="59" t="s">
        <v>7026</v>
      </c>
      <c r="C1023" s="210">
        <f t="shared" ref="C1023:I1023" si="941">(C2152/C$1214)/(C3281/C$2343)</f>
        <v>0.15026904956031889</v>
      </c>
      <c r="D1023" s="210">
        <f t="shared" si="941"/>
        <v>0</v>
      </c>
      <c r="E1023" s="210">
        <f t="shared" si="941"/>
        <v>0</v>
      </c>
      <c r="F1023" s="210">
        <f t="shared" si="941"/>
        <v>6.0029289214432111E-2</v>
      </c>
      <c r="G1023" s="210">
        <f t="shared" si="941"/>
        <v>0</v>
      </c>
      <c r="H1023" s="210">
        <f t="shared" si="941"/>
        <v>0</v>
      </c>
      <c r="I1023" s="210">
        <f t="shared" si="941"/>
        <v>4.8337935305354102E-2</v>
      </c>
    </row>
    <row r="1024" spans="1:9" x14ac:dyDescent="0.25">
      <c r="A1024" s="59" t="s">
        <v>1322</v>
      </c>
      <c r="B1024" s="59" t="s">
        <v>7028</v>
      </c>
      <c r="C1024" s="210">
        <f t="shared" ref="C1024:I1024" si="942">(C2153/C$1214)/(C3282/C$2343)</f>
        <v>0</v>
      </c>
      <c r="D1024" s="210">
        <f t="shared" si="942"/>
        <v>0</v>
      </c>
      <c r="E1024" s="210">
        <f t="shared" si="942"/>
        <v>0</v>
      </c>
      <c r="F1024" s="210">
        <f t="shared" si="942"/>
        <v>0</v>
      </c>
      <c r="G1024" s="210">
        <f t="shared" si="942"/>
        <v>0</v>
      </c>
      <c r="H1024" s="210">
        <f t="shared" si="942"/>
        <v>0.4145305050293156</v>
      </c>
      <c r="I1024" s="210">
        <f t="shared" si="942"/>
        <v>3.6503336775519868E-2</v>
      </c>
    </row>
    <row r="1025" spans="1:9" x14ac:dyDescent="0.25">
      <c r="A1025" s="59" t="s">
        <v>2828</v>
      </c>
      <c r="B1025" s="59" t="s">
        <v>7029</v>
      </c>
      <c r="C1025" s="210">
        <f t="shared" ref="C1025:I1025" si="943">(C2154/C$1214)/(C3283/C$2343)</f>
        <v>0</v>
      </c>
      <c r="D1025" s="210">
        <f t="shared" si="943"/>
        <v>0</v>
      </c>
      <c r="E1025" s="210">
        <f t="shared" si="943"/>
        <v>1.4449141568713951E-2</v>
      </c>
      <c r="F1025" s="210">
        <f t="shared" si="943"/>
        <v>0</v>
      </c>
      <c r="G1025" s="210">
        <f t="shared" si="943"/>
        <v>0</v>
      </c>
      <c r="H1025" s="210">
        <f t="shared" si="943"/>
        <v>0</v>
      </c>
      <c r="I1025" s="210">
        <f t="shared" si="943"/>
        <v>0</v>
      </c>
    </row>
    <row r="1026" spans="1:9" x14ac:dyDescent="0.25">
      <c r="A1026" s="59" t="s">
        <v>3531</v>
      </c>
      <c r="B1026" s="59" t="s">
        <v>7030</v>
      </c>
      <c r="C1026" s="210">
        <f t="shared" ref="C1026:I1026" si="944">(C2155/C$1214)/(C3284/C$2343)</f>
        <v>34.420143084328068</v>
      </c>
      <c r="D1026" s="210">
        <f t="shared" si="944"/>
        <v>0</v>
      </c>
      <c r="E1026" s="210">
        <f t="shared" si="944"/>
        <v>0</v>
      </c>
      <c r="F1026" s="210">
        <f t="shared" si="944"/>
        <v>0</v>
      </c>
      <c r="G1026" s="210">
        <f t="shared" si="944"/>
        <v>0</v>
      </c>
      <c r="H1026" s="210">
        <f t="shared" si="944"/>
        <v>0</v>
      </c>
      <c r="I1026" s="210">
        <f t="shared" si="944"/>
        <v>0</v>
      </c>
    </row>
    <row r="1027" spans="1:9" x14ac:dyDescent="0.25">
      <c r="A1027" s="59" t="s">
        <v>3036</v>
      </c>
      <c r="B1027" s="59" t="s">
        <v>7033</v>
      </c>
      <c r="C1027" s="210">
        <f t="shared" ref="C1027:I1027" si="945">(C2156/C$1214)/(C3285/C$2343)</f>
        <v>0.34725527728706168</v>
      </c>
      <c r="D1027" s="210">
        <f t="shared" si="945"/>
        <v>0</v>
      </c>
      <c r="E1027" s="210">
        <f t="shared" si="945"/>
        <v>0</v>
      </c>
      <c r="F1027" s="210">
        <f t="shared" si="945"/>
        <v>0</v>
      </c>
      <c r="G1027" s="210">
        <f t="shared" si="945"/>
        <v>0</v>
      </c>
      <c r="H1027" s="210">
        <f t="shared" si="945"/>
        <v>0</v>
      </c>
      <c r="I1027" s="210">
        <f t="shared" si="945"/>
        <v>0</v>
      </c>
    </row>
    <row r="1028" spans="1:9" x14ac:dyDescent="0.25">
      <c r="A1028" s="59" t="s">
        <v>1808</v>
      </c>
      <c r="B1028" s="59" t="s">
        <v>7037</v>
      </c>
      <c r="C1028" s="210">
        <f t="shared" ref="C1028:I1028" si="946">(C2157/C$1214)/(C3286/C$2343)</f>
        <v>0</v>
      </c>
      <c r="D1028" s="210">
        <f t="shared" si="946"/>
        <v>4.0305692026682167E-3</v>
      </c>
      <c r="E1028" s="210">
        <f t="shared" si="946"/>
        <v>3.3141331644423781E-2</v>
      </c>
      <c r="F1028" s="210">
        <f t="shared" si="946"/>
        <v>0</v>
      </c>
      <c r="G1028" s="210">
        <f t="shared" si="946"/>
        <v>6.2375974550679565E-2</v>
      </c>
      <c r="H1028" s="210">
        <f t="shared" si="946"/>
        <v>0</v>
      </c>
      <c r="I1028" s="210">
        <f t="shared" si="946"/>
        <v>0</v>
      </c>
    </row>
    <row r="1029" spans="1:9" x14ac:dyDescent="0.25">
      <c r="A1029" s="59" t="s">
        <v>2503</v>
      </c>
      <c r="B1029" s="59" t="s">
        <v>7038</v>
      </c>
      <c r="C1029" s="210">
        <f t="shared" ref="C1029:I1029" si="947">(C2158/C$1214)/(C3287/C$2343)</f>
        <v>0</v>
      </c>
      <c r="D1029" s="210">
        <f t="shared" si="947"/>
        <v>1.3418460685353541E-2</v>
      </c>
      <c r="E1029" s="210">
        <f t="shared" si="947"/>
        <v>0</v>
      </c>
      <c r="F1029" s="210">
        <f t="shared" si="947"/>
        <v>0</v>
      </c>
      <c r="G1029" s="210">
        <f t="shared" si="947"/>
        <v>0</v>
      </c>
      <c r="H1029" s="210">
        <f t="shared" si="947"/>
        <v>0</v>
      </c>
      <c r="I1029" s="210">
        <f t="shared" si="947"/>
        <v>0</v>
      </c>
    </row>
    <row r="1030" spans="1:9" x14ac:dyDescent="0.25">
      <c r="A1030" s="59" t="s">
        <v>3153</v>
      </c>
      <c r="B1030" s="59" t="s">
        <v>7060</v>
      </c>
      <c r="C1030" s="210">
        <f t="shared" ref="C1030:I1030" si="948">(C2159/C$1214)/(C3288/C$2343)</f>
        <v>0</v>
      </c>
      <c r="D1030" s="210">
        <f t="shared" si="948"/>
        <v>0.64449609361657101</v>
      </c>
      <c r="E1030" s="210">
        <f t="shared" si="948"/>
        <v>0</v>
      </c>
      <c r="F1030" s="210">
        <f t="shared" si="948"/>
        <v>0</v>
      </c>
      <c r="G1030" s="210">
        <f t="shared" si="948"/>
        <v>0</v>
      </c>
      <c r="H1030" s="210">
        <f t="shared" si="948"/>
        <v>0</v>
      </c>
      <c r="I1030" s="210">
        <f t="shared" si="948"/>
        <v>0</v>
      </c>
    </row>
    <row r="1031" spans="1:9" x14ac:dyDescent="0.25">
      <c r="A1031" s="59" t="s">
        <v>2225</v>
      </c>
      <c r="B1031" s="59" t="s">
        <v>7064</v>
      </c>
      <c r="C1031" s="210">
        <f t="shared" ref="C1031:I1031" si="949">(C2160/C$1214)/(C3289/C$2343)</f>
        <v>0</v>
      </c>
      <c r="D1031" s="210">
        <f t="shared" si="949"/>
        <v>0</v>
      </c>
      <c r="E1031" s="210">
        <f t="shared" si="949"/>
        <v>0</v>
      </c>
      <c r="F1031" s="210">
        <f t="shared" si="949"/>
        <v>0</v>
      </c>
      <c r="G1031" s="210">
        <f t="shared" si="949"/>
        <v>0</v>
      </c>
      <c r="H1031" s="210">
        <f t="shared" si="949"/>
        <v>0</v>
      </c>
      <c r="I1031" s="210">
        <f t="shared" si="949"/>
        <v>0.15494551580283286</v>
      </c>
    </row>
    <row r="1032" spans="1:9" x14ac:dyDescent="0.25">
      <c r="A1032" s="59" t="s">
        <v>2090</v>
      </c>
      <c r="B1032" s="59" t="s">
        <v>7068</v>
      </c>
      <c r="C1032" s="210">
        <f t="shared" ref="C1032:I1032" si="950">(C2161/C$1214)/(C3290/C$2343)</f>
        <v>0</v>
      </c>
      <c r="D1032" s="210">
        <f t="shared" si="950"/>
        <v>2.2597500993693482</v>
      </c>
      <c r="E1032" s="210">
        <f t="shared" si="950"/>
        <v>6.447531094511338</v>
      </c>
      <c r="F1032" s="210">
        <f t="shared" si="950"/>
        <v>0</v>
      </c>
      <c r="G1032" s="210">
        <f t="shared" si="950"/>
        <v>0</v>
      </c>
      <c r="H1032" s="210">
        <f t="shared" si="950"/>
        <v>0.29963411895555925</v>
      </c>
      <c r="I1032" s="210">
        <f t="shared" si="950"/>
        <v>0.24693800049533016</v>
      </c>
    </row>
    <row r="1033" spans="1:9" x14ac:dyDescent="0.25">
      <c r="A1033" s="59" t="s">
        <v>1165</v>
      </c>
      <c r="B1033" s="59" t="s">
        <v>7071</v>
      </c>
      <c r="C1033" s="210">
        <f t="shared" ref="C1033:I1033" si="951">(C2162/C$1214)/(C3291/C$2343)</f>
        <v>0.68789014857945596</v>
      </c>
      <c r="D1033" s="210">
        <f t="shared" si="951"/>
        <v>0</v>
      </c>
      <c r="E1033" s="210">
        <f t="shared" si="951"/>
        <v>0</v>
      </c>
      <c r="F1033" s="210">
        <f t="shared" si="951"/>
        <v>0</v>
      </c>
      <c r="G1033" s="210">
        <f t="shared" si="951"/>
        <v>0</v>
      </c>
      <c r="H1033" s="210">
        <f t="shared" si="951"/>
        <v>0</v>
      </c>
      <c r="I1033" s="210">
        <f t="shared" si="951"/>
        <v>0</v>
      </c>
    </row>
    <row r="1034" spans="1:9" x14ac:dyDescent="0.25">
      <c r="A1034" s="59" t="s">
        <v>2111</v>
      </c>
      <c r="B1034" s="59" t="s">
        <v>7076</v>
      </c>
      <c r="C1034" s="210">
        <f t="shared" ref="C1034:I1034" si="952">(C2163/C$1214)/(C3292/C$2343)</f>
        <v>0</v>
      </c>
      <c r="D1034" s="210">
        <f t="shared" si="952"/>
        <v>0</v>
      </c>
      <c r="E1034" s="210">
        <f t="shared" si="952"/>
        <v>0</v>
      </c>
      <c r="F1034" s="210">
        <f t="shared" si="952"/>
        <v>0</v>
      </c>
      <c r="G1034" s="210">
        <f t="shared" si="952"/>
        <v>0</v>
      </c>
      <c r="H1034" s="210">
        <f t="shared" si="952"/>
        <v>0</v>
      </c>
      <c r="I1034" s="210">
        <f t="shared" si="952"/>
        <v>0.11508381440163487</v>
      </c>
    </row>
    <row r="1035" spans="1:9" x14ac:dyDescent="0.25">
      <c r="A1035" s="59" t="s">
        <v>3129</v>
      </c>
      <c r="B1035" s="59" t="s">
        <v>7077</v>
      </c>
      <c r="C1035" s="210">
        <f t="shared" ref="C1035:I1035" si="953">(C2164/C$1214)/(C3293/C$2343)</f>
        <v>0</v>
      </c>
      <c r="D1035" s="210">
        <f t="shared" si="953"/>
        <v>0</v>
      </c>
      <c r="E1035" s="210">
        <f t="shared" si="953"/>
        <v>0</v>
      </c>
      <c r="F1035" s="210">
        <f t="shared" si="953"/>
        <v>0.3400371535082945</v>
      </c>
      <c r="G1035" s="210">
        <f t="shared" si="953"/>
        <v>0</v>
      </c>
      <c r="H1035" s="210">
        <f t="shared" si="953"/>
        <v>0</v>
      </c>
      <c r="I1035" s="210">
        <f t="shared" si="953"/>
        <v>0</v>
      </c>
    </row>
    <row r="1036" spans="1:9" x14ac:dyDescent="0.25">
      <c r="A1036" s="59" t="s">
        <v>1912</v>
      </c>
      <c r="B1036" s="59" t="s">
        <v>7079</v>
      </c>
      <c r="C1036" s="210">
        <f t="shared" ref="C1036:I1036" si="954">(C2165/C$1214)/(C3294/C$2343)</f>
        <v>0</v>
      </c>
      <c r="D1036" s="210">
        <f t="shared" si="954"/>
        <v>0</v>
      </c>
      <c r="E1036" s="210">
        <f t="shared" si="954"/>
        <v>0</v>
      </c>
      <c r="F1036" s="210">
        <f t="shared" si="954"/>
        <v>0</v>
      </c>
      <c r="G1036" s="210">
        <f t="shared" si="954"/>
        <v>1.3852420572725663</v>
      </c>
      <c r="H1036" s="210">
        <f t="shared" si="954"/>
        <v>0</v>
      </c>
      <c r="I1036" s="210">
        <f t="shared" si="954"/>
        <v>0</v>
      </c>
    </row>
    <row r="1037" spans="1:9" x14ac:dyDescent="0.25">
      <c r="A1037" s="59" t="s">
        <v>2988</v>
      </c>
      <c r="B1037" s="59" t="s">
        <v>7080</v>
      </c>
      <c r="C1037" s="210">
        <f t="shared" ref="C1037:I1037" si="955">(C2166/C$1214)/(C3295/C$2343)</f>
        <v>1.8832885790505411</v>
      </c>
      <c r="D1037" s="210">
        <f t="shared" si="955"/>
        <v>0</v>
      </c>
      <c r="E1037" s="210">
        <f t="shared" si="955"/>
        <v>0</v>
      </c>
      <c r="F1037" s="210">
        <f t="shared" si="955"/>
        <v>27.929019869048936</v>
      </c>
      <c r="G1037" s="210">
        <f t="shared" si="955"/>
        <v>1.8928397253073463</v>
      </c>
      <c r="H1037" s="210">
        <f t="shared" si="955"/>
        <v>8.668917347773443E-2</v>
      </c>
      <c r="I1037" s="210">
        <f t="shared" si="955"/>
        <v>0</v>
      </c>
    </row>
    <row r="1038" spans="1:9" x14ac:dyDescent="0.25">
      <c r="A1038" s="59" t="s">
        <v>2447</v>
      </c>
      <c r="B1038" s="59" t="s">
        <v>7081</v>
      </c>
      <c r="C1038" s="210">
        <f t="shared" ref="C1038:I1038" si="956">(C2167/C$1214)/(C3296/C$2343)</f>
        <v>1.5114215164452981E-2</v>
      </c>
      <c r="D1038" s="210">
        <f t="shared" si="956"/>
        <v>0</v>
      </c>
      <c r="E1038" s="210">
        <f t="shared" si="956"/>
        <v>0</v>
      </c>
      <c r="F1038" s="210">
        <f t="shared" si="956"/>
        <v>0</v>
      </c>
      <c r="G1038" s="210">
        <f t="shared" si="956"/>
        <v>0</v>
      </c>
      <c r="H1038" s="210">
        <f t="shared" si="956"/>
        <v>0</v>
      </c>
      <c r="I1038" s="210">
        <f t="shared" si="956"/>
        <v>0</v>
      </c>
    </row>
    <row r="1039" spans="1:9" x14ac:dyDescent="0.25">
      <c r="A1039" s="59" t="s">
        <v>1834</v>
      </c>
      <c r="B1039" s="59" t="s">
        <v>7082</v>
      </c>
      <c r="C1039" s="210">
        <f t="shared" ref="C1039:I1039" si="957">(C2168/C$1214)/(C3297/C$2343)</f>
        <v>0</v>
      </c>
      <c r="D1039" s="210">
        <f t="shared" si="957"/>
        <v>0</v>
      </c>
      <c r="E1039" s="210">
        <f t="shared" si="957"/>
        <v>0</v>
      </c>
      <c r="F1039" s="210">
        <f t="shared" si="957"/>
        <v>0</v>
      </c>
      <c r="G1039" s="210">
        <f t="shared" si="957"/>
        <v>0</v>
      </c>
      <c r="H1039" s="210">
        <f t="shared" si="957"/>
        <v>0</v>
      </c>
      <c r="I1039" s="210">
        <f t="shared" si="957"/>
        <v>6.6844960158230896E-2</v>
      </c>
    </row>
    <row r="1040" spans="1:9" x14ac:dyDescent="0.25">
      <c r="A1040" s="59" t="s">
        <v>1687</v>
      </c>
      <c r="B1040" s="59" t="s">
        <v>7084</v>
      </c>
      <c r="C1040" s="210">
        <f t="shared" ref="C1040:I1040" si="958">(C2169/C$1214)/(C3298/C$2343)</f>
        <v>0.27576713476917863</v>
      </c>
      <c r="D1040" s="210">
        <f t="shared" si="958"/>
        <v>0</v>
      </c>
      <c r="E1040" s="210">
        <f t="shared" si="958"/>
        <v>0</v>
      </c>
      <c r="F1040" s="210">
        <f t="shared" si="958"/>
        <v>0</v>
      </c>
      <c r="G1040" s="210">
        <f t="shared" si="958"/>
        <v>0</v>
      </c>
      <c r="H1040" s="210">
        <f t="shared" si="958"/>
        <v>1.6881075190137922</v>
      </c>
      <c r="I1040" s="210">
        <f t="shared" si="958"/>
        <v>0.2317419081868958</v>
      </c>
    </row>
    <row r="1041" spans="1:9" x14ac:dyDescent="0.25">
      <c r="A1041" s="59" t="s">
        <v>2293</v>
      </c>
      <c r="B1041" s="59" t="s">
        <v>7094</v>
      </c>
      <c r="C1041" s="210">
        <f t="shared" ref="C1041:I1041" si="959">(C2170/C$1214)/(C3299/C$2343)</f>
        <v>0</v>
      </c>
      <c r="D1041" s="210">
        <f t="shared" si="959"/>
        <v>0</v>
      </c>
      <c r="E1041" s="210">
        <f t="shared" si="959"/>
        <v>0</v>
      </c>
      <c r="F1041" s="210">
        <f t="shared" si="959"/>
        <v>0.35202237843300527</v>
      </c>
      <c r="G1041" s="210">
        <f t="shared" si="959"/>
        <v>0</v>
      </c>
      <c r="H1041" s="210">
        <f t="shared" si="959"/>
        <v>0</v>
      </c>
      <c r="I1041" s="210">
        <f t="shared" si="959"/>
        <v>0</v>
      </c>
    </row>
    <row r="1042" spans="1:9" x14ac:dyDescent="0.25">
      <c r="A1042" s="59" t="s">
        <v>1247</v>
      </c>
      <c r="B1042" s="59" t="s">
        <v>7099</v>
      </c>
      <c r="C1042" s="210">
        <f t="shared" ref="C1042:I1042" si="960">(C2171/C$1214)/(C3300/C$2343)</f>
        <v>2.9289885064512709E-2</v>
      </c>
      <c r="D1042" s="210">
        <f t="shared" si="960"/>
        <v>0</v>
      </c>
      <c r="E1042" s="210">
        <f t="shared" si="960"/>
        <v>0</v>
      </c>
      <c r="F1042" s="210">
        <f t="shared" si="960"/>
        <v>0</v>
      </c>
      <c r="G1042" s="210">
        <f t="shared" si="960"/>
        <v>0</v>
      </c>
      <c r="H1042" s="210">
        <f t="shared" si="960"/>
        <v>0</v>
      </c>
      <c r="I1042" s="210">
        <f t="shared" si="960"/>
        <v>0</v>
      </c>
    </row>
    <row r="1043" spans="1:9" x14ac:dyDescent="0.25">
      <c r="A1043" s="59" t="s">
        <v>1435</v>
      </c>
      <c r="B1043" s="59" t="s">
        <v>7105</v>
      </c>
      <c r="C1043" s="210">
        <f t="shared" ref="C1043:I1043" si="961">(C2172/C$1214)/(C3301/C$2343)</f>
        <v>0.18733030251615859</v>
      </c>
      <c r="D1043" s="210">
        <f t="shared" si="961"/>
        <v>0</v>
      </c>
      <c r="E1043" s="210">
        <f t="shared" si="961"/>
        <v>0.77581745005902769</v>
      </c>
      <c r="F1043" s="210">
        <f t="shared" si="961"/>
        <v>0</v>
      </c>
      <c r="G1043" s="210">
        <f t="shared" si="961"/>
        <v>0.32379787135513388</v>
      </c>
      <c r="H1043" s="210">
        <f t="shared" si="961"/>
        <v>0.77372926380634055</v>
      </c>
      <c r="I1043" s="210">
        <f t="shared" si="961"/>
        <v>1.2931992233037519</v>
      </c>
    </row>
    <row r="1044" spans="1:9" x14ac:dyDescent="0.25">
      <c r="A1044" s="59" t="s">
        <v>1190</v>
      </c>
      <c r="B1044" s="59" t="s">
        <v>7107</v>
      </c>
      <c r="C1044" s="210">
        <f t="shared" ref="C1044:I1044" si="962">(C2173/C$1214)/(C3302/C$2343)</f>
        <v>0.37258399131697556</v>
      </c>
      <c r="D1044" s="210">
        <f t="shared" si="962"/>
        <v>0.32636083037304869</v>
      </c>
      <c r="E1044" s="210">
        <f t="shared" si="962"/>
        <v>0</v>
      </c>
      <c r="F1044" s="210">
        <f t="shared" si="962"/>
        <v>2.4556195275424499E-2</v>
      </c>
      <c r="G1044" s="210">
        <f t="shared" si="962"/>
        <v>1.9568826164692757E-2</v>
      </c>
      <c r="H1044" s="210">
        <f t="shared" si="962"/>
        <v>0</v>
      </c>
      <c r="I1044" s="210">
        <f t="shared" si="962"/>
        <v>0</v>
      </c>
    </row>
    <row r="1045" spans="1:9" x14ac:dyDescent="0.25">
      <c r="A1045" s="59" t="s">
        <v>1841</v>
      </c>
      <c r="B1045" s="59" t="s">
        <v>7113</v>
      </c>
      <c r="C1045" s="210">
        <f t="shared" ref="C1045:I1045" si="963">(C2174/C$1214)/(C3303/C$2343)</f>
        <v>9.962700343620004E-2</v>
      </c>
      <c r="D1045" s="210">
        <f t="shared" si="963"/>
        <v>2.3881757586927725E-2</v>
      </c>
      <c r="E1045" s="210">
        <f t="shared" si="963"/>
        <v>0</v>
      </c>
      <c r="F1045" s="210">
        <f t="shared" si="963"/>
        <v>0</v>
      </c>
      <c r="G1045" s="210">
        <f t="shared" si="963"/>
        <v>0</v>
      </c>
      <c r="H1045" s="210">
        <f t="shared" si="963"/>
        <v>0</v>
      </c>
      <c r="I1045" s="210">
        <f t="shared" si="963"/>
        <v>0</v>
      </c>
    </row>
    <row r="1046" spans="1:9" x14ac:dyDescent="0.25">
      <c r="A1046" s="59" t="s">
        <v>8310</v>
      </c>
      <c r="B1046" s="59" t="s">
        <v>8311</v>
      </c>
      <c r="C1046" s="210">
        <f t="shared" ref="C1046:I1046" si="964">(C2175/C$1214)/(C3304/C$2343)</f>
        <v>0</v>
      </c>
      <c r="D1046" s="210">
        <f t="shared" si="964"/>
        <v>0</v>
      </c>
      <c r="E1046" s="210">
        <f t="shared" si="964"/>
        <v>0</v>
      </c>
      <c r="F1046" s="210">
        <f t="shared" si="964"/>
        <v>0</v>
      </c>
      <c r="G1046" s="210">
        <f t="shared" si="964"/>
        <v>1.4937992160416846E-4</v>
      </c>
      <c r="H1046" s="210">
        <f t="shared" si="964"/>
        <v>1.2645085180328972E-4</v>
      </c>
      <c r="I1046" s="210">
        <f t="shared" si="964"/>
        <v>0</v>
      </c>
    </row>
    <row r="1047" spans="1:9" x14ac:dyDescent="0.25">
      <c r="A1047" s="59" t="s">
        <v>8312</v>
      </c>
      <c r="B1047" s="59" t="s">
        <v>8313</v>
      </c>
      <c r="C1047" s="210">
        <f t="shared" ref="C1047:I1047" si="965">(C2176/C$1214)/(C3305/C$2343)</f>
        <v>9.7399307182489559E-3</v>
      </c>
      <c r="D1047" s="210">
        <f t="shared" si="965"/>
        <v>0</v>
      </c>
      <c r="E1047" s="210">
        <f t="shared" si="965"/>
        <v>0</v>
      </c>
      <c r="F1047" s="210">
        <f t="shared" si="965"/>
        <v>0</v>
      </c>
      <c r="G1047" s="210">
        <f t="shared" si="965"/>
        <v>0</v>
      </c>
      <c r="H1047" s="210">
        <f t="shared" si="965"/>
        <v>0</v>
      </c>
      <c r="I1047" s="210">
        <f t="shared" si="965"/>
        <v>0</v>
      </c>
    </row>
    <row r="1048" spans="1:9" x14ac:dyDescent="0.25">
      <c r="A1048" s="59" t="s">
        <v>670</v>
      </c>
      <c r="B1048" s="59" t="s">
        <v>7129</v>
      </c>
      <c r="C1048" s="210">
        <f t="shared" ref="C1048:I1048" si="966">(C2177/C$1214)/(C3306/C$2343)</f>
        <v>3.5850127398277688E-3</v>
      </c>
      <c r="D1048" s="210">
        <f t="shared" si="966"/>
        <v>3.6026115408863996E-2</v>
      </c>
      <c r="E1048" s="210">
        <f t="shared" si="966"/>
        <v>0</v>
      </c>
      <c r="F1048" s="210">
        <f t="shared" si="966"/>
        <v>0</v>
      </c>
      <c r="G1048" s="210">
        <f t="shared" si="966"/>
        <v>0</v>
      </c>
      <c r="H1048" s="210">
        <f t="shared" si="966"/>
        <v>1.5788072043141611E-3</v>
      </c>
      <c r="I1048" s="210">
        <f t="shared" si="966"/>
        <v>0</v>
      </c>
    </row>
    <row r="1049" spans="1:9" x14ac:dyDescent="0.25">
      <c r="A1049" s="59" t="s">
        <v>128</v>
      </c>
      <c r="B1049" s="59" t="s">
        <v>7132</v>
      </c>
      <c r="C1049" s="210">
        <f t="shared" ref="C1049:I1049" si="967">(C2178/C$1214)/(C3307/C$2343)</f>
        <v>0</v>
      </c>
      <c r="D1049" s="210">
        <f t="shared" si="967"/>
        <v>0</v>
      </c>
      <c r="E1049" s="210">
        <f t="shared" si="967"/>
        <v>0</v>
      </c>
      <c r="F1049" s="210">
        <f t="shared" si="967"/>
        <v>1.660570919306121E-4</v>
      </c>
      <c r="G1049" s="210">
        <f t="shared" si="967"/>
        <v>0</v>
      </c>
      <c r="H1049" s="210">
        <f t="shared" si="967"/>
        <v>0</v>
      </c>
      <c r="I1049" s="210">
        <f t="shared" si="967"/>
        <v>0</v>
      </c>
    </row>
    <row r="1050" spans="1:9" x14ac:dyDescent="0.25">
      <c r="A1050" s="59" t="s">
        <v>97</v>
      </c>
      <c r="B1050" s="59" t="s">
        <v>7136</v>
      </c>
      <c r="C1050" s="210">
        <f t="shared" ref="C1050:I1050" si="968">(C2179/C$1214)/(C3308/C$2343)</f>
        <v>0</v>
      </c>
      <c r="D1050" s="210">
        <f t="shared" si="968"/>
        <v>0.16750932928951007</v>
      </c>
      <c r="E1050" s="210">
        <f t="shared" si="968"/>
        <v>8.2752485014202688E-3</v>
      </c>
      <c r="F1050" s="210">
        <f t="shared" si="968"/>
        <v>2.2453515547204012E-3</v>
      </c>
      <c r="G1050" s="210">
        <f t="shared" si="968"/>
        <v>0</v>
      </c>
      <c r="H1050" s="210">
        <f t="shared" si="968"/>
        <v>0</v>
      </c>
      <c r="I1050" s="210">
        <f t="shared" si="968"/>
        <v>0</v>
      </c>
    </row>
    <row r="1051" spans="1:9" x14ac:dyDescent="0.25">
      <c r="A1051" s="59" t="s">
        <v>722</v>
      </c>
      <c r="B1051" s="59" t="s">
        <v>7137</v>
      </c>
      <c r="C1051" s="210">
        <f t="shared" ref="C1051:I1051" si="969">(C2180/C$1214)/(C3309/C$2343)</f>
        <v>0</v>
      </c>
      <c r="D1051" s="210">
        <f t="shared" si="969"/>
        <v>4.4687376060462962E-2</v>
      </c>
      <c r="E1051" s="210">
        <f t="shared" si="969"/>
        <v>0</v>
      </c>
      <c r="F1051" s="210">
        <f t="shared" si="969"/>
        <v>0</v>
      </c>
      <c r="G1051" s="210">
        <f t="shared" si="969"/>
        <v>0</v>
      </c>
      <c r="H1051" s="210">
        <f t="shared" si="969"/>
        <v>0</v>
      </c>
      <c r="I1051" s="210">
        <f t="shared" si="969"/>
        <v>0</v>
      </c>
    </row>
    <row r="1052" spans="1:9" x14ac:dyDescent="0.25">
      <c r="A1052" s="59" t="s">
        <v>191</v>
      </c>
      <c r="B1052" s="59" t="s">
        <v>7140</v>
      </c>
      <c r="C1052" s="210">
        <f t="shared" ref="C1052:I1052" si="970">(C2181/C$1214)/(C3310/C$2343)</f>
        <v>0</v>
      </c>
      <c r="D1052" s="210">
        <f t="shared" si="970"/>
        <v>4.5209611423253308E-3</v>
      </c>
      <c r="E1052" s="210">
        <f t="shared" si="970"/>
        <v>1.8181726484452519E-2</v>
      </c>
      <c r="F1052" s="210">
        <f t="shared" si="970"/>
        <v>0</v>
      </c>
      <c r="G1052" s="210">
        <f t="shared" si="970"/>
        <v>0</v>
      </c>
      <c r="H1052" s="210">
        <f t="shared" si="970"/>
        <v>0</v>
      </c>
      <c r="I1052" s="210">
        <f t="shared" si="970"/>
        <v>0</v>
      </c>
    </row>
    <row r="1053" spans="1:9" x14ac:dyDescent="0.25">
      <c r="A1053" s="59" t="s">
        <v>29</v>
      </c>
      <c r="B1053" s="59" t="s">
        <v>7141</v>
      </c>
      <c r="C1053" s="210">
        <f t="shared" ref="C1053:I1053" si="971">(C2182/C$1214)/(C3311/C$2343)</f>
        <v>0</v>
      </c>
      <c r="D1053" s="210">
        <f t="shared" si="971"/>
        <v>4.0259391319348312E-3</v>
      </c>
      <c r="E1053" s="210">
        <f t="shared" si="971"/>
        <v>0</v>
      </c>
      <c r="F1053" s="210">
        <f t="shared" si="971"/>
        <v>0</v>
      </c>
      <c r="G1053" s="210">
        <f t="shared" si="971"/>
        <v>0</v>
      </c>
      <c r="H1053" s="210">
        <f t="shared" si="971"/>
        <v>0</v>
      </c>
      <c r="I1053" s="210">
        <f t="shared" si="971"/>
        <v>0</v>
      </c>
    </row>
    <row r="1054" spans="1:9" x14ac:dyDescent="0.25">
      <c r="A1054" s="59" t="s">
        <v>125</v>
      </c>
      <c r="B1054" s="59" t="s">
        <v>7167</v>
      </c>
      <c r="C1054" s="210">
        <f t="shared" ref="C1054:I1054" si="972">(C2183/C$1214)/(C3312/C$2343)</f>
        <v>0</v>
      </c>
      <c r="D1054" s="210">
        <f t="shared" si="972"/>
        <v>4.0711020886084227E-2</v>
      </c>
      <c r="E1054" s="210">
        <f t="shared" si="972"/>
        <v>0</v>
      </c>
      <c r="F1054" s="210">
        <f t="shared" si="972"/>
        <v>0</v>
      </c>
      <c r="G1054" s="210">
        <f t="shared" si="972"/>
        <v>0</v>
      </c>
      <c r="H1054" s="210">
        <f t="shared" si="972"/>
        <v>0</v>
      </c>
      <c r="I1054" s="210">
        <f t="shared" si="972"/>
        <v>0</v>
      </c>
    </row>
    <row r="1055" spans="1:9" x14ac:dyDescent="0.25">
      <c r="A1055" s="59" t="s">
        <v>239</v>
      </c>
      <c r="B1055" s="59" t="s">
        <v>7168</v>
      </c>
      <c r="C1055" s="210">
        <f t="shared" ref="C1055:I1055" si="973">(C2184/C$1214)/(C3313/C$2343)</f>
        <v>0</v>
      </c>
      <c r="D1055" s="210">
        <f t="shared" si="973"/>
        <v>4.5310494995049293E-3</v>
      </c>
      <c r="E1055" s="210">
        <f t="shared" si="973"/>
        <v>2.2334129970877606E-3</v>
      </c>
      <c r="F1055" s="210">
        <f t="shared" si="973"/>
        <v>0</v>
      </c>
      <c r="G1055" s="210">
        <f t="shared" si="973"/>
        <v>0.50484211733491424</v>
      </c>
      <c r="H1055" s="210">
        <f t="shared" si="973"/>
        <v>0</v>
      </c>
      <c r="I1055" s="210">
        <f t="shared" si="973"/>
        <v>0</v>
      </c>
    </row>
    <row r="1056" spans="1:9" x14ac:dyDescent="0.25">
      <c r="A1056" s="59" t="s">
        <v>2133</v>
      </c>
      <c r="B1056" s="59" t="s">
        <v>7171</v>
      </c>
      <c r="C1056" s="210">
        <f t="shared" ref="C1056:I1056" si="974">(C2185/C$1214)/(C3314/C$2343)</f>
        <v>0.19316772741170901</v>
      </c>
      <c r="D1056" s="210">
        <f t="shared" si="974"/>
        <v>4.6150692018501687</v>
      </c>
      <c r="E1056" s="210">
        <f t="shared" si="974"/>
        <v>0.39470583672211346</v>
      </c>
      <c r="F1056" s="210">
        <f t="shared" si="974"/>
        <v>0.28207895499797792</v>
      </c>
      <c r="G1056" s="210">
        <f t="shared" si="974"/>
        <v>0.97041345343105678</v>
      </c>
      <c r="H1056" s="210">
        <f t="shared" si="974"/>
        <v>0.82472467185819998</v>
      </c>
      <c r="I1056" s="210">
        <f t="shared" si="974"/>
        <v>0.5503491214984616</v>
      </c>
    </row>
    <row r="1057" spans="1:9" x14ac:dyDescent="0.25">
      <c r="A1057" s="59" t="s">
        <v>2085</v>
      </c>
      <c r="B1057" s="59" t="s">
        <v>7175</v>
      </c>
      <c r="C1057" s="210">
        <f t="shared" ref="C1057:I1057" si="975">(C2186/C$1214)/(C3315/C$2343)</f>
        <v>1.7993526687231876</v>
      </c>
      <c r="D1057" s="210">
        <f t="shared" si="975"/>
        <v>4.8907627503052318</v>
      </c>
      <c r="E1057" s="210">
        <f t="shared" si="975"/>
        <v>8.1837956843337878</v>
      </c>
      <c r="F1057" s="210">
        <f t="shared" si="975"/>
        <v>0</v>
      </c>
      <c r="G1057" s="210">
        <f t="shared" si="975"/>
        <v>0</v>
      </c>
      <c r="H1057" s="210">
        <f t="shared" si="975"/>
        <v>0</v>
      </c>
      <c r="I1057" s="210">
        <f t="shared" si="975"/>
        <v>0</v>
      </c>
    </row>
    <row r="1058" spans="1:9" x14ac:dyDescent="0.25">
      <c r="A1058" s="59" t="s">
        <v>560</v>
      </c>
      <c r="B1058" s="59" t="s">
        <v>7176</v>
      </c>
      <c r="C1058" s="210">
        <f t="shared" ref="C1058:I1058" si="976">(C2187/C$1214)/(C3316/C$2343)</f>
        <v>0</v>
      </c>
      <c r="D1058" s="210">
        <f t="shared" si="976"/>
        <v>0</v>
      </c>
      <c r="E1058" s="210">
        <f t="shared" si="976"/>
        <v>0</v>
      </c>
      <c r="F1058" s="210">
        <f t="shared" si="976"/>
        <v>0</v>
      </c>
      <c r="G1058" s="210">
        <f t="shared" si="976"/>
        <v>8.3880592373876545E-3</v>
      </c>
      <c r="H1058" s="210">
        <f t="shared" si="976"/>
        <v>0</v>
      </c>
      <c r="I1058" s="210">
        <f t="shared" si="976"/>
        <v>0</v>
      </c>
    </row>
    <row r="1059" spans="1:9" x14ac:dyDescent="0.25">
      <c r="A1059" s="59" t="s">
        <v>1462</v>
      </c>
      <c r="B1059" s="59" t="s">
        <v>7177</v>
      </c>
      <c r="C1059" s="210">
        <f t="shared" ref="C1059:I1059" si="977">(C2188/C$1214)/(C3317/C$2343)</f>
        <v>0</v>
      </c>
      <c r="D1059" s="210">
        <f t="shared" si="977"/>
        <v>0</v>
      </c>
      <c r="E1059" s="210">
        <f t="shared" si="977"/>
        <v>4.0275885209202916E-2</v>
      </c>
      <c r="F1059" s="210">
        <f t="shared" si="977"/>
        <v>0</v>
      </c>
      <c r="G1059" s="210">
        <f t="shared" si="977"/>
        <v>0</v>
      </c>
      <c r="H1059" s="210">
        <f t="shared" si="977"/>
        <v>4.6811557793068816E-2</v>
      </c>
      <c r="I1059" s="210">
        <f t="shared" si="977"/>
        <v>0</v>
      </c>
    </row>
    <row r="1060" spans="1:9" x14ac:dyDescent="0.25">
      <c r="A1060" s="59" t="s">
        <v>64</v>
      </c>
      <c r="B1060" s="59" t="s">
        <v>7182</v>
      </c>
      <c r="C1060" s="210">
        <f t="shared" ref="C1060:I1060" si="978">(C2189/C$1214)/(C3318/C$2343)</f>
        <v>1.2888454989254068E-2</v>
      </c>
      <c r="D1060" s="210">
        <f t="shared" si="978"/>
        <v>4.4596993247067666E-2</v>
      </c>
      <c r="E1060" s="210">
        <f t="shared" si="978"/>
        <v>1.3801410369182296E-2</v>
      </c>
      <c r="F1060" s="210">
        <f t="shared" si="978"/>
        <v>2.3307315033691704E-2</v>
      </c>
      <c r="G1060" s="210">
        <f t="shared" si="978"/>
        <v>1.1971947602951445</v>
      </c>
      <c r="H1060" s="210">
        <f t="shared" si="978"/>
        <v>0.9401431314013855</v>
      </c>
      <c r="I1060" s="210">
        <f t="shared" si="978"/>
        <v>0.94612989964451366</v>
      </c>
    </row>
    <row r="1061" spans="1:9" x14ac:dyDescent="0.25">
      <c r="A1061" s="59" t="s">
        <v>544</v>
      </c>
      <c r="B1061" s="59" t="s">
        <v>7203</v>
      </c>
      <c r="C1061" s="210">
        <f t="shared" ref="C1061:I1061" si="979">(C2190/C$1214)/(C3319/C$2343)</f>
        <v>0</v>
      </c>
      <c r="D1061" s="210">
        <f t="shared" si="979"/>
        <v>4.9899905539035037E-4</v>
      </c>
      <c r="E1061" s="210">
        <f t="shared" si="979"/>
        <v>0</v>
      </c>
      <c r="F1061" s="210">
        <f t="shared" si="979"/>
        <v>0</v>
      </c>
      <c r="G1061" s="210">
        <f t="shared" si="979"/>
        <v>0</v>
      </c>
      <c r="H1061" s="210">
        <f t="shared" si="979"/>
        <v>6.729306951138961E-3</v>
      </c>
      <c r="I1061" s="210">
        <f t="shared" si="979"/>
        <v>0</v>
      </c>
    </row>
    <row r="1062" spans="1:9" x14ac:dyDescent="0.25">
      <c r="A1062" s="59" t="s">
        <v>812</v>
      </c>
      <c r="B1062" s="59" t="s">
        <v>7209</v>
      </c>
      <c r="C1062" s="210">
        <f t="shared" ref="C1062:I1062" si="980">(C2191/C$1214)/(C3320/C$2343)</f>
        <v>0.1044283254694979</v>
      </c>
      <c r="D1062" s="210">
        <f t="shared" si="980"/>
        <v>0</v>
      </c>
      <c r="E1062" s="210">
        <f t="shared" si="980"/>
        <v>8.9553560589408762E-2</v>
      </c>
      <c r="F1062" s="210">
        <f t="shared" si="980"/>
        <v>0</v>
      </c>
      <c r="G1062" s="210">
        <f t="shared" si="980"/>
        <v>4.8397382964203662E-3</v>
      </c>
      <c r="H1062" s="210">
        <f t="shared" si="980"/>
        <v>5.7676101958433921E-3</v>
      </c>
      <c r="I1062" s="210">
        <f t="shared" si="980"/>
        <v>0</v>
      </c>
    </row>
    <row r="1063" spans="1:9" x14ac:dyDescent="0.25">
      <c r="A1063" s="59" t="s">
        <v>1528</v>
      </c>
      <c r="B1063" s="59" t="s">
        <v>7214</v>
      </c>
      <c r="C1063" s="210">
        <f t="shared" ref="C1063:I1063" si="981">(C2192/C$1214)/(C3321/C$2343)</f>
        <v>0.8919432437408451</v>
      </c>
      <c r="D1063" s="210">
        <f t="shared" si="981"/>
        <v>0</v>
      </c>
      <c r="E1063" s="210">
        <f t="shared" si="981"/>
        <v>0</v>
      </c>
      <c r="F1063" s="210">
        <f t="shared" si="981"/>
        <v>0</v>
      </c>
      <c r="G1063" s="210">
        <f t="shared" si="981"/>
        <v>0</v>
      </c>
      <c r="H1063" s="210">
        <f t="shared" si="981"/>
        <v>0</v>
      </c>
      <c r="I1063" s="210">
        <f t="shared" si="981"/>
        <v>0</v>
      </c>
    </row>
    <row r="1064" spans="1:9" x14ac:dyDescent="0.25">
      <c r="A1064" s="59" t="s">
        <v>2432</v>
      </c>
      <c r="B1064" s="59" t="s">
        <v>7222</v>
      </c>
      <c r="C1064" s="210">
        <f t="shared" ref="C1064:I1064" si="982">(C2193/C$1214)/(C3322/C$2343)</f>
        <v>0</v>
      </c>
      <c r="D1064" s="210">
        <f t="shared" si="982"/>
        <v>0</v>
      </c>
      <c r="E1064" s="210">
        <f t="shared" si="982"/>
        <v>0</v>
      </c>
      <c r="F1064" s="210">
        <f t="shared" si="982"/>
        <v>0</v>
      </c>
      <c r="G1064" s="210">
        <f t="shared" si="982"/>
        <v>3.9891124809812731E-2</v>
      </c>
      <c r="H1064" s="210">
        <f t="shared" si="982"/>
        <v>2.0910071252029829</v>
      </c>
      <c r="I1064" s="210">
        <f t="shared" si="982"/>
        <v>0</v>
      </c>
    </row>
    <row r="1065" spans="1:9" x14ac:dyDescent="0.25">
      <c r="A1065" s="59" t="s">
        <v>528</v>
      </c>
      <c r="B1065" s="59" t="s">
        <v>7223</v>
      </c>
      <c r="C1065" s="210">
        <f t="shared" ref="C1065:I1065" si="983">(C2194/C$1214)/(C3323/C$2343)</f>
        <v>2.7241615795769781E-3</v>
      </c>
      <c r="D1065" s="210">
        <f t="shared" si="983"/>
        <v>0</v>
      </c>
      <c r="E1065" s="210">
        <f t="shared" si="983"/>
        <v>0</v>
      </c>
      <c r="F1065" s="210">
        <f t="shared" si="983"/>
        <v>0</v>
      </c>
      <c r="G1065" s="210">
        <f t="shared" si="983"/>
        <v>0</v>
      </c>
      <c r="H1065" s="210">
        <f t="shared" si="983"/>
        <v>0</v>
      </c>
      <c r="I1065" s="210">
        <f t="shared" si="983"/>
        <v>0</v>
      </c>
    </row>
    <row r="1066" spans="1:9" x14ac:dyDescent="0.25">
      <c r="A1066" s="59" t="s">
        <v>2667</v>
      </c>
      <c r="B1066" s="59" t="s">
        <v>7234</v>
      </c>
      <c r="C1066" s="210">
        <f t="shared" ref="C1066:I1066" si="984">(C2195/C$1214)/(C3324/C$2343)</f>
        <v>0</v>
      </c>
      <c r="D1066" s="210">
        <f t="shared" si="984"/>
        <v>0</v>
      </c>
      <c r="E1066" s="210">
        <f t="shared" si="984"/>
        <v>0</v>
      </c>
      <c r="F1066" s="210">
        <f t="shared" si="984"/>
        <v>0</v>
      </c>
      <c r="G1066" s="210">
        <f t="shared" si="984"/>
        <v>3.1395833793311317E-3</v>
      </c>
      <c r="H1066" s="210">
        <f t="shared" si="984"/>
        <v>0</v>
      </c>
      <c r="I1066" s="210">
        <f t="shared" si="984"/>
        <v>0</v>
      </c>
    </row>
    <row r="1067" spans="1:9" x14ac:dyDescent="0.25">
      <c r="A1067" s="59" t="s">
        <v>8314</v>
      </c>
      <c r="B1067" s="59" t="s">
        <v>8315</v>
      </c>
      <c r="C1067" s="210">
        <f t="shared" ref="C1067:I1067" si="985">(C2196/C$1214)/(C3325/C$2343)</f>
        <v>0</v>
      </c>
      <c r="D1067" s="210">
        <f t="shared" si="985"/>
        <v>0.26527817838295881</v>
      </c>
      <c r="E1067" s="210">
        <f t="shared" si="985"/>
        <v>8.5911063628665243</v>
      </c>
      <c r="F1067" s="210">
        <f t="shared" si="985"/>
        <v>0</v>
      </c>
      <c r="G1067" s="210">
        <f t="shared" si="985"/>
        <v>1.9720354954194289E-2</v>
      </c>
      <c r="H1067" s="210">
        <f t="shared" si="985"/>
        <v>0</v>
      </c>
      <c r="I1067" s="210">
        <f t="shared" si="985"/>
        <v>0</v>
      </c>
    </row>
    <row r="1068" spans="1:9" x14ac:dyDescent="0.25">
      <c r="A1068" s="59" t="s">
        <v>265</v>
      </c>
      <c r="B1068" s="59" t="s">
        <v>7245</v>
      </c>
      <c r="C1068" s="210">
        <f t="shared" ref="C1068:I1068" si="986">(C2197/C$1214)/(C3326/C$2343)</f>
        <v>0</v>
      </c>
      <c r="D1068" s="210">
        <f t="shared" si="986"/>
        <v>0</v>
      </c>
      <c r="E1068" s="210">
        <f t="shared" si="986"/>
        <v>0</v>
      </c>
      <c r="F1068" s="210">
        <f t="shared" si="986"/>
        <v>0</v>
      </c>
      <c r="G1068" s="210">
        <f t="shared" si="986"/>
        <v>4.0577646075034644E-3</v>
      </c>
      <c r="H1068" s="210">
        <f t="shared" si="986"/>
        <v>0</v>
      </c>
      <c r="I1068" s="210">
        <f t="shared" si="986"/>
        <v>0</v>
      </c>
    </row>
    <row r="1069" spans="1:9" x14ac:dyDescent="0.25">
      <c r="A1069" s="59" t="s">
        <v>697</v>
      </c>
      <c r="B1069" s="59" t="s">
        <v>7249</v>
      </c>
      <c r="C1069" s="210">
        <f t="shared" ref="C1069:I1069" si="987">(C2198/C$1214)/(C3327/C$2343)</f>
        <v>0.46868298130834768</v>
      </c>
      <c r="D1069" s="210">
        <f t="shared" si="987"/>
        <v>0.82674465879843639</v>
      </c>
      <c r="E1069" s="210">
        <f t="shared" si="987"/>
        <v>9.0419030626928965E-2</v>
      </c>
      <c r="F1069" s="210">
        <f t="shared" si="987"/>
        <v>0</v>
      </c>
      <c r="G1069" s="210">
        <f t="shared" si="987"/>
        <v>0</v>
      </c>
      <c r="H1069" s="210">
        <f t="shared" si="987"/>
        <v>4.9610492842975884E-3</v>
      </c>
      <c r="I1069" s="210">
        <f t="shared" si="987"/>
        <v>0.34456228747335826</v>
      </c>
    </row>
    <row r="1070" spans="1:9" x14ac:dyDescent="0.25">
      <c r="A1070" s="59" t="s">
        <v>8316</v>
      </c>
      <c r="B1070" s="59" t="s">
        <v>8317</v>
      </c>
      <c r="C1070" s="210">
        <f t="shared" ref="C1070:I1070" si="988">(C2199/C$1214)/(C3328/C$2343)</f>
        <v>0</v>
      </c>
      <c r="D1070" s="210">
        <f t="shared" si="988"/>
        <v>2.6766620222241588E-2</v>
      </c>
      <c r="E1070" s="210">
        <f t="shared" si="988"/>
        <v>0</v>
      </c>
      <c r="F1070" s="210">
        <f t="shared" si="988"/>
        <v>0</v>
      </c>
      <c r="G1070" s="210">
        <f t="shared" si="988"/>
        <v>0</v>
      </c>
      <c r="H1070" s="210">
        <f t="shared" si="988"/>
        <v>0</v>
      </c>
      <c r="I1070" s="210">
        <f t="shared" si="988"/>
        <v>0</v>
      </c>
    </row>
    <row r="1071" spans="1:9" x14ac:dyDescent="0.25">
      <c r="A1071" s="59" t="s">
        <v>8318</v>
      </c>
      <c r="B1071" s="59" t="s">
        <v>8319</v>
      </c>
      <c r="C1071" s="210">
        <f t="shared" ref="C1071:I1071" si="989">(C2200/C$1214)/(C3329/C$2343)</f>
        <v>0</v>
      </c>
      <c r="D1071" s="210">
        <f t="shared" si="989"/>
        <v>0.23592328488496717</v>
      </c>
      <c r="E1071" s="210">
        <f t="shared" si="989"/>
        <v>0</v>
      </c>
      <c r="F1071" s="210">
        <f t="shared" si="989"/>
        <v>0</v>
      </c>
      <c r="G1071" s="210">
        <f t="shared" si="989"/>
        <v>0</v>
      </c>
      <c r="H1071" s="210">
        <f t="shared" si="989"/>
        <v>0</v>
      </c>
      <c r="I1071" s="210">
        <f t="shared" si="989"/>
        <v>0</v>
      </c>
    </row>
    <row r="1072" spans="1:9" x14ac:dyDescent="0.25">
      <c r="A1072" s="59" t="s">
        <v>8320</v>
      </c>
      <c r="B1072" s="59" t="s">
        <v>8321</v>
      </c>
      <c r="C1072" s="210">
        <f t="shared" ref="C1072:I1072" si="990">(C2201/C$1214)/(C3330/C$2343)</f>
        <v>0.80332496160070532</v>
      </c>
      <c r="D1072" s="210">
        <f t="shared" si="990"/>
        <v>0.27730113589875371</v>
      </c>
      <c r="E1072" s="210">
        <f t="shared" si="990"/>
        <v>0.21213828434587031</v>
      </c>
      <c r="F1072" s="210">
        <f t="shared" si="990"/>
        <v>0.51214515698999452</v>
      </c>
      <c r="G1072" s="210">
        <f t="shared" si="990"/>
        <v>4.3030136456504E-3</v>
      </c>
      <c r="H1072" s="210">
        <f t="shared" si="990"/>
        <v>0.13435200467801278</v>
      </c>
      <c r="I1072" s="210">
        <f t="shared" si="990"/>
        <v>4.0183826214257985E-2</v>
      </c>
    </row>
    <row r="1073" spans="1:9" x14ac:dyDescent="0.25">
      <c r="A1073" s="59" t="s">
        <v>3644</v>
      </c>
      <c r="B1073" s="59" t="s">
        <v>7251</v>
      </c>
      <c r="C1073" s="210">
        <f t="shared" ref="C1073:I1073" si="991">(C2202/C$1214)/(C3331/C$2343)</f>
        <v>0</v>
      </c>
      <c r="D1073" s="210">
        <f t="shared" si="991"/>
        <v>1.8520255444586758E-3</v>
      </c>
      <c r="E1073" s="210">
        <f t="shared" si="991"/>
        <v>0</v>
      </c>
      <c r="F1073" s="210">
        <f t="shared" si="991"/>
        <v>0</v>
      </c>
      <c r="G1073" s="210">
        <f t="shared" si="991"/>
        <v>0</v>
      </c>
      <c r="H1073" s="210">
        <f t="shared" si="991"/>
        <v>0</v>
      </c>
      <c r="I1073" s="210">
        <f t="shared" si="991"/>
        <v>0</v>
      </c>
    </row>
    <row r="1074" spans="1:9" x14ac:dyDescent="0.25">
      <c r="A1074" s="59" t="s">
        <v>1081</v>
      </c>
      <c r="B1074" s="59" t="s">
        <v>7252</v>
      </c>
      <c r="C1074" s="210">
        <f t="shared" ref="C1074:I1074" si="992">(C2203/C$1214)/(C3332/C$2343)</f>
        <v>0.11656015828611994</v>
      </c>
      <c r="D1074" s="210">
        <f t="shared" si="992"/>
        <v>1.4561384796192052E-2</v>
      </c>
      <c r="E1074" s="210">
        <f t="shared" si="992"/>
        <v>0</v>
      </c>
      <c r="F1074" s="210">
        <f t="shared" si="992"/>
        <v>0</v>
      </c>
      <c r="G1074" s="210">
        <f t="shared" si="992"/>
        <v>0</v>
      </c>
      <c r="H1074" s="210">
        <f t="shared" si="992"/>
        <v>0</v>
      </c>
      <c r="I1074" s="210">
        <f t="shared" si="992"/>
        <v>0</v>
      </c>
    </row>
    <row r="1075" spans="1:9" x14ac:dyDescent="0.25">
      <c r="A1075" s="59" t="s">
        <v>1778</v>
      </c>
      <c r="B1075" s="59" t="s">
        <v>7253</v>
      </c>
      <c r="C1075" s="210">
        <f t="shared" ref="C1075:I1075" si="993">(C2204/C$1214)/(C3333/C$2343)</f>
        <v>7.8683829495726873E-2</v>
      </c>
      <c r="D1075" s="210">
        <f t="shared" si="993"/>
        <v>0</v>
      </c>
      <c r="E1075" s="210">
        <f t="shared" si="993"/>
        <v>0</v>
      </c>
      <c r="F1075" s="210">
        <f t="shared" si="993"/>
        <v>0</v>
      </c>
      <c r="G1075" s="210">
        <f t="shared" si="993"/>
        <v>0</v>
      </c>
      <c r="H1075" s="210">
        <f t="shared" si="993"/>
        <v>0.11745169658097074</v>
      </c>
      <c r="I1075" s="210">
        <f t="shared" si="993"/>
        <v>0</v>
      </c>
    </row>
    <row r="1076" spans="1:9" x14ac:dyDescent="0.25">
      <c r="A1076" s="59" t="s">
        <v>2219</v>
      </c>
      <c r="B1076" s="59" t="s">
        <v>7254</v>
      </c>
      <c r="C1076" s="210">
        <f t="shared" ref="C1076:I1076" si="994">(C2205/C$1214)/(C3334/C$2343)</f>
        <v>0.27642326765380493</v>
      </c>
      <c r="D1076" s="210">
        <f t="shared" si="994"/>
        <v>0</v>
      </c>
      <c r="E1076" s="210">
        <f t="shared" si="994"/>
        <v>0</v>
      </c>
      <c r="F1076" s="210">
        <f t="shared" si="994"/>
        <v>0</v>
      </c>
      <c r="G1076" s="210">
        <f t="shared" si="994"/>
        <v>0</v>
      </c>
      <c r="H1076" s="210">
        <f t="shared" si="994"/>
        <v>0</v>
      </c>
      <c r="I1076" s="210">
        <f t="shared" si="994"/>
        <v>0</v>
      </c>
    </row>
    <row r="1077" spans="1:9" x14ac:dyDescent="0.25">
      <c r="A1077" s="59" t="s">
        <v>2611</v>
      </c>
      <c r="B1077" s="59" t="s">
        <v>7255</v>
      </c>
      <c r="C1077" s="210">
        <f t="shared" ref="C1077:I1077" si="995">(C2206/C$1214)/(C3335/C$2343)</f>
        <v>6.7218943343849598E-3</v>
      </c>
      <c r="D1077" s="210">
        <f t="shared" si="995"/>
        <v>0</v>
      </c>
      <c r="E1077" s="210">
        <f t="shared" si="995"/>
        <v>0</v>
      </c>
      <c r="F1077" s="210">
        <f t="shared" si="995"/>
        <v>0</v>
      </c>
      <c r="G1077" s="210">
        <f t="shared" si="995"/>
        <v>0</v>
      </c>
      <c r="H1077" s="210">
        <f t="shared" si="995"/>
        <v>0</v>
      </c>
      <c r="I1077" s="210">
        <f t="shared" si="995"/>
        <v>0</v>
      </c>
    </row>
    <row r="1078" spans="1:9" x14ac:dyDescent="0.25">
      <c r="A1078" s="59" t="s">
        <v>866</v>
      </c>
      <c r="B1078" s="59" t="s">
        <v>7267</v>
      </c>
      <c r="C1078" s="210">
        <f t="shared" ref="C1078:I1078" si="996">(C2207/C$1214)/(C3336/C$2343)</f>
        <v>0</v>
      </c>
      <c r="D1078" s="210">
        <f t="shared" si="996"/>
        <v>0</v>
      </c>
      <c r="E1078" s="210">
        <f t="shared" si="996"/>
        <v>0</v>
      </c>
      <c r="F1078" s="210">
        <f t="shared" si="996"/>
        <v>0</v>
      </c>
      <c r="G1078" s="210">
        <f t="shared" si="996"/>
        <v>0</v>
      </c>
      <c r="H1078" s="210">
        <f t="shared" si="996"/>
        <v>0</v>
      </c>
      <c r="I1078" s="210">
        <f t="shared" si="996"/>
        <v>7.1518797393671975E-3</v>
      </c>
    </row>
    <row r="1079" spans="1:9" x14ac:dyDescent="0.25">
      <c r="A1079" s="59" t="s">
        <v>1094</v>
      </c>
      <c r="B1079" s="59" t="s">
        <v>7271</v>
      </c>
      <c r="C1079" s="210">
        <f t="shared" ref="C1079:I1079" si="997">(C2208/C$1214)/(C3337/C$2343)</f>
        <v>5.322703838027705E-2</v>
      </c>
      <c r="D1079" s="210">
        <f t="shared" si="997"/>
        <v>0</v>
      </c>
      <c r="E1079" s="210">
        <f t="shared" si="997"/>
        <v>0</v>
      </c>
      <c r="F1079" s="210">
        <f t="shared" si="997"/>
        <v>0</v>
      </c>
      <c r="G1079" s="210">
        <f t="shared" si="997"/>
        <v>4.7200190529128432E-3</v>
      </c>
      <c r="H1079" s="210">
        <f t="shared" si="997"/>
        <v>0</v>
      </c>
      <c r="I1079" s="210">
        <f t="shared" si="997"/>
        <v>0</v>
      </c>
    </row>
    <row r="1080" spans="1:9" x14ac:dyDescent="0.25">
      <c r="A1080" s="59" t="s">
        <v>1587</v>
      </c>
      <c r="B1080" s="59" t="s">
        <v>7280</v>
      </c>
      <c r="C1080" s="210">
        <f t="shared" ref="C1080:I1080" si="998">(C2209/C$1214)/(C3338/C$2343)</f>
        <v>5.0303891565607287E-2</v>
      </c>
      <c r="D1080" s="210">
        <f t="shared" si="998"/>
        <v>0.17696729284432366</v>
      </c>
      <c r="E1080" s="210">
        <f t="shared" si="998"/>
        <v>5.7867783279682859E-2</v>
      </c>
      <c r="F1080" s="210">
        <f t="shared" si="998"/>
        <v>0</v>
      </c>
      <c r="G1080" s="210">
        <f t="shared" si="998"/>
        <v>0</v>
      </c>
      <c r="H1080" s="210">
        <f t="shared" si="998"/>
        <v>0</v>
      </c>
      <c r="I1080" s="210">
        <f t="shared" si="998"/>
        <v>0</v>
      </c>
    </row>
    <row r="1081" spans="1:9" x14ac:dyDescent="0.25">
      <c r="A1081" s="59" t="s">
        <v>1319</v>
      </c>
      <c r="B1081" s="59" t="s">
        <v>7284</v>
      </c>
      <c r="C1081" s="210">
        <f t="shared" ref="C1081:I1081" si="999">(C2210/C$1214)/(C3339/C$2343)</f>
        <v>0</v>
      </c>
      <c r="D1081" s="210">
        <f t="shared" si="999"/>
        <v>0</v>
      </c>
      <c r="E1081" s="210">
        <f t="shared" si="999"/>
        <v>0</v>
      </c>
      <c r="F1081" s="210">
        <f t="shared" si="999"/>
        <v>0</v>
      </c>
      <c r="G1081" s="210">
        <f t="shared" si="999"/>
        <v>0</v>
      </c>
      <c r="H1081" s="210">
        <f t="shared" si="999"/>
        <v>8.7245950252494734E-4</v>
      </c>
      <c r="I1081" s="210">
        <f t="shared" si="999"/>
        <v>0</v>
      </c>
    </row>
    <row r="1082" spans="1:9" x14ac:dyDescent="0.25">
      <c r="A1082" s="59" t="s">
        <v>505</v>
      </c>
      <c r="B1082" s="59" t="s">
        <v>7286</v>
      </c>
      <c r="C1082" s="210">
        <f t="shared" ref="C1082:I1082" si="1000">(C2211/C$1214)/(C3340/C$2343)</f>
        <v>4.4028155856552234</v>
      </c>
      <c r="D1082" s="210">
        <f t="shared" si="1000"/>
        <v>4.8635270158165422</v>
      </c>
      <c r="E1082" s="210">
        <f t="shared" si="1000"/>
        <v>1.7721947332251021E-3</v>
      </c>
      <c r="F1082" s="210">
        <f t="shared" si="1000"/>
        <v>0.2654037129870615</v>
      </c>
      <c r="G1082" s="210">
        <f t="shared" si="1000"/>
        <v>0.89165097680076044</v>
      </c>
      <c r="H1082" s="210">
        <f t="shared" si="1000"/>
        <v>0.70755371906696318</v>
      </c>
      <c r="I1082" s="210">
        <f t="shared" si="1000"/>
        <v>0</v>
      </c>
    </row>
    <row r="1083" spans="1:9" x14ac:dyDescent="0.25">
      <c r="A1083" s="59" t="s">
        <v>269</v>
      </c>
      <c r="B1083" s="59" t="s">
        <v>7294</v>
      </c>
      <c r="C1083" s="210">
        <f t="shared" ref="C1083:I1083" si="1001">(C2212/C$1214)/(C3341/C$2343)</f>
        <v>0.30855587428798614</v>
      </c>
      <c r="D1083" s="210">
        <f t="shared" si="1001"/>
        <v>0</v>
      </c>
      <c r="E1083" s="210">
        <f t="shared" si="1001"/>
        <v>4.2703582251702333E-3</v>
      </c>
      <c r="F1083" s="210">
        <f t="shared" si="1001"/>
        <v>0</v>
      </c>
      <c r="G1083" s="210">
        <f t="shared" si="1001"/>
        <v>1.0009196753638936E-2</v>
      </c>
      <c r="H1083" s="210">
        <f t="shared" si="1001"/>
        <v>0</v>
      </c>
      <c r="I1083" s="210">
        <f t="shared" si="1001"/>
        <v>6.2985446581233315E-4</v>
      </c>
    </row>
    <row r="1084" spans="1:9" x14ac:dyDescent="0.25">
      <c r="A1084" s="59" t="s">
        <v>525</v>
      </c>
      <c r="B1084" s="59" t="s">
        <v>7297</v>
      </c>
      <c r="C1084" s="210">
        <f t="shared" ref="C1084:I1084" si="1002">(C2213/C$1214)/(C3342/C$2343)</f>
        <v>0</v>
      </c>
      <c r="D1084" s="210">
        <f t="shared" si="1002"/>
        <v>0</v>
      </c>
      <c r="E1084" s="210">
        <f t="shared" si="1002"/>
        <v>0</v>
      </c>
      <c r="F1084" s="210">
        <f t="shared" si="1002"/>
        <v>0</v>
      </c>
      <c r="G1084" s="210">
        <f t="shared" si="1002"/>
        <v>2.5378707496306788E-2</v>
      </c>
      <c r="H1084" s="210">
        <f t="shared" si="1002"/>
        <v>0</v>
      </c>
      <c r="I1084" s="210">
        <f t="shared" si="1002"/>
        <v>0</v>
      </c>
    </row>
    <row r="1085" spans="1:9" x14ac:dyDescent="0.25">
      <c r="A1085" s="59" t="s">
        <v>1173</v>
      </c>
      <c r="B1085" s="59" t="s">
        <v>7299</v>
      </c>
      <c r="C1085" s="210">
        <f t="shared" ref="C1085:I1085" si="1003">(C2214/C$1214)/(C3343/C$2343)</f>
        <v>8.0536148053453063E-2</v>
      </c>
      <c r="D1085" s="210">
        <f t="shared" si="1003"/>
        <v>0</v>
      </c>
      <c r="E1085" s="210">
        <f t="shared" si="1003"/>
        <v>0</v>
      </c>
      <c r="F1085" s="210">
        <f t="shared" si="1003"/>
        <v>0</v>
      </c>
      <c r="G1085" s="210">
        <f t="shared" si="1003"/>
        <v>0</v>
      </c>
      <c r="H1085" s="210">
        <f t="shared" si="1003"/>
        <v>0</v>
      </c>
      <c r="I1085" s="210">
        <f t="shared" si="1003"/>
        <v>0</v>
      </c>
    </row>
    <row r="1086" spans="1:9" x14ac:dyDescent="0.25">
      <c r="A1086" s="59" t="s">
        <v>8322</v>
      </c>
      <c r="B1086" s="59" t="s">
        <v>8323</v>
      </c>
      <c r="C1086" s="210">
        <f t="shared" ref="C1086:I1086" si="1004">(C2215/C$1214)/(C3344/C$2343)</f>
        <v>0</v>
      </c>
      <c r="D1086" s="210">
        <f t="shared" si="1004"/>
        <v>0</v>
      </c>
      <c r="E1086" s="210">
        <f t="shared" si="1004"/>
        <v>0</v>
      </c>
      <c r="F1086" s="210">
        <f t="shared" si="1004"/>
        <v>0</v>
      </c>
      <c r="G1086" s="210">
        <f t="shared" si="1004"/>
        <v>0</v>
      </c>
      <c r="H1086" s="210">
        <f t="shared" si="1004"/>
        <v>5.5244602606301808E-3</v>
      </c>
      <c r="I1086" s="210">
        <f t="shared" si="1004"/>
        <v>0</v>
      </c>
    </row>
    <row r="1087" spans="1:9" x14ac:dyDescent="0.25">
      <c r="A1087" s="59" t="s">
        <v>3618</v>
      </c>
      <c r="B1087" s="59" t="s">
        <v>7304</v>
      </c>
      <c r="C1087" s="210">
        <f t="shared" ref="C1087:I1087" si="1005">(C2216/C$1214)/(C3345/C$2343)</f>
        <v>1.236489444415188E-4</v>
      </c>
      <c r="D1087" s="210">
        <f t="shared" si="1005"/>
        <v>0</v>
      </c>
      <c r="E1087" s="210">
        <f t="shared" si="1005"/>
        <v>0</v>
      </c>
      <c r="F1087" s="210">
        <f t="shared" si="1005"/>
        <v>0</v>
      </c>
      <c r="G1087" s="210">
        <f t="shared" si="1005"/>
        <v>0</v>
      </c>
      <c r="H1087" s="210">
        <f t="shared" si="1005"/>
        <v>0</v>
      </c>
      <c r="I1087" s="210">
        <f t="shared" si="1005"/>
        <v>0</v>
      </c>
    </row>
    <row r="1088" spans="1:9" x14ac:dyDescent="0.25">
      <c r="A1088" s="59" t="s">
        <v>1595</v>
      </c>
      <c r="B1088" s="59" t="s">
        <v>7305</v>
      </c>
      <c r="C1088" s="210">
        <f t="shared" ref="C1088:I1088" si="1006">(C2217/C$1214)/(C3346/C$2343)</f>
        <v>3.2628018224667358E-3</v>
      </c>
      <c r="D1088" s="210">
        <f t="shared" si="1006"/>
        <v>0</v>
      </c>
      <c r="E1088" s="210">
        <f t="shared" si="1006"/>
        <v>0</v>
      </c>
      <c r="F1088" s="210">
        <f t="shared" si="1006"/>
        <v>0</v>
      </c>
      <c r="G1088" s="210">
        <f t="shared" si="1006"/>
        <v>0</v>
      </c>
      <c r="H1088" s="210">
        <f t="shared" si="1006"/>
        <v>0</v>
      </c>
      <c r="I1088" s="210">
        <f t="shared" si="1006"/>
        <v>0</v>
      </c>
    </row>
    <row r="1089" spans="1:9" x14ac:dyDescent="0.25">
      <c r="A1089" s="59" t="s">
        <v>696</v>
      </c>
      <c r="B1089" s="59" t="s">
        <v>7316</v>
      </c>
      <c r="C1089" s="210">
        <f t="shared" ref="C1089:I1089" si="1007">(C2218/C$1214)/(C3347/C$2343)</f>
        <v>4.5010494949798335E-2</v>
      </c>
      <c r="D1089" s="210">
        <f t="shared" si="1007"/>
        <v>0</v>
      </c>
      <c r="E1089" s="210">
        <f t="shared" si="1007"/>
        <v>0</v>
      </c>
      <c r="F1089" s="210">
        <f t="shared" si="1007"/>
        <v>0</v>
      </c>
      <c r="G1089" s="210">
        <f t="shared" si="1007"/>
        <v>0</v>
      </c>
      <c r="H1089" s="210">
        <f t="shared" si="1007"/>
        <v>0</v>
      </c>
      <c r="I1089" s="210">
        <f t="shared" si="1007"/>
        <v>0</v>
      </c>
    </row>
    <row r="1090" spans="1:9" x14ac:dyDescent="0.25">
      <c r="A1090" s="59" t="s">
        <v>3591</v>
      </c>
      <c r="B1090" s="59" t="s">
        <v>7318</v>
      </c>
      <c r="C1090" s="210">
        <f t="shared" ref="C1090:I1090" si="1008">(C2219/C$1214)/(C3348/C$2343)</f>
        <v>1.1111531104790591</v>
      </c>
      <c r="D1090" s="210">
        <f t="shared" si="1008"/>
        <v>0.41277433936256808</v>
      </c>
      <c r="E1090" s="210">
        <f t="shared" si="1008"/>
        <v>0.56198933941724205</v>
      </c>
      <c r="F1090" s="210">
        <f t="shared" si="1008"/>
        <v>0.58340987376215991</v>
      </c>
      <c r="G1090" s="210">
        <f t="shared" si="1008"/>
        <v>0.29086855216882324</v>
      </c>
      <c r="H1090" s="210">
        <f t="shared" si="1008"/>
        <v>0.27029982736370062</v>
      </c>
      <c r="I1090" s="210">
        <f t="shared" si="1008"/>
        <v>0.27747308368689055</v>
      </c>
    </row>
    <row r="1091" spans="1:9" x14ac:dyDescent="0.25">
      <c r="A1091" s="59" t="s">
        <v>3736</v>
      </c>
      <c r="B1091" s="59" t="s">
        <v>7320</v>
      </c>
      <c r="C1091" s="210">
        <f t="shared" ref="C1091:I1091" si="1009">(C2220/C$1214)/(C3349/C$2343)</f>
        <v>5.5533819277613441E-4</v>
      </c>
      <c r="D1091" s="210">
        <f t="shared" si="1009"/>
        <v>0</v>
      </c>
      <c r="E1091" s="210">
        <f t="shared" si="1009"/>
        <v>0</v>
      </c>
      <c r="F1091" s="210">
        <f t="shared" si="1009"/>
        <v>0</v>
      </c>
      <c r="G1091" s="210">
        <f t="shared" si="1009"/>
        <v>0</v>
      </c>
      <c r="H1091" s="210">
        <f t="shared" si="1009"/>
        <v>0</v>
      </c>
      <c r="I1091" s="210">
        <f t="shared" si="1009"/>
        <v>0</v>
      </c>
    </row>
    <row r="1092" spans="1:9" x14ac:dyDescent="0.25">
      <c r="A1092" s="59" t="s">
        <v>8324</v>
      </c>
      <c r="B1092" s="59" t="s">
        <v>8325</v>
      </c>
      <c r="C1092" s="210">
        <f t="shared" ref="C1092:I1092" si="1010">(C2221/C$1214)/(C3350/C$2343)</f>
        <v>0</v>
      </c>
      <c r="D1092" s="210">
        <f t="shared" si="1010"/>
        <v>0.10623978344908272</v>
      </c>
      <c r="E1092" s="210">
        <f t="shared" si="1010"/>
        <v>3.5768837764108885E-2</v>
      </c>
      <c r="F1092" s="210">
        <f t="shared" si="1010"/>
        <v>0.5416336174731452</v>
      </c>
      <c r="G1092" s="210">
        <f t="shared" si="1010"/>
        <v>1.3538594507340553E-2</v>
      </c>
      <c r="H1092" s="210">
        <f t="shared" si="1010"/>
        <v>1.2091529521721994E-2</v>
      </c>
      <c r="I1092" s="210">
        <f t="shared" si="1010"/>
        <v>1.2132619312566926E-2</v>
      </c>
    </row>
    <row r="1093" spans="1:9" x14ac:dyDescent="0.25">
      <c r="A1093" s="59" t="s">
        <v>3535</v>
      </c>
      <c r="B1093" s="59" t="s">
        <v>7323</v>
      </c>
      <c r="C1093" s="210">
        <f t="shared" ref="C1093:I1093" si="1011">(C2222/C$1214)/(C3351/C$2343)</f>
        <v>1.1873354513858665E-2</v>
      </c>
      <c r="D1093" s="210">
        <f t="shared" si="1011"/>
        <v>0</v>
      </c>
      <c r="E1093" s="210">
        <f t="shared" si="1011"/>
        <v>0</v>
      </c>
      <c r="F1093" s="210">
        <f t="shared" si="1011"/>
        <v>0</v>
      </c>
      <c r="G1093" s="210">
        <f t="shared" si="1011"/>
        <v>0</v>
      </c>
      <c r="H1093" s="210">
        <f t="shared" si="1011"/>
        <v>0</v>
      </c>
      <c r="I1093" s="210">
        <f t="shared" si="1011"/>
        <v>2.6072317030322186E-3</v>
      </c>
    </row>
    <row r="1094" spans="1:9" x14ac:dyDescent="0.25">
      <c r="A1094" s="59" t="s">
        <v>8326</v>
      </c>
      <c r="B1094" s="59" t="s">
        <v>8327</v>
      </c>
      <c r="C1094" s="210">
        <f t="shared" ref="C1094:I1094" si="1012">(C2223/C$1214)/(C3352/C$2343)</f>
        <v>0</v>
      </c>
      <c r="D1094" s="210">
        <f t="shared" si="1012"/>
        <v>0</v>
      </c>
      <c r="E1094" s="210">
        <f t="shared" si="1012"/>
        <v>0</v>
      </c>
      <c r="F1094" s="210">
        <f t="shared" si="1012"/>
        <v>0</v>
      </c>
      <c r="G1094" s="210">
        <f t="shared" si="1012"/>
        <v>0</v>
      </c>
      <c r="H1094" s="210">
        <f t="shared" si="1012"/>
        <v>0</v>
      </c>
      <c r="I1094" s="210">
        <f t="shared" si="1012"/>
        <v>5.4534471163799108E-5</v>
      </c>
    </row>
    <row r="1095" spans="1:9" x14ac:dyDescent="0.25">
      <c r="A1095" s="59" t="s">
        <v>165</v>
      </c>
      <c r="B1095" s="59" t="s">
        <v>7340</v>
      </c>
      <c r="C1095" s="210">
        <f t="shared" ref="C1095:I1095" si="1013">(C2224/C$1214)/(C3353/C$2343)</f>
        <v>3.202488584980517E-4</v>
      </c>
      <c r="D1095" s="210">
        <f t="shared" si="1013"/>
        <v>3.466365180934071E-3</v>
      </c>
      <c r="E1095" s="210">
        <f t="shared" si="1013"/>
        <v>0</v>
      </c>
      <c r="F1095" s="210">
        <f t="shared" si="1013"/>
        <v>0</v>
      </c>
      <c r="G1095" s="210">
        <f t="shared" si="1013"/>
        <v>0</v>
      </c>
      <c r="H1095" s="210">
        <f t="shared" si="1013"/>
        <v>0</v>
      </c>
      <c r="I1095" s="210">
        <f t="shared" si="1013"/>
        <v>0</v>
      </c>
    </row>
    <row r="1096" spans="1:9" x14ac:dyDescent="0.25">
      <c r="A1096" s="59" t="s">
        <v>443</v>
      </c>
      <c r="B1096" s="59" t="s">
        <v>7343</v>
      </c>
      <c r="C1096" s="210">
        <f t="shared" ref="C1096:I1096" si="1014">(C2225/C$1214)/(C3354/C$2343)</f>
        <v>9.3253293705822422E-3</v>
      </c>
      <c r="D1096" s="210">
        <f t="shared" si="1014"/>
        <v>0</v>
      </c>
      <c r="E1096" s="210">
        <f t="shared" si="1014"/>
        <v>0</v>
      </c>
      <c r="F1096" s="210">
        <f t="shared" si="1014"/>
        <v>0</v>
      </c>
      <c r="G1096" s="210">
        <f t="shared" si="1014"/>
        <v>0</v>
      </c>
      <c r="H1096" s="210">
        <f t="shared" si="1014"/>
        <v>0</v>
      </c>
      <c r="I1096" s="210">
        <f t="shared" si="1014"/>
        <v>0</v>
      </c>
    </row>
    <row r="1097" spans="1:9" x14ac:dyDescent="0.25">
      <c r="A1097" s="59" t="s">
        <v>669</v>
      </c>
      <c r="B1097" s="59" t="s">
        <v>7345</v>
      </c>
      <c r="C1097" s="210">
        <f t="shared" ref="C1097:I1097" si="1015">(C2226/C$1214)/(C3355/C$2343)</f>
        <v>0</v>
      </c>
      <c r="D1097" s="210">
        <f t="shared" si="1015"/>
        <v>0</v>
      </c>
      <c r="E1097" s="210">
        <f t="shared" si="1015"/>
        <v>0</v>
      </c>
      <c r="F1097" s="210">
        <f t="shared" si="1015"/>
        <v>1.3580394373455011E-3</v>
      </c>
      <c r="G1097" s="210">
        <f t="shared" si="1015"/>
        <v>0</v>
      </c>
      <c r="H1097" s="210">
        <f t="shared" si="1015"/>
        <v>0.1675721386552616</v>
      </c>
      <c r="I1097" s="210">
        <f t="shared" si="1015"/>
        <v>0</v>
      </c>
    </row>
    <row r="1098" spans="1:9" x14ac:dyDescent="0.25">
      <c r="A1098" s="59" t="s">
        <v>607</v>
      </c>
      <c r="B1098" s="59" t="s">
        <v>7365</v>
      </c>
      <c r="C1098" s="210">
        <f t="shared" ref="C1098:I1098" si="1016">(C2227/C$1214)/(C3356/C$2343)</f>
        <v>1.0211589964487818E-2</v>
      </c>
      <c r="D1098" s="210">
        <f t="shared" si="1016"/>
        <v>0.17414390791187562</v>
      </c>
      <c r="E1098" s="210">
        <f t="shared" si="1016"/>
        <v>0</v>
      </c>
      <c r="F1098" s="210">
        <f t="shared" si="1016"/>
        <v>0</v>
      </c>
      <c r="G1098" s="210">
        <f t="shared" si="1016"/>
        <v>0.11383923066671493</v>
      </c>
      <c r="H1098" s="210">
        <f t="shared" si="1016"/>
        <v>0</v>
      </c>
      <c r="I1098" s="210">
        <f t="shared" si="1016"/>
        <v>0</v>
      </c>
    </row>
    <row r="1099" spans="1:9" x14ac:dyDescent="0.25">
      <c r="A1099" s="59" t="s">
        <v>1536</v>
      </c>
      <c r="B1099" s="59" t="s">
        <v>7368</v>
      </c>
      <c r="C1099" s="210">
        <f t="shared" ref="C1099:I1099" si="1017">(C2228/C$1214)/(C3357/C$2343)</f>
        <v>0</v>
      </c>
      <c r="D1099" s="210">
        <f t="shared" si="1017"/>
        <v>0.27572221073592029</v>
      </c>
      <c r="E1099" s="210">
        <f t="shared" si="1017"/>
        <v>0.9599132464050133</v>
      </c>
      <c r="F1099" s="210">
        <f t="shared" si="1017"/>
        <v>0</v>
      </c>
      <c r="G1099" s="210">
        <f t="shared" si="1017"/>
        <v>0</v>
      </c>
      <c r="H1099" s="210">
        <f t="shared" si="1017"/>
        <v>0</v>
      </c>
      <c r="I1099" s="210">
        <f t="shared" si="1017"/>
        <v>0</v>
      </c>
    </row>
    <row r="1100" spans="1:9" x14ac:dyDescent="0.25">
      <c r="A1100" s="59" t="s">
        <v>910</v>
      </c>
      <c r="B1100" s="59" t="s">
        <v>7375</v>
      </c>
      <c r="C1100" s="210">
        <f t="shared" ref="C1100:I1100" si="1018">(C2229/C$1214)/(C3358/C$2343)</f>
        <v>0.42639689225994953</v>
      </c>
      <c r="D1100" s="210">
        <f t="shared" si="1018"/>
        <v>0.45383218105943118</v>
      </c>
      <c r="E1100" s="210">
        <f t="shared" si="1018"/>
        <v>1.0568283846108324</v>
      </c>
      <c r="F1100" s="210">
        <f t="shared" si="1018"/>
        <v>1.5597405721353259</v>
      </c>
      <c r="G1100" s="210">
        <f t="shared" si="1018"/>
        <v>1.2828184190630394</v>
      </c>
      <c r="H1100" s="210">
        <f t="shared" si="1018"/>
        <v>1.6381269316423968</v>
      </c>
      <c r="I1100" s="210">
        <f t="shared" si="1018"/>
        <v>0.35091959359382024</v>
      </c>
    </row>
    <row r="1101" spans="1:9" x14ac:dyDescent="0.25">
      <c r="A1101" s="59" t="s">
        <v>145</v>
      </c>
      <c r="B1101" s="59" t="s">
        <v>7376</v>
      </c>
      <c r="C1101" s="210">
        <f t="shared" ref="C1101:I1101" si="1019">(C2230/C$1214)/(C3359/C$2343)</f>
        <v>0</v>
      </c>
      <c r="D1101" s="210">
        <f t="shared" si="1019"/>
        <v>0</v>
      </c>
      <c r="E1101" s="210">
        <f t="shared" si="1019"/>
        <v>0</v>
      </c>
      <c r="F1101" s="210">
        <f t="shared" si="1019"/>
        <v>0</v>
      </c>
      <c r="G1101" s="210">
        <f t="shared" si="1019"/>
        <v>0</v>
      </c>
      <c r="H1101" s="210">
        <f t="shared" si="1019"/>
        <v>3.2158282097103322E-2</v>
      </c>
      <c r="I1101" s="210">
        <f t="shared" si="1019"/>
        <v>0</v>
      </c>
    </row>
    <row r="1102" spans="1:9" x14ac:dyDescent="0.25">
      <c r="A1102" s="59" t="s">
        <v>94</v>
      </c>
      <c r="B1102" s="59" t="s">
        <v>7377</v>
      </c>
      <c r="C1102" s="210">
        <f t="shared" ref="C1102:I1102" si="1020">(C2231/C$1214)/(C3360/C$2343)</f>
        <v>8.4495652954891254E-2</v>
      </c>
      <c r="D1102" s="210">
        <f t="shared" si="1020"/>
        <v>0.19066131558029842</v>
      </c>
      <c r="E1102" s="210">
        <f t="shared" si="1020"/>
        <v>0.16489932755398298</v>
      </c>
      <c r="F1102" s="210">
        <f t="shared" si="1020"/>
        <v>0.33273010574313916</v>
      </c>
      <c r="G1102" s="210">
        <f t="shared" si="1020"/>
        <v>0.33296223372869543</v>
      </c>
      <c r="H1102" s="210">
        <f t="shared" si="1020"/>
        <v>0.11101982155746309</v>
      </c>
      <c r="I1102" s="210">
        <f t="shared" si="1020"/>
        <v>0.12888596729555699</v>
      </c>
    </row>
    <row r="1103" spans="1:9" x14ac:dyDescent="0.25">
      <c r="A1103" s="59" t="s">
        <v>200</v>
      </c>
      <c r="B1103" s="59" t="s">
        <v>7378</v>
      </c>
      <c r="C1103" s="210">
        <f t="shared" ref="C1103:I1103" si="1021">(C2232/C$1214)/(C3361/C$2343)</f>
        <v>6.38546024378513</v>
      </c>
      <c r="D1103" s="210">
        <f t="shared" si="1021"/>
        <v>1.0288026521224798</v>
      </c>
      <c r="E1103" s="210">
        <f t="shared" si="1021"/>
        <v>5.3400875693614029</v>
      </c>
      <c r="F1103" s="210">
        <f t="shared" si="1021"/>
        <v>2.2496146439330422</v>
      </c>
      <c r="G1103" s="210">
        <f t="shared" si="1021"/>
        <v>0.20068033915181355</v>
      </c>
      <c r="H1103" s="210">
        <f t="shared" si="1021"/>
        <v>0.25829023847097121</v>
      </c>
      <c r="I1103" s="210">
        <f t="shared" si="1021"/>
        <v>4.6421530675891644E-2</v>
      </c>
    </row>
    <row r="1104" spans="1:9" x14ac:dyDescent="0.25">
      <c r="A1104" s="59" t="s">
        <v>1272</v>
      </c>
      <c r="B1104" s="59" t="s">
        <v>7382</v>
      </c>
      <c r="C1104" s="210">
        <f t="shared" ref="C1104:I1104" si="1022">(C2233/C$1214)/(C3362/C$2343)</f>
        <v>6.0613949233546356E-2</v>
      </c>
      <c r="D1104" s="210">
        <f t="shared" si="1022"/>
        <v>3.9191436161508456E-3</v>
      </c>
      <c r="E1104" s="210">
        <f t="shared" si="1022"/>
        <v>0.2584238333282281</v>
      </c>
      <c r="F1104" s="210">
        <f t="shared" si="1022"/>
        <v>0</v>
      </c>
      <c r="G1104" s="210">
        <f t="shared" si="1022"/>
        <v>0</v>
      </c>
      <c r="H1104" s="210">
        <f t="shared" si="1022"/>
        <v>0</v>
      </c>
      <c r="I1104" s="210">
        <f t="shared" si="1022"/>
        <v>0</v>
      </c>
    </row>
    <row r="1105" spans="1:9" x14ac:dyDescent="0.25">
      <c r="A1105" s="59" t="s">
        <v>1657</v>
      </c>
      <c r="B1105" s="59" t="s">
        <v>7385</v>
      </c>
      <c r="C1105" s="210">
        <f t="shared" ref="C1105:I1105" si="1023">(C2234/C$1214)/(C3363/C$2343)</f>
        <v>2.2646976260442337</v>
      </c>
      <c r="D1105" s="210">
        <f t="shared" si="1023"/>
        <v>1.6626257016594594</v>
      </c>
      <c r="E1105" s="210">
        <f t="shared" si="1023"/>
        <v>0.43386038092484824</v>
      </c>
      <c r="F1105" s="210">
        <f t="shared" si="1023"/>
        <v>0.39843202296918812</v>
      </c>
      <c r="G1105" s="210">
        <f t="shared" si="1023"/>
        <v>0.10478022332579916</v>
      </c>
      <c r="H1105" s="210">
        <f t="shared" si="1023"/>
        <v>2.3498973622991839</v>
      </c>
      <c r="I1105" s="210">
        <f t="shared" si="1023"/>
        <v>7.609598878229025E-2</v>
      </c>
    </row>
    <row r="1106" spans="1:9" x14ac:dyDescent="0.25">
      <c r="A1106" s="59" t="s">
        <v>8328</v>
      </c>
      <c r="B1106" s="59" t="s">
        <v>8329</v>
      </c>
      <c r="C1106" s="210">
        <f t="shared" ref="C1106:I1106" si="1024">(C2235/C$1214)/(C3364/C$2343)</f>
        <v>0</v>
      </c>
      <c r="D1106" s="210">
        <f t="shared" si="1024"/>
        <v>0</v>
      </c>
      <c r="E1106" s="210">
        <f t="shared" si="1024"/>
        <v>0</v>
      </c>
      <c r="F1106" s="210">
        <f t="shared" si="1024"/>
        <v>0</v>
      </c>
      <c r="G1106" s="210">
        <f t="shared" si="1024"/>
        <v>1.5863457814006591E-3</v>
      </c>
      <c r="H1106" s="210">
        <f t="shared" si="1024"/>
        <v>0</v>
      </c>
      <c r="I1106" s="210">
        <f t="shared" si="1024"/>
        <v>0</v>
      </c>
    </row>
    <row r="1107" spans="1:9" x14ac:dyDescent="0.25">
      <c r="A1107" s="59" t="s">
        <v>1448</v>
      </c>
      <c r="B1107" s="59" t="s">
        <v>7409</v>
      </c>
      <c r="C1107" s="210">
        <f t="shared" ref="C1107:I1107" si="1025">(C2236/C$1214)/(C3365/C$2343)</f>
        <v>2.9998559167221019E-3</v>
      </c>
      <c r="D1107" s="210">
        <f t="shared" si="1025"/>
        <v>0</v>
      </c>
      <c r="E1107" s="210">
        <f t="shared" si="1025"/>
        <v>0</v>
      </c>
      <c r="F1107" s="210">
        <f t="shared" si="1025"/>
        <v>0</v>
      </c>
      <c r="G1107" s="210">
        <f t="shared" si="1025"/>
        <v>0</v>
      </c>
      <c r="H1107" s="210">
        <f t="shared" si="1025"/>
        <v>0</v>
      </c>
      <c r="I1107" s="210">
        <f t="shared" si="1025"/>
        <v>0</v>
      </c>
    </row>
    <row r="1108" spans="1:9" x14ac:dyDescent="0.25">
      <c r="A1108" s="59" t="s">
        <v>8330</v>
      </c>
      <c r="B1108" s="59" t="s">
        <v>7410</v>
      </c>
      <c r="C1108" s="210">
        <f t="shared" ref="C1108:I1108" si="1026">(C2237/C$1214)/(C3366/C$2343)</f>
        <v>0</v>
      </c>
      <c r="D1108" s="210">
        <f t="shared" si="1026"/>
        <v>19.408694491414021</v>
      </c>
      <c r="E1108" s="210">
        <f t="shared" si="1026"/>
        <v>0</v>
      </c>
      <c r="F1108" s="210">
        <f t="shared" si="1026"/>
        <v>27.461996229032771</v>
      </c>
      <c r="G1108" s="210">
        <f t="shared" si="1026"/>
        <v>0</v>
      </c>
      <c r="H1108" s="210">
        <f t="shared" si="1026"/>
        <v>29.418574755454149</v>
      </c>
      <c r="I1108" s="210">
        <f t="shared" si="1026"/>
        <v>0</v>
      </c>
    </row>
    <row r="1109" spans="1:9" x14ac:dyDescent="0.25">
      <c r="A1109" s="59" t="s">
        <v>137</v>
      </c>
      <c r="B1109" s="59" t="s">
        <v>7417</v>
      </c>
      <c r="C1109" s="210">
        <f t="shared" ref="C1109:I1109" si="1027">(C2238/C$1214)/(C3367/C$2343)</f>
        <v>0</v>
      </c>
      <c r="D1109" s="210">
        <f t="shared" si="1027"/>
        <v>4.827750208963754E-2</v>
      </c>
      <c r="E1109" s="210">
        <f t="shared" si="1027"/>
        <v>8.5715267259880962E-2</v>
      </c>
      <c r="F1109" s="210">
        <f t="shared" si="1027"/>
        <v>0</v>
      </c>
      <c r="G1109" s="210">
        <f t="shared" si="1027"/>
        <v>0</v>
      </c>
      <c r="H1109" s="210">
        <f t="shared" si="1027"/>
        <v>0</v>
      </c>
      <c r="I1109" s="210">
        <f t="shared" si="1027"/>
        <v>0</v>
      </c>
    </row>
    <row r="1110" spans="1:9" x14ac:dyDescent="0.25">
      <c r="A1110" s="59" t="s">
        <v>3735</v>
      </c>
      <c r="B1110" s="59" t="s">
        <v>7420</v>
      </c>
      <c r="C1110" s="210">
        <f t="shared" ref="C1110:I1110" si="1028">(C2239/C$1214)/(C3368/C$2343)</f>
        <v>4.7426956584135649E-3</v>
      </c>
      <c r="D1110" s="210">
        <f t="shared" si="1028"/>
        <v>0</v>
      </c>
      <c r="E1110" s="210">
        <f t="shared" si="1028"/>
        <v>6.5133182062094355E-2</v>
      </c>
      <c r="F1110" s="210">
        <f t="shared" si="1028"/>
        <v>0</v>
      </c>
      <c r="G1110" s="210">
        <f t="shared" si="1028"/>
        <v>2.0358198890745735E-2</v>
      </c>
      <c r="H1110" s="210">
        <f t="shared" si="1028"/>
        <v>0</v>
      </c>
      <c r="I1110" s="210">
        <f t="shared" si="1028"/>
        <v>0</v>
      </c>
    </row>
    <row r="1111" spans="1:9" x14ac:dyDescent="0.25">
      <c r="A1111" s="59" t="s">
        <v>2722</v>
      </c>
      <c r="B1111" s="59" t="s">
        <v>7434</v>
      </c>
      <c r="C1111" s="210">
        <f t="shared" ref="C1111:I1111" si="1029">(C2240/C$1214)/(C3369/C$2343)</f>
        <v>0.19814151713613873</v>
      </c>
      <c r="D1111" s="210">
        <f t="shared" si="1029"/>
        <v>0</v>
      </c>
      <c r="E1111" s="210">
        <f t="shared" si="1029"/>
        <v>0</v>
      </c>
      <c r="F1111" s="210">
        <f t="shared" si="1029"/>
        <v>0</v>
      </c>
      <c r="G1111" s="210">
        <f t="shared" si="1029"/>
        <v>0</v>
      </c>
      <c r="H1111" s="210">
        <f t="shared" si="1029"/>
        <v>0</v>
      </c>
      <c r="I1111" s="210">
        <f t="shared" si="1029"/>
        <v>0</v>
      </c>
    </row>
    <row r="1112" spans="1:9" x14ac:dyDescent="0.25">
      <c r="A1112" s="59" t="s">
        <v>46</v>
      </c>
      <c r="B1112" s="59" t="s">
        <v>7437</v>
      </c>
      <c r="C1112" s="210">
        <f t="shared" ref="C1112:I1112" si="1030">(C2241/C$1214)/(C3370/C$2343)</f>
        <v>0</v>
      </c>
      <c r="D1112" s="210">
        <f t="shared" si="1030"/>
        <v>0</v>
      </c>
      <c r="E1112" s="210">
        <f t="shared" si="1030"/>
        <v>6.9550924526223306E-3</v>
      </c>
      <c r="F1112" s="210">
        <f t="shared" si="1030"/>
        <v>0</v>
      </c>
      <c r="G1112" s="210">
        <f t="shared" si="1030"/>
        <v>0</v>
      </c>
      <c r="H1112" s="210">
        <f t="shared" si="1030"/>
        <v>0</v>
      </c>
      <c r="I1112" s="210">
        <f t="shared" si="1030"/>
        <v>8.6409832024989225E-2</v>
      </c>
    </row>
    <row r="1113" spans="1:9" x14ac:dyDescent="0.25">
      <c r="A1113" s="59" t="s">
        <v>115</v>
      </c>
      <c r="B1113" s="59" t="s">
        <v>7441</v>
      </c>
      <c r="C1113" s="210">
        <f t="shared" ref="C1113:I1113" si="1031">(C2242/C$1214)/(C3371/C$2343)</f>
        <v>2.5508893931318615E-3</v>
      </c>
      <c r="D1113" s="210">
        <f t="shared" si="1031"/>
        <v>0</v>
      </c>
      <c r="E1113" s="210">
        <f t="shared" si="1031"/>
        <v>0</v>
      </c>
      <c r="F1113" s="210">
        <f t="shared" si="1031"/>
        <v>0</v>
      </c>
      <c r="G1113" s="210">
        <f t="shared" si="1031"/>
        <v>0</v>
      </c>
      <c r="H1113" s="210">
        <f t="shared" si="1031"/>
        <v>0</v>
      </c>
      <c r="I1113" s="210">
        <f t="shared" si="1031"/>
        <v>0</v>
      </c>
    </row>
    <row r="1114" spans="1:9" x14ac:dyDescent="0.25">
      <c r="A1114" s="59" t="s">
        <v>672</v>
      </c>
      <c r="B1114" s="59" t="s">
        <v>7458</v>
      </c>
      <c r="C1114" s="210">
        <f t="shared" ref="C1114:I1114" si="1032">(C2243/C$1214)/(C3372/C$2343)</f>
        <v>0</v>
      </c>
      <c r="D1114" s="210">
        <f t="shared" si="1032"/>
        <v>0</v>
      </c>
      <c r="E1114" s="210">
        <f t="shared" si="1032"/>
        <v>0</v>
      </c>
      <c r="F1114" s="210">
        <f t="shared" si="1032"/>
        <v>0</v>
      </c>
      <c r="G1114" s="210">
        <f t="shared" si="1032"/>
        <v>0.11384117581619646</v>
      </c>
      <c r="H1114" s="210">
        <f t="shared" si="1032"/>
        <v>0</v>
      </c>
      <c r="I1114" s="210">
        <f t="shared" si="1032"/>
        <v>0</v>
      </c>
    </row>
    <row r="1115" spans="1:9" x14ac:dyDescent="0.25">
      <c r="A1115" s="59" t="s">
        <v>725</v>
      </c>
      <c r="B1115" s="59" t="s">
        <v>7464</v>
      </c>
      <c r="C1115" s="210">
        <f t="shared" ref="C1115:I1115" si="1033">(C2244/C$1214)/(C3373/C$2343)</f>
        <v>0</v>
      </c>
      <c r="D1115" s="210">
        <f t="shared" si="1033"/>
        <v>0</v>
      </c>
      <c r="E1115" s="210">
        <f t="shared" si="1033"/>
        <v>0</v>
      </c>
      <c r="F1115" s="210">
        <f t="shared" si="1033"/>
        <v>4.8802819798570273E-3</v>
      </c>
      <c r="G1115" s="210">
        <f t="shared" si="1033"/>
        <v>0</v>
      </c>
      <c r="H1115" s="210">
        <f t="shared" si="1033"/>
        <v>0</v>
      </c>
      <c r="I1115" s="210">
        <f t="shared" si="1033"/>
        <v>0</v>
      </c>
    </row>
    <row r="1116" spans="1:9" x14ac:dyDescent="0.25">
      <c r="A1116" s="59" t="s">
        <v>579</v>
      </c>
      <c r="B1116" s="59" t="s">
        <v>7465</v>
      </c>
      <c r="C1116" s="210">
        <f t="shared" ref="C1116:I1116" si="1034">(C2245/C$1214)/(C3374/C$2343)</f>
        <v>0</v>
      </c>
      <c r="D1116" s="210">
        <f t="shared" si="1034"/>
        <v>0</v>
      </c>
      <c r="E1116" s="210">
        <f t="shared" si="1034"/>
        <v>0</v>
      </c>
      <c r="F1116" s="210">
        <f t="shared" si="1034"/>
        <v>0</v>
      </c>
      <c r="G1116" s="210">
        <f t="shared" si="1034"/>
        <v>4.2598884611186244E-2</v>
      </c>
      <c r="H1116" s="210">
        <f t="shared" si="1034"/>
        <v>1.9117365285685488E-3</v>
      </c>
      <c r="I1116" s="210">
        <f t="shared" si="1034"/>
        <v>5.6306983670348747E-3</v>
      </c>
    </row>
    <row r="1117" spans="1:9" x14ac:dyDescent="0.25">
      <c r="A1117" s="59" t="s">
        <v>55</v>
      </c>
      <c r="B1117" s="59" t="s">
        <v>7467</v>
      </c>
      <c r="C1117" s="210">
        <f t="shared" ref="C1117:I1117" si="1035">(C2246/C$1214)/(C3375/C$2343)</f>
        <v>7.176402572906318E-2</v>
      </c>
      <c r="D1117" s="210">
        <f t="shared" si="1035"/>
        <v>0.18535589939374447</v>
      </c>
      <c r="E1117" s="210">
        <f t="shared" si="1035"/>
        <v>0.29144251505729357</v>
      </c>
      <c r="F1117" s="210">
        <f t="shared" si="1035"/>
        <v>0.69380451530875487</v>
      </c>
      <c r="G1117" s="210">
        <f t="shared" si="1035"/>
        <v>0.61230818705898815</v>
      </c>
      <c r="H1117" s="210">
        <f t="shared" si="1035"/>
        <v>0.50197734880037381</v>
      </c>
      <c r="I1117" s="210">
        <f t="shared" si="1035"/>
        <v>0.5567535271625681</v>
      </c>
    </row>
    <row r="1118" spans="1:9" x14ac:dyDescent="0.25">
      <c r="A1118" s="59" t="s">
        <v>355</v>
      </c>
      <c r="B1118" s="59" t="s">
        <v>7473</v>
      </c>
      <c r="C1118" s="210">
        <f t="shared" ref="C1118:I1118" si="1036">(C2247/C$1214)/(C3376/C$2343)</f>
        <v>3.2117146221931694E-2</v>
      </c>
      <c r="D1118" s="210">
        <f t="shared" si="1036"/>
        <v>0</v>
      </c>
      <c r="E1118" s="210">
        <f t="shared" si="1036"/>
        <v>0</v>
      </c>
      <c r="F1118" s="210">
        <f t="shared" si="1036"/>
        <v>0</v>
      </c>
      <c r="G1118" s="210">
        <f t="shared" si="1036"/>
        <v>0</v>
      </c>
      <c r="H1118" s="210">
        <f t="shared" si="1036"/>
        <v>0</v>
      </c>
      <c r="I1118" s="210">
        <f t="shared" si="1036"/>
        <v>0</v>
      </c>
    </row>
    <row r="1119" spans="1:9" x14ac:dyDescent="0.25">
      <c r="A1119" s="59" t="s">
        <v>87</v>
      </c>
      <c r="B1119" s="59" t="s">
        <v>7474</v>
      </c>
      <c r="C1119" s="210">
        <f t="shared" ref="C1119:I1119" si="1037">(C2248/C$1214)/(C3377/C$2343)</f>
        <v>0</v>
      </c>
      <c r="D1119" s="210">
        <f t="shared" si="1037"/>
        <v>0</v>
      </c>
      <c r="E1119" s="210">
        <f t="shared" si="1037"/>
        <v>0</v>
      </c>
      <c r="F1119" s="210">
        <f t="shared" si="1037"/>
        <v>0</v>
      </c>
      <c r="G1119" s="210">
        <f t="shared" si="1037"/>
        <v>3.5600325824500866E-2</v>
      </c>
      <c r="H1119" s="210">
        <f t="shared" si="1037"/>
        <v>5.3253778781861801E-3</v>
      </c>
      <c r="I1119" s="210">
        <f t="shared" si="1037"/>
        <v>0</v>
      </c>
    </row>
    <row r="1120" spans="1:9" x14ac:dyDescent="0.25">
      <c r="A1120" s="59" t="s">
        <v>25</v>
      </c>
      <c r="B1120" s="59" t="s">
        <v>7477</v>
      </c>
      <c r="C1120" s="210">
        <f t="shared" ref="C1120:I1120" si="1038">(C2249/C$1214)/(C3378/C$2343)</f>
        <v>2.8110119950987118E-2</v>
      </c>
      <c r="D1120" s="210">
        <f t="shared" si="1038"/>
        <v>3.0900116533683344E-3</v>
      </c>
      <c r="E1120" s="210">
        <f t="shared" si="1038"/>
        <v>1.6778177086512316E-2</v>
      </c>
      <c r="F1120" s="210">
        <f t="shared" si="1038"/>
        <v>0.25033208908154375</v>
      </c>
      <c r="G1120" s="210">
        <f t="shared" si="1038"/>
        <v>1.3116732432693652E-2</v>
      </c>
      <c r="H1120" s="210">
        <f t="shared" si="1038"/>
        <v>9.638582785084792E-3</v>
      </c>
      <c r="I1120" s="210">
        <f t="shared" si="1038"/>
        <v>9.1576157573771445E-3</v>
      </c>
    </row>
    <row r="1121" spans="1:9" x14ac:dyDescent="0.25">
      <c r="A1121" s="59" t="s">
        <v>890</v>
      </c>
      <c r="B1121" s="59" t="s">
        <v>7478</v>
      </c>
      <c r="C1121" s="210">
        <f t="shared" ref="C1121:I1121" si="1039">(C2250/C$1214)/(C3379/C$2343)</f>
        <v>0.20212468306295384</v>
      </c>
      <c r="D1121" s="210">
        <f t="shared" si="1039"/>
        <v>10.087591156648653</v>
      </c>
      <c r="E1121" s="210">
        <f t="shared" si="1039"/>
        <v>0</v>
      </c>
      <c r="F1121" s="210">
        <f t="shared" si="1039"/>
        <v>0</v>
      </c>
      <c r="G1121" s="210">
        <f t="shared" si="1039"/>
        <v>0</v>
      </c>
      <c r="H1121" s="210">
        <f t="shared" si="1039"/>
        <v>0</v>
      </c>
      <c r="I1121" s="210">
        <f t="shared" si="1039"/>
        <v>0</v>
      </c>
    </row>
    <row r="1122" spans="1:9" x14ac:dyDescent="0.25">
      <c r="A1122" s="59" t="s">
        <v>1997</v>
      </c>
      <c r="B1122" s="59" t="s">
        <v>7499</v>
      </c>
      <c r="C1122" s="210">
        <f t="shared" ref="C1122:I1122" si="1040">(C2251/C$1214)/(C3380/C$2343)</f>
        <v>0</v>
      </c>
      <c r="D1122" s="210">
        <f t="shared" si="1040"/>
        <v>6.4024651929636342E-2</v>
      </c>
      <c r="E1122" s="210">
        <f t="shared" si="1040"/>
        <v>3.4620909875527274E-2</v>
      </c>
      <c r="F1122" s="210">
        <f t="shared" si="1040"/>
        <v>0</v>
      </c>
      <c r="G1122" s="210">
        <f t="shared" si="1040"/>
        <v>0</v>
      </c>
      <c r="H1122" s="210">
        <f t="shared" si="1040"/>
        <v>1.890516756002639E-2</v>
      </c>
      <c r="I1122" s="210">
        <f t="shared" si="1040"/>
        <v>0</v>
      </c>
    </row>
    <row r="1123" spans="1:9" x14ac:dyDescent="0.25">
      <c r="A1123" s="59" t="s">
        <v>690</v>
      </c>
      <c r="B1123" s="59" t="s">
        <v>7500</v>
      </c>
      <c r="C1123" s="210">
        <f t="shared" ref="C1123:I1123" si="1041">(C2252/C$1214)/(C3381/C$2343)</f>
        <v>0</v>
      </c>
      <c r="D1123" s="210">
        <f t="shared" si="1041"/>
        <v>0</v>
      </c>
      <c r="E1123" s="210">
        <f t="shared" si="1041"/>
        <v>0.59946842255313593</v>
      </c>
      <c r="F1123" s="210">
        <f t="shared" si="1041"/>
        <v>0</v>
      </c>
      <c r="G1123" s="210">
        <f t="shared" si="1041"/>
        <v>0</v>
      </c>
      <c r="H1123" s="210">
        <f t="shared" si="1041"/>
        <v>0</v>
      </c>
      <c r="I1123" s="210">
        <f t="shared" si="1041"/>
        <v>0</v>
      </c>
    </row>
    <row r="1124" spans="1:9" x14ac:dyDescent="0.25">
      <c r="A1124" s="59" t="s">
        <v>1126</v>
      </c>
      <c r="B1124" s="59" t="s">
        <v>7501</v>
      </c>
      <c r="C1124" s="210">
        <f t="shared" ref="C1124:I1124" si="1042">(C2253/C$1214)/(C3382/C$2343)</f>
        <v>0</v>
      </c>
      <c r="D1124" s="210">
        <f t="shared" si="1042"/>
        <v>2.651560596563568E-2</v>
      </c>
      <c r="E1124" s="210">
        <f t="shared" si="1042"/>
        <v>0</v>
      </c>
      <c r="F1124" s="210">
        <f t="shared" si="1042"/>
        <v>0</v>
      </c>
      <c r="G1124" s="210">
        <f t="shared" si="1042"/>
        <v>0</v>
      </c>
      <c r="H1124" s="210">
        <f t="shared" si="1042"/>
        <v>0</v>
      </c>
      <c r="I1124" s="210">
        <f t="shared" si="1042"/>
        <v>0</v>
      </c>
    </row>
    <row r="1125" spans="1:9" x14ac:dyDescent="0.25">
      <c r="A1125" s="59" t="s">
        <v>242</v>
      </c>
      <c r="B1125" s="59" t="s">
        <v>7502</v>
      </c>
      <c r="C1125" s="210">
        <f t="shared" ref="C1125:I1125" si="1043">(C2254/C$1214)/(C3383/C$2343)</f>
        <v>0</v>
      </c>
      <c r="D1125" s="210">
        <f t="shared" si="1043"/>
        <v>0</v>
      </c>
      <c r="E1125" s="210">
        <f t="shared" si="1043"/>
        <v>0</v>
      </c>
      <c r="F1125" s="210">
        <f t="shared" si="1043"/>
        <v>8.027779289585304</v>
      </c>
      <c r="G1125" s="210">
        <f t="shared" si="1043"/>
        <v>4.3638382919160712</v>
      </c>
      <c r="H1125" s="210">
        <f t="shared" si="1043"/>
        <v>4.0033804912881088</v>
      </c>
      <c r="I1125" s="210">
        <f t="shared" si="1043"/>
        <v>0</v>
      </c>
    </row>
    <row r="1126" spans="1:9" x14ac:dyDescent="0.25">
      <c r="A1126" s="59" t="s">
        <v>166</v>
      </c>
      <c r="B1126" s="59" t="s">
        <v>7503</v>
      </c>
      <c r="C1126" s="210">
        <f t="shared" ref="C1126:I1126" si="1044">(C2255/C$1214)/(C3384/C$2343)</f>
        <v>5.2081196775871801E-2</v>
      </c>
      <c r="D1126" s="210">
        <f t="shared" si="1044"/>
        <v>8.7909771549446417E-2</v>
      </c>
      <c r="E1126" s="210">
        <f t="shared" si="1044"/>
        <v>1.811449716493763E-2</v>
      </c>
      <c r="F1126" s="210">
        <f t="shared" si="1044"/>
        <v>1.3463917360842965</v>
      </c>
      <c r="G1126" s="210">
        <f t="shared" si="1044"/>
        <v>1.2426436416020248</v>
      </c>
      <c r="H1126" s="210">
        <f t="shared" si="1044"/>
        <v>3.071982496443173</v>
      </c>
      <c r="I1126" s="210">
        <f t="shared" si="1044"/>
        <v>4.1252650456222506</v>
      </c>
    </row>
    <row r="1127" spans="1:9" x14ac:dyDescent="0.25">
      <c r="A1127" s="59" t="s">
        <v>290</v>
      </c>
      <c r="B1127" s="59" t="s">
        <v>7504</v>
      </c>
      <c r="C1127" s="210">
        <f t="shared" ref="C1127:I1127" si="1045">(C2256/C$1214)/(C3385/C$2343)</f>
        <v>0</v>
      </c>
      <c r="D1127" s="210">
        <f t="shared" si="1045"/>
        <v>0.17497937473405617</v>
      </c>
      <c r="E1127" s="210">
        <f t="shared" si="1045"/>
        <v>9.0884784874099289E-2</v>
      </c>
      <c r="F1127" s="210">
        <f t="shared" si="1045"/>
        <v>0</v>
      </c>
      <c r="G1127" s="210">
        <f t="shared" si="1045"/>
        <v>0</v>
      </c>
      <c r="H1127" s="210">
        <f t="shared" si="1045"/>
        <v>0</v>
      </c>
      <c r="I1127" s="210">
        <f t="shared" si="1045"/>
        <v>0</v>
      </c>
    </row>
    <row r="1128" spans="1:9" x14ac:dyDescent="0.25">
      <c r="A1128" s="59" t="s">
        <v>423</v>
      </c>
      <c r="B1128" s="59" t="s">
        <v>7505</v>
      </c>
      <c r="C1128" s="210">
        <f t="shared" ref="C1128:I1128" si="1046">(C2257/C$1214)/(C3386/C$2343)</f>
        <v>0.39102292799358596</v>
      </c>
      <c r="D1128" s="210">
        <f t="shared" si="1046"/>
        <v>0.14598695334152204</v>
      </c>
      <c r="E1128" s="210">
        <f t="shared" si="1046"/>
        <v>0.90036785979483003</v>
      </c>
      <c r="F1128" s="210">
        <f t="shared" si="1046"/>
        <v>0.73571887058434093</v>
      </c>
      <c r="G1128" s="210">
        <f t="shared" si="1046"/>
        <v>0.44263944936968552</v>
      </c>
      <c r="H1128" s="210">
        <f t="shared" si="1046"/>
        <v>1.264970743118313</v>
      </c>
      <c r="I1128" s="210">
        <f t="shared" si="1046"/>
        <v>0.97060297656526262</v>
      </c>
    </row>
    <row r="1129" spans="1:9" x14ac:dyDescent="0.25">
      <c r="A1129" s="59" t="s">
        <v>454</v>
      </c>
      <c r="B1129" s="59" t="s">
        <v>7506</v>
      </c>
      <c r="C1129" s="210">
        <f t="shared" ref="C1129:I1129" si="1047">(C2258/C$1214)/(C3387/C$2343)</f>
        <v>0</v>
      </c>
      <c r="D1129" s="210">
        <f t="shared" si="1047"/>
        <v>0</v>
      </c>
      <c r="E1129" s="210">
        <f t="shared" si="1047"/>
        <v>0</v>
      </c>
      <c r="F1129" s="210">
        <f t="shared" si="1047"/>
        <v>2.8096269866805111E-3</v>
      </c>
      <c r="G1129" s="210">
        <f t="shared" si="1047"/>
        <v>0</v>
      </c>
      <c r="H1129" s="210">
        <f t="shared" si="1047"/>
        <v>0</v>
      </c>
      <c r="I1129" s="210">
        <f t="shared" si="1047"/>
        <v>5.3527972679744459E-3</v>
      </c>
    </row>
    <row r="1130" spans="1:9" x14ac:dyDescent="0.25">
      <c r="A1130" s="59" t="s">
        <v>1977</v>
      </c>
      <c r="B1130" s="59" t="s">
        <v>7513</v>
      </c>
      <c r="C1130" s="210">
        <f t="shared" ref="C1130:I1130" si="1048">(C2259/C$1214)/(C3388/C$2343)</f>
        <v>4.1063439201273842E-3</v>
      </c>
      <c r="D1130" s="210">
        <f t="shared" si="1048"/>
        <v>0</v>
      </c>
      <c r="E1130" s="210">
        <f t="shared" si="1048"/>
        <v>0</v>
      </c>
      <c r="F1130" s="210">
        <f t="shared" si="1048"/>
        <v>0</v>
      </c>
      <c r="G1130" s="210">
        <f t="shared" si="1048"/>
        <v>0</v>
      </c>
      <c r="H1130" s="210">
        <f t="shared" si="1048"/>
        <v>0</v>
      </c>
      <c r="I1130" s="210">
        <f t="shared" si="1048"/>
        <v>0</v>
      </c>
    </row>
    <row r="1131" spans="1:9" x14ac:dyDescent="0.25">
      <c r="A1131" s="59" t="s">
        <v>2176</v>
      </c>
      <c r="B1131" s="59" t="s">
        <v>7514</v>
      </c>
      <c r="C1131" s="210">
        <f t="shared" ref="C1131:I1131" si="1049">(C2260/C$1214)/(C3389/C$2343)</f>
        <v>0</v>
      </c>
      <c r="D1131" s="210">
        <f t="shared" si="1049"/>
        <v>0</v>
      </c>
      <c r="E1131" s="210">
        <f t="shared" si="1049"/>
        <v>0</v>
      </c>
      <c r="F1131" s="210">
        <f t="shared" si="1049"/>
        <v>0</v>
      </c>
      <c r="G1131" s="210">
        <f t="shared" si="1049"/>
        <v>0</v>
      </c>
      <c r="H1131" s="210">
        <f t="shared" si="1049"/>
        <v>9.3640548312247954E-2</v>
      </c>
      <c r="I1131" s="210">
        <f t="shared" si="1049"/>
        <v>0</v>
      </c>
    </row>
    <row r="1132" spans="1:9" x14ac:dyDescent="0.25">
      <c r="A1132" s="59" t="s">
        <v>1197</v>
      </c>
      <c r="B1132" s="59" t="s">
        <v>7525</v>
      </c>
      <c r="C1132" s="210">
        <f t="shared" ref="C1132:I1132" si="1050">(C2261/C$1214)/(C3390/C$2343)</f>
        <v>1.4478511128337418E-2</v>
      </c>
      <c r="D1132" s="210">
        <f t="shared" si="1050"/>
        <v>0</v>
      </c>
      <c r="E1132" s="210">
        <f t="shared" si="1050"/>
        <v>0</v>
      </c>
      <c r="F1132" s="210">
        <f t="shared" si="1050"/>
        <v>0</v>
      </c>
      <c r="G1132" s="210">
        <f t="shared" si="1050"/>
        <v>0</v>
      </c>
      <c r="H1132" s="210">
        <f t="shared" si="1050"/>
        <v>0</v>
      </c>
      <c r="I1132" s="210">
        <f t="shared" si="1050"/>
        <v>0</v>
      </c>
    </row>
    <row r="1133" spans="1:9" x14ac:dyDescent="0.25">
      <c r="A1133" s="59" t="s">
        <v>2590</v>
      </c>
      <c r="B1133" s="59" t="s">
        <v>7526</v>
      </c>
      <c r="C1133" s="210">
        <f t="shared" ref="C1133:I1133" si="1051">(C2262/C$1214)/(C3391/C$2343)</f>
        <v>0</v>
      </c>
      <c r="D1133" s="210">
        <f t="shared" si="1051"/>
        <v>0</v>
      </c>
      <c r="E1133" s="210">
        <f t="shared" si="1051"/>
        <v>0</v>
      </c>
      <c r="F1133" s="210">
        <f t="shared" si="1051"/>
        <v>0</v>
      </c>
      <c r="G1133" s="210">
        <f t="shared" si="1051"/>
        <v>0.31172730740196786</v>
      </c>
      <c r="H1133" s="210">
        <f t="shared" si="1051"/>
        <v>0</v>
      </c>
      <c r="I1133" s="210">
        <f t="shared" si="1051"/>
        <v>0</v>
      </c>
    </row>
    <row r="1134" spans="1:9" x14ac:dyDescent="0.25">
      <c r="A1134" s="59" t="s">
        <v>1391</v>
      </c>
      <c r="B1134" s="59" t="s">
        <v>7551</v>
      </c>
      <c r="C1134" s="210">
        <f t="shared" ref="C1134:I1134" si="1052">(C2263/C$1214)/(C3392/C$2343)</f>
        <v>5.6388741469621789E-3</v>
      </c>
      <c r="D1134" s="210">
        <f t="shared" si="1052"/>
        <v>0</v>
      </c>
      <c r="E1134" s="210">
        <f t="shared" si="1052"/>
        <v>0</v>
      </c>
      <c r="F1134" s="210">
        <f t="shared" si="1052"/>
        <v>0</v>
      </c>
      <c r="G1134" s="210">
        <f t="shared" si="1052"/>
        <v>0</v>
      </c>
      <c r="H1134" s="210">
        <f t="shared" si="1052"/>
        <v>0</v>
      </c>
      <c r="I1134" s="210">
        <f t="shared" si="1052"/>
        <v>0</v>
      </c>
    </row>
    <row r="1135" spans="1:9" x14ac:dyDescent="0.25">
      <c r="A1135" s="59" t="s">
        <v>1725</v>
      </c>
      <c r="B1135" s="59" t="s">
        <v>7561</v>
      </c>
      <c r="C1135" s="210">
        <f t="shared" ref="C1135:I1135" si="1053">(C2264/C$1214)/(C3393/C$2343)</f>
        <v>0</v>
      </c>
      <c r="D1135" s="210">
        <f t="shared" si="1053"/>
        <v>0</v>
      </c>
      <c r="E1135" s="210">
        <f t="shared" si="1053"/>
        <v>0</v>
      </c>
      <c r="F1135" s="210">
        <f t="shared" si="1053"/>
        <v>0</v>
      </c>
      <c r="G1135" s="210">
        <f t="shared" si="1053"/>
        <v>1.1580519902737643E-3</v>
      </c>
      <c r="H1135" s="210">
        <f t="shared" si="1053"/>
        <v>0</v>
      </c>
      <c r="I1135" s="210">
        <f t="shared" si="1053"/>
        <v>0</v>
      </c>
    </row>
    <row r="1136" spans="1:9" x14ac:dyDescent="0.25">
      <c r="A1136" s="59" t="s">
        <v>2345</v>
      </c>
      <c r="B1136" s="59" t="s">
        <v>7567</v>
      </c>
      <c r="C1136" s="210">
        <f t="shared" ref="C1136:I1136" si="1054">(C2265/C$1214)/(C3394/C$2343)</f>
        <v>2.4532092203477691E-2</v>
      </c>
      <c r="D1136" s="210">
        <f t="shared" si="1054"/>
        <v>0</v>
      </c>
      <c r="E1136" s="210">
        <f t="shared" si="1054"/>
        <v>0</v>
      </c>
      <c r="F1136" s="210">
        <f t="shared" si="1054"/>
        <v>0</v>
      </c>
      <c r="G1136" s="210">
        <f t="shared" si="1054"/>
        <v>0</v>
      </c>
      <c r="H1136" s="210">
        <f t="shared" si="1054"/>
        <v>0</v>
      </c>
      <c r="I1136" s="210">
        <f t="shared" si="1054"/>
        <v>0</v>
      </c>
    </row>
    <row r="1137" spans="1:9" x14ac:dyDescent="0.25">
      <c r="A1137" s="59" t="s">
        <v>2565</v>
      </c>
      <c r="B1137" s="59" t="s">
        <v>7571</v>
      </c>
      <c r="C1137" s="210">
        <f t="shared" ref="C1137:I1137" si="1055">(C2266/C$1214)/(C3395/C$2343)</f>
        <v>1.9987120295401524</v>
      </c>
      <c r="D1137" s="210">
        <f t="shared" si="1055"/>
        <v>0.34068837230210419</v>
      </c>
      <c r="E1137" s="210">
        <f t="shared" si="1055"/>
        <v>33.535614840695871</v>
      </c>
      <c r="F1137" s="210">
        <f t="shared" si="1055"/>
        <v>0</v>
      </c>
      <c r="G1137" s="210">
        <f t="shared" si="1055"/>
        <v>38.072531736758229</v>
      </c>
      <c r="H1137" s="210">
        <f t="shared" si="1055"/>
        <v>26.518670136300344</v>
      </c>
      <c r="I1137" s="210">
        <f t="shared" si="1055"/>
        <v>13.138417682457595</v>
      </c>
    </row>
    <row r="1138" spans="1:9" x14ac:dyDescent="0.25">
      <c r="A1138" s="59" t="s">
        <v>1183</v>
      </c>
      <c r="B1138" s="59" t="s">
        <v>7575</v>
      </c>
      <c r="C1138" s="210">
        <f t="shared" ref="C1138:I1138" si="1056">(C2267/C$1214)/(C3396/C$2343)</f>
        <v>5.4235560668955689E-4</v>
      </c>
      <c r="D1138" s="210">
        <f t="shared" si="1056"/>
        <v>0</v>
      </c>
      <c r="E1138" s="210">
        <f t="shared" si="1056"/>
        <v>0</v>
      </c>
      <c r="F1138" s="210">
        <f t="shared" si="1056"/>
        <v>0</v>
      </c>
      <c r="G1138" s="210">
        <f t="shared" si="1056"/>
        <v>0</v>
      </c>
      <c r="H1138" s="210">
        <f t="shared" si="1056"/>
        <v>0</v>
      </c>
      <c r="I1138" s="210">
        <f t="shared" si="1056"/>
        <v>0</v>
      </c>
    </row>
    <row r="1139" spans="1:9" x14ac:dyDescent="0.25">
      <c r="A1139" s="59" t="s">
        <v>112</v>
      </c>
      <c r="B1139" s="59" t="s">
        <v>7589</v>
      </c>
      <c r="C1139" s="210">
        <f t="shared" ref="C1139:I1139" si="1057">(C2268/C$1214)/(C3397/C$2343)</f>
        <v>0.11474583653474089</v>
      </c>
      <c r="D1139" s="210">
        <f t="shared" si="1057"/>
        <v>1.0825968637929156E-2</v>
      </c>
      <c r="E1139" s="210">
        <f t="shared" si="1057"/>
        <v>5.1566466604838794E-3</v>
      </c>
      <c r="F1139" s="210">
        <f t="shared" si="1057"/>
        <v>0</v>
      </c>
      <c r="G1139" s="210">
        <f t="shared" si="1057"/>
        <v>0</v>
      </c>
      <c r="H1139" s="210">
        <f t="shared" si="1057"/>
        <v>1.605750569176792E-2</v>
      </c>
      <c r="I1139" s="210">
        <f t="shared" si="1057"/>
        <v>0</v>
      </c>
    </row>
    <row r="1140" spans="1:9" x14ac:dyDescent="0.25">
      <c r="A1140" s="59" t="s">
        <v>3213</v>
      </c>
      <c r="B1140" s="59" t="s">
        <v>7594</v>
      </c>
      <c r="C1140" s="210">
        <f t="shared" ref="C1140:I1140" si="1058">(C2269/C$1214)/(C3398/C$2343)</f>
        <v>0</v>
      </c>
      <c r="D1140" s="210">
        <f t="shared" si="1058"/>
        <v>0</v>
      </c>
      <c r="E1140" s="210">
        <f t="shared" si="1058"/>
        <v>0</v>
      </c>
      <c r="F1140" s="210">
        <f t="shared" si="1058"/>
        <v>0</v>
      </c>
      <c r="G1140" s="210">
        <f t="shared" si="1058"/>
        <v>1.1687464954066984</v>
      </c>
      <c r="H1140" s="210">
        <f t="shared" si="1058"/>
        <v>8.5253152347814887E-2</v>
      </c>
      <c r="I1140" s="210">
        <f t="shared" si="1058"/>
        <v>0</v>
      </c>
    </row>
    <row r="1141" spans="1:9" x14ac:dyDescent="0.25">
      <c r="A1141" s="59" t="s">
        <v>1574</v>
      </c>
      <c r="B1141" s="59" t="s">
        <v>7595</v>
      </c>
      <c r="C1141" s="210">
        <f t="shared" ref="C1141:I1141" si="1059">(C2270/C$1214)/(C3399/C$2343)</f>
        <v>0</v>
      </c>
      <c r="D1141" s="210">
        <f t="shared" si="1059"/>
        <v>9.4640107920815342E-2</v>
      </c>
      <c r="E1141" s="210">
        <f t="shared" si="1059"/>
        <v>0</v>
      </c>
      <c r="F1141" s="210">
        <f t="shared" si="1059"/>
        <v>0</v>
      </c>
      <c r="G1141" s="210">
        <f t="shared" si="1059"/>
        <v>1.9807989796428657E-2</v>
      </c>
      <c r="H1141" s="210">
        <f t="shared" si="1059"/>
        <v>6.8899001577606103E-2</v>
      </c>
      <c r="I1141" s="210">
        <f t="shared" si="1059"/>
        <v>0</v>
      </c>
    </row>
    <row r="1142" spans="1:9" x14ac:dyDescent="0.25">
      <c r="A1142" s="59" t="s">
        <v>371</v>
      </c>
      <c r="B1142" s="59" t="s">
        <v>7607</v>
      </c>
      <c r="C1142" s="210">
        <f t="shared" ref="C1142:I1142" si="1060">(C2271/C$1214)/(C3400/C$2343)</f>
        <v>0</v>
      </c>
      <c r="D1142" s="210">
        <f t="shared" si="1060"/>
        <v>0</v>
      </c>
      <c r="E1142" s="210">
        <f t="shared" si="1060"/>
        <v>0</v>
      </c>
      <c r="F1142" s="210">
        <f t="shared" si="1060"/>
        <v>0</v>
      </c>
      <c r="G1142" s="210">
        <f t="shared" si="1060"/>
        <v>9.2103675026201884E-2</v>
      </c>
      <c r="H1142" s="210">
        <f t="shared" si="1060"/>
        <v>2.7401763341205327E-2</v>
      </c>
      <c r="I1142" s="210">
        <f t="shared" si="1060"/>
        <v>1.0522241541798372E-2</v>
      </c>
    </row>
    <row r="1143" spans="1:9" x14ac:dyDescent="0.25">
      <c r="A1143" s="59" t="s">
        <v>299</v>
      </c>
      <c r="B1143" s="59" t="s">
        <v>7650</v>
      </c>
      <c r="C1143" s="210">
        <f t="shared" ref="C1143:I1143" si="1061">(C2272/C$1214)/(C3401/C$2343)</f>
        <v>1.8843414936963721E-3</v>
      </c>
      <c r="D1143" s="210">
        <f t="shared" si="1061"/>
        <v>0</v>
      </c>
      <c r="E1143" s="210">
        <f t="shared" si="1061"/>
        <v>1.7473405101396292E-2</v>
      </c>
      <c r="F1143" s="210">
        <f t="shared" si="1061"/>
        <v>0</v>
      </c>
      <c r="G1143" s="210">
        <f t="shared" si="1061"/>
        <v>0</v>
      </c>
      <c r="H1143" s="210">
        <f t="shared" si="1061"/>
        <v>0</v>
      </c>
      <c r="I1143" s="210">
        <f t="shared" si="1061"/>
        <v>0</v>
      </c>
    </row>
    <row r="1144" spans="1:9" x14ac:dyDescent="0.25">
      <c r="A1144" s="59" t="s">
        <v>2978</v>
      </c>
      <c r="B1144" s="59" t="s">
        <v>7667</v>
      </c>
      <c r="C1144" s="210">
        <f t="shared" ref="C1144:I1144" si="1062">(C2273/C$1214)/(C3402/C$2343)</f>
        <v>0</v>
      </c>
      <c r="D1144" s="210">
        <f t="shared" si="1062"/>
        <v>0</v>
      </c>
      <c r="E1144" s="210">
        <f t="shared" si="1062"/>
        <v>0</v>
      </c>
      <c r="F1144" s="210">
        <f t="shared" si="1062"/>
        <v>0</v>
      </c>
      <c r="G1144" s="210">
        <f t="shared" si="1062"/>
        <v>0</v>
      </c>
      <c r="H1144" s="210">
        <f t="shared" si="1062"/>
        <v>0.50721085567250079</v>
      </c>
      <c r="I1144" s="210">
        <f t="shared" si="1062"/>
        <v>0</v>
      </c>
    </row>
    <row r="1145" spans="1:9" x14ac:dyDescent="0.25">
      <c r="A1145" s="59" t="s">
        <v>2947</v>
      </c>
      <c r="B1145" s="59" t="s">
        <v>7671</v>
      </c>
      <c r="C1145" s="210">
        <f t="shared" ref="C1145:I1145" si="1063">(C2274/C$1214)/(C3403/C$2343)</f>
        <v>0</v>
      </c>
      <c r="D1145" s="210">
        <f t="shared" si="1063"/>
        <v>8.9399378958418454E-3</v>
      </c>
      <c r="E1145" s="210">
        <f t="shared" si="1063"/>
        <v>0</v>
      </c>
      <c r="F1145" s="210">
        <f t="shared" si="1063"/>
        <v>0</v>
      </c>
      <c r="G1145" s="210">
        <f t="shared" si="1063"/>
        <v>0</v>
      </c>
      <c r="H1145" s="210">
        <f t="shared" si="1063"/>
        <v>0</v>
      </c>
      <c r="I1145" s="210">
        <f t="shared" si="1063"/>
        <v>0</v>
      </c>
    </row>
    <row r="1146" spans="1:9" x14ac:dyDescent="0.25">
      <c r="A1146" s="59" t="s">
        <v>2634</v>
      </c>
      <c r="B1146" s="59" t="s">
        <v>7696</v>
      </c>
      <c r="C1146" s="210">
        <f t="shared" ref="C1146:I1146" si="1064">(C2275/C$1214)/(C3404/C$2343)</f>
        <v>0.29934369753343698</v>
      </c>
      <c r="D1146" s="210">
        <f t="shared" si="1064"/>
        <v>0</v>
      </c>
      <c r="E1146" s="210">
        <f t="shared" si="1064"/>
        <v>0.23826194112598187</v>
      </c>
      <c r="F1146" s="210">
        <f t="shared" si="1064"/>
        <v>0</v>
      </c>
      <c r="G1146" s="210">
        <f t="shared" si="1064"/>
        <v>0</v>
      </c>
      <c r="H1146" s="210">
        <f t="shared" si="1064"/>
        <v>0</v>
      </c>
      <c r="I1146" s="210">
        <f t="shared" si="1064"/>
        <v>0</v>
      </c>
    </row>
    <row r="1147" spans="1:9" x14ac:dyDescent="0.25">
      <c r="A1147" s="59" t="s">
        <v>2585</v>
      </c>
      <c r="B1147" s="59" t="s">
        <v>7699</v>
      </c>
      <c r="C1147" s="210">
        <f t="shared" ref="C1147:I1147" si="1065">(C2276/C$1214)/(C3405/C$2343)</f>
        <v>0</v>
      </c>
      <c r="D1147" s="210">
        <f t="shared" si="1065"/>
        <v>0</v>
      </c>
      <c r="E1147" s="210">
        <f t="shared" si="1065"/>
        <v>0</v>
      </c>
      <c r="F1147" s="210">
        <f t="shared" si="1065"/>
        <v>2.5321521834546126E-2</v>
      </c>
      <c r="G1147" s="210">
        <f t="shared" si="1065"/>
        <v>1.1701419854003019</v>
      </c>
      <c r="H1147" s="210">
        <f t="shared" si="1065"/>
        <v>0.2204783011617357</v>
      </c>
      <c r="I1147" s="210">
        <f t="shared" si="1065"/>
        <v>0</v>
      </c>
    </row>
    <row r="1148" spans="1:9" x14ac:dyDescent="0.25">
      <c r="A1148" s="59" t="s">
        <v>2433</v>
      </c>
      <c r="B1148" s="59" t="s">
        <v>7711</v>
      </c>
      <c r="C1148" s="210">
        <f t="shared" ref="C1148:I1148" si="1066">(C2277/C$1214)/(C3406/C$2343)</f>
        <v>0</v>
      </c>
      <c r="D1148" s="210">
        <f t="shared" si="1066"/>
        <v>0</v>
      </c>
      <c r="E1148" s="210">
        <f t="shared" si="1066"/>
        <v>0</v>
      </c>
      <c r="F1148" s="210">
        <f t="shared" si="1066"/>
        <v>0</v>
      </c>
      <c r="G1148" s="210">
        <f t="shared" si="1066"/>
        <v>0</v>
      </c>
      <c r="H1148" s="210">
        <f t="shared" si="1066"/>
        <v>7.4530802937500779E-2</v>
      </c>
      <c r="I1148" s="210">
        <f t="shared" si="1066"/>
        <v>0</v>
      </c>
    </row>
    <row r="1149" spans="1:9" x14ac:dyDescent="0.25">
      <c r="A1149" s="59" t="s">
        <v>1756</v>
      </c>
      <c r="B1149" s="59" t="s">
        <v>7712</v>
      </c>
      <c r="C1149" s="210">
        <f t="shared" ref="C1149:I1149" si="1067">(C2278/C$1214)/(C3407/C$2343)</f>
        <v>0</v>
      </c>
      <c r="D1149" s="210">
        <f t="shared" si="1067"/>
        <v>0</v>
      </c>
      <c r="E1149" s="210">
        <f t="shared" si="1067"/>
        <v>0</v>
      </c>
      <c r="F1149" s="210">
        <f t="shared" si="1067"/>
        <v>0</v>
      </c>
      <c r="G1149" s="210">
        <f t="shared" si="1067"/>
        <v>0</v>
      </c>
      <c r="H1149" s="210">
        <f t="shared" si="1067"/>
        <v>0</v>
      </c>
      <c r="I1149" s="210">
        <f t="shared" si="1067"/>
        <v>4.1244789428208509E-3</v>
      </c>
    </row>
    <row r="1150" spans="1:9" x14ac:dyDescent="0.25">
      <c r="A1150" s="59" t="s">
        <v>1304</v>
      </c>
      <c r="B1150" s="59" t="s">
        <v>7713</v>
      </c>
      <c r="C1150" s="210">
        <f t="shared" ref="C1150:I1150" si="1068">(C2279/C$1214)/(C3408/C$2343)</f>
        <v>58.733264288122307</v>
      </c>
      <c r="D1150" s="210">
        <f t="shared" si="1068"/>
        <v>61.994458973558977</v>
      </c>
      <c r="E1150" s="210">
        <f t="shared" si="1068"/>
        <v>0.21056273575740078</v>
      </c>
      <c r="F1150" s="210">
        <f t="shared" si="1068"/>
        <v>50.3931295513162</v>
      </c>
      <c r="G1150" s="210">
        <f t="shared" si="1068"/>
        <v>55.107897991000769</v>
      </c>
      <c r="H1150" s="210">
        <f t="shared" si="1068"/>
        <v>43.891782606235857</v>
      </c>
      <c r="I1150" s="210">
        <f t="shared" si="1068"/>
        <v>41.202657832938563</v>
      </c>
    </row>
    <row r="1151" spans="1:9" x14ac:dyDescent="0.25">
      <c r="A1151" s="59" t="s">
        <v>1974</v>
      </c>
      <c r="B1151" s="59" t="s">
        <v>7714</v>
      </c>
      <c r="C1151" s="210">
        <f t="shared" ref="C1151:I1151" si="1069">(C2280/C$1214)/(C3409/C$2343)</f>
        <v>0</v>
      </c>
      <c r="D1151" s="210">
        <f t="shared" si="1069"/>
        <v>7.5816648986885074E-2</v>
      </c>
      <c r="E1151" s="210">
        <f t="shared" si="1069"/>
        <v>0</v>
      </c>
      <c r="F1151" s="210">
        <f t="shared" si="1069"/>
        <v>0</v>
      </c>
      <c r="G1151" s="210">
        <f t="shared" si="1069"/>
        <v>0</v>
      </c>
      <c r="H1151" s="210">
        <f t="shared" si="1069"/>
        <v>0</v>
      </c>
      <c r="I1151" s="210">
        <f t="shared" si="1069"/>
        <v>0</v>
      </c>
    </row>
    <row r="1152" spans="1:9" x14ac:dyDescent="0.25">
      <c r="A1152" s="59" t="s">
        <v>3659</v>
      </c>
      <c r="B1152" s="59" t="s">
        <v>7715</v>
      </c>
      <c r="C1152" s="210">
        <f t="shared" ref="C1152:I1152" si="1070">(C2281/C$1214)/(C3410/C$2343)</f>
        <v>3.8677418112441533</v>
      </c>
      <c r="D1152" s="210">
        <f t="shared" si="1070"/>
        <v>0.9781863246555319</v>
      </c>
      <c r="E1152" s="210">
        <f t="shared" si="1070"/>
        <v>0.18718076250448593</v>
      </c>
      <c r="F1152" s="210">
        <f t="shared" si="1070"/>
        <v>0.47622250747735928</v>
      </c>
      <c r="G1152" s="210">
        <f t="shared" si="1070"/>
        <v>1.7676889092598467</v>
      </c>
      <c r="H1152" s="210">
        <f t="shared" si="1070"/>
        <v>1.2333444060650176</v>
      </c>
      <c r="I1152" s="210">
        <f t="shared" si="1070"/>
        <v>0.1931280522134515</v>
      </c>
    </row>
    <row r="1153" spans="1:9" x14ac:dyDescent="0.25">
      <c r="A1153" s="59" t="s">
        <v>406</v>
      </c>
      <c r="B1153" s="59" t="s">
        <v>7716</v>
      </c>
      <c r="C1153" s="210">
        <f t="shared" ref="C1153:I1153" si="1071">(C2282/C$1214)/(C3411/C$2343)</f>
        <v>12.00040435034003</v>
      </c>
      <c r="D1153" s="210">
        <f t="shared" si="1071"/>
        <v>21.139516987894559</v>
      </c>
      <c r="E1153" s="210">
        <f t="shared" si="1071"/>
        <v>17.752798042205885</v>
      </c>
      <c r="F1153" s="210">
        <f t="shared" si="1071"/>
        <v>16.310213771542319</v>
      </c>
      <c r="G1153" s="210">
        <f t="shared" si="1071"/>
        <v>21.358042753594351</v>
      </c>
      <c r="H1153" s="210">
        <f t="shared" si="1071"/>
        <v>22.67070324279533</v>
      </c>
      <c r="I1153" s="210">
        <f t="shared" si="1071"/>
        <v>27.436163738830288</v>
      </c>
    </row>
    <row r="1154" spans="1:9" x14ac:dyDescent="0.25">
      <c r="A1154" s="59" t="s">
        <v>1052</v>
      </c>
      <c r="B1154" s="59" t="s">
        <v>7718</v>
      </c>
      <c r="C1154" s="210">
        <f t="shared" ref="C1154:I1154" si="1072">(C2283/C$1214)/(C3412/C$2343)</f>
        <v>0.1028632252798586</v>
      </c>
      <c r="D1154" s="210">
        <f t="shared" si="1072"/>
        <v>4.5673532803232595</v>
      </c>
      <c r="E1154" s="210">
        <f t="shared" si="1072"/>
        <v>1.0450873097373496</v>
      </c>
      <c r="F1154" s="210">
        <f t="shared" si="1072"/>
        <v>0.19699314973762552</v>
      </c>
      <c r="G1154" s="210">
        <f t="shared" si="1072"/>
        <v>0.73224289154716871</v>
      </c>
      <c r="H1154" s="210">
        <f t="shared" si="1072"/>
        <v>1.109769546573534</v>
      </c>
      <c r="I1154" s="210">
        <f t="shared" si="1072"/>
        <v>1.4427716240759945</v>
      </c>
    </row>
    <row r="1155" spans="1:9" x14ac:dyDescent="0.25">
      <c r="A1155" s="59" t="s">
        <v>273</v>
      </c>
      <c r="B1155" s="59" t="s">
        <v>7720</v>
      </c>
      <c r="C1155" s="210">
        <f t="shared" ref="C1155:I1155" si="1073">(C2284/C$1214)/(C3413/C$2343)</f>
        <v>0</v>
      </c>
      <c r="D1155" s="210">
        <f t="shared" si="1073"/>
        <v>0</v>
      </c>
      <c r="E1155" s="210">
        <f t="shared" si="1073"/>
        <v>0</v>
      </c>
      <c r="F1155" s="210">
        <f t="shared" si="1073"/>
        <v>0</v>
      </c>
      <c r="G1155" s="210">
        <f t="shared" si="1073"/>
        <v>5.4610733730472441E-2</v>
      </c>
      <c r="H1155" s="210">
        <f t="shared" si="1073"/>
        <v>1.5367150728022336E-2</v>
      </c>
      <c r="I1155" s="210">
        <f t="shared" si="1073"/>
        <v>7.063089298164813E-3</v>
      </c>
    </row>
    <row r="1156" spans="1:9" x14ac:dyDescent="0.25">
      <c r="A1156" s="59" t="s">
        <v>44</v>
      </c>
      <c r="B1156" s="59" t="s">
        <v>7721</v>
      </c>
      <c r="C1156" s="210">
        <f t="shared" ref="C1156:I1156" si="1074">(C2285/C$1214)/(C3414/C$2343)</f>
        <v>0</v>
      </c>
      <c r="D1156" s="210">
        <f t="shared" si="1074"/>
        <v>0</v>
      </c>
      <c r="E1156" s="210">
        <f t="shared" si="1074"/>
        <v>7.5159729074373034E-3</v>
      </c>
      <c r="F1156" s="210">
        <f t="shared" si="1074"/>
        <v>0</v>
      </c>
      <c r="G1156" s="210">
        <f t="shared" si="1074"/>
        <v>0</v>
      </c>
      <c r="H1156" s="210">
        <f t="shared" si="1074"/>
        <v>0</v>
      </c>
      <c r="I1156" s="210">
        <f t="shared" si="1074"/>
        <v>0</v>
      </c>
    </row>
    <row r="1157" spans="1:9" x14ac:dyDescent="0.25">
      <c r="A1157" s="59" t="s">
        <v>2285</v>
      </c>
      <c r="B1157" s="59" t="s">
        <v>7722</v>
      </c>
      <c r="C1157" s="210">
        <f t="shared" ref="C1157:I1157" si="1075">(C2286/C$1214)/(C3415/C$2343)</f>
        <v>0</v>
      </c>
      <c r="D1157" s="210">
        <f t="shared" si="1075"/>
        <v>7.1109410086099567</v>
      </c>
      <c r="E1157" s="210">
        <f t="shared" si="1075"/>
        <v>0</v>
      </c>
      <c r="F1157" s="210">
        <f t="shared" si="1075"/>
        <v>0.61314630476771481</v>
      </c>
      <c r="G1157" s="210">
        <f t="shared" si="1075"/>
        <v>0</v>
      </c>
      <c r="H1157" s="210">
        <f t="shared" si="1075"/>
        <v>0</v>
      </c>
      <c r="I1157" s="210">
        <f t="shared" si="1075"/>
        <v>0.10194348119057033</v>
      </c>
    </row>
    <row r="1158" spans="1:9" x14ac:dyDescent="0.25">
      <c r="A1158" s="59" t="s">
        <v>937</v>
      </c>
      <c r="B1158" s="59" t="s">
        <v>7723</v>
      </c>
      <c r="C1158" s="210">
        <f t="shared" ref="C1158:I1158" si="1076">(C2287/C$1214)/(C3416/C$2343)</f>
        <v>0</v>
      </c>
      <c r="D1158" s="210">
        <f t="shared" si="1076"/>
        <v>0</v>
      </c>
      <c r="E1158" s="210">
        <f t="shared" si="1076"/>
        <v>0</v>
      </c>
      <c r="F1158" s="210">
        <f t="shared" si="1076"/>
        <v>3.2970061304148549E-2</v>
      </c>
      <c r="G1158" s="210">
        <f t="shared" si="1076"/>
        <v>0</v>
      </c>
      <c r="H1158" s="210">
        <f t="shared" si="1076"/>
        <v>3.3345882956679904E-3</v>
      </c>
      <c r="I1158" s="210">
        <f t="shared" si="1076"/>
        <v>3.4012416658897773E-2</v>
      </c>
    </row>
    <row r="1159" spans="1:9" x14ac:dyDescent="0.25">
      <c r="A1159" s="59" t="s">
        <v>957</v>
      </c>
      <c r="B1159" s="59" t="s">
        <v>7724</v>
      </c>
      <c r="C1159" s="210">
        <f t="shared" ref="C1159:I1159" si="1077">(C2288/C$1214)/(C3417/C$2343)</f>
        <v>31.176038113667161</v>
      </c>
      <c r="D1159" s="210">
        <f t="shared" si="1077"/>
        <v>43.434708108852803</v>
      </c>
      <c r="E1159" s="210">
        <f t="shared" si="1077"/>
        <v>69.485032783515777</v>
      </c>
      <c r="F1159" s="210">
        <f t="shared" si="1077"/>
        <v>49.04308137430656</v>
      </c>
      <c r="G1159" s="210">
        <f t="shared" si="1077"/>
        <v>72.722262043481862</v>
      </c>
      <c r="H1159" s="210">
        <f t="shared" si="1077"/>
        <v>67.033353841347122</v>
      </c>
      <c r="I1159" s="210">
        <f t="shared" si="1077"/>
        <v>78.276312064373087</v>
      </c>
    </row>
    <row r="1160" spans="1:9" x14ac:dyDescent="0.25">
      <c r="A1160" s="59" t="s">
        <v>344</v>
      </c>
      <c r="B1160" s="59" t="s">
        <v>7725</v>
      </c>
      <c r="C1160" s="210">
        <f t="shared" ref="C1160:I1160" si="1078">(C2289/C$1214)/(C3418/C$2343)</f>
        <v>1.6396390436435109</v>
      </c>
      <c r="D1160" s="210">
        <f t="shared" si="1078"/>
        <v>1.7318581416942869</v>
      </c>
      <c r="E1160" s="210">
        <f t="shared" si="1078"/>
        <v>2.358444307242832</v>
      </c>
      <c r="F1160" s="210">
        <f t="shared" si="1078"/>
        <v>1.5637309158543808</v>
      </c>
      <c r="G1160" s="210">
        <f t="shared" si="1078"/>
        <v>1.3500385123561955</v>
      </c>
      <c r="H1160" s="210">
        <f t="shared" si="1078"/>
        <v>1.5466303691309553</v>
      </c>
      <c r="I1160" s="210">
        <f t="shared" si="1078"/>
        <v>1.3537038360679012</v>
      </c>
    </row>
    <row r="1161" spans="1:9" x14ac:dyDescent="0.25">
      <c r="A1161" s="59" t="s">
        <v>425</v>
      </c>
      <c r="B1161" s="59" t="s">
        <v>7726</v>
      </c>
      <c r="C1161" s="210">
        <f t="shared" ref="C1161:I1161" si="1079">(C2290/C$1214)/(C3419/C$2343)</f>
        <v>4.0663623425831341</v>
      </c>
      <c r="D1161" s="210">
        <f t="shared" si="1079"/>
        <v>8.5003550867403099</v>
      </c>
      <c r="E1161" s="210">
        <f t="shared" si="1079"/>
        <v>6.313286053819736</v>
      </c>
      <c r="F1161" s="210">
        <f t="shared" si="1079"/>
        <v>4.5849701132268432</v>
      </c>
      <c r="G1161" s="210">
        <f t="shared" si="1079"/>
        <v>5.6825305266096127</v>
      </c>
      <c r="H1161" s="210">
        <f t="shared" si="1079"/>
        <v>8.3541942476282234</v>
      </c>
      <c r="I1161" s="210">
        <f t="shared" si="1079"/>
        <v>4.9155887037711583</v>
      </c>
    </row>
    <row r="1162" spans="1:9" x14ac:dyDescent="0.25">
      <c r="A1162" s="59" t="s">
        <v>831</v>
      </c>
      <c r="B1162" s="59" t="s">
        <v>7727</v>
      </c>
      <c r="C1162" s="210">
        <f t="shared" ref="C1162:I1162" si="1080">(C2291/C$1214)/(C3420/C$2343)</f>
        <v>0.69208327145288195</v>
      </c>
      <c r="D1162" s="210">
        <f t="shared" si="1080"/>
        <v>3.827907386613929</v>
      </c>
      <c r="E1162" s="210">
        <f t="shared" si="1080"/>
        <v>6.7220469142916359</v>
      </c>
      <c r="F1162" s="210">
        <f t="shared" si="1080"/>
        <v>6.582534476920336</v>
      </c>
      <c r="G1162" s="210">
        <f t="shared" si="1080"/>
        <v>12.967734688796826</v>
      </c>
      <c r="H1162" s="210">
        <f t="shared" si="1080"/>
        <v>21.520337941400143</v>
      </c>
      <c r="I1162" s="210">
        <f t="shared" si="1080"/>
        <v>24.618443316923486</v>
      </c>
    </row>
    <row r="1163" spans="1:9" x14ac:dyDescent="0.25">
      <c r="A1163" s="59" t="s">
        <v>350</v>
      </c>
      <c r="B1163" s="59" t="s">
        <v>7728</v>
      </c>
      <c r="C1163" s="210">
        <f t="shared" ref="C1163:I1163" si="1081">(C2292/C$1214)/(C3421/C$2343)</f>
        <v>30.819486723256407</v>
      </c>
      <c r="D1163" s="210">
        <f t="shared" si="1081"/>
        <v>38.284410942878438</v>
      </c>
      <c r="E1163" s="210">
        <f t="shared" si="1081"/>
        <v>51.111570029107583</v>
      </c>
      <c r="F1163" s="210">
        <f t="shared" si="1081"/>
        <v>50.641159812837792</v>
      </c>
      <c r="G1163" s="210">
        <f t="shared" si="1081"/>
        <v>44.476534422966864</v>
      </c>
      <c r="H1163" s="210">
        <f t="shared" si="1081"/>
        <v>46.48467911720558</v>
      </c>
      <c r="I1163" s="210">
        <f t="shared" si="1081"/>
        <v>56.185656307791014</v>
      </c>
    </row>
    <row r="1164" spans="1:9" x14ac:dyDescent="0.25">
      <c r="A1164" s="59" t="s">
        <v>184</v>
      </c>
      <c r="B1164" s="59" t="s">
        <v>7729</v>
      </c>
      <c r="C1164" s="210">
        <f t="shared" ref="C1164:I1164" si="1082">(C2293/C$1214)/(C3422/C$2343)</f>
        <v>4.5307725342061868E-3</v>
      </c>
      <c r="D1164" s="210">
        <f t="shared" si="1082"/>
        <v>2.9877715801680228E-2</v>
      </c>
      <c r="E1164" s="210">
        <f t="shared" si="1082"/>
        <v>0</v>
      </c>
      <c r="F1164" s="210">
        <f t="shared" si="1082"/>
        <v>0</v>
      </c>
      <c r="G1164" s="210">
        <f t="shared" si="1082"/>
        <v>0</v>
      </c>
      <c r="H1164" s="210">
        <f t="shared" si="1082"/>
        <v>3.0301869424271009E-2</v>
      </c>
      <c r="I1164" s="210">
        <f t="shared" si="1082"/>
        <v>0</v>
      </c>
    </row>
    <row r="1165" spans="1:9" x14ac:dyDescent="0.25">
      <c r="A1165" s="59" t="s">
        <v>634</v>
      </c>
      <c r="B1165" s="59" t="s">
        <v>7730</v>
      </c>
      <c r="C1165" s="210">
        <f t="shared" ref="C1165:I1165" si="1083">(C2294/C$1214)/(C3423/C$2343)</f>
        <v>9.4210231254586212</v>
      </c>
      <c r="D1165" s="210">
        <f t="shared" si="1083"/>
        <v>3.7267634180964575</v>
      </c>
      <c r="E1165" s="210">
        <f t="shared" si="1083"/>
        <v>7.2445880260403364</v>
      </c>
      <c r="F1165" s="210">
        <f t="shared" si="1083"/>
        <v>2.4418707913477298</v>
      </c>
      <c r="G1165" s="210">
        <f t="shared" si="1083"/>
        <v>60.264044168134625</v>
      </c>
      <c r="H1165" s="210">
        <f t="shared" si="1083"/>
        <v>47.665913320212447</v>
      </c>
      <c r="I1165" s="210">
        <f t="shared" si="1083"/>
        <v>46.324653733650557</v>
      </c>
    </row>
    <row r="1166" spans="1:9" x14ac:dyDescent="0.25">
      <c r="A1166" s="59" t="s">
        <v>3702</v>
      </c>
      <c r="B1166" s="59" t="s">
        <v>7731</v>
      </c>
      <c r="C1166" s="210">
        <f t="shared" ref="C1166:I1166" si="1084">(C2295/C$1214)/(C3424/C$2343)</f>
        <v>0</v>
      </c>
      <c r="D1166" s="210">
        <f t="shared" si="1084"/>
        <v>0</v>
      </c>
      <c r="E1166" s="210">
        <f t="shared" si="1084"/>
        <v>0</v>
      </c>
      <c r="F1166" s="210">
        <f t="shared" si="1084"/>
        <v>0</v>
      </c>
      <c r="G1166" s="210">
        <f t="shared" si="1084"/>
        <v>0</v>
      </c>
      <c r="H1166" s="210">
        <f t="shared" si="1084"/>
        <v>7.6742974210700449E-2</v>
      </c>
      <c r="I1166" s="210">
        <f t="shared" si="1084"/>
        <v>0.15100887743499924</v>
      </c>
    </row>
    <row r="1167" spans="1:9" x14ac:dyDescent="0.25">
      <c r="A1167" s="59" t="s">
        <v>748</v>
      </c>
      <c r="B1167" s="59" t="s">
        <v>7732</v>
      </c>
      <c r="C1167" s="210">
        <f t="shared" ref="C1167:I1167" si="1085">(C2296/C$1214)/(C3425/C$2343)</f>
        <v>0.33361170232679038</v>
      </c>
      <c r="D1167" s="210">
        <f t="shared" si="1085"/>
        <v>0.50247958392323322</v>
      </c>
      <c r="E1167" s="210">
        <f t="shared" si="1085"/>
        <v>0.17382344496100122</v>
      </c>
      <c r="F1167" s="210">
        <f t="shared" si="1085"/>
        <v>0.26270904650807597</v>
      </c>
      <c r="G1167" s="210">
        <f t="shared" si="1085"/>
        <v>0.49452135155618565</v>
      </c>
      <c r="H1167" s="210">
        <f t="shared" si="1085"/>
        <v>0.15154358792305275</v>
      </c>
      <c r="I1167" s="210">
        <f t="shared" si="1085"/>
        <v>0.4863225993770387</v>
      </c>
    </row>
    <row r="1168" spans="1:9" x14ac:dyDescent="0.25">
      <c r="A1168" s="59" t="s">
        <v>342</v>
      </c>
      <c r="B1168" s="59" t="s">
        <v>7733</v>
      </c>
      <c r="C1168" s="210">
        <f t="shared" ref="C1168:I1168" si="1086">(C2297/C$1214)/(C3426/C$2343)</f>
        <v>0</v>
      </c>
      <c r="D1168" s="210">
        <f t="shared" si="1086"/>
        <v>0</v>
      </c>
      <c r="E1168" s="210">
        <f t="shared" si="1086"/>
        <v>0.20018764098797234</v>
      </c>
      <c r="F1168" s="210">
        <f t="shared" si="1086"/>
        <v>0</v>
      </c>
      <c r="G1168" s="210">
        <f t="shared" si="1086"/>
        <v>0</v>
      </c>
      <c r="H1168" s="210">
        <f t="shared" si="1086"/>
        <v>0</v>
      </c>
      <c r="I1168" s="210">
        <f t="shared" si="1086"/>
        <v>0</v>
      </c>
    </row>
    <row r="1169" spans="1:9" x14ac:dyDescent="0.25">
      <c r="A1169" s="59" t="s">
        <v>1442</v>
      </c>
      <c r="B1169" s="59" t="s">
        <v>7734</v>
      </c>
      <c r="C1169" s="210">
        <f t="shared" ref="C1169:I1169" si="1087">(C2298/C$1214)/(C3427/C$2343)</f>
        <v>34.044607795443909</v>
      </c>
      <c r="D1169" s="210">
        <f t="shared" si="1087"/>
        <v>35.045133070916116</v>
      </c>
      <c r="E1169" s="210">
        <f t="shared" si="1087"/>
        <v>420.05651506541824</v>
      </c>
      <c r="F1169" s="210">
        <f t="shared" si="1087"/>
        <v>64.129940244934957</v>
      </c>
      <c r="G1169" s="210">
        <f t="shared" si="1087"/>
        <v>45.65439942824559</v>
      </c>
      <c r="H1169" s="210">
        <f t="shared" si="1087"/>
        <v>28.780697519160281</v>
      </c>
      <c r="I1169" s="210">
        <f t="shared" si="1087"/>
        <v>32.337778205112556</v>
      </c>
    </row>
    <row r="1170" spans="1:9" x14ac:dyDescent="0.25">
      <c r="A1170" s="59" t="s">
        <v>513</v>
      </c>
      <c r="B1170" s="59" t="s">
        <v>7735</v>
      </c>
      <c r="C1170" s="210">
        <f t="shared" ref="C1170:I1170" si="1088">(C2299/C$1214)/(C3428/C$2343)</f>
        <v>263.12663804333209</v>
      </c>
      <c r="D1170" s="210">
        <f t="shared" si="1088"/>
        <v>263.49611196714886</v>
      </c>
      <c r="E1170" s="210">
        <f t="shared" si="1088"/>
        <v>68.826577709619187</v>
      </c>
      <c r="F1170" s="210">
        <f t="shared" si="1088"/>
        <v>208.21661552509252</v>
      </c>
      <c r="G1170" s="210">
        <f t="shared" si="1088"/>
        <v>285.98580390245496</v>
      </c>
      <c r="H1170" s="210">
        <f t="shared" si="1088"/>
        <v>224.95396543289505</v>
      </c>
      <c r="I1170" s="210">
        <f t="shared" si="1088"/>
        <v>207.42641878813581</v>
      </c>
    </row>
    <row r="1171" spans="1:9" x14ac:dyDescent="0.25">
      <c r="A1171" s="59" t="s">
        <v>2404</v>
      </c>
      <c r="B1171" s="59" t="s">
        <v>7736</v>
      </c>
      <c r="C1171" s="210">
        <f t="shared" ref="C1171:I1171" si="1089">(C2300/C$1214)/(C3429/C$2343)</f>
        <v>0</v>
      </c>
      <c r="D1171" s="210">
        <f t="shared" si="1089"/>
        <v>0</v>
      </c>
      <c r="E1171" s="210">
        <f t="shared" si="1089"/>
        <v>3.2535565141054261E-2</v>
      </c>
      <c r="F1171" s="210">
        <f t="shared" si="1089"/>
        <v>0</v>
      </c>
      <c r="G1171" s="210">
        <f t="shared" si="1089"/>
        <v>0</v>
      </c>
      <c r="H1171" s="210">
        <f t="shared" si="1089"/>
        <v>8.9607717940400261E-2</v>
      </c>
      <c r="I1171" s="210">
        <f t="shared" si="1089"/>
        <v>0</v>
      </c>
    </row>
    <row r="1172" spans="1:9" x14ac:dyDescent="0.25">
      <c r="A1172" s="59" t="s">
        <v>320</v>
      </c>
      <c r="B1172" s="59" t="s">
        <v>7737</v>
      </c>
      <c r="C1172" s="210">
        <f t="shared" ref="C1172:I1172" si="1090">(C2301/C$1214)/(C3430/C$2343)</f>
        <v>7.1587707314843403</v>
      </c>
      <c r="D1172" s="210">
        <f t="shared" si="1090"/>
        <v>7.2132283630262606</v>
      </c>
      <c r="E1172" s="210">
        <f t="shared" si="1090"/>
        <v>5.2726978089708183</v>
      </c>
      <c r="F1172" s="210">
        <f t="shared" si="1090"/>
        <v>2.1477800052827942</v>
      </c>
      <c r="G1172" s="210">
        <f t="shared" si="1090"/>
        <v>2.1689656185228894</v>
      </c>
      <c r="H1172" s="210">
        <f t="shared" si="1090"/>
        <v>5.7304460006065785</v>
      </c>
      <c r="I1172" s="210">
        <f t="shared" si="1090"/>
        <v>4.4261441778920192</v>
      </c>
    </row>
    <row r="1173" spans="1:9" x14ac:dyDescent="0.25">
      <c r="A1173" s="59" t="s">
        <v>637</v>
      </c>
      <c r="B1173" s="59" t="s">
        <v>7738</v>
      </c>
      <c r="C1173" s="210">
        <f t="shared" ref="C1173:I1173" si="1091">(C2302/C$1214)/(C3431/C$2343)</f>
        <v>0</v>
      </c>
      <c r="D1173" s="210">
        <f t="shared" si="1091"/>
        <v>0</v>
      </c>
      <c r="E1173" s="210">
        <f t="shared" si="1091"/>
        <v>1.0794081088692313E-4</v>
      </c>
      <c r="F1173" s="210">
        <f t="shared" si="1091"/>
        <v>0</v>
      </c>
      <c r="G1173" s="210">
        <f t="shared" si="1091"/>
        <v>0</v>
      </c>
      <c r="H1173" s="210">
        <f t="shared" si="1091"/>
        <v>4.2386161738675501E-2</v>
      </c>
      <c r="I1173" s="210">
        <f t="shared" si="1091"/>
        <v>9.4818316124826302E-2</v>
      </c>
    </row>
    <row r="1174" spans="1:9" x14ac:dyDescent="0.25">
      <c r="A1174" s="59" t="s">
        <v>215</v>
      </c>
      <c r="B1174" s="59" t="s">
        <v>7741</v>
      </c>
      <c r="C1174" s="210">
        <f t="shared" ref="C1174:I1174" si="1092">(C2303/C$1214)/(C3432/C$2343)</f>
        <v>0</v>
      </c>
      <c r="D1174" s="210">
        <f t="shared" si="1092"/>
        <v>0</v>
      </c>
      <c r="E1174" s="210">
        <f t="shared" si="1092"/>
        <v>1.5170673397141325E-3</v>
      </c>
      <c r="F1174" s="210">
        <f t="shared" si="1092"/>
        <v>0</v>
      </c>
      <c r="G1174" s="210">
        <f t="shared" si="1092"/>
        <v>0</v>
      </c>
      <c r="H1174" s="210">
        <f t="shared" si="1092"/>
        <v>0</v>
      </c>
      <c r="I1174" s="210">
        <f t="shared" si="1092"/>
        <v>0</v>
      </c>
    </row>
    <row r="1175" spans="1:9" x14ac:dyDescent="0.25">
      <c r="A1175" s="59" t="s">
        <v>803</v>
      </c>
      <c r="B1175" s="59" t="s">
        <v>7743</v>
      </c>
      <c r="C1175" s="210">
        <f t="shared" ref="C1175:I1175" si="1093">(C2304/C$1214)/(C3433/C$2343)</f>
        <v>0.31847201451433377</v>
      </c>
      <c r="D1175" s="210">
        <f t="shared" si="1093"/>
        <v>1.9004456685853819</v>
      </c>
      <c r="E1175" s="210">
        <f t="shared" si="1093"/>
        <v>0.30936604977531129</v>
      </c>
      <c r="F1175" s="210">
        <f t="shared" si="1093"/>
        <v>0</v>
      </c>
      <c r="G1175" s="210">
        <f t="shared" si="1093"/>
        <v>8.4640345548279497E-2</v>
      </c>
      <c r="H1175" s="210">
        <f t="shared" si="1093"/>
        <v>0</v>
      </c>
      <c r="I1175" s="210">
        <f t="shared" si="1093"/>
        <v>9.7052588875483521E-3</v>
      </c>
    </row>
    <row r="1176" spans="1:9" x14ac:dyDescent="0.25">
      <c r="A1176" s="59" t="s">
        <v>3532</v>
      </c>
      <c r="B1176" s="59" t="s">
        <v>7749</v>
      </c>
      <c r="C1176" s="210">
        <f t="shared" ref="C1176:I1176" si="1094">(C2305/C$1214)/(C3434/C$2343)</f>
        <v>1.7426245923607103E-3</v>
      </c>
      <c r="D1176" s="210">
        <f t="shared" si="1094"/>
        <v>0</v>
      </c>
      <c r="E1176" s="210">
        <f t="shared" si="1094"/>
        <v>0</v>
      </c>
      <c r="F1176" s="210">
        <f t="shared" si="1094"/>
        <v>0</v>
      </c>
      <c r="G1176" s="210">
        <f t="shared" si="1094"/>
        <v>0</v>
      </c>
      <c r="H1176" s="210">
        <f t="shared" si="1094"/>
        <v>0</v>
      </c>
      <c r="I1176" s="210">
        <f t="shared" si="1094"/>
        <v>0</v>
      </c>
    </row>
    <row r="1177" spans="1:9" x14ac:dyDescent="0.25">
      <c r="A1177" s="59" t="s">
        <v>1007</v>
      </c>
      <c r="B1177" s="59" t="s">
        <v>7751</v>
      </c>
      <c r="C1177" s="210">
        <f t="shared" ref="C1177:I1177" si="1095">(C2306/C$1214)/(C3435/C$2343)</f>
        <v>3.4219635044829687E-2</v>
      </c>
      <c r="D1177" s="210">
        <f t="shared" si="1095"/>
        <v>0</v>
      </c>
      <c r="E1177" s="210">
        <f t="shared" si="1095"/>
        <v>0</v>
      </c>
      <c r="F1177" s="210">
        <f t="shared" si="1095"/>
        <v>0</v>
      </c>
      <c r="G1177" s="210">
        <f t="shared" si="1095"/>
        <v>0</v>
      </c>
      <c r="H1177" s="210">
        <f t="shared" si="1095"/>
        <v>3.1620711954100482E-2</v>
      </c>
      <c r="I1177" s="210">
        <f t="shared" si="1095"/>
        <v>6.2540005651913047E-2</v>
      </c>
    </row>
    <row r="1178" spans="1:9" x14ac:dyDescent="0.25">
      <c r="A1178" s="59" t="s">
        <v>1305</v>
      </c>
      <c r="B1178" s="59" t="s">
        <v>7753</v>
      </c>
      <c r="C1178" s="210">
        <f t="shared" ref="C1178:I1178" si="1096">(C2307/C$1214)/(C3436/C$2343)</f>
        <v>9.031373109372165E-2</v>
      </c>
      <c r="D1178" s="210">
        <f t="shared" si="1096"/>
        <v>0.18747894973212403</v>
      </c>
      <c r="E1178" s="210">
        <f t="shared" si="1096"/>
        <v>3.0263513896538106E-2</v>
      </c>
      <c r="F1178" s="210">
        <f t="shared" si="1096"/>
        <v>0.16713212006391498</v>
      </c>
      <c r="G1178" s="210">
        <f t="shared" si="1096"/>
        <v>1.1370657607478926E-2</v>
      </c>
      <c r="H1178" s="210">
        <f t="shared" si="1096"/>
        <v>0.3686404588968154</v>
      </c>
      <c r="I1178" s="210">
        <f t="shared" si="1096"/>
        <v>3.7698154123360562E-2</v>
      </c>
    </row>
    <row r="1179" spans="1:9" x14ac:dyDescent="0.25">
      <c r="A1179" s="59" t="s">
        <v>1817</v>
      </c>
      <c r="B1179" s="59" t="s">
        <v>7754</v>
      </c>
      <c r="C1179" s="210">
        <f t="shared" ref="C1179:I1179" si="1097">(C2308/C$1214)/(C3437/C$2343)</f>
        <v>0.49245371982839298</v>
      </c>
      <c r="D1179" s="210">
        <f t="shared" si="1097"/>
        <v>0</v>
      </c>
      <c r="E1179" s="210">
        <f t="shared" si="1097"/>
        <v>0</v>
      </c>
      <c r="F1179" s="210">
        <f t="shared" si="1097"/>
        <v>1.6140077585931709E-2</v>
      </c>
      <c r="G1179" s="210">
        <f t="shared" si="1097"/>
        <v>3.0337571807605365E-2</v>
      </c>
      <c r="H1179" s="210">
        <f t="shared" si="1097"/>
        <v>0.31195019598923202</v>
      </c>
      <c r="I1179" s="210">
        <f t="shared" si="1097"/>
        <v>0.33331196222157478</v>
      </c>
    </row>
    <row r="1180" spans="1:9" x14ac:dyDescent="0.25">
      <c r="A1180" s="59" t="s">
        <v>1983</v>
      </c>
      <c r="B1180" s="59" t="s">
        <v>7755</v>
      </c>
      <c r="C1180" s="210">
        <f t="shared" ref="C1180:I1180" si="1098">(C2309/C$1214)/(C3438/C$2343)</f>
        <v>0</v>
      </c>
      <c r="D1180" s="210">
        <f t="shared" si="1098"/>
        <v>0.15490276877528847</v>
      </c>
      <c r="E1180" s="210">
        <f t="shared" si="1098"/>
        <v>0.13739503095913691</v>
      </c>
      <c r="F1180" s="210">
        <f t="shared" si="1098"/>
        <v>0</v>
      </c>
      <c r="G1180" s="210">
        <f t="shared" si="1098"/>
        <v>0</v>
      </c>
      <c r="H1180" s="210">
        <f t="shared" si="1098"/>
        <v>0</v>
      </c>
      <c r="I1180" s="210">
        <f t="shared" si="1098"/>
        <v>0</v>
      </c>
    </row>
    <row r="1181" spans="1:9" x14ac:dyDescent="0.25">
      <c r="A1181" s="59" t="s">
        <v>2878</v>
      </c>
      <c r="B1181" s="59" t="s">
        <v>7764</v>
      </c>
      <c r="C1181" s="210">
        <f t="shared" ref="C1181:I1181" si="1099">(C2310/C$1214)/(C3439/C$2343)</f>
        <v>0.37765378429636876</v>
      </c>
      <c r="D1181" s="210">
        <f t="shared" si="1099"/>
        <v>2.1249673850799646</v>
      </c>
      <c r="E1181" s="210">
        <f t="shared" si="1099"/>
        <v>0</v>
      </c>
      <c r="F1181" s="210">
        <f t="shared" si="1099"/>
        <v>0</v>
      </c>
      <c r="G1181" s="210">
        <f t="shared" si="1099"/>
        <v>0</v>
      </c>
      <c r="H1181" s="210">
        <f t="shared" si="1099"/>
        <v>0</v>
      </c>
      <c r="I1181" s="210">
        <f t="shared" si="1099"/>
        <v>0</v>
      </c>
    </row>
    <row r="1182" spans="1:9" x14ac:dyDescent="0.25">
      <c r="A1182" s="59" t="s">
        <v>1667</v>
      </c>
      <c r="B1182" s="59" t="s">
        <v>7766</v>
      </c>
      <c r="C1182" s="210">
        <f t="shared" ref="C1182:I1182" si="1100">(C2311/C$1214)/(C3440/C$2343)</f>
        <v>0</v>
      </c>
      <c r="D1182" s="210">
        <f t="shared" si="1100"/>
        <v>0</v>
      </c>
      <c r="E1182" s="210">
        <f t="shared" si="1100"/>
        <v>0</v>
      </c>
      <c r="F1182" s="210">
        <f t="shared" si="1100"/>
        <v>0</v>
      </c>
      <c r="G1182" s="210">
        <f t="shared" si="1100"/>
        <v>0</v>
      </c>
      <c r="H1182" s="210">
        <f t="shared" si="1100"/>
        <v>4.8109538171889843E-2</v>
      </c>
      <c r="I1182" s="210">
        <f t="shared" si="1100"/>
        <v>0</v>
      </c>
    </row>
    <row r="1183" spans="1:9" x14ac:dyDescent="0.25">
      <c r="A1183" s="59" t="s">
        <v>1991</v>
      </c>
      <c r="B1183" s="59" t="s">
        <v>7767</v>
      </c>
      <c r="C1183" s="210">
        <f t="shared" ref="C1183:I1183" si="1101">(C2312/C$1214)/(C3441/C$2343)</f>
        <v>1.5352456628984747</v>
      </c>
      <c r="D1183" s="210">
        <f t="shared" si="1101"/>
        <v>28.524812462601737</v>
      </c>
      <c r="E1183" s="210">
        <f t="shared" si="1101"/>
        <v>57.838418196680657</v>
      </c>
      <c r="F1183" s="210">
        <f t="shared" si="1101"/>
        <v>65.006447409473893</v>
      </c>
      <c r="G1183" s="210">
        <f t="shared" si="1101"/>
        <v>90.069643699831531</v>
      </c>
      <c r="H1183" s="210">
        <f t="shared" si="1101"/>
        <v>89.318524047293891</v>
      </c>
      <c r="I1183" s="210">
        <f t="shared" si="1101"/>
        <v>180.31386979354801</v>
      </c>
    </row>
    <row r="1184" spans="1:9" x14ac:dyDescent="0.25">
      <c r="A1184" s="59" t="s">
        <v>706</v>
      </c>
      <c r="B1184" s="59" t="s">
        <v>7769</v>
      </c>
      <c r="C1184" s="210">
        <f t="shared" ref="C1184:I1184" si="1102">(C2313/C$1214)/(C3442/C$2343)</f>
        <v>7.0479742801655134E-3</v>
      </c>
      <c r="D1184" s="210">
        <f t="shared" si="1102"/>
        <v>0</v>
      </c>
      <c r="E1184" s="210">
        <f t="shared" si="1102"/>
        <v>0</v>
      </c>
      <c r="F1184" s="210">
        <f t="shared" si="1102"/>
        <v>0</v>
      </c>
      <c r="G1184" s="210">
        <f t="shared" si="1102"/>
        <v>0</v>
      </c>
      <c r="H1184" s="210">
        <f t="shared" si="1102"/>
        <v>0</v>
      </c>
      <c r="I1184" s="210">
        <f t="shared" si="1102"/>
        <v>0</v>
      </c>
    </row>
    <row r="1185" spans="1:9" x14ac:dyDescent="0.25">
      <c r="A1185" s="59" t="s">
        <v>860</v>
      </c>
      <c r="B1185" s="59" t="s">
        <v>7770</v>
      </c>
      <c r="C1185" s="210">
        <f t="shared" ref="C1185:I1185" si="1103">(C2314/C$1214)/(C3443/C$2343)</f>
        <v>2.515875660829937E-2</v>
      </c>
      <c r="D1185" s="210">
        <f t="shared" si="1103"/>
        <v>0</v>
      </c>
      <c r="E1185" s="210">
        <f t="shared" si="1103"/>
        <v>8.6040798747960331E-3</v>
      </c>
      <c r="F1185" s="210">
        <f t="shared" si="1103"/>
        <v>1.8008444284662039E-2</v>
      </c>
      <c r="G1185" s="210">
        <f t="shared" si="1103"/>
        <v>1.7080149995468561E-2</v>
      </c>
      <c r="H1185" s="210">
        <f t="shared" si="1103"/>
        <v>0.13629595145238546</v>
      </c>
      <c r="I1185" s="210">
        <f t="shared" si="1103"/>
        <v>0.26812959130586467</v>
      </c>
    </row>
    <row r="1186" spans="1:9" x14ac:dyDescent="0.25">
      <c r="A1186" s="59" t="s">
        <v>2773</v>
      </c>
      <c r="B1186" s="59" t="s">
        <v>7772</v>
      </c>
      <c r="C1186" s="210">
        <f t="shared" ref="C1186:I1186" si="1104">(C2315/C$1214)/(C3444/C$2343)</f>
        <v>0</v>
      </c>
      <c r="D1186" s="210">
        <f t="shared" si="1104"/>
        <v>0</v>
      </c>
      <c r="E1186" s="210">
        <f t="shared" si="1104"/>
        <v>0</v>
      </c>
      <c r="F1186" s="210">
        <f t="shared" si="1104"/>
        <v>1.224212517709789E-2</v>
      </c>
      <c r="G1186" s="210">
        <f t="shared" si="1104"/>
        <v>0</v>
      </c>
      <c r="H1186" s="210">
        <f t="shared" si="1104"/>
        <v>0</v>
      </c>
      <c r="I1186" s="210">
        <f t="shared" si="1104"/>
        <v>0</v>
      </c>
    </row>
    <row r="1187" spans="1:9" x14ac:dyDescent="0.25">
      <c r="A1187" s="59" t="s">
        <v>3310</v>
      </c>
      <c r="B1187" s="59" t="s">
        <v>7776</v>
      </c>
      <c r="C1187" s="210">
        <f t="shared" ref="C1187:I1187" si="1105">(C2316/C$1214)/(C3445/C$2343)</f>
        <v>0</v>
      </c>
      <c r="D1187" s="210">
        <f t="shared" si="1105"/>
        <v>0</v>
      </c>
      <c r="E1187" s="210">
        <f t="shared" si="1105"/>
        <v>0</v>
      </c>
      <c r="F1187" s="210">
        <f t="shared" si="1105"/>
        <v>0</v>
      </c>
      <c r="G1187" s="210">
        <f t="shared" si="1105"/>
        <v>0</v>
      </c>
      <c r="H1187" s="210">
        <f t="shared" si="1105"/>
        <v>53.351600861723504</v>
      </c>
      <c r="I1187" s="210">
        <f t="shared" si="1105"/>
        <v>0</v>
      </c>
    </row>
    <row r="1188" spans="1:9" x14ac:dyDescent="0.25">
      <c r="A1188" s="59" t="s">
        <v>1986</v>
      </c>
      <c r="B1188" s="59" t="s">
        <v>7777</v>
      </c>
      <c r="C1188" s="210">
        <f t="shared" ref="C1188:I1188" si="1106">(C2317/C$1214)/(C3446/C$2343)</f>
        <v>0.68513307119722189</v>
      </c>
      <c r="D1188" s="210">
        <f t="shared" si="1106"/>
        <v>1.1667100922115281</v>
      </c>
      <c r="E1188" s="210">
        <f t="shared" si="1106"/>
        <v>0.17769972365726619</v>
      </c>
      <c r="F1188" s="210">
        <f t="shared" si="1106"/>
        <v>8.4791560788022551</v>
      </c>
      <c r="G1188" s="210">
        <f t="shared" si="1106"/>
        <v>5.6468504885047262</v>
      </c>
      <c r="H1188" s="210">
        <f t="shared" si="1106"/>
        <v>0</v>
      </c>
      <c r="I1188" s="210">
        <f t="shared" si="1106"/>
        <v>0</v>
      </c>
    </row>
    <row r="1189" spans="1:9" x14ac:dyDescent="0.25">
      <c r="A1189" s="59" t="s">
        <v>3280</v>
      </c>
      <c r="B1189" s="59" t="s">
        <v>7778</v>
      </c>
      <c r="C1189" s="210">
        <f t="shared" ref="C1189:I1189" si="1107">(C2318/C$1214)/(C3447/C$2343)</f>
        <v>0</v>
      </c>
      <c r="D1189" s="210">
        <f t="shared" si="1107"/>
        <v>0</v>
      </c>
      <c r="E1189" s="210">
        <f t="shared" si="1107"/>
        <v>0</v>
      </c>
      <c r="F1189" s="210">
        <f t="shared" si="1107"/>
        <v>0</v>
      </c>
      <c r="G1189" s="210">
        <f t="shared" si="1107"/>
        <v>0</v>
      </c>
      <c r="H1189" s="210">
        <f t="shared" si="1107"/>
        <v>0</v>
      </c>
      <c r="I1189" s="210">
        <f t="shared" si="1107"/>
        <v>7.8587938970099261E-2</v>
      </c>
    </row>
    <row r="1190" spans="1:9" x14ac:dyDescent="0.25">
      <c r="A1190" s="59" t="s">
        <v>1299</v>
      </c>
      <c r="B1190" s="59" t="s">
        <v>7779</v>
      </c>
      <c r="C1190" s="210">
        <f t="shared" ref="C1190:I1190" si="1108">(C2319/C$1214)/(C3448/C$2343)</f>
        <v>0</v>
      </c>
      <c r="D1190" s="210">
        <f t="shared" si="1108"/>
        <v>0</v>
      </c>
      <c r="E1190" s="210">
        <f t="shared" si="1108"/>
        <v>0</v>
      </c>
      <c r="F1190" s="210">
        <f t="shared" si="1108"/>
        <v>0</v>
      </c>
      <c r="G1190" s="210">
        <f t="shared" si="1108"/>
        <v>0</v>
      </c>
      <c r="H1190" s="210">
        <f t="shared" si="1108"/>
        <v>0</v>
      </c>
      <c r="I1190" s="210">
        <f t="shared" si="1108"/>
        <v>0.5864734509378835</v>
      </c>
    </row>
    <row r="1191" spans="1:9" x14ac:dyDescent="0.25">
      <c r="A1191" s="59" t="s">
        <v>927</v>
      </c>
      <c r="B1191" s="59" t="s">
        <v>7780</v>
      </c>
      <c r="C1191" s="210">
        <f t="shared" ref="C1191:I1191" si="1109">(C2320/C$1214)/(C3449/C$2343)</f>
        <v>0</v>
      </c>
      <c r="D1191" s="210">
        <f t="shared" si="1109"/>
        <v>6.1392405453405373E-2</v>
      </c>
      <c r="E1191" s="210">
        <f t="shared" si="1109"/>
        <v>0</v>
      </c>
      <c r="F1191" s="210">
        <f t="shared" si="1109"/>
        <v>0</v>
      </c>
      <c r="G1191" s="210">
        <f t="shared" si="1109"/>
        <v>0</v>
      </c>
      <c r="H1191" s="210">
        <f t="shared" si="1109"/>
        <v>0</v>
      </c>
      <c r="I1191" s="210">
        <f t="shared" si="1109"/>
        <v>0</v>
      </c>
    </row>
    <row r="1192" spans="1:9" x14ac:dyDescent="0.25">
      <c r="A1192" s="59" t="s">
        <v>1577</v>
      </c>
      <c r="B1192" s="59" t="s">
        <v>7783</v>
      </c>
      <c r="C1192" s="210">
        <f t="shared" ref="C1192:I1192" si="1110">(C2321/C$1214)/(C3450/C$2343)</f>
        <v>2.4825931266349265E-2</v>
      </c>
      <c r="D1192" s="210">
        <f t="shared" si="1110"/>
        <v>0</v>
      </c>
      <c r="E1192" s="210">
        <f t="shared" si="1110"/>
        <v>0</v>
      </c>
      <c r="F1192" s="210">
        <f t="shared" si="1110"/>
        <v>0</v>
      </c>
      <c r="G1192" s="210">
        <f t="shared" si="1110"/>
        <v>0</v>
      </c>
      <c r="H1192" s="210">
        <f t="shared" si="1110"/>
        <v>0</v>
      </c>
      <c r="I1192" s="210">
        <f t="shared" si="1110"/>
        <v>0</v>
      </c>
    </row>
    <row r="1193" spans="1:9" x14ac:dyDescent="0.25">
      <c r="A1193" s="59" t="s">
        <v>1909</v>
      </c>
      <c r="B1193" s="59" t="s">
        <v>7784</v>
      </c>
      <c r="C1193" s="210">
        <f t="shared" ref="C1193:I1193" si="1111">(C2322/C$1214)/(C3451/C$2343)</f>
        <v>0.1544326026394085</v>
      </c>
      <c r="D1193" s="210">
        <f t="shared" si="1111"/>
        <v>0</v>
      </c>
      <c r="E1193" s="210">
        <f t="shared" si="1111"/>
        <v>0</v>
      </c>
      <c r="F1193" s="210">
        <f t="shared" si="1111"/>
        <v>0</v>
      </c>
      <c r="G1193" s="210">
        <f t="shared" si="1111"/>
        <v>0</v>
      </c>
      <c r="H1193" s="210">
        <f t="shared" si="1111"/>
        <v>4.9250945809253708E-3</v>
      </c>
      <c r="I1193" s="210">
        <f t="shared" si="1111"/>
        <v>0</v>
      </c>
    </row>
    <row r="1194" spans="1:9" x14ac:dyDescent="0.25">
      <c r="A1194" s="59" t="s">
        <v>702</v>
      </c>
      <c r="B1194" s="59" t="s">
        <v>7785</v>
      </c>
      <c r="C1194" s="210">
        <f t="shared" ref="C1194:I1194" si="1112">(C2323/C$1214)/(C3452/C$2343)</f>
        <v>0.82144194590537256</v>
      </c>
      <c r="D1194" s="210">
        <f t="shared" si="1112"/>
        <v>16.057977002508146</v>
      </c>
      <c r="E1194" s="210">
        <f t="shared" si="1112"/>
        <v>0.21477305492908907</v>
      </c>
      <c r="F1194" s="210">
        <f t="shared" si="1112"/>
        <v>7.6550763197875654E-2</v>
      </c>
      <c r="G1194" s="210">
        <f t="shared" si="1112"/>
        <v>1.5959821799123506E-2</v>
      </c>
      <c r="H1194" s="210">
        <f t="shared" si="1112"/>
        <v>8.1111402867129243E-2</v>
      </c>
      <c r="I1194" s="210">
        <f t="shared" si="1112"/>
        <v>1.0697283999092734E-2</v>
      </c>
    </row>
    <row r="1195" spans="1:9" x14ac:dyDescent="0.25">
      <c r="A1195" s="59" t="s">
        <v>2546</v>
      </c>
      <c r="B1195" s="59" t="s">
        <v>7786</v>
      </c>
      <c r="C1195" s="210">
        <f t="shared" ref="C1195:I1195" si="1113">(C2324/C$1214)/(C3453/C$2343)</f>
        <v>18.288831016498357</v>
      </c>
      <c r="D1195" s="210">
        <f t="shared" si="1113"/>
        <v>4.7794905934953302</v>
      </c>
      <c r="E1195" s="210">
        <f t="shared" si="1113"/>
        <v>2.7217259840959511</v>
      </c>
      <c r="F1195" s="210">
        <f t="shared" si="1113"/>
        <v>0</v>
      </c>
      <c r="G1195" s="210">
        <f t="shared" si="1113"/>
        <v>0</v>
      </c>
      <c r="H1195" s="210">
        <f t="shared" si="1113"/>
        <v>0.12525866959944348</v>
      </c>
      <c r="I1195" s="210">
        <f t="shared" si="1113"/>
        <v>0</v>
      </c>
    </row>
    <row r="1196" spans="1:9" x14ac:dyDescent="0.25">
      <c r="A1196" s="59" t="s">
        <v>2295</v>
      </c>
      <c r="B1196" s="59" t="s">
        <v>7789</v>
      </c>
      <c r="C1196" s="210">
        <f t="shared" ref="C1196:I1196" si="1114">(C2325/C$1214)/(C3454/C$2343)</f>
        <v>0</v>
      </c>
      <c r="D1196" s="210">
        <f t="shared" si="1114"/>
        <v>0</v>
      </c>
      <c r="E1196" s="210">
        <f t="shared" si="1114"/>
        <v>0</v>
      </c>
      <c r="F1196" s="210">
        <f t="shared" si="1114"/>
        <v>0</v>
      </c>
      <c r="G1196" s="210">
        <f t="shared" si="1114"/>
        <v>0</v>
      </c>
      <c r="H1196" s="210">
        <f t="shared" si="1114"/>
        <v>5.4258291218255341E-3</v>
      </c>
      <c r="I1196" s="210">
        <f t="shared" si="1114"/>
        <v>0</v>
      </c>
    </row>
    <row r="1197" spans="1:9" x14ac:dyDescent="0.25">
      <c r="A1197" s="59" t="s">
        <v>750</v>
      </c>
      <c r="B1197" s="59" t="s">
        <v>7796</v>
      </c>
      <c r="C1197" s="210">
        <f t="shared" ref="C1197:I1197" si="1115">(C2326/C$1214)/(C3455/C$2343)</f>
        <v>4.1758893990547961E-2</v>
      </c>
      <c r="D1197" s="210">
        <f t="shared" si="1115"/>
        <v>0</v>
      </c>
      <c r="E1197" s="210">
        <f t="shared" si="1115"/>
        <v>0</v>
      </c>
      <c r="F1197" s="210">
        <f t="shared" si="1115"/>
        <v>0</v>
      </c>
      <c r="G1197" s="210">
        <f t="shared" si="1115"/>
        <v>0</v>
      </c>
      <c r="H1197" s="210">
        <f t="shared" si="1115"/>
        <v>2.3890001129441888E-3</v>
      </c>
      <c r="I1197" s="210">
        <f t="shared" si="1115"/>
        <v>0</v>
      </c>
    </row>
    <row r="1198" spans="1:9" x14ac:dyDescent="0.25">
      <c r="A1198" s="59" t="s">
        <v>906</v>
      </c>
      <c r="B1198" s="59" t="s">
        <v>7797</v>
      </c>
      <c r="C1198" s="210">
        <f t="shared" ref="C1198:I1198" si="1116">(C2327/C$1214)/(C3456/C$2343)</f>
        <v>0.19468696316458137</v>
      </c>
      <c r="D1198" s="210">
        <f t="shared" si="1116"/>
        <v>0</v>
      </c>
      <c r="E1198" s="210">
        <f t="shared" si="1116"/>
        <v>0</v>
      </c>
      <c r="F1198" s="210">
        <f t="shared" si="1116"/>
        <v>0</v>
      </c>
      <c r="G1198" s="210">
        <f t="shared" si="1116"/>
        <v>0</v>
      </c>
      <c r="H1198" s="210">
        <f t="shared" si="1116"/>
        <v>2.6900810812425511</v>
      </c>
      <c r="I1198" s="210">
        <f t="shared" si="1116"/>
        <v>0</v>
      </c>
    </row>
    <row r="1199" spans="1:9" x14ac:dyDescent="0.25">
      <c r="A1199" s="59" t="s">
        <v>1881</v>
      </c>
      <c r="B1199" s="59" t="s">
        <v>7804</v>
      </c>
      <c r="C1199" s="210">
        <f t="shared" ref="C1199:I1199" si="1117">(C2328/C$1214)/(C3457/C$2343)</f>
        <v>9.5250258126060201E-3</v>
      </c>
      <c r="D1199" s="210">
        <f t="shared" si="1117"/>
        <v>0</v>
      </c>
      <c r="E1199" s="210">
        <f t="shared" si="1117"/>
        <v>0.14699468748154748</v>
      </c>
      <c r="F1199" s="210">
        <f t="shared" si="1117"/>
        <v>0</v>
      </c>
      <c r="G1199" s="210">
        <f t="shared" si="1117"/>
        <v>0</v>
      </c>
      <c r="H1199" s="210">
        <f t="shared" si="1117"/>
        <v>0.11961356152730779</v>
      </c>
      <c r="I1199" s="210">
        <f t="shared" si="1117"/>
        <v>0</v>
      </c>
    </row>
    <row r="1200" spans="1:9" x14ac:dyDescent="0.25">
      <c r="A1200" s="59" t="s">
        <v>2027</v>
      </c>
      <c r="B1200" s="59" t="s">
        <v>7807</v>
      </c>
      <c r="C1200" s="210">
        <f t="shared" ref="C1200:I1200" si="1118">(C2329/C$1214)/(C3458/C$2343)</f>
        <v>0.33096975213572188</v>
      </c>
      <c r="D1200" s="210">
        <f t="shared" si="1118"/>
        <v>5.5789532001738274E-3</v>
      </c>
      <c r="E1200" s="210">
        <f t="shared" si="1118"/>
        <v>0</v>
      </c>
      <c r="F1200" s="210">
        <f t="shared" si="1118"/>
        <v>0</v>
      </c>
      <c r="G1200" s="210">
        <f t="shared" si="1118"/>
        <v>0</v>
      </c>
      <c r="H1200" s="210">
        <f t="shared" si="1118"/>
        <v>0</v>
      </c>
      <c r="I1200" s="210">
        <f t="shared" si="1118"/>
        <v>0</v>
      </c>
    </row>
    <row r="1201" spans="1:9" x14ac:dyDescent="0.25">
      <c r="A1201" s="59" t="s">
        <v>1592</v>
      </c>
      <c r="B1201" s="59" t="s">
        <v>7808</v>
      </c>
      <c r="C1201" s="210">
        <f t="shared" ref="C1201:I1201" si="1119">(C2330/C$1214)/(C3459/C$2343)</f>
        <v>0</v>
      </c>
      <c r="D1201" s="210">
        <f t="shared" si="1119"/>
        <v>0</v>
      </c>
      <c r="E1201" s="210">
        <f t="shared" si="1119"/>
        <v>0</v>
      </c>
      <c r="F1201" s="210">
        <f t="shared" si="1119"/>
        <v>0</v>
      </c>
      <c r="G1201" s="210">
        <f t="shared" si="1119"/>
        <v>0</v>
      </c>
      <c r="H1201" s="210">
        <f t="shared" si="1119"/>
        <v>0</v>
      </c>
      <c r="I1201" s="210">
        <f t="shared" si="1119"/>
        <v>0.19495103661902058</v>
      </c>
    </row>
    <row r="1202" spans="1:9" x14ac:dyDescent="0.25">
      <c r="A1202" s="59" t="s">
        <v>2101</v>
      </c>
      <c r="B1202" s="59" t="s">
        <v>7809</v>
      </c>
      <c r="C1202" s="210">
        <f t="shared" ref="C1202:I1202" si="1120">(C2331/C$1214)/(C3460/C$2343)</f>
        <v>0</v>
      </c>
      <c r="D1202" s="210">
        <f t="shared" si="1120"/>
        <v>5.6688708747932248E-2</v>
      </c>
      <c r="E1202" s="210">
        <f t="shared" si="1120"/>
        <v>0</v>
      </c>
      <c r="F1202" s="210">
        <f t="shared" si="1120"/>
        <v>0.44710726431021947</v>
      </c>
      <c r="G1202" s="210">
        <f t="shared" si="1120"/>
        <v>0</v>
      </c>
      <c r="H1202" s="210">
        <f t="shared" si="1120"/>
        <v>8.3557173816977109E-2</v>
      </c>
      <c r="I1202" s="210">
        <f t="shared" si="1120"/>
        <v>0</v>
      </c>
    </row>
    <row r="1203" spans="1:9" x14ac:dyDescent="0.25">
      <c r="A1203" s="59" t="s">
        <v>1350</v>
      </c>
      <c r="B1203" s="59" t="s">
        <v>7810</v>
      </c>
      <c r="C1203" s="210">
        <f t="shared" ref="C1203:I1203" si="1121">(C2332/C$1214)/(C3461/C$2343)</f>
        <v>0</v>
      </c>
      <c r="D1203" s="210">
        <f t="shared" si="1121"/>
        <v>0.11988297278924605</v>
      </c>
      <c r="E1203" s="210">
        <f t="shared" si="1121"/>
        <v>0</v>
      </c>
      <c r="F1203" s="210">
        <f t="shared" si="1121"/>
        <v>0</v>
      </c>
      <c r="G1203" s="210">
        <f t="shared" si="1121"/>
        <v>0</v>
      </c>
      <c r="H1203" s="210">
        <f t="shared" si="1121"/>
        <v>3.3719449216130013E-4</v>
      </c>
      <c r="I1203" s="210">
        <f t="shared" si="1121"/>
        <v>2.640898506808817E-2</v>
      </c>
    </row>
    <row r="1204" spans="1:9" x14ac:dyDescent="0.25">
      <c r="A1204" s="59" t="s">
        <v>2876</v>
      </c>
      <c r="B1204" s="59" t="s">
        <v>7815</v>
      </c>
      <c r="C1204" s="210">
        <f t="shared" ref="C1204:I1204" si="1122">(C2333/C$1214)/(C3462/C$2343)</f>
        <v>0</v>
      </c>
      <c r="D1204" s="210">
        <f t="shared" si="1122"/>
        <v>0</v>
      </c>
      <c r="E1204" s="210">
        <f t="shared" si="1122"/>
        <v>0</v>
      </c>
      <c r="F1204" s="210">
        <f t="shared" si="1122"/>
        <v>0</v>
      </c>
      <c r="G1204" s="210">
        <f t="shared" si="1122"/>
        <v>8.13849671749894E-2</v>
      </c>
      <c r="H1204" s="210">
        <f t="shared" si="1122"/>
        <v>0</v>
      </c>
      <c r="I1204" s="210">
        <f t="shared" si="1122"/>
        <v>0</v>
      </c>
    </row>
    <row r="1205" spans="1:9" x14ac:dyDescent="0.25">
      <c r="A1205" s="59" t="s">
        <v>3741</v>
      </c>
      <c r="B1205" s="59" t="s">
        <v>7816</v>
      </c>
      <c r="C1205" s="210">
        <f t="shared" ref="C1205:I1205" si="1123">(C2334/C$1214)/(C3463/C$2343)</f>
        <v>0</v>
      </c>
      <c r="D1205" s="210">
        <f t="shared" si="1123"/>
        <v>0</v>
      </c>
      <c r="E1205" s="210">
        <f t="shared" si="1123"/>
        <v>0</v>
      </c>
      <c r="F1205" s="210">
        <f t="shared" si="1123"/>
        <v>0</v>
      </c>
      <c r="G1205" s="210">
        <f t="shared" si="1123"/>
        <v>0.16776619582432778</v>
      </c>
      <c r="H1205" s="210">
        <f t="shared" si="1123"/>
        <v>0</v>
      </c>
      <c r="I1205" s="210">
        <f t="shared" si="1123"/>
        <v>0</v>
      </c>
    </row>
    <row r="1206" spans="1:9" x14ac:dyDescent="0.25">
      <c r="A1206" s="59" t="s">
        <v>2677</v>
      </c>
      <c r="B1206" s="59" t="s">
        <v>7817</v>
      </c>
      <c r="C1206" s="210">
        <f t="shared" ref="C1206:I1206" si="1124">(C2335/C$1214)/(C3464/C$2343)</f>
        <v>9.1849077238584764E-2</v>
      </c>
      <c r="D1206" s="210">
        <f t="shared" si="1124"/>
        <v>0</v>
      </c>
      <c r="E1206" s="210">
        <f t="shared" si="1124"/>
        <v>0</v>
      </c>
      <c r="F1206" s="210">
        <f t="shared" si="1124"/>
        <v>0</v>
      </c>
      <c r="G1206" s="210">
        <f t="shared" si="1124"/>
        <v>0</v>
      </c>
      <c r="H1206" s="210">
        <f t="shared" si="1124"/>
        <v>0</v>
      </c>
      <c r="I1206" s="210">
        <f t="shared" si="1124"/>
        <v>0</v>
      </c>
    </row>
    <row r="1207" spans="1:9" x14ac:dyDescent="0.25">
      <c r="A1207" s="59" t="s">
        <v>2129</v>
      </c>
      <c r="B1207" s="59" t="s">
        <v>7819</v>
      </c>
      <c r="C1207" s="210">
        <f t="shared" ref="C1207:I1207" si="1125">(C2336/C$1214)/(C3465/C$2343)</f>
        <v>0</v>
      </c>
      <c r="D1207" s="210">
        <f t="shared" si="1125"/>
        <v>1.6073694745735397E-2</v>
      </c>
      <c r="E1207" s="210">
        <f t="shared" si="1125"/>
        <v>0</v>
      </c>
      <c r="F1207" s="210">
        <f t="shared" si="1125"/>
        <v>0</v>
      </c>
      <c r="G1207" s="210">
        <f t="shared" si="1125"/>
        <v>0</v>
      </c>
      <c r="H1207" s="210">
        <f t="shared" si="1125"/>
        <v>1.7582900275922781</v>
      </c>
      <c r="I1207" s="210">
        <f t="shared" si="1125"/>
        <v>0</v>
      </c>
    </row>
    <row r="1208" spans="1:9" x14ac:dyDescent="0.25">
      <c r="A1208" s="59" t="s">
        <v>1956</v>
      </c>
      <c r="B1208" s="59" t="s">
        <v>7821</v>
      </c>
      <c r="C1208" s="210">
        <f t="shared" ref="C1208:I1208" si="1126">(C2337/C$1214)/(C3466/C$2343)</f>
        <v>0.83758610998989502</v>
      </c>
      <c r="D1208" s="210">
        <f t="shared" si="1126"/>
        <v>0</v>
      </c>
      <c r="E1208" s="210">
        <f t="shared" si="1126"/>
        <v>0</v>
      </c>
      <c r="F1208" s="210">
        <f t="shared" si="1126"/>
        <v>0.40692998282096832</v>
      </c>
      <c r="G1208" s="210">
        <f t="shared" si="1126"/>
        <v>0</v>
      </c>
      <c r="H1208" s="210">
        <f t="shared" si="1126"/>
        <v>0</v>
      </c>
      <c r="I1208" s="210">
        <f t="shared" si="1126"/>
        <v>0</v>
      </c>
    </row>
    <row r="1209" spans="1:9" x14ac:dyDescent="0.25">
      <c r="A1209" s="59" t="s">
        <v>302</v>
      </c>
      <c r="B1209" s="59" t="s">
        <v>7824</v>
      </c>
      <c r="C1209" s="210">
        <f t="shared" ref="C1209:I1209" si="1127">(C2338/C$1214)/(C3467/C$2343)</f>
        <v>9.7036004922245577E-3</v>
      </c>
      <c r="D1209" s="210">
        <f t="shared" si="1127"/>
        <v>0</v>
      </c>
      <c r="E1209" s="210">
        <f t="shared" si="1127"/>
        <v>3.3703095593662965E-3</v>
      </c>
      <c r="F1209" s="210">
        <f t="shared" si="1127"/>
        <v>0.47067886096173112</v>
      </c>
      <c r="G1209" s="210">
        <f t="shared" si="1127"/>
        <v>1.5079547974748743E-3</v>
      </c>
      <c r="H1209" s="210">
        <f t="shared" si="1127"/>
        <v>0</v>
      </c>
      <c r="I1209" s="210">
        <f t="shared" si="1127"/>
        <v>0</v>
      </c>
    </row>
    <row r="1210" spans="1:9" x14ac:dyDescent="0.25">
      <c r="A1210" s="59" t="s">
        <v>992</v>
      </c>
      <c r="B1210" s="59" t="s">
        <v>7826</v>
      </c>
      <c r="C1210" s="210">
        <f t="shared" ref="C1210:I1210" si="1128">(C2339/C$1214)/(C3468/C$2343)</f>
        <v>2.5783703282779138</v>
      </c>
      <c r="D1210" s="210">
        <f t="shared" si="1128"/>
        <v>1.8902142043334911</v>
      </c>
      <c r="E1210" s="210">
        <f t="shared" si="1128"/>
        <v>0.44925932341126851</v>
      </c>
      <c r="F1210" s="210">
        <f t="shared" si="1128"/>
        <v>1.9724567715803467</v>
      </c>
      <c r="G1210" s="210">
        <f t="shared" si="1128"/>
        <v>16.621042463443924</v>
      </c>
      <c r="H1210" s="210">
        <f t="shared" si="1128"/>
        <v>2.8449202032355205</v>
      </c>
      <c r="I1210" s="210">
        <f t="shared" si="1128"/>
        <v>1.7778593475621025</v>
      </c>
    </row>
    <row r="1212" spans="1:9" x14ac:dyDescent="0.25">
      <c r="A1212" s="204" t="s">
        <v>8125</v>
      </c>
    </row>
    <row r="1213" spans="1:9" ht="24" x14ac:dyDescent="0.25">
      <c r="A1213" s="207" t="s">
        <v>3773</v>
      </c>
      <c r="B1213" s="208" t="s">
        <v>0</v>
      </c>
      <c r="C1213" s="201" t="s">
        <v>3888</v>
      </c>
      <c r="D1213" s="201" t="s">
        <v>3889</v>
      </c>
      <c r="E1213" s="201" t="s">
        <v>3890</v>
      </c>
      <c r="F1213" s="201" t="s">
        <v>3891</v>
      </c>
      <c r="G1213" s="201" t="s">
        <v>3892</v>
      </c>
      <c r="H1213" s="201" t="s">
        <v>3893</v>
      </c>
      <c r="I1213" s="201" t="s">
        <v>8331</v>
      </c>
    </row>
    <row r="1214" spans="1:9" x14ac:dyDescent="0.25">
      <c r="A1214" s="202" t="s">
        <v>3876</v>
      </c>
      <c r="B1214" s="59"/>
      <c r="C1214" s="205">
        <v>332907.84000000008</v>
      </c>
      <c r="D1214" s="205">
        <v>386066.53100000019</v>
      </c>
      <c r="E1214" s="205">
        <v>360928.39500000025</v>
      </c>
      <c r="F1214" s="205">
        <v>408818.14699999976</v>
      </c>
      <c r="G1214" s="205">
        <v>486673.217</v>
      </c>
      <c r="H1214" s="205">
        <v>548549.06099999987</v>
      </c>
      <c r="I1214" s="205">
        <v>635954.69299999916</v>
      </c>
    </row>
    <row r="1215" spans="1:9" x14ac:dyDescent="0.25">
      <c r="A1215" s="59" t="s">
        <v>3709</v>
      </c>
      <c r="B1215" s="59" t="s">
        <v>4100</v>
      </c>
      <c r="C1215" s="203"/>
      <c r="D1215" s="203"/>
      <c r="E1215" s="203">
        <v>5.2949999999999999</v>
      </c>
      <c r="F1215" s="203"/>
      <c r="G1215" s="203"/>
      <c r="H1215" s="203"/>
      <c r="I1215" s="203"/>
    </row>
    <row r="1216" spans="1:9" x14ac:dyDescent="0.25">
      <c r="A1216" s="59" t="s">
        <v>1151</v>
      </c>
      <c r="B1216" s="59" t="s">
        <v>4101</v>
      </c>
      <c r="C1216" s="203"/>
      <c r="D1216" s="203"/>
      <c r="E1216" s="203">
        <v>11.456</v>
      </c>
      <c r="F1216" s="203"/>
      <c r="G1216" s="203">
        <v>35.058</v>
      </c>
      <c r="H1216" s="203"/>
      <c r="I1216" s="203"/>
    </row>
    <row r="1217" spans="1:9" x14ac:dyDescent="0.25">
      <c r="A1217" s="59" t="s">
        <v>740</v>
      </c>
      <c r="B1217" s="59" t="s">
        <v>4116</v>
      </c>
      <c r="C1217" s="203">
        <v>0</v>
      </c>
      <c r="D1217" s="203">
        <v>0</v>
      </c>
      <c r="E1217" s="203">
        <v>9.109</v>
      </c>
      <c r="F1217" s="203">
        <v>0</v>
      </c>
      <c r="G1217" s="203">
        <v>0</v>
      </c>
      <c r="H1217" s="203">
        <v>0</v>
      </c>
      <c r="I1217" s="203">
        <v>0</v>
      </c>
    </row>
    <row r="1218" spans="1:9" x14ac:dyDescent="0.25">
      <c r="A1218" s="59" t="s">
        <v>438</v>
      </c>
      <c r="B1218" s="59" t="s">
        <v>4117</v>
      </c>
      <c r="C1218" s="203">
        <v>0</v>
      </c>
      <c r="D1218" s="203">
        <v>1.736</v>
      </c>
      <c r="E1218" s="203"/>
      <c r="F1218" s="203"/>
      <c r="G1218" s="203">
        <v>0</v>
      </c>
      <c r="H1218" s="203"/>
      <c r="I1218" s="203">
        <v>0</v>
      </c>
    </row>
    <row r="1219" spans="1:9" x14ac:dyDescent="0.25">
      <c r="A1219" s="59" t="s">
        <v>1386</v>
      </c>
      <c r="B1219" s="59" t="s">
        <v>4128</v>
      </c>
      <c r="C1219" s="203"/>
      <c r="D1219" s="203"/>
      <c r="E1219" s="203"/>
      <c r="F1219" s="203">
        <v>34.694000000000003</v>
      </c>
      <c r="G1219" s="203"/>
      <c r="H1219" s="203">
        <v>103.59099999999999</v>
      </c>
      <c r="I1219" s="203">
        <v>6.5090000000000003</v>
      </c>
    </row>
    <row r="1220" spans="1:9" x14ac:dyDescent="0.25">
      <c r="A1220" s="59" t="s">
        <v>7840</v>
      </c>
      <c r="B1220" s="59" t="s">
        <v>7841</v>
      </c>
      <c r="C1220" s="203"/>
      <c r="D1220" s="203"/>
      <c r="E1220" s="203"/>
      <c r="F1220" s="203"/>
      <c r="G1220" s="203">
        <v>4.1360000000000001</v>
      </c>
      <c r="H1220" s="203">
        <v>19.538</v>
      </c>
      <c r="I1220" s="203">
        <v>32.625999999999998</v>
      </c>
    </row>
    <row r="1221" spans="1:9" x14ac:dyDescent="0.25">
      <c r="A1221" s="59" t="s">
        <v>8177</v>
      </c>
      <c r="B1221" s="59" t="s">
        <v>8178</v>
      </c>
      <c r="C1221" s="203">
        <v>0</v>
      </c>
      <c r="D1221" s="203"/>
      <c r="E1221" s="203"/>
      <c r="F1221" s="203"/>
      <c r="G1221" s="203">
        <v>15.6</v>
      </c>
      <c r="H1221" s="203">
        <v>0</v>
      </c>
      <c r="I1221" s="203"/>
    </row>
    <row r="1222" spans="1:9" x14ac:dyDescent="0.25">
      <c r="A1222" s="59" t="s">
        <v>8179</v>
      </c>
      <c r="B1222" s="59" t="s">
        <v>8180</v>
      </c>
      <c r="C1222" s="203">
        <v>4.17</v>
      </c>
      <c r="D1222" s="203">
        <v>7.4560000000000004</v>
      </c>
      <c r="E1222" s="203"/>
      <c r="F1222" s="203"/>
      <c r="G1222" s="203"/>
      <c r="H1222" s="203">
        <v>0</v>
      </c>
      <c r="I1222" s="203"/>
    </row>
    <row r="1223" spans="1:9" x14ac:dyDescent="0.25">
      <c r="A1223" s="59" t="s">
        <v>8181</v>
      </c>
      <c r="B1223" s="59" t="s">
        <v>8182</v>
      </c>
      <c r="C1223" s="203"/>
      <c r="D1223" s="203"/>
      <c r="E1223" s="203">
        <v>1.2869999999999999</v>
      </c>
      <c r="F1223" s="203"/>
      <c r="G1223" s="203"/>
      <c r="H1223" s="203"/>
      <c r="I1223" s="203"/>
    </row>
    <row r="1224" spans="1:9" x14ac:dyDescent="0.25">
      <c r="A1224" s="59" t="s">
        <v>8183</v>
      </c>
      <c r="B1224" s="59" t="s">
        <v>8184</v>
      </c>
      <c r="C1224" s="203">
        <v>71.16</v>
      </c>
      <c r="D1224" s="203">
        <v>39.206000000000003</v>
      </c>
      <c r="E1224" s="203"/>
      <c r="F1224" s="203">
        <v>0</v>
      </c>
      <c r="G1224" s="203">
        <v>1.196</v>
      </c>
      <c r="H1224" s="203">
        <v>65.224000000000004</v>
      </c>
      <c r="I1224" s="203">
        <v>0</v>
      </c>
    </row>
    <row r="1225" spans="1:9" x14ac:dyDescent="0.25">
      <c r="A1225" s="59" t="s">
        <v>8185</v>
      </c>
      <c r="B1225" s="59" t="s">
        <v>8186</v>
      </c>
      <c r="C1225" s="203">
        <v>7.37</v>
      </c>
      <c r="D1225" s="203">
        <v>0.311</v>
      </c>
      <c r="E1225" s="203">
        <v>4.0529999999999999</v>
      </c>
      <c r="F1225" s="203">
        <v>0</v>
      </c>
      <c r="G1225" s="203">
        <v>0</v>
      </c>
      <c r="H1225" s="203">
        <v>0</v>
      </c>
      <c r="I1225" s="203">
        <v>0</v>
      </c>
    </row>
    <row r="1226" spans="1:9" x14ac:dyDescent="0.25">
      <c r="A1226" s="59" t="s">
        <v>210</v>
      </c>
      <c r="B1226" s="59" t="s">
        <v>4156</v>
      </c>
      <c r="C1226" s="203">
        <v>1.06</v>
      </c>
      <c r="D1226" s="203">
        <v>0.16200000000000001</v>
      </c>
      <c r="E1226" s="203">
        <v>0</v>
      </c>
      <c r="F1226" s="203">
        <v>0</v>
      </c>
      <c r="G1226" s="203">
        <v>0</v>
      </c>
      <c r="H1226" s="203">
        <v>0</v>
      </c>
      <c r="I1226" s="203">
        <v>0</v>
      </c>
    </row>
    <row r="1227" spans="1:9" x14ac:dyDescent="0.25">
      <c r="A1227" s="59" t="s">
        <v>373</v>
      </c>
      <c r="B1227" s="59" t="s">
        <v>4157</v>
      </c>
      <c r="C1227" s="203">
        <v>48.95</v>
      </c>
      <c r="D1227" s="203">
        <v>6.61</v>
      </c>
      <c r="E1227" s="203">
        <v>2.4180000000000001</v>
      </c>
      <c r="F1227" s="203">
        <v>0</v>
      </c>
      <c r="G1227" s="203">
        <v>43.868000000000002</v>
      </c>
      <c r="H1227" s="203">
        <v>28.341999999999999</v>
      </c>
      <c r="I1227" s="203">
        <v>215.85</v>
      </c>
    </row>
    <row r="1228" spans="1:9" x14ac:dyDescent="0.25">
      <c r="A1228" s="59" t="s">
        <v>3541</v>
      </c>
      <c r="B1228" s="59" t="s">
        <v>4158</v>
      </c>
      <c r="C1228" s="203">
        <v>5.57</v>
      </c>
      <c r="D1228" s="203"/>
      <c r="E1228" s="203">
        <v>3.9710000000000001</v>
      </c>
      <c r="F1228" s="203"/>
      <c r="G1228" s="203"/>
      <c r="H1228" s="203"/>
      <c r="I1228" s="203">
        <v>0</v>
      </c>
    </row>
    <row r="1229" spans="1:9" x14ac:dyDescent="0.25">
      <c r="A1229" s="59" t="s">
        <v>274</v>
      </c>
      <c r="B1229" s="59" t="s">
        <v>4159</v>
      </c>
      <c r="C1229" s="203">
        <v>0</v>
      </c>
      <c r="D1229" s="203">
        <v>38.140999999999998</v>
      </c>
      <c r="E1229" s="203">
        <v>42.435000000000002</v>
      </c>
      <c r="F1229" s="203"/>
      <c r="G1229" s="203">
        <v>0</v>
      </c>
      <c r="H1229" s="203">
        <v>0</v>
      </c>
      <c r="I1229" s="203">
        <v>0</v>
      </c>
    </row>
    <row r="1230" spans="1:9" x14ac:dyDescent="0.25">
      <c r="A1230" s="59" t="s">
        <v>444</v>
      </c>
      <c r="B1230" s="59" t="s">
        <v>4160</v>
      </c>
      <c r="C1230" s="203">
        <v>20.72</v>
      </c>
      <c r="D1230" s="203">
        <v>6.681</v>
      </c>
      <c r="E1230" s="203">
        <v>1.2589999999999999</v>
      </c>
      <c r="F1230" s="203">
        <v>8.6630000000000003</v>
      </c>
      <c r="G1230" s="203">
        <v>0</v>
      </c>
      <c r="H1230" s="203">
        <v>5.7460000000000004</v>
      </c>
      <c r="I1230" s="203">
        <v>5.3090000000000002</v>
      </c>
    </row>
    <row r="1231" spans="1:9" x14ac:dyDescent="0.25">
      <c r="A1231" s="59" t="s">
        <v>571</v>
      </c>
      <c r="B1231" s="59" t="s">
        <v>4161</v>
      </c>
      <c r="C1231" s="203"/>
      <c r="D1231" s="203">
        <v>3.72</v>
      </c>
      <c r="E1231" s="203"/>
      <c r="F1231" s="203"/>
      <c r="G1231" s="203"/>
      <c r="H1231" s="203"/>
      <c r="I1231" s="203"/>
    </row>
    <row r="1232" spans="1:9" x14ac:dyDescent="0.25">
      <c r="A1232" s="59" t="s">
        <v>175</v>
      </c>
      <c r="B1232" s="59" t="s">
        <v>4163</v>
      </c>
      <c r="C1232" s="203">
        <v>1476.43</v>
      </c>
      <c r="D1232" s="203">
        <v>2096.1669999999999</v>
      </c>
      <c r="E1232" s="203">
        <v>2522.165</v>
      </c>
      <c r="F1232" s="203">
        <v>3770.4760000000001</v>
      </c>
      <c r="G1232" s="203">
        <v>2846.2890000000002</v>
      </c>
      <c r="H1232" s="203">
        <v>2294.9580000000001</v>
      </c>
      <c r="I1232" s="203">
        <v>2047.11</v>
      </c>
    </row>
    <row r="1233" spans="1:9" x14ac:dyDescent="0.25">
      <c r="A1233" s="59" t="s">
        <v>884</v>
      </c>
      <c r="B1233" s="59" t="s">
        <v>4164</v>
      </c>
      <c r="C1233" s="203">
        <v>13.81</v>
      </c>
      <c r="D1233" s="203">
        <v>36.128</v>
      </c>
      <c r="E1233" s="203">
        <v>1.857</v>
      </c>
      <c r="F1233" s="203">
        <v>0.314</v>
      </c>
      <c r="G1233" s="203">
        <v>8.9510000000000005</v>
      </c>
      <c r="H1233" s="203">
        <v>6.4530000000000003</v>
      </c>
      <c r="I1233" s="203">
        <v>2.8690000000000002</v>
      </c>
    </row>
    <row r="1234" spans="1:9" x14ac:dyDescent="0.25">
      <c r="A1234" s="59" t="s">
        <v>1234</v>
      </c>
      <c r="B1234" s="59" t="s">
        <v>4165</v>
      </c>
      <c r="C1234" s="203"/>
      <c r="D1234" s="203"/>
      <c r="E1234" s="203">
        <v>7.8E-2</v>
      </c>
      <c r="F1234" s="203"/>
      <c r="G1234" s="203"/>
      <c r="H1234" s="203"/>
      <c r="I1234" s="203"/>
    </row>
    <row r="1235" spans="1:9" x14ac:dyDescent="0.25">
      <c r="A1235" s="59" t="s">
        <v>8187</v>
      </c>
      <c r="B1235" s="59" t="s">
        <v>8188</v>
      </c>
      <c r="C1235" s="203">
        <v>304.02</v>
      </c>
      <c r="D1235" s="203">
        <v>351.54300000000001</v>
      </c>
      <c r="E1235" s="203">
        <v>174.32300000000001</v>
      </c>
      <c r="F1235" s="203">
        <v>134.79599999999999</v>
      </c>
      <c r="G1235" s="203">
        <v>1022.018</v>
      </c>
      <c r="H1235" s="203">
        <v>653.09299999999996</v>
      </c>
      <c r="I1235" s="203">
        <v>453.79300000000001</v>
      </c>
    </row>
    <row r="1236" spans="1:9" x14ac:dyDescent="0.25">
      <c r="A1236" s="59" t="s">
        <v>1603</v>
      </c>
      <c r="B1236" s="59" t="s">
        <v>4170</v>
      </c>
      <c r="C1236" s="203">
        <v>8.15</v>
      </c>
      <c r="D1236" s="203">
        <v>3.028</v>
      </c>
      <c r="E1236" s="203">
        <v>4.1589999999999998</v>
      </c>
      <c r="F1236" s="203">
        <v>18.759</v>
      </c>
      <c r="G1236" s="203">
        <v>12.052</v>
      </c>
      <c r="H1236" s="203">
        <v>0</v>
      </c>
      <c r="I1236" s="203">
        <v>0</v>
      </c>
    </row>
    <row r="1237" spans="1:9" x14ac:dyDescent="0.25">
      <c r="A1237" s="59" t="s">
        <v>1994</v>
      </c>
      <c r="B1237" s="59" t="s">
        <v>4171</v>
      </c>
      <c r="C1237" s="203">
        <v>252.4</v>
      </c>
      <c r="D1237" s="203">
        <v>200.68100000000001</v>
      </c>
      <c r="E1237" s="203">
        <v>167.47499999999999</v>
      </c>
      <c r="F1237" s="203">
        <v>172.71700000000001</v>
      </c>
      <c r="G1237" s="203">
        <v>302.41899999999998</v>
      </c>
      <c r="H1237" s="203">
        <v>918.30700000000002</v>
      </c>
      <c r="I1237" s="203">
        <v>257.565</v>
      </c>
    </row>
    <row r="1238" spans="1:9" x14ac:dyDescent="0.25">
      <c r="A1238" s="59" t="s">
        <v>312</v>
      </c>
      <c r="B1238" s="59" t="s">
        <v>4174</v>
      </c>
      <c r="C1238" s="203">
        <v>8.5500000000000007</v>
      </c>
      <c r="D1238" s="203">
        <v>27.256</v>
      </c>
      <c r="E1238" s="203">
        <v>209.59299999999999</v>
      </c>
      <c r="F1238" s="203">
        <v>7277.66</v>
      </c>
      <c r="G1238" s="203"/>
      <c r="H1238" s="203"/>
      <c r="I1238" s="203">
        <v>63.557000000000002</v>
      </c>
    </row>
    <row r="1239" spans="1:9" x14ac:dyDescent="0.25">
      <c r="A1239" s="59" t="s">
        <v>3613</v>
      </c>
      <c r="B1239" s="59" t="s">
        <v>4175</v>
      </c>
      <c r="C1239" s="203">
        <v>34.97</v>
      </c>
      <c r="D1239" s="203"/>
      <c r="E1239" s="203">
        <v>17.28</v>
      </c>
      <c r="F1239" s="203"/>
      <c r="G1239" s="203">
        <v>0</v>
      </c>
      <c r="H1239" s="203">
        <v>0</v>
      </c>
      <c r="I1239" s="203">
        <v>8.3140000000000001</v>
      </c>
    </row>
    <row r="1240" spans="1:9" x14ac:dyDescent="0.25">
      <c r="A1240" s="59" t="s">
        <v>2206</v>
      </c>
      <c r="B1240" s="59" t="s">
        <v>4178</v>
      </c>
      <c r="C1240" s="203">
        <v>64.86</v>
      </c>
      <c r="D1240" s="203">
        <v>34.988</v>
      </c>
      <c r="E1240" s="203">
        <v>42.784999999999997</v>
      </c>
      <c r="F1240" s="203">
        <v>30.280999999999999</v>
      </c>
      <c r="G1240" s="203">
        <v>27.372</v>
      </c>
      <c r="H1240" s="203">
        <v>236.89500000000001</v>
      </c>
      <c r="I1240" s="203">
        <v>0.73599999999999999</v>
      </c>
    </row>
    <row r="1241" spans="1:9" x14ac:dyDescent="0.25">
      <c r="A1241" s="59" t="s">
        <v>983</v>
      </c>
      <c r="B1241" s="59" t="s">
        <v>4182</v>
      </c>
      <c r="C1241" s="203">
        <v>0</v>
      </c>
      <c r="D1241" s="203"/>
      <c r="E1241" s="203">
        <v>2.6659999999999999</v>
      </c>
      <c r="F1241" s="203"/>
      <c r="G1241" s="203"/>
      <c r="H1241" s="203"/>
      <c r="I1241" s="203">
        <v>1.8009999999999999</v>
      </c>
    </row>
    <row r="1242" spans="1:9" x14ac:dyDescent="0.25">
      <c r="A1242" s="59" t="s">
        <v>7878</v>
      </c>
      <c r="B1242" s="59" t="s">
        <v>7879</v>
      </c>
      <c r="C1242" s="203">
        <v>2.2400000000000002</v>
      </c>
      <c r="D1242" s="203"/>
      <c r="E1242" s="203"/>
      <c r="F1242" s="203"/>
      <c r="G1242" s="203"/>
      <c r="H1242" s="203"/>
      <c r="I1242" s="203"/>
    </row>
    <row r="1243" spans="1:9" x14ac:dyDescent="0.25">
      <c r="A1243" s="59" t="s">
        <v>2152</v>
      </c>
      <c r="B1243" s="59" t="s">
        <v>4183</v>
      </c>
      <c r="C1243" s="203"/>
      <c r="D1243" s="203"/>
      <c r="E1243" s="203">
        <v>3.0230000000000001</v>
      </c>
      <c r="F1243" s="203">
        <v>30.213999999999999</v>
      </c>
      <c r="G1243" s="203">
        <v>8.109</v>
      </c>
      <c r="H1243" s="203"/>
      <c r="I1243" s="203"/>
    </row>
    <row r="1244" spans="1:9" x14ac:dyDescent="0.25">
      <c r="A1244" s="59" t="s">
        <v>2647</v>
      </c>
      <c r="B1244" s="59" t="s">
        <v>4185</v>
      </c>
      <c r="C1244" s="203"/>
      <c r="D1244" s="203"/>
      <c r="E1244" s="203"/>
      <c r="F1244" s="203">
        <v>0</v>
      </c>
      <c r="G1244" s="203">
        <v>0.52500000000000002</v>
      </c>
      <c r="H1244" s="203">
        <v>5.1999999999999998E-2</v>
      </c>
      <c r="I1244" s="203"/>
    </row>
    <row r="1245" spans="1:9" x14ac:dyDescent="0.25">
      <c r="A1245" s="59" t="s">
        <v>946</v>
      </c>
      <c r="B1245" s="59" t="s">
        <v>4187</v>
      </c>
      <c r="C1245" s="203">
        <v>41.55</v>
      </c>
      <c r="D1245" s="203">
        <v>211.88300000000001</v>
      </c>
      <c r="E1245" s="203">
        <v>103.16200000000001</v>
      </c>
      <c r="F1245" s="203">
        <v>5.64</v>
      </c>
      <c r="G1245" s="203"/>
      <c r="H1245" s="203">
        <v>1393.1320000000001</v>
      </c>
      <c r="I1245" s="203">
        <v>3.4630000000000001</v>
      </c>
    </row>
    <row r="1246" spans="1:9" x14ac:dyDescent="0.25">
      <c r="A1246" s="59" t="s">
        <v>2060</v>
      </c>
      <c r="B1246" s="59" t="s">
        <v>4188</v>
      </c>
      <c r="C1246" s="203"/>
      <c r="D1246" s="203"/>
      <c r="E1246" s="203"/>
      <c r="F1246" s="203"/>
      <c r="G1246" s="203"/>
      <c r="H1246" s="203">
        <v>0.31900000000000001</v>
      </c>
      <c r="I1246" s="203"/>
    </row>
    <row r="1247" spans="1:9" x14ac:dyDescent="0.25">
      <c r="A1247" s="59" t="s">
        <v>1074</v>
      </c>
      <c r="B1247" s="59" t="s">
        <v>4189</v>
      </c>
      <c r="C1247" s="203"/>
      <c r="D1247" s="203">
        <v>1</v>
      </c>
      <c r="E1247" s="203"/>
      <c r="F1247" s="203"/>
      <c r="G1247" s="203"/>
      <c r="H1247" s="203">
        <v>16.045000000000002</v>
      </c>
      <c r="I1247" s="203">
        <v>43.457000000000001</v>
      </c>
    </row>
    <row r="1248" spans="1:9" x14ac:dyDescent="0.25">
      <c r="A1248" s="59" t="s">
        <v>3264</v>
      </c>
      <c r="B1248" s="59" t="s">
        <v>4190</v>
      </c>
      <c r="C1248" s="203">
        <v>183.69</v>
      </c>
      <c r="D1248" s="203">
        <v>236.66</v>
      </c>
      <c r="E1248" s="203">
        <v>620.27499999999998</v>
      </c>
      <c r="F1248" s="203">
        <v>5.6879999999999997</v>
      </c>
      <c r="G1248" s="203">
        <v>8.5440000000000005</v>
      </c>
      <c r="H1248" s="203">
        <v>153.37299999999999</v>
      </c>
      <c r="I1248" s="203">
        <v>175.221</v>
      </c>
    </row>
    <row r="1249" spans="1:9" x14ac:dyDescent="0.25">
      <c r="A1249" s="59" t="s">
        <v>3047</v>
      </c>
      <c r="B1249" s="59" t="s">
        <v>4191</v>
      </c>
      <c r="C1249" s="203"/>
      <c r="D1249" s="203"/>
      <c r="E1249" s="203"/>
      <c r="F1249" s="203">
        <v>0</v>
      </c>
      <c r="G1249" s="203">
        <v>1.3879999999999999</v>
      </c>
      <c r="H1249" s="203">
        <v>62.3</v>
      </c>
      <c r="I1249" s="203">
        <v>79.545000000000002</v>
      </c>
    </row>
    <row r="1250" spans="1:9" x14ac:dyDescent="0.25">
      <c r="A1250" s="59" t="s">
        <v>8189</v>
      </c>
      <c r="B1250" s="59" t="s">
        <v>8190</v>
      </c>
      <c r="C1250" s="203">
        <v>969.67</v>
      </c>
      <c r="D1250" s="203">
        <v>897.423</v>
      </c>
      <c r="E1250" s="203">
        <v>1232.7719999999999</v>
      </c>
      <c r="F1250" s="203">
        <v>798.57399999999996</v>
      </c>
      <c r="G1250" s="203">
        <v>1167.934</v>
      </c>
      <c r="H1250" s="203">
        <v>1874.87</v>
      </c>
      <c r="I1250" s="203">
        <v>2530.623</v>
      </c>
    </row>
    <row r="1251" spans="1:9" x14ac:dyDescent="0.25">
      <c r="A1251" s="59" t="s">
        <v>3615</v>
      </c>
      <c r="B1251" s="59" t="s">
        <v>4193</v>
      </c>
      <c r="C1251" s="203"/>
      <c r="D1251" s="203"/>
      <c r="E1251" s="203"/>
      <c r="F1251" s="203">
        <v>2323.5070000000001</v>
      </c>
      <c r="G1251" s="203">
        <v>1826.0360000000001</v>
      </c>
      <c r="H1251" s="203">
        <v>1631.7729999999999</v>
      </c>
      <c r="I1251" s="203"/>
    </row>
    <row r="1252" spans="1:9" x14ac:dyDescent="0.25">
      <c r="A1252" s="59" t="s">
        <v>1055</v>
      </c>
      <c r="B1252" s="59" t="s">
        <v>4194</v>
      </c>
      <c r="C1252" s="203">
        <v>0</v>
      </c>
      <c r="D1252" s="203">
        <v>11.385999999999999</v>
      </c>
      <c r="E1252" s="203">
        <v>112.178</v>
      </c>
      <c r="F1252" s="203">
        <v>49.616</v>
      </c>
      <c r="G1252" s="203">
        <v>1061.817</v>
      </c>
      <c r="H1252" s="203">
        <v>13.743</v>
      </c>
      <c r="I1252" s="203">
        <v>1000.059</v>
      </c>
    </row>
    <row r="1253" spans="1:9" x14ac:dyDescent="0.25">
      <c r="A1253" s="59" t="s">
        <v>3631</v>
      </c>
      <c r="B1253" s="59" t="s">
        <v>4195</v>
      </c>
      <c r="C1253" s="203">
        <v>18.53</v>
      </c>
      <c r="D1253" s="203">
        <v>0.42599999999999999</v>
      </c>
      <c r="E1253" s="203">
        <v>33.496000000000002</v>
      </c>
      <c r="F1253" s="203"/>
      <c r="G1253" s="203"/>
      <c r="H1253" s="203"/>
      <c r="I1253" s="203"/>
    </row>
    <row r="1254" spans="1:9" x14ac:dyDescent="0.25">
      <c r="A1254" s="59" t="s">
        <v>3744</v>
      </c>
      <c r="B1254" s="59" t="s">
        <v>4196</v>
      </c>
      <c r="C1254" s="203">
        <v>0.03</v>
      </c>
      <c r="D1254" s="203"/>
      <c r="E1254" s="203"/>
      <c r="F1254" s="203"/>
      <c r="G1254" s="203"/>
      <c r="H1254" s="203"/>
      <c r="I1254" s="203"/>
    </row>
    <row r="1255" spans="1:9" x14ac:dyDescent="0.25">
      <c r="A1255" s="59" t="s">
        <v>3652</v>
      </c>
      <c r="B1255" s="59" t="s">
        <v>4197</v>
      </c>
      <c r="C1255" s="203"/>
      <c r="D1255" s="203"/>
      <c r="E1255" s="203">
        <v>133.32499999999999</v>
      </c>
      <c r="F1255" s="203"/>
      <c r="G1255" s="203"/>
      <c r="H1255" s="203">
        <v>0</v>
      </c>
      <c r="I1255" s="203"/>
    </row>
    <row r="1256" spans="1:9" x14ac:dyDescent="0.25">
      <c r="A1256" s="59" t="s">
        <v>832</v>
      </c>
      <c r="B1256" s="59" t="s">
        <v>4198</v>
      </c>
      <c r="C1256" s="203"/>
      <c r="D1256" s="203">
        <v>0</v>
      </c>
      <c r="E1256" s="203">
        <v>56.423000000000002</v>
      </c>
      <c r="F1256" s="203"/>
      <c r="G1256" s="203">
        <v>44.195</v>
      </c>
      <c r="H1256" s="203">
        <v>58.435000000000002</v>
      </c>
      <c r="I1256" s="203">
        <v>41.344999999999999</v>
      </c>
    </row>
    <row r="1257" spans="1:9" x14ac:dyDescent="0.25">
      <c r="A1257" s="59" t="s">
        <v>209</v>
      </c>
      <c r="B1257" s="59" t="s">
        <v>4199</v>
      </c>
      <c r="C1257" s="203">
        <v>1128.79</v>
      </c>
      <c r="D1257" s="203"/>
      <c r="E1257" s="203"/>
      <c r="F1257" s="203"/>
      <c r="G1257" s="203"/>
      <c r="H1257" s="203"/>
      <c r="I1257" s="203"/>
    </row>
    <row r="1258" spans="1:9" x14ac:dyDescent="0.25">
      <c r="A1258" s="59" t="s">
        <v>661</v>
      </c>
      <c r="B1258" s="59" t="s">
        <v>4200</v>
      </c>
      <c r="C1258" s="203">
        <v>2749.63</v>
      </c>
      <c r="D1258" s="203">
        <v>271.14100000000002</v>
      </c>
      <c r="E1258" s="203">
        <v>828.41</v>
      </c>
      <c r="F1258" s="203">
        <v>514.91700000000003</v>
      </c>
      <c r="G1258" s="203">
        <v>597.596</v>
      </c>
      <c r="H1258" s="203">
        <v>576.30899999999997</v>
      </c>
      <c r="I1258" s="203">
        <v>186.94300000000001</v>
      </c>
    </row>
    <row r="1259" spans="1:9" x14ac:dyDescent="0.25">
      <c r="A1259" s="59" t="s">
        <v>291</v>
      </c>
      <c r="B1259" s="59" t="s">
        <v>4201</v>
      </c>
      <c r="C1259" s="203">
        <v>9.33</v>
      </c>
      <c r="D1259" s="203">
        <v>132.227</v>
      </c>
      <c r="E1259" s="203">
        <v>34.893999999999998</v>
      </c>
      <c r="F1259" s="203">
        <v>351.63900000000001</v>
      </c>
      <c r="G1259" s="203">
        <v>981.03700000000003</v>
      </c>
      <c r="H1259" s="203">
        <v>5.0830000000000002</v>
      </c>
      <c r="I1259" s="203">
        <v>1091.876</v>
      </c>
    </row>
    <row r="1260" spans="1:9" x14ac:dyDescent="0.25">
      <c r="A1260" s="59" t="s">
        <v>1786</v>
      </c>
      <c r="B1260" s="59" t="s">
        <v>4202</v>
      </c>
      <c r="C1260" s="203">
        <v>2.64</v>
      </c>
      <c r="D1260" s="203">
        <v>0</v>
      </c>
      <c r="E1260" s="203">
        <v>81.873999999999995</v>
      </c>
      <c r="F1260" s="203">
        <v>0.65400000000000003</v>
      </c>
      <c r="G1260" s="203"/>
      <c r="H1260" s="203">
        <v>28.907</v>
      </c>
      <c r="I1260" s="203">
        <v>6.1680000000000001</v>
      </c>
    </row>
    <row r="1261" spans="1:9" x14ac:dyDescent="0.25">
      <c r="A1261" s="59" t="s">
        <v>1581</v>
      </c>
      <c r="B1261" s="59" t="s">
        <v>4204</v>
      </c>
      <c r="C1261" s="203">
        <v>18.75</v>
      </c>
      <c r="D1261" s="203"/>
      <c r="E1261" s="203"/>
      <c r="F1261" s="203"/>
      <c r="G1261" s="203"/>
      <c r="H1261" s="203">
        <v>2.5939999999999999</v>
      </c>
      <c r="I1261" s="203">
        <v>60.999000000000002</v>
      </c>
    </row>
    <row r="1262" spans="1:9" x14ac:dyDescent="0.25">
      <c r="A1262" s="59" t="s">
        <v>1292</v>
      </c>
      <c r="B1262" s="59" t="s">
        <v>4205</v>
      </c>
      <c r="C1262" s="203">
        <v>15.29</v>
      </c>
      <c r="D1262" s="203"/>
      <c r="E1262" s="203">
        <v>29.827000000000002</v>
      </c>
      <c r="F1262" s="203">
        <v>0.04</v>
      </c>
      <c r="G1262" s="203">
        <v>12.468</v>
      </c>
      <c r="H1262" s="203">
        <v>4.7629999999999999</v>
      </c>
      <c r="I1262" s="203">
        <v>0</v>
      </c>
    </row>
    <row r="1263" spans="1:9" x14ac:dyDescent="0.25">
      <c r="A1263" s="59" t="s">
        <v>1929</v>
      </c>
      <c r="B1263" s="59" t="s">
        <v>4206</v>
      </c>
      <c r="C1263" s="203"/>
      <c r="D1263" s="203"/>
      <c r="E1263" s="203"/>
      <c r="F1263" s="203"/>
      <c r="G1263" s="203"/>
      <c r="H1263" s="203"/>
      <c r="I1263" s="203">
        <v>147.983</v>
      </c>
    </row>
    <row r="1264" spans="1:9" x14ac:dyDescent="0.25">
      <c r="A1264" s="59" t="s">
        <v>3381</v>
      </c>
      <c r="B1264" s="59" t="s">
        <v>4207</v>
      </c>
      <c r="C1264" s="203">
        <v>0.9</v>
      </c>
      <c r="D1264" s="203"/>
      <c r="E1264" s="203"/>
      <c r="F1264" s="203"/>
      <c r="G1264" s="203">
        <v>25.664999999999999</v>
      </c>
      <c r="H1264" s="203">
        <v>106.879</v>
      </c>
      <c r="I1264" s="203">
        <v>2553.6689999999999</v>
      </c>
    </row>
    <row r="1265" spans="1:9" x14ac:dyDescent="0.25">
      <c r="A1265" s="59" t="s">
        <v>782</v>
      </c>
      <c r="B1265" s="59" t="s">
        <v>4208</v>
      </c>
      <c r="C1265" s="203"/>
      <c r="D1265" s="203"/>
      <c r="E1265" s="203"/>
      <c r="F1265" s="203"/>
      <c r="G1265" s="203">
        <v>30.78</v>
      </c>
      <c r="H1265" s="203"/>
      <c r="I1265" s="203">
        <v>1298.739</v>
      </c>
    </row>
    <row r="1266" spans="1:9" x14ac:dyDescent="0.25">
      <c r="A1266" s="59" t="s">
        <v>1501</v>
      </c>
      <c r="B1266" s="59" t="s">
        <v>4209</v>
      </c>
      <c r="C1266" s="203">
        <v>1.57</v>
      </c>
      <c r="D1266" s="203"/>
      <c r="E1266" s="203"/>
      <c r="F1266" s="203"/>
      <c r="G1266" s="203">
        <v>2.3E-2</v>
      </c>
      <c r="H1266" s="203"/>
      <c r="I1266" s="203">
        <v>3982.6570000000002</v>
      </c>
    </row>
    <row r="1267" spans="1:9" x14ac:dyDescent="0.25">
      <c r="A1267" s="59" t="s">
        <v>1765</v>
      </c>
      <c r="B1267" s="59" t="s">
        <v>4210</v>
      </c>
      <c r="C1267" s="203">
        <v>2484.8000000000002</v>
      </c>
      <c r="D1267" s="203">
        <v>553.11400000000003</v>
      </c>
      <c r="E1267" s="203">
        <v>397.60700000000003</v>
      </c>
      <c r="F1267" s="203">
        <v>655.78899999999999</v>
      </c>
      <c r="G1267" s="203">
        <v>2256.3159999999998</v>
      </c>
      <c r="H1267" s="203">
        <v>309.45999999999998</v>
      </c>
      <c r="I1267" s="203">
        <v>162.90299999999999</v>
      </c>
    </row>
    <row r="1268" spans="1:9" x14ac:dyDescent="0.25">
      <c r="A1268" s="59" t="s">
        <v>982</v>
      </c>
      <c r="B1268" s="59" t="s">
        <v>4212</v>
      </c>
      <c r="C1268" s="203"/>
      <c r="D1268" s="203"/>
      <c r="E1268" s="203">
        <v>10.654</v>
      </c>
      <c r="F1268" s="203">
        <v>11.095000000000001</v>
      </c>
      <c r="G1268" s="203"/>
      <c r="H1268" s="203">
        <v>12.555</v>
      </c>
      <c r="I1268" s="203">
        <v>3597.4540000000002</v>
      </c>
    </row>
    <row r="1269" spans="1:9" x14ac:dyDescent="0.25">
      <c r="A1269" s="59" t="s">
        <v>2178</v>
      </c>
      <c r="B1269" s="59" t="s">
        <v>4213</v>
      </c>
      <c r="C1269" s="203"/>
      <c r="D1269" s="203"/>
      <c r="E1269" s="203">
        <v>17.498999999999999</v>
      </c>
      <c r="F1269" s="203">
        <v>18.422000000000001</v>
      </c>
      <c r="G1269" s="203"/>
      <c r="H1269" s="203">
        <v>10.173</v>
      </c>
      <c r="I1269" s="203">
        <v>78.241</v>
      </c>
    </row>
    <row r="1270" spans="1:9" x14ac:dyDescent="0.25">
      <c r="A1270" s="59" t="s">
        <v>3082</v>
      </c>
      <c r="B1270" s="59" t="s">
        <v>4214</v>
      </c>
      <c r="C1270" s="203">
        <v>57.2</v>
      </c>
      <c r="D1270" s="203">
        <v>28.478999999999999</v>
      </c>
      <c r="E1270" s="203">
        <v>38.389000000000003</v>
      </c>
      <c r="F1270" s="203">
        <v>0.214</v>
      </c>
      <c r="G1270" s="203">
        <v>78.247</v>
      </c>
      <c r="H1270" s="203">
        <v>75.956999999999994</v>
      </c>
      <c r="I1270" s="203">
        <v>17.456</v>
      </c>
    </row>
    <row r="1271" spans="1:9" x14ac:dyDescent="0.25">
      <c r="A1271" s="59" t="s">
        <v>1176</v>
      </c>
      <c r="B1271" s="59" t="s">
        <v>4215</v>
      </c>
      <c r="C1271" s="203"/>
      <c r="D1271" s="203"/>
      <c r="E1271" s="203"/>
      <c r="F1271" s="203"/>
      <c r="G1271" s="203">
        <v>18.643999999999998</v>
      </c>
      <c r="H1271" s="203">
        <v>73.361999999999995</v>
      </c>
      <c r="I1271" s="203">
        <v>307.79300000000001</v>
      </c>
    </row>
    <row r="1272" spans="1:9" x14ac:dyDescent="0.25">
      <c r="A1272" s="59" t="s">
        <v>8191</v>
      </c>
      <c r="B1272" s="59" t="s">
        <v>8192</v>
      </c>
      <c r="C1272" s="203">
        <v>1.34</v>
      </c>
      <c r="D1272" s="203"/>
      <c r="E1272" s="203"/>
      <c r="F1272" s="203">
        <v>0.505</v>
      </c>
      <c r="G1272" s="203"/>
      <c r="H1272" s="203"/>
      <c r="I1272" s="203"/>
    </row>
    <row r="1273" spans="1:9" x14ac:dyDescent="0.25">
      <c r="A1273" s="59" t="s">
        <v>1745</v>
      </c>
      <c r="B1273" s="59" t="s">
        <v>4217</v>
      </c>
      <c r="C1273" s="203">
        <v>320.52</v>
      </c>
      <c r="D1273" s="203">
        <v>123.253</v>
      </c>
      <c r="E1273" s="203">
        <v>189.78700000000001</v>
      </c>
      <c r="F1273" s="203">
        <v>199.23500000000001</v>
      </c>
      <c r="G1273" s="203">
        <v>162.18</v>
      </c>
      <c r="H1273" s="203">
        <v>725.70899999999995</v>
      </c>
      <c r="I1273" s="203">
        <v>47.625</v>
      </c>
    </row>
    <row r="1274" spans="1:9" x14ac:dyDescent="0.25">
      <c r="A1274" s="59" t="s">
        <v>2697</v>
      </c>
      <c r="B1274" s="59" t="s">
        <v>4218</v>
      </c>
      <c r="C1274" s="203"/>
      <c r="D1274" s="203">
        <v>0.09</v>
      </c>
      <c r="E1274" s="203">
        <v>0.30499999999999999</v>
      </c>
      <c r="F1274" s="203">
        <v>0.32200000000000001</v>
      </c>
      <c r="G1274" s="203"/>
      <c r="H1274" s="203">
        <v>46.732999999999997</v>
      </c>
      <c r="I1274" s="203">
        <v>2.0150000000000001</v>
      </c>
    </row>
    <row r="1275" spans="1:9" x14ac:dyDescent="0.25">
      <c r="A1275" s="59" t="s">
        <v>3539</v>
      </c>
      <c r="B1275" s="59" t="s">
        <v>4219</v>
      </c>
      <c r="C1275" s="203">
        <v>98.75</v>
      </c>
      <c r="D1275" s="203">
        <v>346.18099999999998</v>
      </c>
      <c r="E1275" s="203">
        <v>89.537000000000006</v>
      </c>
      <c r="F1275" s="203">
        <v>48.500999999999998</v>
      </c>
      <c r="G1275" s="203">
        <v>78.372</v>
      </c>
      <c r="H1275" s="203">
        <v>176.72300000000001</v>
      </c>
      <c r="I1275" s="203">
        <v>8842.44</v>
      </c>
    </row>
    <row r="1276" spans="1:9" x14ac:dyDescent="0.25">
      <c r="A1276" s="59" t="s">
        <v>2860</v>
      </c>
      <c r="B1276" s="59" t="s">
        <v>4223</v>
      </c>
      <c r="C1276" s="203">
        <v>0</v>
      </c>
      <c r="D1276" s="203">
        <v>0</v>
      </c>
      <c r="E1276" s="203">
        <v>0</v>
      </c>
      <c r="F1276" s="203">
        <v>4.6059999999999999</v>
      </c>
      <c r="G1276" s="203">
        <v>0</v>
      </c>
      <c r="H1276" s="203">
        <v>0</v>
      </c>
      <c r="I1276" s="203">
        <v>0</v>
      </c>
    </row>
    <row r="1277" spans="1:9" x14ac:dyDescent="0.25">
      <c r="A1277" s="59" t="s">
        <v>1032</v>
      </c>
      <c r="B1277" s="59" t="s">
        <v>4226</v>
      </c>
      <c r="C1277" s="203">
        <v>1.96</v>
      </c>
      <c r="D1277" s="203">
        <v>6.4390000000000001</v>
      </c>
      <c r="E1277" s="203">
        <v>41.223999999999997</v>
      </c>
      <c r="F1277" s="203"/>
      <c r="G1277" s="203">
        <v>3.2530000000000001</v>
      </c>
      <c r="H1277" s="203">
        <v>129.06700000000001</v>
      </c>
      <c r="I1277" s="203">
        <v>899.13800000000003</v>
      </c>
    </row>
    <row r="1278" spans="1:9" x14ac:dyDescent="0.25">
      <c r="A1278" s="59" t="s">
        <v>925</v>
      </c>
      <c r="B1278" s="59" t="s">
        <v>4227</v>
      </c>
      <c r="C1278" s="203">
        <v>245.94</v>
      </c>
      <c r="D1278" s="203">
        <v>46.488</v>
      </c>
      <c r="E1278" s="203">
        <v>39.656999999999996</v>
      </c>
      <c r="F1278" s="203"/>
      <c r="G1278" s="203"/>
      <c r="H1278" s="203"/>
      <c r="I1278" s="203"/>
    </row>
    <row r="1279" spans="1:9" x14ac:dyDescent="0.25">
      <c r="A1279" s="59" t="s">
        <v>2771</v>
      </c>
      <c r="B1279" s="59" t="s">
        <v>4228</v>
      </c>
      <c r="C1279" s="203">
        <v>625.24</v>
      </c>
      <c r="D1279" s="203">
        <v>302.95100000000002</v>
      </c>
      <c r="E1279" s="203">
        <v>719.83199999999999</v>
      </c>
      <c r="F1279" s="203">
        <v>1449.328</v>
      </c>
      <c r="G1279" s="203">
        <v>1700.6320000000001</v>
      </c>
      <c r="H1279" s="203">
        <v>3324.31</v>
      </c>
      <c r="I1279" s="203">
        <v>4998.8760000000002</v>
      </c>
    </row>
    <row r="1280" spans="1:9" x14ac:dyDescent="0.25">
      <c r="A1280" s="59" t="s">
        <v>3093</v>
      </c>
      <c r="B1280" s="59" t="s">
        <v>4229</v>
      </c>
      <c r="C1280" s="203">
        <v>830.66</v>
      </c>
      <c r="D1280" s="203">
        <v>421.74900000000002</v>
      </c>
      <c r="E1280" s="203">
        <v>616.49</v>
      </c>
      <c r="F1280" s="203">
        <v>89.477000000000004</v>
      </c>
      <c r="G1280" s="203">
        <v>333.18799999999999</v>
      </c>
      <c r="H1280" s="203">
        <v>3581.87</v>
      </c>
      <c r="I1280" s="203">
        <v>2618.3409999999999</v>
      </c>
    </row>
    <row r="1281" spans="1:9" x14ac:dyDescent="0.25">
      <c r="A1281" s="59" t="s">
        <v>1910</v>
      </c>
      <c r="B1281" s="59" t="s">
        <v>4231</v>
      </c>
      <c r="C1281" s="203">
        <v>928.39</v>
      </c>
      <c r="D1281" s="203">
        <v>3380.9520000000002</v>
      </c>
      <c r="E1281" s="203">
        <v>1631.8720000000001</v>
      </c>
      <c r="F1281" s="203">
        <v>1494.066</v>
      </c>
      <c r="G1281" s="203">
        <v>673.16800000000001</v>
      </c>
      <c r="H1281" s="203">
        <v>4485.5569999999998</v>
      </c>
      <c r="I1281" s="203">
        <v>3072.94</v>
      </c>
    </row>
    <row r="1282" spans="1:9" x14ac:dyDescent="0.25">
      <c r="A1282" s="59" t="s">
        <v>2267</v>
      </c>
      <c r="B1282" s="59" t="s">
        <v>4232</v>
      </c>
      <c r="C1282" s="203">
        <v>0.24</v>
      </c>
      <c r="D1282" s="203">
        <v>20.25</v>
      </c>
      <c r="E1282" s="203"/>
      <c r="F1282" s="203"/>
      <c r="G1282" s="203"/>
      <c r="H1282" s="203"/>
      <c r="I1282" s="203">
        <v>613.221</v>
      </c>
    </row>
    <row r="1283" spans="1:9" x14ac:dyDescent="0.25">
      <c r="A1283" s="59" t="s">
        <v>1737</v>
      </c>
      <c r="B1283" s="59" t="s">
        <v>4234</v>
      </c>
      <c r="C1283" s="203">
        <v>0</v>
      </c>
      <c r="D1283" s="203"/>
      <c r="E1283" s="203"/>
      <c r="F1283" s="203"/>
      <c r="G1283" s="203">
        <v>14.12</v>
      </c>
      <c r="H1283" s="203">
        <v>19.411000000000001</v>
      </c>
      <c r="I1283" s="203">
        <v>0</v>
      </c>
    </row>
    <row r="1284" spans="1:9" x14ac:dyDescent="0.25">
      <c r="A1284" s="59" t="s">
        <v>2886</v>
      </c>
      <c r="B1284" s="59" t="s">
        <v>4236</v>
      </c>
      <c r="C1284" s="203">
        <v>106.03</v>
      </c>
      <c r="D1284" s="203">
        <v>38.264000000000003</v>
      </c>
      <c r="E1284" s="203">
        <v>83.548000000000002</v>
      </c>
      <c r="F1284" s="203">
        <v>14.077</v>
      </c>
      <c r="G1284" s="203">
        <v>0.42399999999999999</v>
      </c>
      <c r="H1284" s="203">
        <v>0.53900000000000003</v>
      </c>
      <c r="I1284" s="203">
        <v>0.95499999999999996</v>
      </c>
    </row>
    <row r="1285" spans="1:9" x14ac:dyDescent="0.25">
      <c r="A1285" s="59" t="s">
        <v>1139</v>
      </c>
      <c r="B1285" s="59" t="s">
        <v>4239</v>
      </c>
      <c r="C1285" s="203">
        <v>30.89</v>
      </c>
      <c r="D1285" s="203">
        <v>6.3E-2</v>
      </c>
      <c r="E1285" s="203">
        <v>16.007999999999999</v>
      </c>
      <c r="F1285" s="203">
        <v>6.4740000000000002</v>
      </c>
      <c r="G1285" s="203">
        <v>0</v>
      </c>
      <c r="H1285" s="203">
        <v>0</v>
      </c>
      <c r="I1285" s="203">
        <v>0</v>
      </c>
    </row>
    <row r="1286" spans="1:9" x14ac:dyDescent="0.25">
      <c r="A1286" s="59" t="s">
        <v>2687</v>
      </c>
      <c r="B1286" s="59" t="s">
        <v>4241</v>
      </c>
      <c r="C1286" s="203">
        <v>97.76</v>
      </c>
      <c r="D1286" s="203">
        <v>45.765999999999998</v>
      </c>
      <c r="E1286" s="203">
        <v>104.20699999999999</v>
      </c>
      <c r="F1286" s="203">
        <v>89.094999999999999</v>
      </c>
      <c r="G1286" s="203">
        <v>108.77200000000001</v>
      </c>
      <c r="H1286" s="203">
        <v>32.512999999999998</v>
      </c>
      <c r="I1286" s="203">
        <v>98.858999999999995</v>
      </c>
    </row>
    <row r="1287" spans="1:9" x14ac:dyDescent="0.25">
      <c r="A1287" s="59" t="s">
        <v>2446</v>
      </c>
      <c r="B1287" s="59" t="s">
        <v>4242</v>
      </c>
      <c r="C1287" s="203">
        <v>84.27</v>
      </c>
      <c r="D1287" s="203">
        <v>22.094999999999999</v>
      </c>
      <c r="E1287" s="203">
        <v>9.0419999999999998</v>
      </c>
      <c r="F1287" s="203">
        <v>2.4980000000000002</v>
      </c>
      <c r="G1287" s="203">
        <v>2.6560000000000001</v>
      </c>
      <c r="H1287" s="203">
        <v>1.42</v>
      </c>
      <c r="I1287" s="203">
        <v>0.98099999999999998</v>
      </c>
    </row>
    <row r="1288" spans="1:9" x14ac:dyDescent="0.25">
      <c r="A1288" s="59" t="s">
        <v>2144</v>
      </c>
      <c r="B1288" s="59" t="s">
        <v>4243</v>
      </c>
      <c r="C1288" s="203">
        <v>0.54</v>
      </c>
      <c r="D1288" s="203">
        <v>33.951000000000001</v>
      </c>
      <c r="E1288" s="203">
        <v>25.245000000000001</v>
      </c>
      <c r="F1288" s="203">
        <v>0</v>
      </c>
      <c r="G1288" s="203">
        <v>9.0540000000000003</v>
      </c>
      <c r="H1288" s="203">
        <v>0</v>
      </c>
      <c r="I1288" s="203">
        <v>23.783999999999999</v>
      </c>
    </row>
    <row r="1289" spans="1:9" x14ac:dyDescent="0.25">
      <c r="A1289" s="59" t="s">
        <v>3055</v>
      </c>
      <c r="B1289" s="59" t="s">
        <v>4246</v>
      </c>
      <c r="C1289" s="203">
        <v>0</v>
      </c>
      <c r="D1289" s="203">
        <v>198.774</v>
      </c>
      <c r="E1289" s="203">
        <v>2.5499999999999998</v>
      </c>
      <c r="F1289" s="203"/>
      <c r="G1289" s="203"/>
      <c r="H1289" s="203"/>
      <c r="I1289" s="203">
        <v>69.207999999999998</v>
      </c>
    </row>
    <row r="1290" spans="1:9" x14ac:dyDescent="0.25">
      <c r="A1290" s="59" t="s">
        <v>8193</v>
      </c>
      <c r="B1290" s="59" t="s">
        <v>8194</v>
      </c>
      <c r="C1290" s="203">
        <v>4.3099999999999996</v>
      </c>
      <c r="D1290" s="203">
        <v>1.2010000000000001</v>
      </c>
      <c r="E1290" s="203">
        <v>0.47299999999999998</v>
      </c>
      <c r="F1290" s="203">
        <v>0</v>
      </c>
      <c r="G1290" s="203">
        <v>0</v>
      </c>
      <c r="H1290" s="203">
        <v>0.59899999999999998</v>
      </c>
      <c r="I1290" s="203">
        <v>0</v>
      </c>
    </row>
    <row r="1291" spans="1:9" x14ac:dyDescent="0.25">
      <c r="A1291" s="59" t="s">
        <v>8195</v>
      </c>
      <c r="B1291" s="59" t="s">
        <v>8196</v>
      </c>
      <c r="C1291" s="203">
        <v>1.88</v>
      </c>
      <c r="D1291" s="203">
        <v>0.83599999999999997</v>
      </c>
      <c r="E1291" s="203">
        <v>0.153</v>
      </c>
      <c r="F1291" s="203">
        <v>0.56299999999999994</v>
      </c>
      <c r="G1291" s="203">
        <v>0</v>
      </c>
      <c r="H1291" s="203">
        <v>2.5649999999999999</v>
      </c>
      <c r="I1291" s="203">
        <v>0</v>
      </c>
    </row>
    <row r="1292" spans="1:9" x14ac:dyDescent="0.25">
      <c r="A1292" s="59" t="s">
        <v>8197</v>
      </c>
      <c r="B1292" s="59" t="s">
        <v>8198</v>
      </c>
      <c r="C1292" s="203">
        <v>0.13</v>
      </c>
      <c r="D1292" s="203">
        <v>0.182</v>
      </c>
      <c r="E1292" s="203">
        <v>0</v>
      </c>
      <c r="F1292" s="203">
        <v>0</v>
      </c>
      <c r="G1292" s="203">
        <v>0</v>
      </c>
      <c r="H1292" s="203">
        <v>0.61399999999999999</v>
      </c>
      <c r="I1292" s="203">
        <v>0.73099999999999998</v>
      </c>
    </row>
    <row r="1293" spans="1:9" x14ac:dyDescent="0.25">
      <c r="A1293" s="59" t="s">
        <v>2948</v>
      </c>
      <c r="B1293" s="59" t="s">
        <v>4252</v>
      </c>
      <c r="C1293" s="203">
        <v>205.17</v>
      </c>
      <c r="D1293" s="203">
        <v>45.585999999999999</v>
      </c>
      <c r="E1293" s="203">
        <v>13.827</v>
      </c>
      <c r="F1293" s="203">
        <v>160.36000000000001</v>
      </c>
      <c r="G1293" s="203">
        <v>1.776</v>
      </c>
      <c r="H1293" s="203">
        <v>3.2090000000000001</v>
      </c>
      <c r="I1293" s="203">
        <v>517.15200000000004</v>
      </c>
    </row>
    <row r="1294" spans="1:9" x14ac:dyDescent="0.25">
      <c r="A1294" s="59" t="s">
        <v>2555</v>
      </c>
      <c r="B1294" s="59" t="s">
        <v>4253</v>
      </c>
      <c r="C1294" s="203">
        <v>3.9</v>
      </c>
      <c r="D1294" s="203">
        <v>169.13300000000001</v>
      </c>
      <c r="E1294" s="203">
        <v>85.796999999999997</v>
      </c>
      <c r="F1294" s="203">
        <v>22.135000000000002</v>
      </c>
      <c r="G1294" s="203">
        <v>554.24800000000005</v>
      </c>
      <c r="H1294" s="203">
        <v>367.92599999999999</v>
      </c>
      <c r="I1294" s="203">
        <v>3.1419999999999999</v>
      </c>
    </row>
    <row r="1295" spans="1:9" x14ac:dyDescent="0.25">
      <c r="A1295" s="59" t="s">
        <v>3358</v>
      </c>
      <c r="B1295" s="59" t="s">
        <v>4255</v>
      </c>
      <c r="C1295" s="203">
        <v>0.35</v>
      </c>
      <c r="D1295" s="203">
        <v>0</v>
      </c>
      <c r="E1295" s="203">
        <v>0</v>
      </c>
      <c r="F1295" s="203">
        <v>0</v>
      </c>
      <c r="G1295" s="203">
        <v>0</v>
      </c>
      <c r="H1295" s="203">
        <v>0.23300000000000001</v>
      </c>
      <c r="I1295" s="203">
        <v>0</v>
      </c>
    </row>
    <row r="1296" spans="1:9" x14ac:dyDescent="0.25">
      <c r="A1296" s="59" t="s">
        <v>2156</v>
      </c>
      <c r="B1296" s="59" t="s">
        <v>4256</v>
      </c>
      <c r="C1296" s="203">
        <v>1.69</v>
      </c>
      <c r="D1296" s="203">
        <v>0.73299999999999998</v>
      </c>
      <c r="E1296" s="203">
        <v>0</v>
      </c>
      <c r="F1296" s="203">
        <v>0</v>
      </c>
      <c r="G1296" s="203">
        <v>0</v>
      </c>
      <c r="H1296" s="203">
        <v>0.35199999999999998</v>
      </c>
      <c r="I1296" s="203">
        <v>1.139</v>
      </c>
    </row>
    <row r="1297" spans="1:9" x14ac:dyDescent="0.25">
      <c r="A1297" s="59" t="s">
        <v>3095</v>
      </c>
      <c r="B1297" s="59" t="s">
        <v>4257</v>
      </c>
      <c r="C1297" s="203">
        <v>2.34</v>
      </c>
      <c r="D1297" s="203">
        <v>0</v>
      </c>
      <c r="E1297" s="203">
        <v>0</v>
      </c>
      <c r="F1297" s="203">
        <v>0</v>
      </c>
      <c r="G1297" s="203">
        <v>0</v>
      </c>
      <c r="H1297" s="203">
        <v>0</v>
      </c>
      <c r="I1297" s="203">
        <v>0</v>
      </c>
    </row>
    <row r="1298" spans="1:9" x14ac:dyDescent="0.25">
      <c r="A1298" s="59" t="s">
        <v>3674</v>
      </c>
      <c r="B1298" s="59" t="s">
        <v>4258</v>
      </c>
      <c r="C1298" s="203"/>
      <c r="D1298" s="203"/>
      <c r="E1298" s="203"/>
      <c r="F1298" s="203"/>
      <c r="G1298" s="203"/>
      <c r="H1298" s="203"/>
      <c r="I1298" s="203">
        <v>0.51</v>
      </c>
    </row>
    <row r="1299" spans="1:9" x14ac:dyDescent="0.25">
      <c r="A1299" s="59" t="s">
        <v>197</v>
      </c>
      <c r="B1299" s="59" t="s">
        <v>4260</v>
      </c>
      <c r="C1299" s="203">
        <v>15.9</v>
      </c>
      <c r="D1299" s="203">
        <v>20.884</v>
      </c>
      <c r="E1299" s="203">
        <v>178.035</v>
      </c>
      <c r="F1299" s="203">
        <v>511.947</v>
      </c>
      <c r="G1299" s="203">
        <v>535.13099999999997</v>
      </c>
      <c r="H1299" s="203">
        <v>46.798000000000002</v>
      </c>
      <c r="I1299" s="203">
        <v>11.667999999999999</v>
      </c>
    </row>
    <row r="1300" spans="1:9" x14ac:dyDescent="0.25">
      <c r="A1300" s="59" t="s">
        <v>3590</v>
      </c>
      <c r="B1300" s="59" t="s">
        <v>4261</v>
      </c>
      <c r="C1300" s="203">
        <v>54.61</v>
      </c>
      <c r="D1300" s="203"/>
      <c r="E1300" s="203"/>
      <c r="F1300" s="203">
        <v>63.73</v>
      </c>
      <c r="G1300" s="203"/>
      <c r="H1300" s="203"/>
      <c r="I1300" s="203"/>
    </row>
    <row r="1301" spans="1:9" x14ac:dyDescent="0.25">
      <c r="A1301" s="59" t="s">
        <v>1047</v>
      </c>
      <c r="B1301" s="59" t="s">
        <v>4262</v>
      </c>
      <c r="C1301" s="203">
        <v>227.85</v>
      </c>
      <c r="D1301" s="203">
        <v>570.55600000000004</v>
      </c>
      <c r="E1301" s="203">
        <v>657.59699999999998</v>
      </c>
      <c r="F1301" s="203">
        <v>1109.559</v>
      </c>
      <c r="G1301" s="203">
        <v>1975.952</v>
      </c>
      <c r="H1301" s="203">
        <v>3892.9180000000001</v>
      </c>
      <c r="I1301" s="203">
        <v>6862.9870000000001</v>
      </c>
    </row>
    <row r="1302" spans="1:9" x14ac:dyDescent="0.25">
      <c r="A1302" s="59" t="s">
        <v>1681</v>
      </c>
      <c r="B1302" s="59" t="s">
        <v>4263</v>
      </c>
      <c r="C1302" s="203"/>
      <c r="D1302" s="203">
        <v>0.89400000000000002</v>
      </c>
      <c r="E1302" s="203"/>
      <c r="F1302" s="203"/>
      <c r="G1302" s="203">
        <v>0</v>
      </c>
      <c r="H1302" s="203">
        <v>3.8159999999999998</v>
      </c>
      <c r="I1302" s="203">
        <v>8.5250000000000004</v>
      </c>
    </row>
    <row r="1303" spans="1:9" x14ac:dyDescent="0.25">
      <c r="A1303" s="59" t="s">
        <v>101</v>
      </c>
      <c r="B1303" s="59" t="s">
        <v>4265</v>
      </c>
      <c r="C1303" s="203"/>
      <c r="D1303" s="203"/>
      <c r="E1303" s="203"/>
      <c r="F1303" s="203"/>
      <c r="G1303" s="203">
        <v>4.2359999999999998</v>
      </c>
      <c r="H1303" s="203">
        <v>424.10399999999998</v>
      </c>
      <c r="I1303" s="203">
        <v>305.327</v>
      </c>
    </row>
    <row r="1304" spans="1:9" x14ac:dyDescent="0.25">
      <c r="A1304" s="59" t="s">
        <v>878</v>
      </c>
      <c r="B1304" s="59" t="s">
        <v>4266</v>
      </c>
      <c r="C1304" s="203"/>
      <c r="D1304" s="203"/>
      <c r="E1304" s="203"/>
      <c r="F1304" s="203">
        <v>0.56399999999999995</v>
      </c>
      <c r="G1304" s="203"/>
      <c r="H1304" s="203">
        <v>1210.729</v>
      </c>
      <c r="I1304" s="203">
        <v>604.33799999999997</v>
      </c>
    </row>
    <row r="1305" spans="1:9" x14ac:dyDescent="0.25">
      <c r="A1305" s="59" t="s">
        <v>14</v>
      </c>
      <c r="B1305" s="59" t="s">
        <v>4267</v>
      </c>
      <c r="C1305" s="203">
        <v>3314</v>
      </c>
      <c r="D1305" s="203">
        <v>10.5</v>
      </c>
      <c r="E1305" s="203">
        <v>313.262</v>
      </c>
      <c r="F1305" s="203">
        <v>19.428999999999998</v>
      </c>
      <c r="G1305" s="203">
        <v>49.994</v>
      </c>
      <c r="H1305" s="203">
        <v>128.74</v>
      </c>
      <c r="I1305" s="203">
        <v>263.11399999999998</v>
      </c>
    </row>
    <row r="1306" spans="1:9" x14ac:dyDescent="0.25">
      <c r="A1306" s="59" t="s">
        <v>60</v>
      </c>
      <c r="B1306" s="59" t="s">
        <v>4268</v>
      </c>
      <c r="C1306" s="203">
        <v>17.100000000000001</v>
      </c>
      <c r="D1306" s="203"/>
      <c r="E1306" s="203"/>
      <c r="F1306" s="203"/>
      <c r="G1306" s="203">
        <v>2.153</v>
      </c>
      <c r="H1306" s="203">
        <v>280.40800000000002</v>
      </c>
      <c r="I1306" s="203">
        <v>404.64</v>
      </c>
    </row>
    <row r="1307" spans="1:9" x14ac:dyDescent="0.25">
      <c r="A1307" s="59" t="s">
        <v>8199</v>
      </c>
      <c r="B1307" s="59" t="s">
        <v>8200</v>
      </c>
      <c r="C1307" s="203">
        <v>16.64</v>
      </c>
      <c r="D1307" s="203">
        <v>20.097000000000001</v>
      </c>
      <c r="E1307" s="203">
        <v>394.51799999999997</v>
      </c>
      <c r="F1307" s="203"/>
      <c r="G1307" s="203"/>
      <c r="H1307" s="203"/>
      <c r="I1307" s="203">
        <v>1577.125</v>
      </c>
    </row>
    <row r="1308" spans="1:9" x14ac:dyDescent="0.25">
      <c r="A1308" s="59" t="s">
        <v>61</v>
      </c>
      <c r="B1308" s="59" t="s">
        <v>4269</v>
      </c>
      <c r="C1308" s="203">
        <v>1.17</v>
      </c>
      <c r="D1308" s="203"/>
      <c r="E1308" s="203"/>
      <c r="F1308" s="203"/>
      <c r="G1308" s="203"/>
      <c r="H1308" s="203"/>
      <c r="I1308" s="203">
        <v>13.842000000000001</v>
      </c>
    </row>
    <row r="1309" spans="1:9" x14ac:dyDescent="0.25">
      <c r="A1309" s="59" t="s">
        <v>1583</v>
      </c>
      <c r="B1309" s="59" t="s">
        <v>4271</v>
      </c>
      <c r="C1309" s="203">
        <v>1.5</v>
      </c>
      <c r="D1309" s="203">
        <v>0</v>
      </c>
      <c r="E1309" s="203"/>
      <c r="F1309" s="203">
        <v>0</v>
      </c>
      <c r="G1309" s="203"/>
      <c r="H1309" s="203"/>
      <c r="I1309" s="203"/>
    </row>
    <row r="1310" spans="1:9" x14ac:dyDescent="0.25">
      <c r="A1310" s="59" t="s">
        <v>22</v>
      </c>
      <c r="B1310" s="59" t="s">
        <v>4272</v>
      </c>
      <c r="C1310" s="203">
        <v>48.72</v>
      </c>
      <c r="D1310" s="203">
        <v>534.81299999999999</v>
      </c>
      <c r="E1310" s="203">
        <v>825.10299999999995</v>
      </c>
      <c r="F1310" s="203">
        <v>829.78700000000003</v>
      </c>
      <c r="G1310" s="203">
        <v>0.67800000000000005</v>
      </c>
      <c r="H1310" s="203">
        <v>154.91900000000001</v>
      </c>
      <c r="I1310" s="203">
        <v>304.29700000000003</v>
      </c>
    </row>
    <row r="1311" spans="1:9" x14ac:dyDescent="0.25">
      <c r="A1311" s="59" t="s">
        <v>98</v>
      </c>
      <c r="B1311" s="59" t="s">
        <v>4273</v>
      </c>
      <c r="C1311" s="203">
        <v>0.4</v>
      </c>
      <c r="D1311" s="203">
        <v>0</v>
      </c>
      <c r="E1311" s="203">
        <v>0</v>
      </c>
      <c r="F1311" s="203">
        <v>0</v>
      </c>
      <c r="G1311" s="203">
        <v>0.14799999999999999</v>
      </c>
      <c r="H1311" s="203">
        <v>2.1840000000000002</v>
      </c>
      <c r="I1311" s="203">
        <v>294.09199999999998</v>
      </c>
    </row>
    <row r="1312" spans="1:9" x14ac:dyDescent="0.25">
      <c r="A1312" s="59" t="s">
        <v>8201</v>
      </c>
      <c r="B1312" s="59" t="s">
        <v>8202</v>
      </c>
      <c r="C1312" s="203"/>
      <c r="D1312" s="203"/>
      <c r="E1312" s="203">
        <v>0.84599999999999997</v>
      </c>
      <c r="F1312" s="203">
        <v>36.58</v>
      </c>
      <c r="G1312" s="203"/>
      <c r="H1312" s="203"/>
      <c r="I1312" s="203">
        <v>40.698</v>
      </c>
    </row>
    <row r="1313" spans="1:9" x14ac:dyDescent="0.25">
      <c r="A1313" s="59" t="s">
        <v>21</v>
      </c>
      <c r="B1313" s="59" t="s">
        <v>4277</v>
      </c>
      <c r="C1313" s="203">
        <v>0.3</v>
      </c>
      <c r="D1313" s="203"/>
      <c r="E1313" s="203"/>
      <c r="F1313" s="203">
        <v>4.4779999999999998</v>
      </c>
      <c r="G1313" s="203"/>
      <c r="H1313" s="203"/>
      <c r="I1313" s="203">
        <v>1.131</v>
      </c>
    </row>
    <row r="1314" spans="1:9" x14ac:dyDescent="0.25">
      <c r="A1314" s="59" t="s">
        <v>3588</v>
      </c>
      <c r="B1314" s="59" t="s">
        <v>4278</v>
      </c>
      <c r="C1314" s="203">
        <v>37.770000000000003</v>
      </c>
      <c r="D1314" s="203"/>
      <c r="E1314" s="203"/>
      <c r="F1314" s="203">
        <v>0.80400000000000005</v>
      </c>
      <c r="G1314" s="203"/>
      <c r="H1314" s="203"/>
      <c r="I1314" s="203">
        <v>0.11</v>
      </c>
    </row>
    <row r="1315" spans="1:9" x14ac:dyDescent="0.25">
      <c r="A1315" s="59" t="s">
        <v>270</v>
      </c>
      <c r="B1315" s="59" t="s">
        <v>4281</v>
      </c>
      <c r="C1315" s="203"/>
      <c r="D1315" s="203">
        <v>2.4470000000000001</v>
      </c>
      <c r="E1315" s="203"/>
      <c r="F1315" s="203">
        <v>81.028999999999996</v>
      </c>
      <c r="G1315" s="203"/>
      <c r="H1315" s="203">
        <v>107.42100000000001</v>
      </c>
      <c r="I1315" s="203">
        <v>13.401999999999999</v>
      </c>
    </row>
    <row r="1316" spans="1:9" x14ac:dyDescent="0.25">
      <c r="A1316" s="59" t="s">
        <v>96</v>
      </c>
      <c r="B1316" s="59" t="s">
        <v>4282</v>
      </c>
      <c r="C1316" s="203"/>
      <c r="D1316" s="203">
        <v>61.252000000000002</v>
      </c>
      <c r="E1316" s="203">
        <v>76.971999999999994</v>
      </c>
      <c r="F1316" s="203"/>
      <c r="G1316" s="203"/>
      <c r="H1316" s="203"/>
      <c r="I1316" s="203">
        <v>88.415999999999997</v>
      </c>
    </row>
    <row r="1317" spans="1:9" x14ac:dyDescent="0.25">
      <c r="A1317" s="59" t="s">
        <v>2010</v>
      </c>
      <c r="B1317" s="59" t="s">
        <v>4283</v>
      </c>
      <c r="C1317" s="203">
        <v>660.74</v>
      </c>
      <c r="D1317" s="203">
        <v>0</v>
      </c>
      <c r="E1317" s="203"/>
      <c r="F1317" s="203">
        <v>1028.347</v>
      </c>
      <c r="G1317" s="203">
        <v>1559.634</v>
      </c>
      <c r="H1317" s="203">
        <v>3001.7370000000001</v>
      </c>
      <c r="I1317" s="203">
        <v>534.30200000000002</v>
      </c>
    </row>
    <row r="1318" spans="1:9" x14ac:dyDescent="0.25">
      <c r="A1318" s="59" t="s">
        <v>275</v>
      </c>
      <c r="B1318" s="59" t="s">
        <v>4287</v>
      </c>
      <c r="C1318" s="203">
        <v>2.76</v>
      </c>
      <c r="D1318" s="203"/>
      <c r="E1318" s="203">
        <v>21.863</v>
      </c>
      <c r="F1318" s="203"/>
      <c r="G1318" s="203"/>
      <c r="H1318" s="203"/>
      <c r="I1318" s="203"/>
    </row>
    <row r="1319" spans="1:9" x14ac:dyDescent="0.25">
      <c r="A1319" s="59" t="s">
        <v>833</v>
      </c>
      <c r="B1319" s="59" t="s">
        <v>4292</v>
      </c>
      <c r="C1319" s="203">
        <v>1.46</v>
      </c>
      <c r="D1319" s="203">
        <v>0.80800000000000005</v>
      </c>
      <c r="E1319" s="203"/>
      <c r="F1319" s="203">
        <v>0</v>
      </c>
      <c r="G1319" s="203">
        <v>0</v>
      </c>
      <c r="H1319" s="203">
        <v>0</v>
      </c>
      <c r="I1319" s="203">
        <v>0</v>
      </c>
    </row>
    <row r="1320" spans="1:9" x14ac:dyDescent="0.25">
      <c r="A1320" s="59" t="s">
        <v>476</v>
      </c>
      <c r="B1320" s="59" t="s">
        <v>4295</v>
      </c>
      <c r="C1320" s="203">
        <v>170.4</v>
      </c>
      <c r="D1320" s="203">
        <v>0</v>
      </c>
      <c r="E1320" s="203">
        <v>0.80900000000000005</v>
      </c>
      <c r="F1320" s="203">
        <v>0</v>
      </c>
      <c r="G1320" s="203">
        <v>0</v>
      </c>
      <c r="H1320" s="203">
        <v>0</v>
      </c>
      <c r="I1320" s="203">
        <v>0</v>
      </c>
    </row>
    <row r="1321" spans="1:9" x14ac:dyDescent="0.25">
      <c r="A1321" s="59" t="s">
        <v>885</v>
      </c>
      <c r="B1321" s="59" t="s">
        <v>4297</v>
      </c>
      <c r="C1321" s="203"/>
      <c r="D1321" s="203">
        <v>0.27300000000000002</v>
      </c>
      <c r="E1321" s="203"/>
      <c r="F1321" s="203"/>
      <c r="G1321" s="203"/>
      <c r="H1321" s="203"/>
      <c r="I1321" s="203"/>
    </row>
    <row r="1322" spans="1:9" x14ac:dyDescent="0.25">
      <c r="A1322" s="59" t="s">
        <v>829</v>
      </c>
      <c r="B1322" s="59" t="s">
        <v>4299</v>
      </c>
      <c r="C1322" s="203">
        <v>1.89</v>
      </c>
      <c r="D1322" s="203">
        <v>112.46899999999999</v>
      </c>
      <c r="E1322" s="203">
        <v>82.448999999999998</v>
      </c>
      <c r="F1322" s="203">
        <v>26.574000000000002</v>
      </c>
      <c r="G1322" s="203">
        <v>0</v>
      </c>
      <c r="H1322" s="203">
        <v>0</v>
      </c>
      <c r="I1322" s="203">
        <v>0</v>
      </c>
    </row>
    <row r="1323" spans="1:9" x14ac:dyDescent="0.25">
      <c r="A1323" s="59" t="s">
        <v>1124</v>
      </c>
      <c r="B1323" s="59" t="s">
        <v>4300</v>
      </c>
      <c r="C1323" s="203">
        <v>0</v>
      </c>
      <c r="D1323" s="203">
        <v>0</v>
      </c>
      <c r="E1323" s="203">
        <v>0</v>
      </c>
      <c r="F1323" s="203">
        <v>0</v>
      </c>
      <c r="G1323" s="203">
        <v>9.9000000000000005E-2</v>
      </c>
      <c r="H1323" s="203">
        <v>0</v>
      </c>
      <c r="I1323" s="203">
        <v>0</v>
      </c>
    </row>
    <row r="1324" spans="1:9" x14ac:dyDescent="0.25">
      <c r="A1324" s="59" t="s">
        <v>8203</v>
      </c>
      <c r="B1324" s="59" t="s">
        <v>8204</v>
      </c>
      <c r="C1324" s="203">
        <v>12.62</v>
      </c>
      <c r="D1324" s="203">
        <v>12.523</v>
      </c>
      <c r="E1324" s="203">
        <v>148.25899999999999</v>
      </c>
      <c r="F1324" s="203">
        <v>283.60300000000001</v>
      </c>
      <c r="G1324" s="203">
        <v>8.2370000000000001</v>
      </c>
      <c r="H1324" s="203">
        <v>108.19499999999999</v>
      </c>
      <c r="I1324" s="203">
        <v>32.576999999999998</v>
      </c>
    </row>
    <row r="1325" spans="1:9" x14ac:dyDescent="0.25">
      <c r="A1325" s="59" t="s">
        <v>570</v>
      </c>
      <c r="B1325" s="59" t="s">
        <v>4304</v>
      </c>
      <c r="C1325" s="203">
        <v>4.9400000000000004</v>
      </c>
      <c r="D1325" s="203">
        <v>25.971</v>
      </c>
      <c r="E1325" s="203">
        <v>0.127</v>
      </c>
      <c r="F1325" s="203">
        <v>21.398</v>
      </c>
      <c r="G1325" s="203">
        <v>1.7490000000000001</v>
      </c>
      <c r="H1325" s="203">
        <v>0</v>
      </c>
      <c r="I1325" s="203">
        <v>0.34699999999999998</v>
      </c>
    </row>
    <row r="1326" spans="1:9" x14ac:dyDescent="0.25">
      <c r="A1326" s="59" t="s">
        <v>592</v>
      </c>
      <c r="B1326" s="59" t="s">
        <v>4307</v>
      </c>
      <c r="C1326" s="203">
        <v>0</v>
      </c>
      <c r="D1326" s="203">
        <v>15.164</v>
      </c>
      <c r="E1326" s="203">
        <v>259.36799999999999</v>
      </c>
      <c r="F1326" s="203"/>
      <c r="G1326" s="203">
        <v>0</v>
      </c>
      <c r="H1326" s="203">
        <v>0</v>
      </c>
      <c r="I1326" s="203">
        <v>4.1920000000000002</v>
      </c>
    </row>
    <row r="1327" spans="1:9" x14ac:dyDescent="0.25">
      <c r="A1327" s="59" t="s">
        <v>1757</v>
      </c>
      <c r="B1327" s="59" t="s">
        <v>4308</v>
      </c>
      <c r="C1327" s="203">
        <v>0</v>
      </c>
      <c r="D1327" s="203">
        <v>0</v>
      </c>
      <c r="E1327" s="203">
        <v>1.4419999999999999</v>
      </c>
      <c r="F1327" s="203">
        <v>0</v>
      </c>
      <c r="G1327" s="203">
        <v>6.9550000000000001</v>
      </c>
      <c r="H1327" s="203">
        <v>5.8710000000000004</v>
      </c>
      <c r="I1327" s="203">
        <v>0</v>
      </c>
    </row>
    <row r="1328" spans="1:9" x14ac:dyDescent="0.25">
      <c r="A1328" s="59" t="s">
        <v>3587</v>
      </c>
      <c r="B1328" s="59" t="s">
        <v>4310</v>
      </c>
      <c r="C1328" s="203">
        <v>0.94</v>
      </c>
      <c r="D1328" s="203">
        <v>24.811</v>
      </c>
      <c r="E1328" s="203">
        <v>15.768000000000001</v>
      </c>
      <c r="F1328" s="203">
        <v>4.194</v>
      </c>
      <c r="G1328" s="203">
        <v>17.356999999999999</v>
      </c>
      <c r="H1328" s="203">
        <v>28.27</v>
      </c>
      <c r="I1328" s="203">
        <v>5.9809999999999999</v>
      </c>
    </row>
    <row r="1329" spans="1:9" x14ac:dyDescent="0.25">
      <c r="A1329" s="59" t="s">
        <v>3026</v>
      </c>
      <c r="B1329" s="59" t="s">
        <v>4312</v>
      </c>
      <c r="C1329" s="203">
        <v>29.22</v>
      </c>
      <c r="D1329" s="203">
        <v>14.803000000000001</v>
      </c>
      <c r="E1329" s="203">
        <v>82.700999999999993</v>
      </c>
      <c r="F1329" s="203">
        <v>0.52900000000000003</v>
      </c>
      <c r="G1329" s="203">
        <v>0</v>
      </c>
      <c r="H1329" s="203">
        <v>1.4139999999999999</v>
      </c>
      <c r="I1329" s="203">
        <v>7.1999999999999995E-2</v>
      </c>
    </row>
    <row r="1330" spans="1:9" x14ac:dyDescent="0.25">
      <c r="A1330" s="59" t="s">
        <v>3650</v>
      </c>
      <c r="B1330" s="59" t="s">
        <v>4313</v>
      </c>
      <c r="C1330" s="203">
        <v>3.89</v>
      </c>
      <c r="D1330" s="203">
        <v>0.13100000000000001</v>
      </c>
      <c r="E1330" s="203">
        <v>1.6E-2</v>
      </c>
      <c r="F1330" s="203"/>
      <c r="G1330" s="203">
        <v>0</v>
      </c>
      <c r="H1330" s="203">
        <v>0</v>
      </c>
      <c r="I1330" s="203">
        <v>0.89600000000000002</v>
      </c>
    </row>
    <row r="1331" spans="1:9" x14ac:dyDescent="0.25">
      <c r="A1331" s="59" t="s">
        <v>3612</v>
      </c>
      <c r="B1331" s="59" t="s">
        <v>4314</v>
      </c>
      <c r="C1331" s="203">
        <v>67.12</v>
      </c>
      <c r="D1331" s="203">
        <v>8.4000000000000005E-2</v>
      </c>
      <c r="E1331" s="203"/>
      <c r="F1331" s="203"/>
      <c r="G1331" s="203">
        <v>0</v>
      </c>
      <c r="H1331" s="203">
        <v>0</v>
      </c>
      <c r="I1331" s="203">
        <v>0</v>
      </c>
    </row>
    <row r="1332" spans="1:9" x14ac:dyDescent="0.25">
      <c r="A1332" s="59" t="s">
        <v>3553</v>
      </c>
      <c r="B1332" s="59" t="s">
        <v>4316</v>
      </c>
      <c r="C1332" s="203"/>
      <c r="D1332" s="203"/>
      <c r="E1332" s="203"/>
      <c r="F1332" s="203"/>
      <c r="G1332" s="203">
        <v>0</v>
      </c>
      <c r="H1332" s="203">
        <v>0.374</v>
      </c>
      <c r="I1332" s="203">
        <v>0</v>
      </c>
    </row>
    <row r="1333" spans="1:9" x14ac:dyDescent="0.25">
      <c r="A1333" s="59" t="s">
        <v>3648</v>
      </c>
      <c r="B1333" s="59" t="s">
        <v>4317</v>
      </c>
      <c r="C1333" s="203">
        <v>10.99</v>
      </c>
      <c r="D1333" s="203">
        <v>3.867</v>
      </c>
      <c r="E1333" s="203">
        <v>32.564999999999998</v>
      </c>
      <c r="F1333" s="203">
        <v>7.05</v>
      </c>
      <c r="G1333" s="203">
        <v>0</v>
      </c>
      <c r="H1333" s="203">
        <v>6.7809999999999997</v>
      </c>
      <c r="I1333" s="203">
        <v>0</v>
      </c>
    </row>
    <row r="1334" spans="1:9" x14ac:dyDescent="0.25">
      <c r="A1334" s="59" t="s">
        <v>3600</v>
      </c>
      <c r="B1334" s="59" t="s">
        <v>4318</v>
      </c>
      <c r="C1334" s="203">
        <v>0</v>
      </c>
      <c r="D1334" s="203">
        <v>1.355</v>
      </c>
      <c r="E1334" s="203">
        <v>16.626999999999999</v>
      </c>
      <c r="F1334" s="203"/>
      <c r="G1334" s="203">
        <v>76.28</v>
      </c>
      <c r="H1334" s="203">
        <v>0</v>
      </c>
      <c r="I1334" s="203">
        <v>1.643</v>
      </c>
    </row>
    <row r="1335" spans="1:9" x14ac:dyDescent="0.25">
      <c r="A1335" s="59" t="s">
        <v>3688</v>
      </c>
      <c r="B1335" s="59" t="s">
        <v>4319</v>
      </c>
      <c r="C1335" s="203">
        <v>108.69</v>
      </c>
      <c r="D1335" s="203">
        <v>0</v>
      </c>
      <c r="E1335" s="203">
        <v>6.226</v>
      </c>
      <c r="F1335" s="203">
        <v>0.5</v>
      </c>
      <c r="G1335" s="203">
        <v>0</v>
      </c>
      <c r="H1335" s="203">
        <v>8.8130000000000006</v>
      </c>
      <c r="I1335" s="203">
        <v>48.293999999999997</v>
      </c>
    </row>
    <row r="1336" spans="1:9" x14ac:dyDescent="0.25">
      <c r="A1336" s="59" t="s">
        <v>3626</v>
      </c>
      <c r="B1336" s="59" t="s">
        <v>4320</v>
      </c>
      <c r="C1336" s="203">
        <v>0</v>
      </c>
      <c r="D1336" s="203">
        <v>0</v>
      </c>
      <c r="E1336" s="203">
        <v>5.7270000000000003</v>
      </c>
      <c r="F1336" s="203">
        <v>0</v>
      </c>
      <c r="G1336" s="203">
        <v>0</v>
      </c>
      <c r="H1336" s="203">
        <v>0</v>
      </c>
      <c r="I1336" s="203">
        <v>0</v>
      </c>
    </row>
    <row r="1337" spans="1:9" x14ac:dyDescent="0.25">
      <c r="A1337" s="59" t="s">
        <v>3599</v>
      </c>
      <c r="B1337" s="59" t="s">
        <v>4322</v>
      </c>
      <c r="C1337" s="203">
        <v>0</v>
      </c>
      <c r="D1337" s="203">
        <v>1.383</v>
      </c>
      <c r="E1337" s="203"/>
      <c r="F1337" s="203">
        <v>11.102</v>
      </c>
      <c r="G1337" s="203">
        <v>263.61799999999999</v>
      </c>
      <c r="H1337" s="203">
        <v>27.635000000000002</v>
      </c>
      <c r="I1337" s="203">
        <v>145.30500000000001</v>
      </c>
    </row>
    <row r="1338" spans="1:9" x14ac:dyDescent="0.25">
      <c r="A1338" s="59" t="s">
        <v>2598</v>
      </c>
      <c r="B1338" s="59" t="s">
        <v>4324</v>
      </c>
      <c r="C1338" s="203">
        <v>0</v>
      </c>
      <c r="D1338" s="203">
        <v>0.13600000000000001</v>
      </c>
      <c r="E1338" s="203"/>
      <c r="F1338" s="203">
        <v>0</v>
      </c>
      <c r="G1338" s="203">
        <v>0</v>
      </c>
      <c r="H1338" s="203">
        <v>9.6419999999999995</v>
      </c>
      <c r="I1338" s="203">
        <v>1.1140000000000001</v>
      </c>
    </row>
    <row r="1339" spans="1:9" x14ac:dyDescent="0.25">
      <c r="A1339" s="59" t="s">
        <v>580</v>
      </c>
      <c r="B1339" s="59" t="s">
        <v>4325</v>
      </c>
      <c r="C1339" s="203">
        <v>0.02</v>
      </c>
      <c r="D1339" s="203">
        <v>28.709</v>
      </c>
      <c r="E1339" s="203">
        <v>45.384</v>
      </c>
      <c r="F1339" s="203">
        <v>22.777999999999999</v>
      </c>
      <c r="G1339" s="203">
        <v>10.102</v>
      </c>
      <c r="H1339" s="203">
        <v>1.6919999999999999</v>
      </c>
      <c r="I1339" s="203">
        <v>33.96</v>
      </c>
    </row>
    <row r="1340" spans="1:9" x14ac:dyDescent="0.25">
      <c r="A1340" s="59" t="s">
        <v>187</v>
      </c>
      <c r="B1340" s="59" t="s">
        <v>4326</v>
      </c>
      <c r="C1340" s="203">
        <v>558.55999999999995</v>
      </c>
      <c r="D1340" s="203">
        <v>1199.847</v>
      </c>
      <c r="E1340" s="203">
        <v>1868.875</v>
      </c>
      <c r="F1340" s="203">
        <v>1378.116</v>
      </c>
      <c r="G1340" s="203">
        <v>2464.2420000000002</v>
      </c>
      <c r="H1340" s="203">
        <v>4522.3310000000001</v>
      </c>
      <c r="I1340" s="203">
        <v>639.024</v>
      </c>
    </row>
    <row r="1341" spans="1:9" x14ac:dyDescent="0.25">
      <c r="A1341" s="59" t="s">
        <v>3589</v>
      </c>
      <c r="B1341" s="59" t="s">
        <v>4327</v>
      </c>
      <c r="C1341" s="203">
        <v>0.62</v>
      </c>
      <c r="D1341" s="203">
        <v>3.9089999999999998</v>
      </c>
      <c r="E1341" s="203">
        <v>0</v>
      </c>
      <c r="F1341" s="203">
        <v>0</v>
      </c>
      <c r="G1341" s="203"/>
      <c r="H1341" s="203">
        <v>143.11600000000001</v>
      </c>
      <c r="I1341" s="203">
        <v>0.23899999999999999</v>
      </c>
    </row>
    <row r="1342" spans="1:9" x14ac:dyDescent="0.25">
      <c r="A1342" s="59" t="s">
        <v>3627</v>
      </c>
      <c r="B1342" s="59" t="s">
        <v>4328</v>
      </c>
      <c r="C1342" s="203">
        <v>0</v>
      </c>
      <c r="D1342" s="203">
        <v>0.73199999999999998</v>
      </c>
      <c r="E1342" s="203"/>
      <c r="F1342" s="203">
        <v>0</v>
      </c>
      <c r="G1342" s="203">
        <v>0</v>
      </c>
      <c r="H1342" s="203">
        <v>0</v>
      </c>
      <c r="I1342" s="203">
        <v>0</v>
      </c>
    </row>
    <row r="1343" spans="1:9" x14ac:dyDescent="0.25">
      <c r="A1343" s="59" t="s">
        <v>3554</v>
      </c>
      <c r="B1343" s="59" t="s">
        <v>4329</v>
      </c>
      <c r="C1343" s="203">
        <v>0</v>
      </c>
      <c r="D1343" s="203"/>
      <c r="E1343" s="203"/>
      <c r="F1343" s="203"/>
      <c r="G1343" s="203"/>
      <c r="H1343" s="203">
        <v>7.0000000000000001E-3</v>
      </c>
      <c r="I1343" s="203">
        <v>0</v>
      </c>
    </row>
    <row r="1344" spans="1:9" x14ac:dyDescent="0.25">
      <c r="A1344" s="59" t="s">
        <v>11</v>
      </c>
      <c r="B1344" s="59" t="s">
        <v>4331</v>
      </c>
      <c r="C1344" s="203">
        <v>757.6</v>
      </c>
      <c r="D1344" s="203">
        <v>0.27900000000000003</v>
      </c>
      <c r="E1344" s="203"/>
      <c r="F1344" s="203">
        <v>93.927999999999997</v>
      </c>
      <c r="G1344" s="203">
        <v>15.154999999999999</v>
      </c>
      <c r="H1344" s="203">
        <v>0</v>
      </c>
      <c r="I1344" s="203">
        <v>0</v>
      </c>
    </row>
    <row r="1345" spans="1:9" x14ac:dyDescent="0.25">
      <c r="A1345" s="59" t="s">
        <v>1724</v>
      </c>
      <c r="B1345" s="59" t="s">
        <v>4333</v>
      </c>
      <c r="C1345" s="203">
        <v>0.19</v>
      </c>
      <c r="D1345" s="203">
        <v>13.356</v>
      </c>
      <c r="E1345" s="203">
        <v>0.14899999999999999</v>
      </c>
      <c r="F1345" s="203">
        <v>0</v>
      </c>
      <c r="G1345" s="203">
        <v>0.45600000000000002</v>
      </c>
      <c r="H1345" s="203">
        <v>0.13</v>
      </c>
      <c r="I1345" s="203">
        <v>0</v>
      </c>
    </row>
    <row r="1346" spans="1:9" x14ac:dyDescent="0.25">
      <c r="A1346" s="59" t="s">
        <v>1702</v>
      </c>
      <c r="B1346" s="59" t="s">
        <v>4336</v>
      </c>
      <c r="C1346" s="203">
        <v>268.01</v>
      </c>
      <c r="D1346" s="203">
        <v>4.117</v>
      </c>
      <c r="E1346" s="203">
        <v>108.943</v>
      </c>
      <c r="F1346" s="203">
        <v>0</v>
      </c>
      <c r="G1346" s="203">
        <v>0</v>
      </c>
      <c r="H1346" s="203">
        <v>1.7509999999999999</v>
      </c>
      <c r="I1346" s="203">
        <v>0</v>
      </c>
    </row>
    <row r="1347" spans="1:9" x14ac:dyDescent="0.25">
      <c r="A1347" s="59" t="s">
        <v>105</v>
      </c>
      <c r="B1347" s="59" t="s">
        <v>4337</v>
      </c>
      <c r="C1347" s="203">
        <v>548.97</v>
      </c>
      <c r="D1347" s="203">
        <v>348.95299999999997</v>
      </c>
      <c r="E1347" s="203">
        <v>84.495999999999995</v>
      </c>
      <c r="F1347" s="203">
        <v>141.208</v>
      </c>
      <c r="G1347" s="203">
        <v>51.081000000000003</v>
      </c>
      <c r="H1347" s="203">
        <v>65.783000000000001</v>
      </c>
      <c r="I1347" s="203">
        <v>43.360999999999997</v>
      </c>
    </row>
    <row r="1348" spans="1:9" x14ac:dyDescent="0.25">
      <c r="A1348" s="59" t="s">
        <v>2064</v>
      </c>
      <c r="B1348" s="59" t="s">
        <v>4341</v>
      </c>
      <c r="C1348" s="203">
        <v>63.84</v>
      </c>
      <c r="D1348" s="203">
        <v>106.996</v>
      </c>
      <c r="E1348" s="203">
        <v>199.024</v>
      </c>
      <c r="F1348" s="203">
        <v>2.9980000000000002</v>
      </c>
      <c r="G1348" s="203">
        <v>11.782</v>
      </c>
      <c r="H1348" s="203">
        <v>265.07</v>
      </c>
      <c r="I1348" s="203">
        <v>293.834</v>
      </c>
    </row>
    <row r="1349" spans="1:9" x14ac:dyDescent="0.25">
      <c r="A1349" s="59" t="s">
        <v>70</v>
      </c>
      <c r="B1349" s="59" t="s">
        <v>4342</v>
      </c>
      <c r="C1349" s="203"/>
      <c r="D1349" s="203"/>
      <c r="E1349" s="203">
        <v>2.8069999999999999</v>
      </c>
      <c r="F1349" s="203"/>
      <c r="G1349" s="203"/>
      <c r="H1349" s="203"/>
      <c r="I1349" s="203"/>
    </row>
    <row r="1350" spans="1:9" x14ac:dyDescent="0.25">
      <c r="A1350" s="59" t="s">
        <v>1607</v>
      </c>
      <c r="B1350" s="59" t="s">
        <v>4345</v>
      </c>
      <c r="C1350" s="203">
        <v>2094.7800000000002</v>
      </c>
      <c r="D1350" s="203">
        <v>1851.1369999999999</v>
      </c>
      <c r="E1350" s="203">
        <v>2665.3589999999999</v>
      </c>
      <c r="F1350" s="203">
        <v>3021.056</v>
      </c>
      <c r="G1350" s="203">
        <v>3434.7069999999999</v>
      </c>
      <c r="H1350" s="203">
        <v>3207.143</v>
      </c>
      <c r="I1350" s="203">
        <v>3750.2950000000001</v>
      </c>
    </row>
    <row r="1351" spans="1:9" x14ac:dyDescent="0.25">
      <c r="A1351" s="59" t="s">
        <v>2310</v>
      </c>
      <c r="B1351" s="59" t="s">
        <v>4347</v>
      </c>
      <c r="C1351" s="203">
        <v>159.54</v>
      </c>
      <c r="D1351" s="203">
        <v>261.21199999999999</v>
      </c>
      <c r="E1351" s="203">
        <v>124.041</v>
      </c>
      <c r="F1351" s="203">
        <v>104.562</v>
      </c>
      <c r="G1351" s="203">
        <v>364.72899999999998</v>
      </c>
      <c r="H1351" s="203">
        <v>347.267</v>
      </c>
      <c r="I1351" s="203">
        <v>409.17700000000002</v>
      </c>
    </row>
    <row r="1352" spans="1:9" x14ac:dyDescent="0.25">
      <c r="A1352" s="59" t="s">
        <v>1696</v>
      </c>
      <c r="B1352" s="59" t="s">
        <v>4350</v>
      </c>
      <c r="C1352" s="203">
        <v>0</v>
      </c>
      <c r="D1352" s="203">
        <v>0</v>
      </c>
      <c r="E1352" s="203">
        <v>19.861000000000001</v>
      </c>
      <c r="F1352" s="203">
        <v>0</v>
      </c>
      <c r="G1352" s="203">
        <v>0</v>
      </c>
      <c r="H1352" s="203">
        <v>0</v>
      </c>
      <c r="I1352" s="203">
        <v>2.4900000000000002</v>
      </c>
    </row>
    <row r="1353" spans="1:9" x14ac:dyDescent="0.25">
      <c r="A1353" s="59" t="s">
        <v>2291</v>
      </c>
      <c r="B1353" s="59" t="s">
        <v>4355</v>
      </c>
      <c r="C1353" s="203"/>
      <c r="D1353" s="203"/>
      <c r="E1353" s="203"/>
      <c r="F1353" s="203"/>
      <c r="G1353" s="203"/>
      <c r="H1353" s="203">
        <v>0.114</v>
      </c>
      <c r="I1353" s="203">
        <v>0.72199999999999998</v>
      </c>
    </row>
    <row r="1354" spans="1:9" x14ac:dyDescent="0.25">
      <c r="A1354" s="59" t="s">
        <v>452</v>
      </c>
      <c r="B1354" s="59" t="s">
        <v>4356</v>
      </c>
      <c r="C1354" s="203">
        <v>0.01</v>
      </c>
      <c r="D1354" s="203">
        <v>5.7880000000000003</v>
      </c>
      <c r="E1354" s="203">
        <v>31.321999999999999</v>
      </c>
      <c r="F1354" s="203"/>
      <c r="G1354" s="203">
        <v>1.0609999999999999</v>
      </c>
      <c r="H1354" s="203">
        <v>2.8370000000000002</v>
      </c>
      <c r="I1354" s="203">
        <v>0.252</v>
      </c>
    </row>
    <row r="1355" spans="1:9" x14ac:dyDescent="0.25">
      <c r="A1355" s="59" t="s">
        <v>2475</v>
      </c>
      <c r="B1355" s="59" t="s">
        <v>4357</v>
      </c>
      <c r="C1355" s="203">
        <v>0.06</v>
      </c>
      <c r="D1355" s="203">
        <v>0</v>
      </c>
      <c r="E1355" s="203">
        <v>30.138999999999999</v>
      </c>
      <c r="F1355" s="203">
        <v>7.899</v>
      </c>
      <c r="G1355" s="203">
        <v>0</v>
      </c>
      <c r="H1355" s="203">
        <v>0</v>
      </c>
      <c r="I1355" s="203">
        <v>0.83599999999999997</v>
      </c>
    </row>
    <row r="1356" spans="1:9" x14ac:dyDescent="0.25">
      <c r="A1356" s="59" t="s">
        <v>3569</v>
      </c>
      <c r="B1356" s="59" t="s">
        <v>4360</v>
      </c>
      <c r="C1356" s="203">
        <v>0.13</v>
      </c>
      <c r="D1356" s="203">
        <v>0</v>
      </c>
      <c r="E1356" s="203">
        <v>1.042</v>
      </c>
      <c r="F1356" s="203">
        <v>0</v>
      </c>
      <c r="G1356" s="203">
        <v>0</v>
      </c>
      <c r="H1356" s="203">
        <v>0</v>
      </c>
      <c r="I1356" s="203">
        <v>0</v>
      </c>
    </row>
    <row r="1357" spans="1:9" x14ac:dyDescent="0.25">
      <c r="A1357" s="59" t="s">
        <v>3555</v>
      </c>
      <c r="B1357" s="59" t="s">
        <v>4361</v>
      </c>
      <c r="C1357" s="203">
        <v>5.33</v>
      </c>
      <c r="D1357" s="203">
        <v>4.4109999999999996</v>
      </c>
      <c r="E1357" s="203">
        <v>0.16</v>
      </c>
      <c r="F1357" s="203">
        <v>102.366</v>
      </c>
      <c r="G1357" s="203">
        <v>4.1630000000000003</v>
      </c>
      <c r="H1357" s="203">
        <v>0</v>
      </c>
      <c r="I1357" s="203">
        <v>0.34399999999999997</v>
      </c>
    </row>
    <row r="1358" spans="1:9" x14ac:dyDescent="0.25">
      <c r="A1358" s="59" t="s">
        <v>901</v>
      </c>
      <c r="B1358" s="59" t="s">
        <v>4362</v>
      </c>
      <c r="C1358" s="203">
        <v>3.28</v>
      </c>
      <c r="D1358" s="203"/>
      <c r="E1358" s="203"/>
      <c r="F1358" s="203"/>
      <c r="G1358" s="203"/>
      <c r="H1358" s="203"/>
      <c r="I1358" s="203"/>
    </row>
    <row r="1359" spans="1:9" x14ac:dyDescent="0.25">
      <c r="A1359" s="59" t="s">
        <v>2858</v>
      </c>
      <c r="B1359" s="59" t="s">
        <v>4364</v>
      </c>
      <c r="C1359" s="203">
        <v>105.86</v>
      </c>
      <c r="D1359" s="203">
        <v>268.21300000000002</v>
      </c>
      <c r="E1359" s="203">
        <v>101.869</v>
      </c>
      <c r="F1359" s="203">
        <v>15.686</v>
      </c>
      <c r="G1359" s="203">
        <v>26.292000000000002</v>
      </c>
      <c r="H1359" s="203">
        <v>2.5000000000000001E-2</v>
      </c>
      <c r="I1359" s="203">
        <v>154.77799999999999</v>
      </c>
    </row>
    <row r="1360" spans="1:9" x14ac:dyDescent="0.25">
      <c r="A1360" s="59" t="s">
        <v>2758</v>
      </c>
      <c r="B1360" s="59" t="s">
        <v>4366</v>
      </c>
      <c r="C1360" s="203">
        <v>68.849999999999994</v>
      </c>
      <c r="D1360" s="203">
        <v>3.1019999999999999</v>
      </c>
      <c r="E1360" s="203">
        <v>0.77500000000000002</v>
      </c>
      <c r="F1360" s="203">
        <v>1.9570000000000001</v>
      </c>
      <c r="G1360" s="203">
        <v>21.209</v>
      </c>
      <c r="H1360" s="203">
        <v>1.54</v>
      </c>
      <c r="I1360" s="203">
        <v>20.925000000000001</v>
      </c>
    </row>
    <row r="1361" spans="1:9" x14ac:dyDescent="0.25">
      <c r="A1361" s="59" t="s">
        <v>8205</v>
      </c>
      <c r="B1361" s="59" t="s">
        <v>8206</v>
      </c>
      <c r="C1361" s="203"/>
      <c r="D1361" s="203"/>
      <c r="E1361" s="203"/>
      <c r="F1361" s="203"/>
      <c r="G1361" s="203"/>
      <c r="H1361" s="203"/>
      <c r="I1361" s="203">
        <v>0.748</v>
      </c>
    </row>
    <row r="1362" spans="1:9" x14ac:dyDescent="0.25">
      <c r="A1362" s="59" t="s">
        <v>766</v>
      </c>
      <c r="B1362" s="59" t="s">
        <v>4367</v>
      </c>
      <c r="C1362" s="203">
        <v>2.82</v>
      </c>
      <c r="D1362" s="203">
        <v>5.8159999999999998</v>
      </c>
      <c r="E1362" s="203">
        <v>1.867</v>
      </c>
      <c r="F1362" s="203">
        <v>1.331</v>
      </c>
      <c r="G1362" s="203"/>
      <c r="H1362" s="203">
        <v>27.308</v>
      </c>
      <c r="I1362" s="203">
        <v>48.78</v>
      </c>
    </row>
    <row r="1363" spans="1:9" x14ac:dyDescent="0.25">
      <c r="A1363" s="59" t="s">
        <v>1112</v>
      </c>
      <c r="B1363" s="59" t="s">
        <v>4368</v>
      </c>
      <c r="C1363" s="203">
        <v>111.79</v>
      </c>
      <c r="D1363" s="203">
        <v>21.38</v>
      </c>
      <c r="E1363" s="203">
        <v>142.18299999999999</v>
      </c>
      <c r="F1363" s="203">
        <v>0</v>
      </c>
      <c r="G1363" s="203">
        <v>43.25</v>
      </c>
      <c r="H1363" s="203">
        <v>6.2530000000000001</v>
      </c>
      <c r="I1363" s="203">
        <v>47.835999999999999</v>
      </c>
    </row>
    <row r="1364" spans="1:9" x14ac:dyDescent="0.25">
      <c r="A1364" s="59" t="s">
        <v>343</v>
      </c>
      <c r="B1364" s="59" t="s">
        <v>4369</v>
      </c>
      <c r="C1364" s="203"/>
      <c r="D1364" s="203"/>
      <c r="E1364" s="203">
        <v>9.3369999999999997</v>
      </c>
      <c r="F1364" s="203">
        <v>0</v>
      </c>
      <c r="G1364" s="203">
        <v>0</v>
      </c>
      <c r="H1364" s="203">
        <v>13.019</v>
      </c>
      <c r="I1364" s="203">
        <v>0</v>
      </c>
    </row>
    <row r="1365" spans="1:9" x14ac:dyDescent="0.25">
      <c r="A1365" s="59" t="s">
        <v>954</v>
      </c>
      <c r="B1365" s="59" t="s">
        <v>4372</v>
      </c>
      <c r="C1365" s="203">
        <v>67.819999999999993</v>
      </c>
      <c r="D1365" s="203">
        <v>19.315000000000001</v>
      </c>
      <c r="E1365" s="203">
        <v>236.697</v>
      </c>
      <c r="F1365" s="203">
        <v>3418.2939999999999</v>
      </c>
      <c r="G1365" s="203">
        <v>1133.047</v>
      </c>
      <c r="H1365" s="203">
        <v>8062.1670000000004</v>
      </c>
      <c r="I1365" s="203">
        <v>52339.478000000003</v>
      </c>
    </row>
    <row r="1366" spans="1:9" x14ac:dyDescent="0.25">
      <c r="A1366" s="59" t="s">
        <v>238</v>
      </c>
      <c r="B1366" s="59" t="s">
        <v>4374</v>
      </c>
      <c r="C1366" s="203"/>
      <c r="D1366" s="203">
        <v>0</v>
      </c>
      <c r="E1366" s="203"/>
      <c r="F1366" s="203"/>
      <c r="G1366" s="203">
        <v>0</v>
      </c>
      <c r="H1366" s="203">
        <v>0</v>
      </c>
      <c r="I1366" s="203">
        <v>6.4290000000000003</v>
      </c>
    </row>
    <row r="1367" spans="1:9" x14ac:dyDescent="0.25">
      <c r="A1367" s="59" t="s">
        <v>2477</v>
      </c>
      <c r="B1367" s="59" t="s">
        <v>4375</v>
      </c>
      <c r="C1367" s="203"/>
      <c r="D1367" s="203"/>
      <c r="E1367" s="203"/>
      <c r="F1367" s="203">
        <v>4.359</v>
      </c>
      <c r="G1367" s="203"/>
      <c r="H1367" s="203"/>
      <c r="I1367" s="203"/>
    </row>
    <row r="1368" spans="1:9" x14ac:dyDescent="0.25">
      <c r="A1368" s="59" t="s">
        <v>2229</v>
      </c>
      <c r="B1368" s="59" t="s">
        <v>4378</v>
      </c>
      <c r="C1368" s="203">
        <v>0.11</v>
      </c>
      <c r="D1368" s="203">
        <v>0</v>
      </c>
      <c r="E1368" s="203"/>
      <c r="F1368" s="203"/>
      <c r="G1368" s="203">
        <v>0</v>
      </c>
      <c r="H1368" s="203">
        <v>0</v>
      </c>
      <c r="I1368" s="203">
        <v>0</v>
      </c>
    </row>
    <row r="1369" spans="1:9" x14ac:dyDescent="0.25">
      <c r="A1369" s="59" t="s">
        <v>2708</v>
      </c>
      <c r="B1369" s="59" t="s">
        <v>4382</v>
      </c>
      <c r="C1369" s="203">
        <v>0.04</v>
      </c>
      <c r="D1369" s="203">
        <v>0.216</v>
      </c>
      <c r="E1369" s="203"/>
      <c r="F1369" s="203"/>
      <c r="G1369" s="203"/>
      <c r="H1369" s="203"/>
      <c r="I1369" s="203"/>
    </row>
    <row r="1370" spans="1:9" x14ac:dyDescent="0.25">
      <c r="A1370" s="59" t="s">
        <v>3394</v>
      </c>
      <c r="B1370" s="59" t="s">
        <v>4384</v>
      </c>
      <c r="C1370" s="203">
        <v>1.05</v>
      </c>
      <c r="D1370" s="203"/>
      <c r="E1370" s="203"/>
      <c r="F1370" s="203"/>
      <c r="G1370" s="203"/>
      <c r="H1370" s="203">
        <v>0</v>
      </c>
      <c r="I1370" s="203"/>
    </row>
    <row r="1371" spans="1:9" x14ac:dyDescent="0.25">
      <c r="A1371" s="59" t="s">
        <v>2913</v>
      </c>
      <c r="B1371" s="59" t="s">
        <v>4389</v>
      </c>
      <c r="C1371" s="203">
        <v>7.41</v>
      </c>
      <c r="D1371" s="203">
        <v>0.17100000000000001</v>
      </c>
      <c r="E1371" s="203"/>
      <c r="F1371" s="203"/>
      <c r="G1371" s="203">
        <v>1.673</v>
      </c>
      <c r="H1371" s="203">
        <v>0</v>
      </c>
      <c r="I1371" s="203">
        <v>8.3670000000000009</v>
      </c>
    </row>
    <row r="1372" spans="1:9" x14ac:dyDescent="0.25">
      <c r="A1372" s="59" t="s">
        <v>122</v>
      </c>
      <c r="B1372" s="59" t="s">
        <v>4391</v>
      </c>
      <c r="C1372" s="203">
        <v>0</v>
      </c>
      <c r="D1372" s="203">
        <v>0</v>
      </c>
      <c r="E1372" s="203">
        <v>0</v>
      </c>
      <c r="F1372" s="203">
        <v>2</v>
      </c>
      <c r="G1372" s="203">
        <v>15.641</v>
      </c>
      <c r="H1372" s="203">
        <v>17.434000000000001</v>
      </c>
      <c r="I1372" s="203">
        <v>0</v>
      </c>
    </row>
    <row r="1373" spans="1:9" x14ac:dyDescent="0.25">
      <c r="A1373" s="59" t="s">
        <v>1364</v>
      </c>
      <c r="B1373" s="59" t="s">
        <v>4393</v>
      </c>
      <c r="C1373" s="203">
        <v>11482.11</v>
      </c>
      <c r="D1373" s="203">
        <v>11479.085999999999</v>
      </c>
      <c r="E1373" s="203">
        <v>7525.1450000000004</v>
      </c>
      <c r="F1373" s="203">
        <v>13806.097</v>
      </c>
      <c r="G1373" s="203">
        <v>16446.550999999999</v>
      </c>
      <c r="H1373" s="203">
        <v>23040.313999999998</v>
      </c>
      <c r="I1373" s="203">
        <v>8841.2669999999998</v>
      </c>
    </row>
    <row r="1374" spans="1:9" x14ac:dyDescent="0.25">
      <c r="A1374" s="59" t="s">
        <v>799</v>
      </c>
      <c r="B1374" s="59" t="s">
        <v>4397</v>
      </c>
      <c r="C1374" s="203"/>
      <c r="D1374" s="203"/>
      <c r="E1374" s="203"/>
      <c r="F1374" s="203">
        <v>0</v>
      </c>
      <c r="G1374" s="203">
        <v>0</v>
      </c>
      <c r="H1374" s="203"/>
      <c r="I1374" s="203">
        <v>9.7000000000000003E-2</v>
      </c>
    </row>
    <row r="1375" spans="1:9" x14ac:dyDescent="0.25">
      <c r="A1375" s="59" t="s">
        <v>3020</v>
      </c>
      <c r="B1375" s="59" t="s">
        <v>4401</v>
      </c>
      <c r="C1375" s="203"/>
      <c r="D1375" s="203"/>
      <c r="E1375" s="203"/>
      <c r="F1375" s="203"/>
      <c r="G1375" s="203"/>
      <c r="H1375" s="203">
        <v>0.23899999999999999</v>
      </c>
      <c r="I1375" s="203">
        <v>0</v>
      </c>
    </row>
    <row r="1376" spans="1:9" x14ac:dyDescent="0.25">
      <c r="A1376" s="59" t="s">
        <v>3223</v>
      </c>
      <c r="B1376" s="59" t="s">
        <v>4407</v>
      </c>
      <c r="C1376" s="203">
        <v>0.09</v>
      </c>
      <c r="D1376" s="203">
        <v>0</v>
      </c>
      <c r="E1376" s="203">
        <v>0.36799999999999999</v>
      </c>
      <c r="F1376" s="203">
        <v>0</v>
      </c>
      <c r="G1376" s="203">
        <v>8.8999999999999996E-2</v>
      </c>
      <c r="H1376" s="203"/>
      <c r="I1376" s="203">
        <v>0</v>
      </c>
    </row>
    <row r="1377" spans="1:9" x14ac:dyDescent="0.25">
      <c r="A1377" s="59" t="s">
        <v>2249</v>
      </c>
      <c r="B1377" s="59" t="s">
        <v>4410</v>
      </c>
      <c r="C1377" s="203">
        <v>169.31</v>
      </c>
      <c r="D1377" s="203">
        <v>1.679</v>
      </c>
      <c r="E1377" s="203">
        <v>254.999</v>
      </c>
      <c r="F1377" s="203">
        <v>93.95</v>
      </c>
      <c r="G1377" s="203">
        <v>48.173000000000002</v>
      </c>
      <c r="H1377" s="203">
        <v>1.8</v>
      </c>
      <c r="I1377" s="203">
        <v>0.89400000000000002</v>
      </c>
    </row>
    <row r="1378" spans="1:9" x14ac:dyDescent="0.25">
      <c r="A1378" s="59" t="s">
        <v>3219</v>
      </c>
      <c r="B1378" s="59" t="s">
        <v>4411</v>
      </c>
      <c r="C1378" s="203">
        <v>0.66</v>
      </c>
      <c r="D1378" s="203">
        <v>1.1140000000000001</v>
      </c>
      <c r="E1378" s="203">
        <v>1.169</v>
      </c>
      <c r="F1378" s="203">
        <v>0.154</v>
      </c>
      <c r="G1378" s="203">
        <v>1.4359999999999999</v>
      </c>
      <c r="H1378" s="203">
        <v>1445.52</v>
      </c>
      <c r="I1378" s="203">
        <v>3.2189999999999999</v>
      </c>
    </row>
    <row r="1379" spans="1:9" x14ac:dyDescent="0.25">
      <c r="A1379" s="59" t="s">
        <v>2767</v>
      </c>
      <c r="B1379" s="59" t="s">
        <v>4412</v>
      </c>
      <c r="C1379" s="203">
        <v>4423.04</v>
      </c>
      <c r="D1379" s="203">
        <v>6650.93</v>
      </c>
      <c r="E1379" s="203">
        <v>5137.3159999999998</v>
      </c>
      <c r="F1379" s="203"/>
      <c r="G1379" s="203">
        <v>0.154</v>
      </c>
      <c r="H1379" s="203">
        <v>80.472999999999999</v>
      </c>
      <c r="I1379" s="203">
        <v>37.002000000000002</v>
      </c>
    </row>
    <row r="1380" spans="1:9" x14ac:dyDescent="0.25">
      <c r="A1380" s="59" t="s">
        <v>790</v>
      </c>
      <c r="B1380" s="59" t="s">
        <v>4413</v>
      </c>
      <c r="C1380" s="203">
        <v>9.81</v>
      </c>
      <c r="D1380" s="203">
        <v>4.32</v>
      </c>
      <c r="E1380" s="203">
        <v>22.61</v>
      </c>
      <c r="F1380" s="203">
        <v>0.495</v>
      </c>
      <c r="G1380" s="203">
        <v>2.323</v>
      </c>
      <c r="H1380" s="203">
        <v>12.417999999999999</v>
      </c>
      <c r="I1380" s="203">
        <v>123.40600000000001</v>
      </c>
    </row>
    <row r="1381" spans="1:9" x14ac:dyDescent="0.25">
      <c r="A1381" s="59" t="s">
        <v>3059</v>
      </c>
      <c r="B1381" s="59" t="s">
        <v>4414</v>
      </c>
      <c r="C1381" s="203"/>
      <c r="D1381" s="203"/>
      <c r="E1381" s="203"/>
      <c r="F1381" s="203"/>
      <c r="G1381" s="203"/>
      <c r="H1381" s="203"/>
      <c r="I1381" s="203">
        <v>3.5999999999999997E-2</v>
      </c>
    </row>
    <row r="1382" spans="1:9" x14ac:dyDescent="0.25">
      <c r="A1382" s="59" t="s">
        <v>738</v>
      </c>
      <c r="B1382" s="59" t="s">
        <v>4415</v>
      </c>
      <c r="C1382" s="203">
        <v>684.68</v>
      </c>
      <c r="D1382" s="203">
        <v>731.06899999999996</v>
      </c>
      <c r="E1382" s="203">
        <v>882.74</v>
      </c>
      <c r="F1382" s="203"/>
      <c r="G1382" s="203"/>
      <c r="H1382" s="203"/>
      <c r="I1382" s="203"/>
    </row>
    <row r="1383" spans="1:9" x14ac:dyDescent="0.25">
      <c r="A1383" s="59" t="s">
        <v>190</v>
      </c>
      <c r="B1383" s="59" t="s">
        <v>4416</v>
      </c>
      <c r="C1383" s="203">
        <v>0.69</v>
      </c>
      <c r="D1383" s="203">
        <v>88.135999999999996</v>
      </c>
      <c r="E1383" s="203">
        <v>78.418000000000006</v>
      </c>
      <c r="F1383" s="203">
        <v>660.13599999999997</v>
      </c>
      <c r="G1383" s="203">
        <v>1117.751</v>
      </c>
      <c r="H1383" s="203">
        <v>69.078999999999994</v>
      </c>
      <c r="I1383" s="203">
        <v>70.966999999999999</v>
      </c>
    </row>
    <row r="1384" spans="1:9" x14ac:dyDescent="0.25">
      <c r="A1384" s="59" t="s">
        <v>813</v>
      </c>
      <c r="B1384" s="59" t="s">
        <v>4418</v>
      </c>
      <c r="C1384" s="203">
        <v>2.2599999999999998</v>
      </c>
      <c r="D1384" s="203">
        <v>15.483000000000001</v>
      </c>
      <c r="E1384" s="203">
        <v>3.335</v>
      </c>
      <c r="F1384" s="203">
        <v>0.183</v>
      </c>
      <c r="G1384" s="203">
        <v>8.7999999999999995E-2</v>
      </c>
      <c r="H1384" s="203">
        <v>1.083</v>
      </c>
      <c r="I1384" s="203">
        <v>0.86499999999999999</v>
      </c>
    </row>
    <row r="1385" spans="1:9" x14ac:dyDescent="0.25">
      <c r="A1385" s="59" t="s">
        <v>8207</v>
      </c>
      <c r="B1385" s="59" t="s">
        <v>8208</v>
      </c>
      <c r="C1385" s="203">
        <v>0.03</v>
      </c>
      <c r="D1385" s="203"/>
      <c r="E1385" s="203"/>
      <c r="F1385" s="203"/>
      <c r="G1385" s="203"/>
      <c r="H1385" s="203"/>
      <c r="I1385" s="203"/>
    </row>
    <row r="1386" spans="1:9" x14ac:dyDescent="0.25">
      <c r="A1386" s="59" t="s">
        <v>1323</v>
      </c>
      <c r="B1386" s="59" t="s">
        <v>4420</v>
      </c>
      <c r="C1386" s="203"/>
      <c r="D1386" s="203"/>
      <c r="E1386" s="203"/>
      <c r="F1386" s="203"/>
      <c r="G1386" s="203"/>
      <c r="H1386" s="203">
        <v>0</v>
      </c>
      <c r="I1386" s="203">
        <v>0.182</v>
      </c>
    </row>
    <row r="1387" spans="1:9" x14ac:dyDescent="0.25">
      <c r="A1387" s="59" t="s">
        <v>323</v>
      </c>
      <c r="B1387" s="59" t="s">
        <v>4421</v>
      </c>
      <c r="C1387" s="203">
        <v>2546.8200000000002</v>
      </c>
      <c r="D1387" s="203">
        <v>5905.7139999999999</v>
      </c>
      <c r="E1387" s="203">
        <v>3844.913</v>
      </c>
      <c r="F1387" s="203">
        <v>2016.9590000000001</v>
      </c>
      <c r="G1387" s="203">
        <v>5605.0780000000004</v>
      </c>
      <c r="H1387" s="203">
        <v>9078.9650000000001</v>
      </c>
      <c r="I1387" s="203">
        <v>5741.2740000000003</v>
      </c>
    </row>
    <row r="1388" spans="1:9" x14ac:dyDescent="0.25">
      <c r="A1388" s="59" t="s">
        <v>2993</v>
      </c>
      <c r="B1388" s="59" t="s">
        <v>4423</v>
      </c>
      <c r="C1388" s="203">
        <v>0</v>
      </c>
      <c r="D1388" s="203"/>
      <c r="E1388" s="203"/>
      <c r="F1388" s="203">
        <v>0</v>
      </c>
      <c r="G1388" s="203"/>
      <c r="H1388" s="203">
        <v>18.722000000000001</v>
      </c>
      <c r="I1388" s="203">
        <v>0</v>
      </c>
    </row>
    <row r="1389" spans="1:9" x14ac:dyDescent="0.25">
      <c r="A1389" s="59" t="s">
        <v>1664</v>
      </c>
      <c r="B1389" s="59" t="s">
        <v>4425</v>
      </c>
      <c r="C1389" s="203">
        <v>9.1999999999999993</v>
      </c>
      <c r="D1389" s="203"/>
      <c r="E1389" s="203">
        <v>29.245000000000001</v>
      </c>
      <c r="F1389" s="203"/>
      <c r="G1389" s="203"/>
      <c r="H1389" s="203">
        <v>0</v>
      </c>
      <c r="I1389" s="203"/>
    </row>
    <row r="1390" spans="1:9" x14ac:dyDescent="0.25">
      <c r="A1390" s="59" t="s">
        <v>788</v>
      </c>
      <c r="B1390" s="59" t="s">
        <v>4426</v>
      </c>
      <c r="C1390" s="203">
        <v>0</v>
      </c>
      <c r="D1390" s="203">
        <v>0</v>
      </c>
      <c r="E1390" s="203">
        <v>9.1240000000000006</v>
      </c>
      <c r="F1390" s="203">
        <v>0</v>
      </c>
      <c r="G1390" s="203">
        <v>0</v>
      </c>
      <c r="H1390" s="203">
        <v>0.70399999999999996</v>
      </c>
      <c r="I1390" s="203">
        <v>1013.309</v>
      </c>
    </row>
    <row r="1391" spans="1:9" x14ac:dyDescent="0.25">
      <c r="A1391" s="59" t="s">
        <v>336</v>
      </c>
      <c r="B1391" s="59" t="s">
        <v>4430</v>
      </c>
      <c r="C1391" s="203">
        <v>0</v>
      </c>
      <c r="D1391" s="203">
        <v>1.8280000000000001</v>
      </c>
      <c r="E1391" s="203">
        <v>0</v>
      </c>
      <c r="F1391" s="203">
        <v>0</v>
      </c>
      <c r="G1391" s="203">
        <v>0</v>
      </c>
      <c r="H1391" s="203">
        <v>0</v>
      </c>
      <c r="I1391" s="203">
        <v>0</v>
      </c>
    </row>
    <row r="1392" spans="1:9" x14ac:dyDescent="0.25">
      <c r="A1392" s="59" t="s">
        <v>1483</v>
      </c>
      <c r="B1392" s="59" t="s">
        <v>4431</v>
      </c>
      <c r="C1392" s="203">
        <v>4.5</v>
      </c>
      <c r="D1392" s="203">
        <v>6.181</v>
      </c>
      <c r="E1392" s="203">
        <v>0.4</v>
      </c>
      <c r="F1392" s="203">
        <v>0</v>
      </c>
      <c r="G1392" s="203">
        <v>0</v>
      </c>
      <c r="H1392" s="203">
        <v>1.889</v>
      </c>
      <c r="I1392" s="203">
        <v>0</v>
      </c>
    </row>
    <row r="1393" spans="1:9" x14ac:dyDescent="0.25">
      <c r="A1393" s="59" t="s">
        <v>668</v>
      </c>
      <c r="B1393" s="59" t="s">
        <v>4439</v>
      </c>
      <c r="C1393" s="203">
        <v>13.13</v>
      </c>
      <c r="D1393" s="203">
        <v>17.943999999999999</v>
      </c>
      <c r="E1393" s="203">
        <v>162.51400000000001</v>
      </c>
      <c r="F1393" s="203">
        <v>0</v>
      </c>
      <c r="G1393" s="203">
        <v>0</v>
      </c>
      <c r="H1393" s="203">
        <v>56.997</v>
      </c>
      <c r="I1393" s="203">
        <v>0</v>
      </c>
    </row>
    <row r="1394" spans="1:9" x14ac:dyDescent="0.25">
      <c r="A1394" s="59" t="s">
        <v>37</v>
      </c>
      <c r="B1394" s="59" t="s">
        <v>4095</v>
      </c>
      <c r="C1394" s="203">
        <v>1.1499999999999999</v>
      </c>
      <c r="D1394" s="203">
        <v>0</v>
      </c>
      <c r="E1394" s="203"/>
      <c r="F1394" s="203">
        <v>0</v>
      </c>
      <c r="G1394" s="203">
        <v>0.16400000000000001</v>
      </c>
      <c r="H1394" s="203">
        <v>0.27200000000000002</v>
      </c>
      <c r="I1394" s="203">
        <v>0.84099999999999997</v>
      </c>
    </row>
    <row r="1395" spans="1:9" x14ac:dyDescent="0.25">
      <c r="A1395" s="59" t="s">
        <v>1326</v>
      </c>
      <c r="B1395" s="59" t="s">
        <v>4444</v>
      </c>
      <c r="C1395" s="203">
        <v>0</v>
      </c>
      <c r="D1395" s="203">
        <v>3.1459999999999999</v>
      </c>
      <c r="E1395" s="203">
        <v>1.7000000000000001E-2</v>
      </c>
      <c r="F1395" s="203">
        <v>0</v>
      </c>
      <c r="G1395" s="203">
        <v>4.3999999999999997E-2</v>
      </c>
      <c r="H1395" s="203">
        <v>0</v>
      </c>
      <c r="I1395" s="203">
        <v>0</v>
      </c>
    </row>
    <row r="1396" spans="1:9" x14ac:dyDescent="0.25">
      <c r="A1396" s="59" t="s">
        <v>776</v>
      </c>
      <c r="B1396" s="59" t="s">
        <v>4446</v>
      </c>
      <c r="C1396" s="203">
        <v>3.26</v>
      </c>
      <c r="D1396" s="203">
        <v>0</v>
      </c>
      <c r="E1396" s="203"/>
      <c r="F1396" s="203">
        <v>0</v>
      </c>
      <c r="G1396" s="203">
        <v>0</v>
      </c>
      <c r="H1396" s="203">
        <v>1.194</v>
      </c>
      <c r="I1396" s="203">
        <v>0</v>
      </c>
    </row>
    <row r="1397" spans="1:9" x14ac:dyDescent="0.25">
      <c r="A1397" s="59" t="s">
        <v>1463</v>
      </c>
      <c r="B1397" s="59" t="s">
        <v>4448</v>
      </c>
      <c r="C1397" s="203">
        <v>3.05</v>
      </c>
      <c r="D1397" s="203">
        <v>3.2069999999999999</v>
      </c>
      <c r="E1397" s="203">
        <v>1.2989999999999999</v>
      </c>
      <c r="F1397" s="203">
        <v>9.3010000000000002</v>
      </c>
      <c r="G1397" s="203">
        <v>9.9969999999999999</v>
      </c>
      <c r="H1397" s="203">
        <v>6.2569999999999997</v>
      </c>
      <c r="I1397" s="203">
        <v>3.8570000000000002</v>
      </c>
    </row>
    <row r="1398" spans="1:9" x14ac:dyDescent="0.25">
      <c r="A1398" s="59" t="s">
        <v>415</v>
      </c>
      <c r="B1398" s="59" t="s">
        <v>4449</v>
      </c>
      <c r="C1398" s="203">
        <v>347.66</v>
      </c>
      <c r="D1398" s="203">
        <v>135.12299999999999</v>
      </c>
      <c r="E1398" s="203">
        <v>45.789000000000001</v>
      </c>
      <c r="F1398" s="203">
        <v>0</v>
      </c>
      <c r="G1398" s="203">
        <v>22.693999999999999</v>
      </c>
      <c r="H1398" s="203">
        <v>1.829</v>
      </c>
      <c r="I1398" s="203">
        <v>8.3040000000000003</v>
      </c>
    </row>
    <row r="1399" spans="1:9" x14ac:dyDescent="0.25">
      <c r="A1399" s="59" t="s">
        <v>136</v>
      </c>
      <c r="B1399" s="59" t="s">
        <v>4450</v>
      </c>
      <c r="C1399" s="203">
        <v>2401.7399999999998</v>
      </c>
      <c r="D1399" s="203">
        <v>1963.202</v>
      </c>
      <c r="E1399" s="203">
        <v>2352.598</v>
      </c>
      <c r="F1399" s="203">
        <v>2607.0450000000001</v>
      </c>
      <c r="G1399" s="203">
        <v>2058.0430000000001</v>
      </c>
      <c r="H1399" s="203">
        <v>2213.8440000000001</v>
      </c>
      <c r="I1399" s="203">
        <v>3037.4650000000001</v>
      </c>
    </row>
    <row r="1400" spans="1:9" x14ac:dyDescent="0.25">
      <c r="A1400" s="59" t="s">
        <v>3173</v>
      </c>
      <c r="B1400" s="59" t="s">
        <v>4452</v>
      </c>
      <c r="C1400" s="203">
        <v>4.2300000000000004</v>
      </c>
      <c r="D1400" s="203">
        <v>5.0919999999999996</v>
      </c>
      <c r="E1400" s="203">
        <v>0</v>
      </c>
      <c r="F1400" s="203">
        <v>120.136</v>
      </c>
      <c r="G1400" s="203">
        <v>1.272</v>
      </c>
      <c r="H1400" s="203">
        <v>0</v>
      </c>
      <c r="I1400" s="203">
        <v>0</v>
      </c>
    </row>
    <row r="1401" spans="1:9" x14ac:dyDescent="0.25">
      <c r="A1401" s="59" t="s">
        <v>2007</v>
      </c>
      <c r="B1401" s="59" t="s">
        <v>4453</v>
      </c>
      <c r="C1401" s="203">
        <v>60.33</v>
      </c>
      <c r="D1401" s="203">
        <v>121.688</v>
      </c>
      <c r="E1401" s="203">
        <v>25.183</v>
      </c>
      <c r="F1401" s="203">
        <v>0</v>
      </c>
      <c r="G1401" s="203">
        <v>3.1E-2</v>
      </c>
      <c r="H1401" s="203">
        <v>0</v>
      </c>
      <c r="I1401" s="203">
        <v>0</v>
      </c>
    </row>
    <row r="1402" spans="1:9" x14ac:dyDescent="0.25">
      <c r="A1402" s="59" t="s">
        <v>1601</v>
      </c>
      <c r="B1402" s="59" t="s">
        <v>4454</v>
      </c>
      <c r="C1402" s="203">
        <v>0.15</v>
      </c>
      <c r="D1402" s="203">
        <v>5.117</v>
      </c>
      <c r="E1402" s="203">
        <v>0.501</v>
      </c>
      <c r="F1402" s="203">
        <v>0.28100000000000003</v>
      </c>
      <c r="G1402" s="203">
        <v>1.6579999999999999</v>
      </c>
      <c r="H1402" s="203">
        <v>13.875</v>
      </c>
      <c r="I1402" s="203">
        <v>3.3660000000000001</v>
      </c>
    </row>
    <row r="1403" spans="1:9" x14ac:dyDescent="0.25">
      <c r="A1403" s="59" t="s">
        <v>508</v>
      </c>
      <c r="B1403" s="59" t="s">
        <v>4457</v>
      </c>
      <c r="C1403" s="203">
        <v>208.73</v>
      </c>
      <c r="D1403" s="203">
        <v>453.08100000000002</v>
      </c>
      <c r="E1403" s="203">
        <v>41.8</v>
      </c>
      <c r="F1403" s="203">
        <v>318.04700000000003</v>
      </c>
      <c r="G1403" s="203">
        <v>26.890999999999998</v>
      </c>
      <c r="H1403" s="203">
        <v>332.39600000000002</v>
      </c>
      <c r="I1403" s="203">
        <v>381.99299999999999</v>
      </c>
    </row>
    <row r="1404" spans="1:9" x14ac:dyDescent="0.25">
      <c r="A1404" s="59" t="s">
        <v>1065</v>
      </c>
      <c r="B1404" s="59" t="s">
        <v>4458</v>
      </c>
      <c r="C1404" s="203">
        <v>47.48</v>
      </c>
      <c r="D1404" s="203">
        <v>135.614</v>
      </c>
      <c r="E1404" s="203">
        <v>73.695999999999998</v>
      </c>
      <c r="F1404" s="203">
        <v>47.802</v>
      </c>
      <c r="G1404" s="203">
        <v>10.202999999999999</v>
      </c>
      <c r="H1404" s="203">
        <v>78.534000000000006</v>
      </c>
      <c r="I1404" s="203">
        <v>4.7530000000000001</v>
      </c>
    </row>
    <row r="1405" spans="1:9" x14ac:dyDescent="0.25">
      <c r="A1405" s="59" t="s">
        <v>434</v>
      </c>
      <c r="B1405" s="59" t="s">
        <v>4460</v>
      </c>
      <c r="C1405" s="203">
        <v>4.9400000000000004</v>
      </c>
      <c r="D1405" s="203">
        <v>0.16800000000000001</v>
      </c>
      <c r="E1405" s="203">
        <v>0.48</v>
      </c>
      <c r="F1405" s="203">
        <v>0</v>
      </c>
      <c r="G1405" s="203">
        <v>0</v>
      </c>
      <c r="H1405" s="203">
        <v>8.2000000000000003E-2</v>
      </c>
      <c r="I1405" s="203">
        <v>0.749</v>
      </c>
    </row>
    <row r="1406" spans="1:9" x14ac:dyDescent="0.25">
      <c r="A1406" s="59" t="s">
        <v>2424</v>
      </c>
      <c r="B1406" s="59" t="s">
        <v>4463</v>
      </c>
      <c r="C1406" s="203">
        <v>247.02</v>
      </c>
      <c r="D1406" s="203">
        <v>176.85599999999999</v>
      </c>
      <c r="E1406" s="203">
        <v>287.17500000000001</v>
      </c>
      <c r="F1406" s="203">
        <v>222.33099999999999</v>
      </c>
      <c r="G1406" s="203">
        <v>109.72</v>
      </c>
      <c r="H1406" s="203">
        <v>117.009</v>
      </c>
      <c r="I1406" s="203">
        <v>125.378</v>
      </c>
    </row>
    <row r="1407" spans="1:9" x14ac:dyDescent="0.25">
      <c r="A1407" s="59" t="s">
        <v>933</v>
      </c>
      <c r="B1407" s="59" t="s">
        <v>4464</v>
      </c>
      <c r="C1407" s="203">
        <v>32.590000000000003</v>
      </c>
      <c r="D1407" s="203">
        <v>29.689</v>
      </c>
      <c r="E1407" s="203">
        <v>0</v>
      </c>
      <c r="F1407" s="203">
        <v>38.521999999999998</v>
      </c>
      <c r="G1407" s="203">
        <v>110.501</v>
      </c>
      <c r="H1407" s="203">
        <v>106.37</v>
      </c>
      <c r="I1407" s="203">
        <v>89.119</v>
      </c>
    </row>
    <row r="1408" spans="1:9" x14ac:dyDescent="0.25">
      <c r="A1408" s="59" t="s">
        <v>2088</v>
      </c>
      <c r="B1408" s="59" t="s">
        <v>4467</v>
      </c>
      <c r="C1408" s="203">
        <v>52.14</v>
      </c>
      <c r="D1408" s="203">
        <v>184.02600000000001</v>
      </c>
      <c r="E1408" s="203">
        <v>240.52699999999999</v>
      </c>
      <c r="F1408" s="203">
        <v>287.54500000000002</v>
      </c>
      <c r="G1408" s="203">
        <v>151.02199999999999</v>
      </c>
      <c r="H1408" s="203">
        <v>274.91699999999997</v>
      </c>
      <c r="I1408" s="203">
        <v>366.88900000000001</v>
      </c>
    </row>
    <row r="1409" spans="1:9" x14ac:dyDescent="0.25">
      <c r="A1409" s="59" t="s">
        <v>255</v>
      </c>
      <c r="B1409" s="59" t="s">
        <v>4468</v>
      </c>
      <c r="C1409" s="203">
        <v>0.24</v>
      </c>
      <c r="D1409" s="203">
        <v>0.255</v>
      </c>
      <c r="E1409" s="203">
        <v>0.23799999999999999</v>
      </c>
      <c r="F1409" s="203">
        <v>2.1560000000000001</v>
      </c>
      <c r="G1409" s="203">
        <v>0.38100000000000001</v>
      </c>
      <c r="H1409" s="203">
        <v>1.6339999999999999</v>
      </c>
      <c r="I1409" s="203">
        <v>0</v>
      </c>
    </row>
    <row r="1410" spans="1:9" x14ac:dyDescent="0.25">
      <c r="A1410" s="59" t="s">
        <v>8209</v>
      </c>
      <c r="B1410" s="59" t="s">
        <v>8210</v>
      </c>
      <c r="C1410" s="203">
        <v>486.66</v>
      </c>
      <c r="D1410" s="203">
        <v>605.85400000000004</v>
      </c>
      <c r="E1410" s="203">
        <v>228.45699999999999</v>
      </c>
      <c r="F1410" s="203">
        <v>2392.3609999999999</v>
      </c>
      <c r="G1410" s="203">
        <v>820.25099999999998</v>
      </c>
      <c r="H1410" s="203">
        <v>852.01099999999997</v>
      </c>
      <c r="I1410" s="203">
        <v>309.053</v>
      </c>
    </row>
    <row r="1411" spans="1:9" x14ac:dyDescent="0.25">
      <c r="A1411" s="59" t="s">
        <v>1368</v>
      </c>
      <c r="B1411" s="59" t="s">
        <v>4476</v>
      </c>
      <c r="C1411" s="203">
        <v>230.75</v>
      </c>
      <c r="D1411" s="203">
        <v>253.40299999999999</v>
      </c>
      <c r="E1411" s="203">
        <v>71.516999999999996</v>
      </c>
      <c r="F1411" s="203">
        <v>83.748999999999995</v>
      </c>
      <c r="G1411" s="203">
        <v>21.375</v>
      </c>
      <c r="H1411" s="203">
        <v>56.01</v>
      </c>
      <c r="I1411" s="203">
        <v>51.954000000000001</v>
      </c>
    </row>
    <row r="1412" spans="1:9" x14ac:dyDescent="0.25">
      <c r="A1412" s="59" t="s">
        <v>280</v>
      </c>
      <c r="B1412" s="59" t="s">
        <v>4477</v>
      </c>
      <c r="C1412" s="203">
        <v>267.66000000000003</v>
      </c>
      <c r="D1412" s="203">
        <v>71.319999999999993</v>
      </c>
      <c r="E1412" s="203">
        <v>206.18</v>
      </c>
      <c r="F1412" s="203">
        <v>175.31800000000001</v>
      </c>
      <c r="G1412" s="203">
        <v>88.007999999999996</v>
      </c>
      <c r="H1412" s="203">
        <v>105.86</v>
      </c>
      <c r="I1412" s="203">
        <v>677.35400000000004</v>
      </c>
    </row>
    <row r="1413" spans="1:9" x14ac:dyDescent="0.25">
      <c r="A1413" s="59" t="s">
        <v>2576</v>
      </c>
      <c r="B1413" s="59" t="s">
        <v>4478</v>
      </c>
      <c r="C1413" s="203">
        <v>119.64</v>
      </c>
      <c r="D1413" s="203">
        <v>57.784999999999997</v>
      </c>
      <c r="E1413" s="203">
        <v>123.149</v>
      </c>
      <c r="F1413" s="203"/>
      <c r="G1413" s="203"/>
      <c r="H1413" s="203"/>
      <c r="I1413" s="203"/>
    </row>
    <row r="1414" spans="1:9" x14ac:dyDescent="0.25">
      <c r="A1414" s="59" t="s">
        <v>307</v>
      </c>
      <c r="B1414" s="59" t="s">
        <v>4479</v>
      </c>
      <c r="C1414" s="203">
        <v>389.98</v>
      </c>
      <c r="D1414" s="203">
        <v>473.60500000000002</v>
      </c>
      <c r="E1414" s="203">
        <v>525.65800000000002</v>
      </c>
      <c r="F1414" s="203"/>
      <c r="G1414" s="203"/>
      <c r="H1414" s="203">
        <v>56.453000000000003</v>
      </c>
      <c r="I1414" s="203"/>
    </row>
    <row r="1415" spans="1:9" x14ac:dyDescent="0.25">
      <c r="A1415" s="59" t="s">
        <v>1800</v>
      </c>
      <c r="B1415" s="59" t="s">
        <v>4480</v>
      </c>
      <c r="C1415" s="203">
        <v>2.77</v>
      </c>
      <c r="D1415" s="203">
        <v>6.6509999999999998</v>
      </c>
      <c r="E1415" s="203">
        <v>0.153</v>
      </c>
      <c r="F1415" s="203">
        <v>0</v>
      </c>
      <c r="G1415" s="203">
        <v>0</v>
      </c>
      <c r="H1415" s="203">
        <v>0</v>
      </c>
      <c r="I1415" s="203">
        <v>0</v>
      </c>
    </row>
    <row r="1416" spans="1:9" x14ac:dyDescent="0.25">
      <c r="A1416" s="59" t="s">
        <v>1826</v>
      </c>
      <c r="B1416" s="59" t="s">
        <v>4481</v>
      </c>
      <c r="C1416" s="203">
        <v>397.01</v>
      </c>
      <c r="D1416" s="203">
        <v>127.35</v>
      </c>
      <c r="E1416" s="203">
        <v>50.070999999999998</v>
      </c>
      <c r="F1416" s="203">
        <v>53.241</v>
      </c>
      <c r="G1416" s="203">
        <v>2.7349999999999999</v>
      </c>
      <c r="H1416" s="203">
        <v>8.1649999999999991</v>
      </c>
      <c r="I1416" s="203">
        <v>2.4500000000000002</v>
      </c>
    </row>
    <row r="1417" spans="1:9" x14ac:dyDescent="0.25">
      <c r="A1417" s="59" t="s">
        <v>3629</v>
      </c>
      <c r="B1417" s="59" t="s">
        <v>4483</v>
      </c>
      <c r="C1417" s="203">
        <v>0.04</v>
      </c>
      <c r="D1417" s="203">
        <v>0</v>
      </c>
      <c r="E1417" s="203">
        <v>0</v>
      </c>
      <c r="F1417" s="203">
        <v>0</v>
      </c>
      <c r="G1417" s="203">
        <v>6.9000000000000006E-2</v>
      </c>
      <c r="H1417" s="203">
        <v>0</v>
      </c>
      <c r="I1417" s="203">
        <v>0</v>
      </c>
    </row>
    <row r="1418" spans="1:9" x14ac:dyDescent="0.25">
      <c r="A1418" s="59" t="s">
        <v>1017</v>
      </c>
      <c r="B1418" s="59" t="s">
        <v>4485</v>
      </c>
      <c r="C1418" s="203"/>
      <c r="D1418" s="203">
        <v>3</v>
      </c>
      <c r="E1418" s="203">
        <v>56.281999999999996</v>
      </c>
      <c r="F1418" s="203"/>
      <c r="G1418" s="203"/>
      <c r="H1418" s="203">
        <v>205.28</v>
      </c>
      <c r="I1418" s="203">
        <v>297.20400000000001</v>
      </c>
    </row>
    <row r="1419" spans="1:9" x14ac:dyDescent="0.25">
      <c r="A1419" s="59" t="s">
        <v>1203</v>
      </c>
      <c r="B1419" s="59" t="s">
        <v>4486</v>
      </c>
      <c r="C1419" s="203">
        <v>278.62</v>
      </c>
      <c r="D1419" s="203">
        <v>308.92599999999999</v>
      </c>
      <c r="E1419" s="203">
        <v>250.94900000000001</v>
      </c>
      <c r="F1419" s="203">
        <v>145.51300000000001</v>
      </c>
      <c r="G1419" s="203">
        <v>206.26900000000001</v>
      </c>
      <c r="H1419" s="203">
        <v>135.761</v>
      </c>
      <c r="I1419" s="203">
        <v>744.89700000000005</v>
      </c>
    </row>
    <row r="1420" spans="1:9" x14ac:dyDescent="0.25">
      <c r="A1420" s="59" t="s">
        <v>1555</v>
      </c>
      <c r="B1420" s="59" t="s">
        <v>4489</v>
      </c>
      <c r="C1420" s="203">
        <v>0.35</v>
      </c>
      <c r="D1420" s="203">
        <v>0</v>
      </c>
      <c r="E1420" s="203">
        <v>0</v>
      </c>
      <c r="F1420" s="203">
        <v>0</v>
      </c>
      <c r="G1420" s="203">
        <v>0</v>
      </c>
      <c r="H1420" s="203">
        <v>0</v>
      </c>
      <c r="I1420" s="203">
        <v>0</v>
      </c>
    </row>
    <row r="1421" spans="1:9" x14ac:dyDescent="0.25">
      <c r="A1421" s="59" t="s">
        <v>1178</v>
      </c>
      <c r="B1421" s="59" t="s">
        <v>4490</v>
      </c>
      <c r="C1421" s="203">
        <v>0.44</v>
      </c>
      <c r="D1421" s="203">
        <v>0</v>
      </c>
      <c r="E1421" s="203">
        <v>0</v>
      </c>
      <c r="F1421" s="203">
        <v>0</v>
      </c>
      <c r="G1421" s="203">
        <v>0</v>
      </c>
      <c r="H1421" s="203">
        <v>0</v>
      </c>
      <c r="I1421" s="203">
        <v>0.08</v>
      </c>
    </row>
    <row r="1422" spans="1:9" x14ac:dyDescent="0.25">
      <c r="A1422" s="59" t="s">
        <v>754</v>
      </c>
      <c r="B1422" s="59" t="s">
        <v>4491</v>
      </c>
      <c r="C1422" s="203">
        <v>34.89</v>
      </c>
      <c r="D1422" s="203">
        <v>10.493</v>
      </c>
      <c r="E1422" s="203">
        <v>0.72399999999999998</v>
      </c>
      <c r="F1422" s="203">
        <v>4.8280000000000003</v>
      </c>
      <c r="G1422" s="203">
        <v>7.7270000000000003</v>
      </c>
      <c r="H1422" s="203">
        <v>26.309000000000001</v>
      </c>
      <c r="I1422" s="203">
        <v>0</v>
      </c>
    </row>
    <row r="1423" spans="1:9" x14ac:dyDescent="0.25">
      <c r="A1423" s="59" t="s">
        <v>2484</v>
      </c>
      <c r="B1423" s="59" t="s">
        <v>4493</v>
      </c>
      <c r="C1423" s="203">
        <v>7.69</v>
      </c>
      <c r="D1423" s="203">
        <v>0</v>
      </c>
      <c r="E1423" s="203">
        <v>4.5999999999999999E-2</v>
      </c>
      <c r="F1423" s="203">
        <v>0</v>
      </c>
      <c r="G1423" s="203">
        <v>0</v>
      </c>
      <c r="H1423" s="203">
        <v>0</v>
      </c>
      <c r="I1423" s="203">
        <v>0.254</v>
      </c>
    </row>
    <row r="1424" spans="1:9" x14ac:dyDescent="0.25">
      <c r="A1424" s="59" t="s">
        <v>3687</v>
      </c>
      <c r="B1424" s="59" t="s">
        <v>4494</v>
      </c>
      <c r="C1424" s="203"/>
      <c r="D1424" s="203"/>
      <c r="E1424" s="203">
        <v>0</v>
      </c>
      <c r="F1424" s="203"/>
      <c r="G1424" s="203">
        <v>0</v>
      </c>
      <c r="H1424" s="203">
        <v>0</v>
      </c>
      <c r="I1424" s="203">
        <v>0.153</v>
      </c>
    </row>
    <row r="1425" spans="1:9" x14ac:dyDescent="0.25">
      <c r="A1425" s="59" t="s">
        <v>1179</v>
      </c>
      <c r="B1425" s="59" t="s">
        <v>4497</v>
      </c>
      <c r="C1425" s="203">
        <v>1.53</v>
      </c>
      <c r="D1425" s="203"/>
      <c r="E1425" s="203">
        <v>2.5489999999999999</v>
      </c>
      <c r="F1425" s="203">
        <v>1.401</v>
      </c>
      <c r="G1425" s="203"/>
      <c r="H1425" s="203"/>
      <c r="I1425" s="203"/>
    </row>
    <row r="1426" spans="1:9" x14ac:dyDescent="0.25">
      <c r="A1426" s="59" t="s">
        <v>391</v>
      </c>
      <c r="B1426" s="59" t="s">
        <v>4498</v>
      </c>
      <c r="C1426" s="203">
        <v>2.08</v>
      </c>
      <c r="D1426" s="203">
        <v>3.9289999999999998</v>
      </c>
      <c r="E1426" s="203">
        <v>1.5980000000000001</v>
      </c>
      <c r="F1426" s="203">
        <v>0</v>
      </c>
      <c r="G1426" s="203">
        <v>2.2120000000000002</v>
      </c>
      <c r="H1426" s="203">
        <v>48.658000000000001</v>
      </c>
      <c r="I1426" s="203">
        <v>40.061</v>
      </c>
    </row>
    <row r="1427" spans="1:9" x14ac:dyDescent="0.25">
      <c r="A1427" s="59" t="s">
        <v>567</v>
      </c>
      <c r="B1427" s="59" t="s">
        <v>4499</v>
      </c>
      <c r="C1427" s="203">
        <v>0.19</v>
      </c>
      <c r="D1427" s="203">
        <v>0</v>
      </c>
      <c r="E1427" s="203"/>
      <c r="F1427" s="203"/>
      <c r="G1427" s="203"/>
      <c r="H1427" s="203">
        <v>0</v>
      </c>
      <c r="I1427" s="203">
        <v>0</v>
      </c>
    </row>
    <row r="1428" spans="1:9" x14ac:dyDescent="0.25">
      <c r="A1428" s="59" t="s">
        <v>1358</v>
      </c>
      <c r="B1428" s="59" t="s">
        <v>4500</v>
      </c>
      <c r="C1428" s="203">
        <v>368.91</v>
      </c>
      <c r="D1428" s="203">
        <v>627.93799999999999</v>
      </c>
      <c r="E1428" s="203">
        <v>692.94100000000003</v>
      </c>
      <c r="F1428" s="203"/>
      <c r="G1428" s="203"/>
      <c r="H1428" s="203">
        <v>897.07600000000002</v>
      </c>
      <c r="I1428" s="203"/>
    </row>
    <row r="1429" spans="1:9" x14ac:dyDescent="0.25">
      <c r="A1429" s="59" t="s">
        <v>3295</v>
      </c>
      <c r="B1429" s="59" t="s">
        <v>4507</v>
      </c>
      <c r="C1429" s="203"/>
      <c r="D1429" s="203"/>
      <c r="E1429" s="203"/>
      <c r="F1429" s="203"/>
      <c r="G1429" s="203"/>
      <c r="H1429" s="203">
        <v>8.8999999999999996E-2</v>
      </c>
      <c r="I1429" s="203">
        <v>0</v>
      </c>
    </row>
    <row r="1430" spans="1:9" x14ac:dyDescent="0.25">
      <c r="A1430" s="59" t="s">
        <v>389</v>
      </c>
      <c r="B1430" s="59" t="s">
        <v>4509</v>
      </c>
      <c r="C1430" s="203">
        <v>0</v>
      </c>
      <c r="D1430" s="203">
        <v>0</v>
      </c>
      <c r="E1430" s="203">
        <v>1.5229999999999999</v>
      </c>
      <c r="F1430" s="203">
        <v>0.60299999999999998</v>
      </c>
      <c r="G1430" s="203">
        <v>0</v>
      </c>
      <c r="H1430" s="203">
        <v>0</v>
      </c>
      <c r="I1430" s="203">
        <v>0</v>
      </c>
    </row>
    <row r="1431" spans="1:9" x14ac:dyDescent="0.25">
      <c r="A1431" s="59" t="s">
        <v>8211</v>
      </c>
      <c r="B1431" s="59" t="s">
        <v>8212</v>
      </c>
      <c r="C1431" s="203">
        <v>1.01</v>
      </c>
      <c r="D1431" s="203">
        <v>5.7949999999999999</v>
      </c>
      <c r="E1431" s="203"/>
      <c r="F1431" s="203">
        <v>0.14099999999999999</v>
      </c>
      <c r="G1431" s="203">
        <v>33.308999999999997</v>
      </c>
      <c r="H1431" s="203">
        <v>86.22</v>
      </c>
      <c r="I1431" s="203">
        <v>21.364999999999998</v>
      </c>
    </row>
    <row r="1432" spans="1:9" x14ac:dyDescent="0.25">
      <c r="A1432" s="59" t="s">
        <v>3008</v>
      </c>
      <c r="B1432" s="59" t="s">
        <v>4519</v>
      </c>
      <c r="C1432" s="203">
        <v>0.21</v>
      </c>
      <c r="D1432" s="203">
        <v>0.45100000000000001</v>
      </c>
      <c r="E1432" s="203">
        <v>0</v>
      </c>
      <c r="F1432" s="203">
        <v>0</v>
      </c>
      <c r="G1432" s="203"/>
      <c r="H1432" s="203"/>
      <c r="I1432" s="203"/>
    </row>
    <row r="1433" spans="1:9" x14ac:dyDescent="0.25">
      <c r="A1433" s="59" t="s">
        <v>8213</v>
      </c>
      <c r="B1433" s="59" t="s">
        <v>8214</v>
      </c>
      <c r="C1433" s="203">
        <v>0</v>
      </c>
      <c r="D1433" s="203">
        <v>5.7329999999999997</v>
      </c>
      <c r="E1433" s="203"/>
      <c r="F1433" s="203">
        <v>9.4079999999999995</v>
      </c>
      <c r="G1433" s="203">
        <v>13.814</v>
      </c>
      <c r="H1433" s="203">
        <v>4.2460000000000004</v>
      </c>
      <c r="I1433" s="203">
        <v>39.384999999999998</v>
      </c>
    </row>
    <row r="1434" spans="1:9" x14ac:dyDescent="0.25">
      <c r="A1434" s="59" t="s">
        <v>3633</v>
      </c>
      <c r="B1434" s="59" t="s">
        <v>4524</v>
      </c>
      <c r="C1434" s="203">
        <v>638.88</v>
      </c>
      <c r="D1434" s="203">
        <v>1470.1189999999999</v>
      </c>
      <c r="E1434" s="203">
        <v>942.09900000000005</v>
      </c>
      <c r="F1434" s="203">
        <v>226.18</v>
      </c>
      <c r="G1434" s="203">
        <v>979.21799999999996</v>
      </c>
      <c r="H1434" s="203">
        <v>1811.7159999999999</v>
      </c>
      <c r="I1434" s="203">
        <v>27.029</v>
      </c>
    </row>
    <row r="1435" spans="1:9" x14ac:dyDescent="0.25">
      <c r="A1435" s="59" t="s">
        <v>86</v>
      </c>
      <c r="B1435" s="59" t="s">
        <v>4525</v>
      </c>
      <c r="C1435" s="203">
        <v>9.69</v>
      </c>
      <c r="D1435" s="203"/>
      <c r="E1435" s="203">
        <v>39.119999999999997</v>
      </c>
      <c r="F1435" s="203"/>
      <c r="G1435" s="203"/>
      <c r="H1435" s="203">
        <v>82.686000000000007</v>
      </c>
      <c r="I1435" s="203"/>
    </row>
    <row r="1436" spans="1:9" x14ac:dyDescent="0.25">
      <c r="A1436" s="59" t="s">
        <v>8215</v>
      </c>
      <c r="B1436" s="59" t="s">
        <v>8216</v>
      </c>
      <c r="C1436" s="203">
        <v>0.88</v>
      </c>
      <c r="D1436" s="203">
        <v>0.39100000000000001</v>
      </c>
      <c r="E1436" s="203">
        <v>0</v>
      </c>
      <c r="F1436" s="203">
        <v>0</v>
      </c>
      <c r="G1436" s="203">
        <v>0</v>
      </c>
      <c r="H1436" s="203">
        <v>0</v>
      </c>
      <c r="I1436" s="203">
        <v>0</v>
      </c>
    </row>
    <row r="1437" spans="1:9" x14ac:dyDescent="0.25">
      <c r="A1437" s="59" t="s">
        <v>920</v>
      </c>
      <c r="B1437" s="59" t="s">
        <v>4529</v>
      </c>
      <c r="C1437" s="203">
        <v>0</v>
      </c>
      <c r="D1437" s="203">
        <v>0.62</v>
      </c>
      <c r="E1437" s="203">
        <v>0.10299999999999999</v>
      </c>
      <c r="F1437" s="203">
        <v>0</v>
      </c>
      <c r="G1437" s="203">
        <v>0</v>
      </c>
      <c r="H1437" s="203">
        <v>0</v>
      </c>
      <c r="I1437" s="203">
        <v>0.36299999999999999</v>
      </c>
    </row>
    <row r="1438" spans="1:9" x14ac:dyDescent="0.25">
      <c r="A1438" s="59" t="s">
        <v>1996</v>
      </c>
      <c r="B1438" s="59" t="s">
        <v>4531</v>
      </c>
      <c r="C1438" s="203">
        <v>1.28</v>
      </c>
      <c r="D1438" s="203">
        <v>0.97699999999999998</v>
      </c>
      <c r="E1438" s="203">
        <v>0.70099999999999996</v>
      </c>
      <c r="F1438" s="203"/>
      <c r="G1438" s="203">
        <v>0</v>
      </c>
      <c r="H1438" s="203">
        <v>0</v>
      </c>
      <c r="I1438" s="203">
        <v>0</v>
      </c>
    </row>
    <row r="1439" spans="1:9" x14ac:dyDescent="0.25">
      <c r="A1439" s="59" t="s">
        <v>493</v>
      </c>
      <c r="B1439" s="59" t="s">
        <v>4532</v>
      </c>
      <c r="C1439" s="203">
        <v>0.43</v>
      </c>
      <c r="D1439" s="203">
        <v>10.613</v>
      </c>
      <c r="E1439" s="203">
        <v>8.4629999999999992</v>
      </c>
      <c r="F1439" s="203">
        <v>3.2000000000000001E-2</v>
      </c>
      <c r="G1439" s="203">
        <v>5.4219999999999997</v>
      </c>
      <c r="H1439" s="203">
        <v>31.408999999999999</v>
      </c>
      <c r="I1439" s="203">
        <v>4.3620000000000001</v>
      </c>
    </row>
    <row r="1440" spans="1:9" x14ac:dyDescent="0.25">
      <c r="A1440" s="59" t="s">
        <v>1726</v>
      </c>
      <c r="B1440" s="59" t="s">
        <v>4533</v>
      </c>
      <c r="C1440" s="203">
        <v>0</v>
      </c>
      <c r="D1440" s="203">
        <v>8.5999999999999993E-2</v>
      </c>
      <c r="E1440" s="203">
        <v>0</v>
      </c>
      <c r="F1440" s="203"/>
      <c r="G1440" s="203">
        <v>0</v>
      </c>
      <c r="H1440" s="203">
        <v>0</v>
      </c>
      <c r="I1440" s="203">
        <v>0</v>
      </c>
    </row>
    <row r="1441" spans="1:9" x14ac:dyDescent="0.25">
      <c r="A1441" s="59" t="s">
        <v>385</v>
      </c>
      <c r="B1441" s="59" t="s">
        <v>4534</v>
      </c>
      <c r="C1441" s="203">
        <v>2.2400000000000002</v>
      </c>
      <c r="D1441" s="203">
        <v>0.26300000000000001</v>
      </c>
      <c r="E1441" s="203">
        <v>1.431</v>
      </c>
      <c r="F1441" s="203">
        <v>0.11600000000000001</v>
      </c>
      <c r="G1441" s="203">
        <v>0.95399999999999996</v>
      </c>
      <c r="H1441" s="203">
        <v>0</v>
      </c>
      <c r="I1441" s="203">
        <v>4.5060000000000002</v>
      </c>
    </row>
    <row r="1442" spans="1:9" x14ac:dyDescent="0.25">
      <c r="A1442" s="59" t="s">
        <v>82</v>
      </c>
      <c r="B1442" s="59" t="s">
        <v>4536</v>
      </c>
      <c r="C1442" s="203">
        <v>0.03</v>
      </c>
      <c r="D1442" s="203">
        <v>1.5089999999999999</v>
      </c>
      <c r="E1442" s="203">
        <v>0</v>
      </c>
      <c r="F1442" s="203">
        <v>0</v>
      </c>
      <c r="G1442" s="203">
        <v>0.222</v>
      </c>
      <c r="H1442" s="203">
        <v>5.4859999999999998</v>
      </c>
      <c r="I1442" s="203">
        <v>0</v>
      </c>
    </row>
    <row r="1443" spans="1:9" x14ac:dyDescent="0.25">
      <c r="A1443" s="59" t="s">
        <v>131</v>
      </c>
      <c r="B1443" s="59" t="s">
        <v>4537</v>
      </c>
      <c r="C1443" s="203">
        <v>20.82</v>
      </c>
      <c r="D1443" s="203">
        <v>0</v>
      </c>
      <c r="E1443" s="203">
        <v>0</v>
      </c>
      <c r="F1443" s="203">
        <v>19.797000000000001</v>
      </c>
      <c r="G1443" s="203">
        <v>3.4990000000000001</v>
      </c>
      <c r="H1443" s="203">
        <v>0</v>
      </c>
      <c r="I1443" s="203">
        <v>0</v>
      </c>
    </row>
    <row r="1444" spans="1:9" x14ac:dyDescent="0.25">
      <c r="A1444" s="59" t="s">
        <v>287</v>
      </c>
      <c r="B1444" s="59" t="s">
        <v>4539</v>
      </c>
      <c r="C1444" s="203">
        <v>412.65</v>
      </c>
      <c r="D1444" s="203">
        <v>632.53099999999995</v>
      </c>
      <c r="E1444" s="203">
        <v>592.09699999999998</v>
      </c>
      <c r="F1444" s="203">
        <v>427.59399999999999</v>
      </c>
      <c r="G1444" s="203">
        <v>454.66800000000001</v>
      </c>
      <c r="H1444" s="203">
        <v>342.125</v>
      </c>
      <c r="I1444" s="203">
        <v>470.25700000000001</v>
      </c>
    </row>
    <row r="1445" spans="1:9" x14ac:dyDescent="0.25">
      <c r="A1445" s="59" t="s">
        <v>366</v>
      </c>
      <c r="B1445" s="59" t="s">
        <v>4540</v>
      </c>
      <c r="C1445" s="203">
        <v>78.53</v>
      </c>
      <c r="D1445" s="203">
        <v>129.45699999999999</v>
      </c>
      <c r="E1445" s="203"/>
      <c r="F1445" s="203"/>
      <c r="G1445" s="203"/>
      <c r="H1445" s="203"/>
      <c r="I1445" s="203"/>
    </row>
    <row r="1446" spans="1:9" x14ac:dyDescent="0.25">
      <c r="A1446" s="59" t="s">
        <v>49</v>
      </c>
      <c r="B1446" s="59" t="s">
        <v>4541</v>
      </c>
      <c r="C1446" s="203">
        <v>209.58</v>
      </c>
      <c r="D1446" s="203">
        <v>185.78100000000001</v>
      </c>
      <c r="E1446" s="203">
        <v>72.28</v>
      </c>
      <c r="F1446" s="203">
        <v>4447.1540000000005</v>
      </c>
      <c r="G1446" s="203">
        <v>6372.0789999999997</v>
      </c>
      <c r="H1446" s="203">
        <v>6467.723</v>
      </c>
      <c r="I1446" s="203">
        <v>9365.8799999999992</v>
      </c>
    </row>
    <row r="1447" spans="1:9" x14ac:dyDescent="0.25">
      <c r="A1447" s="59" t="s">
        <v>1034</v>
      </c>
      <c r="B1447" s="59" t="s">
        <v>4542</v>
      </c>
      <c r="C1447" s="203">
        <v>467.85</v>
      </c>
      <c r="D1447" s="203">
        <v>125.735</v>
      </c>
      <c r="E1447" s="203">
        <v>116.639</v>
      </c>
      <c r="F1447" s="203">
        <v>131.321</v>
      </c>
      <c r="G1447" s="203">
        <v>275.04199999999997</v>
      </c>
      <c r="H1447" s="203">
        <v>499.149</v>
      </c>
      <c r="I1447" s="203">
        <v>343.43200000000002</v>
      </c>
    </row>
    <row r="1448" spans="1:9" x14ac:dyDescent="0.25">
      <c r="A1448" s="59" t="s">
        <v>140</v>
      </c>
      <c r="B1448" s="59" t="s">
        <v>4544</v>
      </c>
      <c r="C1448" s="203">
        <v>0</v>
      </c>
      <c r="D1448" s="203">
        <v>335.41199999999998</v>
      </c>
      <c r="E1448" s="203"/>
      <c r="F1448" s="203"/>
      <c r="G1448" s="203"/>
      <c r="H1448" s="203">
        <v>107.532</v>
      </c>
      <c r="I1448" s="203">
        <v>8.3219999999999992</v>
      </c>
    </row>
    <row r="1449" spans="1:9" x14ac:dyDescent="0.25">
      <c r="A1449" s="59" t="s">
        <v>248</v>
      </c>
      <c r="B1449" s="59" t="s">
        <v>4545</v>
      </c>
      <c r="C1449" s="203">
        <v>1085.05</v>
      </c>
      <c r="D1449" s="203">
        <v>1139.4110000000001</v>
      </c>
      <c r="E1449" s="203">
        <v>1239.2909999999999</v>
      </c>
      <c r="F1449" s="203">
        <v>1181.4090000000001</v>
      </c>
      <c r="G1449" s="203">
        <v>1015.2380000000001</v>
      </c>
      <c r="H1449" s="203">
        <v>1365.133</v>
      </c>
      <c r="I1449" s="203">
        <v>465.21199999999999</v>
      </c>
    </row>
    <row r="1450" spans="1:9" x14ac:dyDescent="0.25">
      <c r="A1450" s="59" t="s">
        <v>124</v>
      </c>
      <c r="B1450" s="59" t="s">
        <v>4546</v>
      </c>
      <c r="C1450" s="203">
        <v>242.37</v>
      </c>
      <c r="D1450" s="203">
        <v>196.06100000000001</v>
      </c>
      <c r="E1450" s="203">
        <v>647.43600000000004</v>
      </c>
      <c r="F1450" s="203">
        <v>753.68499999999995</v>
      </c>
      <c r="G1450" s="203">
        <v>254.55</v>
      </c>
      <c r="H1450" s="203">
        <v>322.02499999999998</v>
      </c>
      <c r="I1450" s="203">
        <v>253.501</v>
      </c>
    </row>
    <row r="1451" spans="1:9" x14ac:dyDescent="0.25">
      <c r="A1451" s="59" t="s">
        <v>233</v>
      </c>
      <c r="B1451" s="59" t="s">
        <v>4547</v>
      </c>
      <c r="C1451" s="203">
        <v>15.77</v>
      </c>
      <c r="D1451" s="203">
        <v>14.612</v>
      </c>
      <c r="E1451" s="203"/>
      <c r="F1451" s="203"/>
      <c r="G1451" s="203">
        <v>74.64</v>
      </c>
      <c r="H1451" s="203">
        <v>55.722999999999999</v>
      </c>
      <c r="I1451" s="203">
        <v>0</v>
      </c>
    </row>
    <row r="1452" spans="1:9" x14ac:dyDescent="0.25">
      <c r="A1452" s="59" t="s">
        <v>27</v>
      </c>
      <c r="B1452" s="59" t="s">
        <v>4549</v>
      </c>
      <c r="C1452" s="203">
        <v>82.86</v>
      </c>
      <c r="D1452" s="203">
        <v>118.80500000000001</v>
      </c>
      <c r="E1452" s="203">
        <v>23.297999999999998</v>
      </c>
      <c r="F1452" s="203"/>
      <c r="G1452" s="203">
        <v>11.178000000000001</v>
      </c>
      <c r="H1452" s="203">
        <v>337.85700000000003</v>
      </c>
      <c r="I1452" s="203">
        <v>373.80200000000002</v>
      </c>
    </row>
    <row r="1453" spans="1:9" x14ac:dyDescent="0.25">
      <c r="A1453" s="59" t="s">
        <v>83</v>
      </c>
      <c r="B1453" s="59" t="s">
        <v>4552</v>
      </c>
      <c r="C1453" s="203"/>
      <c r="D1453" s="203"/>
      <c r="E1453" s="203"/>
      <c r="F1453" s="203"/>
      <c r="G1453" s="203">
        <v>0</v>
      </c>
      <c r="H1453" s="203">
        <v>0</v>
      </c>
      <c r="I1453" s="203">
        <v>8.3000000000000004E-2</v>
      </c>
    </row>
    <row r="1454" spans="1:9" x14ac:dyDescent="0.25">
      <c r="A1454" s="59" t="s">
        <v>81</v>
      </c>
      <c r="B1454" s="59" t="s">
        <v>4553</v>
      </c>
      <c r="C1454" s="203"/>
      <c r="D1454" s="203">
        <v>1.407</v>
      </c>
      <c r="E1454" s="203"/>
      <c r="F1454" s="203">
        <v>0.64700000000000002</v>
      </c>
      <c r="G1454" s="203">
        <v>0</v>
      </c>
      <c r="H1454" s="203">
        <v>0</v>
      </c>
      <c r="I1454" s="203">
        <v>0</v>
      </c>
    </row>
    <row r="1455" spans="1:9" x14ac:dyDescent="0.25">
      <c r="A1455" s="59" t="s">
        <v>345</v>
      </c>
      <c r="B1455" s="59" t="s">
        <v>4555</v>
      </c>
      <c r="C1455" s="203">
        <v>8.07</v>
      </c>
      <c r="D1455" s="203">
        <v>19.542000000000002</v>
      </c>
      <c r="E1455" s="203"/>
      <c r="F1455" s="203"/>
      <c r="G1455" s="203">
        <v>3.01</v>
      </c>
      <c r="H1455" s="203">
        <v>2.6459999999999999</v>
      </c>
      <c r="I1455" s="203">
        <v>1.2689999999999999</v>
      </c>
    </row>
    <row r="1456" spans="1:9" x14ac:dyDescent="0.25">
      <c r="A1456" s="59" t="s">
        <v>530</v>
      </c>
      <c r="B1456" s="59" t="s">
        <v>4558</v>
      </c>
      <c r="C1456" s="203">
        <v>977.75</v>
      </c>
      <c r="D1456" s="203">
        <v>702.19200000000001</v>
      </c>
      <c r="E1456" s="203">
        <v>986.47699999999998</v>
      </c>
      <c r="F1456" s="203">
        <v>1591.4490000000001</v>
      </c>
      <c r="G1456" s="203">
        <v>1864.482</v>
      </c>
      <c r="H1456" s="203">
        <v>1167.3489999999999</v>
      </c>
      <c r="I1456" s="203">
        <v>1118.9760000000001</v>
      </c>
    </row>
    <row r="1457" spans="1:9" x14ac:dyDescent="0.25">
      <c r="A1457" s="59" t="s">
        <v>1059</v>
      </c>
      <c r="B1457" s="59" t="s">
        <v>4559</v>
      </c>
      <c r="C1457" s="203">
        <v>8.81</v>
      </c>
      <c r="D1457" s="203">
        <v>15.598000000000001</v>
      </c>
      <c r="E1457" s="203">
        <v>14.49</v>
      </c>
      <c r="F1457" s="203">
        <v>16.161000000000001</v>
      </c>
      <c r="G1457" s="203">
        <v>22.908000000000001</v>
      </c>
      <c r="H1457" s="203">
        <v>15.888</v>
      </c>
      <c r="I1457" s="203">
        <v>16.114000000000001</v>
      </c>
    </row>
    <row r="1458" spans="1:9" x14ac:dyDescent="0.25">
      <c r="A1458" s="59" t="s">
        <v>1591</v>
      </c>
      <c r="B1458" s="59" t="s">
        <v>4560</v>
      </c>
      <c r="C1458" s="203"/>
      <c r="D1458" s="203"/>
      <c r="E1458" s="203">
        <v>0.161</v>
      </c>
      <c r="F1458" s="203"/>
      <c r="G1458" s="203">
        <v>2.9000000000000001E-2</v>
      </c>
      <c r="H1458" s="203"/>
      <c r="I1458" s="203"/>
    </row>
    <row r="1459" spans="1:9" x14ac:dyDescent="0.25">
      <c r="A1459" s="59" t="s">
        <v>1851</v>
      </c>
      <c r="B1459" s="59" t="s">
        <v>4561</v>
      </c>
      <c r="C1459" s="203">
        <v>7.49</v>
      </c>
      <c r="D1459" s="203">
        <v>239.548</v>
      </c>
      <c r="E1459" s="203">
        <v>55.960999999999999</v>
      </c>
      <c r="F1459" s="203">
        <v>36.92</v>
      </c>
      <c r="G1459" s="203">
        <v>0</v>
      </c>
      <c r="H1459" s="203">
        <v>3.5870000000000002</v>
      </c>
      <c r="I1459" s="203"/>
    </row>
    <row r="1460" spans="1:9" x14ac:dyDescent="0.25">
      <c r="A1460" s="59" t="s">
        <v>72</v>
      </c>
      <c r="B1460" s="59" t="s">
        <v>4570</v>
      </c>
      <c r="C1460" s="203">
        <v>260.26</v>
      </c>
      <c r="D1460" s="203">
        <v>6.7050000000000001</v>
      </c>
      <c r="E1460" s="203">
        <v>38.375</v>
      </c>
      <c r="F1460" s="203">
        <v>54.466999999999999</v>
      </c>
      <c r="G1460" s="203">
        <v>41.228999999999999</v>
      </c>
      <c r="H1460" s="203">
        <v>0</v>
      </c>
      <c r="I1460" s="203">
        <v>0</v>
      </c>
    </row>
    <row r="1461" spans="1:9" x14ac:dyDescent="0.25">
      <c r="A1461" s="59" t="s">
        <v>41</v>
      </c>
      <c r="B1461" s="59" t="s">
        <v>4575</v>
      </c>
      <c r="C1461" s="203">
        <v>2776.55</v>
      </c>
      <c r="D1461" s="203">
        <v>1836.633</v>
      </c>
      <c r="E1461" s="203">
        <v>2606.9650000000001</v>
      </c>
      <c r="F1461" s="203">
        <v>4594.4340000000002</v>
      </c>
      <c r="G1461" s="203">
        <v>194.417</v>
      </c>
      <c r="H1461" s="203">
        <v>6037.7219999999998</v>
      </c>
      <c r="I1461" s="203">
        <v>7841.1440000000002</v>
      </c>
    </row>
    <row r="1462" spans="1:9" x14ac:dyDescent="0.25">
      <c r="A1462" s="59" t="s">
        <v>665</v>
      </c>
      <c r="B1462" s="59" t="s">
        <v>4578</v>
      </c>
      <c r="C1462" s="203">
        <v>0</v>
      </c>
      <c r="D1462" s="203">
        <v>0</v>
      </c>
      <c r="E1462" s="203"/>
      <c r="F1462" s="203">
        <v>0</v>
      </c>
      <c r="G1462" s="203">
        <v>0</v>
      </c>
      <c r="H1462" s="203">
        <v>1.36</v>
      </c>
      <c r="I1462" s="203">
        <v>0</v>
      </c>
    </row>
    <row r="1463" spans="1:9" x14ac:dyDescent="0.25">
      <c r="A1463" s="59" t="s">
        <v>445</v>
      </c>
      <c r="B1463" s="59" t="s">
        <v>4579</v>
      </c>
      <c r="C1463" s="203">
        <v>14.98</v>
      </c>
      <c r="D1463" s="203">
        <v>0.01</v>
      </c>
      <c r="E1463" s="203">
        <v>0</v>
      </c>
      <c r="F1463" s="203">
        <v>0</v>
      </c>
      <c r="G1463" s="203">
        <v>18</v>
      </c>
      <c r="H1463" s="203">
        <v>0</v>
      </c>
      <c r="I1463" s="203">
        <v>0</v>
      </c>
    </row>
    <row r="1464" spans="1:9" x14ac:dyDescent="0.25">
      <c r="A1464" s="59" t="s">
        <v>1670</v>
      </c>
      <c r="B1464" s="59" t="s">
        <v>4583</v>
      </c>
      <c r="C1464" s="203">
        <v>40.590000000000003</v>
      </c>
      <c r="D1464" s="203">
        <v>115.456</v>
      </c>
      <c r="E1464" s="203">
        <v>78.064999999999998</v>
      </c>
      <c r="F1464" s="203">
        <v>145.30600000000001</v>
      </c>
      <c r="G1464" s="203">
        <v>79.602000000000004</v>
      </c>
      <c r="H1464" s="203">
        <v>25.177</v>
      </c>
      <c r="I1464" s="203">
        <v>55.905999999999999</v>
      </c>
    </row>
    <row r="1465" spans="1:9" x14ac:dyDescent="0.25">
      <c r="A1465" s="59" t="s">
        <v>3232</v>
      </c>
      <c r="B1465" s="59" t="s">
        <v>4588</v>
      </c>
      <c r="C1465" s="203">
        <v>3.35</v>
      </c>
      <c r="D1465" s="203">
        <v>128.97399999999999</v>
      </c>
      <c r="E1465" s="203"/>
      <c r="F1465" s="203"/>
      <c r="G1465" s="203">
        <v>0</v>
      </c>
      <c r="H1465" s="203">
        <v>2.6019999999999999</v>
      </c>
      <c r="I1465" s="203">
        <v>7.6289999999999996</v>
      </c>
    </row>
    <row r="1466" spans="1:9" x14ac:dyDescent="0.25">
      <c r="A1466" s="59" t="s">
        <v>2791</v>
      </c>
      <c r="B1466" s="59" t="s">
        <v>4595</v>
      </c>
      <c r="C1466" s="203">
        <v>2010.26</v>
      </c>
      <c r="D1466" s="203">
        <v>2987.0659999999998</v>
      </c>
      <c r="E1466" s="203"/>
      <c r="F1466" s="203">
        <v>8924.7549999999992</v>
      </c>
      <c r="G1466" s="203"/>
      <c r="H1466" s="203">
        <v>3617.7269999999999</v>
      </c>
      <c r="I1466" s="203"/>
    </row>
    <row r="1467" spans="1:9" x14ac:dyDescent="0.25">
      <c r="A1467" s="59" t="s">
        <v>218</v>
      </c>
      <c r="B1467" s="59" t="s">
        <v>4598</v>
      </c>
      <c r="C1467" s="203">
        <v>3204.41</v>
      </c>
      <c r="D1467" s="203">
        <v>884.56299999999999</v>
      </c>
      <c r="E1467" s="203">
        <v>473.822</v>
      </c>
      <c r="F1467" s="203">
        <v>676.87800000000004</v>
      </c>
      <c r="G1467" s="203">
        <v>1192.3389999999999</v>
      </c>
      <c r="H1467" s="203">
        <v>9193.25</v>
      </c>
      <c r="I1467" s="203">
        <v>21865.638999999999</v>
      </c>
    </row>
    <row r="1468" spans="1:9" x14ac:dyDescent="0.25">
      <c r="A1468" s="59" t="s">
        <v>3538</v>
      </c>
      <c r="B1468" s="59" t="s">
        <v>4600</v>
      </c>
      <c r="C1468" s="203"/>
      <c r="D1468" s="203">
        <v>2426.8620000000001</v>
      </c>
      <c r="E1468" s="203"/>
      <c r="F1468" s="203"/>
      <c r="G1468" s="203"/>
      <c r="H1468" s="203">
        <v>72.400999999999996</v>
      </c>
      <c r="I1468" s="203"/>
    </row>
    <row r="1469" spans="1:9" x14ac:dyDescent="0.25">
      <c r="A1469" s="59" t="s">
        <v>2628</v>
      </c>
      <c r="B1469" s="59" t="s">
        <v>4602</v>
      </c>
      <c r="C1469" s="203">
        <v>1233.3</v>
      </c>
      <c r="D1469" s="203">
        <v>2005.0070000000001</v>
      </c>
      <c r="E1469" s="203">
        <v>1363.1759999999999</v>
      </c>
      <c r="F1469" s="203">
        <v>955.08799999999997</v>
      </c>
      <c r="G1469" s="203">
        <v>1677.876</v>
      </c>
      <c r="H1469" s="203">
        <v>5419.3789999999999</v>
      </c>
      <c r="I1469" s="203">
        <v>6976.8789999999999</v>
      </c>
    </row>
    <row r="1470" spans="1:9" x14ac:dyDescent="0.25">
      <c r="A1470" s="59" t="s">
        <v>2180</v>
      </c>
      <c r="B1470" s="59" t="s">
        <v>4603</v>
      </c>
      <c r="C1470" s="203"/>
      <c r="D1470" s="203"/>
      <c r="E1470" s="203"/>
      <c r="F1470" s="203"/>
      <c r="G1470" s="203"/>
      <c r="H1470" s="203">
        <v>0.27400000000000002</v>
      </c>
      <c r="I1470" s="203"/>
    </row>
    <row r="1471" spans="1:9" x14ac:dyDescent="0.25">
      <c r="A1471" s="59" t="s">
        <v>2933</v>
      </c>
      <c r="B1471" s="59" t="s">
        <v>4604</v>
      </c>
      <c r="C1471" s="203"/>
      <c r="D1471" s="203">
        <v>0</v>
      </c>
      <c r="E1471" s="203"/>
      <c r="F1471" s="203"/>
      <c r="G1471" s="203">
        <v>0</v>
      </c>
      <c r="H1471" s="203">
        <v>11.446</v>
      </c>
      <c r="I1471" s="203">
        <v>0</v>
      </c>
    </row>
    <row r="1472" spans="1:9" x14ac:dyDescent="0.25">
      <c r="A1472" s="59" t="s">
        <v>2271</v>
      </c>
      <c r="B1472" s="59" t="s">
        <v>4609</v>
      </c>
      <c r="C1472" s="203">
        <v>0</v>
      </c>
      <c r="D1472" s="203">
        <v>0</v>
      </c>
      <c r="E1472" s="203">
        <v>0.68600000000000005</v>
      </c>
      <c r="F1472" s="203">
        <v>0</v>
      </c>
      <c r="G1472" s="203">
        <v>0</v>
      </c>
      <c r="H1472" s="203">
        <v>0</v>
      </c>
      <c r="I1472" s="203">
        <v>0</v>
      </c>
    </row>
    <row r="1473" spans="1:9" x14ac:dyDescent="0.25">
      <c r="A1473" s="59" t="s">
        <v>447</v>
      </c>
      <c r="B1473" s="59" t="s">
        <v>4612</v>
      </c>
      <c r="C1473" s="203">
        <v>0</v>
      </c>
      <c r="D1473" s="203">
        <v>10.096</v>
      </c>
      <c r="E1473" s="203">
        <v>10.249000000000001</v>
      </c>
      <c r="F1473" s="203">
        <v>0</v>
      </c>
      <c r="G1473" s="203">
        <v>3.0339999999999998</v>
      </c>
      <c r="H1473" s="203">
        <v>101.678</v>
      </c>
      <c r="I1473" s="203">
        <v>7.9000000000000001E-2</v>
      </c>
    </row>
    <row r="1474" spans="1:9" x14ac:dyDescent="0.25">
      <c r="A1474" s="59" t="s">
        <v>483</v>
      </c>
      <c r="B1474" s="59" t="s">
        <v>4615</v>
      </c>
      <c r="C1474" s="203">
        <v>2.29</v>
      </c>
      <c r="D1474" s="203">
        <v>0</v>
      </c>
      <c r="E1474" s="203">
        <v>0.45800000000000002</v>
      </c>
      <c r="F1474" s="203">
        <v>0</v>
      </c>
      <c r="G1474" s="203">
        <v>0</v>
      </c>
      <c r="H1474" s="203"/>
      <c r="I1474" s="203">
        <v>0</v>
      </c>
    </row>
    <row r="1475" spans="1:9" x14ac:dyDescent="0.25">
      <c r="A1475" s="59" t="s">
        <v>75</v>
      </c>
      <c r="B1475" s="59" t="s">
        <v>4616</v>
      </c>
      <c r="C1475" s="203">
        <v>0.1</v>
      </c>
      <c r="D1475" s="203">
        <v>0</v>
      </c>
      <c r="E1475" s="203">
        <v>67.843000000000004</v>
      </c>
      <c r="F1475" s="203">
        <v>2.3849999999999998</v>
      </c>
      <c r="G1475" s="203">
        <v>0</v>
      </c>
      <c r="H1475" s="203">
        <v>0</v>
      </c>
      <c r="I1475" s="203">
        <v>0</v>
      </c>
    </row>
    <row r="1476" spans="1:9" x14ac:dyDescent="0.25">
      <c r="A1476" s="59" t="s">
        <v>4</v>
      </c>
      <c r="B1476" s="59" t="s">
        <v>4627</v>
      </c>
      <c r="C1476" s="203"/>
      <c r="D1476" s="203">
        <v>22.574000000000002</v>
      </c>
      <c r="E1476" s="203">
        <v>17.420000000000002</v>
      </c>
      <c r="F1476" s="203">
        <v>0</v>
      </c>
      <c r="G1476" s="203">
        <v>23.145</v>
      </c>
      <c r="H1476" s="203"/>
      <c r="I1476" s="203"/>
    </row>
    <row r="1477" spans="1:9" x14ac:dyDescent="0.25">
      <c r="A1477" s="59" t="s">
        <v>1472</v>
      </c>
      <c r="B1477" s="59" t="s">
        <v>4628</v>
      </c>
      <c r="C1477" s="203"/>
      <c r="D1477" s="203"/>
      <c r="E1477" s="203">
        <v>371.79199999999997</v>
      </c>
      <c r="F1477" s="203"/>
      <c r="G1477" s="203"/>
      <c r="H1477" s="203"/>
      <c r="I1477" s="203"/>
    </row>
    <row r="1478" spans="1:9" x14ac:dyDescent="0.25">
      <c r="A1478" s="59" t="s">
        <v>18</v>
      </c>
      <c r="B1478" s="59" t="s">
        <v>4629</v>
      </c>
      <c r="C1478" s="203">
        <v>0</v>
      </c>
      <c r="D1478" s="203"/>
      <c r="E1478" s="203">
        <v>188.53399999999999</v>
      </c>
      <c r="F1478" s="203"/>
      <c r="G1478" s="203">
        <v>0</v>
      </c>
      <c r="H1478" s="203"/>
      <c r="I1478" s="203"/>
    </row>
    <row r="1479" spans="1:9" x14ac:dyDescent="0.25">
      <c r="A1479" s="59" t="s">
        <v>289</v>
      </c>
      <c r="B1479" s="59" t="s">
        <v>4630</v>
      </c>
      <c r="C1479" s="203"/>
      <c r="D1479" s="203"/>
      <c r="E1479" s="203"/>
      <c r="F1479" s="203"/>
      <c r="G1479" s="203">
        <v>34.173999999999999</v>
      </c>
      <c r="H1479" s="203"/>
      <c r="I1479" s="203"/>
    </row>
    <row r="1480" spans="1:9" x14ac:dyDescent="0.25">
      <c r="A1480" s="59" t="s">
        <v>3262</v>
      </c>
      <c r="B1480" s="59" t="s">
        <v>4632</v>
      </c>
      <c r="C1480" s="203">
        <v>0</v>
      </c>
      <c r="D1480" s="203">
        <v>21.811</v>
      </c>
      <c r="E1480" s="203">
        <v>3.7309999999999999</v>
      </c>
      <c r="F1480" s="203"/>
      <c r="G1480" s="203">
        <v>0</v>
      </c>
      <c r="H1480" s="203">
        <v>1.5609999999999999</v>
      </c>
      <c r="I1480" s="203">
        <v>7.4160000000000004</v>
      </c>
    </row>
    <row r="1481" spans="1:9" x14ac:dyDescent="0.25">
      <c r="A1481" s="59" t="s">
        <v>71</v>
      </c>
      <c r="B1481" s="59" t="s">
        <v>4633</v>
      </c>
      <c r="C1481" s="203"/>
      <c r="D1481" s="203">
        <v>17.222999999999999</v>
      </c>
      <c r="E1481" s="203"/>
      <c r="F1481" s="203"/>
      <c r="G1481" s="203"/>
      <c r="H1481" s="203"/>
      <c r="I1481" s="203"/>
    </row>
    <row r="1482" spans="1:9" x14ac:dyDescent="0.25">
      <c r="A1482" s="59" t="s">
        <v>7897</v>
      </c>
      <c r="B1482" s="59" t="s">
        <v>7898</v>
      </c>
      <c r="C1482" s="203"/>
      <c r="D1482" s="203"/>
      <c r="E1482" s="203">
        <v>3.532</v>
      </c>
      <c r="F1482" s="203"/>
      <c r="G1482" s="203">
        <v>0</v>
      </c>
      <c r="H1482" s="203"/>
      <c r="I1482" s="203"/>
    </row>
    <row r="1483" spans="1:9" x14ac:dyDescent="0.25">
      <c r="A1483" s="59" t="s">
        <v>2839</v>
      </c>
      <c r="B1483" s="59" t="s">
        <v>4647</v>
      </c>
      <c r="C1483" s="203">
        <v>5.68</v>
      </c>
      <c r="D1483" s="203">
        <v>142.399</v>
      </c>
      <c r="E1483" s="203">
        <v>19.361000000000001</v>
      </c>
      <c r="F1483" s="203">
        <v>0</v>
      </c>
      <c r="G1483" s="203">
        <v>0</v>
      </c>
      <c r="H1483" s="203">
        <v>7.218</v>
      </c>
      <c r="I1483" s="203">
        <v>0</v>
      </c>
    </row>
    <row r="1484" spans="1:9" x14ac:dyDescent="0.25">
      <c r="A1484" s="59" t="s">
        <v>8217</v>
      </c>
      <c r="B1484" s="59" t="s">
        <v>8218</v>
      </c>
      <c r="C1484" s="203">
        <v>156.03</v>
      </c>
      <c r="D1484" s="203">
        <v>1371.307</v>
      </c>
      <c r="E1484" s="203">
        <v>767.26900000000001</v>
      </c>
      <c r="F1484" s="203">
        <v>373.48399999999998</v>
      </c>
      <c r="G1484" s="203">
        <v>422.5</v>
      </c>
      <c r="H1484" s="203">
        <v>1324.788</v>
      </c>
      <c r="I1484" s="203">
        <v>1476.181</v>
      </c>
    </row>
    <row r="1485" spans="1:9" x14ac:dyDescent="0.25">
      <c r="A1485" s="59" t="s">
        <v>258</v>
      </c>
      <c r="B1485" s="59" t="s">
        <v>4659</v>
      </c>
      <c r="C1485" s="203">
        <v>124.64</v>
      </c>
      <c r="D1485" s="203">
        <v>325.125</v>
      </c>
      <c r="E1485" s="203">
        <v>65.626000000000005</v>
      </c>
      <c r="F1485" s="203">
        <v>9.0419999999999998</v>
      </c>
      <c r="G1485" s="203">
        <v>10.930999999999999</v>
      </c>
      <c r="H1485" s="203">
        <v>12.417</v>
      </c>
      <c r="I1485" s="203">
        <v>14.032999999999999</v>
      </c>
    </row>
    <row r="1486" spans="1:9" x14ac:dyDescent="0.25">
      <c r="A1486" s="59" t="s">
        <v>841</v>
      </c>
      <c r="B1486" s="59" t="s">
        <v>4662</v>
      </c>
      <c r="C1486" s="203">
        <v>36.35</v>
      </c>
      <c r="D1486" s="203">
        <v>25.896000000000001</v>
      </c>
      <c r="E1486" s="203">
        <v>24.619</v>
      </c>
      <c r="F1486" s="203">
        <v>31.488</v>
      </c>
      <c r="G1486" s="203">
        <v>8.2919999999999998</v>
      </c>
      <c r="H1486" s="203">
        <v>159.619</v>
      </c>
      <c r="I1486" s="203">
        <v>28.114000000000001</v>
      </c>
    </row>
    <row r="1487" spans="1:9" x14ac:dyDescent="0.25">
      <c r="A1487" s="59" t="s">
        <v>3242</v>
      </c>
      <c r="B1487" s="59" t="s">
        <v>4663</v>
      </c>
      <c r="C1487" s="203">
        <v>0</v>
      </c>
      <c r="D1487" s="203">
        <v>0.158</v>
      </c>
      <c r="E1487" s="203">
        <v>0</v>
      </c>
      <c r="F1487" s="203"/>
      <c r="G1487" s="203">
        <v>0</v>
      </c>
      <c r="H1487" s="203">
        <v>0</v>
      </c>
      <c r="I1487" s="203"/>
    </row>
    <row r="1488" spans="1:9" x14ac:dyDescent="0.25">
      <c r="A1488" s="59" t="s">
        <v>960</v>
      </c>
      <c r="B1488" s="59" t="s">
        <v>4667</v>
      </c>
      <c r="C1488" s="203">
        <v>0</v>
      </c>
      <c r="D1488" s="203">
        <v>1.3959999999999999</v>
      </c>
      <c r="E1488" s="203">
        <v>25.202000000000002</v>
      </c>
      <c r="F1488" s="203"/>
      <c r="G1488" s="203">
        <v>0</v>
      </c>
      <c r="H1488" s="203"/>
      <c r="I1488" s="203">
        <v>0</v>
      </c>
    </row>
    <row r="1489" spans="1:9" x14ac:dyDescent="0.25">
      <c r="A1489" s="59" t="s">
        <v>74</v>
      </c>
      <c r="B1489" s="59" t="s">
        <v>4671</v>
      </c>
      <c r="C1489" s="203">
        <v>0.28000000000000003</v>
      </c>
      <c r="D1489" s="203">
        <v>7.4859999999999998</v>
      </c>
      <c r="E1489" s="203">
        <v>0</v>
      </c>
      <c r="F1489" s="203">
        <v>0</v>
      </c>
      <c r="G1489" s="203">
        <v>0</v>
      </c>
      <c r="H1489" s="203">
        <v>0</v>
      </c>
      <c r="I1489" s="203">
        <v>0</v>
      </c>
    </row>
    <row r="1490" spans="1:9" x14ac:dyDescent="0.25">
      <c r="A1490" s="59" t="s">
        <v>1788</v>
      </c>
      <c r="B1490" s="59" t="s">
        <v>4678</v>
      </c>
      <c r="C1490" s="203">
        <v>0.18</v>
      </c>
      <c r="D1490" s="203">
        <v>0.14299999999999999</v>
      </c>
      <c r="E1490" s="203"/>
      <c r="F1490" s="203">
        <v>0.20100000000000001</v>
      </c>
      <c r="G1490" s="203"/>
      <c r="H1490" s="203"/>
      <c r="I1490" s="203">
        <v>0.19900000000000001</v>
      </c>
    </row>
    <row r="1491" spans="1:9" x14ac:dyDescent="0.25">
      <c r="A1491" s="59" t="s">
        <v>1311</v>
      </c>
      <c r="B1491" s="59" t="s">
        <v>4685</v>
      </c>
      <c r="C1491" s="203">
        <v>0.37</v>
      </c>
      <c r="D1491" s="203">
        <v>0</v>
      </c>
      <c r="E1491" s="203"/>
      <c r="F1491" s="203">
        <v>0</v>
      </c>
      <c r="G1491" s="203">
        <v>4.3999999999999997E-2</v>
      </c>
      <c r="H1491" s="203"/>
      <c r="I1491" s="203">
        <v>0</v>
      </c>
    </row>
    <row r="1492" spans="1:9" x14ac:dyDescent="0.25">
      <c r="A1492" s="59" t="s">
        <v>742</v>
      </c>
      <c r="B1492" s="59" t="s">
        <v>4736</v>
      </c>
      <c r="C1492" s="203">
        <v>0</v>
      </c>
      <c r="D1492" s="203">
        <v>0.251</v>
      </c>
      <c r="E1492" s="203">
        <v>0.72599999999999998</v>
      </c>
      <c r="F1492" s="203"/>
      <c r="G1492" s="203">
        <v>0</v>
      </c>
      <c r="H1492" s="203">
        <v>0.441</v>
      </c>
      <c r="I1492" s="203">
        <v>0</v>
      </c>
    </row>
    <row r="1493" spans="1:9" x14ac:dyDescent="0.25">
      <c r="A1493" s="59" t="s">
        <v>1858</v>
      </c>
      <c r="B1493" s="59" t="s">
        <v>4737</v>
      </c>
      <c r="C1493" s="203"/>
      <c r="D1493" s="203"/>
      <c r="E1493" s="203"/>
      <c r="F1493" s="203"/>
      <c r="G1493" s="203">
        <v>2.4E-2</v>
      </c>
      <c r="H1493" s="203">
        <v>0</v>
      </c>
      <c r="I1493" s="203">
        <v>0</v>
      </c>
    </row>
    <row r="1494" spans="1:9" x14ac:dyDescent="0.25">
      <c r="A1494" s="59" t="s">
        <v>1572</v>
      </c>
      <c r="B1494" s="59" t="s">
        <v>4738</v>
      </c>
      <c r="C1494" s="203"/>
      <c r="D1494" s="203"/>
      <c r="E1494" s="203">
        <v>8.0649999999999995</v>
      </c>
      <c r="F1494" s="203"/>
      <c r="G1494" s="203"/>
      <c r="H1494" s="203"/>
      <c r="I1494" s="203"/>
    </row>
    <row r="1495" spans="1:9" x14ac:dyDescent="0.25">
      <c r="A1495" s="59" t="s">
        <v>3634</v>
      </c>
      <c r="B1495" s="59" t="s">
        <v>4755</v>
      </c>
      <c r="C1495" s="203">
        <v>0</v>
      </c>
      <c r="D1495" s="203">
        <v>0.47399999999999998</v>
      </c>
      <c r="E1495" s="203">
        <v>175.429</v>
      </c>
      <c r="F1495" s="203">
        <v>163.93700000000001</v>
      </c>
      <c r="G1495" s="203">
        <v>15.946999999999999</v>
      </c>
      <c r="H1495" s="203">
        <v>3486.598</v>
      </c>
      <c r="I1495" s="203">
        <v>0.98299999999999998</v>
      </c>
    </row>
    <row r="1496" spans="1:9" x14ac:dyDescent="0.25">
      <c r="A1496" s="59" t="s">
        <v>8219</v>
      </c>
      <c r="B1496" s="59" t="s">
        <v>8220</v>
      </c>
      <c r="C1496" s="203"/>
      <c r="D1496" s="203"/>
      <c r="E1496" s="203"/>
      <c r="F1496" s="203"/>
      <c r="G1496" s="203">
        <v>0</v>
      </c>
      <c r="H1496" s="203">
        <v>6.8000000000000005E-2</v>
      </c>
      <c r="I1496" s="203"/>
    </row>
    <row r="1497" spans="1:9" x14ac:dyDescent="0.25">
      <c r="A1497" s="59" t="s">
        <v>110</v>
      </c>
      <c r="B1497" s="59" t="s">
        <v>4804</v>
      </c>
      <c r="C1497" s="203">
        <v>4.16</v>
      </c>
      <c r="D1497" s="203">
        <v>1.407</v>
      </c>
      <c r="E1497" s="203"/>
      <c r="F1497" s="203">
        <v>0</v>
      </c>
      <c r="G1497" s="203">
        <v>0</v>
      </c>
      <c r="H1497" s="203">
        <v>0</v>
      </c>
      <c r="I1497" s="203">
        <v>0</v>
      </c>
    </row>
    <row r="1498" spans="1:9" x14ac:dyDescent="0.25">
      <c r="A1498" s="59" t="s">
        <v>2515</v>
      </c>
      <c r="B1498" s="59" t="s">
        <v>4833</v>
      </c>
      <c r="C1498" s="203">
        <v>1.1200000000000001</v>
      </c>
      <c r="D1498" s="203">
        <v>13.481999999999999</v>
      </c>
      <c r="E1498" s="203">
        <v>0.91300000000000003</v>
      </c>
      <c r="F1498" s="203">
        <v>0</v>
      </c>
      <c r="G1498" s="203">
        <v>0.30499999999999999</v>
      </c>
      <c r="H1498" s="203">
        <v>0</v>
      </c>
      <c r="I1498" s="203">
        <v>0.77100000000000002</v>
      </c>
    </row>
    <row r="1499" spans="1:9" x14ac:dyDescent="0.25">
      <c r="A1499" s="59" t="s">
        <v>8221</v>
      </c>
      <c r="B1499" s="59" t="s">
        <v>8222</v>
      </c>
      <c r="C1499" s="203"/>
      <c r="D1499" s="203"/>
      <c r="E1499" s="203"/>
      <c r="F1499" s="203"/>
      <c r="G1499" s="203"/>
      <c r="H1499" s="203"/>
      <c r="I1499" s="203">
        <v>4.7830000000000004</v>
      </c>
    </row>
    <row r="1500" spans="1:9" x14ac:dyDescent="0.25">
      <c r="A1500" s="59" t="s">
        <v>1419</v>
      </c>
      <c r="B1500" s="59" t="s">
        <v>4885</v>
      </c>
      <c r="C1500" s="203"/>
      <c r="D1500" s="203">
        <v>0</v>
      </c>
      <c r="E1500" s="203"/>
      <c r="F1500" s="203"/>
      <c r="G1500" s="203">
        <v>5.1319999999999997</v>
      </c>
      <c r="H1500" s="203">
        <v>92.194000000000003</v>
      </c>
      <c r="I1500" s="203"/>
    </row>
    <row r="1501" spans="1:9" x14ac:dyDescent="0.25">
      <c r="A1501" s="59" t="s">
        <v>1381</v>
      </c>
      <c r="B1501" s="59" t="s">
        <v>4924</v>
      </c>
      <c r="C1501" s="203"/>
      <c r="D1501" s="203"/>
      <c r="E1501" s="203"/>
      <c r="F1501" s="203">
        <v>2.415</v>
      </c>
      <c r="G1501" s="203"/>
      <c r="H1501" s="203"/>
      <c r="I1501" s="203"/>
    </row>
    <row r="1502" spans="1:9" x14ac:dyDescent="0.25">
      <c r="A1502" s="59" t="s">
        <v>341</v>
      </c>
      <c r="B1502" s="59" t="s">
        <v>4925</v>
      </c>
      <c r="C1502" s="203">
        <v>1015.12</v>
      </c>
      <c r="D1502" s="203">
        <v>4923.7870000000003</v>
      </c>
      <c r="E1502" s="203">
        <v>9890.7379999999994</v>
      </c>
      <c r="F1502" s="203"/>
      <c r="G1502" s="203"/>
      <c r="H1502" s="203"/>
      <c r="I1502" s="203"/>
    </row>
    <row r="1503" spans="1:9" x14ac:dyDescent="0.25">
      <c r="A1503" s="59" t="s">
        <v>32</v>
      </c>
      <c r="B1503" s="59" t="s">
        <v>4933</v>
      </c>
      <c r="C1503" s="203">
        <v>791.81</v>
      </c>
      <c r="D1503" s="203">
        <v>224.553</v>
      </c>
      <c r="E1503" s="203">
        <v>168.31100000000001</v>
      </c>
      <c r="F1503" s="203">
        <v>9502.509</v>
      </c>
      <c r="G1503" s="203">
        <v>10104.362999999999</v>
      </c>
      <c r="H1503" s="203">
        <v>7034.4549999999999</v>
      </c>
      <c r="I1503" s="203">
        <v>4231.6099999999997</v>
      </c>
    </row>
    <row r="1504" spans="1:9" x14ac:dyDescent="0.25">
      <c r="A1504" s="59" t="s">
        <v>433</v>
      </c>
      <c r="B1504" s="59" t="s">
        <v>4934</v>
      </c>
      <c r="C1504" s="203">
        <v>0</v>
      </c>
      <c r="D1504" s="203">
        <v>25.943000000000001</v>
      </c>
      <c r="E1504" s="203">
        <v>0</v>
      </c>
      <c r="F1504" s="203">
        <v>0</v>
      </c>
      <c r="G1504" s="203">
        <v>1.7569999999999999</v>
      </c>
      <c r="H1504" s="203">
        <v>0</v>
      </c>
      <c r="I1504" s="203">
        <v>0</v>
      </c>
    </row>
    <row r="1505" spans="1:9" x14ac:dyDescent="0.25">
      <c r="A1505" s="59" t="s">
        <v>586</v>
      </c>
      <c r="B1505" s="59" t="s">
        <v>4935</v>
      </c>
      <c r="C1505" s="203">
        <v>3.25</v>
      </c>
      <c r="D1505" s="203">
        <v>0.432</v>
      </c>
      <c r="E1505" s="203">
        <v>4.1159999999999997</v>
      </c>
      <c r="F1505" s="203">
        <v>1.292</v>
      </c>
      <c r="G1505" s="203">
        <v>0</v>
      </c>
      <c r="H1505" s="203">
        <v>5.8840000000000003</v>
      </c>
      <c r="I1505" s="203">
        <v>0.73499999999999999</v>
      </c>
    </row>
    <row r="1506" spans="1:9" x14ac:dyDescent="0.25">
      <c r="A1506" s="59" t="s">
        <v>1101</v>
      </c>
      <c r="B1506" s="59" t="s">
        <v>4936</v>
      </c>
      <c r="C1506" s="203">
        <v>0</v>
      </c>
      <c r="D1506" s="203">
        <v>0.311</v>
      </c>
      <c r="E1506" s="203">
        <v>0</v>
      </c>
      <c r="F1506" s="203">
        <v>0</v>
      </c>
      <c r="G1506" s="203">
        <v>0</v>
      </c>
      <c r="H1506" s="203">
        <v>0</v>
      </c>
      <c r="I1506" s="203">
        <v>0</v>
      </c>
    </row>
    <row r="1507" spans="1:9" x14ac:dyDescent="0.25">
      <c r="A1507" s="59" t="s">
        <v>2438</v>
      </c>
      <c r="B1507" s="59" t="s">
        <v>4938</v>
      </c>
      <c r="C1507" s="203"/>
      <c r="D1507" s="203"/>
      <c r="E1507" s="203"/>
      <c r="F1507" s="203">
        <v>0</v>
      </c>
      <c r="G1507" s="203">
        <v>0</v>
      </c>
      <c r="H1507" s="203">
        <v>0.72599999999999998</v>
      </c>
      <c r="I1507" s="203">
        <v>0</v>
      </c>
    </row>
    <row r="1508" spans="1:9" x14ac:dyDescent="0.25">
      <c r="A1508" s="59" t="s">
        <v>1775</v>
      </c>
      <c r="B1508" s="59" t="s">
        <v>4940</v>
      </c>
      <c r="C1508" s="203"/>
      <c r="D1508" s="203"/>
      <c r="E1508" s="203">
        <v>10.388999999999999</v>
      </c>
      <c r="F1508" s="203"/>
      <c r="G1508" s="203">
        <v>0.97799999999999998</v>
      </c>
      <c r="H1508" s="203"/>
      <c r="I1508" s="203">
        <v>2.0150000000000001</v>
      </c>
    </row>
    <row r="1509" spans="1:9" x14ac:dyDescent="0.25">
      <c r="A1509" s="59" t="s">
        <v>845</v>
      </c>
      <c r="B1509" s="59" t="s">
        <v>4944</v>
      </c>
      <c r="C1509" s="203">
        <v>0</v>
      </c>
      <c r="D1509" s="203"/>
      <c r="E1509" s="203">
        <v>0</v>
      </c>
      <c r="F1509" s="203">
        <v>59.767000000000003</v>
      </c>
      <c r="G1509" s="203">
        <v>3.1349999999999998</v>
      </c>
      <c r="H1509" s="203">
        <v>122.672</v>
      </c>
      <c r="I1509" s="203">
        <v>47.975999999999999</v>
      </c>
    </row>
    <row r="1510" spans="1:9" x14ac:dyDescent="0.25">
      <c r="A1510" s="59" t="s">
        <v>2050</v>
      </c>
      <c r="B1510" s="59" t="s">
        <v>4948</v>
      </c>
      <c r="C1510" s="203">
        <v>0</v>
      </c>
      <c r="D1510" s="203">
        <v>3.0449999999999999</v>
      </c>
      <c r="E1510" s="203">
        <v>0</v>
      </c>
      <c r="F1510" s="203">
        <v>0</v>
      </c>
      <c r="G1510" s="203">
        <v>0</v>
      </c>
      <c r="H1510" s="203">
        <v>0</v>
      </c>
      <c r="I1510" s="203">
        <v>0</v>
      </c>
    </row>
    <row r="1511" spans="1:9" x14ac:dyDescent="0.25">
      <c r="A1511" s="59" t="s">
        <v>1428</v>
      </c>
      <c r="B1511" s="59" t="s">
        <v>4950</v>
      </c>
      <c r="C1511" s="203"/>
      <c r="D1511" s="203"/>
      <c r="E1511" s="203"/>
      <c r="F1511" s="203">
        <v>1.206</v>
      </c>
      <c r="G1511" s="203">
        <v>0</v>
      </c>
      <c r="H1511" s="203">
        <v>0</v>
      </c>
      <c r="I1511" s="203">
        <v>0</v>
      </c>
    </row>
    <row r="1512" spans="1:9" x14ac:dyDescent="0.25">
      <c r="A1512" s="59" t="s">
        <v>2799</v>
      </c>
      <c r="B1512" s="59" t="s">
        <v>4964</v>
      </c>
      <c r="C1512" s="203">
        <v>0.41</v>
      </c>
      <c r="D1512" s="203">
        <v>6.47</v>
      </c>
      <c r="E1512" s="203"/>
      <c r="F1512" s="203"/>
      <c r="G1512" s="203">
        <v>0</v>
      </c>
      <c r="H1512" s="203"/>
      <c r="I1512" s="203">
        <v>9</v>
      </c>
    </row>
    <row r="1513" spans="1:9" x14ac:dyDescent="0.25">
      <c r="A1513" s="59" t="s">
        <v>220</v>
      </c>
      <c r="B1513" s="59" t="s">
        <v>4965</v>
      </c>
      <c r="C1513" s="203"/>
      <c r="D1513" s="203"/>
      <c r="E1513" s="203">
        <v>36.491</v>
      </c>
      <c r="F1513" s="203"/>
      <c r="G1513" s="203"/>
      <c r="H1513" s="203"/>
      <c r="I1513" s="203"/>
    </row>
    <row r="1514" spans="1:9" x14ac:dyDescent="0.25">
      <c r="A1514" s="59" t="s">
        <v>2825</v>
      </c>
      <c r="B1514" s="59" t="s">
        <v>4966</v>
      </c>
      <c r="C1514" s="203">
        <v>1.47</v>
      </c>
      <c r="D1514" s="203">
        <v>14.442</v>
      </c>
      <c r="E1514" s="203">
        <v>27.882000000000001</v>
      </c>
      <c r="F1514" s="203">
        <v>8.5000000000000006E-2</v>
      </c>
      <c r="G1514" s="203">
        <v>6.49</v>
      </c>
      <c r="H1514" s="203">
        <v>4.681</v>
      </c>
      <c r="I1514" s="203">
        <v>8.2550000000000008</v>
      </c>
    </row>
    <row r="1515" spans="1:9" x14ac:dyDescent="0.25">
      <c r="A1515" s="59" t="s">
        <v>1490</v>
      </c>
      <c r="B1515" s="59" t="s">
        <v>4968</v>
      </c>
      <c r="C1515" s="203">
        <v>0.41</v>
      </c>
      <c r="D1515" s="203"/>
      <c r="E1515" s="203"/>
      <c r="F1515" s="203"/>
      <c r="G1515" s="203"/>
      <c r="H1515" s="203"/>
      <c r="I1515" s="203"/>
    </row>
    <row r="1516" spans="1:9" x14ac:dyDescent="0.25">
      <c r="A1516" s="59" t="s">
        <v>2149</v>
      </c>
      <c r="B1516" s="59" t="s">
        <v>4972</v>
      </c>
      <c r="C1516" s="203">
        <v>0.03</v>
      </c>
      <c r="D1516" s="203">
        <v>0</v>
      </c>
      <c r="E1516" s="203"/>
      <c r="F1516" s="203"/>
      <c r="G1516" s="203">
        <v>2.9620000000000002</v>
      </c>
      <c r="H1516" s="203">
        <v>0</v>
      </c>
      <c r="I1516" s="203">
        <v>0</v>
      </c>
    </row>
    <row r="1517" spans="1:9" x14ac:dyDescent="0.25">
      <c r="A1517" s="59" t="s">
        <v>2564</v>
      </c>
      <c r="B1517" s="59" t="s">
        <v>4974</v>
      </c>
      <c r="C1517" s="203">
        <v>0</v>
      </c>
      <c r="D1517" s="203"/>
      <c r="E1517" s="203"/>
      <c r="F1517" s="203">
        <v>0</v>
      </c>
      <c r="G1517" s="203">
        <v>2.8000000000000001E-2</v>
      </c>
      <c r="H1517" s="203">
        <v>507.58199999999999</v>
      </c>
      <c r="I1517" s="203">
        <v>0</v>
      </c>
    </row>
    <row r="1518" spans="1:9" x14ac:dyDescent="0.25">
      <c r="A1518" s="59" t="s">
        <v>1385</v>
      </c>
      <c r="B1518" s="59" t="s">
        <v>4976</v>
      </c>
      <c r="C1518" s="203"/>
      <c r="D1518" s="203">
        <v>0</v>
      </c>
      <c r="E1518" s="203">
        <v>6.3E-2</v>
      </c>
      <c r="F1518" s="203">
        <v>0</v>
      </c>
      <c r="G1518" s="203">
        <v>8.4000000000000005E-2</v>
      </c>
      <c r="H1518" s="203">
        <v>2.7149999999999999</v>
      </c>
      <c r="I1518" s="203">
        <v>14.814</v>
      </c>
    </row>
    <row r="1519" spans="1:9" x14ac:dyDescent="0.25">
      <c r="A1519" s="59" t="s">
        <v>8223</v>
      </c>
      <c r="B1519" s="59" t="s">
        <v>8224</v>
      </c>
      <c r="C1519" s="203"/>
      <c r="D1519" s="203"/>
      <c r="E1519" s="203"/>
      <c r="F1519" s="203"/>
      <c r="G1519" s="203"/>
      <c r="H1519" s="203">
        <v>72.823999999999998</v>
      </c>
      <c r="I1519" s="203"/>
    </row>
    <row r="1520" spans="1:9" x14ac:dyDescent="0.25">
      <c r="A1520" s="59" t="s">
        <v>3424</v>
      </c>
      <c r="B1520" s="59" t="s">
        <v>4982</v>
      </c>
      <c r="C1520" s="203">
        <v>2.91</v>
      </c>
      <c r="D1520" s="203">
        <v>1.2E-2</v>
      </c>
      <c r="E1520" s="203">
        <v>0</v>
      </c>
      <c r="F1520" s="203">
        <v>0</v>
      </c>
      <c r="G1520" s="203">
        <v>0</v>
      </c>
      <c r="H1520" s="203">
        <v>0</v>
      </c>
      <c r="I1520" s="203">
        <v>0</v>
      </c>
    </row>
    <row r="1521" spans="1:9" x14ac:dyDescent="0.25">
      <c r="A1521" s="59" t="s">
        <v>1953</v>
      </c>
      <c r="B1521" s="59" t="s">
        <v>4983</v>
      </c>
      <c r="C1521" s="203">
        <v>7.91</v>
      </c>
      <c r="D1521" s="203">
        <v>4.077</v>
      </c>
      <c r="E1521" s="203">
        <v>3.8149999999999999</v>
      </c>
      <c r="F1521" s="203">
        <v>0.59099999999999997</v>
      </c>
      <c r="G1521" s="203">
        <v>0</v>
      </c>
      <c r="H1521" s="203">
        <v>0.183</v>
      </c>
      <c r="I1521" s="203">
        <v>0</v>
      </c>
    </row>
    <row r="1522" spans="1:9" x14ac:dyDescent="0.25">
      <c r="A1522" s="59" t="s">
        <v>2553</v>
      </c>
      <c r="B1522" s="59" t="s">
        <v>4985</v>
      </c>
      <c r="C1522" s="203"/>
      <c r="D1522" s="203"/>
      <c r="E1522" s="203"/>
      <c r="F1522" s="203"/>
      <c r="G1522" s="203"/>
      <c r="H1522" s="203">
        <v>0.38500000000000001</v>
      </c>
      <c r="I1522" s="203">
        <v>0</v>
      </c>
    </row>
    <row r="1523" spans="1:9" x14ac:dyDescent="0.25">
      <c r="A1523" s="59" t="s">
        <v>198</v>
      </c>
      <c r="B1523" s="59" t="s">
        <v>4989</v>
      </c>
      <c r="C1523" s="203">
        <v>2.97</v>
      </c>
      <c r="D1523" s="203">
        <v>7.5629999999999997</v>
      </c>
      <c r="E1523" s="203">
        <v>10.186</v>
      </c>
      <c r="F1523" s="203">
        <v>0</v>
      </c>
      <c r="G1523" s="203">
        <v>18.292000000000002</v>
      </c>
      <c r="H1523" s="203">
        <v>30.786999999999999</v>
      </c>
      <c r="I1523" s="203">
        <v>64.489000000000004</v>
      </c>
    </row>
    <row r="1524" spans="1:9" x14ac:dyDescent="0.25">
      <c r="A1524" s="59" t="s">
        <v>359</v>
      </c>
      <c r="B1524" s="59" t="s">
        <v>4991</v>
      </c>
      <c r="C1524" s="203">
        <v>65.47</v>
      </c>
      <c r="D1524" s="203">
        <v>59.99</v>
      </c>
      <c r="E1524" s="203">
        <v>160.333</v>
      </c>
      <c r="F1524" s="203">
        <v>133.285</v>
      </c>
      <c r="G1524" s="203">
        <v>167.273</v>
      </c>
      <c r="H1524" s="203">
        <v>358.34399999999999</v>
      </c>
      <c r="I1524" s="203">
        <v>238.23099999999999</v>
      </c>
    </row>
    <row r="1525" spans="1:9" x14ac:dyDescent="0.25">
      <c r="A1525" s="59" t="s">
        <v>1575</v>
      </c>
      <c r="B1525" s="59" t="s">
        <v>4993</v>
      </c>
      <c r="C1525" s="203">
        <v>0.42</v>
      </c>
      <c r="D1525" s="203">
        <v>0</v>
      </c>
      <c r="E1525" s="203">
        <v>0</v>
      </c>
      <c r="F1525" s="203"/>
      <c r="G1525" s="203">
        <v>6.0999999999999999E-2</v>
      </c>
      <c r="H1525" s="203">
        <v>0.13</v>
      </c>
      <c r="I1525" s="203">
        <v>1.198</v>
      </c>
    </row>
    <row r="1526" spans="1:9" x14ac:dyDescent="0.25">
      <c r="A1526" s="59" t="s">
        <v>516</v>
      </c>
      <c r="B1526" s="59" t="s">
        <v>4995</v>
      </c>
      <c r="C1526" s="203"/>
      <c r="D1526" s="203"/>
      <c r="E1526" s="203"/>
      <c r="F1526" s="203"/>
      <c r="G1526" s="203"/>
      <c r="H1526" s="203"/>
      <c r="I1526" s="203">
        <v>1.546</v>
      </c>
    </row>
    <row r="1527" spans="1:9" x14ac:dyDescent="0.25">
      <c r="A1527" s="59" t="s">
        <v>2967</v>
      </c>
      <c r="B1527" s="59" t="s">
        <v>4996</v>
      </c>
      <c r="C1527" s="203">
        <v>0.15</v>
      </c>
      <c r="D1527" s="203">
        <v>0</v>
      </c>
      <c r="E1527" s="203">
        <v>0</v>
      </c>
      <c r="F1527" s="203">
        <v>0</v>
      </c>
      <c r="G1527" s="203">
        <v>0</v>
      </c>
      <c r="H1527" s="203">
        <v>1.1200000000000001</v>
      </c>
      <c r="I1527" s="203">
        <v>0</v>
      </c>
    </row>
    <row r="1528" spans="1:9" x14ac:dyDescent="0.25">
      <c r="A1528" s="59" t="s">
        <v>536</v>
      </c>
      <c r="B1528" s="59" t="s">
        <v>4999</v>
      </c>
      <c r="C1528" s="203">
        <v>0.43</v>
      </c>
      <c r="D1528" s="203">
        <v>0</v>
      </c>
      <c r="E1528" s="203">
        <v>4.718</v>
      </c>
      <c r="F1528" s="203"/>
      <c r="G1528" s="203">
        <v>2.3109999999999999</v>
      </c>
      <c r="H1528" s="203">
        <v>16.539000000000001</v>
      </c>
      <c r="I1528" s="203">
        <v>2.5739999999999998</v>
      </c>
    </row>
    <row r="1529" spans="1:9" x14ac:dyDescent="0.25">
      <c r="A1529" s="59" t="s">
        <v>894</v>
      </c>
      <c r="B1529" s="59" t="s">
        <v>5000</v>
      </c>
      <c r="C1529" s="203">
        <v>15.63</v>
      </c>
      <c r="D1529" s="203">
        <v>0.106</v>
      </c>
      <c r="E1529" s="203">
        <v>0</v>
      </c>
      <c r="F1529" s="203">
        <v>0</v>
      </c>
      <c r="G1529" s="203">
        <v>0</v>
      </c>
      <c r="H1529" s="203">
        <v>3.6749999999999998</v>
      </c>
      <c r="I1529" s="203">
        <v>0</v>
      </c>
    </row>
    <row r="1530" spans="1:9" x14ac:dyDescent="0.25">
      <c r="A1530" s="59" t="s">
        <v>235</v>
      </c>
      <c r="B1530" s="59" t="s">
        <v>5001</v>
      </c>
      <c r="C1530" s="203">
        <v>3.55</v>
      </c>
      <c r="D1530" s="203">
        <v>0</v>
      </c>
      <c r="E1530" s="203">
        <v>0</v>
      </c>
      <c r="F1530" s="203"/>
      <c r="G1530" s="203">
        <v>0</v>
      </c>
      <c r="H1530" s="203">
        <v>0</v>
      </c>
      <c r="I1530" s="203">
        <v>0</v>
      </c>
    </row>
    <row r="1531" spans="1:9" x14ac:dyDescent="0.25">
      <c r="A1531" s="59" t="s">
        <v>981</v>
      </c>
      <c r="B1531" s="59" t="s">
        <v>5003</v>
      </c>
      <c r="C1531" s="203"/>
      <c r="D1531" s="203"/>
      <c r="E1531" s="203"/>
      <c r="F1531" s="203"/>
      <c r="G1531" s="203"/>
      <c r="H1531" s="203">
        <v>8.2000000000000003E-2</v>
      </c>
      <c r="I1531" s="203"/>
    </row>
    <row r="1532" spans="1:9" x14ac:dyDescent="0.25">
      <c r="A1532" s="59" t="s">
        <v>871</v>
      </c>
      <c r="B1532" s="59" t="s">
        <v>5005</v>
      </c>
      <c r="C1532" s="203">
        <v>0</v>
      </c>
      <c r="D1532" s="203"/>
      <c r="E1532" s="203"/>
      <c r="F1532" s="203"/>
      <c r="G1532" s="203">
        <v>2.1999999999999999E-2</v>
      </c>
      <c r="H1532" s="203"/>
      <c r="I1532" s="203">
        <v>0</v>
      </c>
    </row>
    <row r="1533" spans="1:9" x14ac:dyDescent="0.25">
      <c r="A1533" s="59" t="s">
        <v>986</v>
      </c>
      <c r="B1533" s="59" t="s">
        <v>5008</v>
      </c>
      <c r="C1533" s="203"/>
      <c r="D1533" s="203">
        <v>0</v>
      </c>
      <c r="E1533" s="203"/>
      <c r="F1533" s="203">
        <v>0.372</v>
      </c>
      <c r="G1533" s="203">
        <v>0.32300000000000001</v>
      </c>
      <c r="H1533" s="203">
        <v>4.5999999999999999E-2</v>
      </c>
      <c r="I1533" s="203">
        <v>62.207999999999998</v>
      </c>
    </row>
    <row r="1534" spans="1:9" x14ac:dyDescent="0.25">
      <c r="A1534" s="59" t="s">
        <v>3282</v>
      </c>
      <c r="B1534" s="59" t="s">
        <v>5009</v>
      </c>
      <c r="C1534" s="203"/>
      <c r="D1534" s="203"/>
      <c r="E1534" s="203"/>
      <c r="F1534" s="203"/>
      <c r="G1534" s="203">
        <v>2.819</v>
      </c>
      <c r="H1534" s="203">
        <v>7.1070000000000002</v>
      </c>
      <c r="I1534" s="203">
        <v>11.943</v>
      </c>
    </row>
    <row r="1535" spans="1:9" x14ac:dyDescent="0.25">
      <c r="A1535" s="59" t="s">
        <v>758</v>
      </c>
      <c r="B1535" s="59" t="s">
        <v>5010</v>
      </c>
      <c r="C1535" s="203"/>
      <c r="D1535" s="203"/>
      <c r="E1535" s="203"/>
      <c r="F1535" s="203"/>
      <c r="G1535" s="203">
        <v>0.13200000000000001</v>
      </c>
      <c r="H1535" s="203">
        <v>0.109</v>
      </c>
      <c r="I1535" s="203">
        <v>0</v>
      </c>
    </row>
    <row r="1536" spans="1:9" x14ac:dyDescent="0.25">
      <c r="A1536" s="59" t="s">
        <v>150</v>
      </c>
      <c r="B1536" s="59" t="s">
        <v>5011</v>
      </c>
      <c r="C1536" s="203">
        <v>34.979999999999997</v>
      </c>
      <c r="D1536" s="203">
        <v>69.194999999999993</v>
      </c>
      <c r="E1536" s="203">
        <v>180.852</v>
      </c>
      <c r="F1536" s="203">
        <v>16.001999999999999</v>
      </c>
      <c r="G1536" s="203">
        <v>83.301000000000002</v>
      </c>
      <c r="H1536" s="203">
        <v>74.444999999999993</v>
      </c>
      <c r="I1536" s="203">
        <v>242.66900000000001</v>
      </c>
    </row>
    <row r="1537" spans="1:9" x14ac:dyDescent="0.25">
      <c r="A1537" s="59" t="s">
        <v>911</v>
      </c>
      <c r="B1537" s="59" t="s">
        <v>5012</v>
      </c>
      <c r="C1537" s="203">
        <v>6.57</v>
      </c>
      <c r="D1537" s="203"/>
      <c r="E1537" s="203"/>
      <c r="F1537" s="203">
        <v>0</v>
      </c>
      <c r="G1537" s="203">
        <v>0</v>
      </c>
      <c r="H1537" s="203">
        <v>0</v>
      </c>
      <c r="I1537" s="203">
        <v>1.7999999999999999E-2</v>
      </c>
    </row>
    <row r="1538" spans="1:9" x14ac:dyDescent="0.25">
      <c r="A1538" s="59" t="s">
        <v>462</v>
      </c>
      <c r="B1538" s="59" t="s">
        <v>5013</v>
      </c>
      <c r="C1538" s="203">
        <v>147.09</v>
      </c>
      <c r="D1538" s="203">
        <v>51.234999999999999</v>
      </c>
      <c r="E1538" s="203">
        <v>24.718</v>
      </c>
      <c r="F1538" s="203">
        <v>0</v>
      </c>
      <c r="G1538" s="203">
        <v>7.0000000000000007E-2</v>
      </c>
      <c r="H1538" s="203">
        <v>40.164000000000001</v>
      </c>
      <c r="I1538" s="203">
        <v>0</v>
      </c>
    </row>
    <row r="1539" spans="1:9" x14ac:dyDescent="0.25">
      <c r="A1539" s="59" t="s">
        <v>1348</v>
      </c>
      <c r="B1539" s="59" t="s">
        <v>5015</v>
      </c>
      <c r="C1539" s="203"/>
      <c r="D1539" s="203"/>
      <c r="E1539" s="203"/>
      <c r="F1539" s="203"/>
      <c r="G1539" s="203"/>
      <c r="H1539" s="203">
        <v>7.1890000000000001</v>
      </c>
      <c r="I1539" s="203">
        <v>0</v>
      </c>
    </row>
    <row r="1540" spans="1:9" x14ac:dyDescent="0.25">
      <c r="A1540" s="59" t="s">
        <v>543</v>
      </c>
      <c r="B1540" s="59" t="s">
        <v>5016</v>
      </c>
      <c r="C1540" s="203">
        <v>23.48</v>
      </c>
      <c r="D1540" s="203">
        <v>3.3889999999999998</v>
      </c>
      <c r="E1540" s="203">
        <v>105.62</v>
      </c>
      <c r="F1540" s="203">
        <v>106.492</v>
      </c>
      <c r="G1540" s="203">
        <v>30.687999999999999</v>
      </c>
      <c r="H1540" s="203">
        <v>28.94</v>
      </c>
      <c r="I1540" s="203">
        <v>1.2370000000000001</v>
      </c>
    </row>
    <row r="1541" spans="1:9" x14ac:dyDescent="0.25">
      <c r="A1541" s="59" t="s">
        <v>492</v>
      </c>
      <c r="B1541" s="59" t="s">
        <v>5017</v>
      </c>
      <c r="C1541" s="203">
        <v>0.03</v>
      </c>
      <c r="D1541" s="203">
        <v>0.52400000000000002</v>
      </c>
      <c r="E1541" s="203"/>
      <c r="F1541" s="203"/>
      <c r="G1541" s="203">
        <v>0</v>
      </c>
      <c r="H1541" s="203">
        <v>0</v>
      </c>
      <c r="I1541" s="203">
        <v>0</v>
      </c>
    </row>
    <row r="1542" spans="1:9" x14ac:dyDescent="0.25">
      <c r="A1542" s="59" t="s">
        <v>40</v>
      </c>
      <c r="B1542" s="59" t="s">
        <v>5018</v>
      </c>
      <c r="C1542" s="203">
        <v>0</v>
      </c>
      <c r="D1542" s="203">
        <v>0</v>
      </c>
      <c r="E1542" s="203"/>
      <c r="F1542" s="203"/>
      <c r="G1542" s="203">
        <v>0</v>
      </c>
      <c r="H1542" s="203">
        <v>0.84</v>
      </c>
      <c r="I1542" s="203">
        <v>109.033</v>
      </c>
    </row>
    <row r="1543" spans="1:9" x14ac:dyDescent="0.25">
      <c r="A1543" s="59" t="s">
        <v>731</v>
      </c>
      <c r="B1543" s="59" t="s">
        <v>5019</v>
      </c>
      <c r="C1543" s="203">
        <v>95.59</v>
      </c>
      <c r="D1543" s="203">
        <v>121.571</v>
      </c>
      <c r="E1543" s="203">
        <v>23.533999999999999</v>
      </c>
      <c r="F1543" s="203">
        <v>34.093000000000004</v>
      </c>
      <c r="G1543" s="203">
        <v>64.198999999999998</v>
      </c>
      <c r="H1543" s="203">
        <v>111.399</v>
      </c>
      <c r="I1543" s="203">
        <v>102.889</v>
      </c>
    </row>
    <row r="1544" spans="1:9" x14ac:dyDescent="0.25">
      <c r="A1544" s="59" t="s">
        <v>256</v>
      </c>
      <c r="B1544" s="59" t="s">
        <v>5020</v>
      </c>
      <c r="C1544" s="203">
        <v>0</v>
      </c>
      <c r="D1544" s="203">
        <v>18.867999999999999</v>
      </c>
      <c r="E1544" s="203">
        <v>1.675</v>
      </c>
      <c r="F1544" s="203">
        <v>0</v>
      </c>
      <c r="G1544" s="203">
        <v>14.074999999999999</v>
      </c>
      <c r="H1544" s="203">
        <v>0.67200000000000004</v>
      </c>
      <c r="I1544" s="203">
        <v>23.047000000000001</v>
      </c>
    </row>
    <row r="1545" spans="1:9" x14ac:dyDescent="0.25">
      <c r="A1545" s="59" t="s">
        <v>162</v>
      </c>
      <c r="B1545" s="59" t="s">
        <v>5022</v>
      </c>
      <c r="C1545" s="203">
        <v>0</v>
      </c>
      <c r="D1545" s="203">
        <v>0.06</v>
      </c>
      <c r="E1545" s="203"/>
      <c r="F1545" s="203">
        <v>0</v>
      </c>
      <c r="G1545" s="203">
        <v>0</v>
      </c>
      <c r="H1545" s="203">
        <v>0</v>
      </c>
      <c r="I1545" s="203">
        <v>0</v>
      </c>
    </row>
    <row r="1546" spans="1:9" x14ac:dyDescent="0.25">
      <c r="A1546" s="59" t="s">
        <v>208</v>
      </c>
      <c r="B1546" s="59" t="s">
        <v>5023</v>
      </c>
      <c r="C1546" s="203">
        <v>0</v>
      </c>
      <c r="D1546" s="203">
        <v>0</v>
      </c>
      <c r="E1546" s="203">
        <v>6.8520000000000003</v>
      </c>
      <c r="F1546" s="203">
        <v>0</v>
      </c>
      <c r="G1546" s="203">
        <v>0</v>
      </c>
      <c r="H1546" s="203">
        <v>0</v>
      </c>
      <c r="I1546" s="203">
        <v>0</v>
      </c>
    </row>
    <row r="1547" spans="1:9" x14ac:dyDescent="0.25">
      <c r="A1547" s="59" t="s">
        <v>895</v>
      </c>
      <c r="B1547" s="59" t="s">
        <v>5026</v>
      </c>
      <c r="C1547" s="203">
        <v>1.95</v>
      </c>
      <c r="D1547" s="203">
        <v>4.5140000000000002</v>
      </c>
      <c r="E1547" s="203">
        <v>0.91</v>
      </c>
      <c r="F1547" s="203">
        <v>0</v>
      </c>
      <c r="G1547" s="203">
        <v>0</v>
      </c>
      <c r="H1547" s="203">
        <v>0</v>
      </c>
      <c r="I1547" s="203">
        <v>0</v>
      </c>
    </row>
    <row r="1548" spans="1:9" x14ac:dyDescent="0.25">
      <c r="A1548" s="59" t="s">
        <v>130</v>
      </c>
      <c r="B1548" s="59" t="s">
        <v>5027</v>
      </c>
      <c r="C1548" s="203">
        <v>8.15</v>
      </c>
      <c r="D1548" s="203">
        <v>0</v>
      </c>
      <c r="E1548" s="203">
        <v>0</v>
      </c>
      <c r="F1548" s="203">
        <v>0</v>
      </c>
      <c r="G1548" s="203">
        <v>0</v>
      </c>
      <c r="H1548" s="203">
        <v>3.7170000000000001</v>
      </c>
      <c r="I1548" s="203">
        <v>0</v>
      </c>
    </row>
    <row r="1549" spans="1:9" x14ac:dyDescent="0.25">
      <c r="A1549" s="59" t="s">
        <v>666</v>
      </c>
      <c r="B1549" s="59" t="s">
        <v>5028</v>
      </c>
      <c r="C1549" s="203">
        <v>0.33</v>
      </c>
      <c r="D1549" s="203">
        <v>0.20200000000000001</v>
      </c>
      <c r="E1549" s="203">
        <v>3.7999999999999999E-2</v>
      </c>
      <c r="F1549" s="203">
        <v>0</v>
      </c>
      <c r="G1549" s="203">
        <v>0</v>
      </c>
      <c r="H1549" s="203">
        <v>0</v>
      </c>
      <c r="I1549" s="203">
        <v>0</v>
      </c>
    </row>
    <row r="1550" spans="1:9" x14ac:dyDescent="0.25">
      <c r="A1550" s="59" t="s">
        <v>2782</v>
      </c>
      <c r="B1550" s="59" t="s">
        <v>5029</v>
      </c>
      <c r="C1550" s="203">
        <v>3.24</v>
      </c>
      <c r="D1550" s="203">
        <v>0</v>
      </c>
      <c r="E1550" s="203"/>
      <c r="F1550" s="203">
        <v>0</v>
      </c>
      <c r="G1550" s="203">
        <v>1.96</v>
      </c>
      <c r="H1550" s="203">
        <v>0.129</v>
      </c>
      <c r="I1550" s="203">
        <v>0.111</v>
      </c>
    </row>
    <row r="1551" spans="1:9" x14ac:dyDescent="0.25">
      <c r="A1551" s="59" t="s">
        <v>700</v>
      </c>
      <c r="B1551" s="59" t="s">
        <v>5030</v>
      </c>
      <c r="C1551" s="203">
        <v>0.17</v>
      </c>
      <c r="D1551" s="203">
        <v>0</v>
      </c>
      <c r="E1551" s="203">
        <v>0</v>
      </c>
      <c r="F1551" s="203">
        <v>0</v>
      </c>
      <c r="G1551" s="203">
        <v>0</v>
      </c>
      <c r="H1551" s="203">
        <v>0</v>
      </c>
      <c r="I1551" s="203">
        <v>0.69799999999999995</v>
      </c>
    </row>
    <row r="1552" spans="1:9" x14ac:dyDescent="0.25">
      <c r="A1552" s="59" t="s">
        <v>426</v>
      </c>
      <c r="B1552" s="59" t="s">
        <v>5031</v>
      </c>
      <c r="C1552" s="203">
        <v>203.9</v>
      </c>
      <c r="D1552" s="203">
        <v>46.05</v>
      </c>
      <c r="E1552" s="203">
        <v>151.559</v>
      </c>
      <c r="F1552" s="203">
        <v>0</v>
      </c>
      <c r="G1552" s="203">
        <v>162.56700000000001</v>
      </c>
      <c r="H1552" s="203">
        <v>395.01600000000002</v>
      </c>
      <c r="I1552" s="203">
        <v>7.4489999999999998</v>
      </c>
    </row>
    <row r="1553" spans="1:9" x14ac:dyDescent="0.25">
      <c r="A1553" s="59" t="s">
        <v>169</v>
      </c>
      <c r="B1553" s="59" t="s">
        <v>5032</v>
      </c>
      <c r="C1553" s="203"/>
      <c r="D1553" s="203">
        <v>16.2</v>
      </c>
      <c r="E1553" s="203">
        <v>14.592000000000001</v>
      </c>
      <c r="F1553" s="203"/>
      <c r="G1553" s="203"/>
      <c r="H1553" s="203"/>
      <c r="I1553" s="203"/>
    </row>
    <row r="1554" spans="1:9" x14ac:dyDescent="0.25">
      <c r="A1554" s="59" t="s">
        <v>106</v>
      </c>
      <c r="B1554" s="59" t="s">
        <v>5033</v>
      </c>
      <c r="C1554" s="203">
        <v>1151.96</v>
      </c>
      <c r="D1554" s="203">
        <v>1321.231</v>
      </c>
      <c r="E1554" s="203">
        <v>1418.664</v>
      </c>
      <c r="F1554" s="203">
        <v>1330.069</v>
      </c>
      <c r="G1554" s="203">
        <v>1715.817</v>
      </c>
      <c r="H1554" s="203">
        <v>26.847999999999999</v>
      </c>
      <c r="I1554" s="203">
        <v>85.230999999999995</v>
      </c>
    </row>
    <row r="1555" spans="1:9" x14ac:dyDescent="0.25">
      <c r="A1555" s="59" t="s">
        <v>147</v>
      </c>
      <c r="B1555" s="59" t="s">
        <v>5034</v>
      </c>
      <c r="C1555" s="203">
        <v>69.22</v>
      </c>
      <c r="D1555" s="203">
        <v>120.536</v>
      </c>
      <c r="E1555" s="203">
        <v>77.745000000000005</v>
      </c>
      <c r="F1555" s="203">
        <v>29.059000000000001</v>
      </c>
      <c r="G1555" s="203">
        <v>22.216000000000001</v>
      </c>
      <c r="H1555" s="203">
        <v>76.525000000000006</v>
      </c>
      <c r="I1555" s="203">
        <v>115.855</v>
      </c>
    </row>
    <row r="1556" spans="1:9" x14ac:dyDescent="0.25">
      <c r="A1556" s="59" t="s">
        <v>917</v>
      </c>
      <c r="B1556" s="59" t="s">
        <v>5036</v>
      </c>
      <c r="C1556" s="203"/>
      <c r="D1556" s="203">
        <v>0.156</v>
      </c>
      <c r="E1556" s="203"/>
      <c r="F1556" s="203"/>
      <c r="G1556" s="203"/>
      <c r="H1556" s="203"/>
      <c r="I1556" s="203"/>
    </row>
    <row r="1557" spans="1:9" x14ac:dyDescent="0.25">
      <c r="A1557" s="59" t="s">
        <v>193</v>
      </c>
      <c r="B1557" s="59" t="s">
        <v>5039</v>
      </c>
      <c r="C1557" s="203"/>
      <c r="D1557" s="203"/>
      <c r="E1557" s="203"/>
      <c r="F1557" s="203"/>
      <c r="G1557" s="203">
        <v>0</v>
      </c>
      <c r="H1557" s="203"/>
      <c r="I1557" s="203">
        <v>1.0429999999999999</v>
      </c>
    </row>
    <row r="1558" spans="1:9" x14ac:dyDescent="0.25">
      <c r="A1558" s="59" t="s">
        <v>92</v>
      </c>
      <c r="B1558" s="59" t="s">
        <v>5040</v>
      </c>
      <c r="C1558" s="203">
        <v>1.44</v>
      </c>
      <c r="D1558" s="203"/>
      <c r="E1558" s="203">
        <v>37.960999999999999</v>
      </c>
      <c r="F1558" s="203"/>
      <c r="G1558" s="203"/>
      <c r="H1558" s="203"/>
      <c r="I1558" s="203"/>
    </row>
    <row r="1559" spans="1:9" x14ac:dyDescent="0.25">
      <c r="A1559" s="59" t="s">
        <v>135</v>
      </c>
      <c r="B1559" s="59" t="s">
        <v>5041</v>
      </c>
      <c r="C1559" s="203">
        <v>455.63</v>
      </c>
      <c r="D1559" s="203">
        <v>813.93200000000002</v>
      </c>
      <c r="E1559" s="203">
        <v>1002.96</v>
      </c>
      <c r="F1559" s="203">
        <v>534.42200000000003</v>
      </c>
      <c r="G1559" s="203">
        <v>439.77199999999999</v>
      </c>
      <c r="H1559" s="203">
        <v>395.07499999999999</v>
      </c>
      <c r="I1559" s="203">
        <v>621.29100000000005</v>
      </c>
    </row>
    <row r="1560" spans="1:9" x14ac:dyDescent="0.25">
      <c r="A1560" s="59" t="s">
        <v>774</v>
      </c>
      <c r="B1560" s="59" t="s">
        <v>5043</v>
      </c>
      <c r="C1560" s="203">
        <v>0</v>
      </c>
      <c r="D1560" s="203">
        <v>0</v>
      </c>
      <c r="E1560" s="203">
        <v>0</v>
      </c>
      <c r="F1560" s="203">
        <v>0</v>
      </c>
      <c r="G1560" s="203">
        <v>0.24399999999999999</v>
      </c>
      <c r="H1560" s="203">
        <v>0.111</v>
      </c>
      <c r="I1560" s="203">
        <v>0</v>
      </c>
    </row>
    <row r="1561" spans="1:9" x14ac:dyDescent="0.25">
      <c r="A1561" s="59" t="s">
        <v>388</v>
      </c>
      <c r="B1561" s="59" t="s">
        <v>5048</v>
      </c>
      <c r="C1561" s="203">
        <v>1.43</v>
      </c>
      <c r="D1561" s="203">
        <v>0</v>
      </c>
      <c r="E1561" s="203"/>
      <c r="F1561" s="203">
        <v>0</v>
      </c>
      <c r="G1561" s="203">
        <v>12.824999999999999</v>
      </c>
      <c r="H1561" s="203"/>
      <c r="I1561" s="203">
        <v>0</v>
      </c>
    </row>
    <row r="1562" spans="1:9" x14ac:dyDescent="0.25">
      <c r="A1562" s="59" t="s">
        <v>518</v>
      </c>
      <c r="B1562" s="59" t="s">
        <v>5049</v>
      </c>
      <c r="C1562" s="203">
        <v>0.51</v>
      </c>
      <c r="D1562" s="203">
        <v>0.308</v>
      </c>
      <c r="E1562" s="203">
        <v>0</v>
      </c>
      <c r="F1562" s="203">
        <v>0</v>
      </c>
      <c r="G1562" s="203">
        <v>0</v>
      </c>
      <c r="H1562" s="203">
        <v>0</v>
      </c>
      <c r="I1562" s="203">
        <v>0</v>
      </c>
    </row>
    <row r="1563" spans="1:9" x14ac:dyDescent="0.25">
      <c r="A1563" s="59" t="s">
        <v>2048</v>
      </c>
      <c r="B1563" s="59" t="s">
        <v>5050</v>
      </c>
      <c r="C1563" s="203"/>
      <c r="D1563" s="203"/>
      <c r="E1563" s="203"/>
      <c r="F1563" s="203"/>
      <c r="G1563" s="203"/>
      <c r="H1563" s="203">
        <v>0.19600000000000001</v>
      </c>
      <c r="I1563" s="203"/>
    </row>
    <row r="1564" spans="1:9" x14ac:dyDescent="0.25">
      <c r="A1564" s="59" t="s">
        <v>2171</v>
      </c>
      <c r="B1564" s="59" t="s">
        <v>5051</v>
      </c>
      <c r="C1564" s="203">
        <v>23.28</v>
      </c>
      <c r="D1564" s="203">
        <v>41.844999999999999</v>
      </c>
      <c r="E1564" s="203">
        <v>35.380000000000003</v>
      </c>
      <c r="F1564" s="203">
        <v>11.507999999999999</v>
      </c>
      <c r="G1564" s="203">
        <v>2.87</v>
      </c>
      <c r="H1564" s="203">
        <v>0</v>
      </c>
      <c r="I1564" s="203">
        <v>32.47</v>
      </c>
    </row>
    <row r="1565" spans="1:9" x14ac:dyDescent="0.25">
      <c r="A1565" s="59" t="s">
        <v>743</v>
      </c>
      <c r="B1565" s="59" t="s">
        <v>5052</v>
      </c>
      <c r="C1565" s="203">
        <v>0.61</v>
      </c>
      <c r="D1565" s="203">
        <v>4.13</v>
      </c>
      <c r="E1565" s="203">
        <v>0.27800000000000002</v>
      </c>
      <c r="F1565" s="203">
        <v>1.3180000000000001</v>
      </c>
      <c r="G1565" s="203">
        <v>0.17299999999999999</v>
      </c>
      <c r="H1565" s="203">
        <v>0</v>
      </c>
      <c r="I1565" s="203">
        <v>0.44600000000000001</v>
      </c>
    </row>
    <row r="1566" spans="1:9" x14ac:dyDescent="0.25">
      <c r="A1566" s="59" t="s">
        <v>351</v>
      </c>
      <c r="B1566" s="59" t="s">
        <v>5053</v>
      </c>
      <c r="C1566" s="203">
        <v>6.12</v>
      </c>
      <c r="D1566" s="203">
        <v>0.96799999999999997</v>
      </c>
      <c r="E1566" s="203">
        <v>3.41</v>
      </c>
      <c r="F1566" s="203">
        <v>1.556</v>
      </c>
      <c r="G1566" s="203">
        <v>11.593</v>
      </c>
      <c r="H1566" s="203">
        <v>25.832000000000001</v>
      </c>
      <c r="I1566" s="203">
        <v>38.049999999999997</v>
      </c>
    </row>
    <row r="1567" spans="1:9" x14ac:dyDescent="0.25">
      <c r="A1567" s="59" t="s">
        <v>2167</v>
      </c>
      <c r="B1567" s="59" t="s">
        <v>5054</v>
      </c>
      <c r="C1567" s="203">
        <v>0</v>
      </c>
      <c r="D1567" s="203">
        <v>0</v>
      </c>
      <c r="E1567" s="203">
        <v>0</v>
      </c>
      <c r="F1567" s="203">
        <v>0.442</v>
      </c>
      <c r="G1567" s="203">
        <v>0.17</v>
      </c>
      <c r="H1567" s="203">
        <v>1.2E-2</v>
      </c>
      <c r="I1567" s="203">
        <v>0</v>
      </c>
    </row>
    <row r="1568" spans="1:9" x14ac:dyDescent="0.25">
      <c r="A1568" s="59" t="s">
        <v>2405</v>
      </c>
      <c r="B1568" s="59" t="s">
        <v>5060</v>
      </c>
      <c r="C1568" s="203">
        <v>13.39</v>
      </c>
      <c r="D1568" s="203">
        <v>0</v>
      </c>
      <c r="E1568" s="203"/>
      <c r="F1568" s="203"/>
      <c r="G1568" s="203"/>
      <c r="H1568" s="203"/>
      <c r="I1568" s="203"/>
    </row>
    <row r="1569" spans="1:9" x14ac:dyDescent="0.25">
      <c r="A1569" s="59" t="s">
        <v>846</v>
      </c>
      <c r="B1569" s="59" t="s">
        <v>5062</v>
      </c>
      <c r="C1569" s="203">
        <v>0.84</v>
      </c>
      <c r="D1569" s="203"/>
      <c r="E1569" s="203"/>
      <c r="F1569" s="203"/>
      <c r="G1569" s="203"/>
      <c r="H1569" s="203"/>
      <c r="I1569" s="203"/>
    </row>
    <row r="1570" spans="1:9" x14ac:dyDescent="0.25">
      <c r="A1570" s="59" t="s">
        <v>421</v>
      </c>
      <c r="B1570" s="59" t="s">
        <v>5066</v>
      </c>
      <c r="C1570" s="203">
        <v>8.43</v>
      </c>
      <c r="D1570" s="203">
        <v>11.023</v>
      </c>
      <c r="E1570" s="203">
        <v>2.3039999999999998</v>
      </c>
      <c r="F1570" s="203">
        <v>8.9949999999999992</v>
      </c>
      <c r="G1570" s="203">
        <v>1.2999999999999999E-2</v>
      </c>
      <c r="H1570" s="203">
        <v>2.323</v>
      </c>
      <c r="I1570" s="203">
        <v>7.6509999999999998</v>
      </c>
    </row>
    <row r="1571" spans="1:9" x14ac:dyDescent="0.25">
      <c r="A1571" s="59" t="s">
        <v>3231</v>
      </c>
      <c r="B1571" s="59" t="s">
        <v>5082</v>
      </c>
      <c r="C1571" s="203">
        <v>0</v>
      </c>
      <c r="D1571" s="203">
        <v>0</v>
      </c>
      <c r="E1571" s="203">
        <v>1.35</v>
      </c>
      <c r="F1571" s="203">
        <v>0</v>
      </c>
      <c r="G1571" s="203"/>
      <c r="H1571" s="203"/>
      <c r="I1571" s="203"/>
    </row>
    <row r="1572" spans="1:9" x14ac:dyDescent="0.25">
      <c r="A1572" s="59" t="s">
        <v>2892</v>
      </c>
      <c r="B1572" s="59" t="s">
        <v>5090</v>
      </c>
      <c r="C1572" s="203">
        <v>0</v>
      </c>
      <c r="D1572" s="203">
        <v>0</v>
      </c>
      <c r="E1572" s="203">
        <v>1.228</v>
      </c>
      <c r="F1572" s="203">
        <v>0</v>
      </c>
      <c r="G1572" s="203"/>
      <c r="H1572" s="203"/>
      <c r="I1572" s="203"/>
    </row>
    <row r="1573" spans="1:9" x14ac:dyDescent="0.25">
      <c r="A1573" s="59" t="s">
        <v>2288</v>
      </c>
      <c r="B1573" s="59" t="s">
        <v>5104</v>
      </c>
      <c r="C1573" s="203">
        <v>0.14000000000000001</v>
      </c>
      <c r="D1573" s="203">
        <v>0.20699999999999999</v>
      </c>
      <c r="E1573" s="203">
        <v>1.83</v>
      </c>
      <c r="F1573" s="203">
        <v>1.526</v>
      </c>
      <c r="G1573" s="203">
        <v>1.998</v>
      </c>
      <c r="H1573" s="203">
        <v>0.128</v>
      </c>
      <c r="I1573" s="203">
        <v>10.462999999999999</v>
      </c>
    </row>
    <row r="1574" spans="1:9" x14ac:dyDescent="0.25">
      <c r="A1574" s="59" t="s">
        <v>3597</v>
      </c>
      <c r="B1574" s="59" t="s">
        <v>5109</v>
      </c>
      <c r="C1574" s="203">
        <v>0.94</v>
      </c>
      <c r="D1574" s="203">
        <v>0.93300000000000005</v>
      </c>
      <c r="E1574" s="203">
        <v>0</v>
      </c>
      <c r="F1574" s="203">
        <v>0</v>
      </c>
      <c r="G1574" s="203">
        <v>6.4980000000000002</v>
      </c>
      <c r="H1574" s="203">
        <v>0</v>
      </c>
      <c r="I1574" s="203">
        <v>0</v>
      </c>
    </row>
    <row r="1575" spans="1:9" x14ac:dyDescent="0.25">
      <c r="A1575" s="59" t="s">
        <v>3683</v>
      </c>
      <c r="B1575" s="59" t="s">
        <v>5111</v>
      </c>
      <c r="C1575" s="203">
        <v>22.31</v>
      </c>
      <c r="D1575" s="203">
        <v>14.901</v>
      </c>
      <c r="E1575" s="203">
        <v>0</v>
      </c>
      <c r="F1575" s="203">
        <v>60.970999999999997</v>
      </c>
      <c r="G1575" s="203">
        <v>0</v>
      </c>
      <c r="H1575" s="203">
        <v>17.254999999999999</v>
      </c>
      <c r="I1575" s="203">
        <v>0</v>
      </c>
    </row>
    <row r="1576" spans="1:9" x14ac:dyDescent="0.25">
      <c r="A1576" s="59" t="s">
        <v>3557</v>
      </c>
      <c r="B1576" s="59" t="s">
        <v>5112</v>
      </c>
      <c r="C1576" s="203">
        <v>1.1599999999999999</v>
      </c>
      <c r="D1576" s="203">
        <v>4.0389999999999997</v>
      </c>
      <c r="E1576" s="203">
        <v>3.1739999999999999</v>
      </c>
      <c r="F1576" s="203">
        <v>2.472</v>
      </c>
      <c r="G1576" s="203">
        <v>1.3080000000000001</v>
      </c>
      <c r="H1576" s="203">
        <v>0</v>
      </c>
      <c r="I1576" s="203">
        <v>6.7850000000000001</v>
      </c>
    </row>
    <row r="1577" spans="1:9" x14ac:dyDescent="0.25">
      <c r="A1577" s="59" t="s">
        <v>84</v>
      </c>
      <c r="B1577" s="59" t="s">
        <v>5128</v>
      </c>
      <c r="C1577" s="203"/>
      <c r="D1577" s="203"/>
      <c r="E1577" s="203"/>
      <c r="F1577" s="203">
        <v>0</v>
      </c>
      <c r="G1577" s="203"/>
      <c r="H1577" s="203">
        <v>1.2999999999999999E-2</v>
      </c>
      <c r="I1577" s="203"/>
    </row>
    <row r="1578" spans="1:9" x14ac:dyDescent="0.25">
      <c r="A1578" s="59" t="s">
        <v>142</v>
      </c>
      <c r="B1578" s="59" t="s">
        <v>5136</v>
      </c>
      <c r="C1578" s="203">
        <v>0.08</v>
      </c>
      <c r="D1578" s="203">
        <v>0</v>
      </c>
      <c r="E1578" s="203">
        <v>0</v>
      </c>
      <c r="F1578" s="203">
        <v>0</v>
      </c>
      <c r="G1578" s="203">
        <v>0</v>
      </c>
      <c r="H1578" s="203">
        <v>0</v>
      </c>
      <c r="I1578" s="203">
        <v>0</v>
      </c>
    </row>
    <row r="1579" spans="1:9" x14ac:dyDescent="0.25">
      <c r="A1579" s="59" t="s">
        <v>129</v>
      </c>
      <c r="B1579" s="59" t="s">
        <v>5149</v>
      </c>
      <c r="C1579" s="203"/>
      <c r="D1579" s="203">
        <v>37.198</v>
      </c>
      <c r="E1579" s="203">
        <v>18</v>
      </c>
      <c r="F1579" s="203"/>
      <c r="G1579" s="203"/>
      <c r="H1579" s="203"/>
      <c r="I1579" s="203"/>
    </row>
    <row r="1580" spans="1:9" x14ac:dyDescent="0.25">
      <c r="A1580" s="59" t="s">
        <v>695</v>
      </c>
      <c r="B1580" s="59" t="s">
        <v>5152</v>
      </c>
      <c r="C1580" s="203">
        <v>8292.32</v>
      </c>
      <c r="D1580" s="203">
        <v>9849.7950000000001</v>
      </c>
      <c r="E1580" s="203"/>
      <c r="F1580" s="203">
        <v>8612.9940000000006</v>
      </c>
      <c r="G1580" s="203">
        <v>10708.74</v>
      </c>
      <c r="H1580" s="203">
        <v>10345.333000000001</v>
      </c>
      <c r="I1580" s="203">
        <v>11601.567999999999</v>
      </c>
    </row>
    <row r="1581" spans="1:9" x14ac:dyDescent="0.25">
      <c r="A1581" s="59" t="s">
        <v>1327</v>
      </c>
      <c r="B1581" s="59" t="s">
        <v>5169</v>
      </c>
      <c r="C1581" s="203">
        <v>0</v>
      </c>
      <c r="D1581" s="203">
        <v>1.345</v>
      </c>
      <c r="E1581" s="203">
        <v>0</v>
      </c>
      <c r="F1581" s="203">
        <v>0</v>
      </c>
      <c r="G1581" s="203">
        <v>0</v>
      </c>
      <c r="H1581" s="203">
        <v>0</v>
      </c>
      <c r="I1581" s="203">
        <v>20.49</v>
      </c>
    </row>
    <row r="1582" spans="1:9" x14ac:dyDescent="0.25">
      <c r="A1582" s="59" t="s">
        <v>1031</v>
      </c>
      <c r="B1582" s="59" t="s">
        <v>5186</v>
      </c>
      <c r="C1582" s="203">
        <v>591.51</v>
      </c>
      <c r="D1582" s="203">
        <v>794.81399999999996</v>
      </c>
      <c r="E1582" s="203">
        <v>425.53100000000001</v>
      </c>
      <c r="F1582" s="203">
        <v>141.86500000000001</v>
      </c>
      <c r="G1582" s="203">
        <v>334.005</v>
      </c>
      <c r="H1582" s="203">
        <v>337.36900000000003</v>
      </c>
      <c r="I1582" s="203">
        <v>654.63900000000001</v>
      </c>
    </row>
    <row r="1583" spans="1:9" x14ac:dyDescent="0.25">
      <c r="A1583" s="59" t="s">
        <v>1324</v>
      </c>
      <c r="B1583" s="59" t="s">
        <v>5191</v>
      </c>
      <c r="C1583" s="203"/>
      <c r="D1583" s="203"/>
      <c r="E1583" s="203">
        <v>0</v>
      </c>
      <c r="F1583" s="203"/>
      <c r="G1583" s="203"/>
      <c r="H1583" s="203">
        <v>0</v>
      </c>
      <c r="I1583" s="203">
        <v>0.28899999999999998</v>
      </c>
    </row>
    <row r="1584" spans="1:9" x14ac:dyDescent="0.25">
      <c r="A1584" s="59" t="s">
        <v>2248</v>
      </c>
      <c r="B1584" s="59" t="s">
        <v>5200</v>
      </c>
      <c r="C1584" s="203">
        <v>2.66</v>
      </c>
      <c r="D1584" s="203"/>
      <c r="E1584" s="203"/>
      <c r="F1584" s="203"/>
      <c r="G1584" s="203">
        <v>0.83099999999999996</v>
      </c>
      <c r="H1584" s="203"/>
      <c r="I1584" s="203">
        <v>27.712</v>
      </c>
    </row>
    <row r="1585" spans="1:9" x14ac:dyDescent="0.25">
      <c r="A1585" s="59" t="s">
        <v>277</v>
      </c>
      <c r="B1585" s="59" t="s">
        <v>5208</v>
      </c>
      <c r="C1585" s="203">
        <v>3517.75</v>
      </c>
      <c r="D1585" s="203">
        <v>3472.5059999999999</v>
      </c>
      <c r="E1585" s="203">
        <v>3069.4760000000001</v>
      </c>
      <c r="F1585" s="203">
        <v>1998.925</v>
      </c>
      <c r="G1585" s="203">
        <v>3211.6439999999998</v>
      </c>
      <c r="H1585" s="203">
        <v>2679.3850000000002</v>
      </c>
      <c r="I1585" s="203">
        <v>3289.1489999999999</v>
      </c>
    </row>
    <row r="1586" spans="1:9" x14ac:dyDescent="0.25">
      <c r="A1586" s="59" t="s">
        <v>2244</v>
      </c>
      <c r="B1586" s="59" t="s">
        <v>5209</v>
      </c>
      <c r="C1586" s="203">
        <v>67.680000000000007</v>
      </c>
      <c r="D1586" s="203">
        <v>78.578999999999994</v>
      </c>
      <c r="E1586" s="203">
        <v>141.25299999999999</v>
      </c>
      <c r="F1586" s="203"/>
      <c r="G1586" s="203">
        <v>187.554</v>
      </c>
      <c r="H1586" s="203">
        <v>750.22400000000005</v>
      </c>
      <c r="I1586" s="203"/>
    </row>
    <row r="1587" spans="1:9" x14ac:dyDescent="0.25">
      <c r="A1587" s="59" t="s">
        <v>949</v>
      </c>
      <c r="B1587" s="59" t="s">
        <v>5212</v>
      </c>
      <c r="C1587" s="203">
        <v>39.15</v>
      </c>
      <c r="D1587" s="203">
        <v>105.101</v>
      </c>
      <c r="E1587" s="203">
        <v>36.576999999999998</v>
      </c>
      <c r="F1587" s="203">
        <v>10.805999999999999</v>
      </c>
      <c r="G1587" s="203">
        <v>0</v>
      </c>
      <c r="H1587" s="203">
        <v>12.462999999999999</v>
      </c>
      <c r="I1587" s="203">
        <v>0</v>
      </c>
    </row>
    <row r="1588" spans="1:9" x14ac:dyDescent="0.25">
      <c r="A1588" s="59" t="s">
        <v>268</v>
      </c>
      <c r="B1588" s="59" t="s">
        <v>5215</v>
      </c>
      <c r="C1588" s="203">
        <v>137.96</v>
      </c>
      <c r="D1588" s="203">
        <v>189.476</v>
      </c>
      <c r="E1588" s="203">
        <v>127.84699999999999</v>
      </c>
      <c r="F1588" s="203">
        <v>56.292999999999999</v>
      </c>
      <c r="G1588" s="203">
        <v>89.811000000000007</v>
      </c>
      <c r="H1588" s="203">
        <v>223.63200000000001</v>
      </c>
      <c r="I1588" s="203">
        <v>287.26600000000002</v>
      </c>
    </row>
    <row r="1589" spans="1:9" x14ac:dyDescent="0.25">
      <c r="A1589" s="59" t="s">
        <v>292</v>
      </c>
      <c r="B1589" s="59" t="s">
        <v>5216</v>
      </c>
      <c r="C1589" s="203">
        <v>280.67</v>
      </c>
      <c r="D1589" s="203">
        <v>39.451000000000001</v>
      </c>
      <c r="E1589" s="203">
        <v>8.0549999999999997</v>
      </c>
      <c r="F1589" s="203">
        <v>41.478000000000002</v>
      </c>
      <c r="G1589" s="203">
        <v>1690.3579999999999</v>
      </c>
      <c r="H1589" s="203">
        <v>2667.7049999999999</v>
      </c>
      <c r="I1589" s="203">
        <v>2101.8040000000001</v>
      </c>
    </row>
    <row r="1590" spans="1:9" x14ac:dyDescent="0.25">
      <c r="A1590" s="59" t="s">
        <v>1133</v>
      </c>
      <c r="B1590" s="59" t="s">
        <v>5217</v>
      </c>
      <c r="C1590" s="203">
        <v>29.51</v>
      </c>
      <c r="D1590" s="203">
        <v>0.35599999999999998</v>
      </c>
      <c r="E1590" s="203">
        <v>2.4180000000000001</v>
      </c>
      <c r="F1590" s="203">
        <v>0</v>
      </c>
      <c r="G1590" s="203">
        <v>11.435</v>
      </c>
      <c r="H1590" s="203">
        <v>26.763999999999999</v>
      </c>
      <c r="I1590" s="203">
        <v>0.93600000000000005</v>
      </c>
    </row>
    <row r="1591" spans="1:9" x14ac:dyDescent="0.25">
      <c r="A1591" s="59" t="s">
        <v>973</v>
      </c>
      <c r="B1591" s="59" t="s">
        <v>5218</v>
      </c>
      <c r="C1591" s="203"/>
      <c r="D1591" s="203"/>
      <c r="E1591" s="203"/>
      <c r="F1591" s="203"/>
      <c r="G1591" s="203">
        <v>10.691000000000001</v>
      </c>
      <c r="H1591" s="203">
        <v>8.9019999999999992</v>
      </c>
      <c r="I1591" s="203">
        <v>0</v>
      </c>
    </row>
    <row r="1592" spans="1:9" x14ac:dyDescent="0.25">
      <c r="A1592" s="59" t="s">
        <v>645</v>
      </c>
      <c r="B1592" s="59" t="s">
        <v>5219</v>
      </c>
      <c r="C1592" s="203">
        <v>921.83</v>
      </c>
      <c r="D1592" s="203">
        <v>382.36099999999999</v>
      </c>
      <c r="E1592" s="203">
        <v>485.75299999999999</v>
      </c>
      <c r="F1592" s="203">
        <v>1317.5450000000001</v>
      </c>
      <c r="G1592" s="203">
        <v>638.85400000000004</v>
      </c>
      <c r="H1592" s="203">
        <v>484.702</v>
      </c>
      <c r="I1592" s="203">
        <v>74.031999999999996</v>
      </c>
    </row>
    <row r="1593" spans="1:9" x14ac:dyDescent="0.25">
      <c r="A1593" s="59" t="s">
        <v>564</v>
      </c>
      <c r="B1593" s="59" t="s">
        <v>5220</v>
      </c>
      <c r="C1593" s="203">
        <v>29.82</v>
      </c>
      <c r="D1593" s="203">
        <v>15.87</v>
      </c>
      <c r="E1593" s="203">
        <v>96.994</v>
      </c>
      <c r="F1593" s="203">
        <v>282.77199999999999</v>
      </c>
      <c r="G1593" s="203">
        <v>266.01600000000002</v>
      </c>
      <c r="H1593" s="203">
        <v>179.822</v>
      </c>
      <c r="I1593" s="203">
        <v>4.5309999999999997</v>
      </c>
    </row>
    <row r="1594" spans="1:9" x14ac:dyDescent="0.25">
      <c r="A1594" s="59" t="s">
        <v>414</v>
      </c>
      <c r="B1594" s="59" t="s">
        <v>5221</v>
      </c>
      <c r="C1594" s="203">
        <v>389.36</v>
      </c>
      <c r="D1594" s="203">
        <v>608.745</v>
      </c>
      <c r="E1594" s="203">
        <v>289.74299999999999</v>
      </c>
      <c r="F1594" s="203">
        <v>314.11599999999999</v>
      </c>
      <c r="G1594" s="203">
        <v>1213.135</v>
      </c>
      <c r="H1594" s="203">
        <v>435.05700000000002</v>
      </c>
      <c r="I1594" s="203">
        <v>519.88099999999997</v>
      </c>
    </row>
    <row r="1595" spans="1:9" x14ac:dyDescent="0.25">
      <c r="A1595" s="59" t="s">
        <v>2429</v>
      </c>
      <c r="B1595" s="59" t="s">
        <v>5229</v>
      </c>
      <c r="C1595" s="203"/>
      <c r="D1595" s="203"/>
      <c r="E1595" s="203"/>
      <c r="F1595" s="203"/>
      <c r="G1595" s="203">
        <v>29.834</v>
      </c>
      <c r="H1595" s="203">
        <v>0</v>
      </c>
      <c r="I1595" s="203">
        <v>0</v>
      </c>
    </row>
    <row r="1596" spans="1:9" x14ac:dyDescent="0.25">
      <c r="A1596" s="59" t="s">
        <v>2547</v>
      </c>
      <c r="B1596" s="59" t="s">
        <v>5234</v>
      </c>
      <c r="C1596" s="203">
        <v>2.93</v>
      </c>
      <c r="D1596" s="203"/>
      <c r="E1596" s="203"/>
      <c r="F1596" s="203"/>
      <c r="G1596" s="203">
        <v>0</v>
      </c>
      <c r="H1596" s="203"/>
      <c r="I1596" s="203"/>
    </row>
    <row r="1597" spans="1:9" x14ac:dyDescent="0.25">
      <c r="A1597" s="59" t="s">
        <v>613</v>
      </c>
      <c r="B1597" s="59" t="s">
        <v>5236</v>
      </c>
      <c r="C1597" s="203"/>
      <c r="D1597" s="203"/>
      <c r="E1597" s="203"/>
      <c r="F1597" s="203"/>
      <c r="G1597" s="203">
        <v>6.8339999999999996</v>
      </c>
      <c r="H1597" s="203">
        <v>0</v>
      </c>
      <c r="I1597" s="203">
        <v>5.5E-2</v>
      </c>
    </row>
    <row r="1598" spans="1:9" x14ac:dyDescent="0.25">
      <c r="A1598" s="59" t="s">
        <v>1606</v>
      </c>
      <c r="B1598" s="59" t="s">
        <v>5237</v>
      </c>
      <c r="C1598" s="203">
        <v>235.47</v>
      </c>
      <c r="D1598" s="203">
        <v>22.341000000000001</v>
      </c>
      <c r="E1598" s="203">
        <v>8.7680000000000007</v>
      </c>
      <c r="F1598" s="203">
        <v>25.452999999999999</v>
      </c>
      <c r="G1598" s="203">
        <v>114.176</v>
      </c>
      <c r="H1598" s="203">
        <v>3.6880000000000002</v>
      </c>
      <c r="I1598" s="203">
        <v>928.47900000000004</v>
      </c>
    </row>
    <row r="1599" spans="1:9" x14ac:dyDescent="0.25">
      <c r="A1599" s="59" t="s">
        <v>2153</v>
      </c>
      <c r="B1599" s="59" t="s">
        <v>5238</v>
      </c>
      <c r="C1599" s="203"/>
      <c r="D1599" s="203"/>
      <c r="E1599" s="203">
        <v>2.012</v>
      </c>
      <c r="F1599" s="203">
        <v>4.4829999999999997</v>
      </c>
      <c r="G1599" s="203">
        <v>0.95</v>
      </c>
      <c r="H1599" s="203">
        <v>20.821999999999999</v>
      </c>
      <c r="I1599" s="203">
        <v>63.337000000000003</v>
      </c>
    </row>
    <row r="1600" spans="1:9" x14ac:dyDescent="0.25">
      <c r="A1600" s="59" t="s">
        <v>822</v>
      </c>
      <c r="B1600" s="59" t="s">
        <v>5241</v>
      </c>
      <c r="C1600" s="203">
        <v>19.329999999999998</v>
      </c>
      <c r="D1600" s="203">
        <v>3.3820000000000001</v>
      </c>
      <c r="E1600" s="203">
        <v>13.196999999999999</v>
      </c>
      <c r="F1600" s="203">
        <v>8.9979999999999993</v>
      </c>
      <c r="G1600" s="203">
        <v>8.9719999999999995</v>
      </c>
      <c r="H1600" s="203">
        <v>14.016999999999999</v>
      </c>
      <c r="I1600" s="203">
        <v>56.137999999999998</v>
      </c>
    </row>
    <row r="1601" spans="1:9" x14ac:dyDescent="0.25">
      <c r="A1601" s="59" t="s">
        <v>279</v>
      </c>
      <c r="B1601" s="59" t="s">
        <v>5242</v>
      </c>
      <c r="C1601" s="203"/>
      <c r="D1601" s="203"/>
      <c r="E1601" s="203"/>
      <c r="F1601" s="203"/>
      <c r="G1601" s="203">
        <v>17.920000000000002</v>
      </c>
      <c r="H1601" s="203"/>
      <c r="I1601" s="203">
        <v>0</v>
      </c>
    </row>
    <row r="1602" spans="1:9" x14ac:dyDescent="0.25">
      <c r="A1602" s="59" t="s">
        <v>575</v>
      </c>
      <c r="B1602" s="59" t="s">
        <v>5243</v>
      </c>
      <c r="C1602" s="203"/>
      <c r="D1602" s="203">
        <v>0</v>
      </c>
      <c r="E1602" s="203"/>
      <c r="F1602" s="203"/>
      <c r="G1602" s="203">
        <v>0.54400000000000004</v>
      </c>
      <c r="H1602" s="203"/>
      <c r="I1602" s="203">
        <v>0.25</v>
      </c>
    </row>
    <row r="1603" spans="1:9" x14ac:dyDescent="0.25">
      <c r="A1603" s="59" t="s">
        <v>1944</v>
      </c>
      <c r="B1603" s="59" t="s">
        <v>5244</v>
      </c>
      <c r="C1603" s="203">
        <v>2</v>
      </c>
      <c r="D1603" s="203">
        <v>0.307</v>
      </c>
      <c r="E1603" s="203"/>
      <c r="F1603" s="203"/>
      <c r="G1603" s="203"/>
      <c r="H1603" s="203"/>
      <c r="I1603" s="203">
        <v>0</v>
      </c>
    </row>
    <row r="1604" spans="1:9" x14ac:dyDescent="0.25">
      <c r="A1604" s="59" t="s">
        <v>325</v>
      </c>
      <c r="B1604" s="59" t="s">
        <v>5246</v>
      </c>
      <c r="C1604" s="203">
        <v>36.75</v>
      </c>
      <c r="D1604" s="203">
        <v>258.81099999999998</v>
      </c>
      <c r="E1604" s="203">
        <v>29.731000000000002</v>
      </c>
      <c r="F1604" s="203">
        <v>507.536</v>
      </c>
      <c r="G1604" s="203">
        <v>227.75399999999999</v>
      </c>
      <c r="H1604" s="203">
        <v>145.46600000000001</v>
      </c>
      <c r="I1604" s="203">
        <v>593.41499999999996</v>
      </c>
    </row>
    <row r="1605" spans="1:9" x14ac:dyDescent="0.25">
      <c r="A1605" s="59" t="s">
        <v>283</v>
      </c>
      <c r="B1605" s="59" t="s">
        <v>5247</v>
      </c>
      <c r="C1605" s="203">
        <v>11466.55</v>
      </c>
      <c r="D1605" s="203">
        <v>15420.209000000001</v>
      </c>
      <c r="E1605" s="203">
        <v>18265.060000000001</v>
      </c>
      <c r="F1605" s="203">
        <v>22664.583999999999</v>
      </c>
      <c r="G1605" s="203">
        <v>23971.067999999999</v>
      </c>
      <c r="H1605" s="203">
        <v>30679.45</v>
      </c>
      <c r="I1605" s="203">
        <v>37810.307000000001</v>
      </c>
    </row>
    <row r="1606" spans="1:9" x14ac:dyDescent="0.25">
      <c r="A1606" s="59" t="s">
        <v>244</v>
      </c>
      <c r="B1606" s="59" t="s">
        <v>5248</v>
      </c>
      <c r="C1606" s="203">
        <v>9.15</v>
      </c>
      <c r="D1606" s="203">
        <v>1.9259999999999999</v>
      </c>
      <c r="E1606" s="203">
        <v>0</v>
      </c>
      <c r="F1606" s="203"/>
      <c r="G1606" s="203">
        <v>0</v>
      </c>
      <c r="H1606" s="203">
        <v>0</v>
      </c>
      <c r="I1606" s="203">
        <v>0.105</v>
      </c>
    </row>
    <row r="1607" spans="1:9" x14ac:dyDescent="0.25">
      <c r="A1607" s="59" t="s">
        <v>185</v>
      </c>
      <c r="B1607" s="59" t="s">
        <v>5249</v>
      </c>
      <c r="C1607" s="203">
        <v>1039.6300000000001</v>
      </c>
      <c r="D1607" s="203">
        <v>711.36900000000003</v>
      </c>
      <c r="E1607" s="203">
        <v>653.69399999999996</v>
      </c>
      <c r="F1607" s="203">
        <v>92.313999999999993</v>
      </c>
      <c r="G1607" s="203">
        <v>111.374</v>
      </c>
      <c r="H1607" s="203">
        <v>286.226</v>
      </c>
      <c r="I1607" s="203">
        <v>97.102000000000004</v>
      </c>
    </row>
    <row r="1608" spans="1:9" x14ac:dyDescent="0.25">
      <c r="A1608" s="59" t="s">
        <v>1842</v>
      </c>
      <c r="B1608" s="59" t="s">
        <v>5250</v>
      </c>
      <c r="C1608" s="203">
        <v>66.63</v>
      </c>
      <c r="D1608" s="203">
        <v>61.000999999999998</v>
      </c>
      <c r="E1608" s="203">
        <v>8.0030000000000001</v>
      </c>
      <c r="F1608" s="203">
        <v>0</v>
      </c>
      <c r="G1608" s="203">
        <v>6.3E-2</v>
      </c>
      <c r="H1608" s="203">
        <v>7.6779999999999999</v>
      </c>
      <c r="I1608" s="203">
        <v>20.568000000000001</v>
      </c>
    </row>
    <row r="1609" spans="1:9" x14ac:dyDescent="0.25">
      <c r="A1609" s="59" t="s">
        <v>252</v>
      </c>
      <c r="B1609" s="59" t="s">
        <v>5251</v>
      </c>
      <c r="C1609" s="203">
        <v>0.37</v>
      </c>
      <c r="D1609" s="203">
        <v>5.1420000000000003</v>
      </c>
      <c r="E1609" s="203">
        <v>1.522</v>
      </c>
      <c r="F1609" s="203">
        <v>83.05</v>
      </c>
      <c r="G1609" s="203">
        <v>17.114000000000001</v>
      </c>
      <c r="H1609" s="203">
        <v>16.635000000000002</v>
      </c>
      <c r="I1609" s="203">
        <v>1.454</v>
      </c>
    </row>
    <row r="1610" spans="1:9" x14ac:dyDescent="0.25">
      <c r="A1610" s="59" t="s">
        <v>293</v>
      </c>
      <c r="B1610" s="59" t="s">
        <v>5252</v>
      </c>
      <c r="C1610" s="203">
        <v>369.96</v>
      </c>
      <c r="D1610" s="203">
        <v>630.18799999999999</v>
      </c>
      <c r="E1610" s="203">
        <v>110.614</v>
      </c>
      <c r="F1610" s="203">
        <v>127.33</v>
      </c>
      <c r="G1610" s="203">
        <v>170.01499999999999</v>
      </c>
      <c r="H1610" s="203">
        <v>508.08699999999999</v>
      </c>
      <c r="I1610" s="203">
        <v>310.90499999999997</v>
      </c>
    </row>
    <row r="1611" spans="1:9" x14ac:dyDescent="0.25">
      <c r="A1611" s="59" t="s">
        <v>374</v>
      </c>
      <c r="B1611" s="59" t="s">
        <v>5253</v>
      </c>
      <c r="C1611" s="203">
        <v>1131.02</v>
      </c>
      <c r="D1611" s="203">
        <v>2144.8180000000002</v>
      </c>
      <c r="E1611" s="203">
        <v>2524.83</v>
      </c>
      <c r="F1611" s="203">
        <v>2428.3910000000001</v>
      </c>
      <c r="G1611" s="203">
        <v>1876.3</v>
      </c>
      <c r="H1611" s="203">
        <v>2067.4839999999999</v>
      </c>
      <c r="I1611" s="203">
        <v>2864.0039999999999</v>
      </c>
    </row>
    <row r="1612" spans="1:9" x14ac:dyDescent="0.25">
      <c r="A1612" s="59" t="s">
        <v>401</v>
      </c>
      <c r="B1612" s="59" t="s">
        <v>5254</v>
      </c>
      <c r="C1612" s="203"/>
      <c r="D1612" s="203">
        <v>168.80099999999999</v>
      </c>
      <c r="E1612" s="203"/>
      <c r="F1612" s="203"/>
      <c r="G1612" s="203">
        <v>155.55699999999999</v>
      </c>
      <c r="H1612" s="203">
        <v>23.045999999999999</v>
      </c>
      <c r="I1612" s="203">
        <v>345.43799999999999</v>
      </c>
    </row>
    <row r="1613" spans="1:9" x14ac:dyDescent="0.25">
      <c r="A1613" s="59" t="s">
        <v>835</v>
      </c>
      <c r="B1613" s="59" t="s">
        <v>5255</v>
      </c>
      <c r="C1613" s="203">
        <v>24.31</v>
      </c>
      <c r="D1613" s="203">
        <v>29.966000000000001</v>
      </c>
      <c r="E1613" s="203">
        <v>63.064</v>
      </c>
      <c r="F1613" s="203">
        <v>38.601999999999997</v>
      </c>
      <c r="G1613" s="203">
        <v>962.48</v>
      </c>
      <c r="H1613" s="203">
        <v>936.31</v>
      </c>
      <c r="I1613" s="203">
        <v>1124.797</v>
      </c>
    </row>
    <row r="1614" spans="1:9" x14ac:dyDescent="0.25">
      <c r="A1614" s="59" t="s">
        <v>2184</v>
      </c>
      <c r="B1614" s="59" t="s">
        <v>5256</v>
      </c>
      <c r="C1614" s="203"/>
      <c r="D1614" s="203">
        <v>0</v>
      </c>
      <c r="E1614" s="203"/>
      <c r="F1614" s="203">
        <v>8.5999999999999993E-2</v>
      </c>
      <c r="G1614" s="203">
        <v>0.503</v>
      </c>
      <c r="H1614" s="203"/>
      <c r="I1614" s="203"/>
    </row>
    <row r="1615" spans="1:9" x14ac:dyDescent="0.25">
      <c r="A1615" s="59" t="s">
        <v>1048</v>
      </c>
      <c r="B1615" s="59" t="s">
        <v>5257</v>
      </c>
      <c r="C1615" s="203">
        <v>162.66</v>
      </c>
      <c r="D1615" s="203">
        <v>170.58699999999999</v>
      </c>
      <c r="E1615" s="203">
        <v>2.6669999999999998</v>
      </c>
      <c r="F1615" s="203">
        <v>9.9000000000000005E-2</v>
      </c>
      <c r="G1615" s="203">
        <v>0</v>
      </c>
      <c r="H1615" s="203">
        <v>1.986</v>
      </c>
      <c r="I1615" s="203">
        <v>1.0999999999999999E-2</v>
      </c>
    </row>
    <row r="1616" spans="1:9" x14ac:dyDescent="0.25">
      <c r="A1616" s="59" t="s">
        <v>556</v>
      </c>
      <c r="B1616" s="59" t="s">
        <v>5258</v>
      </c>
      <c r="C1616" s="203">
        <v>18.22</v>
      </c>
      <c r="D1616" s="203">
        <v>17.289000000000001</v>
      </c>
      <c r="E1616" s="203">
        <v>15.31</v>
      </c>
      <c r="F1616" s="203">
        <v>10.768000000000001</v>
      </c>
      <c r="G1616" s="203">
        <v>5.98</v>
      </c>
      <c r="H1616" s="203">
        <v>30.591000000000001</v>
      </c>
      <c r="I1616" s="203">
        <v>36.683</v>
      </c>
    </row>
    <row r="1617" spans="1:9" x14ac:dyDescent="0.25">
      <c r="A1617" s="59" t="s">
        <v>1260</v>
      </c>
      <c r="B1617" s="59" t="s">
        <v>5259</v>
      </c>
      <c r="C1617" s="203">
        <v>893.62</v>
      </c>
      <c r="D1617" s="203">
        <v>836.24699999999996</v>
      </c>
      <c r="E1617" s="203">
        <v>11.484999999999999</v>
      </c>
      <c r="F1617" s="203">
        <v>16.352</v>
      </c>
      <c r="G1617" s="203">
        <v>16.908000000000001</v>
      </c>
      <c r="H1617" s="203">
        <v>7.9269999999999996</v>
      </c>
      <c r="I1617" s="203">
        <v>0</v>
      </c>
    </row>
    <row r="1618" spans="1:9" x14ac:dyDescent="0.25">
      <c r="A1618" s="59" t="s">
        <v>455</v>
      </c>
      <c r="B1618" s="59" t="s">
        <v>5260</v>
      </c>
      <c r="C1618" s="203">
        <v>0.22</v>
      </c>
      <c r="D1618" s="203">
        <v>0</v>
      </c>
      <c r="E1618" s="203">
        <v>0</v>
      </c>
      <c r="F1618" s="203">
        <v>1.554</v>
      </c>
      <c r="G1618" s="203">
        <v>40.741999999999997</v>
      </c>
      <c r="H1618" s="203">
        <v>3.9E-2</v>
      </c>
      <c r="I1618" s="203">
        <v>0</v>
      </c>
    </row>
    <row r="1619" spans="1:9" x14ac:dyDescent="0.25">
      <c r="A1619" s="59" t="s">
        <v>2045</v>
      </c>
      <c r="B1619" s="59" t="s">
        <v>5261</v>
      </c>
      <c r="C1619" s="203">
        <v>4.3899999999999997</v>
      </c>
      <c r="D1619" s="203"/>
      <c r="E1619" s="203"/>
      <c r="F1619" s="203"/>
      <c r="G1619" s="203"/>
      <c r="H1619" s="203">
        <v>0</v>
      </c>
      <c r="I1619" s="203">
        <v>0</v>
      </c>
    </row>
    <row r="1620" spans="1:9" x14ac:dyDescent="0.25">
      <c r="A1620" s="59" t="s">
        <v>2049</v>
      </c>
      <c r="B1620" s="59" t="s">
        <v>5262</v>
      </c>
      <c r="C1620" s="203">
        <v>9.5500000000000007</v>
      </c>
      <c r="D1620" s="203">
        <v>3.8450000000000002</v>
      </c>
      <c r="E1620" s="203">
        <v>4.33</v>
      </c>
      <c r="F1620" s="203">
        <v>0.42699999999999999</v>
      </c>
      <c r="G1620" s="203">
        <v>7.4269999999999996</v>
      </c>
      <c r="H1620" s="203">
        <v>3.3719999999999999</v>
      </c>
      <c r="I1620" s="203">
        <v>13.319000000000001</v>
      </c>
    </row>
    <row r="1621" spans="1:9" x14ac:dyDescent="0.25">
      <c r="A1621" s="59" t="s">
        <v>79</v>
      </c>
      <c r="B1621" s="59" t="s">
        <v>5263</v>
      </c>
      <c r="C1621" s="203">
        <v>556</v>
      </c>
      <c r="D1621" s="203">
        <v>823.21600000000001</v>
      </c>
      <c r="E1621" s="203">
        <v>1153.56</v>
      </c>
      <c r="F1621" s="203">
        <v>367.96100000000001</v>
      </c>
      <c r="G1621" s="203">
        <v>654.15700000000004</v>
      </c>
      <c r="H1621" s="203">
        <v>1033.5820000000001</v>
      </c>
      <c r="I1621" s="203">
        <v>659.06700000000001</v>
      </c>
    </row>
    <row r="1622" spans="1:9" x14ac:dyDescent="0.25">
      <c r="A1622" s="59" t="s">
        <v>869</v>
      </c>
      <c r="B1622" s="59" t="s">
        <v>5274</v>
      </c>
      <c r="C1622" s="203"/>
      <c r="D1622" s="203"/>
      <c r="E1622" s="203"/>
      <c r="F1622" s="203"/>
      <c r="G1622" s="203"/>
      <c r="H1622" s="203">
        <v>4.3579999999999997</v>
      </c>
      <c r="I1622" s="203"/>
    </row>
    <row r="1623" spans="1:9" x14ac:dyDescent="0.25">
      <c r="A1623" s="59" t="s">
        <v>1533</v>
      </c>
      <c r="B1623" s="59" t="s">
        <v>5281</v>
      </c>
      <c r="C1623" s="203"/>
      <c r="D1623" s="203"/>
      <c r="E1623" s="203"/>
      <c r="F1623" s="203"/>
      <c r="G1623" s="203"/>
      <c r="H1623" s="203">
        <v>0</v>
      </c>
      <c r="I1623" s="203">
        <v>1.4E-2</v>
      </c>
    </row>
    <row r="1624" spans="1:9" x14ac:dyDescent="0.25">
      <c r="A1624" s="59" t="s">
        <v>8225</v>
      </c>
      <c r="B1624" s="59" t="s">
        <v>8226</v>
      </c>
      <c r="C1624" s="203">
        <v>3.83</v>
      </c>
      <c r="D1624" s="203">
        <v>0</v>
      </c>
      <c r="E1624" s="203">
        <v>0</v>
      </c>
      <c r="F1624" s="203">
        <v>9.2609999999999992</v>
      </c>
      <c r="G1624" s="203">
        <v>0.51300000000000001</v>
      </c>
      <c r="H1624" s="203">
        <v>0</v>
      </c>
      <c r="I1624" s="203">
        <v>34.088999999999999</v>
      </c>
    </row>
    <row r="1625" spans="1:9" x14ac:dyDescent="0.25">
      <c r="A1625" s="59" t="s">
        <v>80</v>
      </c>
      <c r="B1625" s="59" t="s">
        <v>5301</v>
      </c>
      <c r="C1625" s="203">
        <v>310.2</v>
      </c>
      <c r="D1625" s="203">
        <v>46.043999999999997</v>
      </c>
      <c r="E1625" s="203">
        <v>8.91</v>
      </c>
      <c r="F1625" s="203">
        <v>9.7349999999999994</v>
      </c>
      <c r="G1625" s="203">
        <v>0.48399999999999999</v>
      </c>
      <c r="H1625" s="203">
        <v>72.567999999999998</v>
      </c>
      <c r="I1625" s="203">
        <v>19.984000000000002</v>
      </c>
    </row>
    <row r="1626" spans="1:9" x14ac:dyDescent="0.25">
      <c r="A1626" s="59" t="s">
        <v>63</v>
      </c>
      <c r="B1626" s="59" t="s">
        <v>5302</v>
      </c>
      <c r="C1626" s="203">
        <v>0</v>
      </c>
      <c r="D1626" s="203">
        <v>0</v>
      </c>
      <c r="E1626" s="203">
        <v>0</v>
      </c>
      <c r="F1626" s="203">
        <v>0</v>
      </c>
      <c r="G1626" s="203">
        <v>0</v>
      </c>
      <c r="H1626" s="203">
        <v>11.956</v>
      </c>
      <c r="I1626" s="203">
        <v>0</v>
      </c>
    </row>
    <row r="1627" spans="1:9" x14ac:dyDescent="0.25">
      <c r="A1627" s="59" t="s">
        <v>8227</v>
      </c>
      <c r="B1627" s="59" t="s">
        <v>8228</v>
      </c>
      <c r="C1627" s="203">
        <v>0</v>
      </c>
      <c r="D1627" s="203">
        <v>3.78</v>
      </c>
      <c r="E1627" s="203"/>
      <c r="F1627" s="203">
        <v>0</v>
      </c>
      <c r="G1627" s="203">
        <v>0</v>
      </c>
      <c r="H1627" s="203">
        <v>0.97699999999999998</v>
      </c>
      <c r="I1627" s="203">
        <v>0</v>
      </c>
    </row>
    <row r="1628" spans="1:9" x14ac:dyDescent="0.25">
      <c r="A1628" s="59" t="s">
        <v>675</v>
      </c>
      <c r="B1628" s="59" t="s">
        <v>5315</v>
      </c>
      <c r="C1628" s="203">
        <v>0</v>
      </c>
      <c r="D1628" s="203">
        <v>4.1399999999999997</v>
      </c>
      <c r="E1628" s="203">
        <v>5.7489999999999997</v>
      </c>
      <c r="F1628" s="203">
        <v>0.22500000000000001</v>
      </c>
      <c r="G1628" s="203">
        <v>4.7E-2</v>
      </c>
      <c r="H1628" s="203">
        <v>0</v>
      </c>
      <c r="I1628" s="203">
        <v>0</v>
      </c>
    </row>
    <row r="1629" spans="1:9" x14ac:dyDescent="0.25">
      <c r="A1629" s="59" t="s">
        <v>1884</v>
      </c>
      <c r="B1629" s="59" t="s">
        <v>5316</v>
      </c>
      <c r="C1629" s="203">
        <v>24.55</v>
      </c>
      <c r="D1629" s="203">
        <v>0</v>
      </c>
      <c r="E1629" s="203">
        <v>42.462000000000003</v>
      </c>
      <c r="F1629" s="203">
        <v>13.33</v>
      </c>
      <c r="G1629" s="203">
        <v>5.74</v>
      </c>
      <c r="H1629" s="203">
        <v>0</v>
      </c>
      <c r="I1629" s="203">
        <v>0</v>
      </c>
    </row>
    <row r="1630" spans="1:9" x14ac:dyDescent="0.25">
      <c r="A1630" s="59" t="s">
        <v>1458</v>
      </c>
      <c r="B1630" s="59" t="s">
        <v>5322</v>
      </c>
      <c r="C1630" s="203">
        <v>0</v>
      </c>
      <c r="D1630" s="203">
        <v>1.4E-2</v>
      </c>
      <c r="E1630" s="203">
        <v>0</v>
      </c>
      <c r="F1630" s="203">
        <v>0</v>
      </c>
      <c r="G1630" s="203">
        <v>0</v>
      </c>
      <c r="H1630" s="203">
        <v>0</v>
      </c>
      <c r="I1630" s="203">
        <v>0</v>
      </c>
    </row>
    <row r="1631" spans="1:9" x14ac:dyDescent="0.25">
      <c r="A1631" s="59" t="s">
        <v>2037</v>
      </c>
      <c r="B1631" s="59" t="s">
        <v>5323</v>
      </c>
      <c r="C1631" s="203">
        <v>27.87</v>
      </c>
      <c r="D1631" s="203">
        <v>0.21099999999999999</v>
      </c>
      <c r="E1631" s="203">
        <v>8.8999999999999996E-2</v>
      </c>
      <c r="F1631" s="203">
        <v>0.107</v>
      </c>
      <c r="G1631" s="203">
        <v>35.869999999999997</v>
      </c>
      <c r="H1631" s="203">
        <v>0</v>
      </c>
      <c r="I1631" s="203">
        <v>0</v>
      </c>
    </row>
    <row r="1632" spans="1:9" x14ac:dyDescent="0.25">
      <c r="A1632" s="59" t="s">
        <v>1399</v>
      </c>
      <c r="B1632" s="59" t="s">
        <v>5324</v>
      </c>
      <c r="C1632" s="203">
        <v>8.75</v>
      </c>
      <c r="D1632" s="203">
        <v>4.0270000000000001</v>
      </c>
      <c r="E1632" s="203">
        <v>77.200999999999993</v>
      </c>
      <c r="F1632" s="203">
        <v>68.881</v>
      </c>
      <c r="G1632" s="203">
        <v>0</v>
      </c>
      <c r="H1632" s="203">
        <v>1.8129999999999999</v>
      </c>
      <c r="I1632" s="203">
        <v>0</v>
      </c>
    </row>
    <row r="1633" spans="1:9" x14ac:dyDescent="0.25">
      <c r="A1633" s="59" t="s">
        <v>1171</v>
      </c>
      <c r="B1633" s="59" t="s">
        <v>5325</v>
      </c>
      <c r="C1633" s="203"/>
      <c r="D1633" s="203"/>
      <c r="E1633" s="203"/>
      <c r="F1633" s="203"/>
      <c r="G1633" s="203">
        <v>8.07</v>
      </c>
      <c r="H1633" s="203">
        <v>4.4470000000000001</v>
      </c>
      <c r="I1633" s="203">
        <v>14.801</v>
      </c>
    </row>
    <row r="1634" spans="1:9" x14ac:dyDescent="0.25">
      <c r="A1634" s="59" t="s">
        <v>8229</v>
      </c>
      <c r="B1634" s="59" t="s">
        <v>8230</v>
      </c>
      <c r="C1634" s="203">
        <v>472.41</v>
      </c>
      <c r="D1634" s="203">
        <v>728.88199999999995</v>
      </c>
      <c r="E1634" s="203">
        <v>737.178</v>
      </c>
      <c r="F1634" s="203">
        <v>14.066000000000001</v>
      </c>
      <c r="G1634" s="203">
        <v>326.17599999999999</v>
      </c>
      <c r="H1634" s="203">
        <v>662.32</v>
      </c>
      <c r="I1634" s="203">
        <v>1360.317</v>
      </c>
    </row>
    <row r="1635" spans="1:9" x14ac:dyDescent="0.25">
      <c r="A1635" s="59" t="s">
        <v>119</v>
      </c>
      <c r="B1635" s="59" t="s">
        <v>5331</v>
      </c>
      <c r="C1635" s="203"/>
      <c r="D1635" s="203"/>
      <c r="E1635" s="203"/>
      <c r="F1635" s="203">
        <v>8.1219999999999999</v>
      </c>
      <c r="G1635" s="203"/>
      <c r="H1635" s="203"/>
      <c r="I1635" s="203"/>
    </row>
    <row r="1636" spans="1:9" x14ac:dyDescent="0.25">
      <c r="A1636" s="59" t="s">
        <v>8231</v>
      </c>
      <c r="B1636" s="59" t="s">
        <v>8232</v>
      </c>
      <c r="C1636" s="203">
        <v>2129.48</v>
      </c>
      <c r="D1636" s="203">
        <v>1503.3869999999999</v>
      </c>
      <c r="E1636" s="203">
        <v>456.59699999999998</v>
      </c>
      <c r="F1636" s="203">
        <v>2141.5430000000001</v>
      </c>
      <c r="G1636" s="203">
        <v>1011.298</v>
      </c>
      <c r="H1636" s="203">
        <v>1653.403</v>
      </c>
      <c r="I1636" s="203">
        <v>2194.2170000000001</v>
      </c>
    </row>
    <row r="1637" spans="1:9" x14ac:dyDescent="0.25">
      <c r="A1637" s="59" t="s">
        <v>8233</v>
      </c>
      <c r="B1637" s="59" t="s">
        <v>8234</v>
      </c>
      <c r="C1637" s="203">
        <v>143.59</v>
      </c>
      <c r="D1637" s="203">
        <v>253.82599999999999</v>
      </c>
      <c r="E1637" s="203">
        <v>107.06100000000001</v>
      </c>
      <c r="F1637" s="203">
        <v>363.90100000000001</v>
      </c>
      <c r="G1637" s="203">
        <v>13.951000000000001</v>
      </c>
      <c r="H1637" s="203">
        <v>24.725999999999999</v>
      </c>
      <c r="I1637" s="203">
        <v>8.4779999999999998</v>
      </c>
    </row>
    <row r="1638" spans="1:9" x14ac:dyDescent="0.25">
      <c r="A1638" s="59" t="s">
        <v>8235</v>
      </c>
      <c r="B1638" s="59" t="s">
        <v>8236</v>
      </c>
      <c r="C1638" s="203">
        <v>29.19</v>
      </c>
      <c r="D1638" s="203">
        <v>12.965999999999999</v>
      </c>
      <c r="E1638" s="203">
        <v>20.629000000000001</v>
      </c>
      <c r="F1638" s="203">
        <v>0</v>
      </c>
      <c r="G1638" s="203">
        <v>0</v>
      </c>
      <c r="H1638" s="203">
        <v>0</v>
      </c>
      <c r="I1638" s="203">
        <v>0</v>
      </c>
    </row>
    <row r="1639" spans="1:9" x14ac:dyDescent="0.25">
      <c r="A1639" s="59" t="s">
        <v>8237</v>
      </c>
      <c r="B1639" s="59" t="s">
        <v>8238</v>
      </c>
      <c r="C1639" s="203"/>
      <c r="D1639" s="203">
        <v>20.103000000000002</v>
      </c>
      <c r="E1639" s="203"/>
      <c r="F1639" s="203"/>
      <c r="G1639" s="203"/>
      <c r="H1639" s="203"/>
      <c r="I1639" s="203"/>
    </row>
    <row r="1640" spans="1:9" x14ac:dyDescent="0.25">
      <c r="A1640" s="59" t="s">
        <v>8239</v>
      </c>
      <c r="B1640" s="59" t="s">
        <v>8240</v>
      </c>
      <c r="C1640" s="203"/>
      <c r="D1640" s="203"/>
      <c r="E1640" s="203"/>
      <c r="F1640" s="203"/>
      <c r="G1640" s="203">
        <v>19.754000000000001</v>
      </c>
      <c r="H1640" s="203"/>
      <c r="I1640" s="203"/>
    </row>
    <row r="1641" spans="1:9" x14ac:dyDescent="0.25">
      <c r="A1641" s="59" t="s">
        <v>8241</v>
      </c>
      <c r="B1641" s="59" t="s">
        <v>8242</v>
      </c>
      <c r="C1641" s="203"/>
      <c r="D1641" s="203"/>
      <c r="E1641" s="203">
        <v>2.7749999999999999</v>
      </c>
      <c r="F1641" s="203">
        <v>2.484</v>
      </c>
      <c r="G1641" s="203"/>
      <c r="H1641" s="203">
        <v>4.1459999999999999</v>
      </c>
      <c r="I1641" s="203"/>
    </row>
    <row r="1642" spans="1:9" x14ac:dyDescent="0.25">
      <c r="A1642" s="59" t="s">
        <v>8243</v>
      </c>
      <c r="B1642" s="59" t="s">
        <v>5347</v>
      </c>
      <c r="C1642" s="203"/>
      <c r="D1642" s="203"/>
      <c r="E1642" s="203">
        <v>0.61099999999999999</v>
      </c>
      <c r="F1642" s="203">
        <v>0</v>
      </c>
      <c r="G1642" s="203"/>
      <c r="H1642" s="203">
        <v>0</v>
      </c>
      <c r="I1642" s="203">
        <v>0</v>
      </c>
    </row>
    <row r="1643" spans="1:9" x14ac:dyDescent="0.25">
      <c r="A1643" s="59" t="s">
        <v>962</v>
      </c>
      <c r="B1643" s="59" t="s">
        <v>5349</v>
      </c>
      <c r="C1643" s="203"/>
      <c r="D1643" s="203"/>
      <c r="E1643" s="203">
        <v>0.69199999999999995</v>
      </c>
      <c r="F1643" s="203"/>
      <c r="G1643" s="203">
        <v>0.86499999999999999</v>
      </c>
      <c r="H1643" s="203">
        <v>2.645</v>
      </c>
      <c r="I1643" s="203">
        <v>10.677</v>
      </c>
    </row>
    <row r="1644" spans="1:9" x14ac:dyDescent="0.25">
      <c r="A1644" s="59" t="s">
        <v>1963</v>
      </c>
      <c r="B1644" s="59" t="s">
        <v>5350</v>
      </c>
      <c r="C1644" s="203">
        <v>8.6199999999999992</v>
      </c>
      <c r="D1644" s="203">
        <v>86.152000000000001</v>
      </c>
      <c r="E1644" s="203">
        <v>30.751999999999999</v>
      </c>
      <c r="F1644" s="203">
        <v>39.091000000000001</v>
      </c>
      <c r="G1644" s="203">
        <v>30.384</v>
      </c>
      <c r="H1644" s="203">
        <v>10.542999999999999</v>
      </c>
      <c r="I1644" s="203">
        <v>89.078000000000003</v>
      </c>
    </row>
    <row r="1645" spans="1:9" x14ac:dyDescent="0.25">
      <c r="A1645" s="59" t="s">
        <v>1192</v>
      </c>
      <c r="B1645" s="59" t="s">
        <v>5351</v>
      </c>
      <c r="C1645" s="203">
        <v>221.8</v>
      </c>
      <c r="D1645" s="203">
        <v>170.12</v>
      </c>
      <c r="E1645" s="203">
        <v>68.838999999999999</v>
      </c>
      <c r="F1645" s="203">
        <v>56.948999999999998</v>
      </c>
      <c r="G1645" s="203">
        <v>6.4779999999999998</v>
      </c>
      <c r="H1645" s="203">
        <v>28.274000000000001</v>
      </c>
      <c r="I1645" s="203">
        <v>0.96199999999999997</v>
      </c>
    </row>
    <row r="1646" spans="1:9" x14ac:dyDescent="0.25">
      <c r="A1646" s="59" t="s">
        <v>956</v>
      </c>
      <c r="B1646" s="59" t="s">
        <v>5353</v>
      </c>
      <c r="C1646" s="203">
        <v>331.81</v>
      </c>
      <c r="D1646" s="203">
        <v>452.88799999999998</v>
      </c>
      <c r="E1646" s="203">
        <v>484.64600000000002</v>
      </c>
      <c r="F1646" s="203">
        <v>197.43100000000001</v>
      </c>
      <c r="G1646" s="203">
        <v>119.70099999999999</v>
      </c>
      <c r="H1646" s="203">
        <v>127.458</v>
      </c>
      <c r="I1646" s="203">
        <v>57.325000000000003</v>
      </c>
    </row>
    <row r="1647" spans="1:9" x14ac:dyDescent="0.25">
      <c r="A1647" s="59" t="s">
        <v>1495</v>
      </c>
      <c r="B1647" s="59" t="s">
        <v>5355</v>
      </c>
      <c r="C1647" s="203"/>
      <c r="D1647" s="203">
        <v>0</v>
      </c>
      <c r="E1647" s="203">
        <v>0</v>
      </c>
      <c r="F1647" s="203">
        <v>0</v>
      </c>
      <c r="G1647" s="203">
        <v>25.45</v>
      </c>
      <c r="H1647" s="203">
        <v>1.6859999999999999</v>
      </c>
      <c r="I1647" s="203">
        <v>0</v>
      </c>
    </row>
    <row r="1648" spans="1:9" x14ac:dyDescent="0.25">
      <c r="A1648" s="59" t="s">
        <v>2372</v>
      </c>
      <c r="B1648" s="59" t="s">
        <v>5357</v>
      </c>
      <c r="C1648" s="203">
        <v>0.37</v>
      </c>
      <c r="D1648" s="203">
        <v>5.7380000000000004</v>
      </c>
      <c r="E1648" s="203">
        <v>4.6349999999999998</v>
      </c>
      <c r="F1648" s="203">
        <v>17.292000000000002</v>
      </c>
      <c r="G1648" s="203">
        <v>0.95299999999999996</v>
      </c>
      <c r="H1648" s="203"/>
      <c r="I1648" s="203">
        <v>0.111</v>
      </c>
    </row>
    <row r="1649" spans="1:9" x14ac:dyDescent="0.25">
      <c r="A1649" s="59" t="s">
        <v>2504</v>
      </c>
      <c r="B1649" s="59" t="s">
        <v>5358</v>
      </c>
      <c r="C1649" s="203"/>
      <c r="D1649" s="203">
        <v>0.51400000000000001</v>
      </c>
      <c r="E1649" s="203"/>
      <c r="F1649" s="203">
        <v>1.6659999999999999</v>
      </c>
      <c r="G1649" s="203">
        <v>13.545999999999999</v>
      </c>
      <c r="H1649" s="203">
        <v>0.77800000000000002</v>
      </c>
      <c r="I1649" s="203">
        <v>5.83</v>
      </c>
    </row>
    <row r="1650" spans="1:9" x14ac:dyDescent="0.25">
      <c r="A1650" s="59" t="s">
        <v>2147</v>
      </c>
      <c r="B1650" s="59" t="s">
        <v>5359</v>
      </c>
      <c r="C1650" s="203"/>
      <c r="D1650" s="203"/>
      <c r="E1650" s="203"/>
      <c r="F1650" s="203"/>
      <c r="G1650" s="203">
        <v>2.5000000000000001E-2</v>
      </c>
      <c r="H1650" s="203"/>
      <c r="I1650" s="203">
        <v>0</v>
      </c>
    </row>
    <row r="1651" spans="1:9" x14ac:dyDescent="0.25">
      <c r="A1651" s="59" t="s">
        <v>2435</v>
      </c>
      <c r="B1651" s="59" t="s">
        <v>5363</v>
      </c>
      <c r="C1651" s="203"/>
      <c r="D1651" s="203"/>
      <c r="E1651" s="203">
        <v>1.409</v>
      </c>
      <c r="F1651" s="203"/>
      <c r="G1651" s="203">
        <v>1.649</v>
      </c>
      <c r="H1651" s="203"/>
      <c r="I1651" s="203">
        <v>0.80300000000000005</v>
      </c>
    </row>
    <row r="1652" spans="1:9" x14ac:dyDescent="0.25">
      <c r="A1652" s="59" t="s">
        <v>1416</v>
      </c>
      <c r="B1652" s="59" t="s">
        <v>5364</v>
      </c>
      <c r="C1652" s="203"/>
      <c r="D1652" s="203"/>
      <c r="E1652" s="203">
        <v>0.97299999999999998</v>
      </c>
      <c r="F1652" s="203">
        <v>0</v>
      </c>
      <c r="G1652" s="203">
        <v>0.82299999999999995</v>
      </c>
      <c r="H1652" s="203">
        <v>0</v>
      </c>
      <c r="I1652" s="203">
        <v>0</v>
      </c>
    </row>
    <row r="1653" spans="1:9" x14ac:dyDescent="0.25">
      <c r="A1653" s="59" t="s">
        <v>1225</v>
      </c>
      <c r="B1653" s="59" t="s">
        <v>5365</v>
      </c>
      <c r="C1653" s="203">
        <v>6.55</v>
      </c>
      <c r="D1653" s="203">
        <v>2.718</v>
      </c>
      <c r="E1653" s="203">
        <v>0.44900000000000001</v>
      </c>
      <c r="F1653" s="203">
        <v>1.6850000000000001</v>
      </c>
      <c r="G1653" s="203">
        <v>0.41599999999999998</v>
      </c>
      <c r="H1653" s="203">
        <v>0</v>
      </c>
      <c r="I1653" s="203">
        <v>0.70799999999999996</v>
      </c>
    </row>
    <row r="1654" spans="1:9" x14ac:dyDescent="0.25">
      <c r="A1654" s="59" t="s">
        <v>2313</v>
      </c>
      <c r="B1654" s="59" t="s">
        <v>5366</v>
      </c>
      <c r="C1654" s="203">
        <v>0.27</v>
      </c>
      <c r="D1654" s="203">
        <v>6.7469999999999999</v>
      </c>
      <c r="E1654" s="203">
        <v>1.276</v>
      </c>
      <c r="F1654" s="203">
        <v>0</v>
      </c>
      <c r="G1654" s="203">
        <v>2.4039999999999999</v>
      </c>
      <c r="H1654" s="203">
        <v>0.14599999999999999</v>
      </c>
      <c r="I1654" s="203">
        <v>0</v>
      </c>
    </row>
    <row r="1655" spans="1:9" x14ac:dyDescent="0.25">
      <c r="A1655" s="59" t="s">
        <v>448</v>
      </c>
      <c r="B1655" s="59" t="s">
        <v>5367</v>
      </c>
      <c r="C1655" s="203">
        <v>443.49</v>
      </c>
      <c r="D1655" s="203">
        <v>142.16200000000001</v>
      </c>
      <c r="E1655" s="203">
        <v>68.671000000000006</v>
      </c>
      <c r="F1655" s="203">
        <v>162.393</v>
      </c>
      <c r="G1655" s="203">
        <v>281.28199999999998</v>
      </c>
      <c r="H1655" s="203">
        <v>104.544</v>
      </c>
      <c r="I1655" s="203">
        <v>368.68599999999998</v>
      </c>
    </row>
    <row r="1656" spans="1:9" x14ac:dyDescent="0.25">
      <c r="A1656" s="59" t="s">
        <v>1693</v>
      </c>
      <c r="B1656" s="59" t="s">
        <v>5368</v>
      </c>
      <c r="C1656" s="203"/>
      <c r="D1656" s="203"/>
      <c r="E1656" s="203">
        <v>34.667999999999999</v>
      </c>
      <c r="F1656" s="203"/>
      <c r="G1656" s="203"/>
      <c r="H1656" s="203"/>
      <c r="I1656" s="203"/>
    </row>
    <row r="1657" spans="1:9" x14ac:dyDescent="0.25">
      <c r="A1657" s="59" t="s">
        <v>1021</v>
      </c>
      <c r="B1657" s="59" t="s">
        <v>5373</v>
      </c>
      <c r="C1657" s="203">
        <v>721.59</v>
      </c>
      <c r="D1657" s="203">
        <v>1295.817</v>
      </c>
      <c r="E1657" s="203">
        <v>821.673</v>
      </c>
      <c r="F1657" s="203">
        <v>942.69600000000003</v>
      </c>
      <c r="G1657" s="203">
        <v>1614.5039999999999</v>
      </c>
      <c r="H1657" s="203">
        <v>1803.42</v>
      </c>
      <c r="I1657" s="203">
        <v>212.10900000000001</v>
      </c>
    </row>
    <row r="1658" spans="1:9" x14ac:dyDescent="0.25">
      <c r="A1658" s="59" t="s">
        <v>821</v>
      </c>
      <c r="B1658" s="59" t="s">
        <v>5380</v>
      </c>
      <c r="C1658" s="203">
        <v>0</v>
      </c>
      <c r="D1658" s="203">
        <v>706.01400000000001</v>
      </c>
      <c r="E1658" s="203">
        <v>739.83299999999997</v>
      </c>
      <c r="F1658" s="203">
        <v>691.41</v>
      </c>
      <c r="G1658" s="203">
        <v>1051.3699999999999</v>
      </c>
      <c r="H1658" s="203">
        <v>1293.819</v>
      </c>
      <c r="I1658" s="203">
        <v>1197.492</v>
      </c>
    </row>
    <row r="1659" spans="1:9" x14ac:dyDescent="0.25">
      <c r="A1659" s="59" t="s">
        <v>1091</v>
      </c>
      <c r="B1659" s="59" t="s">
        <v>5382</v>
      </c>
      <c r="C1659" s="203">
        <v>68.650000000000006</v>
      </c>
      <c r="D1659" s="203">
        <v>122.66800000000001</v>
      </c>
      <c r="E1659" s="203">
        <v>132.239</v>
      </c>
      <c r="F1659" s="203">
        <v>72.14</v>
      </c>
      <c r="G1659" s="203">
        <v>338.11900000000003</v>
      </c>
      <c r="H1659" s="203">
        <v>97.290999999999997</v>
      </c>
      <c r="I1659" s="203">
        <v>275.16300000000001</v>
      </c>
    </row>
    <row r="1660" spans="1:9" x14ac:dyDescent="0.25">
      <c r="A1660" s="59" t="s">
        <v>3057</v>
      </c>
      <c r="B1660" s="59" t="s">
        <v>5386</v>
      </c>
      <c r="C1660" s="203">
        <v>0</v>
      </c>
      <c r="D1660" s="203">
        <v>11.881</v>
      </c>
      <c r="E1660" s="203"/>
      <c r="F1660" s="203"/>
      <c r="G1660" s="203">
        <v>0</v>
      </c>
      <c r="H1660" s="203">
        <v>0</v>
      </c>
      <c r="I1660" s="203">
        <v>0</v>
      </c>
    </row>
    <row r="1661" spans="1:9" x14ac:dyDescent="0.25">
      <c r="A1661" s="59" t="s">
        <v>3443</v>
      </c>
      <c r="B1661" s="59" t="s">
        <v>5387</v>
      </c>
      <c r="C1661" s="203">
        <v>5.44</v>
      </c>
      <c r="D1661" s="203">
        <v>14.571999999999999</v>
      </c>
      <c r="E1661" s="203">
        <v>13.304</v>
      </c>
      <c r="F1661" s="203">
        <v>0</v>
      </c>
      <c r="G1661" s="203">
        <v>0</v>
      </c>
      <c r="H1661" s="203">
        <v>0</v>
      </c>
      <c r="I1661" s="203">
        <v>0</v>
      </c>
    </row>
    <row r="1662" spans="1:9" x14ac:dyDescent="0.25">
      <c r="A1662" s="59" t="s">
        <v>677</v>
      </c>
      <c r="B1662" s="59" t="s">
        <v>5388</v>
      </c>
      <c r="C1662" s="203"/>
      <c r="D1662" s="203"/>
      <c r="E1662" s="203"/>
      <c r="F1662" s="203">
        <v>4.2000000000000003E-2</v>
      </c>
      <c r="G1662" s="203"/>
      <c r="H1662" s="203"/>
      <c r="I1662" s="203"/>
    </row>
    <row r="1663" spans="1:9" x14ac:dyDescent="0.25">
      <c r="A1663" s="59" t="s">
        <v>2063</v>
      </c>
      <c r="B1663" s="59" t="s">
        <v>5389</v>
      </c>
      <c r="C1663" s="203">
        <v>3.84</v>
      </c>
      <c r="D1663" s="203">
        <v>30.175000000000001</v>
      </c>
      <c r="E1663" s="203"/>
      <c r="F1663" s="203">
        <v>0</v>
      </c>
      <c r="G1663" s="203">
        <v>0.223</v>
      </c>
      <c r="H1663" s="203">
        <v>0</v>
      </c>
      <c r="I1663" s="203">
        <v>12.445</v>
      </c>
    </row>
    <row r="1664" spans="1:9" x14ac:dyDescent="0.25">
      <c r="A1664" s="59" t="s">
        <v>1715</v>
      </c>
      <c r="B1664" s="59" t="s">
        <v>5392</v>
      </c>
      <c r="C1664" s="203"/>
      <c r="D1664" s="203"/>
      <c r="E1664" s="203"/>
      <c r="F1664" s="203"/>
      <c r="G1664" s="203">
        <v>2.35</v>
      </c>
      <c r="H1664" s="203">
        <v>4.0830000000000002</v>
      </c>
      <c r="I1664" s="203">
        <v>0</v>
      </c>
    </row>
    <row r="1665" spans="1:9" x14ac:dyDescent="0.25">
      <c r="A1665" s="59" t="s">
        <v>8244</v>
      </c>
      <c r="B1665" s="59" t="s">
        <v>8245</v>
      </c>
      <c r="C1665" s="203"/>
      <c r="D1665" s="203">
        <v>4.9009999999999998</v>
      </c>
      <c r="E1665" s="203">
        <v>0</v>
      </c>
      <c r="F1665" s="203">
        <v>0</v>
      </c>
      <c r="G1665" s="203">
        <v>1.708</v>
      </c>
      <c r="H1665" s="203">
        <v>3.5019999999999998</v>
      </c>
      <c r="I1665" s="203">
        <v>0</v>
      </c>
    </row>
    <row r="1666" spans="1:9" x14ac:dyDescent="0.25">
      <c r="A1666" s="59" t="s">
        <v>3581</v>
      </c>
      <c r="B1666" s="59" t="s">
        <v>5398</v>
      </c>
      <c r="C1666" s="203">
        <v>179.56</v>
      </c>
      <c r="D1666" s="203">
        <v>24.486000000000001</v>
      </c>
      <c r="E1666" s="203">
        <v>0.16800000000000001</v>
      </c>
      <c r="F1666" s="203">
        <v>28.693999999999999</v>
      </c>
      <c r="G1666" s="203">
        <v>2.629</v>
      </c>
      <c r="H1666" s="203">
        <v>19.449000000000002</v>
      </c>
      <c r="I1666" s="203">
        <v>0</v>
      </c>
    </row>
    <row r="1667" spans="1:9" x14ac:dyDescent="0.25">
      <c r="A1667" s="59" t="s">
        <v>3639</v>
      </c>
      <c r="B1667" s="59" t="s">
        <v>5399</v>
      </c>
      <c r="C1667" s="203">
        <v>1.53</v>
      </c>
      <c r="D1667" s="203">
        <v>2.3490000000000002</v>
      </c>
      <c r="E1667" s="203">
        <v>11.111000000000001</v>
      </c>
      <c r="F1667" s="203">
        <v>5.5149999999999997</v>
      </c>
      <c r="G1667" s="203">
        <v>0</v>
      </c>
      <c r="H1667" s="203">
        <v>0</v>
      </c>
      <c r="I1667" s="203">
        <v>0</v>
      </c>
    </row>
    <row r="1668" spans="1:9" x14ac:dyDescent="0.25">
      <c r="A1668" s="59" t="s">
        <v>8246</v>
      </c>
      <c r="B1668" s="59" t="s">
        <v>8247</v>
      </c>
      <c r="C1668" s="203">
        <v>9.3800000000000008</v>
      </c>
      <c r="D1668" s="203">
        <v>18.54</v>
      </c>
      <c r="E1668" s="203"/>
      <c r="F1668" s="203">
        <v>152.268</v>
      </c>
      <c r="G1668" s="203">
        <v>9.5920000000000005</v>
      </c>
      <c r="H1668" s="203">
        <v>6.4000000000000001E-2</v>
      </c>
      <c r="I1668" s="203">
        <v>272.59699999999998</v>
      </c>
    </row>
    <row r="1669" spans="1:9" x14ac:dyDescent="0.25">
      <c r="A1669" s="59" t="s">
        <v>1014</v>
      </c>
      <c r="B1669" s="59" t="s">
        <v>5403</v>
      </c>
      <c r="C1669" s="203">
        <v>2004.24</v>
      </c>
      <c r="D1669" s="203">
        <v>1502.1569999999999</v>
      </c>
      <c r="E1669" s="203">
        <v>781.82100000000003</v>
      </c>
      <c r="F1669" s="203">
        <v>281.61500000000001</v>
      </c>
      <c r="G1669" s="203">
        <v>221.62</v>
      </c>
      <c r="H1669" s="203">
        <v>49.51</v>
      </c>
      <c r="I1669" s="203">
        <v>16.885000000000002</v>
      </c>
    </row>
    <row r="1670" spans="1:9" x14ac:dyDescent="0.25">
      <c r="A1670" s="59" t="s">
        <v>2522</v>
      </c>
      <c r="B1670" s="59" t="s">
        <v>5404</v>
      </c>
      <c r="C1670" s="203">
        <v>627.04</v>
      </c>
      <c r="D1670" s="203">
        <v>458.548</v>
      </c>
      <c r="E1670" s="203">
        <v>81.494</v>
      </c>
      <c r="F1670" s="203">
        <v>143.86099999999999</v>
      </c>
      <c r="G1670" s="203">
        <v>346.09199999999998</v>
      </c>
      <c r="H1670" s="203">
        <v>461.05</v>
      </c>
      <c r="I1670" s="203">
        <v>404.55099999999999</v>
      </c>
    </row>
    <row r="1671" spans="1:9" x14ac:dyDescent="0.25">
      <c r="A1671" s="59" t="s">
        <v>1728</v>
      </c>
      <c r="B1671" s="59" t="s">
        <v>5405</v>
      </c>
      <c r="C1671" s="203">
        <v>0.71</v>
      </c>
      <c r="D1671" s="203">
        <v>93.22</v>
      </c>
      <c r="E1671" s="203">
        <v>38.305</v>
      </c>
      <c r="F1671" s="203">
        <v>0</v>
      </c>
      <c r="G1671" s="203">
        <v>0.82399999999999995</v>
      </c>
      <c r="H1671" s="203">
        <v>5.1999999999999998E-2</v>
      </c>
      <c r="I1671" s="203">
        <v>7.3570000000000002</v>
      </c>
    </row>
    <row r="1672" spans="1:9" x14ac:dyDescent="0.25">
      <c r="A1672" s="59" t="s">
        <v>1320</v>
      </c>
      <c r="B1672" s="59" t="s">
        <v>5406</v>
      </c>
      <c r="C1672" s="203">
        <v>712.23</v>
      </c>
      <c r="D1672" s="203">
        <v>909.53599999999994</v>
      </c>
      <c r="E1672" s="203">
        <v>511.709</v>
      </c>
      <c r="F1672" s="203">
        <v>580.50800000000004</v>
      </c>
      <c r="G1672" s="203">
        <v>850.33699999999999</v>
      </c>
      <c r="H1672" s="203">
        <v>397.971</v>
      </c>
      <c r="I1672" s="203">
        <v>284.14</v>
      </c>
    </row>
    <row r="1673" spans="1:9" x14ac:dyDescent="0.25">
      <c r="A1673" s="59" t="s">
        <v>471</v>
      </c>
      <c r="B1673" s="59" t="s">
        <v>5407</v>
      </c>
      <c r="C1673" s="203">
        <v>11327.19</v>
      </c>
      <c r="D1673" s="203">
        <v>14218.291999999999</v>
      </c>
      <c r="E1673" s="203">
        <v>12336.681</v>
      </c>
      <c r="F1673" s="203">
        <v>12468.050999999999</v>
      </c>
      <c r="G1673" s="203">
        <v>11517.224</v>
      </c>
      <c r="H1673" s="203">
        <v>14440.565000000001</v>
      </c>
      <c r="I1673" s="203">
        <v>13456.356</v>
      </c>
    </row>
    <row r="1674" spans="1:9" x14ac:dyDescent="0.25">
      <c r="A1674" s="59" t="s">
        <v>2256</v>
      </c>
      <c r="B1674" s="59" t="s">
        <v>5409</v>
      </c>
      <c r="C1674" s="203">
        <v>24.97</v>
      </c>
      <c r="D1674" s="203">
        <v>46.688000000000002</v>
      </c>
      <c r="E1674" s="203">
        <v>22.829000000000001</v>
      </c>
      <c r="F1674" s="203">
        <v>92.706999999999994</v>
      </c>
      <c r="G1674" s="203">
        <v>97.186000000000007</v>
      </c>
      <c r="H1674" s="203">
        <v>130.33199999999999</v>
      </c>
      <c r="I1674" s="203">
        <v>116.702</v>
      </c>
    </row>
    <row r="1675" spans="1:9" x14ac:dyDescent="0.25">
      <c r="A1675" s="59" t="s">
        <v>241</v>
      </c>
      <c r="B1675" s="59" t="s">
        <v>5411</v>
      </c>
      <c r="C1675" s="203">
        <v>137.19</v>
      </c>
      <c r="D1675" s="203">
        <v>305.88299999999998</v>
      </c>
      <c r="E1675" s="203">
        <v>266.452</v>
      </c>
      <c r="F1675" s="203">
        <v>142.93700000000001</v>
      </c>
      <c r="G1675" s="203">
        <v>118.581</v>
      </c>
      <c r="H1675" s="203">
        <v>594.9</v>
      </c>
      <c r="I1675" s="203">
        <v>608.66600000000005</v>
      </c>
    </row>
    <row r="1676" spans="1:9" x14ac:dyDescent="0.25">
      <c r="A1676" s="59" t="s">
        <v>3579</v>
      </c>
      <c r="B1676" s="59" t="s">
        <v>5412</v>
      </c>
      <c r="C1676" s="203">
        <v>52.6</v>
      </c>
      <c r="D1676" s="203">
        <v>129.99799999999999</v>
      </c>
      <c r="E1676" s="203">
        <v>134.93100000000001</v>
      </c>
      <c r="F1676" s="203">
        <v>153.00700000000001</v>
      </c>
      <c r="G1676" s="203">
        <v>198.37799999999999</v>
      </c>
      <c r="H1676" s="203">
        <v>236.28</v>
      </c>
      <c r="I1676" s="203">
        <v>236.785</v>
      </c>
    </row>
    <row r="1677" spans="1:9" x14ac:dyDescent="0.25">
      <c r="A1677" s="59" t="s">
        <v>2779</v>
      </c>
      <c r="B1677" s="59" t="s">
        <v>5414</v>
      </c>
      <c r="C1677" s="203">
        <v>0</v>
      </c>
      <c r="D1677" s="203">
        <v>4.7009999999999996</v>
      </c>
      <c r="E1677" s="203"/>
      <c r="F1677" s="203">
        <v>5.032</v>
      </c>
      <c r="G1677" s="203">
        <v>49.381999999999998</v>
      </c>
      <c r="H1677" s="203">
        <v>0</v>
      </c>
      <c r="I1677" s="203">
        <v>0.33800000000000002</v>
      </c>
    </row>
    <row r="1678" spans="1:9" x14ac:dyDescent="0.25">
      <c r="A1678" s="59" t="s">
        <v>734</v>
      </c>
      <c r="B1678" s="59" t="s">
        <v>5415</v>
      </c>
      <c r="C1678" s="203">
        <v>1084.22</v>
      </c>
      <c r="D1678" s="203">
        <v>280.947</v>
      </c>
      <c r="E1678" s="203">
        <v>42.249000000000002</v>
      </c>
      <c r="F1678" s="203">
        <v>26.975999999999999</v>
      </c>
      <c r="G1678" s="203">
        <v>43.082000000000001</v>
      </c>
      <c r="H1678" s="203">
        <v>3.012</v>
      </c>
      <c r="I1678" s="203">
        <v>20.481999999999999</v>
      </c>
    </row>
    <row r="1679" spans="1:9" x14ac:dyDescent="0.25">
      <c r="A1679" s="59" t="s">
        <v>1782</v>
      </c>
      <c r="B1679" s="59" t="s">
        <v>5416</v>
      </c>
      <c r="C1679" s="203">
        <v>2.09</v>
      </c>
      <c r="D1679" s="203">
        <v>0</v>
      </c>
      <c r="E1679" s="203">
        <v>1.0109999999999999</v>
      </c>
      <c r="F1679" s="203">
        <v>2.8420000000000001</v>
      </c>
      <c r="G1679" s="203">
        <v>0</v>
      </c>
      <c r="H1679" s="203">
        <v>0</v>
      </c>
      <c r="I1679" s="203">
        <v>2.1280000000000001</v>
      </c>
    </row>
    <row r="1680" spans="1:9" x14ac:dyDescent="0.25">
      <c r="A1680" s="59" t="s">
        <v>1610</v>
      </c>
      <c r="B1680" s="59" t="s">
        <v>5417</v>
      </c>
      <c r="C1680" s="203">
        <v>259.32</v>
      </c>
      <c r="D1680" s="203">
        <v>787.04100000000005</v>
      </c>
      <c r="E1680" s="203">
        <v>414.79700000000003</v>
      </c>
      <c r="F1680" s="203">
        <v>554.84100000000001</v>
      </c>
      <c r="G1680" s="203">
        <v>917.13599999999997</v>
      </c>
      <c r="H1680" s="203">
        <v>1088.1869999999999</v>
      </c>
      <c r="I1680" s="203">
        <v>905.75800000000004</v>
      </c>
    </row>
    <row r="1681" spans="1:9" x14ac:dyDescent="0.25">
      <c r="A1681" s="59" t="s">
        <v>980</v>
      </c>
      <c r="B1681" s="59" t="s">
        <v>5418</v>
      </c>
      <c r="C1681" s="203">
        <v>158.51</v>
      </c>
      <c r="D1681" s="203">
        <v>58.143000000000001</v>
      </c>
      <c r="E1681" s="203">
        <v>186.286</v>
      </c>
      <c r="F1681" s="203"/>
      <c r="G1681" s="203"/>
      <c r="H1681" s="203">
        <v>111.048</v>
      </c>
      <c r="I1681" s="203"/>
    </row>
    <row r="1682" spans="1:9" x14ac:dyDescent="0.25">
      <c r="A1682" s="59" t="s">
        <v>2672</v>
      </c>
      <c r="B1682" s="59" t="s">
        <v>5419</v>
      </c>
      <c r="C1682" s="203">
        <v>0</v>
      </c>
      <c r="D1682" s="203">
        <v>2.3E-2</v>
      </c>
      <c r="E1682" s="203"/>
      <c r="F1682" s="203"/>
      <c r="G1682" s="203"/>
      <c r="H1682" s="203">
        <v>6.77</v>
      </c>
      <c r="I1682" s="203">
        <v>0</v>
      </c>
    </row>
    <row r="1683" spans="1:9" x14ac:dyDescent="0.25">
      <c r="A1683" s="59" t="s">
        <v>578</v>
      </c>
      <c r="B1683" s="59" t="s">
        <v>5420</v>
      </c>
      <c r="C1683" s="203">
        <v>15.74</v>
      </c>
      <c r="D1683" s="203">
        <v>33.951999999999998</v>
      </c>
      <c r="E1683" s="203">
        <v>23.134</v>
      </c>
      <c r="F1683" s="203">
        <v>19.373000000000001</v>
      </c>
      <c r="G1683" s="203">
        <v>30.12</v>
      </c>
      <c r="H1683" s="203">
        <v>27.536999999999999</v>
      </c>
      <c r="I1683" s="203">
        <v>1.496</v>
      </c>
    </row>
    <row r="1684" spans="1:9" x14ac:dyDescent="0.25">
      <c r="A1684" s="59" t="s">
        <v>3370</v>
      </c>
      <c r="B1684" s="59" t="s">
        <v>5423</v>
      </c>
      <c r="C1684" s="203">
        <v>15.22</v>
      </c>
      <c r="D1684" s="203">
        <v>22.265999999999998</v>
      </c>
      <c r="E1684" s="203">
        <v>5.18</v>
      </c>
      <c r="F1684" s="203">
        <v>0.34699999999999998</v>
      </c>
      <c r="G1684" s="203">
        <v>0</v>
      </c>
      <c r="H1684" s="203">
        <v>0</v>
      </c>
      <c r="I1684" s="203">
        <v>2.15</v>
      </c>
    </row>
    <row r="1685" spans="1:9" x14ac:dyDescent="0.25">
      <c r="A1685" s="59" t="s">
        <v>3054</v>
      </c>
      <c r="B1685" s="59" t="s">
        <v>5424</v>
      </c>
      <c r="C1685" s="203"/>
      <c r="D1685" s="203"/>
      <c r="E1685" s="203"/>
      <c r="F1685" s="203">
        <v>0</v>
      </c>
      <c r="G1685" s="203">
        <v>1.341</v>
      </c>
      <c r="H1685" s="203">
        <v>12.532999999999999</v>
      </c>
      <c r="I1685" s="203">
        <v>1.548</v>
      </c>
    </row>
    <row r="1686" spans="1:9" x14ac:dyDescent="0.25">
      <c r="A1686" s="59" t="s">
        <v>2551</v>
      </c>
      <c r="B1686" s="59" t="s">
        <v>5425</v>
      </c>
      <c r="C1686" s="203">
        <v>282</v>
      </c>
      <c r="D1686" s="203">
        <v>20.355</v>
      </c>
      <c r="E1686" s="203">
        <v>0.64900000000000002</v>
      </c>
      <c r="F1686" s="203">
        <v>1.0289999999999999</v>
      </c>
      <c r="G1686" s="203">
        <v>25.734000000000002</v>
      </c>
      <c r="H1686" s="203">
        <v>327.15699999999998</v>
      </c>
      <c r="I1686" s="203">
        <v>429.54300000000001</v>
      </c>
    </row>
    <row r="1687" spans="1:9" x14ac:dyDescent="0.25">
      <c r="A1687" s="59" t="s">
        <v>3578</v>
      </c>
      <c r="B1687" s="59" t="s">
        <v>5426</v>
      </c>
      <c r="C1687" s="203"/>
      <c r="D1687" s="203">
        <v>0</v>
      </c>
      <c r="E1687" s="203">
        <v>4.0590000000000002</v>
      </c>
      <c r="F1687" s="203"/>
      <c r="G1687" s="203">
        <v>0</v>
      </c>
      <c r="H1687" s="203">
        <v>0</v>
      </c>
      <c r="I1687" s="203">
        <v>0</v>
      </c>
    </row>
    <row r="1688" spans="1:9" x14ac:dyDescent="0.25">
      <c r="A1688" s="59" t="s">
        <v>1819</v>
      </c>
      <c r="B1688" s="59" t="s">
        <v>5428</v>
      </c>
      <c r="C1688" s="203"/>
      <c r="D1688" s="203">
        <v>0.55800000000000005</v>
      </c>
      <c r="E1688" s="203">
        <v>1.018</v>
      </c>
      <c r="F1688" s="203"/>
      <c r="G1688" s="203"/>
      <c r="H1688" s="203"/>
      <c r="I1688" s="203"/>
    </row>
    <row r="1689" spans="1:9" x14ac:dyDescent="0.25">
      <c r="A1689" s="59" t="s">
        <v>3656</v>
      </c>
      <c r="B1689" s="59" t="s">
        <v>5429</v>
      </c>
      <c r="C1689" s="203"/>
      <c r="D1689" s="203">
        <v>0</v>
      </c>
      <c r="E1689" s="203">
        <v>0</v>
      </c>
      <c r="F1689" s="203">
        <v>0</v>
      </c>
      <c r="G1689" s="203">
        <v>9.5000000000000001E-2</v>
      </c>
      <c r="H1689" s="203">
        <v>0.61099999999999999</v>
      </c>
      <c r="I1689" s="203">
        <v>0</v>
      </c>
    </row>
    <row r="1690" spans="1:9" x14ac:dyDescent="0.25">
      <c r="A1690" s="59" t="s">
        <v>222</v>
      </c>
      <c r="B1690" s="59" t="s">
        <v>5437</v>
      </c>
      <c r="C1690" s="203"/>
      <c r="D1690" s="203"/>
      <c r="E1690" s="203"/>
      <c r="F1690" s="203">
        <v>20.914999999999999</v>
      </c>
      <c r="G1690" s="203">
        <v>0.40799999999999997</v>
      </c>
      <c r="H1690" s="203"/>
      <c r="I1690" s="203">
        <v>2.992</v>
      </c>
    </row>
    <row r="1691" spans="1:9" x14ac:dyDescent="0.25">
      <c r="A1691" s="59" t="s">
        <v>8248</v>
      </c>
      <c r="B1691" s="59" t="s">
        <v>8249</v>
      </c>
      <c r="C1691" s="203">
        <v>315.83999999999997</v>
      </c>
      <c r="D1691" s="203">
        <v>541.45500000000004</v>
      </c>
      <c r="E1691" s="203">
        <v>366.61500000000001</v>
      </c>
      <c r="F1691" s="203">
        <v>281.94200000000001</v>
      </c>
      <c r="G1691" s="203">
        <v>0.85199999999999998</v>
      </c>
      <c r="H1691" s="203">
        <v>0</v>
      </c>
      <c r="I1691" s="203">
        <v>5.1079999999999997</v>
      </c>
    </row>
    <row r="1692" spans="1:9" x14ac:dyDescent="0.25">
      <c r="A1692" s="59" t="s">
        <v>689</v>
      </c>
      <c r="B1692" s="59" t="s">
        <v>5449</v>
      </c>
      <c r="C1692" s="203"/>
      <c r="D1692" s="203"/>
      <c r="E1692" s="203"/>
      <c r="F1692" s="203"/>
      <c r="G1692" s="203"/>
      <c r="H1692" s="203">
        <v>0</v>
      </c>
      <c r="I1692" s="203">
        <v>1.4319999999999999</v>
      </c>
    </row>
    <row r="1693" spans="1:9" x14ac:dyDescent="0.25">
      <c r="A1693" s="59" t="s">
        <v>353</v>
      </c>
      <c r="B1693" s="59" t="s">
        <v>5450</v>
      </c>
      <c r="C1693" s="203"/>
      <c r="D1693" s="203"/>
      <c r="E1693" s="203">
        <v>3.18</v>
      </c>
      <c r="F1693" s="203"/>
      <c r="G1693" s="203"/>
      <c r="H1693" s="203"/>
      <c r="I1693" s="203"/>
    </row>
    <row r="1694" spans="1:9" x14ac:dyDescent="0.25">
      <c r="A1694" s="59" t="s">
        <v>1653</v>
      </c>
      <c r="B1694" s="59" t="s">
        <v>5452</v>
      </c>
      <c r="C1694" s="203">
        <v>76.41</v>
      </c>
      <c r="D1694" s="203">
        <v>200.52</v>
      </c>
      <c r="E1694" s="203">
        <v>146.19499999999999</v>
      </c>
      <c r="F1694" s="203">
        <v>35.840000000000003</v>
      </c>
      <c r="G1694" s="203">
        <v>15.977</v>
      </c>
      <c r="H1694" s="203">
        <v>99.706000000000003</v>
      </c>
      <c r="I1694" s="203">
        <v>87.637</v>
      </c>
    </row>
    <row r="1695" spans="1:9" x14ac:dyDescent="0.25">
      <c r="A1695" s="59" t="s">
        <v>3363</v>
      </c>
      <c r="B1695" s="59" t="s">
        <v>5456</v>
      </c>
      <c r="C1695" s="203">
        <v>37.89</v>
      </c>
      <c r="D1695" s="203">
        <v>31.399000000000001</v>
      </c>
      <c r="E1695" s="203">
        <v>87.555999999999997</v>
      </c>
      <c r="F1695" s="203">
        <v>313.50299999999999</v>
      </c>
      <c r="G1695" s="203">
        <v>5.0119999999999996</v>
      </c>
      <c r="H1695" s="203">
        <v>12.214</v>
      </c>
      <c r="I1695" s="203">
        <v>14.663</v>
      </c>
    </row>
    <row r="1696" spans="1:9" x14ac:dyDescent="0.25">
      <c r="A1696" s="59" t="s">
        <v>8250</v>
      </c>
      <c r="B1696" s="59" t="s">
        <v>8251</v>
      </c>
      <c r="C1696" s="203">
        <v>189.96</v>
      </c>
      <c r="D1696" s="203">
        <v>445.64299999999997</v>
      </c>
      <c r="E1696" s="203">
        <v>349.45100000000002</v>
      </c>
      <c r="F1696" s="203">
        <v>451.10399999999998</v>
      </c>
      <c r="G1696" s="203">
        <v>211.86500000000001</v>
      </c>
      <c r="H1696" s="203">
        <v>375.86099999999999</v>
      </c>
      <c r="I1696" s="203">
        <v>156.07499999999999</v>
      </c>
    </row>
    <row r="1697" spans="1:9" x14ac:dyDescent="0.25">
      <c r="A1697" s="59" t="s">
        <v>8252</v>
      </c>
      <c r="B1697" s="59" t="s">
        <v>8253</v>
      </c>
      <c r="C1697" s="203">
        <v>0.53</v>
      </c>
      <c r="D1697" s="203"/>
      <c r="E1697" s="203"/>
      <c r="F1697" s="203"/>
      <c r="G1697" s="203"/>
      <c r="H1697" s="203"/>
      <c r="I1697" s="203"/>
    </row>
    <row r="1698" spans="1:9" x14ac:dyDescent="0.25">
      <c r="A1698" s="59" t="s">
        <v>1489</v>
      </c>
      <c r="B1698" s="59" t="s">
        <v>5465</v>
      </c>
      <c r="C1698" s="203">
        <v>40.67</v>
      </c>
      <c r="D1698" s="203">
        <v>12.532</v>
      </c>
      <c r="E1698" s="203">
        <v>16.507999999999999</v>
      </c>
      <c r="F1698" s="203">
        <v>24.303999999999998</v>
      </c>
      <c r="G1698" s="203">
        <v>7.3209999999999997</v>
      </c>
      <c r="H1698" s="203">
        <v>0</v>
      </c>
      <c r="I1698" s="203">
        <v>0</v>
      </c>
    </row>
    <row r="1699" spans="1:9" x14ac:dyDescent="0.25">
      <c r="A1699" s="59" t="s">
        <v>8254</v>
      </c>
      <c r="B1699" s="59" t="s">
        <v>8255</v>
      </c>
      <c r="C1699" s="203">
        <v>92.33</v>
      </c>
      <c r="D1699" s="203">
        <v>32.331000000000003</v>
      </c>
      <c r="E1699" s="203">
        <v>89.92</v>
      </c>
      <c r="F1699" s="203">
        <v>30.093</v>
      </c>
      <c r="G1699" s="203">
        <v>3.524</v>
      </c>
      <c r="H1699" s="203">
        <v>281.375</v>
      </c>
      <c r="I1699" s="203">
        <v>17.728000000000002</v>
      </c>
    </row>
    <row r="1700" spans="1:9" x14ac:dyDescent="0.25">
      <c r="A1700" s="59" t="s">
        <v>3415</v>
      </c>
      <c r="B1700" s="59" t="s">
        <v>5474</v>
      </c>
      <c r="C1700" s="203"/>
      <c r="D1700" s="203"/>
      <c r="E1700" s="203"/>
      <c r="F1700" s="203"/>
      <c r="G1700" s="203"/>
      <c r="H1700" s="203"/>
      <c r="I1700" s="203">
        <v>4.4539999999999997</v>
      </c>
    </row>
    <row r="1701" spans="1:9" x14ac:dyDescent="0.25">
      <c r="A1701" s="59" t="s">
        <v>8256</v>
      </c>
      <c r="B1701" s="59" t="s">
        <v>8257</v>
      </c>
      <c r="C1701" s="203">
        <v>1.67</v>
      </c>
      <c r="D1701" s="203"/>
      <c r="E1701" s="203"/>
      <c r="F1701" s="203"/>
      <c r="G1701" s="203"/>
      <c r="H1701" s="203"/>
      <c r="I1701" s="203"/>
    </row>
    <row r="1702" spans="1:9" x14ac:dyDescent="0.25">
      <c r="A1702" s="59" t="s">
        <v>1580</v>
      </c>
      <c r="B1702" s="59" t="s">
        <v>5478</v>
      </c>
      <c r="C1702" s="203"/>
      <c r="D1702" s="203"/>
      <c r="E1702" s="203"/>
      <c r="F1702" s="203"/>
      <c r="G1702" s="203"/>
      <c r="H1702" s="203"/>
      <c r="I1702" s="203">
        <v>0.107</v>
      </c>
    </row>
    <row r="1703" spans="1:9" x14ac:dyDescent="0.25">
      <c r="A1703" s="59" t="s">
        <v>1605</v>
      </c>
      <c r="B1703" s="59" t="s">
        <v>5480</v>
      </c>
      <c r="C1703" s="203"/>
      <c r="D1703" s="203">
        <v>44.826000000000001</v>
      </c>
      <c r="E1703" s="203"/>
      <c r="F1703" s="203"/>
      <c r="G1703" s="203"/>
      <c r="H1703" s="203"/>
      <c r="I1703" s="203"/>
    </row>
    <row r="1704" spans="1:9" x14ac:dyDescent="0.25">
      <c r="A1704" s="59" t="s">
        <v>8258</v>
      </c>
      <c r="B1704" s="59" t="s">
        <v>8259</v>
      </c>
      <c r="C1704" s="203"/>
      <c r="D1704" s="203"/>
      <c r="E1704" s="203"/>
      <c r="F1704" s="203"/>
      <c r="G1704" s="203">
        <v>1.077</v>
      </c>
      <c r="H1704" s="203">
        <v>1.1870000000000001</v>
      </c>
      <c r="I1704" s="203">
        <v>5.25</v>
      </c>
    </row>
    <row r="1705" spans="1:9" x14ac:dyDescent="0.25">
      <c r="A1705" s="59" t="s">
        <v>8260</v>
      </c>
      <c r="B1705" s="59" t="s">
        <v>8261</v>
      </c>
      <c r="C1705" s="203">
        <v>10.32</v>
      </c>
      <c r="D1705" s="203">
        <v>31.048999999999999</v>
      </c>
      <c r="E1705" s="203">
        <v>45.697000000000003</v>
      </c>
      <c r="F1705" s="203">
        <v>60.284999999999997</v>
      </c>
      <c r="G1705" s="203">
        <v>24.538</v>
      </c>
      <c r="H1705" s="203">
        <v>21.103999999999999</v>
      </c>
      <c r="I1705" s="203">
        <v>15.006</v>
      </c>
    </row>
    <row r="1706" spans="1:9" x14ac:dyDescent="0.25">
      <c r="A1706" s="59" t="s">
        <v>2600</v>
      </c>
      <c r="B1706" s="59" t="s">
        <v>5503</v>
      </c>
      <c r="C1706" s="203">
        <v>0</v>
      </c>
      <c r="D1706" s="203">
        <v>0</v>
      </c>
      <c r="E1706" s="203"/>
      <c r="F1706" s="203">
        <v>0</v>
      </c>
      <c r="G1706" s="203">
        <v>0.127</v>
      </c>
      <c r="H1706" s="203">
        <v>0</v>
      </c>
      <c r="I1706" s="203">
        <v>0</v>
      </c>
    </row>
    <row r="1707" spans="1:9" x14ac:dyDescent="0.25">
      <c r="A1707" s="59" t="s">
        <v>1239</v>
      </c>
      <c r="B1707" s="59" t="s">
        <v>5506</v>
      </c>
      <c r="C1707" s="203">
        <v>5.01</v>
      </c>
      <c r="D1707" s="203">
        <v>2.6080000000000001</v>
      </c>
      <c r="E1707" s="203">
        <v>15.04</v>
      </c>
      <c r="F1707" s="203">
        <v>5.4169999999999998</v>
      </c>
      <c r="G1707" s="203"/>
      <c r="H1707" s="203">
        <v>0.72499999999999998</v>
      </c>
      <c r="I1707" s="203">
        <v>92.540999999999997</v>
      </c>
    </row>
    <row r="1708" spans="1:9" x14ac:dyDescent="0.25">
      <c r="A1708" s="59" t="s">
        <v>1154</v>
      </c>
      <c r="B1708" s="59" t="s">
        <v>5507</v>
      </c>
      <c r="C1708" s="203">
        <v>31.87</v>
      </c>
      <c r="D1708" s="203">
        <v>9.0069999999999997</v>
      </c>
      <c r="E1708" s="203">
        <v>8.8759999999999994</v>
      </c>
      <c r="F1708" s="203">
        <v>32.036000000000001</v>
      </c>
      <c r="G1708" s="203">
        <v>13.137</v>
      </c>
      <c r="H1708" s="203">
        <v>469.01499999999999</v>
      </c>
      <c r="I1708" s="203">
        <v>956.98800000000006</v>
      </c>
    </row>
    <row r="1709" spans="1:9" x14ac:dyDescent="0.25">
      <c r="A1709" s="59" t="s">
        <v>294</v>
      </c>
      <c r="B1709" s="59" t="s">
        <v>5510</v>
      </c>
      <c r="C1709" s="203">
        <v>313.02</v>
      </c>
      <c r="D1709" s="203">
        <v>405.86</v>
      </c>
      <c r="E1709" s="203">
        <v>1554.328</v>
      </c>
      <c r="F1709" s="203">
        <v>730.30799999999999</v>
      </c>
      <c r="G1709" s="203">
        <v>4452.1949999999997</v>
      </c>
      <c r="H1709" s="203">
        <v>4085.759</v>
      </c>
      <c r="I1709" s="203">
        <v>5437.3789999999999</v>
      </c>
    </row>
    <row r="1710" spans="1:9" x14ac:dyDescent="0.25">
      <c r="A1710" s="59" t="s">
        <v>1244</v>
      </c>
      <c r="B1710" s="59" t="s">
        <v>5512</v>
      </c>
      <c r="C1710" s="203"/>
      <c r="D1710" s="203"/>
      <c r="E1710" s="203"/>
      <c r="F1710" s="203"/>
      <c r="G1710" s="203"/>
      <c r="H1710" s="203">
        <v>1.351</v>
      </c>
      <c r="I1710" s="203">
        <v>1.0740000000000001</v>
      </c>
    </row>
    <row r="1711" spans="1:9" x14ac:dyDescent="0.25">
      <c r="A1711" s="59" t="s">
        <v>3542</v>
      </c>
      <c r="B1711" s="59" t="s">
        <v>5513</v>
      </c>
      <c r="C1711" s="203">
        <v>1087.3399999999999</v>
      </c>
      <c r="D1711" s="203">
        <v>2388.2370000000001</v>
      </c>
      <c r="E1711" s="203">
        <v>2831.2130000000002</v>
      </c>
      <c r="F1711" s="203">
        <v>3047.4119999999998</v>
      </c>
      <c r="G1711" s="203">
        <v>1027.808</v>
      </c>
      <c r="H1711" s="203">
        <v>1452.7840000000001</v>
      </c>
      <c r="I1711" s="203">
        <v>209.85400000000001</v>
      </c>
    </row>
    <row r="1712" spans="1:9" x14ac:dyDescent="0.25">
      <c r="A1712" s="59" t="s">
        <v>428</v>
      </c>
      <c r="B1712" s="59" t="s">
        <v>5515</v>
      </c>
      <c r="C1712" s="203">
        <v>319.66000000000003</v>
      </c>
      <c r="D1712" s="203">
        <v>1333.816</v>
      </c>
      <c r="E1712" s="203">
        <v>2343.9720000000002</v>
      </c>
      <c r="F1712" s="203">
        <v>714.88</v>
      </c>
      <c r="G1712" s="203">
        <v>3446.1660000000002</v>
      </c>
      <c r="H1712" s="203">
        <v>3402.5990000000002</v>
      </c>
      <c r="I1712" s="203">
        <v>4514.0780000000004</v>
      </c>
    </row>
    <row r="1713" spans="1:9" x14ac:dyDescent="0.25">
      <c r="A1713" s="59" t="s">
        <v>127</v>
      </c>
      <c r="B1713" s="59" t="s">
        <v>5516</v>
      </c>
      <c r="C1713" s="203">
        <v>710.33</v>
      </c>
      <c r="D1713" s="203">
        <v>964.88499999999999</v>
      </c>
      <c r="E1713" s="203">
        <v>713.01300000000003</v>
      </c>
      <c r="F1713" s="203">
        <v>1011.825</v>
      </c>
      <c r="G1713" s="203">
        <v>1173.864</v>
      </c>
      <c r="H1713" s="203">
        <v>1188.5989999999999</v>
      </c>
      <c r="I1713" s="203">
        <v>1334.6959999999999</v>
      </c>
    </row>
    <row r="1714" spans="1:9" x14ac:dyDescent="0.25">
      <c r="A1714" s="59" t="s">
        <v>331</v>
      </c>
      <c r="B1714" s="59" t="s">
        <v>5517</v>
      </c>
      <c r="C1714" s="203"/>
      <c r="D1714" s="203"/>
      <c r="E1714" s="203"/>
      <c r="F1714" s="203"/>
      <c r="G1714" s="203"/>
      <c r="H1714" s="203">
        <v>5.3570000000000002</v>
      </c>
      <c r="I1714" s="203"/>
    </row>
    <row r="1715" spans="1:9" x14ac:dyDescent="0.25">
      <c r="A1715" s="59" t="s">
        <v>623</v>
      </c>
      <c r="B1715" s="59" t="s">
        <v>5519</v>
      </c>
      <c r="C1715" s="203">
        <v>12.94</v>
      </c>
      <c r="D1715" s="203">
        <v>33.613</v>
      </c>
      <c r="E1715" s="203">
        <v>74.652000000000001</v>
      </c>
      <c r="F1715" s="203">
        <v>53.673999999999999</v>
      </c>
      <c r="G1715" s="203">
        <v>55.262</v>
      </c>
      <c r="H1715" s="203">
        <v>53.058999999999997</v>
      </c>
      <c r="I1715" s="203">
        <v>10.714</v>
      </c>
    </row>
    <row r="1716" spans="1:9" x14ac:dyDescent="0.25">
      <c r="A1716" s="59" t="s">
        <v>930</v>
      </c>
      <c r="B1716" s="59" t="s">
        <v>5520</v>
      </c>
      <c r="C1716" s="203"/>
      <c r="D1716" s="203"/>
      <c r="E1716" s="203"/>
      <c r="F1716" s="203"/>
      <c r="G1716" s="203"/>
      <c r="H1716" s="203"/>
      <c r="I1716" s="203">
        <v>1.0389999999999999</v>
      </c>
    </row>
    <row r="1717" spans="1:9" x14ac:dyDescent="0.25">
      <c r="A1717" s="59" t="s">
        <v>1221</v>
      </c>
      <c r="B1717" s="59" t="s">
        <v>5521</v>
      </c>
      <c r="C1717" s="203">
        <v>29.89</v>
      </c>
      <c r="D1717" s="203">
        <v>522.31899999999996</v>
      </c>
      <c r="E1717" s="203">
        <v>504.56200000000001</v>
      </c>
      <c r="F1717" s="203">
        <v>0</v>
      </c>
      <c r="G1717" s="203">
        <v>0.48199999999999998</v>
      </c>
      <c r="H1717" s="203">
        <v>7.1109999999999998</v>
      </c>
      <c r="I1717" s="203">
        <v>3.794</v>
      </c>
    </row>
    <row r="1718" spans="1:9" x14ac:dyDescent="0.25">
      <c r="A1718" s="59" t="s">
        <v>590</v>
      </c>
      <c r="B1718" s="59" t="s">
        <v>5522</v>
      </c>
      <c r="C1718" s="203">
        <v>248.06</v>
      </c>
      <c r="D1718" s="203">
        <v>111.164</v>
      </c>
      <c r="E1718" s="203">
        <v>204.73599999999999</v>
      </c>
      <c r="F1718" s="203">
        <v>186.4</v>
      </c>
      <c r="G1718" s="203">
        <v>134.988</v>
      </c>
      <c r="H1718" s="203">
        <v>220.98599999999999</v>
      </c>
      <c r="I1718" s="203">
        <v>393.08800000000002</v>
      </c>
    </row>
    <row r="1719" spans="1:9" x14ac:dyDescent="0.25">
      <c r="A1719" s="59" t="s">
        <v>486</v>
      </c>
      <c r="B1719" s="59" t="s">
        <v>5523</v>
      </c>
      <c r="C1719" s="203">
        <v>2635.59</v>
      </c>
      <c r="D1719" s="203">
        <v>3267.5810000000001</v>
      </c>
      <c r="E1719" s="203">
        <v>1769.923</v>
      </c>
      <c r="F1719" s="203">
        <v>110.22199999999999</v>
      </c>
      <c r="G1719" s="203">
        <v>77.204999999999998</v>
      </c>
      <c r="H1719" s="203">
        <v>16.373999999999999</v>
      </c>
      <c r="I1719" s="203">
        <v>507.99799999999999</v>
      </c>
    </row>
    <row r="1720" spans="1:9" x14ac:dyDescent="0.25">
      <c r="A1720" s="59" t="s">
        <v>2890</v>
      </c>
      <c r="B1720" s="59" t="s">
        <v>5526</v>
      </c>
      <c r="C1720" s="203">
        <v>0.9</v>
      </c>
      <c r="D1720" s="203">
        <v>0.99099999999999999</v>
      </c>
      <c r="E1720" s="203"/>
      <c r="F1720" s="203"/>
      <c r="G1720" s="203"/>
      <c r="H1720" s="203">
        <v>0</v>
      </c>
      <c r="I1720" s="203">
        <v>0</v>
      </c>
    </row>
    <row r="1721" spans="1:9" x14ac:dyDescent="0.25">
      <c r="A1721" s="59" t="s">
        <v>3023</v>
      </c>
      <c r="B1721" s="59" t="s">
        <v>5531</v>
      </c>
      <c r="C1721" s="203">
        <v>0</v>
      </c>
      <c r="D1721" s="203">
        <v>0</v>
      </c>
      <c r="E1721" s="203"/>
      <c r="F1721" s="203">
        <v>3.782</v>
      </c>
      <c r="G1721" s="203">
        <v>0</v>
      </c>
      <c r="H1721" s="203"/>
      <c r="I1721" s="203">
        <v>4.0519999999999996</v>
      </c>
    </row>
    <row r="1722" spans="1:9" x14ac:dyDescent="0.25">
      <c r="A1722" s="59" t="s">
        <v>1916</v>
      </c>
      <c r="B1722" s="59" t="s">
        <v>5533</v>
      </c>
      <c r="C1722" s="203">
        <v>0</v>
      </c>
      <c r="D1722" s="203">
        <v>5.6000000000000001E-2</v>
      </c>
      <c r="E1722" s="203"/>
      <c r="F1722" s="203">
        <v>0</v>
      </c>
      <c r="G1722" s="203">
        <v>0</v>
      </c>
      <c r="H1722" s="203">
        <v>0</v>
      </c>
      <c r="I1722" s="203">
        <v>0</v>
      </c>
    </row>
    <row r="1723" spans="1:9" x14ac:dyDescent="0.25">
      <c r="A1723" s="59" t="s">
        <v>3543</v>
      </c>
      <c r="B1723" s="59" t="s">
        <v>5534</v>
      </c>
      <c r="C1723" s="203">
        <v>0</v>
      </c>
      <c r="D1723" s="203">
        <v>0</v>
      </c>
      <c r="E1723" s="203"/>
      <c r="F1723" s="203">
        <v>0.28199999999999997</v>
      </c>
      <c r="G1723" s="203">
        <v>129.03899999999999</v>
      </c>
      <c r="H1723" s="203">
        <v>892.40499999999997</v>
      </c>
      <c r="I1723" s="203">
        <v>1416.9449999999999</v>
      </c>
    </row>
    <row r="1724" spans="1:9" x14ac:dyDescent="0.25">
      <c r="A1724" s="59" t="s">
        <v>780</v>
      </c>
      <c r="B1724" s="59" t="s">
        <v>5536</v>
      </c>
      <c r="C1724" s="203">
        <v>11.7</v>
      </c>
      <c r="D1724" s="203">
        <v>137.63999999999999</v>
      </c>
      <c r="E1724" s="203">
        <v>186.04900000000001</v>
      </c>
      <c r="F1724" s="203">
        <v>42.869</v>
      </c>
      <c r="G1724" s="203">
        <v>11.265000000000001</v>
      </c>
      <c r="H1724" s="203">
        <v>18.789000000000001</v>
      </c>
      <c r="I1724" s="203">
        <v>20.675000000000001</v>
      </c>
    </row>
    <row r="1725" spans="1:9" x14ac:dyDescent="0.25">
      <c r="A1725" s="59" t="s">
        <v>684</v>
      </c>
      <c r="B1725" s="59" t="s">
        <v>5537</v>
      </c>
      <c r="C1725" s="203">
        <v>55.12</v>
      </c>
      <c r="D1725" s="203">
        <v>30.204000000000001</v>
      </c>
      <c r="E1725" s="203">
        <v>31.846</v>
      </c>
      <c r="F1725" s="203">
        <v>56.215000000000003</v>
      </c>
      <c r="G1725" s="203">
        <v>38.587000000000003</v>
      </c>
      <c r="H1725" s="203">
        <v>54.911999999999999</v>
      </c>
      <c r="I1725" s="203">
        <v>104.473</v>
      </c>
    </row>
    <row r="1726" spans="1:9" x14ac:dyDescent="0.25">
      <c r="A1726" s="59" t="s">
        <v>2040</v>
      </c>
      <c r="B1726" s="59" t="s">
        <v>5538</v>
      </c>
      <c r="C1726" s="203"/>
      <c r="D1726" s="203"/>
      <c r="E1726" s="203"/>
      <c r="F1726" s="203">
        <v>10.926</v>
      </c>
      <c r="G1726" s="203">
        <v>0</v>
      </c>
      <c r="H1726" s="203">
        <v>0</v>
      </c>
      <c r="I1726" s="203">
        <v>0</v>
      </c>
    </row>
    <row r="1727" spans="1:9" x14ac:dyDescent="0.25">
      <c r="A1727" s="59" t="s">
        <v>141</v>
      </c>
      <c r="B1727" s="59" t="s">
        <v>5539</v>
      </c>
      <c r="C1727" s="203"/>
      <c r="D1727" s="203"/>
      <c r="E1727" s="203">
        <v>6.5289999999999999</v>
      </c>
      <c r="F1727" s="203"/>
      <c r="G1727" s="203"/>
      <c r="H1727" s="203">
        <v>10.045</v>
      </c>
      <c r="I1727" s="203"/>
    </row>
    <row r="1728" spans="1:9" x14ac:dyDescent="0.25">
      <c r="A1728" s="59" t="s">
        <v>2012</v>
      </c>
      <c r="B1728" s="59" t="s">
        <v>5540</v>
      </c>
      <c r="C1728" s="203">
        <v>16.79</v>
      </c>
      <c r="D1728" s="203"/>
      <c r="E1728" s="203"/>
      <c r="F1728" s="203">
        <v>1.407</v>
      </c>
      <c r="G1728" s="203">
        <v>1.464</v>
      </c>
      <c r="H1728" s="203">
        <v>2.1179999999999999</v>
      </c>
      <c r="I1728" s="203">
        <v>6.0940000000000003</v>
      </c>
    </row>
    <row r="1729" spans="1:9" x14ac:dyDescent="0.25">
      <c r="A1729" s="59" t="s">
        <v>638</v>
      </c>
      <c r="B1729" s="59" t="s">
        <v>5541</v>
      </c>
      <c r="C1729" s="203"/>
      <c r="D1729" s="203"/>
      <c r="E1729" s="203"/>
      <c r="F1729" s="203">
        <v>15.048999999999999</v>
      </c>
      <c r="G1729" s="203">
        <v>2.8069999999999999</v>
      </c>
      <c r="H1729" s="203">
        <v>5.0640000000000001</v>
      </c>
      <c r="I1729" s="203">
        <v>3.323</v>
      </c>
    </row>
    <row r="1730" spans="1:9" x14ac:dyDescent="0.25">
      <c r="A1730" s="59" t="s">
        <v>2529</v>
      </c>
      <c r="B1730" s="59" t="s">
        <v>5542</v>
      </c>
      <c r="C1730" s="203"/>
      <c r="D1730" s="203"/>
      <c r="E1730" s="203"/>
      <c r="F1730" s="203">
        <v>1.2999999999999999E-2</v>
      </c>
      <c r="G1730" s="203"/>
      <c r="H1730" s="203">
        <v>7.3129999999999997</v>
      </c>
      <c r="I1730" s="203">
        <v>0</v>
      </c>
    </row>
    <row r="1731" spans="1:9" x14ac:dyDescent="0.25">
      <c r="A1731" s="59" t="s">
        <v>3313</v>
      </c>
      <c r="B1731" s="59" t="s">
        <v>5543</v>
      </c>
      <c r="C1731" s="203"/>
      <c r="D1731" s="203"/>
      <c r="E1731" s="203"/>
      <c r="F1731" s="203"/>
      <c r="G1731" s="203">
        <v>3.806</v>
      </c>
      <c r="H1731" s="203"/>
      <c r="I1731" s="203"/>
    </row>
    <row r="1732" spans="1:9" x14ac:dyDescent="0.25">
      <c r="A1732" s="59" t="s">
        <v>3567</v>
      </c>
      <c r="B1732" s="59" t="s">
        <v>4089</v>
      </c>
      <c r="C1732" s="203"/>
      <c r="D1732" s="203"/>
      <c r="E1732" s="203"/>
      <c r="F1732" s="203"/>
      <c r="G1732" s="203"/>
      <c r="H1732" s="203">
        <v>0</v>
      </c>
      <c r="I1732" s="203">
        <v>4.9000000000000002E-2</v>
      </c>
    </row>
    <row r="1733" spans="1:9" x14ac:dyDescent="0.25">
      <c r="A1733" s="59" t="s">
        <v>732</v>
      </c>
      <c r="B1733" s="59" t="s">
        <v>5548</v>
      </c>
      <c r="C1733" s="203"/>
      <c r="D1733" s="203">
        <v>47.8</v>
      </c>
      <c r="E1733" s="203">
        <v>5.7</v>
      </c>
      <c r="F1733" s="203"/>
      <c r="G1733" s="203">
        <v>0</v>
      </c>
      <c r="H1733" s="203">
        <v>4.8140000000000001</v>
      </c>
      <c r="I1733" s="203"/>
    </row>
    <row r="1734" spans="1:9" x14ac:dyDescent="0.25">
      <c r="A1734" s="59" t="s">
        <v>2124</v>
      </c>
      <c r="B1734" s="59" t="s">
        <v>5550</v>
      </c>
      <c r="C1734" s="203">
        <v>2.94</v>
      </c>
      <c r="D1734" s="203">
        <v>249.29300000000001</v>
      </c>
      <c r="E1734" s="203">
        <v>4.569</v>
      </c>
      <c r="F1734" s="203">
        <v>2.3050000000000002</v>
      </c>
      <c r="G1734" s="203">
        <v>1.538</v>
      </c>
      <c r="H1734" s="203">
        <v>19.84</v>
      </c>
      <c r="I1734" s="203">
        <v>1.1739999999999999</v>
      </c>
    </row>
    <row r="1735" spans="1:9" x14ac:dyDescent="0.25">
      <c r="A1735" s="59" t="s">
        <v>1648</v>
      </c>
      <c r="B1735" s="59" t="s">
        <v>5551</v>
      </c>
      <c r="C1735" s="203"/>
      <c r="D1735" s="203"/>
      <c r="E1735" s="203"/>
      <c r="F1735" s="203"/>
      <c r="G1735" s="203"/>
      <c r="H1735" s="203">
        <v>13.82</v>
      </c>
      <c r="I1735" s="203">
        <v>6.8460000000000001</v>
      </c>
    </row>
    <row r="1736" spans="1:9" x14ac:dyDescent="0.25">
      <c r="A1736" s="59" t="s">
        <v>562</v>
      </c>
      <c r="B1736" s="59" t="s">
        <v>5552</v>
      </c>
      <c r="C1736" s="203">
        <v>15.38</v>
      </c>
      <c r="D1736" s="203">
        <v>19.747</v>
      </c>
      <c r="E1736" s="203">
        <v>0.16</v>
      </c>
      <c r="F1736" s="203">
        <v>2.0819999999999999</v>
      </c>
      <c r="G1736" s="203">
        <v>4.851</v>
      </c>
      <c r="H1736" s="203">
        <v>5.5860000000000003</v>
      </c>
      <c r="I1736" s="203">
        <v>18.068999999999999</v>
      </c>
    </row>
    <row r="1737" spans="1:9" x14ac:dyDescent="0.25">
      <c r="A1737" s="59" t="s">
        <v>1752</v>
      </c>
      <c r="B1737" s="59" t="s">
        <v>5553</v>
      </c>
      <c r="C1737" s="203">
        <v>2.36</v>
      </c>
      <c r="D1737" s="203">
        <v>42.893000000000001</v>
      </c>
      <c r="E1737" s="203">
        <v>113.523</v>
      </c>
      <c r="F1737" s="203"/>
      <c r="G1737" s="203">
        <v>0</v>
      </c>
      <c r="H1737" s="203"/>
      <c r="I1737" s="203"/>
    </row>
    <row r="1738" spans="1:9" x14ac:dyDescent="0.25">
      <c r="A1738" s="59" t="s">
        <v>495</v>
      </c>
      <c r="B1738" s="59" t="s">
        <v>5554</v>
      </c>
      <c r="C1738" s="203">
        <v>533.57000000000005</v>
      </c>
      <c r="D1738" s="203">
        <v>478.70100000000002</v>
      </c>
      <c r="E1738" s="203">
        <v>1170.1890000000001</v>
      </c>
      <c r="F1738" s="203">
        <v>1258.7329999999999</v>
      </c>
      <c r="G1738" s="203">
        <v>417.16800000000001</v>
      </c>
      <c r="H1738" s="203">
        <v>621.99699999999996</v>
      </c>
      <c r="I1738" s="203">
        <v>372.298</v>
      </c>
    </row>
    <row r="1739" spans="1:9" x14ac:dyDescent="0.25">
      <c r="A1739" s="59" t="s">
        <v>1569</v>
      </c>
      <c r="B1739" s="59" t="s">
        <v>5556</v>
      </c>
      <c r="C1739" s="203">
        <v>0</v>
      </c>
      <c r="D1739" s="203">
        <v>0</v>
      </c>
      <c r="E1739" s="203">
        <v>38.902999999999999</v>
      </c>
      <c r="F1739" s="203"/>
      <c r="G1739" s="203"/>
      <c r="H1739" s="203">
        <v>0</v>
      </c>
      <c r="I1739" s="203">
        <v>0</v>
      </c>
    </row>
    <row r="1740" spans="1:9" x14ac:dyDescent="0.25">
      <c r="A1740" s="59" t="s">
        <v>2916</v>
      </c>
      <c r="B1740" s="59" t="s">
        <v>5569</v>
      </c>
      <c r="C1740" s="203">
        <v>39.85</v>
      </c>
      <c r="D1740" s="203"/>
      <c r="E1740" s="203"/>
      <c r="F1740" s="203"/>
      <c r="G1740" s="203"/>
      <c r="H1740" s="203"/>
      <c r="I1740" s="203"/>
    </row>
    <row r="1741" spans="1:9" x14ac:dyDescent="0.25">
      <c r="A1741" s="59" t="s">
        <v>2905</v>
      </c>
      <c r="B1741" s="59" t="s">
        <v>5572</v>
      </c>
      <c r="C1741" s="203"/>
      <c r="D1741" s="203"/>
      <c r="E1741" s="203">
        <v>0</v>
      </c>
      <c r="F1741" s="203">
        <v>0</v>
      </c>
      <c r="G1741" s="203">
        <v>0</v>
      </c>
      <c r="H1741" s="203"/>
      <c r="I1741" s="203">
        <v>0.21</v>
      </c>
    </row>
    <row r="1742" spans="1:9" x14ac:dyDescent="0.25">
      <c r="A1742" s="59" t="s">
        <v>655</v>
      </c>
      <c r="B1742" s="59" t="s">
        <v>5583</v>
      </c>
      <c r="C1742" s="203">
        <v>1.28</v>
      </c>
      <c r="D1742" s="203">
        <v>0</v>
      </c>
      <c r="E1742" s="203">
        <v>0.76900000000000002</v>
      </c>
      <c r="F1742" s="203"/>
      <c r="G1742" s="203">
        <v>1.57</v>
      </c>
      <c r="H1742" s="203">
        <v>0</v>
      </c>
      <c r="I1742" s="203">
        <v>0</v>
      </c>
    </row>
    <row r="1743" spans="1:9" x14ac:dyDescent="0.25">
      <c r="A1743" s="59" t="s">
        <v>3467</v>
      </c>
      <c r="B1743" s="59" t="s">
        <v>5597</v>
      </c>
      <c r="C1743" s="203"/>
      <c r="D1743" s="203"/>
      <c r="E1743" s="203"/>
      <c r="F1743" s="203"/>
      <c r="G1743" s="203"/>
      <c r="H1743" s="203"/>
      <c r="I1743" s="203">
        <v>7.1130000000000004</v>
      </c>
    </row>
    <row r="1744" spans="1:9" x14ac:dyDescent="0.25">
      <c r="A1744" s="59" t="s">
        <v>3479</v>
      </c>
      <c r="B1744" s="59" t="s">
        <v>5611</v>
      </c>
      <c r="C1744" s="203">
        <v>511.54</v>
      </c>
      <c r="D1744" s="203">
        <v>438.23099999999999</v>
      </c>
      <c r="E1744" s="203">
        <v>160.613</v>
      </c>
      <c r="F1744" s="203">
        <v>109.36799999999999</v>
      </c>
      <c r="G1744" s="203">
        <v>261.51900000000001</v>
      </c>
      <c r="H1744" s="203">
        <v>40.802</v>
      </c>
      <c r="I1744" s="203">
        <v>0</v>
      </c>
    </row>
    <row r="1745" spans="1:9" x14ac:dyDescent="0.25">
      <c r="A1745" s="59" t="s">
        <v>3186</v>
      </c>
      <c r="B1745" s="59" t="s">
        <v>5618</v>
      </c>
      <c r="C1745" s="203">
        <v>7.75</v>
      </c>
      <c r="D1745" s="203">
        <v>166.83799999999999</v>
      </c>
      <c r="E1745" s="203">
        <v>9.5640000000000001</v>
      </c>
      <c r="F1745" s="203"/>
      <c r="G1745" s="203"/>
      <c r="H1745" s="203">
        <v>15.512</v>
      </c>
      <c r="I1745" s="203"/>
    </row>
    <row r="1746" spans="1:9" x14ac:dyDescent="0.25">
      <c r="A1746" s="59" t="s">
        <v>2106</v>
      </c>
      <c r="B1746" s="59" t="s">
        <v>5631</v>
      </c>
      <c r="C1746" s="203">
        <v>0.1</v>
      </c>
      <c r="D1746" s="203">
        <v>0.88100000000000001</v>
      </c>
      <c r="E1746" s="203">
        <v>156.25700000000001</v>
      </c>
      <c r="F1746" s="203">
        <v>9.36</v>
      </c>
      <c r="G1746" s="203">
        <v>7.1150000000000002</v>
      </c>
      <c r="H1746" s="203">
        <v>6.57</v>
      </c>
      <c r="I1746" s="203">
        <v>7.351</v>
      </c>
    </row>
    <row r="1747" spans="1:9" x14ac:dyDescent="0.25">
      <c r="A1747" s="59" t="s">
        <v>3705</v>
      </c>
      <c r="B1747" s="59" t="s">
        <v>5633</v>
      </c>
      <c r="C1747" s="203"/>
      <c r="D1747" s="203">
        <v>95.561999999999998</v>
      </c>
      <c r="E1747" s="203">
        <v>0.91200000000000003</v>
      </c>
      <c r="F1747" s="203">
        <v>0</v>
      </c>
      <c r="G1747" s="203">
        <v>0</v>
      </c>
      <c r="H1747" s="203">
        <v>0</v>
      </c>
      <c r="I1747" s="203">
        <v>0</v>
      </c>
    </row>
    <row r="1748" spans="1:9" x14ac:dyDescent="0.25">
      <c r="A1748" s="59" t="s">
        <v>3640</v>
      </c>
      <c r="B1748" s="59" t="s">
        <v>5651</v>
      </c>
      <c r="C1748" s="203">
        <v>3.73</v>
      </c>
      <c r="D1748" s="203">
        <v>13.458</v>
      </c>
      <c r="E1748" s="203">
        <v>0.96499999999999997</v>
      </c>
      <c r="F1748" s="203">
        <v>1.444</v>
      </c>
      <c r="G1748" s="203">
        <v>0.36299999999999999</v>
      </c>
      <c r="H1748" s="203">
        <v>0.88700000000000001</v>
      </c>
      <c r="I1748" s="203">
        <v>0</v>
      </c>
    </row>
    <row r="1749" spans="1:9" x14ac:dyDescent="0.25">
      <c r="A1749" s="59" t="s">
        <v>875</v>
      </c>
      <c r="B1749" s="59" t="s">
        <v>5652</v>
      </c>
      <c r="C1749" s="203"/>
      <c r="D1749" s="203"/>
      <c r="E1749" s="203">
        <v>0.187</v>
      </c>
      <c r="F1749" s="203"/>
      <c r="G1749" s="203"/>
      <c r="H1749" s="203">
        <v>0</v>
      </c>
      <c r="I1749" s="203"/>
    </row>
    <row r="1750" spans="1:9" x14ac:dyDescent="0.25">
      <c r="A1750" s="59" t="s">
        <v>2325</v>
      </c>
      <c r="B1750" s="59" t="s">
        <v>5660</v>
      </c>
      <c r="C1750" s="203">
        <v>650.5</v>
      </c>
      <c r="D1750" s="203">
        <v>389.98700000000002</v>
      </c>
      <c r="E1750" s="203">
        <v>21.501999999999999</v>
      </c>
      <c r="F1750" s="203">
        <v>0</v>
      </c>
      <c r="G1750" s="203">
        <v>0</v>
      </c>
      <c r="H1750" s="203">
        <v>0</v>
      </c>
      <c r="I1750" s="203"/>
    </row>
    <row r="1751" spans="1:9" x14ac:dyDescent="0.25">
      <c r="A1751" s="59" t="s">
        <v>2777</v>
      </c>
      <c r="B1751" s="59" t="s">
        <v>5661</v>
      </c>
      <c r="C1751" s="203">
        <v>0.24</v>
      </c>
      <c r="D1751" s="203"/>
      <c r="E1751" s="203"/>
      <c r="F1751" s="203">
        <v>0</v>
      </c>
      <c r="G1751" s="203">
        <v>0.54100000000000004</v>
      </c>
      <c r="H1751" s="203">
        <v>8.7319999999999993</v>
      </c>
      <c r="I1751" s="203">
        <v>7.0019999999999998</v>
      </c>
    </row>
    <row r="1752" spans="1:9" x14ac:dyDescent="0.25">
      <c r="A1752" s="59" t="s">
        <v>1713</v>
      </c>
      <c r="B1752" s="59" t="s">
        <v>5673</v>
      </c>
      <c r="C1752" s="203">
        <v>5567.89</v>
      </c>
      <c r="D1752" s="203">
        <v>2296.9549999999999</v>
      </c>
      <c r="E1752" s="203">
        <v>525.15899999999999</v>
      </c>
      <c r="F1752" s="203">
        <v>238.83099999999999</v>
      </c>
      <c r="G1752" s="203">
        <v>1134.2360000000001</v>
      </c>
      <c r="H1752" s="203">
        <v>1568.742</v>
      </c>
      <c r="I1752" s="203">
        <v>1336.9110000000001</v>
      </c>
    </row>
    <row r="1753" spans="1:9" x14ac:dyDescent="0.25">
      <c r="A1753" s="59" t="s">
        <v>3252</v>
      </c>
      <c r="B1753" s="59" t="s">
        <v>5676</v>
      </c>
      <c r="C1753" s="203">
        <v>0</v>
      </c>
      <c r="D1753" s="203">
        <v>93.831999999999994</v>
      </c>
      <c r="E1753" s="203">
        <v>85.346000000000004</v>
      </c>
      <c r="F1753" s="203"/>
      <c r="G1753" s="203"/>
      <c r="H1753" s="203"/>
      <c r="I1753" s="203"/>
    </row>
    <row r="1754" spans="1:9" x14ac:dyDescent="0.25">
      <c r="A1754" s="59" t="s">
        <v>3277</v>
      </c>
      <c r="B1754" s="59" t="s">
        <v>5680</v>
      </c>
      <c r="C1754" s="203"/>
      <c r="D1754" s="203"/>
      <c r="E1754" s="203">
        <v>12.379</v>
      </c>
      <c r="F1754" s="203"/>
      <c r="G1754" s="203"/>
      <c r="H1754" s="203">
        <v>365.56400000000002</v>
      </c>
      <c r="I1754" s="203"/>
    </row>
    <row r="1755" spans="1:9" x14ac:dyDescent="0.25">
      <c r="A1755" s="59" t="s">
        <v>2686</v>
      </c>
      <c r="B1755" s="59" t="s">
        <v>5715</v>
      </c>
      <c r="C1755" s="203">
        <v>0.24</v>
      </c>
      <c r="D1755" s="203">
        <v>9.7629999999999999</v>
      </c>
      <c r="E1755" s="203">
        <v>21.655999999999999</v>
      </c>
      <c r="F1755" s="203">
        <v>1.2E-2</v>
      </c>
      <c r="G1755" s="203">
        <v>0</v>
      </c>
      <c r="H1755" s="203">
        <v>0</v>
      </c>
      <c r="I1755" s="203">
        <v>2.2679999999999998</v>
      </c>
    </row>
    <row r="1756" spans="1:9" x14ac:dyDescent="0.25">
      <c r="A1756" s="59" t="s">
        <v>2962</v>
      </c>
      <c r="B1756" s="59" t="s">
        <v>5718</v>
      </c>
      <c r="C1756" s="203">
        <v>103.33</v>
      </c>
      <c r="D1756" s="203">
        <v>215.75</v>
      </c>
      <c r="E1756" s="203">
        <v>317.505</v>
      </c>
      <c r="F1756" s="203">
        <v>1.339</v>
      </c>
      <c r="G1756" s="203">
        <v>12.906000000000001</v>
      </c>
      <c r="H1756" s="203">
        <v>17.753</v>
      </c>
      <c r="I1756" s="203">
        <v>297.19499999999999</v>
      </c>
    </row>
    <row r="1757" spans="1:9" x14ac:dyDescent="0.25">
      <c r="A1757" s="59" t="s">
        <v>2021</v>
      </c>
      <c r="B1757" s="59" t="s">
        <v>5751</v>
      </c>
      <c r="C1757" s="203">
        <v>15.95</v>
      </c>
      <c r="D1757" s="203">
        <v>54.98</v>
      </c>
      <c r="E1757" s="203">
        <v>17.068999999999999</v>
      </c>
      <c r="F1757" s="203">
        <v>55.668999999999997</v>
      </c>
      <c r="G1757" s="203">
        <v>54.62</v>
      </c>
      <c r="H1757" s="203">
        <v>72.662000000000006</v>
      </c>
      <c r="I1757" s="203">
        <v>27.605</v>
      </c>
    </row>
    <row r="1758" spans="1:9" x14ac:dyDescent="0.25">
      <c r="A1758" s="59" t="s">
        <v>2151</v>
      </c>
      <c r="B1758" s="59" t="s">
        <v>5766</v>
      </c>
      <c r="C1758" s="203">
        <v>4.51</v>
      </c>
      <c r="D1758" s="203">
        <v>31.146999999999998</v>
      </c>
      <c r="E1758" s="203">
        <v>1.24</v>
      </c>
      <c r="F1758" s="203">
        <v>148.26</v>
      </c>
      <c r="G1758" s="203">
        <v>50.823999999999998</v>
      </c>
      <c r="H1758" s="203">
        <v>4.6509999999999998</v>
      </c>
      <c r="I1758" s="203">
        <v>11.212</v>
      </c>
    </row>
    <row r="1759" spans="1:9" x14ac:dyDescent="0.25">
      <c r="A1759" s="59" t="s">
        <v>2622</v>
      </c>
      <c r="B1759" s="59" t="s">
        <v>5767</v>
      </c>
      <c r="C1759" s="203">
        <v>12.7</v>
      </c>
      <c r="D1759" s="203">
        <v>27.027999999999999</v>
      </c>
      <c r="E1759" s="203"/>
      <c r="F1759" s="203"/>
      <c r="G1759" s="203">
        <v>1.1439999999999999</v>
      </c>
      <c r="H1759" s="203">
        <v>0</v>
      </c>
      <c r="I1759" s="203"/>
    </row>
    <row r="1760" spans="1:9" x14ac:dyDescent="0.25">
      <c r="A1760" s="59" t="s">
        <v>2470</v>
      </c>
      <c r="B1760" s="59" t="s">
        <v>5770</v>
      </c>
      <c r="C1760" s="203">
        <v>0.79</v>
      </c>
      <c r="D1760" s="203">
        <v>0.53100000000000003</v>
      </c>
      <c r="E1760" s="203"/>
      <c r="F1760" s="203"/>
      <c r="G1760" s="203"/>
      <c r="H1760" s="203"/>
      <c r="I1760" s="203"/>
    </row>
    <row r="1761" spans="1:9" x14ac:dyDescent="0.25">
      <c r="A1761" s="59" t="s">
        <v>1443</v>
      </c>
      <c r="B1761" s="59" t="s">
        <v>5774</v>
      </c>
      <c r="C1761" s="203">
        <v>0.8</v>
      </c>
      <c r="D1761" s="203">
        <v>0.71299999999999997</v>
      </c>
      <c r="E1761" s="203">
        <v>1.821</v>
      </c>
      <c r="F1761" s="203"/>
      <c r="G1761" s="203">
        <v>0</v>
      </c>
      <c r="H1761" s="203">
        <v>7.9000000000000001E-2</v>
      </c>
      <c r="I1761" s="203">
        <v>0</v>
      </c>
    </row>
    <row r="1762" spans="1:9" x14ac:dyDescent="0.25">
      <c r="A1762" s="59" t="s">
        <v>1212</v>
      </c>
      <c r="B1762" s="59" t="s">
        <v>5781</v>
      </c>
      <c r="C1762" s="203">
        <v>107.75</v>
      </c>
      <c r="D1762" s="203">
        <v>44.204000000000001</v>
      </c>
      <c r="E1762" s="203">
        <v>102.37</v>
      </c>
      <c r="F1762" s="203">
        <v>116.151</v>
      </c>
      <c r="G1762" s="203">
        <v>0</v>
      </c>
      <c r="H1762" s="203">
        <v>41.194000000000003</v>
      </c>
      <c r="I1762" s="203">
        <v>0.54900000000000004</v>
      </c>
    </row>
    <row r="1763" spans="1:9" x14ac:dyDescent="0.25">
      <c r="A1763" s="59" t="s">
        <v>718</v>
      </c>
      <c r="B1763" s="59" t="s">
        <v>5793</v>
      </c>
      <c r="C1763" s="203">
        <v>113.85</v>
      </c>
      <c r="D1763" s="203">
        <v>51.143000000000001</v>
      </c>
      <c r="E1763" s="203">
        <v>34.134</v>
      </c>
      <c r="F1763" s="203">
        <v>54.414999999999999</v>
      </c>
      <c r="G1763" s="203">
        <v>360.60899999999998</v>
      </c>
      <c r="H1763" s="203">
        <v>368.06400000000002</v>
      </c>
      <c r="I1763" s="203">
        <v>410.48399999999998</v>
      </c>
    </row>
    <row r="1764" spans="1:9" x14ac:dyDescent="0.25">
      <c r="A1764" s="59" t="s">
        <v>1682</v>
      </c>
      <c r="B1764" s="59" t="s">
        <v>5795</v>
      </c>
      <c r="C1764" s="203">
        <v>0</v>
      </c>
      <c r="D1764" s="203">
        <v>3.3000000000000002E-2</v>
      </c>
      <c r="E1764" s="203">
        <v>4.4009999999999998</v>
      </c>
      <c r="F1764" s="203">
        <v>0</v>
      </c>
      <c r="G1764" s="203">
        <v>0</v>
      </c>
      <c r="H1764" s="203">
        <v>0</v>
      </c>
      <c r="I1764" s="203">
        <v>0</v>
      </c>
    </row>
    <row r="1765" spans="1:9" x14ac:dyDescent="0.25">
      <c r="A1765" s="59" t="s">
        <v>892</v>
      </c>
      <c r="B1765" s="59" t="s">
        <v>5796</v>
      </c>
      <c r="C1765" s="203"/>
      <c r="D1765" s="203"/>
      <c r="E1765" s="203"/>
      <c r="F1765" s="203">
        <v>0</v>
      </c>
      <c r="G1765" s="203">
        <v>4.1920000000000002</v>
      </c>
      <c r="H1765" s="203">
        <v>0.254</v>
      </c>
      <c r="I1765" s="203">
        <v>6.5730000000000004</v>
      </c>
    </row>
    <row r="1766" spans="1:9" x14ac:dyDescent="0.25">
      <c r="A1766" s="59" t="s">
        <v>3350</v>
      </c>
      <c r="B1766" s="59" t="s">
        <v>5798</v>
      </c>
      <c r="C1766" s="203">
        <v>10.95</v>
      </c>
      <c r="D1766" s="203">
        <v>0.03</v>
      </c>
      <c r="E1766" s="203">
        <v>0.81599999999999995</v>
      </c>
      <c r="F1766" s="203"/>
      <c r="G1766" s="203"/>
      <c r="H1766" s="203"/>
      <c r="I1766" s="203"/>
    </row>
    <row r="1767" spans="1:9" x14ac:dyDescent="0.25">
      <c r="A1767" s="59" t="s">
        <v>2612</v>
      </c>
      <c r="B1767" s="59" t="s">
        <v>5807</v>
      </c>
      <c r="C1767" s="203">
        <v>1.87</v>
      </c>
      <c r="D1767" s="203">
        <v>22.146999999999998</v>
      </c>
      <c r="E1767" s="203">
        <v>37.470999999999997</v>
      </c>
      <c r="F1767" s="203">
        <v>34.451000000000001</v>
      </c>
      <c r="G1767" s="203">
        <v>93.322999999999993</v>
      </c>
      <c r="H1767" s="203">
        <v>75.102999999999994</v>
      </c>
      <c r="I1767" s="203">
        <v>64.725999999999999</v>
      </c>
    </row>
    <row r="1768" spans="1:9" x14ac:dyDescent="0.25">
      <c r="A1768" s="59" t="s">
        <v>3070</v>
      </c>
      <c r="B1768" s="59" t="s">
        <v>5812</v>
      </c>
      <c r="C1768" s="203">
        <v>2.81</v>
      </c>
      <c r="D1768" s="203">
        <v>241.238</v>
      </c>
      <c r="E1768" s="203">
        <v>2.6339999999999999</v>
      </c>
      <c r="F1768" s="203">
        <v>10.542</v>
      </c>
      <c r="G1768" s="203">
        <v>4.726</v>
      </c>
      <c r="H1768" s="203">
        <v>7.5289999999999999</v>
      </c>
      <c r="I1768" s="203">
        <v>0.495</v>
      </c>
    </row>
    <row r="1769" spans="1:9" x14ac:dyDescent="0.25">
      <c r="A1769" s="59" t="s">
        <v>1818</v>
      </c>
      <c r="B1769" s="59" t="s">
        <v>5823</v>
      </c>
      <c r="C1769" s="203">
        <v>23.74</v>
      </c>
      <c r="D1769" s="203">
        <v>43.341000000000001</v>
      </c>
      <c r="E1769" s="203">
        <v>44.758000000000003</v>
      </c>
      <c r="F1769" s="203">
        <v>10.199</v>
      </c>
      <c r="G1769" s="203">
        <v>74.399000000000001</v>
      </c>
      <c r="H1769" s="203">
        <v>114.79300000000001</v>
      </c>
      <c r="I1769" s="203">
        <v>39.298000000000002</v>
      </c>
    </row>
    <row r="1770" spans="1:9" x14ac:dyDescent="0.25">
      <c r="A1770" s="59" t="s">
        <v>3035</v>
      </c>
      <c r="B1770" s="59" t="s">
        <v>5827</v>
      </c>
      <c r="C1770" s="203">
        <v>139.22</v>
      </c>
      <c r="D1770" s="203">
        <v>580.43200000000002</v>
      </c>
      <c r="E1770" s="203">
        <v>393.79300000000001</v>
      </c>
      <c r="F1770" s="203">
        <v>425.01100000000002</v>
      </c>
      <c r="G1770" s="203">
        <v>30.75</v>
      </c>
      <c r="H1770" s="203">
        <v>10.917</v>
      </c>
      <c r="I1770" s="203">
        <v>11.996</v>
      </c>
    </row>
    <row r="1771" spans="1:9" x14ac:dyDescent="0.25">
      <c r="A1771" s="59" t="s">
        <v>3096</v>
      </c>
      <c r="B1771" s="59" t="s">
        <v>5831</v>
      </c>
      <c r="C1771" s="203">
        <v>2.0299999999999998</v>
      </c>
      <c r="D1771" s="203"/>
      <c r="E1771" s="203">
        <v>17.332999999999998</v>
      </c>
      <c r="F1771" s="203">
        <v>40.148000000000003</v>
      </c>
      <c r="G1771" s="203">
        <v>21.337</v>
      </c>
      <c r="H1771" s="203">
        <v>236.36699999999999</v>
      </c>
      <c r="I1771" s="203"/>
    </row>
    <row r="1772" spans="1:9" x14ac:dyDescent="0.25">
      <c r="A1772" s="59" t="s">
        <v>2789</v>
      </c>
      <c r="B1772" s="59" t="s">
        <v>5835</v>
      </c>
      <c r="C1772" s="203"/>
      <c r="D1772" s="203">
        <v>0</v>
      </c>
      <c r="E1772" s="203">
        <v>0.93899999999999995</v>
      </c>
      <c r="F1772" s="203"/>
      <c r="G1772" s="203">
        <v>0</v>
      </c>
      <c r="H1772" s="203">
        <v>0</v>
      </c>
      <c r="I1772" s="203"/>
    </row>
    <row r="1773" spans="1:9" x14ac:dyDescent="0.25">
      <c r="A1773" s="59" t="s">
        <v>1242</v>
      </c>
      <c r="B1773" s="59" t="s">
        <v>5837</v>
      </c>
      <c r="C1773" s="203">
        <v>24.41</v>
      </c>
      <c r="D1773" s="203">
        <v>25.506</v>
      </c>
      <c r="E1773" s="203">
        <v>2.3460000000000001</v>
      </c>
      <c r="F1773" s="203">
        <v>3.8980000000000001</v>
      </c>
      <c r="G1773" s="203">
        <v>12.308</v>
      </c>
      <c r="H1773" s="203">
        <v>6.6970000000000001</v>
      </c>
      <c r="I1773" s="203">
        <v>4.3209999999999997</v>
      </c>
    </row>
    <row r="1774" spans="1:9" x14ac:dyDescent="0.25">
      <c r="A1774" s="59" t="s">
        <v>1109</v>
      </c>
      <c r="B1774" s="59" t="s">
        <v>5838</v>
      </c>
      <c r="C1774" s="203"/>
      <c r="D1774" s="203">
        <v>73.748999999999995</v>
      </c>
      <c r="E1774" s="203">
        <v>15.651999999999999</v>
      </c>
      <c r="F1774" s="203">
        <v>41.533000000000001</v>
      </c>
      <c r="G1774" s="203">
        <v>0</v>
      </c>
      <c r="H1774" s="203">
        <v>6.6139999999999999</v>
      </c>
      <c r="I1774" s="203"/>
    </row>
    <row r="1775" spans="1:9" x14ac:dyDescent="0.25">
      <c r="A1775" s="59" t="s">
        <v>1096</v>
      </c>
      <c r="B1775" s="59" t="s">
        <v>5845</v>
      </c>
      <c r="C1775" s="203"/>
      <c r="D1775" s="203">
        <v>2.5129999999999999</v>
      </c>
      <c r="E1775" s="203">
        <v>15.804</v>
      </c>
      <c r="F1775" s="203">
        <v>13.476000000000001</v>
      </c>
      <c r="G1775" s="203">
        <v>0.48199999999999998</v>
      </c>
      <c r="H1775" s="203">
        <v>5.1870000000000003</v>
      </c>
      <c r="I1775" s="203">
        <v>0</v>
      </c>
    </row>
    <row r="1776" spans="1:9" x14ac:dyDescent="0.25">
      <c r="A1776" s="59" t="s">
        <v>1599</v>
      </c>
      <c r="B1776" s="59" t="s">
        <v>5878</v>
      </c>
      <c r="C1776" s="203">
        <v>29.07</v>
      </c>
      <c r="D1776" s="203">
        <v>54.984000000000002</v>
      </c>
      <c r="E1776" s="203">
        <v>0</v>
      </c>
      <c r="F1776" s="203">
        <v>5.0609999999999999</v>
      </c>
      <c r="G1776" s="203">
        <v>5.7530000000000001</v>
      </c>
      <c r="H1776" s="203">
        <v>11.327999999999999</v>
      </c>
      <c r="I1776" s="203">
        <v>16.175999999999998</v>
      </c>
    </row>
    <row r="1777" spans="1:9" x14ac:dyDescent="0.25">
      <c r="A1777" s="59" t="s">
        <v>1215</v>
      </c>
      <c r="B1777" s="59" t="s">
        <v>5894</v>
      </c>
      <c r="C1777" s="203"/>
      <c r="D1777" s="203"/>
      <c r="E1777" s="203"/>
      <c r="F1777" s="203"/>
      <c r="G1777" s="203"/>
      <c r="H1777" s="203">
        <v>13.943</v>
      </c>
      <c r="I1777" s="203">
        <v>0</v>
      </c>
    </row>
    <row r="1778" spans="1:9" x14ac:dyDescent="0.25">
      <c r="A1778" s="59" t="s">
        <v>998</v>
      </c>
      <c r="B1778" s="59" t="s">
        <v>5896</v>
      </c>
      <c r="C1778" s="203"/>
      <c r="D1778" s="203"/>
      <c r="E1778" s="203"/>
      <c r="F1778" s="203"/>
      <c r="G1778" s="203">
        <v>0.61499999999999999</v>
      </c>
      <c r="H1778" s="203"/>
      <c r="I1778" s="203"/>
    </row>
    <row r="1779" spans="1:9" x14ac:dyDescent="0.25">
      <c r="A1779" s="59" t="s">
        <v>1816</v>
      </c>
      <c r="B1779" s="59" t="s">
        <v>5898</v>
      </c>
      <c r="C1779" s="203">
        <v>2.92</v>
      </c>
      <c r="D1779" s="203"/>
      <c r="E1779" s="203"/>
      <c r="F1779" s="203"/>
      <c r="G1779" s="203"/>
      <c r="H1779" s="203"/>
      <c r="I1779" s="203"/>
    </row>
    <row r="1780" spans="1:9" x14ac:dyDescent="0.25">
      <c r="A1780" s="59" t="s">
        <v>1747</v>
      </c>
      <c r="B1780" s="59" t="s">
        <v>5905</v>
      </c>
      <c r="C1780" s="203">
        <v>9.56</v>
      </c>
      <c r="D1780" s="203">
        <v>67.313999999999993</v>
      </c>
      <c r="E1780" s="203">
        <v>6.4000000000000001E-2</v>
      </c>
      <c r="F1780" s="203">
        <v>27.777000000000001</v>
      </c>
      <c r="G1780" s="203">
        <v>12.843</v>
      </c>
      <c r="H1780" s="203">
        <v>18.652999999999999</v>
      </c>
      <c r="I1780" s="203">
        <v>15.920999999999999</v>
      </c>
    </row>
    <row r="1781" spans="1:9" x14ac:dyDescent="0.25">
      <c r="A1781" s="59" t="s">
        <v>1397</v>
      </c>
      <c r="B1781" s="59" t="s">
        <v>5910</v>
      </c>
      <c r="C1781" s="203">
        <v>63.04</v>
      </c>
      <c r="D1781" s="203">
        <v>141.886</v>
      </c>
      <c r="E1781" s="203">
        <v>43.390999999999998</v>
      </c>
      <c r="F1781" s="203">
        <v>30.542000000000002</v>
      </c>
      <c r="G1781" s="203">
        <v>260.78300000000002</v>
      </c>
      <c r="H1781" s="203">
        <v>385.56900000000002</v>
      </c>
      <c r="I1781" s="203">
        <v>437.84699999999998</v>
      </c>
    </row>
    <row r="1782" spans="1:9" x14ac:dyDescent="0.25">
      <c r="A1782" s="59" t="s">
        <v>1689</v>
      </c>
      <c r="B1782" s="59" t="s">
        <v>5920</v>
      </c>
      <c r="C1782" s="203">
        <v>0.75</v>
      </c>
      <c r="D1782" s="203">
        <v>28.963000000000001</v>
      </c>
      <c r="E1782" s="203">
        <v>0</v>
      </c>
      <c r="F1782" s="203"/>
      <c r="G1782" s="203">
        <v>1.0720000000000001</v>
      </c>
      <c r="H1782" s="203">
        <v>0</v>
      </c>
      <c r="I1782" s="203">
        <v>0</v>
      </c>
    </row>
    <row r="1783" spans="1:9" x14ac:dyDescent="0.25">
      <c r="A1783" s="59" t="s">
        <v>809</v>
      </c>
      <c r="B1783" s="59" t="s">
        <v>5921</v>
      </c>
      <c r="C1783" s="203">
        <v>2.1</v>
      </c>
      <c r="D1783" s="203"/>
      <c r="E1783" s="203"/>
      <c r="F1783" s="203"/>
      <c r="G1783" s="203"/>
      <c r="H1783" s="203"/>
      <c r="I1783" s="203"/>
    </row>
    <row r="1784" spans="1:9" x14ac:dyDescent="0.25">
      <c r="A1784" s="59" t="s">
        <v>1383</v>
      </c>
      <c r="B1784" s="59" t="s">
        <v>5922</v>
      </c>
      <c r="C1784" s="203"/>
      <c r="D1784" s="203"/>
      <c r="E1784" s="203">
        <v>25.895</v>
      </c>
      <c r="F1784" s="203">
        <v>90.42</v>
      </c>
      <c r="G1784" s="203"/>
      <c r="H1784" s="203">
        <v>46.795000000000002</v>
      </c>
      <c r="I1784" s="203"/>
    </row>
    <row r="1785" spans="1:9" x14ac:dyDescent="0.25">
      <c r="A1785" s="59" t="s">
        <v>1058</v>
      </c>
      <c r="B1785" s="59" t="s">
        <v>5924</v>
      </c>
      <c r="C1785" s="203"/>
      <c r="D1785" s="203"/>
      <c r="E1785" s="203"/>
      <c r="F1785" s="203"/>
      <c r="G1785" s="203">
        <v>10.619</v>
      </c>
      <c r="H1785" s="203"/>
      <c r="I1785" s="203"/>
    </row>
    <row r="1786" spans="1:9" x14ac:dyDescent="0.25">
      <c r="A1786" s="59" t="s">
        <v>1168</v>
      </c>
      <c r="B1786" s="59" t="s">
        <v>5925</v>
      </c>
      <c r="C1786" s="203"/>
      <c r="D1786" s="203"/>
      <c r="E1786" s="203"/>
      <c r="F1786" s="203">
        <v>1</v>
      </c>
      <c r="G1786" s="203"/>
      <c r="H1786" s="203"/>
      <c r="I1786" s="203"/>
    </row>
    <row r="1787" spans="1:9" x14ac:dyDescent="0.25">
      <c r="A1787" s="59" t="s">
        <v>3102</v>
      </c>
      <c r="B1787" s="59" t="s">
        <v>5931</v>
      </c>
      <c r="C1787" s="203">
        <v>3.55</v>
      </c>
      <c r="D1787" s="203">
        <v>3.3490000000000002</v>
      </c>
      <c r="E1787" s="203">
        <v>0.91100000000000003</v>
      </c>
      <c r="F1787" s="203">
        <v>0</v>
      </c>
      <c r="G1787" s="203">
        <v>3.8559999999999999</v>
      </c>
      <c r="H1787" s="203">
        <v>16.14</v>
      </c>
      <c r="I1787" s="203">
        <v>1.6339999999999999</v>
      </c>
    </row>
    <row r="1788" spans="1:9" x14ac:dyDescent="0.25">
      <c r="A1788" s="59" t="s">
        <v>796</v>
      </c>
      <c r="B1788" s="59" t="s">
        <v>5949</v>
      </c>
      <c r="C1788" s="203">
        <v>804.44</v>
      </c>
      <c r="D1788" s="203">
        <v>523.65200000000004</v>
      </c>
      <c r="E1788" s="203">
        <v>1484.174</v>
      </c>
      <c r="F1788" s="203">
        <v>178.41200000000001</v>
      </c>
      <c r="G1788" s="203">
        <v>742.30100000000004</v>
      </c>
      <c r="H1788" s="203">
        <v>1120.8820000000001</v>
      </c>
      <c r="I1788" s="203">
        <v>988.05399999999997</v>
      </c>
    </row>
    <row r="1789" spans="1:9" x14ac:dyDescent="0.25">
      <c r="A1789" s="59" t="s">
        <v>999</v>
      </c>
      <c r="B1789" s="59" t="s">
        <v>5951</v>
      </c>
      <c r="C1789" s="203">
        <v>199.17</v>
      </c>
      <c r="D1789" s="203">
        <v>57.265000000000001</v>
      </c>
      <c r="E1789" s="203">
        <v>277.76299999999998</v>
      </c>
      <c r="F1789" s="203">
        <v>166.43</v>
      </c>
      <c r="G1789" s="203">
        <v>26.102</v>
      </c>
      <c r="H1789" s="203">
        <v>15.661</v>
      </c>
      <c r="I1789" s="203">
        <v>17.765999999999998</v>
      </c>
    </row>
    <row r="1790" spans="1:9" x14ac:dyDescent="0.25">
      <c r="A1790" s="59" t="s">
        <v>2574</v>
      </c>
      <c r="B1790" s="59" t="s">
        <v>5954</v>
      </c>
      <c r="C1790" s="203">
        <v>43.5</v>
      </c>
      <c r="D1790" s="203">
        <v>40.103000000000002</v>
      </c>
      <c r="E1790" s="203">
        <v>14.099</v>
      </c>
      <c r="F1790" s="203">
        <v>42.128</v>
      </c>
      <c r="G1790" s="203">
        <v>10.462999999999999</v>
      </c>
      <c r="H1790" s="203">
        <v>59.515999999999998</v>
      </c>
      <c r="I1790" s="203">
        <v>7.4790000000000001</v>
      </c>
    </row>
    <row r="1791" spans="1:9" x14ac:dyDescent="0.25">
      <c r="A1791" s="59" t="s">
        <v>2907</v>
      </c>
      <c r="B1791" s="59" t="s">
        <v>5961</v>
      </c>
      <c r="C1791" s="203"/>
      <c r="D1791" s="203">
        <v>0</v>
      </c>
      <c r="E1791" s="203"/>
      <c r="F1791" s="203"/>
      <c r="G1791" s="203">
        <v>5.5890000000000004</v>
      </c>
      <c r="H1791" s="203">
        <v>3.835</v>
      </c>
      <c r="I1791" s="203"/>
    </row>
    <row r="1792" spans="1:9" x14ac:dyDescent="0.25">
      <c r="A1792" s="59" t="s">
        <v>1118</v>
      </c>
      <c r="B1792" s="59" t="s">
        <v>5964</v>
      </c>
      <c r="C1792" s="203">
        <v>18.309999999999999</v>
      </c>
      <c r="D1792" s="203">
        <v>45.976999999999997</v>
      </c>
      <c r="E1792" s="203">
        <v>1.9119999999999999</v>
      </c>
      <c r="F1792" s="203"/>
      <c r="G1792" s="203"/>
      <c r="H1792" s="203"/>
      <c r="I1792" s="203">
        <v>12.544</v>
      </c>
    </row>
    <row r="1793" spans="1:9" x14ac:dyDescent="0.25">
      <c r="A1793" s="59" t="s">
        <v>3665</v>
      </c>
      <c r="B1793" s="59" t="s">
        <v>5967</v>
      </c>
      <c r="C1793" s="203"/>
      <c r="D1793" s="203">
        <v>2.9870000000000001</v>
      </c>
      <c r="E1793" s="203">
        <v>36.765000000000001</v>
      </c>
      <c r="F1793" s="203">
        <v>38.828000000000003</v>
      </c>
      <c r="G1793" s="203">
        <v>31.163</v>
      </c>
      <c r="H1793" s="203">
        <v>14.385999999999999</v>
      </c>
      <c r="I1793" s="203">
        <v>0</v>
      </c>
    </row>
    <row r="1794" spans="1:9" x14ac:dyDescent="0.25">
      <c r="A1794" s="59" t="s">
        <v>2194</v>
      </c>
      <c r="B1794" s="59" t="s">
        <v>5978</v>
      </c>
      <c r="C1794" s="203">
        <v>0.88</v>
      </c>
      <c r="D1794" s="203">
        <v>1.1679999999999999</v>
      </c>
      <c r="E1794" s="203">
        <v>0</v>
      </c>
      <c r="F1794" s="203">
        <v>3.4369999999999998</v>
      </c>
      <c r="G1794" s="203">
        <v>6.1440000000000001</v>
      </c>
      <c r="H1794" s="203">
        <v>3.9460000000000002</v>
      </c>
      <c r="I1794" s="203">
        <v>25.715</v>
      </c>
    </row>
    <row r="1795" spans="1:9" x14ac:dyDescent="0.25">
      <c r="A1795" s="59" t="s">
        <v>1830</v>
      </c>
      <c r="B1795" s="59" t="s">
        <v>5988</v>
      </c>
      <c r="C1795" s="203"/>
      <c r="D1795" s="203"/>
      <c r="E1795" s="203"/>
      <c r="F1795" s="203">
        <v>0.98299999999999998</v>
      </c>
      <c r="G1795" s="203"/>
      <c r="H1795" s="203"/>
      <c r="I1795" s="203"/>
    </row>
    <row r="1796" spans="1:9" x14ac:dyDescent="0.25">
      <c r="A1796" s="59" t="s">
        <v>2808</v>
      </c>
      <c r="B1796" s="59" t="s">
        <v>5990</v>
      </c>
      <c r="C1796" s="203"/>
      <c r="D1796" s="203"/>
      <c r="E1796" s="203"/>
      <c r="F1796" s="203"/>
      <c r="G1796" s="203">
        <v>0</v>
      </c>
      <c r="H1796" s="203">
        <v>1.7549999999999999</v>
      </c>
      <c r="I1796" s="203">
        <v>0</v>
      </c>
    </row>
    <row r="1797" spans="1:9" x14ac:dyDescent="0.25">
      <c r="A1797" s="59" t="s">
        <v>2328</v>
      </c>
      <c r="B1797" s="59" t="s">
        <v>5992</v>
      </c>
      <c r="C1797" s="203">
        <v>45.45</v>
      </c>
      <c r="D1797" s="203">
        <v>62.368000000000002</v>
      </c>
      <c r="E1797" s="203">
        <v>30.55</v>
      </c>
      <c r="F1797" s="203">
        <v>64.677000000000007</v>
      </c>
      <c r="G1797" s="203">
        <v>119.85</v>
      </c>
      <c r="H1797" s="203">
        <v>170.51900000000001</v>
      </c>
      <c r="I1797" s="203">
        <v>171.53800000000001</v>
      </c>
    </row>
    <row r="1798" spans="1:9" x14ac:dyDescent="0.25">
      <c r="A1798" s="59" t="s">
        <v>3307</v>
      </c>
      <c r="B1798" s="59" t="s">
        <v>5993</v>
      </c>
      <c r="C1798" s="203">
        <v>4.97</v>
      </c>
      <c r="D1798" s="203">
        <v>1.542</v>
      </c>
      <c r="E1798" s="203">
        <v>0</v>
      </c>
      <c r="F1798" s="203">
        <v>45.948999999999998</v>
      </c>
      <c r="G1798" s="203">
        <v>49.357999999999997</v>
      </c>
      <c r="H1798" s="203">
        <v>48.564999999999998</v>
      </c>
      <c r="I1798" s="203">
        <v>91.872</v>
      </c>
    </row>
    <row r="1799" spans="1:9" x14ac:dyDescent="0.25">
      <c r="A1799" s="59" t="s">
        <v>2335</v>
      </c>
      <c r="B1799" s="59" t="s">
        <v>5996</v>
      </c>
      <c r="C1799" s="203"/>
      <c r="D1799" s="203"/>
      <c r="E1799" s="203"/>
      <c r="F1799" s="203">
        <v>3.0009999999999999</v>
      </c>
      <c r="G1799" s="203"/>
      <c r="H1799" s="203"/>
      <c r="I1799" s="203"/>
    </row>
    <row r="1800" spans="1:9" x14ac:dyDescent="0.25">
      <c r="A1800" s="59" t="s">
        <v>3172</v>
      </c>
      <c r="B1800" s="59" t="s">
        <v>5997</v>
      </c>
      <c r="C1800" s="203">
        <v>54.27</v>
      </c>
      <c r="D1800" s="203">
        <v>0</v>
      </c>
      <c r="E1800" s="203">
        <v>1.996</v>
      </c>
      <c r="F1800" s="203">
        <v>0</v>
      </c>
      <c r="G1800" s="203">
        <v>0</v>
      </c>
      <c r="H1800" s="203">
        <v>9.3960000000000008</v>
      </c>
      <c r="I1800" s="203">
        <v>0</v>
      </c>
    </row>
    <row r="1801" spans="1:9" x14ac:dyDescent="0.25">
      <c r="A1801" s="59" t="s">
        <v>1170</v>
      </c>
      <c r="B1801" s="59" t="s">
        <v>5999</v>
      </c>
      <c r="C1801" s="203">
        <v>367.96</v>
      </c>
      <c r="D1801" s="203">
        <v>84.245000000000005</v>
      </c>
      <c r="E1801" s="203">
        <v>0</v>
      </c>
      <c r="F1801" s="203">
        <v>0</v>
      </c>
      <c r="G1801" s="203">
        <v>0</v>
      </c>
      <c r="H1801" s="203">
        <v>57.070999999999998</v>
      </c>
      <c r="I1801" s="203">
        <v>11.468</v>
      </c>
    </row>
    <row r="1802" spans="1:9" x14ac:dyDescent="0.25">
      <c r="A1802" s="59" t="s">
        <v>2932</v>
      </c>
      <c r="B1802" s="59" t="s">
        <v>6001</v>
      </c>
      <c r="C1802" s="203">
        <v>11.32</v>
      </c>
      <c r="D1802" s="203">
        <v>112.745</v>
      </c>
      <c r="E1802" s="203">
        <v>7.6879999999999997</v>
      </c>
      <c r="F1802" s="203"/>
      <c r="G1802" s="203">
        <v>48.204999999999998</v>
      </c>
      <c r="H1802" s="203">
        <v>72.150000000000006</v>
      </c>
      <c r="I1802" s="203">
        <v>26.193000000000001</v>
      </c>
    </row>
    <row r="1803" spans="1:9" x14ac:dyDescent="0.25">
      <c r="A1803" s="59" t="s">
        <v>1389</v>
      </c>
      <c r="B1803" s="59" t="s">
        <v>6005</v>
      </c>
      <c r="C1803" s="203">
        <v>3.24</v>
      </c>
      <c r="D1803" s="203">
        <v>0</v>
      </c>
      <c r="E1803" s="203">
        <v>2.633</v>
      </c>
      <c r="F1803" s="203">
        <v>0.153</v>
      </c>
      <c r="G1803" s="203">
        <v>5.7990000000000004</v>
      </c>
      <c r="H1803" s="203">
        <v>9.0060000000000002</v>
      </c>
      <c r="I1803" s="203">
        <v>0.432</v>
      </c>
    </row>
    <row r="1804" spans="1:9" x14ac:dyDescent="0.25">
      <c r="A1804" s="59" t="s">
        <v>1257</v>
      </c>
      <c r="B1804" s="59" t="s">
        <v>6006</v>
      </c>
      <c r="C1804" s="203">
        <v>5.64</v>
      </c>
      <c r="D1804" s="203">
        <v>22.748000000000001</v>
      </c>
      <c r="E1804" s="203">
        <v>6.6840000000000002</v>
      </c>
      <c r="F1804" s="203">
        <v>59.862000000000002</v>
      </c>
      <c r="G1804" s="203">
        <v>6.4980000000000002</v>
      </c>
      <c r="H1804" s="203">
        <v>32.905999999999999</v>
      </c>
      <c r="I1804" s="203">
        <v>7.5810000000000004</v>
      </c>
    </row>
    <row r="1805" spans="1:9" x14ac:dyDescent="0.25">
      <c r="A1805" s="59" t="s">
        <v>1708</v>
      </c>
      <c r="B1805" s="59" t="s">
        <v>6007</v>
      </c>
      <c r="C1805" s="203"/>
      <c r="D1805" s="203"/>
      <c r="E1805" s="203"/>
      <c r="F1805" s="203">
        <v>0.215</v>
      </c>
      <c r="G1805" s="203">
        <v>0.01</v>
      </c>
      <c r="H1805" s="203">
        <v>0</v>
      </c>
      <c r="I1805" s="203"/>
    </row>
    <row r="1806" spans="1:9" x14ac:dyDescent="0.25">
      <c r="A1806" s="59" t="s">
        <v>509</v>
      </c>
      <c r="B1806" s="59" t="s">
        <v>6009</v>
      </c>
      <c r="C1806" s="203">
        <v>591.20000000000005</v>
      </c>
      <c r="D1806" s="203">
        <v>235.22499999999999</v>
      </c>
      <c r="E1806" s="203">
        <v>147.30600000000001</v>
      </c>
      <c r="F1806" s="203">
        <v>35.387</v>
      </c>
      <c r="G1806" s="203">
        <v>74.105999999999995</v>
      </c>
      <c r="H1806" s="203">
        <v>242.31800000000001</v>
      </c>
      <c r="I1806" s="203">
        <v>137.68600000000001</v>
      </c>
    </row>
    <row r="1807" spans="1:9" x14ac:dyDescent="0.25">
      <c r="A1807" s="59" t="s">
        <v>547</v>
      </c>
      <c r="B1807" s="59" t="s">
        <v>6010</v>
      </c>
      <c r="C1807" s="203"/>
      <c r="D1807" s="203">
        <v>46.408999999999999</v>
      </c>
      <c r="E1807" s="203"/>
      <c r="F1807" s="203"/>
      <c r="G1807" s="203"/>
      <c r="H1807" s="203"/>
      <c r="I1807" s="203"/>
    </row>
    <row r="1808" spans="1:9" x14ac:dyDescent="0.25">
      <c r="A1808" s="59" t="s">
        <v>2608</v>
      </c>
      <c r="B1808" s="59" t="s">
        <v>6013</v>
      </c>
      <c r="C1808" s="203"/>
      <c r="D1808" s="203">
        <v>1.367</v>
      </c>
      <c r="E1808" s="203"/>
      <c r="F1808" s="203"/>
      <c r="G1808" s="203"/>
      <c r="H1808" s="203"/>
      <c r="I1808" s="203"/>
    </row>
    <row r="1809" spans="1:9" x14ac:dyDescent="0.25">
      <c r="A1809" s="59" t="s">
        <v>1975</v>
      </c>
      <c r="B1809" s="59" t="s">
        <v>6014</v>
      </c>
      <c r="C1809" s="203">
        <v>242.89</v>
      </c>
      <c r="D1809" s="203">
        <v>84.826999999999998</v>
      </c>
      <c r="E1809" s="203">
        <v>0</v>
      </c>
      <c r="F1809" s="203">
        <v>2.8559999999999999</v>
      </c>
      <c r="G1809" s="203">
        <v>0.67</v>
      </c>
      <c r="H1809" s="203">
        <v>18.295000000000002</v>
      </c>
      <c r="I1809" s="203">
        <v>8.0329999999999995</v>
      </c>
    </row>
    <row r="1810" spans="1:9" x14ac:dyDescent="0.25">
      <c r="A1810" s="59" t="s">
        <v>995</v>
      </c>
      <c r="B1810" s="59" t="s">
        <v>6031</v>
      </c>
      <c r="C1810" s="203">
        <v>37.71</v>
      </c>
      <c r="D1810" s="203">
        <v>41.201999999999998</v>
      </c>
      <c r="E1810" s="203">
        <v>19.643000000000001</v>
      </c>
      <c r="F1810" s="203">
        <v>17.538</v>
      </c>
      <c r="G1810" s="203">
        <v>156.08500000000001</v>
      </c>
      <c r="H1810" s="203">
        <v>273.88200000000001</v>
      </c>
      <c r="I1810" s="203">
        <v>269.51100000000002</v>
      </c>
    </row>
    <row r="1811" spans="1:9" x14ac:dyDescent="0.25">
      <c r="A1811" s="59" t="s">
        <v>1695</v>
      </c>
      <c r="B1811" s="59" t="s">
        <v>6034</v>
      </c>
      <c r="C1811" s="203"/>
      <c r="D1811" s="203"/>
      <c r="E1811" s="203"/>
      <c r="F1811" s="203"/>
      <c r="G1811" s="203">
        <v>0</v>
      </c>
      <c r="H1811" s="203">
        <v>0</v>
      </c>
      <c r="I1811" s="203">
        <v>0.48499999999999999</v>
      </c>
    </row>
    <row r="1812" spans="1:9" x14ac:dyDescent="0.25">
      <c r="A1812" s="59" t="s">
        <v>818</v>
      </c>
      <c r="B1812" s="59" t="s">
        <v>6035</v>
      </c>
      <c r="C1812" s="203">
        <v>337.02</v>
      </c>
      <c r="D1812" s="203">
        <v>392.49299999999999</v>
      </c>
      <c r="E1812" s="203">
        <v>128.37100000000001</v>
      </c>
      <c r="F1812" s="203">
        <v>152.524</v>
      </c>
      <c r="G1812" s="203">
        <v>356.17899999999997</v>
      </c>
      <c r="H1812" s="203">
        <v>689.13199999999995</v>
      </c>
      <c r="I1812" s="203">
        <v>771.53399999999999</v>
      </c>
    </row>
    <row r="1813" spans="1:9" x14ac:dyDescent="0.25">
      <c r="A1813" s="59" t="s">
        <v>752</v>
      </c>
      <c r="B1813" s="59" t="s">
        <v>6036</v>
      </c>
      <c r="C1813" s="203">
        <v>1.33</v>
      </c>
      <c r="D1813" s="203">
        <v>1.206</v>
      </c>
      <c r="E1813" s="203"/>
      <c r="F1813" s="203"/>
      <c r="G1813" s="203"/>
      <c r="H1813" s="203"/>
      <c r="I1813" s="203"/>
    </row>
    <row r="1814" spans="1:9" x14ac:dyDescent="0.25">
      <c r="A1814" s="59" t="s">
        <v>967</v>
      </c>
      <c r="B1814" s="59" t="s">
        <v>6037</v>
      </c>
      <c r="C1814" s="203">
        <v>114.11</v>
      </c>
      <c r="D1814" s="203">
        <v>22.187999999999999</v>
      </c>
      <c r="E1814" s="203">
        <v>142.71799999999999</v>
      </c>
      <c r="F1814" s="203">
        <v>18.128</v>
      </c>
      <c r="G1814" s="203">
        <v>2.1190000000000002</v>
      </c>
      <c r="H1814" s="203">
        <v>51.716999999999999</v>
      </c>
      <c r="I1814" s="203">
        <v>19.756</v>
      </c>
    </row>
    <row r="1815" spans="1:9" x14ac:dyDescent="0.25">
      <c r="A1815" s="59" t="s">
        <v>2965</v>
      </c>
      <c r="B1815" s="59" t="s">
        <v>6039</v>
      </c>
      <c r="C1815" s="203"/>
      <c r="D1815" s="203">
        <v>0</v>
      </c>
      <c r="E1815" s="203">
        <v>0.73199999999999998</v>
      </c>
      <c r="F1815" s="203"/>
      <c r="G1815" s="203"/>
      <c r="H1815" s="203"/>
      <c r="I1815" s="203"/>
    </row>
    <row r="1816" spans="1:9" x14ac:dyDescent="0.25">
      <c r="A1816" s="59" t="s">
        <v>3151</v>
      </c>
      <c r="B1816" s="59" t="s">
        <v>6040</v>
      </c>
      <c r="C1816" s="203"/>
      <c r="D1816" s="203">
        <v>39.942999999999998</v>
      </c>
      <c r="E1816" s="203">
        <v>1.4970000000000001</v>
      </c>
      <c r="F1816" s="203">
        <v>4.2889999999999997</v>
      </c>
      <c r="G1816" s="203">
        <v>0.92700000000000005</v>
      </c>
      <c r="H1816" s="203">
        <v>13.523999999999999</v>
      </c>
      <c r="I1816" s="203"/>
    </row>
    <row r="1817" spans="1:9" x14ac:dyDescent="0.25">
      <c r="A1817" s="59" t="s">
        <v>1217</v>
      </c>
      <c r="B1817" s="59" t="s">
        <v>6041</v>
      </c>
      <c r="C1817" s="203"/>
      <c r="D1817" s="203">
        <v>46.454000000000001</v>
      </c>
      <c r="E1817" s="203">
        <v>3.3679999999999999</v>
      </c>
      <c r="F1817" s="203"/>
      <c r="G1817" s="203">
        <v>11.941000000000001</v>
      </c>
      <c r="H1817" s="203">
        <v>7.875</v>
      </c>
      <c r="I1817" s="203">
        <v>21.6</v>
      </c>
    </row>
    <row r="1818" spans="1:9" x14ac:dyDescent="0.25">
      <c r="A1818" s="59" t="s">
        <v>680</v>
      </c>
      <c r="B1818" s="59" t="s">
        <v>6043</v>
      </c>
      <c r="C1818" s="203">
        <v>363.39</v>
      </c>
      <c r="D1818" s="203">
        <v>310.93099999999998</v>
      </c>
      <c r="E1818" s="203">
        <v>246.92</v>
      </c>
      <c r="F1818" s="203">
        <v>184.36099999999999</v>
      </c>
      <c r="G1818" s="203">
        <v>388.202</v>
      </c>
      <c r="H1818" s="203">
        <v>764.37800000000004</v>
      </c>
      <c r="I1818" s="203">
        <v>531.27099999999996</v>
      </c>
    </row>
    <row r="1819" spans="1:9" x14ac:dyDescent="0.25">
      <c r="A1819" s="59" t="s">
        <v>1877</v>
      </c>
      <c r="B1819" s="59" t="s">
        <v>6044</v>
      </c>
      <c r="C1819" s="203">
        <v>389.13</v>
      </c>
      <c r="D1819" s="203">
        <v>193.059</v>
      </c>
      <c r="E1819" s="203">
        <v>275.78300000000002</v>
      </c>
      <c r="F1819" s="203">
        <v>374.84800000000001</v>
      </c>
      <c r="G1819" s="203">
        <v>180.589</v>
      </c>
      <c r="H1819" s="203">
        <v>202.48099999999999</v>
      </c>
      <c r="I1819" s="203">
        <v>44.561999999999998</v>
      </c>
    </row>
    <row r="1820" spans="1:9" x14ac:dyDescent="0.25">
      <c r="A1820" s="59" t="s">
        <v>2425</v>
      </c>
      <c r="B1820" s="59" t="s">
        <v>6046</v>
      </c>
      <c r="C1820" s="203">
        <v>131.37</v>
      </c>
      <c r="D1820" s="203">
        <v>130.48699999999999</v>
      </c>
      <c r="E1820" s="203">
        <v>5.0990000000000002</v>
      </c>
      <c r="F1820" s="203">
        <v>0.25800000000000001</v>
      </c>
      <c r="G1820" s="203">
        <v>0</v>
      </c>
      <c r="H1820" s="203">
        <v>132.01599999999999</v>
      </c>
      <c r="I1820" s="203">
        <v>220.96700000000001</v>
      </c>
    </row>
    <row r="1821" spans="1:9" x14ac:dyDescent="0.25">
      <c r="A1821" s="59" t="s">
        <v>3112</v>
      </c>
      <c r="B1821" s="59" t="s">
        <v>6051</v>
      </c>
      <c r="C1821" s="203">
        <v>54.17</v>
      </c>
      <c r="D1821" s="203">
        <v>49.948</v>
      </c>
      <c r="E1821" s="203">
        <v>39.994</v>
      </c>
      <c r="F1821" s="203">
        <v>68.734999999999999</v>
      </c>
      <c r="G1821" s="203">
        <v>17.018000000000001</v>
      </c>
      <c r="H1821" s="203">
        <v>23.184000000000001</v>
      </c>
      <c r="I1821" s="203">
        <v>55.116</v>
      </c>
    </row>
    <row r="1822" spans="1:9" x14ac:dyDescent="0.25">
      <c r="A1822" s="59" t="s">
        <v>2817</v>
      </c>
      <c r="B1822" s="59" t="s">
        <v>6052</v>
      </c>
      <c r="C1822" s="203">
        <v>10.95</v>
      </c>
      <c r="D1822" s="203">
        <v>11.353</v>
      </c>
      <c r="E1822" s="203">
        <v>4.1109999999999998</v>
      </c>
      <c r="F1822" s="203">
        <v>0.107</v>
      </c>
      <c r="G1822" s="203">
        <v>0</v>
      </c>
      <c r="H1822" s="203">
        <v>16.024999999999999</v>
      </c>
      <c r="I1822" s="203"/>
    </row>
    <row r="1823" spans="1:9" x14ac:dyDescent="0.25">
      <c r="A1823" s="59" t="s">
        <v>2531</v>
      </c>
      <c r="B1823" s="59" t="s">
        <v>6053</v>
      </c>
      <c r="C1823" s="203">
        <v>28.53</v>
      </c>
      <c r="D1823" s="203">
        <v>6.8769999999999998</v>
      </c>
      <c r="E1823" s="203">
        <v>0</v>
      </c>
      <c r="F1823" s="203"/>
      <c r="G1823" s="203">
        <v>0</v>
      </c>
      <c r="H1823" s="203">
        <v>127.51600000000001</v>
      </c>
      <c r="I1823" s="203">
        <v>41.094000000000001</v>
      </c>
    </row>
    <row r="1824" spans="1:9" x14ac:dyDescent="0.25">
      <c r="A1824" s="59" t="s">
        <v>2464</v>
      </c>
      <c r="B1824" s="59" t="s">
        <v>6056</v>
      </c>
      <c r="C1824" s="203">
        <v>3.89</v>
      </c>
      <c r="D1824" s="203">
        <v>0.54</v>
      </c>
      <c r="E1824" s="203">
        <v>0.122</v>
      </c>
      <c r="F1824" s="203">
        <v>0.08</v>
      </c>
      <c r="G1824" s="203">
        <v>5.03</v>
      </c>
      <c r="H1824" s="203">
        <v>1.369</v>
      </c>
      <c r="I1824" s="203">
        <v>13.619</v>
      </c>
    </row>
    <row r="1825" spans="1:9" x14ac:dyDescent="0.25">
      <c r="A1825" s="59" t="s">
        <v>1316</v>
      </c>
      <c r="B1825" s="59" t="s">
        <v>6059</v>
      </c>
      <c r="C1825" s="203">
        <v>59.27</v>
      </c>
      <c r="D1825" s="203">
        <v>46.162999999999997</v>
      </c>
      <c r="E1825" s="203">
        <v>0.52400000000000002</v>
      </c>
      <c r="F1825" s="203">
        <v>2.403</v>
      </c>
      <c r="G1825" s="203">
        <v>88.483000000000004</v>
      </c>
      <c r="H1825" s="203">
        <v>81.768000000000001</v>
      </c>
      <c r="I1825" s="203">
        <v>313.65600000000001</v>
      </c>
    </row>
    <row r="1826" spans="1:9" x14ac:dyDescent="0.25">
      <c r="A1826" s="59" t="s">
        <v>1861</v>
      </c>
      <c r="B1826" s="59" t="s">
        <v>6060</v>
      </c>
      <c r="C1826" s="203">
        <v>107.99</v>
      </c>
      <c r="D1826" s="203">
        <v>285.65100000000001</v>
      </c>
      <c r="E1826" s="203">
        <v>107.104</v>
      </c>
      <c r="F1826" s="203">
        <v>88.36</v>
      </c>
      <c r="G1826" s="203">
        <v>24.713999999999999</v>
      </c>
      <c r="H1826" s="203">
        <v>24.103999999999999</v>
      </c>
      <c r="I1826" s="203">
        <v>248.697</v>
      </c>
    </row>
    <row r="1827" spans="1:9" x14ac:dyDescent="0.25">
      <c r="A1827" s="59" t="s">
        <v>1612</v>
      </c>
      <c r="B1827" s="59" t="s">
        <v>6061</v>
      </c>
      <c r="C1827" s="203">
        <v>153.86000000000001</v>
      </c>
      <c r="D1827" s="203">
        <v>349.54300000000001</v>
      </c>
      <c r="E1827" s="203">
        <v>713.76800000000003</v>
      </c>
      <c r="F1827" s="203">
        <v>1034.6189999999999</v>
      </c>
      <c r="G1827" s="203">
        <v>23.888999999999999</v>
      </c>
      <c r="H1827" s="203">
        <v>234.42599999999999</v>
      </c>
      <c r="I1827" s="203">
        <v>276.89800000000002</v>
      </c>
    </row>
    <row r="1828" spans="1:9" x14ac:dyDescent="0.25">
      <c r="A1828" s="59" t="s">
        <v>3068</v>
      </c>
      <c r="B1828" s="59" t="s">
        <v>6064</v>
      </c>
      <c r="C1828" s="203"/>
      <c r="D1828" s="203">
        <v>2.52</v>
      </c>
      <c r="E1828" s="203"/>
      <c r="F1828" s="203"/>
      <c r="G1828" s="203"/>
      <c r="H1828" s="203"/>
      <c r="I1828" s="203"/>
    </row>
    <row r="1829" spans="1:9" x14ac:dyDescent="0.25">
      <c r="A1829" s="59" t="s">
        <v>2322</v>
      </c>
      <c r="B1829" s="59" t="s">
        <v>6066</v>
      </c>
      <c r="C1829" s="203"/>
      <c r="D1829" s="203"/>
      <c r="E1829" s="203">
        <v>7.6260000000000003</v>
      </c>
      <c r="F1829" s="203"/>
      <c r="G1829" s="203"/>
      <c r="H1829" s="203"/>
      <c r="I1829" s="203"/>
    </row>
    <row r="1830" spans="1:9" x14ac:dyDescent="0.25">
      <c r="A1830" s="59" t="s">
        <v>2376</v>
      </c>
      <c r="B1830" s="59" t="s">
        <v>6067</v>
      </c>
      <c r="C1830" s="203">
        <v>6.65</v>
      </c>
      <c r="D1830" s="203">
        <v>0.49099999999999999</v>
      </c>
      <c r="E1830" s="203"/>
      <c r="F1830" s="203"/>
      <c r="G1830" s="203"/>
      <c r="H1830" s="203"/>
      <c r="I1830" s="203">
        <v>0</v>
      </c>
    </row>
    <row r="1831" spans="1:9" x14ac:dyDescent="0.25">
      <c r="A1831" s="59" t="s">
        <v>2307</v>
      </c>
      <c r="B1831" s="59" t="s">
        <v>6068</v>
      </c>
      <c r="C1831" s="203"/>
      <c r="D1831" s="203"/>
      <c r="E1831" s="203"/>
      <c r="F1831" s="203"/>
      <c r="G1831" s="203"/>
      <c r="H1831" s="203"/>
      <c r="I1831" s="203">
        <v>5.069</v>
      </c>
    </row>
    <row r="1832" spans="1:9" x14ac:dyDescent="0.25">
      <c r="A1832" s="59" t="s">
        <v>969</v>
      </c>
      <c r="B1832" s="59" t="s">
        <v>6077</v>
      </c>
      <c r="C1832" s="203">
        <v>0.03</v>
      </c>
      <c r="D1832" s="203">
        <v>7.3999999999999996E-2</v>
      </c>
      <c r="E1832" s="203">
        <v>0.22800000000000001</v>
      </c>
      <c r="F1832" s="203"/>
      <c r="G1832" s="203">
        <v>1.4990000000000001</v>
      </c>
      <c r="H1832" s="203">
        <v>0.33700000000000002</v>
      </c>
      <c r="I1832" s="203">
        <v>1.6619999999999999</v>
      </c>
    </row>
    <row r="1833" spans="1:9" x14ac:dyDescent="0.25">
      <c r="A1833" s="59" t="s">
        <v>2678</v>
      </c>
      <c r="B1833" s="59" t="s">
        <v>6080</v>
      </c>
      <c r="C1833" s="203"/>
      <c r="D1833" s="203"/>
      <c r="E1833" s="203"/>
      <c r="F1833" s="203"/>
      <c r="G1833" s="203"/>
      <c r="H1833" s="203">
        <v>0.57599999999999996</v>
      </c>
      <c r="I1833" s="203">
        <v>0</v>
      </c>
    </row>
    <row r="1834" spans="1:9" x14ac:dyDescent="0.25">
      <c r="A1834" s="59" t="s">
        <v>2849</v>
      </c>
      <c r="B1834" s="59" t="s">
        <v>6085</v>
      </c>
      <c r="C1834" s="203">
        <v>0.24</v>
      </c>
      <c r="D1834" s="203"/>
      <c r="E1834" s="203"/>
      <c r="F1834" s="203"/>
      <c r="G1834" s="203"/>
      <c r="H1834" s="203"/>
      <c r="I1834" s="203"/>
    </row>
    <row r="1835" spans="1:9" x14ac:dyDescent="0.25">
      <c r="A1835" s="59" t="s">
        <v>2856</v>
      </c>
      <c r="B1835" s="59" t="s">
        <v>6089</v>
      </c>
      <c r="C1835" s="203">
        <v>0.6</v>
      </c>
      <c r="D1835" s="203"/>
      <c r="E1835" s="203">
        <v>0</v>
      </c>
      <c r="F1835" s="203"/>
      <c r="G1835" s="203">
        <v>0</v>
      </c>
      <c r="H1835" s="203">
        <v>0.1</v>
      </c>
      <c r="I1835" s="203"/>
    </row>
    <row r="1836" spans="1:9" x14ac:dyDescent="0.25">
      <c r="A1836" s="59" t="s">
        <v>1136</v>
      </c>
      <c r="B1836" s="59" t="s">
        <v>6095</v>
      </c>
      <c r="C1836" s="203">
        <v>7.49</v>
      </c>
      <c r="D1836" s="203">
        <v>36.091000000000001</v>
      </c>
      <c r="E1836" s="203">
        <v>0</v>
      </c>
      <c r="F1836" s="203">
        <v>0</v>
      </c>
      <c r="G1836" s="203">
        <v>0.505</v>
      </c>
      <c r="H1836" s="203"/>
      <c r="I1836" s="203"/>
    </row>
    <row r="1837" spans="1:9" x14ac:dyDescent="0.25">
      <c r="A1837" s="59" t="s">
        <v>1521</v>
      </c>
      <c r="B1837" s="59" t="s">
        <v>6096</v>
      </c>
      <c r="C1837" s="203">
        <v>3.7</v>
      </c>
      <c r="D1837" s="203">
        <v>16.088999999999999</v>
      </c>
      <c r="E1837" s="203">
        <v>10.164</v>
      </c>
      <c r="F1837" s="203">
        <v>0</v>
      </c>
      <c r="G1837" s="203">
        <v>0.41899999999999998</v>
      </c>
      <c r="H1837" s="203">
        <v>7.4370000000000003</v>
      </c>
      <c r="I1837" s="203">
        <v>0</v>
      </c>
    </row>
    <row r="1838" spans="1:9" x14ac:dyDescent="0.25">
      <c r="A1838" s="59" t="s">
        <v>815</v>
      </c>
      <c r="B1838" s="59" t="s">
        <v>6097</v>
      </c>
      <c r="C1838" s="203">
        <v>12.95</v>
      </c>
      <c r="D1838" s="203">
        <v>0</v>
      </c>
      <c r="E1838" s="203">
        <v>6.5830000000000002</v>
      </c>
      <c r="F1838" s="203">
        <v>9.1080000000000005</v>
      </c>
      <c r="G1838" s="203">
        <v>0.64200000000000002</v>
      </c>
      <c r="H1838" s="203">
        <v>13.56</v>
      </c>
      <c r="I1838" s="203">
        <v>6.992</v>
      </c>
    </row>
    <row r="1839" spans="1:9" x14ac:dyDescent="0.25">
      <c r="A1839" s="59" t="s">
        <v>593</v>
      </c>
      <c r="B1839" s="59" t="s">
        <v>6098</v>
      </c>
      <c r="C1839" s="203">
        <v>40.29</v>
      </c>
      <c r="D1839" s="203">
        <v>3.1240000000000001</v>
      </c>
      <c r="E1839" s="203">
        <v>18.829999999999998</v>
      </c>
      <c r="F1839" s="203">
        <v>8.9960000000000004</v>
      </c>
      <c r="G1839" s="203">
        <v>6.6130000000000004</v>
      </c>
      <c r="H1839" s="203">
        <v>49.523000000000003</v>
      </c>
      <c r="I1839" s="203">
        <v>23.942</v>
      </c>
    </row>
    <row r="1840" spans="1:9" x14ac:dyDescent="0.25">
      <c r="A1840" s="59" t="s">
        <v>1174</v>
      </c>
      <c r="B1840" s="59" t="s">
        <v>6100</v>
      </c>
      <c r="C1840" s="203"/>
      <c r="D1840" s="203">
        <v>7.4870000000000001</v>
      </c>
      <c r="E1840" s="203"/>
      <c r="F1840" s="203">
        <v>14.632999999999999</v>
      </c>
      <c r="G1840" s="203"/>
      <c r="H1840" s="203">
        <v>5.2160000000000002</v>
      </c>
      <c r="I1840" s="203"/>
    </row>
    <row r="1841" spans="1:9" x14ac:dyDescent="0.25">
      <c r="A1841" s="59" t="s">
        <v>1253</v>
      </c>
      <c r="B1841" s="59" t="s">
        <v>6101</v>
      </c>
      <c r="C1841" s="203"/>
      <c r="D1841" s="203"/>
      <c r="E1841" s="203"/>
      <c r="F1841" s="203"/>
      <c r="G1841" s="203"/>
      <c r="H1841" s="203"/>
      <c r="I1841" s="203">
        <v>0.97</v>
      </c>
    </row>
    <row r="1842" spans="1:9" x14ac:dyDescent="0.25">
      <c r="A1842" s="59" t="s">
        <v>3029</v>
      </c>
      <c r="B1842" s="59" t="s">
        <v>6106</v>
      </c>
      <c r="C1842" s="203">
        <v>45.51</v>
      </c>
      <c r="D1842" s="203">
        <v>2.2149999999999999</v>
      </c>
      <c r="E1842" s="203">
        <v>4.6890000000000001</v>
      </c>
      <c r="F1842" s="203">
        <v>2.5270000000000001</v>
      </c>
      <c r="G1842" s="203">
        <v>11.173999999999999</v>
      </c>
      <c r="H1842" s="203">
        <v>15.451000000000001</v>
      </c>
      <c r="I1842" s="203">
        <v>62.027999999999999</v>
      </c>
    </row>
    <row r="1843" spans="1:9" x14ac:dyDescent="0.25">
      <c r="A1843" s="59" t="s">
        <v>2935</v>
      </c>
      <c r="B1843" s="59" t="s">
        <v>6112</v>
      </c>
      <c r="C1843" s="203">
        <v>180.14</v>
      </c>
      <c r="D1843" s="203">
        <v>69.224999999999994</v>
      </c>
      <c r="E1843" s="203">
        <v>6.7359999999999998</v>
      </c>
      <c r="F1843" s="203">
        <v>29.94</v>
      </c>
      <c r="G1843" s="203">
        <v>262.245</v>
      </c>
      <c r="H1843" s="203">
        <v>97.936999999999998</v>
      </c>
      <c r="I1843" s="203">
        <v>180.745</v>
      </c>
    </row>
    <row r="1844" spans="1:9" x14ac:dyDescent="0.25">
      <c r="A1844" s="59" t="s">
        <v>1363</v>
      </c>
      <c r="B1844" s="59" t="s">
        <v>6114</v>
      </c>
      <c r="C1844" s="203">
        <v>2.09</v>
      </c>
      <c r="D1844" s="203">
        <v>6.202</v>
      </c>
      <c r="E1844" s="203">
        <v>0</v>
      </c>
      <c r="F1844" s="203">
        <v>0.50600000000000001</v>
      </c>
      <c r="G1844" s="203">
        <v>3.4750000000000001</v>
      </c>
      <c r="H1844" s="203">
        <v>2.0489999999999999</v>
      </c>
      <c r="I1844" s="203">
        <v>4.0389999999999997</v>
      </c>
    </row>
    <row r="1845" spans="1:9" x14ac:dyDescent="0.25">
      <c r="A1845" s="59" t="s">
        <v>1899</v>
      </c>
      <c r="B1845" s="59" t="s">
        <v>6117</v>
      </c>
      <c r="C1845" s="203">
        <v>0.5</v>
      </c>
      <c r="D1845" s="203">
        <v>3.3740000000000001</v>
      </c>
      <c r="E1845" s="203">
        <v>0</v>
      </c>
      <c r="F1845" s="203">
        <v>0</v>
      </c>
      <c r="G1845" s="203">
        <v>12.254</v>
      </c>
      <c r="H1845" s="203">
        <v>0.45900000000000002</v>
      </c>
      <c r="I1845" s="203"/>
    </row>
    <row r="1846" spans="1:9" x14ac:dyDescent="0.25">
      <c r="A1846" s="59" t="s">
        <v>972</v>
      </c>
      <c r="B1846" s="59" t="s">
        <v>6118</v>
      </c>
      <c r="C1846" s="203">
        <v>0.95</v>
      </c>
      <c r="D1846" s="203">
        <v>51.484999999999999</v>
      </c>
      <c r="E1846" s="203">
        <v>3.903</v>
      </c>
      <c r="F1846" s="203">
        <v>3.331</v>
      </c>
      <c r="G1846" s="203">
        <v>13.286</v>
      </c>
      <c r="H1846" s="203">
        <v>15.56</v>
      </c>
      <c r="I1846" s="203">
        <v>0.51</v>
      </c>
    </row>
    <row r="1847" spans="1:9" x14ac:dyDescent="0.25">
      <c r="A1847" s="59" t="s">
        <v>2538</v>
      </c>
      <c r="B1847" s="59" t="s">
        <v>6120</v>
      </c>
      <c r="C1847" s="203"/>
      <c r="D1847" s="203"/>
      <c r="E1847" s="203"/>
      <c r="F1847" s="203"/>
      <c r="G1847" s="203"/>
      <c r="H1847" s="203">
        <v>22.553000000000001</v>
      </c>
      <c r="I1847" s="203">
        <v>0.79800000000000004</v>
      </c>
    </row>
    <row r="1848" spans="1:9" x14ac:dyDescent="0.25">
      <c r="A1848" s="59" t="s">
        <v>2453</v>
      </c>
      <c r="B1848" s="59" t="s">
        <v>6124</v>
      </c>
      <c r="C1848" s="203">
        <v>56.14</v>
      </c>
      <c r="D1848" s="203">
        <v>197.291</v>
      </c>
      <c r="E1848" s="203">
        <v>147.9</v>
      </c>
      <c r="F1848" s="203">
        <v>191.87100000000001</v>
      </c>
      <c r="G1848" s="203">
        <v>349.26299999999998</v>
      </c>
      <c r="H1848" s="203">
        <v>168.21199999999999</v>
      </c>
      <c r="I1848" s="203">
        <v>126.23099999999999</v>
      </c>
    </row>
    <row r="1849" spans="1:9" x14ac:dyDescent="0.25">
      <c r="A1849" s="59" t="s">
        <v>2630</v>
      </c>
      <c r="B1849" s="59" t="s">
        <v>6126</v>
      </c>
      <c r="C1849" s="203"/>
      <c r="D1849" s="203">
        <v>1.0049999999999999</v>
      </c>
      <c r="E1849" s="203">
        <v>12.441000000000001</v>
      </c>
      <c r="F1849" s="203"/>
      <c r="G1849" s="203">
        <v>17.327999999999999</v>
      </c>
      <c r="H1849" s="203">
        <v>19.713000000000001</v>
      </c>
      <c r="I1849" s="203">
        <v>13.294</v>
      </c>
    </row>
    <row r="1850" spans="1:9" x14ac:dyDescent="0.25">
      <c r="A1850" s="59" t="s">
        <v>8262</v>
      </c>
      <c r="B1850" s="59" t="s">
        <v>8263</v>
      </c>
      <c r="C1850" s="203">
        <v>26.87</v>
      </c>
      <c r="D1850" s="203"/>
      <c r="E1850" s="203">
        <v>0.7</v>
      </c>
      <c r="F1850" s="203"/>
      <c r="G1850" s="203">
        <v>0</v>
      </c>
      <c r="H1850" s="203"/>
      <c r="I1850" s="203"/>
    </row>
    <row r="1851" spans="1:9" x14ac:dyDescent="0.25">
      <c r="A1851" s="59" t="s">
        <v>1315</v>
      </c>
      <c r="B1851" s="59" t="s">
        <v>6129</v>
      </c>
      <c r="C1851" s="203"/>
      <c r="D1851" s="203">
        <v>0.65800000000000003</v>
      </c>
      <c r="E1851" s="203"/>
      <c r="F1851" s="203"/>
      <c r="G1851" s="203">
        <v>0</v>
      </c>
      <c r="H1851" s="203">
        <v>0</v>
      </c>
      <c r="I1851" s="203"/>
    </row>
    <row r="1852" spans="1:9" x14ac:dyDescent="0.25">
      <c r="A1852" s="59" t="s">
        <v>837</v>
      </c>
      <c r="B1852" s="59" t="s">
        <v>6130</v>
      </c>
      <c r="C1852" s="203"/>
      <c r="D1852" s="203"/>
      <c r="E1852" s="203"/>
      <c r="F1852" s="203"/>
      <c r="G1852" s="203">
        <v>5.3760000000000003</v>
      </c>
      <c r="H1852" s="203">
        <v>5.4950000000000001</v>
      </c>
      <c r="I1852" s="203">
        <v>8.0990000000000002</v>
      </c>
    </row>
    <row r="1853" spans="1:9" x14ac:dyDescent="0.25">
      <c r="A1853" s="59" t="s">
        <v>970</v>
      </c>
      <c r="B1853" s="59" t="s">
        <v>6133</v>
      </c>
      <c r="C1853" s="203"/>
      <c r="D1853" s="203"/>
      <c r="E1853" s="203"/>
      <c r="F1853" s="203"/>
      <c r="G1853" s="203"/>
      <c r="H1853" s="203"/>
      <c r="I1853" s="203">
        <v>5.609</v>
      </c>
    </row>
    <row r="1854" spans="1:9" x14ac:dyDescent="0.25">
      <c r="A1854" s="59" t="s">
        <v>442</v>
      </c>
      <c r="B1854" s="59" t="s">
        <v>6134</v>
      </c>
      <c r="C1854" s="203"/>
      <c r="D1854" s="203"/>
      <c r="E1854" s="203">
        <v>1.6970000000000001</v>
      </c>
      <c r="F1854" s="203"/>
      <c r="G1854" s="203"/>
      <c r="H1854" s="203"/>
      <c r="I1854" s="203"/>
    </row>
    <row r="1855" spans="1:9" x14ac:dyDescent="0.25">
      <c r="A1855" s="59" t="s">
        <v>3690</v>
      </c>
      <c r="B1855" s="59" t="s">
        <v>6137</v>
      </c>
      <c r="C1855" s="203">
        <v>0.1</v>
      </c>
      <c r="D1855" s="203">
        <v>30.312999999999999</v>
      </c>
      <c r="E1855" s="203">
        <v>51.116999999999997</v>
      </c>
      <c r="F1855" s="203">
        <v>34.902999999999999</v>
      </c>
      <c r="G1855" s="203">
        <v>6.6509999999999998</v>
      </c>
      <c r="H1855" s="203">
        <v>3.8340000000000001</v>
      </c>
      <c r="I1855" s="203">
        <v>51.021000000000001</v>
      </c>
    </row>
    <row r="1856" spans="1:9" x14ac:dyDescent="0.25">
      <c r="A1856" s="59" t="s">
        <v>1249</v>
      </c>
      <c r="B1856" s="59" t="s">
        <v>6138</v>
      </c>
      <c r="C1856" s="203">
        <v>71.97</v>
      </c>
      <c r="D1856" s="203">
        <v>196.297</v>
      </c>
      <c r="E1856" s="203">
        <v>278.613</v>
      </c>
      <c r="F1856" s="203">
        <v>187.465</v>
      </c>
      <c r="G1856" s="203">
        <v>0.19600000000000001</v>
      </c>
      <c r="H1856" s="203">
        <v>4.0469999999999997</v>
      </c>
      <c r="I1856" s="203">
        <v>3.145</v>
      </c>
    </row>
    <row r="1857" spans="1:9" x14ac:dyDescent="0.25">
      <c r="A1857" s="59" t="s">
        <v>1097</v>
      </c>
      <c r="B1857" s="59" t="s">
        <v>6142</v>
      </c>
      <c r="C1857" s="203"/>
      <c r="D1857" s="203">
        <v>5.0389999999999997</v>
      </c>
      <c r="E1857" s="203"/>
      <c r="F1857" s="203"/>
      <c r="G1857" s="203">
        <v>0.503</v>
      </c>
      <c r="H1857" s="203"/>
      <c r="I1857" s="203"/>
    </row>
    <row r="1858" spans="1:9" x14ac:dyDescent="0.25">
      <c r="A1858" s="59" t="s">
        <v>1027</v>
      </c>
      <c r="B1858" s="59" t="s">
        <v>6145</v>
      </c>
      <c r="C1858" s="203">
        <v>3473.55</v>
      </c>
      <c r="D1858" s="203">
        <v>249.49700000000001</v>
      </c>
      <c r="E1858" s="203">
        <v>81.792000000000002</v>
      </c>
      <c r="F1858" s="203">
        <v>24.675999999999998</v>
      </c>
      <c r="G1858" s="203">
        <v>1570.271</v>
      </c>
      <c r="H1858" s="203">
        <v>16.843</v>
      </c>
      <c r="I1858" s="203">
        <v>91.950999999999993</v>
      </c>
    </row>
    <row r="1859" spans="1:9" x14ac:dyDescent="0.25">
      <c r="A1859" s="59" t="s">
        <v>1235</v>
      </c>
      <c r="B1859" s="59" t="s">
        <v>6147</v>
      </c>
      <c r="C1859" s="203">
        <v>17324.64</v>
      </c>
      <c r="D1859" s="203">
        <v>13281.713</v>
      </c>
      <c r="E1859" s="203">
        <v>13868.200999999999</v>
      </c>
      <c r="F1859" s="203">
        <v>14697.237999999999</v>
      </c>
      <c r="G1859" s="203">
        <v>19623.27</v>
      </c>
      <c r="H1859" s="203">
        <v>20735.924999999999</v>
      </c>
      <c r="I1859" s="203">
        <v>25654.475999999999</v>
      </c>
    </row>
    <row r="1860" spans="1:9" x14ac:dyDescent="0.25">
      <c r="A1860" s="59" t="s">
        <v>864</v>
      </c>
      <c r="B1860" s="59" t="s">
        <v>6149</v>
      </c>
      <c r="C1860" s="203">
        <v>412.85</v>
      </c>
      <c r="D1860" s="203">
        <v>3078.5619999999999</v>
      </c>
      <c r="E1860" s="203">
        <v>1261.7049999999999</v>
      </c>
      <c r="F1860" s="203">
        <v>730.36</v>
      </c>
      <c r="G1860" s="203">
        <v>1399.3150000000001</v>
      </c>
      <c r="H1860" s="203">
        <v>729.90200000000004</v>
      </c>
      <c r="I1860" s="203">
        <v>915.69200000000001</v>
      </c>
    </row>
    <row r="1861" spans="1:9" x14ac:dyDescent="0.25">
      <c r="A1861" s="59" t="s">
        <v>1445</v>
      </c>
      <c r="B1861" s="59" t="s">
        <v>6150</v>
      </c>
      <c r="C1861" s="203">
        <v>2.27</v>
      </c>
      <c r="D1861" s="203"/>
      <c r="E1861" s="203"/>
      <c r="F1861" s="203"/>
      <c r="G1861" s="203"/>
      <c r="H1861" s="203">
        <v>2.5270000000000001</v>
      </c>
      <c r="I1861" s="203"/>
    </row>
    <row r="1862" spans="1:9" x14ac:dyDescent="0.25">
      <c r="A1862" s="59" t="s">
        <v>1177</v>
      </c>
      <c r="B1862" s="59" t="s">
        <v>6151</v>
      </c>
      <c r="C1862" s="203">
        <v>0.52</v>
      </c>
      <c r="D1862" s="203"/>
      <c r="E1862" s="203"/>
      <c r="F1862" s="203"/>
      <c r="G1862" s="203"/>
      <c r="H1862" s="203"/>
      <c r="I1862" s="203"/>
    </row>
    <row r="1863" spans="1:9" x14ac:dyDescent="0.25">
      <c r="A1863" s="59" t="s">
        <v>8264</v>
      </c>
      <c r="B1863" s="59" t="s">
        <v>8265</v>
      </c>
      <c r="C1863" s="203"/>
      <c r="D1863" s="203"/>
      <c r="E1863" s="203">
        <v>0</v>
      </c>
      <c r="F1863" s="203">
        <v>0</v>
      </c>
      <c r="G1863" s="203"/>
      <c r="H1863" s="203"/>
      <c r="I1863" s="203">
        <v>6.83</v>
      </c>
    </row>
    <row r="1864" spans="1:9" x14ac:dyDescent="0.25">
      <c r="A1864" s="59" t="s">
        <v>1743</v>
      </c>
      <c r="B1864" s="59" t="s">
        <v>6155</v>
      </c>
      <c r="C1864" s="203"/>
      <c r="D1864" s="203">
        <v>35.186999999999998</v>
      </c>
      <c r="E1864" s="203">
        <v>98.697000000000003</v>
      </c>
      <c r="F1864" s="203">
        <v>20.651</v>
      </c>
      <c r="G1864" s="203">
        <v>249.05699999999999</v>
      </c>
      <c r="H1864" s="203">
        <v>56.683</v>
      </c>
      <c r="I1864" s="203">
        <v>126.76900000000001</v>
      </c>
    </row>
    <row r="1865" spans="1:9" x14ac:dyDescent="0.25">
      <c r="A1865" s="59" t="s">
        <v>574</v>
      </c>
      <c r="B1865" s="59" t="s">
        <v>6156</v>
      </c>
      <c r="C1865" s="203"/>
      <c r="D1865" s="203"/>
      <c r="E1865" s="203"/>
      <c r="F1865" s="203"/>
      <c r="G1865" s="203">
        <v>0.93899999999999995</v>
      </c>
      <c r="H1865" s="203"/>
      <c r="I1865" s="203"/>
    </row>
    <row r="1866" spans="1:9" x14ac:dyDescent="0.25">
      <c r="A1866" s="59" t="s">
        <v>1805</v>
      </c>
      <c r="B1866" s="59" t="s">
        <v>6157</v>
      </c>
      <c r="C1866" s="203"/>
      <c r="D1866" s="203">
        <v>4572.4080000000004</v>
      </c>
      <c r="E1866" s="203">
        <v>2622.6579999999999</v>
      </c>
      <c r="F1866" s="203">
        <v>6805.0820000000003</v>
      </c>
      <c r="G1866" s="203">
        <v>4786.4930000000004</v>
      </c>
      <c r="H1866" s="203">
        <v>428.70100000000002</v>
      </c>
      <c r="I1866" s="203">
        <v>1996.673</v>
      </c>
    </row>
    <row r="1867" spans="1:9" x14ac:dyDescent="0.25">
      <c r="A1867" s="59" t="s">
        <v>1287</v>
      </c>
      <c r="B1867" s="59" t="s">
        <v>6159</v>
      </c>
      <c r="C1867" s="203"/>
      <c r="D1867" s="203">
        <v>18.109000000000002</v>
      </c>
      <c r="E1867" s="203"/>
      <c r="F1867" s="203"/>
      <c r="G1867" s="203"/>
      <c r="H1867" s="203"/>
      <c r="I1867" s="203"/>
    </row>
    <row r="1868" spans="1:9" x14ac:dyDescent="0.25">
      <c r="A1868" s="59" t="s">
        <v>568</v>
      </c>
      <c r="B1868" s="59" t="s">
        <v>6161</v>
      </c>
      <c r="C1868" s="203">
        <v>73.88</v>
      </c>
      <c r="D1868" s="203">
        <v>311.36200000000002</v>
      </c>
      <c r="E1868" s="203">
        <v>292.24799999999999</v>
      </c>
      <c r="F1868" s="203">
        <v>163.65</v>
      </c>
      <c r="G1868" s="203">
        <v>103.322</v>
      </c>
      <c r="H1868" s="203">
        <v>400.60399999999998</v>
      </c>
      <c r="I1868" s="203">
        <v>142.10499999999999</v>
      </c>
    </row>
    <row r="1869" spans="1:9" x14ac:dyDescent="0.25">
      <c r="A1869" s="59" t="s">
        <v>272</v>
      </c>
      <c r="B1869" s="59" t="s">
        <v>6162</v>
      </c>
      <c r="C1869" s="203"/>
      <c r="D1869" s="203"/>
      <c r="E1869" s="203">
        <v>1852.4860000000001</v>
      </c>
      <c r="F1869" s="203">
        <v>1679.5609999999999</v>
      </c>
      <c r="G1869" s="203">
        <v>3102.7240000000002</v>
      </c>
      <c r="H1869" s="203">
        <v>4779.7129999999997</v>
      </c>
      <c r="I1869" s="203">
        <v>6331.5780000000004</v>
      </c>
    </row>
    <row r="1870" spans="1:9" x14ac:dyDescent="0.25">
      <c r="A1870" s="59" t="s">
        <v>1057</v>
      </c>
      <c r="B1870" s="59" t="s">
        <v>6163</v>
      </c>
      <c r="C1870" s="203">
        <v>578.48</v>
      </c>
      <c r="D1870" s="203">
        <v>194.74299999999999</v>
      </c>
      <c r="E1870" s="203"/>
      <c r="F1870" s="203"/>
      <c r="G1870" s="203"/>
      <c r="H1870" s="203"/>
      <c r="I1870" s="203">
        <v>2.335</v>
      </c>
    </row>
    <row r="1871" spans="1:9" x14ac:dyDescent="0.25">
      <c r="A1871" s="59" t="s">
        <v>1049</v>
      </c>
      <c r="B1871" s="59" t="s">
        <v>6164</v>
      </c>
      <c r="C1871" s="203">
        <v>802.46</v>
      </c>
      <c r="D1871" s="203">
        <v>1126.33</v>
      </c>
      <c r="E1871" s="203">
        <v>3512.6849999999999</v>
      </c>
      <c r="F1871" s="203"/>
      <c r="G1871" s="203"/>
      <c r="H1871" s="203">
        <v>2113.7640000000001</v>
      </c>
      <c r="I1871" s="203"/>
    </row>
    <row r="1872" spans="1:9" x14ac:dyDescent="0.25">
      <c r="A1872" s="59" t="s">
        <v>271</v>
      </c>
      <c r="B1872" s="59" t="s">
        <v>6166</v>
      </c>
      <c r="C1872" s="203">
        <v>551.27</v>
      </c>
      <c r="D1872" s="203">
        <v>1016.491</v>
      </c>
      <c r="E1872" s="203">
        <v>454.798</v>
      </c>
      <c r="F1872" s="203">
        <v>194.70500000000001</v>
      </c>
      <c r="G1872" s="203">
        <v>114.785</v>
      </c>
      <c r="H1872" s="203">
        <v>130.27600000000001</v>
      </c>
      <c r="I1872" s="203">
        <v>200.81399999999999</v>
      </c>
    </row>
    <row r="1873" spans="1:9" x14ac:dyDescent="0.25">
      <c r="A1873" s="59" t="s">
        <v>2082</v>
      </c>
      <c r="B1873" s="59" t="s">
        <v>6167</v>
      </c>
      <c r="C1873" s="203">
        <v>8.99</v>
      </c>
      <c r="D1873" s="203">
        <v>10.988</v>
      </c>
      <c r="E1873" s="203">
        <v>2.3199999999999998</v>
      </c>
      <c r="F1873" s="203">
        <v>10.28</v>
      </c>
      <c r="G1873" s="203">
        <v>0</v>
      </c>
      <c r="H1873" s="203">
        <v>0</v>
      </c>
      <c r="I1873" s="203">
        <v>7.6459999999999999</v>
      </c>
    </row>
    <row r="1874" spans="1:9" x14ac:dyDescent="0.25">
      <c r="A1874" s="59" t="s">
        <v>1513</v>
      </c>
      <c r="B1874" s="59" t="s">
        <v>6168</v>
      </c>
      <c r="C1874" s="203">
        <v>120.91</v>
      </c>
      <c r="D1874" s="203">
        <v>587.78899999999999</v>
      </c>
      <c r="E1874" s="203">
        <v>260.94499999999999</v>
      </c>
      <c r="F1874" s="203">
        <v>403.863</v>
      </c>
      <c r="G1874" s="203">
        <v>596.76300000000003</v>
      </c>
      <c r="H1874" s="203">
        <v>732.34699999999998</v>
      </c>
      <c r="I1874" s="203">
        <v>596.10799999999995</v>
      </c>
    </row>
    <row r="1875" spans="1:9" x14ac:dyDescent="0.25">
      <c r="A1875" s="59" t="s">
        <v>3725</v>
      </c>
      <c r="B1875" s="59" t="s">
        <v>6169</v>
      </c>
      <c r="C1875" s="203">
        <v>51.77</v>
      </c>
      <c r="D1875" s="203">
        <v>451.99799999999999</v>
      </c>
      <c r="E1875" s="203">
        <v>140.97999999999999</v>
      </c>
      <c r="F1875" s="203">
        <v>228.13499999999999</v>
      </c>
      <c r="G1875" s="203">
        <v>271.43200000000002</v>
      </c>
      <c r="H1875" s="203">
        <v>98.332999999999998</v>
      </c>
      <c r="I1875" s="203">
        <v>116.94199999999999</v>
      </c>
    </row>
    <row r="1876" spans="1:9" x14ac:dyDescent="0.25">
      <c r="A1876" s="59" t="s">
        <v>3546</v>
      </c>
      <c r="B1876" s="59" t="s">
        <v>6173</v>
      </c>
      <c r="C1876" s="203">
        <v>10.53</v>
      </c>
      <c r="D1876" s="203"/>
      <c r="E1876" s="203"/>
      <c r="F1876" s="203"/>
      <c r="G1876" s="203"/>
      <c r="H1876" s="203"/>
      <c r="I1876" s="203"/>
    </row>
    <row r="1877" spans="1:9" x14ac:dyDescent="0.25">
      <c r="A1877" s="59" t="s">
        <v>3748</v>
      </c>
      <c r="B1877" s="59" t="s">
        <v>6174</v>
      </c>
      <c r="C1877" s="203">
        <v>376.14</v>
      </c>
      <c r="D1877" s="203">
        <v>331.35300000000001</v>
      </c>
      <c r="E1877" s="203">
        <v>382.67899999999997</v>
      </c>
      <c r="F1877" s="203">
        <v>26.498999999999999</v>
      </c>
      <c r="G1877" s="203">
        <v>39.993000000000002</v>
      </c>
      <c r="H1877" s="203">
        <v>22.137</v>
      </c>
      <c r="I1877" s="203">
        <v>299.80099999999999</v>
      </c>
    </row>
    <row r="1878" spans="1:9" x14ac:dyDescent="0.25">
      <c r="A1878" s="59" t="s">
        <v>459</v>
      </c>
      <c r="B1878" s="59" t="s">
        <v>6175</v>
      </c>
      <c r="C1878" s="203">
        <v>0</v>
      </c>
      <c r="D1878" s="203">
        <v>11.167999999999999</v>
      </c>
      <c r="E1878" s="203">
        <v>20.004999999999999</v>
      </c>
      <c r="F1878" s="203"/>
      <c r="G1878" s="203">
        <v>0</v>
      </c>
      <c r="H1878" s="203"/>
      <c r="I1878" s="203">
        <v>1.73</v>
      </c>
    </row>
    <row r="1879" spans="1:9" x14ac:dyDescent="0.25">
      <c r="A1879" s="59" t="s">
        <v>1270</v>
      </c>
      <c r="B1879" s="59" t="s">
        <v>6179</v>
      </c>
      <c r="C1879" s="203">
        <v>0.61</v>
      </c>
      <c r="D1879" s="203">
        <v>0.92200000000000004</v>
      </c>
      <c r="E1879" s="203">
        <v>11.707000000000001</v>
      </c>
      <c r="F1879" s="203">
        <v>1.4730000000000001</v>
      </c>
      <c r="G1879" s="203"/>
      <c r="H1879" s="203">
        <v>11.459</v>
      </c>
      <c r="I1879" s="203">
        <v>34.301000000000002</v>
      </c>
    </row>
    <row r="1880" spans="1:9" x14ac:dyDescent="0.25">
      <c r="A1880" s="59" t="s">
        <v>3192</v>
      </c>
      <c r="B1880" s="59" t="s">
        <v>6180</v>
      </c>
      <c r="C1880" s="203"/>
      <c r="D1880" s="203"/>
      <c r="E1880" s="203"/>
      <c r="F1880" s="203">
        <v>3.8860000000000001</v>
      </c>
      <c r="G1880" s="203"/>
      <c r="H1880" s="203"/>
      <c r="I1880" s="203"/>
    </row>
    <row r="1881" spans="1:9" x14ac:dyDescent="0.25">
      <c r="A1881" s="59" t="s">
        <v>1303</v>
      </c>
      <c r="B1881" s="59" t="s">
        <v>6181</v>
      </c>
      <c r="C1881" s="203">
        <v>0</v>
      </c>
      <c r="D1881" s="203">
        <v>0</v>
      </c>
      <c r="E1881" s="203"/>
      <c r="F1881" s="203">
        <v>1.7390000000000001</v>
      </c>
      <c r="G1881" s="203">
        <v>0</v>
      </c>
      <c r="H1881" s="203"/>
      <c r="I1881" s="203"/>
    </row>
    <row r="1882" spans="1:9" x14ac:dyDescent="0.25">
      <c r="A1882" s="59" t="s">
        <v>2287</v>
      </c>
      <c r="B1882" s="59" t="s">
        <v>6186</v>
      </c>
      <c r="C1882" s="203">
        <v>0</v>
      </c>
      <c r="D1882" s="203">
        <v>0</v>
      </c>
      <c r="E1882" s="203">
        <v>0.76900000000000002</v>
      </c>
      <c r="F1882" s="203">
        <v>0</v>
      </c>
      <c r="G1882" s="203"/>
      <c r="H1882" s="203">
        <v>0</v>
      </c>
      <c r="I1882" s="203">
        <v>0</v>
      </c>
    </row>
    <row r="1883" spans="1:9" x14ac:dyDescent="0.25">
      <c r="A1883" s="59" t="s">
        <v>3114</v>
      </c>
      <c r="B1883" s="59" t="s">
        <v>6193</v>
      </c>
      <c r="C1883" s="203">
        <v>12.56</v>
      </c>
      <c r="D1883" s="203">
        <v>19.492999999999999</v>
      </c>
      <c r="E1883" s="203">
        <v>42.012</v>
      </c>
      <c r="F1883" s="203">
        <v>15.721</v>
      </c>
      <c r="G1883" s="203">
        <v>40.911000000000001</v>
      </c>
      <c r="H1883" s="203">
        <v>15.205</v>
      </c>
      <c r="I1883" s="203">
        <v>23.645</v>
      </c>
    </row>
    <row r="1884" spans="1:9" x14ac:dyDescent="0.25">
      <c r="A1884" s="59" t="s">
        <v>1879</v>
      </c>
      <c r="B1884" s="59" t="s">
        <v>6194</v>
      </c>
      <c r="C1884" s="203"/>
      <c r="D1884" s="203"/>
      <c r="E1884" s="203">
        <v>1.716</v>
      </c>
      <c r="F1884" s="203">
        <v>2.1840000000000002</v>
      </c>
      <c r="G1884" s="203">
        <v>70.337999999999994</v>
      </c>
      <c r="H1884" s="203">
        <v>19.291</v>
      </c>
      <c r="I1884" s="203">
        <v>28.43</v>
      </c>
    </row>
    <row r="1885" spans="1:9" x14ac:dyDescent="0.25">
      <c r="A1885" s="59" t="s">
        <v>2448</v>
      </c>
      <c r="B1885" s="59" t="s">
        <v>6195</v>
      </c>
      <c r="C1885" s="203">
        <v>23023.51</v>
      </c>
      <c r="D1885" s="203">
        <v>28877.466</v>
      </c>
      <c r="E1885" s="203">
        <v>33437.722999999998</v>
      </c>
      <c r="F1885" s="203">
        <v>27201.598000000002</v>
      </c>
      <c r="G1885" s="203">
        <v>32805.226999999999</v>
      </c>
      <c r="H1885" s="203">
        <v>33355.913</v>
      </c>
      <c r="I1885" s="203">
        <v>29956.341</v>
      </c>
    </row>
    <row r="1886" spans="1:9" x14ac:dyDescent="0.25">
      <c r="A1886" s="59" t="s">
        <v>926</v>
      </c>
      <c r="B1886" s="59" t="s">
        <v>6196</v>
      </c>
      <c r="C1886" s="203">
        <v>43.08</v>
      </c>
      <c r="D1886" s="203">
        <v>248.06899999999999</v>
      </c>
      <c r="E1886" s="203">
        <v>231.774</v>
      </c>
      <c r="F1886" s="203">
        <v>455.03500000000003</v>
      </c>
      <c r="G1886" s="203">
        <v>189.07599999999999</v>
      </c>
      <c r="H1886" s="203">
        <v>94.956000000000003</v>
      </c>
      <c r="I1886" s="203">
        <v>52.225000000000001</v>
      </c>
    </row>
    <row r="1887" spans="1:9" x14ac:dyDescent="0.25">
      <c r="A1887" s="59" t="s">
        <v>2368</v>
      </c>
      <c r="B1887" s="59" t="s">
        <v>6197</v>
      </c>
      <c r="C1887" s="203">
        <v>63249.39</v>
      </c>
      <c r="D1887" s="203">
        <v>50999.425000000003</v>
      </c>
      <c r="E1887" s="203">
        <v>61585.076999999997</v>
      </c>
      <c r="F1887" s="203">
        <v>70660.826000000001</v>
      </c>
      <c r="G1887" s="203">
        <v>92882.642999999996</v>
      </c>
      <c r="H1887" s="203">
        <v>89332.930999999997</v>
      </c>
      <c r="I1887" s="203">
        <v>100550.264</v>
      </c>
    </row>
    <row r="1888" spans="1:9" x14ac:dyDescent="0.25">
      <c r="A1888" s="59" t="s">
        <v>2218</v>
      </c>
      <c r="B1888" s="59" t="s">
        <v>6201</v>
      </c>
      <c r="C1888" s="203">
        <v>0.57999999999999996</v>
      </c>
      <c r="D1888" s="203"/>
      <c r="E1888" s="203">
        <v>4.484</v>
      </c>
      <c r="F1888" s="203">
        <v>8.9559999999999995</v>
      </c>
      <c r="G1888" s="203">
        <v>26.899000000000001</v>
      </c>
      <c r="H1888" s="203">
        <v>82.716999999999999</v>
      </c>
      <c r="I1888" s="203">
        <v>75.790000000000006</v>
      </c>
    </row>
    <row r="1889" spans="1:9" x14ac:dyDescent="0.25">
      <c r="A1889" s="59" t="s">
        <v>2327</v>
      </c>
      <c r="B1889" s="59" t="s">
        <v>6202</v>
      </c>
      <c r="C1889" s="203"/>
      <c r="D1889" s="203"/>
      <c r="E1889" s="203"/>
      <c r="F1889" s="203">
        <v>0.54300000000000004</v>
      </c>
      <c r="G1889" s="203"/>
      <c r="H1889" s="203"/>
      <c r="I1889" s="203"/>
    </row>
    <row r="1890" spans="1:9" x14ac:dyDescent="0.25">
      <c r="A1890" s="59" t="s">
        <v>2290</v>
      </c>
      <c r="B1890" s="59" t="s">
        <v>6206</v>
      </c>
      <c r="C1890" s="203"/>
      <c r="D1890" s="203"/>
      <c r="E1890" s="203"/>
      <c r="F1890" s="203"/>
      <c r="G1890" s="203"/>
      <c r="H1890" s="203">
        <v>24.670999999999999</v>
      </c>
      <c r="I1890" s="203"/>
    </row>
    <row r="1891" spans="1:9" x14ac:dyDescent="0.25">
      <c r="A1891" s="59" t="s">
        <v>2354</v>
      </c>
      <c r="B1891" s="59" t="s">
        <v>6207</v>
      </c>
      <c r="C1891" s="203">
        <v>1.41</v>
      </c>
      <c r="D1891" s="203">
        <v>1.052</v>
      </c>
      <c r="E1891" s="203">
        <v>5.91</v>
      </c>
      <c r="F1891" s="203"/>
      <c r="G1891" s="203">
        <v>1.863</v>
      </c>
      <c r="H1891" s="203">
        <v>6.4080000000000004</v>
      </c>
      <c r="I1891" s="203">
        <v>0.08</v>
      </c>
    </row>
    <row r="1892" spans="1:9" x14ac:dyDescent="0.25">
      <c r="A1892" s="59" t="s">
        <v>1913</v>
      </c>
      <c r="B1892" s="59" t="s">
        <v>6209</v>
      </c>
      <c r="C1892" s="203">
        <v>12.2</v>
      </c>
      <c r="D1892" s="203">
        <v>15.757</v>
      </c>
      <c r="E1892" s="203">
        <v>44.249000000000002</v>
      </c>
      <c r="F1892" s="203">
        <v>20.933</v>
      </c>
      <c r="G1892" s="203">
        <v>0</v>
      </c>
      <c r="H1892" s="203">
        <v>44.822000000000003</v>
      </c>
      <c r="I1892" s="203">
        <v>239.81</v>
      </c>
    </row>
    <row r="1893" spans="1:9" x14ac:dyDescent="0.25">
      <c r="A1893" s="59" t="s">
        <v>609</v>
      </c>
      <c r="B1893" s="59" t="s">
        <v>6211</v>
      </c>
      <c r="C1893" s="203">
        <v>0.56999999999999995</v>
      </c>
      <c r="D1893" s="203">
        <v>18.331</v>
      </c>
      <c r="E1893" s="203">
        <v>4.9580000000000002</v>
      </c>
      <c r="F1893" s="203">
        <v>13.693</v>
      </c>
      <c r="G1893" s="203">
        <v>25.745000000000001</v>
      </c>
      <c r="H1893" s="203">
        <v>0</v>
      </c>
      <c r="I1893" s="203">
        <v>0</v>
      </c>
    </row>
    <row r="1894" spans="1:9" x14ac:dyDescent="0.25">
      <c r="A1894" s="59" t="s">
        <v>1344</v>
      </c>
      <c r="B1894" s="59" t="s">
        <v>6212</v>
      </c>
      <c r="C1894" s="203">
        <v>0</v>
      </c>
      <c r="D1894" s="203">
        <v>8.8209999999999997</v>
      </c>
      <c r="E1894" s="203">
        <v>0</v>
      </c>
      <c r="F1894" s="203">
        <v>0</v>
      </c>
      <c r="G1894" s="203">
        <v>0</v>
      </c>
      <c r="H1894" s="203">
        <v>4.7670000000000003</v>
      </c>
      <c r="I1894" s="203">
        <v>5.0940000000000003</v>
      </c>
    </row>
    <row r="1895" spans="1:9" x14ac:dyDescent="0.25">
      <c r="A1895" s="59" t="s">
        <v>808</v>
      </c>
      <c r="B1895" s="59" t="s">
        <v>6215</v>
      </c>
      <c r="C1895" s="203">
        <v>12.09</v>
      </c>
      <c r="D1895" s="203"/>
      <c r="E1895" s="203">
        <v>12.622999999999999</v>
      </c>
      <c r="F1895" s="203">
        <v>3.2000000000000001E-2</v>
      </c>
      <c r="G1895" s="203">
        <v>20.582000000000001</v>
      </c>
      <c r="H1895" s="203">
        <v>0.9</v>
      </c>
      <c r="I1895" s="203">
        <v>4.6680000000000001</v>
      </c>
    </row>
    <row r="1896" spans="1:9" x14ac:dyDescent="0.25">
      <c r="A1896" s="59" t="s">
        <v>1553</v>
      </c>
      <c r="B1896" s="59" t="s">
        <v>6218</v>
      </c>
      <c r="C1896" s="203">
        <v>22.49</v>
      </c>
      <c r="D1896" s="203">
        <v>11.214</v>
      </c>
      <c r="E1896" s="203">
        <v>24.51</v>
      </c>
      <c r="F1896" s="203">
        <v>0</v>
      </c>
      <c r="G1896" s="203">
        <v>0</v>
      </c>
      <c r="H1896" s="203">
        <v>0</v>
      </c>
      <c r="I1896" s="203">
        <v>0</v>
      </c>
    </row>
    <row r="1897" spans="1:9" x14ac:dyDescent="0.25">
      <c r="A1897" s="59" t="s">
        <v>1130</v>
      </c>
      <c r="B1897" s="59" t="s">
        <v>6219</v>
      </c>
      <c r="C1897" s="203">
        <v>955.12</v>
      </c>
      <c r="D1897" s="203">
        <v>870.90899999999999</v>
      </c>
      <c r="E1897" s="203">
        <v>698.29300000000001</v>
      </c>
      <c r="F1897" s="203">
        <v>1855.373</v>
      </c>
      <c r="G1897" s="203">
        <v>305.36200000000002</v>
      </c>
      <c r="H1897" s="203">
        <v>991.24300000000005</v>
      </c>
      <c r="I1897" s="203">
        <v>1331.11</v>
      </c>
    </row>
    <row r="1898" spans="1:9" x14ac:dyDescent="0.25">
      <c r="A1898" s="59" t="s">
        <v>1088</v>
      </c>
      <c r="B1898" s="59" t="s">
        <v>6220</v>
      </c>
      <c r="C1898" s="203">
        <v>1376.29</v>
      </c>
      <c r="D1898" s="203">
        <v>1454.8889999999999</v>
      </c>
      <c r="E1898" s="203">
        <v>1437.5409999999999</v>
      </c>
      <c r="F1898" s="203">
        <v>1606.8030000000001</v>
      </c>
      <c r="G1898" s="203">
        <v>973.69899999999996</v>
      </c>
      <c r="H1898" s="203">
        <v>1790.4559999999999</v>
      </c>
      <c r="I1898" s="203">
        <v>2306.8879999999999</v>
      </c>
    </row>
    <row r="1899" spans="1:9" x14ac:dyDescent="0.25">
      <c r="A1899" s="59" t="s">
        <v>1339</v>
      </c>
      <c r="B1899" s="59" t="s">
        <v>6221</v>
      </c>
      <c r="C1899" s="203"/>
      <c r="D1899" s="203"/>
      <c r="E1899" s="203"/>
      <c r="F1899" s="203">
        <v>2.3010000000000002</v>
      </c>
      <c r="G1899" s="203">
        <v>11.566000000000001</v>
      </c>
      <c r="H1899" s="203">
        <v>3.23</v>
      </c>
      <c r="I1899" s="203">
        <v>5.798</v>
      </c>
    </row>
    <row r="1900" spans="1:9" x14ac:dyDescent="0.25">
      <c r="A1900" s="59" t="s">
        <v>503</v>
      </c>
      <c r="B1900" s="59" t="s">
        <v>6222</v>
      </c>
      <c r="C1900" s="203">
        <v>2092.12</v>
      </c>
      <c r="D1900" s="203">
        <v>1982.4</v>
      </c>
      <c r="E1900" s="203">
        <v>2038.107</v>
      </c>
      <c r="F1900" s="203">
        <v>1381.4290000000001</v>
      </c>
      <c r="G1900" s="203">
        <v>423.01900000000001</v>
      </c>
      <c r="H1900" s="203">
        <v>663.06</v>
      </c>
      <c r="I1900" s="203">
        <v>468.67599999999999</v>
      </c>
    </row>
    <row r="1901" spans="1:9" x14ac:dyDescent="0.25">
      <c r="A1901" s="59" t="s">
        <v>3571</v>
      </c>
      <c r="B1901" s="59" t="s">
        <v>6224</v>
      </c>
      <c r="C1901" s="203">
        <v>485.42</v>
      </c>
      <c r="D1901" s="203">
        <v>16.605</v>
      </c>
      <c r="E1901" s="203">
        <v>0</v>
      </c>
      <c r="F1901" s="203">
        <v>49.152999999999999</v>
      </c>
      <c r="G1901" s="203">
        <v>4</v>
      </c>
      <c r="H1901" s="203">
        <v>9.0459999999999994</v>
      </c>
      <c r="I1901" s="203">
        <v>232.43600000000001</v>
      </c>
    </row>
    <row r="1902" spans="1:9" x14ac:dyDescent="0.25">
      <c r="A1902" s="59" t="s">
        <v>3691</v>
      </c>
      <c r="B1902" s="59" t="s">
        <v>6225</v>
      </c>
      <c r="C1902" s="203"/>
      <c r="D1902" s="203"/>
      <c r="E1902" s="203">
        <v>1139.069</v>
      </c>
      <c r="F1902" s="203"/>
      <c r="G1902" s="203">
        <v>0</v>
      </c>
      <c r="H1902" s="203">
        <v>2.2170000000000001</v>
      </c>
      <c r="I1902" s="203"/>
    </row>
    <row r="1903" spans="1:9" x14ac:dyDescent="0.25">
      <c r="A1903" s="59" t="s">
        <v>2054</v>
      </c>
      <c r="B1903" s="59" t="s">
        <v>6230</v>
      </c>
      <c r="C1903" s="203">
        <v>7.0000000000000007E-2</v>
      </c>
      <c r="D1903" s="203">
        <v>0.89300000000000002</v>
      </c>
      <c r="E1903" s="203">
        <v>7.5999999999999998E-2</v>
      </c>
      <c r="F1903" s="203">
        <v>0.14099999999999999</v>
      </c>
      <c r="G1903" s="203"/>
      <c r="H1903" s="203"/>
      <c r="I1903" s="203"/>
    </row>
    <row r="1904" spans="1:9" x14ac:dyDescent="0.25">
      <c r="A1904" s="59" t="s">
        <v>707</v>
      </c>
      <c r="B1904" s="59" t="s">
        <v>6231</v>
      </c>
      <c r="C1904" s="203">
        <v>76.75</v>
      </c>
      <c r="D1904" s="203">
        <v>179.917</v>
      </c>
      <c r="E1904" s="203"/>
      <c r="F1904" s="203"/>
      <c r="G1904" s="203"/>
      <c r="H1904" s="203"/>
      <c r="I1904" s="203"/>
    </row>
    <row r="1905" spans="1:9" x14ac:dyDescent="0.25">
      <c r="A1905" s="59" t="s">
        <v>968</v>
      </c>
      <c r="B1905" s="59" t="s">
        <v>6235</v>
      </c>
      <c r="C1905" s="203"/>
      <c r="D1905" s="203">
        <v>12.499000000000001</v>
      </c>
      <c r="E1905" s="203"/>
      <c r="F1905" s="203">
        <v>5.5359999999999996</v>
      </c>
      <c r="G1905" s="203">
        <v>0</v>
      </c>
      <c r="H1905" s="203"/>
      <c r="I1905" s="203"/>
    </row>
    <row r="1906" spans="1:9" x14ac:dyDescent="0.25">
      <c r="A1906" s="59" t="s">
        <v>1202</v>
      </c>
      <c r="B1906" s="59" t="s">
        <v>6238</v>
      </c>
      <c r="C1906" s="203"/>
      <c r="D1906" s="203">
        <v>7.61</v>
      </c>
      <c r="E1906" s="203"/>
      <c r="F1906" s="203"/>
      <c r="G1906" s="203"/>
      <c r="H1906" s="203"/>
      <c r="I1906" s="203"/>
    </row>
    <row r="1907" spans="1:9" x14ac:dyDescent="0.25">
      <c r="A1907" s="59" t="s">
        <v>627</v>
      </c>
      <c r="B1907" s="59" t="s">
        <v>6241</v>
      </c>
      <c r="C1907" s="203">
        <v>0.54</v>
      </c>
      <c r="D1907" s="203">
        <v>22.337</v>
      </c>
      <c r="E1907" s="203">
        <v>0</v>
      </c>
      <c r="F1907" s="203">
        <v>0</v>
      </c>
      <c r="G1907" s="203">
        <v>1.498</v>
      </c>
      <c r="H1907" s="203">
        <v>0</v>
      </c>
      <c r="I1907" s="203">
        <v>0</v>
      </c>
    </row>
    <row r="1908" spans="1:9" x14ac:dyDescent="0.25">
      <c r="A1908" s="59" t="s">
        <v>1951</v>
      </c>
      <c r="B1908" s="59" t="s">
        <v>6243</v>
      </c>
      <c r="C1908" s="203">
        <v>7.99</v>
      </c>
      <c r="D1908" s="203">
        <v>23.824999999999999</v>
      </c>
      <c r="E1908" s="203">
        <v>75.414000000000001</v>
      </c>
      <c r="F1908" s="203">
        <v>15.351000000000001</v>
      </c>
      <c r="G1908" s="203">
        <v>2.8980000000000001</v>
      </c>
      <c r="H1908" s="203">
        <v>5.5469999999999997</v>
      </c>
      <c r="I1908" s="203">
        <v>214.31100000000001</v>
      </c>
    </row>
    <row r="1909" spans="1:9" x14ac:dyDescent="0.25">
      <c r="A1909" s="59" t="s">
        <v>1840</v>
      </c>
      <c r="B1909" s="59" t="s">
        <v>6245</v>
      </c>
      <c r="C1909" s="203">
        <v>1401.45</v>
      </c>
      <c r="D1909" s="203">
        <v>514.19200000000001</v>
      </c>
      <c r="E1909" s="203">
        <v>8.7970000000000006</v>
      </c>
      <c r="F1909" s="203">
        <v>0</v>
      </c>
      <c r="G1909" s="203">
        <v>11.734</v>
      </c>
      <c r="H1909" s="203">
        <v>0</v>
      </c>
      <c r="I1909" s="203">
        <v>0</v>
      </c>
    </row>
    <row r="1910" spans="1:9" x14ac:dyDescent="0.25">
      <c r="A1910" s="59" t="s">
        <v>797</v>
      </c>
      <c r="B1910" s="59" t="s">
        <v>6246</v>
      </c>
      <c r="C1910" s="203">
        <v>176.02</v>
      </c>
      <c r="D1910" s="203">
        <v>146.83799999999999</v>
      </c>
      <c r="E1910" s="203">
        <v>142.45599999999999</v>
      </c>
      <c r="F1910" s="203">
        <v>1.3859999999999999</v>
      </c>
      <c r="G1910" s="203">
        <v>26.36</v>
      </c>
      <c r="H1910" s="203">
        <v>181.548</v>
      </c>
      <c r="I1910" s="203">
        <v>63.308</v>
      </c>
    </row>
    <row r="1911" spans="1:9" x14ac:dyDescent="0.25">
      <c r="A1911" s="59" t="s">
        <v>253</v>
      </c>
      <c r="B1911" s="59" t="s">
        <v>6247</v>
      </c>
      <c r="C1911" s="203">
        <v>3.68</v>
      </c>
      <c r="D1911" s="203">
        <v>45.988</v>
      </c>
      <c r="E1911" s="203">
        <v>28.452999999999999</v>
      </c>
      <c r="F1911" s="203">
        <v>87.557000000000002</v>
      </c>
      <c r="G1911" s="203">
        <v>0</v>
      </c>
      <c r="H1911" s="203">
        <v>0</v>
      </c>
      <c r="I1911" s="203">
        <v>34.828000000000003</v>
      </c>
    </row>
    <row r="1912" spans="1:9" x14ac:dyDescent="0.25">
      <c r="A1912" s="59" t="s">
        <v>1145</v>
      </c>
      <c r="B1912" s="59" t="s">
        <v>6251</v>
      </c>
      <c r="C1912" s="203">
        <v>308.76</v>
      </c>
      <c r="D1912" s="203">
        <v>149.249</v>
      </c>
      <c r="E1912" s="203">
        <v>92.683000000000007</v>
      </c>
      <c r="F1912" s="203">
        <v>69.167000000000002</v>
      </c>
      <c r="G1912" s="203">
        <v>1573.7380000000001</v>
      </c>
      <c r="H1912" s="203">
        <v>1533.4359999999999</v>
      </c>
      <c r="I1912" s="203">
        <v>1778.7629999999999</v>
      </c>
    </row>
    <row r="1913" spans="1:9" x14ac:dyDescent="0.25">
      <c r="A1913" s="59" t="s">
        <v>494</v>
      </c>
      <c r="B1913" s="59" t="s">
        <v>6252</v>
      </c>
      <c r="C1913" s="203">
        <v>2036.51</v>
      </c>
      <c r="D1913" s="203">
        <v>1799.1079999999999</v>
      </c>
      <c r="E1913" s="203">
        <v>2335.4250000000002</v>
      </c>
      <c r="F1913" s="203">
        <v>8.1440000000000001</v>
      </c>
      <c r="G1913" s="203">
        <v>483.12599999999998</v>
      </c>
      <c r="H1913" s="203">
        <v>457.565</v>
      </c>
      <c r="I1913" s="203">
        <v>547.31100000000004</v>
      </c>
    </row>
    <row r="1914" spans="1:9" x14ac:dyDescent="0.25">
      <c r="A1914" s="59" t="s">
        <v>993</v>
      </c>
      <c r="B1914" s="59" t="s">
        <v>6253</v>
      </c>
      <c r="C1914" s="203">
        <v>16.13</v>
      </c>
      <c r="D1914" s="203">
        <v>33.203000000000003</v>
      </c>
      <c r="E1914" s="203">
        <v>11.26</v>
      </c>
      <c r="F1914" s="203">
        <v>6.0380000000000003</v>
      </c>
      <c r="G1914" s="203">
        <v>27.506</v>
      </c>
      <c r="H1914" s="203">
        <v>1.4570000000000001</v>
      </c>
      <c r="I1914" s="203">
        <v>0</v>
      </c>
    </row>
    <row r="1915" spans="1:9" x14ac:dyDescent="0.25">
      <c r="A1915" s="59" t="s">
        <v>1699</v>
      </c>
      <c r="B1915" s="59" t="s">
        <v>6254</v>
      </c>
      <c r="C1915" s="203">
        <v>0.03</v>
      </c>
      <c r="D1915" s="203">
        <v>0</v>
      </c>
      <c r="E1915" s="203">
        <v>10.611000000000001</v>
      </c>
      <c r="F1915" s="203">
        <v>0</v>
      </c>
      <c r="G1915" s="203">
        <v>0</v>
      </c>
      <c r="H1915" s="203">
        <v>0.248</v>
      </c>
      <c r="I1915" s="203">
        <v>4.258</v>
      </c>
    </row>
    <row r="1916" spans="1:9" x14ac:dyDescent="0.25">
      <c r="A1916" s="59" t="s">
        <v>3012</v>
      </c>
      <c r="B1916" s="59" t="s">
        <v>6256</v>
      </c>
      <c r="C1916" s="203">
        <v>89.55</v>
      </c>
      <c r="D1916" s="203">
        <v>65.025000000000006</v>
      </c>
      <c r="E1916" s="203">
        <v>51.042000000000002</v>
      </c>
      <c r="F1916" s="203">
        <v>27.131</v>
      </c>
      <c r="G1916" s="203">
        <v>4.4109999999999996</v>
      </c>
      <c r="H1916" s="203">
        <v>0</v>
      </c>
      <c r="I1916" s="203">
        <v>0</v>
      </c>
    </row>
    <row r="1917" spans="1:9" x14ac:dyDescent="0.25">
      <c r="A1917" s="59" t="s">
        <v>2016</v>
      </c>
      <c r="B1917" s="59" t="s">
        <v>6257</v>
      </c>
      <c r="C1917" s="203">
        <v>209.44</v>
      </c>
      <c r="D1917" s="203">
        <v>249.86600000000001</v>
      </c>
      <c r="E1917" s="203">
        <v>269.29700000000003</v>
      </c>
      <c r="F1917" s="203">
        <v>355.483</v>
      </c>
      <c r="G1917" s="203">
        <v>369.27100000000002</v>
      </c>
      <c r="H1917" s="203">
        <v>374.23399999999998</v>
      </c>
      <c r="I1917" s="203">
        <v>476.55599999999998</v>
      </c>
    </row>
    <row r="1918" spans="1:9" x14ac:dyDescent="0.25">
      <c r="A1918" s="59" t="s">
        <v>1480</v>
      </c>
      <c r="B1918" s="59" t="s">
        <v>6259</v>
      </c>
      <c r="C1918" s="203">
        <v>166.96</v>
      </c>
      <c r="D1918" s="203">
        <v>282.82100000000003</v>
      </c>
      <c r="E1918" s="203">
        <v>228.607</v>
      </c>
      <c r="F1918" s="203">
        <v>222.57</v>
      </c>
      <c r="G1918" s="203">
        <v>529.03</v>
      </c>
      <c r="H1918" s="203">
        <v>290.07900000000001</v>
      </c>
      <c r="I1918" s="203">
        <v>273.08600000000001</v>
      </c>
    </row>
    <row r="1919" spans="1:9" x14ac:dyDescent="0.25">
      <c r="A1919" s="59" t="s">
        <v>8266</v>
      </c>
      <c r="B1919" s="59" t="s">
        <v>8267</v>
      </c>
      <c r="C1919" s="203"/>
      <c r="D1919" s="203"/>
      <c r="E1919" s="203"/>
      <c r="F1919" s="203"/>
      <c r="G1919" s="203"/>
      <c r="H1919" s="203"/>
      <c r="I1919" s="203">
        <v>2.1000000000000001E-2</v>
      </c>
    </row>
    <row r="1920" spans="1:9" x14ac:dyDescent="0.25">
      <c r="A1920" s="59" t="s">
        <v>8268</v>
      </c>
      <c r="B1920" s="59" t="s">
        <v>8269</v>
      </c>
      <c r="C1920" s="203">
        <v>20.14</v>
      </c>
      <c r="D1920" s="203">
        <v>49.276000000000003</v>
      </c>
      <c r="E1920" s="203">
        <v>32.353000000000002</v>
      </c>
      <c r="F1920" s="203"/>
      <c r="G1920" s="203"/>
      <c r="H1920" s="203">
        <v>1.306</v>
      </c>
      <c r="I1920" s="203"/>
    </row>
    <row r="1921" spans="1:9" x14ac:dyDescent="0.25">
      <c r="A1921" s="59" t="s">
        <v>3078</v>
      </c>
      <c r="B1921" s="59" t="s">
        <v>6269</v>
      </c>
      <c r="C1921" s="203"/>
      <c r="D1921" s="203">
        <v>5.016</v>
      </c>
      <c r="E1921" s="203">
        <v>21.372</v>
      </c>
      <c r="F1921" s="203"/>
      <c r="G1921" s="203"/>
      <c r="H1921" s="203"/>
      <c r="I1921" s="203">
        <v>1.385</v>
      </c>
    </row>
    <row r="1922" spans="1:9" x14ac:dyDescent="0.25">
      <c r="A1922" s="59" t="s">
        <v>2163</v>
      </c>
      <c r="B1922" s="59" t="s">
        <v>6270</v>
      </c>
      <c r="C1922" s="203">
        <v>1391.77</v>
      </c>
      <c r="D1922" s="203">
        <v>1378.866</v>
      </c>
      <c r="E1922" s="203">
        <v>1479.7439999999999</v>
      </c>
      <c r="F1922" s="203">
        <v>1064.748</v>
      </c>
      <c r="G1922" s="203">
        <v>281.83699999999999</v>
      </c>
      <c r="H1922" s="203">
        <v>485.41</v>
      </c>
      <c r="I1922" s="203">
        <v>353.34500000000003</v>
      </c>
    </row>
    <row r="1923" spans="1:9" x14ac:dyDescent="0.25">
      <c r="A1923" s="59" t="s">
        <v>370</v>
      </c>
      <c r="B1923" s="59" t="s">
        <v>6271</v>
      </c>
      <c r="C1923" s="203"/>
      <c r="D1923" s="203"/>
      <c r="E1923" s="203"/>
      <c r="F1923" s="203"/>
      <c r="G1923" s="203">
        <v>21.236999999999998</v>
      </c>
      <c r="H1923" s="203">
        <v>32.826000000000001</v>
      </c>
      <c r="I1923" s="203">
        <v>36.125</v>
      </c>
    </row>
    <row r="1924" spans="1:9" x14ac:dyDescent="0.25">
      <c r="A1924" s="59" t="s">
        <v>582</v>
      </c>
      <c r="B1924" s="59" t="s">
        <v>6272</v>
      </c>
      <c r="C1924" s="203">
        <v>303</v>
      </c>
      <c r="D1924" s="203">
        <v>279.13799999999998</v>
      </c>
      <c r="E1924" s="203">
        <v>0</v>
      </c>
      <c r="F1924" s="203"/>
      <c r="G1924" s="203">
        <v>29.096</v>
      </c>
      <c r="H1924" s="203">
        <v>80.313999999999993</v>
      </c>
      <c r="I1924" s="203">
        <v>257.76100000000002</v>
      </c>
    </row>
    <row r="1925" spans="1:9" x14ac:dyDescent="0.25">
      <c r="A1925" s="59" t="s">
        <v>1355</v>
      </c>
      <c r="B1925" s="59" t="s">
        <v>6276</v>
      </c>
      <c r="C1925" s="203"/>
      <c r="D1925" s="203"/>
      <c r="E1925" s="203"/>
      <c r="F1925" s="203"/>
      <c r="G1925" s="203">
        <v>9.8819999999999997</v>
      </c>
      <c r="H1925" s="203"/>
      <c r="I1925" s="203"/>
    </row>
    <row r="1926" spans="1:9" x14ac:dyDescent="0.25">
      <c r="A1926" s="59" t="s">
        <v>251</v>
      </c>
      <c r="B1926" s="59" t="s">
        <v>6277</v>
      </c>
      <c r="C1926" s="203">
        <v>0</v>
      </c>
      <c r="D1926" s="203">
        <v>0</v>
      </c>
      <c r="E1926" s="203"/>
      <c r="F1926" s="203"/>
      <c r="G1926" s="203">
        <v>84.792000000000002</v>
      </c>
      <c r="H1926" s="203">
        <v>2.2549999999999999</v>
      </c>
      <c r="I1926" s="203">
        <v>0</v>
      </c>
    </row>
    <row r="1927" spans="1:9" x14ac:dyDescent="0.25">
      <c r="A1927" s="59" t="s">
        <v>1636</v>
      </c>
      <c r="B1927" s="59" t="s">
        <v>6280</v>
      </c>
      <c r="C1927" s="203">
        <v>0</v>
      </c>
      <c r="D1927" s="203">
        <v>0</v>
      </c>
      <c r="E1927" s="203">
        <v>0</v>
      </c>
      <c r="F1927" s="203">
        <v>0.309</v>
      </c>
      <c r="G1927" s="203">
        <v>4.2000000000000003E-2</v>
      </c>
      <c r="H1927" s="203"/>
      <c r="I1927" s="203">
        <v>0</v>
      </c>
    </row>
    <row r="1928" spans="1:9" x14ac:dyDescent="0.25">
      <c r="A1928" s="59" t="s">
        <v>1823</v>
      </c>
      <c r="B1928" s="59" t="s">
        <v>6281</v>
      </c>
      <c r="C1928" s="203">
        <v>15.56</v>
      </c>
      <c r="D1928" s="203">
        <v>70.421999999999997</v>
      </c>
      <c r="E1928" s="203">
        <v>74.658000000000001</v>
      </c>
      <c r="F1928" s="203">
        <v>996.59199999999998</v>
      </c>
      <c r="G1928" s="203">
        <v>89.701999999999998</v>
      </c>
      <c r="H1928" s="203">
        <v>64.424000000000007</v>
      </c>
      <c r="I1928" s="203">
        <v>25.292999999999999</v>
      </c>
    </row>
    <row r="1929" spans="1:9" x14ac:dyDescent="0.25">
      <c r="A1929" s="59" t="s">
        <v>545</v>
      </c>
      <c r="B1929" s="59" t="s">
        <v>6283</v>
      </c>
      <c r="C1929" s="203"/>
      <c r="D1929" s="203">
        <v>6.5919999999999996</v>
      </c>
      <c r="E1929" s="203"/>
      <c r="F1929" s="203"/>
      <c r="G1929" s="203"/>
      <c r="H1929" s="203"/>
      <c r="I1929" s="203"/>
    </row>
    <row r="1930" spans="1:9" x14ac:dyDescent="0.25">
      <c r="A1930" s="59" t="s">
        <v>174</v>
      </c>
      <c r="B1930" s="59" t="s">
        <v>6285</v>
      </c>
      <c r="C1930" s="203">
        <v>0</v>
      </c>
      <c r="D1930" s="203">
        <v>0</v>
      </c>
      <c r="E1930" s="203">
        <v>98.07</v>
      </c>
      <c r="F1930" s="203">
        <v>28.75</v>
      </c>
      <c r="G1930" s="203">
        <v>20.943999999999999</v>
      </c>
      <c r="H1930" s="203">
        <v>7.3209999999999997</v>
      </c>
      <c r="I1930" s="203">
        <v>0</v>
      </c>
    </row>
    <row r="1931" spans="1:9" x14ac:dyDescent="0.25">
      <c r="A1931" s="59" t="s">
        <v>1938</v>
      </c>
      <c r="B1931" s="59" t="s">
        <v>6287</v>
      </c>
      <c r="C1931" s="203">
        <v>0</v>
      </c>
      <c r="D1931" s="203">
        <v>0</v>
      </c>
      <c r="E1931" s="203"/>
      <c r="F1931" s="203">
        <v>0</v>
      </c>
      <c r="G1931" s="203">
        <v>0</v>
      </c>
      <c r="H1931" s="203">
        <v>0</v>
      </c>
      <c r="I1931" s="203">
        <v>9.9730000000000008</v>
      </c>
    </row>
    <row r="1932" spans="1:9" x14ac:dyDescent="0.25">
      <c r="A1932" s="59" t="s">
        <v>1388</v>
      </c>
      <c r="B1932" s="59" t="s">
        <v>6288</v>
      </c>
      <c r="C1932" s="203">
        <v>24.54</v>
      </c>
      <c r="D1932" s="203">
        <v>1.294</v>
      </c>
      <c r="E1932" s="203"/>
      <c r="F1932" s="203"/>
      <c r="G1932" s="203"/>
      <c r="H1932" s="203"/>
      <c r="I1932" s="203"/>
    </row>
    <row r="1933" spans="1:9" x14ac:dyDescent="0.25">
      <c r="A1933" s="59" t="s">
        <v>3692</v>
      </c>
      <c r="B1933" s="59" t="s">
        <v>6291</v>
      </c>
      <c r="C1933" s="203"/>
      <c r="D1933" s="203">
        <v>0</v>
      </c>
      <c r="E1933" s="203"/>
      <c r="F1933" s="203"/>
      <c r="G1933" s="203"/>
      <c r="H1933" s="203"/>
      <c r="I1933" s="203">
        <v>0.66500000000000004</v>
      </c>
    </row>
    <row r="1934" spans="1:9" x14ac:dyDescent="0.25">
      <c r="A1934" s="59" t="s">
        <v>3548</v>
      </c>
      <c r="B1934" s="59" t="s">
        <v>6293</v>
      </c>
      <c r="C1934" s="203">
        <v>67.73</v>
      </c>
      <c r="D1934" s="203">
        <v>9.7210000000000001</v>
      </c>
      <c r="E1934" s="203">
        <v>9.8629999999999995</v>
      </c>
      <c r="F1934" s="203">
        <v>21.277999999999999</v>
      </c>
      <c r="G1934" s="203">
        <v>22.727</v>
      </c>
      <c r="H1934" s="203">
        <v>6.7110000000000003</v>
      </c>
      <c r="I1934" s="203">
        <v>57.927999999999997</v>
      </c>
    </row>
    <row r="1935" spans="1:9" x14ac:dyDescent="0.25">
      <c r="A1935" s="59" t="s">
        <v>3266</v>
      </c>
      <c r="B1935" s="59" t="s">
        <v>6294</v>
      </c>
      <c r="C1935" s="203">
        <v>0</v>
      </c>
      <c r="D1935" s="203">
        <v>0</v>
      </c>
      <c r="E1935" s="203">
        <v>18.440999999999999</v>
      </c>
      <c r="F1935" s="203">
        <v>2.4550000000000001</v>
      </c>
      <c r="G1935" s="203">
        <v>10.044</v>
      </c>
      <c r="H1935" s="203">
        <v>0</v>
      </c>
      <c r="I1935" s="203">
        <v>0</v>
      </c>
    </row>
    <row r="1936" spans="1:9" x14ac:dyDescent="0.25">
      <c r="A1936" s="59" t="s">
        <v>1238</v>
      </c>
      <c r="B1936" s="59" t="s">
        <v>6295</v>
      </c>
      <c r="C1936" s="203">
        <v>0</v>
      </c>
      <c r="D1936" s="203">
        <v>0</v>
      </c>
      <c r="E1936" s="203">
        <v>0.79500000000000004</v>
      </c>
      <c r="F1936" s="203">
        <v>0</v>
      </c>
      <c r="G1936" s="203">
        <v>0</v>
      </c>
      <c r="H1936" s="203">
        <v>0.10299999999999999</v>
      </c>
      <c r="I1936" s="203">
        <v>0</v>
      </c>
    </row>
    <row r="1937" spans="1:9" x14ac:dyDescent="0.25">
      <c r="A1937" s="59" t="s">
        <v>1003</v>
      </c>
      <c r="B1937" s="59" t="s">
        <v>6299</v>
      </c>
      <c r="C1937" s="203">
        <v>2.42</v>
      </c>
      <c r="D1937" s="203">
        <v>0</v>
      </c>
      <c r="E1937" s="203"/>
      <c r="F1937" s="203"/>
      <c r="G1937" s="203">
        <v>0</v>
      </c>
      <c r="H1937" s="203">
        <v>0</v>
      </c>
      <c r="I1937" s="203"/>
    </row>
    <row r="1938" spans="1:9" x14ac:dyDescent="0.25">
      <c r="A1938" s="59" t="s">
        <v>1504</v>
      </c>
      <c r="B1938" s="59" t="s">
        <v>6302</v>
      </c>
      <c r="C1938" s="203">
        <v>0</v>
      </c>
      <c r="D1938" s="203">
        <v>0</v>
      </c>
      <c r="E1938" s="203">
        <v>0</v>
      </c>
      <c r="F1938" s="203">
        <v>0</v>
      </c>
      <c r="G1938" s="203">
        <v>0</v>
      </c>
      <c r="H1938" s="203">
        <v>0.22</v>
      </c>
      <c r="I1938" s="203">
        <v>0.05</v>
      </c>
    </row>
    <row r="1939" spans="1:9" x14ac:dyDescent="0.25">
      <c r="A1939" s="59" t="s">
        <v>2469</v>
      </c>
      <c r="B1939" s="59" t="s">
        <v>6303</v>
      </c>
      <c r="C1939" s="203">
        <v>6.4</v>
      </c>
      <c r="D1939" s="203">
        <v>0</v>
      </c>
      <c r="E1939" s="203">
        <v>3.08</v>
      </c>
      <c r="F1939" s="203"/>
      <c r="G1939" s="203"/>
      <c r="H1939" s="203"/>
      <c r="I1939" s="203">
        <v>0</v>
      </c>
    </row>
    <row r="1940" spans="1:9" x14ac:dyDescent="0.25">
      <c r="A1940" s="59" t="s">
        <v>1812</v>
      </c>
      <c r="B1940" s="59" t="s">
        <v>6305</v>
      </c>
      <c r="C1940" s="203">
        <v>216.31</v>
      </c>
      <c r="D1940" s="203">
        <v>8.9879999999999995</v>
      </c>
      <c r="E1940" s="203">
        <v>34.9</v>
      </c>
      <c r="F1940" s="203">
        <v>44.945999999999998</v>
      </c>
      <c r="G1940" s="203">
        <v>30.86</v>
      </c>
      <c r="H1940" s="203">
        <v>35.469000000000001</v>
      </c>
      <c r="I1940" s="203">
        <v>5.476</v>
      </c>
    </row>
    <row r="1941" spans="1:9" x14ac:dyDescent="0.25">
      <c r="A1941" s="59" t="s">
        <v>8270</v>
      </c>
      <c r="B1941" s="59" t="s">
        <v>8271</v>
      </c>
      <c r="C1941" s="203"/>
      <c r="D1941" s="203"/>
      <c r="E1941" s="203"/>
      <c r="F1941" s="203"/>
      <c r="G1941" s="203">
        <v>0</v>
      </c>
      <c r="H1941" s="203">
        <v>2.4910000000000001</v>
      </c>
      <c r="I1941" s="203">
        <v>8.4260000000000002</v>
      </c>
    </row>
    <row r="1942" spans="1:9" x14ac:dyDescent="0.25">
      <c r="A1942" s="59" t="s">
        <v>1647</v>
      </c>
      <c r="B1942" s="59" t="s">
        <v>6309</v>
      </c>
      <c r="C1942" s="203">
        <v>0</v>
      </c>
      <c r="D1942" s="203">
        <v>5.9870000000000001</v>
      </c>
      <c r="E1942" s="203">
        <v>3.4260000000000002</v>
      </c>
      <c r="F1942" s="203">
        <v>7.0670000000000002</v>
      </c>
      <c r="G1942" s="203">
        <v>697.47199999999998</v>
      </c>
      <c r="H1942" s="203">
        <v>1.1020000000000001</v>
      </c>
      <c r="I1942" s="203">
        <v>0</v>
      </c>
    </row>
    <row r="1943" spans="1:9" x14ac:dyDescent="0.25">
      <c r="A1943" s="59" t="s">
        <v>1213</v>
      </c>
      <c r="B1943" s="59" t="s">
        <v>6315</v>
      </c>
      <c r="C1943" s="203">
        <v>0</v>
      </c>
      <c r="D1943" s="203">
        <v>0.67100000000000004</v>
      </c>
      <c r="E1943" s="203"/>
      <c r="F1943" s="203">
        <v>5.07</v>
      </c>
      <c r="G1943" s="203">
        <v>1.677</v>
      </c>
      <c r="H1943" s="203">
        <v>241.50800000000001</v>
      </c>
      <c r="I1943" s="203">
        <v>68.706999999999994</v>
      </c>
    </row>
    <row r="1944" spans="1:9" x14ac:dyDescent="0.25">
      <c r="A1944" s="59" t="s">
        <v>1297</v>
      </c>
      <c r="B1944" s="59" t="s">
        <v>6324</v>
      </c>
      <c r="C1944" s="203"/>
      <c r="D1944" s="203"/>
      <c r="E1944" s="203"/>
      <c r="F1944" s="203"/>
      <c r="G1944" s="203">
        <v>189.26</v>
      </c>
      <c r="H1944" s="203"/>
      <c r="I1944" s="203"/>
    </row>
    <row r="1945" spans="1:9" x14ac:dyDescent="0.25">
      <c r="A1945" s="59" t="s">
        <v>2747</v>
      </c>
      <c r="B1945" s="59" t="s">
        <v>6328</v>
      </c>
      <c r="C1945" s="203">
        <v>8.86</v>
      </c>
      <c r="D1945" s="203">
        <v>4.5709999999999997</v>
      </c>
      <c r="E1945" s="203">
        <v>24.891999999999999</v>
      </c>
      <c r="F1945" s="203">
        <v>41.56</v>
      </c>
      <c r="G1945" s="203">
        <v>31.803999999999998</v>
      </c>
      <c r="H1945" s="203">
        <v>0.153</v>
      </c>
      <c r="I1945" s="203">
        <v>32.409999999999997</v>
      </c>
    </row>
    <row r="1946" spans="1:9" x14ac:dyDescent="0.25">
      <c r="A1946" s="59" t="s">
        <v>2982</v>
      </c>
      <c r="B1946" s="59" t="s">
        <v>6329</v>
      </c>
      <c r="C1946" s="203">
        <v>0</v>
      </c>
      <c r="D1946" s="203">
        <v>152.749</v>
      </c>
      <c r="E1946" s="203">
        <v>10.093999999999999</v>
      </c>
      <c r="F1946" s="203">
        <v>0</v>
      </c>
      <c r="G1946" s="203">
        <v>0</v>
      </c>
      <c r="H1946" s="203"/>
      <c r="I1946" s="203"/>
    </row>
    <row r="1947" spans="1:9" x14ac:dyDescent="0.25">
      <c r="A1947" s="59" t="s">
        <v>2182</v>
      </c>
      <c r="B1947" s="59" t="s">
        <v>6333</v>
      </c>
      <c r="C1947" s="203">
        <v>2.2200000000000002</v>
      </c>
      <c r="D1947" s="203">
        <v>0.73199999999999998</v>
      </c>
      <c r="E1947" s="203">
        <v>10.45</v>
      </c>
      <c r="F1947" s="203">
        <v>14.065</v>
      </c>
      <c r="G1947" s="203">
        <v>10.131</v>
      </c>
      <c r="H1947" s="203">
        <v>11.351000000000001</v>
      </c>
      <c r="I1947" s="203">
        <v>15.871</v>
      </c>
    </row>
    <row r="1948" spans="1:9" x14ac:dyDescent="0.25">
      <c r="A1948" s="59" t="s">
        <v>787</v>
      </c>
      <c r="B1948" s="59" t="s">
        <v>6335</v>
      </c>
      <c r="C1948" s="203">
        <v>1.1499999999999999</v>
      </c>
      <c r="D1948" s="203">
        <v>24.39</v>
      </c>
      <c r="E1948" s="203">
        <v>9.1910000000000007</v>
      </c>
      <c r="F1948" s="203">
        <v>8.157</v>
      </c>
      <c r="G1948" s="203">
        <v>8.3550000000000004</v>
      </c>
      <c r="H1948" s="203">
        <v>9.9909999999999997</v>
      </c>
      <c r="I1948" s="203">
        <v>5.0590000000000002</v>
      </c>
    </row>
    <row r="1949" spans="1:9" x14ac:dyDescent="0.25">
      <c r="A1949" s="59" t="s">
        <v>1000</v>
      </c>
      <c r="B1949" s="59" t="s">
        <v>6336</v>
      </c>
      <c r="C1949" s="203"/>
      <c r="D1949" s="203"/>
      <c r="E1949" s="203"/>
      <c r="F1949" s="203"/>
      <c r="G1949" s="203">
        <v>7.3559999999999999</v>
      </c>
      <c r="H1949" s="203"/>
      <c r="I1949" s="203"/>
    </row>
    <row r="1950" spans="1:9" x14ac:dyDescent="0.25">
      <c r="A1950" s="59" t="s">
        <v>3524</v>
      </c>
      <c r="B1950" s="59" t="s">
        <v>6338</v>
      </c>
      <c r="C1950" s="203"/>
      <c r="D1950" s="203"/>
      <c r="E1950" s="203">
        <v>1.0740000000000001</v>
      </c>
      <c r="F1950" s="203">
        <v>19.061</v>
      </c>
      <c r="G1950" s="203"/>
      <c r="H1950" s="203"/>
      <c r="I1950" s="203"/>
    </row>
    <row r="1951" spans="1:9" x14ac:dyDescent="0.25">
      <c r="A1951" s="59" t="s">
        <v>17</v>
      </c>
      <c r="B1951" s="59" t="s">
        <v>6339</v>
      </c>
      <c r="C1951" s="203"/>
      <c r="D1951" s="203">
        <v>0</v>
      </c>
      <c r="E1951" s="203"/>
      <c r="F1951" s="203"/>
      <c r="G1951" s="203"/>
      <c r="H1951" s="203">
        <v>2.0920000000000001</v>
      </c>
      <c r="I1951" s="203"/>
    </row>
    <row r="1952" spans="1:9" x14ac:dyDescent="0.25">
      <c r="A1952" s="59" t="s">
        <v>534</v>
      </c>
      <c r="B1952" s="59" t="s">
        <v>6341</v>
      </c>
      <c r="C1952" s="203"/>
      <c r="D1952" s="203">
        <v>11.054</v>
      </c>
      <c r="E1952" s="203"/>
      <c r="F1952" s="203"/>
      <c r="G1952" s="203"/>
      <c r="H1952" s="203"/>
      <c r="I1952" s="203"/>
    </row>
    <row r="1953" spans="1:9" x14ac:dyDescent="0.25">
      <c r="A1953" s="59" t="s">
        <v>2041</v>
      </c>
      <c r="B1953" s="59" t="s">
        <v>6345</v>
      </c>
      <c r="C1953" s="203"/>
      <c r="D1953" s="203">
        <v>1219.1769999999999</v>
      </c>
      <c r="E1953" s="203">
        <v>867.61500000000001</v>
      </c>
      <c r="F1953" s="203"/>
      <c r="G1953" s="203"/>
      <c r="H1953" s="203"/>
      <c r="I1953" s="203"/>
    </row>
    <row r="1954" spans="1:9" x14ac:dyDescent="0.25">
      <c r="A1954" s="59" t="s">
        <v>621</v>
      </c>
      <c r="B1954" s="59" t="s">
        <v>6347</v>
      </c>
      <c r="C1954" s="203">
        <v>1756.94</v>
      </c>
      <c r="D1954" s="203">
        <v>1894.633</v>
      </c>
      <c r="E1954" s="203">
        <v>10280.745000000001</v>
      </c>
      <c r="F1954" s="203">
        <v>8787.8459999999995</v>
      </c>
      <c r="G1954" s="203">
        <v>1064.4829999999999</v>
      </c>
      <c r="H1954" s="203">
        <v>46602.249000000003</v>
      </c>
      <c r="I1954" s="203">
        <v>41722.036999999997</v>
      </c>
    </row>
    <row r="1955" spans="1:9" x14ac:dyDescent="0.25">
      <c r="A1955" s="59" t="s">
        <v>1711</v>
      </c>
      <c r="B1955" s="59" t="s">
        <v>6348</v>
      </c>
      <c r="C1955" s="203"/>
      <c r="D1955" s="203"/>
      <c r="E1955" s="203"/>
      <c r="F1955" s="203"/>
      <c r="G1955" s="203">
        <v>9.16</v>
      </c>
      <c r="H1955" s="203"/>
      <c r="I1955" s="203"/>
    </row>
    <row r="1956" spans="1:9" x14ac:dyDescent="0.25">
      <c r="A1956" s="59" t="s">
        <v>3572</v>
      </c>
      <c r="B1956" s="59" t="s">
        <v>6349</v>
      </c>
      <c r="C1956" s="203">
        <v>18476.509999999998</v>
      </c>
      <c r="D1956" s="203">
        <v>33358.035000000003</v>
      </c>
      <c r="E1956" s="203">
        <v>6254.0519999999997</v>
      </c>
      <c r="F1956" s="203">
        <v>23619.476999999999</v>
      </c>
      <c r="G1956" s="203">
        <v>52613.072999999997</v>
      </c>
      <c r="H1956" s="203">
        <v>1402.28</v>
      </c>
      <c r="I1956" s="203"/>
    </row>
    <row r="1957" spans="1:9" x14ac:dyDescent="0.25">
      <c r="A1957" s="59" t="s">
        <v>1002</v>
      </c>
      <c r="B1957" s="59" t="s">
        <v>6354</v>
      </c>
      <c r="C1957" s="203">
        <v>131.06</v>
      </c>
      <c r="D1957" s="203">
        <v>86.652000000000001</v>
      </c>
      <c r="E1957" s="203">
        <v>108.06699999999999</v>
      </c>
      <c r="F1957" s="203">
        <v>18.375</v>
      </c>
      <c r="G1957" s="203">
        <v>573.303</v>
      </c>
      <c r="H1957" s="203">
        <v>15.268000000000001</v>
      </c>
      <c r="I1957" s="203">
        <v>221.49299999999999</v>
      </c>
    </row>
    <row r="1958" spans="1:9" x14ac:dyDescent="0.25">
      <c r="A1958" s="59" t="s">
        <v>8272</v>
      </c>
      <c r="B1958" s="59" t="s">
        <v>8273</v>
      </c>
      <c r="C1958" s="203"/>
      <c r="D1958" s="203">
        <v>19.288</v>
      </c>
      <c r="E1958" s="203"/>
      <c r="F1958" s="203"/>
      <c r="G1958" s="203"/>
      <c r="H1958" s="203"/>
      <c r="I1958" s="203"/>
    </row>
    <row r="1959" spans="1:9" x14ac:dyDescent="0.25">
      <c r="A1959" s="59" t="s">
        <v>8274</v>
      </c>
      <c r="B1959" s="59" t="s">
        <v>8275</v>
      </c>
      <c r="C1959" s="203">
        <v>95.87</v>
      </c>
      <c r="D1959" s="203">
        <v>321.77</v>
      </c>
      <c r="E1959" s="203">
        <v>98.016999999999996</v>
      </c>
      <c r="F1959" s="203">
        <v>42.234000000000002</v>
      </c>
      <c r="G1959" s="203">
        <v>14.4</v>
      </c>
      <c r="H1959" s="203">
        <v>16.613</v>
      </c>
      <c r="I1959" s="203">
        <v>7.0039999999999996</v>
      </c>
    </row>
    <row r="1960" spans="1:9" x14ac:dyDescent="0.25">
      <c r="A1960" s="59" t="s">
        <v>8276</v>
      </c>
      <c r="B1960" s="59" t="s">
        <v>8277</v>
      </c>
      <c r="C1960" s="203"/>
      <c r="D1960" s="203"/>
      <c r="E1960" s="203">
        <v>57.62</v>
      </c>
      <c r="F1960" s="203"/>
      <c r="G1960" s="203"/>
      <c r="H1960" s="203"/>
      <c r="I1960" s="203"/>
    </row>
    <row r="1961" spans="1:9" x14ac:dyDescent="0.25">
      <c r="A1961" s="59" t="s">
        <v>8278</v>
      </c>
      <c r="B1961" s="59" t="s">
        <v>8279</v>
      </c>
      <c r="C1961" s="203">
        <v>4558.3599999999997</v>
      </c>
      <c r="D1961" s="203">
        <v>4995.49</v>
      </c>
      <c r="E1961" s="203">
        <v>4536.7430000000004</v>
      </c>
      <c r="F1961" s="203">
        <v>2874.1869999999999</v>
      </c>
      <c r="G1961" s="203">
        <v>3072.5390000000002</v>
      </c>
      <c r="H1961" s="203">
        <v>896.72900000000004</v>
      </c>
      <c r="I1961" s="203">
        <v>847.26099999999997</v>
      </c>
    </row>
    <row r="1962" spans="1:9" x14ac:dyDescent="0.25">
      <c r="A1962" s="59" t="s">
        <v>315</v>
      </c>
      <c r="B1962" s="59" t="s">
        <v>6391</v>
      </c>
      <c r="C1962" s="203"/>
      <c r="D1962" s="203"/>
      <c r="E1962" s="203">
        <v>895.17200000000003</v>
      </c>
      <c r="F1962" s="203"/>
      <c r="G1962" s="203"/>
      <c r="H1962" s="203">
        <v>741.52200000000005</v>
      </c>
      <c r="I1962" s="203"/>
    </row>
    <row r="1963" spans="1:9" x14ac:dyDescent="0.25">
      <c r="A1963" s="59" t="s">
        <v>8280</v>
      </c>
      <c r="B1963" s="59" t="s">
        <v>8281</v>
      </c>
      <c r="C1963" s="203">
        <v>1528.57</v>
      </c>
      <c r="D1963" s="203">
        <v>49.412999999999997</v>
      </c>
      <c r="E1963" s="203">
        <v>98.4</v>
      </c>
      <c r="F1963" s="203">
        <v>550.54499999999996</v>
      </c>
      <c r="G1963" s="203">
        <v>9.5869999999999997</v>
      </c>
      <c r="H1963" s="203">
        <v>1419.6420000000001</v>
      </c>
      <c r="I1963" s="203">
        <v>45.713000000000001</v>
      </c>
    </row>
    <row r="1964" spans="1:9" x14ac:dyDescent="0.25">
      <c r="A1964" s="59" t="s">
        <v>411</v>
      </c>
      <c r="B1964" s="59" t="s">
        <v>6397</v>
      </c>
      <c r="C1964" s="203"/>
      <c r="D1964" s="203">
        <v>109.84099999999999</v>
      </c>
      <c r="E1964" s="203">
        <v>76.754999999999995</v>
      </c>
      <c r="F1964" s="203"/>
      <c r="G1964" s="203"/>
      <c r="H1964" s="203"/>
      <c r="I1964" s="203"/>
    </row>
    <row r="1965" spans="1:9" x14ac:dyDescent="0.25">
      <c r="A1965" s="59" t="s">
        <v>335</v>
      </c>
      <c r="B1965" s="59" t="s">
        <v>6401</v>
      </c>
      <c r="C1965" s="203">
        <v>25.34</v>
      </c>
      <c r="D1965" s="203">
        <v>7.6550000000000002</v>
      </c>
      <c r="E1965" s="203">
        <v>36.366999999999997</v>
      </c>
      <c r="F1965" s="203">
        <v>6.0330000000000004</v>
      </c>
      <c r="G1965" s="203">
        <v>27.823</v>
      </c>
      <c r="H1965" s="203">
        <v>27.245999999999999</v>
      </c>
      <c r="I1965" s="203">
        <v>33.923999999999999</v>
      </c>
    </row>
    <row r="1966" spans="1:9" x14ac:dyDescent="0.25">
      <c r="A1966" s="59" t="s">
        <v>263</v>
      </c>
      <c r="B1966" s="59" t="s">
        <v>6402</v>
      </c>
      <c r="C1966" s="203">
        <v>25.18</v>
      </c>
      <c r="D1966" s="203"/>
      <c r="E1966" s="203"/>
      <c r="F1966" s="203"/>
      <c r="G1966" s="203"/>
      <c r="H1966" s="203"/>
      <c r="I1966" s="203"/>
    </row>
    <row r="1967" spans="1:9" x14ac:dyDescent="0.25">
      <c r="A1967" s="59" t="s">
        <v>550</v>
      </c>
      <c r="B1967" s="59" t="s">
        <v>6405</v>
      </c>
      <c r="C1967" s="203">
        <v>54.21</v>
      </c>
      <c r="D1967" s="203">
        <v>0</v>
      </c>
      <c r="E1967" s="203">
        <v>0.71</v>
      </c>
      <c r="F1967" s="203">
        <v>1.34</v>
      </c>
      <c r="G1967" s="203">
        <v>525.91399999999999</v>
      </c>
      <c r="H1967" s="203">
        <v>36.835999999999999</v>
      </c>
      <c r="I1967" s="203">
        <v>0.17299999999999999</v>
      </c>
    </row>
    <row r="1968" spans="1:9" x14ac:dyDescent="0.25">
      <c r="A1968" s="59" t="s">
        <v>8282</v>
      </c>
      <c r="B1968" s="59" t="s">
        <v>8283</v>
      </c>
      <c r="C1968" s="203"/>
      <c r="D1968" s="203">
        <v>137.33600000000001</v>
      </c>
      <c r="E1968" s="203"/>
      <c r="F1968" s="203"/>
      <c r="G1968" s="203"/>
      <c r="H1968" s="203">
        <v>134.43899999999999</v>
      </c>
      <c r="I1968" s="203">
        <v>330.55700000000002</v>
      </c>
    </row>
    <row r="1969" spans="1:9" x14ac:dyDescent="0.25">
      <c r="A1969" s="59" t="s">
        <v>8284</v>
      </c>
      <c r="B1969" s="59" t="s">
        <v>8285</v>
      </c>
      <c r="C1969" s="203">
        <v>512.74</v>
      </c>
      <c r="D1969" s="203">
        <v>631.19899999999996</v>
      </c>
      <c r="E1969" s="203"/>
      <c r="F1969" s="203">
        <v>552.327</v>
      </c>
      <c r="G1969" s="203">
        <v>595.36699999999996</v>
      </c>
      <c r="H1969" s="203">
        <v>606.43299999999999</v>
      </c>
      <c r="I1969" s="203">
        <v>659.65700000000004</v>
      </c>
    </row>
    <row r="1970" spans="1:9" x14ac:dyDescent="0.25">
      <c r="A1970" s="59" t="s">
        <v>8286</v>
      </c>
      <c r="B1970" s="59" t="s">
        <v>8287</v>
      </c>
      <c r="C1970" s="203">
        <v>492.58</v>
      </c>
      <c r="D1970" s="203">
        <v>353.59199999999998</v>
      </c>
      <c r="E1970" s="203">
        <v>687.03899999999999</v>
      </c>
      <c r="F1970" s="203">
        <v>425.459</v>
      </c>
      <c r="G1970" s="203">
        <v>586.97400000000005</v>
      </c>
      <c r="H1970" s="203">
        <v>683.31799999999998</v>
      </c>
      <c r="I1970" s="203">
        <v>292.41899999999998</v>
      </c>
    </row>
    <row r="1971" spans="1:9" x14ac:dyDescent="0.25">
      <c r="A1971" s="59" t="s">
        <v>1918</v>
      </c>
      <c r="B1971" s="59" t="s">
        <v>6415</v>
      </c>
      <c r="C1971" s="203">
        <v>4.87</v>
      </c>
      <c r="D1971" s="203">
        <v>18.588999999999999</v>
      </c>
      <c r="E1971" s="203">
        <v>0</v>
      </c>
      <c r="F1971" s="203"/>
      <c r="G1971" s="203">
        <v>0</v>
      </c>
      <c r="H1971" s="203"/>
      <c r="I1971" s="203">
        <v>0</v>
      </c>
    </row>
    <row r="1972" spans="1:9" x14ac:dyDescent="0.25">
      <c r="A1972" s="59" t="s">
        <v>687</v>
      </c>
      <c r="B1972" s="59" t="s">
        <v>6417</v>
      </c>
      <c r="C1972" s="203">
        <v>0</v>
      </c>
      <c r="D1972" s="203">
        <v>33.676000000000002</v>
      </c>
      <c r="E1972" s="203"/>
      <c r="F1972" s="203">
        <v>0</v>
      </c>
      <c r="G1972" s="203">
        <v>0</v>
      </c>
      <c r="H1972" s="203"/>
      <c r="I1972" s="203"/>
    </row>
    <row r="1973" spans="1:9" x14ac:dyDescent="0.25">
      <c r="A1973" s="59" t="s">
        <v>1279</v>
      </c>
      <c r="B1973" s="59" t="s">
        <v>6427</v>
      </c>
      <c r="C1973" s="203"/>
      <c r="D1973" s="203"/>
      <c r="E1973" s="203"/>
      <c r="F1973" s="203"/>
      <c r="G1973" s="203">
        <v>7.0999999999999994E-2</v>
      </c>
      <c r="H1973" s="203"/>
      <c r="I1973" s="203"/>
    </row>
    <row r="1974" spans="1:9" x14ac:dyDescent="0.25">
      <c r="A1974" s="59" t="s">
        <v>8288</v>
      </c>
      <c r="B1974" s="59" t="s">
        <v>8289</v>
      </c>
      <c r="C1974" s="203"/>
      <c r="D1974" s="203"/>
      <c r="E1974" s="203">
        <v>42.165999999999997</v>
      </c>
      <c r="F1974" s="203">
        <v>3.2959999999999998</v>
      </c>
      <c r="G1974" s="203"/>
      <c r="H1974" s="203"/>
      <c r="I1974" s="203">
        <v>0</v>
      </c>
    </row>
    <row r="1975" spans="1:9" x14ac:dyDescent="0.25">
      <c r="A1975" s="59" t="s">
        <v>3144</v>
      </c>
      <c r="B1975" s="59" t="s">
        <v>6434</v>
      </c>
      <c r="C1975" s="203"/>
      <c r="D1975" s="203"/>
      <c r="E1975" s="203"/>
      <c r="F1975" s="203"/>
      <c r="G1975" s="203"/>
      <c r="H1975" s="203">
        <v>24.074999999999999</v>
      </c>
      <c r="I1975" s="203"/>
    </row>
    <row r="1976" spans="1:9" x14ac:dyDescent="0.25">
      <c r="A1976" s="59" t="s">
        <v>2334</v>
      </c>
      <c r="B1976" s="59" t="s">
        <v>6436</v>
      </c>
      <c r="C1976" s="203"/>
      <c r="D1976" s="203">
        <v>17.562999999999999</v>
      </c>
      <c r="E1976" s="203"/>
      <c r="F1976" s="203"/>
      <c r="G1976" s="203"/>
      <c r="H1976" s="203"/>
      <c r="I1976" s="203"/>
    </row>
    <row r="1977" spans="1:9" x14ac:dyDescent="0.25">
      <c r="A1977" s="59" t="s">
        <v>601</v>
      </c>
      <c r="B1977" s="59" t="s">
        <v>6442</v>
      </c>
      <c r="C1977" s="203">
        <v>1294.5899999999999</v>
      </c>
      <c r="D1977" s="203">
        <v>2266.1970000000001</v>
      </c>
      <c r="E1977" s="203">
        <v>882.17700000000002</v>
      </c>
      <c r="F1977" s="203">
        <v>2035.7280000000001</v>
      </c>
      <c r="G1977" s="203">
        <v>3037.9279999999999</v>
      </c>
      <c r="H1977" s="203">
        <v>2275.3209999999999</v>
      </c>
      <c r="I1977" s="203">
        <v>2651.46</v>
      </c>
    </row>
    <row r="1978" spans="1:9" x14ac:dyDescent="0.25">
      <c r="A1978" s="59" t="s">
        <v>745</v>
      </c>
      <c r="B1978" s="59" t="s">
        <v>6445</v>
      </c>
      <c r="C1978" s="203">
        <v>31.05</v>
      </c>
      <c r="D1978" s="203">
        <v>10.083</v>
      </c>
      <c r="E1978" s="203">
        <v>103.215</v>
      </c>
      <c r="F1978" s="203">
        <v>95.680999999999997</v>
      </c>
      <c r="G1978" s="203">
        <v>17.974</v>
      </c>
      <c r="H1978" s="203">
        <v>29.699000000000002</v>
      </c>
      <c r="I1978" s="203">
        <v>90.251999999999995</v>
      </c>
    </row>
    <row r="1979" spans="1:9" x14ac:dyDescent="0.25">
      <c r="A1979" s="59" t="s">
        <v>3643</v>
      </c>
      <c r="B1979" s="59" t="s">
        <v>6446</v>
      </c>
      <c r="C1979" s="203"/>
      <c r="D1979" s="203"/>
      <c r="E1979" s="203"/>
      <c r="F1979" s="203">
        <v>2.484</v>
      </c>
      <c r="G1979" s="203">
        <v>1.2430000000000001</v>
      </c>
      <c r="H1979" s="203">
        <v>33.081000000000003</v>
      </c>
      <c r="I1979" s="203">
        <v>8.6470000000000002</v>
      </c>
    </row>
    <row r="1980" spans="1:9" x14ac:dyDescent="0.25">
      <c r="A1980" s="59" t="s">
        <v>8290</v>
      </c>
      <c r="B1980" s="59" t="s">
        <v>8291</v>
      </c>
      <c r="C1980" s="203">
        <v>1.6</v>
      </c>
      <c r="D1980" s="203">
        <v>0</v>
      </c>
      <c r="E1980" s="203"/>
      <c r="F1980" s="203">
        <v>0</v>
      </c>
      <c r="G1980" s="203"/>
      <c r="H1980" s="203">
        <v>3.7229999999999999</v>
      </c>
      <c r="I1980" s="203">
        <v>10.37</v>
      </c>
    </row>
    <row r="1981" spans="1:9" x14ac:dyDescent="0.25">
      <c r="A1981" s="59" t="s">
        <v>649</v>
      </c>
      <c r="B1981" s="59" t="s">
        <v>6449</v>
      </c>
      <c r="C1981" s="203"/>
      <c r="D1981" s="203"/>
      <c r="E1981" s="203">
        <v>253.78800000000001</v>
      </c>
      <c r="F1981" s="203"/>
      <c r="G1981" s="203"/>
      <c r="H1981" s="203"/>
      <c r="I1981" s="203"/>
    </row>
    <row r="1982" spans="1:9" x14ac:dyDescent="0.25">
      <c r="A1982" s="59" t="s">
        <v>450</v>
      </c>
      <c r="B1982" s="59" t="s">
        <v>6452</v>
      </c>
      <c r="C1982" s="203">
        <v>255.51</v>
      </c>
      <c r="D1982" s="203">
        <v>420.43</v>
      </c>
      <c r="E1982" s="203">
        <v>100.32899999999999</v>
      </c>
      <c r="F1982" s="203">
        <v>128.40299999999999</v>
      </c>
      <c r="G1982" s="203">
        <v>41.970999999999997</v>
      </c>
      <c r="H1982" s="203">
        <v>4.9379999999999997</v>
      </c>
      <c r="I1982" s="203">
        <v>110.363</v>
      </c>
    </row>
    <row r="1983" spans="1:9" x14ac:dyDescent="0.25">
      <c r="A1983" s="59" t="s">
        <v>596</v>
      </c>
      <c r="B1983" s="59" t="s">
        <v>6467</v>
      </c>
      <c r="C1983" s="203">
        <v>2.23</v>
      </c>
      <c r="D1983" s="203">
        <v>2.7919999999999998</v>
      </c>
      <c r="E1983" s="203"/>
      <c r="F1983" s="203">
        <v>0</v>
      </c>
      <c r="G1983" s="203">
        <v>1.3260000000000001</v>
      </c>
      <c r="H1983" s="203">
        <v>5.8879999999999999</v>
      </c>
      <c r="I1983" s="203">
        <v>4.3040000000000003</v>
      </c>
    </row>
    <row r="1984" spans="1:9" x14ac:dyDescent="0.25">
      <c r="A1984" s="59" t="s">
        <v>1005</v>
      </c>
      <c r="B1984" s="59" t="s">
        <v>6468</v>
      </c>
      <c r="C1984" s="203">
        <v>0.44</v>
      </c>
      <c r="D1984" s="203">
        <v>22.495999999999999</v>
      </c>
      <c r="E1984" s="203">
        <v>25.927</v>
      </c>
      <c r="F1984" s="203">
        <v>1.238</v>
      </c>
      <c r="G1984" s="203">
        <v>4.492</v>
      </c>
      <c r="H1984" s="203">
        <v>3.488</v>
      </c>
      <c r="I1984" s="203">
        <v>0.61</v>
      </c>
    </row>
    <row r="1985" spans="1:9" x14ac:dyDescent="0.25">
      <c r="A1985" s="59" t="s">
        <v>219</v>
      </c>
      <c r="B1985" s="59" t="s">
        <v>6472</v>
      </c>
      <c r="C1985" s="203">
        <v>519.69000000000005</v>
      </c>
      <c r="D1985" s="203">
        <v>397.77100000000002</v>
      </c>
      <c r="E1985" s="203">
        <v>243.476</v>
      </c>
      <c r="F1985" s="203">
        <v>393.08600000000001</v>
      </c>
      <c r="G1985" s="203">
        <v>928.02499999999998</v>
      </c>
      <c r="H1985" s="203">
        <v>1066.7449999999999</v>
      </c>
      <c r="I1985" s="203">
        <v>1681.107</v>
      </c>
    </row>
    <row r="1986" spans="1:9" x14ac:dyDescent="0.25">
      <c r="A1986" s="59" t="s">
        <v>240</v>
      </c>
      <c r="B1986" s="59" t="s">
        <v>6473</v>
      </c>
      <c r="C1986" s="203">
        <v>676.9</v>
      </c>
      <c r="D1986" s="203">
        <v>1197.3309999999999</v>
      </c>
      <c r="E1986" s="203">
        <v>1872.3589999999999</v>
      </c>
      <c r="F1986" s="203">
        <v>2658.7669999999998</v>
      </c>
      <c r="G1986" s="203">
        <v>2594.9580000000001</v>
      </c>
      <c r="H1986" s="203">
        <v>2761.5279999999998</v>
      </c>
      <c r="I1986" s="203">
        <v>2343.5259999999998</v>
      </c>
    </row>
    <row r="1987" spans="1:9" x14ac:dyDescent="0.25">
      <c r="A1987" s="59" t="s">
        <v>69</v>
      </c>
      <c r="B1987" s="59" t="s">
        <v>6474</v>
      </c>
      <c r="C1987" s="203">
        <v>0</v>
      </c>
      <c r="D1987" s="203">
        <v>0</v>
      </c>
      <c r="E1987" s="203">
        <v>0</v>
      </c>
      <c r="F1987" s="203">
        <v>77.180999999999997</v>
      </c>
      <c r="G1987" s="203">
        <v>0</v>
      </c>
      <c r="H1987" s="203">
        <v>1.5069999999999999</v>
      </c>
      <c r="I1987" s="203">
        <v>0</v>
      </c>
    </row>
    <row r="1988" spans="1:9" x14ac:dyDescent="0.25">
      <c r="A1988" s="59" t="s">
        <v>30</v>
      </c>
      <c r="B1988" s="59" t="s">
        <v>6475</v>
      </c>
      <c r="C1988" s="203">
        <v>0.49</v>
      </c>
      <c r="D1988" s="203">
        <v>211.971</v>
      </c>
      <c r="E1988" s="203">
        <v>49.783999999999999</v>
      </c>
      <c r="F1988" s="203"/>
      <c r="G1988" s="203">
        <v>110.51</v>
      </c>
      <c r="H1988" s="203">
        <v>155.55799999999999</v>
      </c>
      <c r="I1988" s="203">
        <v>229</v>
      </c>
    </row>
    <row r="1989" spans="1:9" x14ac:dyDescent="0.25">
      <c r="A1989" s="59" t="s">
        <v>214</v>
      </c>
      <c r="B1989" s="59" t="s">
        <v>6476</v>
      </c>
      <c r="C1989" s="203"/>
      <c r="D1989" s="203">
        <v>1.3049999999999999</v>
      </c>
      <c r="E1989" s="203">
        <v>11.608000000000001</v>
      </c>
      <c r="F1989" s="203">
        <v>10.076000000000001</v>
      </c>
      <c r="G1989" s="203">
        <v>3.3530000000000002</v>
      </c>
      <c r="H1989" s="203">
        <v>8.4000000000000005E-2</v>
      </c>
      <c r="I1989" s="203">
        <v>6.8280000000000003</v>
      </c>
    </row>
    <row r="1990" spans="1:9" x14ac:dyDescent="0.25">
      <c r="A1990" s="59" t="s">
        <v>478</v>
      </c>
      <c r="B1990" s="59" t="s">
        <v>6477</v>
      </c>
      <c r="C1990" s="203"/>
      <c r="D1990" s="203"/>
      <c r="E1990" s="203"/>
      <c r="F1990" s="203"/>
      <c r="G1990" s="203">
        <v>0.93100000000000005</v>
      </c>
      <c r="H1990" s="203"/>
      <c r="I1990" s="203"/>
    </row>
    <row r="1991" spans="1:9" x14ac:dyDescent="0.25">
      <c r="A1991" s="59" t="s">
        <v>181</v>
      </c>
      <c r="B1991" s="59" t="s">
        <v>6479</v>
      </c>
      <c r="C1991" s="203">
        <v>235.63</v>
      </c>
      <c r="D1991" s="203">
        <v>222.04300000000001</v>
      </c>
      <c r="E1991" s="203">
        <v>205.99100000000001</v>
      </c>
      <c r="F1991" s="203">
        <v>149.499</v>
      </c>
      <c r="G1991" s="203">
        <v>216.60499999999999</v>
      </c>
      <c r="H1991" s="203">
        <v>321.553</v>
      </c>
      <c r="I1991" s="203">
        <v>691.79399999999998</v>
      </c>
    </row>
    <row r="1992" spans="1:9" x14ac:dyDescent="0.25">
      <c r="A1992" s="59" t="s">
        <v>691</v>
      </c>
      <c r="B1992" s="59" t="s">
        <v>6480</v>
      </c>
      <c r="C1992" s="203">
        <v>1.37</v>
      </c>
      <c r="D1992" s="203">
        <v>0</v>
      </c>
      <c r="E1992" s="203"/>
      <c r="F1992" s="203"/>
      <c r="G1992" s="203">
        <v>0</v>
      </c>
      <c r="H1992" s="203"/>
      <c r="I1992" s="203">
        <v>0</v>
      </c>
    </row>
    <row r="1993" spans="1:9" x14ac:dyDescent="0.25">
      <c r="A1993" s="59" t="s">
        <v>154</v>
      </c>
      <c r="B1993" s="59" t="s">
        <v>6481</v>
      </c>
      <c r="C1993" s="203">
        <v>2.04</v>
      </c>
      <c r="D1993" s="203">
        <v>40.716000000000001</v>
      </c>
      <c r="E1993" s="203">
        <v>0</v>
      </c>
      <c r="F1993" s="203">
        <v>16.349</v>
      </c>
      <c r="G1993" s="203">
        <v>33.408999999999999</v>
      </c>
      <c r="H1993" s="203">
        <v>11.18</v>
      </c>
      <c r="I1993" s="203">
        <v>1.6E-2</v>
      </c>
    </row>
    <row r="1994" spans="1:9" x14ac:dyDescent="0.25">
      <c r="A1994" s="59" t="s">
        <v>853</v>
      </c>
      <c r="B1994" s="59" t="s">
        <v>6482</v>
      </c>
      <c r="C1994" s="203">
        <v>311.73</v>
      </c>
      <c r="D1994" s="203">
        <v>151.096</v>
      </c>
      <c r="E1994" s="203">
        <v>69.097999999999999</v>
      </c>
      <c r="F1994" s="203">
        <v>55.463999999999999</v>
      </c>
      <c r="G1994" s="203">
        <v>254.857</v>
      </c>
      <c r="H1994" s="203">
        <v>1159.6690000000001</v>
      </c>
      <c r="I1994" s="203">
        <v>1087.973</v>
      </c>
    </row>
    <row r="1995" spans="1:9" x14ac:dyDescent="0.25">
      <c r="A1995" s="59" t="s">
        <v>497</v>
      </c>
      <c r="B1995" s="59" t="s">
        <v>6483</v>
      </c>
      <c r="C1995" s="203">
        <v>1.02</v>
      </c>
      <c r="D1995" s="203">
        <v>0</v>
      </c>
      <c r="E1995" s="203"/>
      <c r="F1995" s="203"/>
      <c r="G1995" s="203"/>
      <c r="H1995" s="203">
        <v>5.4749999999999996</v>
      </c>
      <c r="I1995" s="203">
        <v>0</v>
      </c>
    </row>
    <row r="1996" spans="1:9" x14ac:dyDescent="0.25">
      <c r="A1996" s="59" t="s">
        <v>8292</v>
      </c>
      <c r="B1996" s="59" t="s">
        <v>8293</v>
      </c>
      <c r="C1996" s="203">
        <v>17.36</v>
      </c>
      <c r="D1996" s="203">
        <v>168.76499999999999</v>
      </c>
      <c r="E1996" s="203">
        <v>2.0489999999999999</v>
      </c>
      <c r="F1996" s="203"/>
      <c r="G1996" s="203"/>
      <c r="H1996" s="203"/>
      <c r="I1996" s="203"/>
    </row>
    <row r="1997" spans="1:9" x14ac:dyDescent="0.25">
      <c r="A1997" s="59" t="s">
        <v>468</v>
      </c>
      <c r="B1997" s="59" t="s">
        <v>6487</v>
      </c>
      <c r="C1997" s="203"/>
      <c r="D1997" s="203"/>
      <c r="E1997" s="203">
        <v>16.138000000000002</v>
      </c>
      <c r="F1997" s="203"/>
      <c r="G1997" s="203"/>
      <c r="H1997" s="203"/>
      <c r="I1997" s="203"/>
    </row>
    <row r="1998" spans="1:9" x14ac:dyDescent="0.25">
      <c r="A1998" s="59" t="s">
        <v>8294</v>
      </c>
      <c r="B1998" s="59" t="s">
        <v>8295</v>
      </c>
      <c r="C1998" s="203">
        <v>0</v>
      </c>
      <c r="D1998" s="203">
        <v>0.19600000000000001</v>
      </c>
      <c r="E1998" s="203">
        <v>2.8</v>
      </c>
      <c r="F1998" s="203">
        <v>3.68</v>
      </c>
      <c r="G1998" s="203">
        <v>4.9409999999999998</v>
      </c>
      <c r="H1998" s="203">
        <v>0</v>
      </c>
      <c r="I1998" s="203"/>
    </row>
    <row r="1999" spans="1:9" x14ac:dyDescent="0.25">
      <c r="A1999" s="59" t="s">
        <v>629</v>
      </c>
      <c r="B1999" s="59" t="s">
        <v>6492</v>
      </c>
      <c r="C1999" s="203">
        <v>18.39</v>
      </c>
      <c r="D1999" s="203">
        <v>116.33199999999999</v>
      </c>
      <c r="E1999" s="203">
        <v>112.47499999999999</v>
      </c>
      <c r="F1999" s="203">
        <v>98.83</v>
      </c>
      <c r="G1999" s="203">
        <v>11.291</v>
      </c>
      <c r="H1999" s="203">
        <v>17.901</v>
      </c>
      <c r="I1999" s="203">
        <v>39.673000000000002</v>
      </c>
    </row>
    <row r="2000" spans="1:9" x14ac:dyDescent="0.25">
      <c r="A2000" s="59" t="s">
        <v>1831</v>
      </c>
      <c r="B2000" s="59" t="s">
        <v>6504</v>
      </c>
      <c r="C2000" s="203">
        <v>22.88</v>
      </c>
      <c r="D2000" s="203">
        <v>14.657</v>
      </c>
      <c r="E2000" s="203">
        <v>45.222999999999999</v>
      </c>
      <c r="F2000" s="203"/>
      <c r="G2000" s="203">
        <v>0</v>
      </c>
      <c r="H2000" s="203">
        <v>57.335000000000001</v>
      </c>
      <c r="I2000" s="203">
        <v>42.466999999999999</v>
      </c>
    </row>
    <row r="2001" spans="1:9" x14ac:dyDescent="0.25">
      <c r="A2001" s="59" t="s">
        <v>2022</v>
      </c>
      <c r="B2001" s="59" t="s">
        <v>6505</v>
      </c>
      <c r="C2001" s="203">
        <v>69.98</v>
      </c>
      <c r="D2001" s="203">
        <v>132.661</v>
      </c>
      <c r="E2001" s="203">
        <v>63.246000000000002</v>
      </c>
      <c r="F2001" s="203"/>
      <c r="G2001" s="203"/>
      <c r="H2001" s="203"/>
      <c r="I2001" s="203"/>
    </row>
    <row r="2002" spans="1:9" x14ac:dyDescent="0.25">
      <c r="A2002" s="59" t="s">
        <v>882</v>
      </c>
      <c r="B2002" s="59" t="s">
        <v>6515</v>
      </c>
      <c r="C2002" s="203"/>
      <c r="D2002" s="203">
        <v>0</v>
      </c>
      <c r="E2002" s="203">
        <v>4.6109999999999998</v>
      </c>
      <c r="F2002" s="203">
        <v>13.428000000000001</v>
      </c>
      <c r="G2002" s="203"/>
      <c r="H2002" s="203">
        <v>77.111999999999995</v>
      </c>
      <c r="I2002" s="203">
        <v>37.377000000000002</v>
      </c>
    </row>
    <row r="2003" spans="1:9" x14ac:dyDescent="0.25">
      <c r="A2003" s="59" t="s">
        <v>1651</v>
      </c>
      <c r="B2003" s="59" t="s">
        <v>6520</v>
      </c>
      <c r="C2003" s="203"/>
      <c r="D2003" s="203">
        <v>18.96</v>
      </c>
      <c r="E2003" s="203">
        <v>203.09899999999999</v>
      </c>
      <c r="F2003" s="203">
        <v>8.0389999999999997</v>
      </c>
      <c r="G2003" s="203">
        <v>0.18</v>
      </c>
      <c r="H2003" s="203">
        <v>4.806</v>
      </c>
      <c r="I2003" s="203">
        <v>12.815</v>
      </c>
    </row>
    <row r="2004" spans="1:9" x14ac:dyDescent="0.25">
      <c r="A2004" s="59" t="s">
        <v>929</v>
      </c>
      <c r="B2004" s="59" t="s">
        <v>6522</v>
      </c>
      <c r="C2004" s="203">
        <v>6.65</v>
      </c>
      <c r="D2004" s="203">
        <v>26.751999999999999</v>
      </c>
      <c r="E2004" s="203">
        <v>1.6639999999999999</v>
      </c>
      <c r="F2004" s="203">
        <v>0</v>
      </c>
      <c r="G2004" s="203">
        <v>9.5399999999999991</v>
      </c>
      <c r="H2004" s="203">
        <v>1.6479999999999999</v>
      </c>
      <c r="I2004" s="203">
        <v>4.7469999999999999</v>
      </c>
    </row>
    <row r="2005" spans="1:9" x14ac:dyDescent="0.25">
      <c r="A2005" s="59" t="s">
        <v>1843</v>
      </c>
      <c r="B2005" s="59" t="s">
        <v>6525</v>
      </c>
      <c r="C2005" s="203">
        <v>0</v>
      </c>
      <c r="D2005" s="203">
        <v>0</v>
      </c>
      <c r="E2005" s="203">
        <v>0.16300000000000001</v>
      </c>
      <c r="F2005" s="203">
        <v>1.8759999999999999</v>
      </c>
      <c r="G2005" s="203">
        <v>0</v>
      </c>
      <c r="H2005" s="203">
        <v>0</v>
      </c>
      <c r="I2005" s="203">
        <v>0</v>
      </c>
    </row>
    <row r="2006" spans="1:9" x14ac:dyDescent="0.25">
      <c r="A2006" s="59" t="s">
        <v>1898</v>
      </c>
      <c r="B2006" s="59" t="s">
        <v>6526</v>
      </c>
      <c r="C2006" s="203"/>
      <c r="D2006" s="203">
        <v>0</v>
      </c>
      <c r="E2006" s="203"/>
      <c r="F2006" s="203"/>
      <c r="G2006" s="203"/>
      <c r="H2006" s="203"/>
      <c r="I2006" s="203">
        <v>1.4330000000000001</v>
      </c>
    </row>
    <row r="2007" spans="1:9" x14ac:dyDescent="0.25">
      <c r="A2007" s="59" t="s">
        <v>3609</v>
      </c>
      <c r="B2007" s="59" t="s">
        <v>6527</v>
      </c>
      <c r="C2007" s="203"/>
      <c r="D2007" s="203"/>
      <c r="E2007" s="203">
        <v>0.73799999999999999</v>
      </c>
      <c r="F2007" s="203">
        <v>0.89</v>
      </c>
      <c r="G2007" s="203">
        <v>2.1800000000000002</v>
      </c>
      <c r="H2007" s="203">
        <v>1.427</v>
      </c>
      <c r="I2007" s="203"/>
    </row>
    <row r="2008" spans="1:9" x14ac:dyDescent="0.25">
      <c r="A2008" s="59" t="s">
        <v>1329</v>
      </c>
      <c r="B2008" s="59" t="s">
        <v>6528</v>
      </c>
      <c r="C2008" s="203">
        <v>0.04</v>
      </c>
      <c r="D2008" s="203">
        <v>2.6579999999999999</v>
      </c>
      <c r="E2008" s="203">
        <v>0</v>
      </c>
      <c r="F2008" s="203"/>
      <c r="G2008" s="203">
        <v>0</v>
      </c>
      <c r="H2008" s="203"/>
      <c r="I2008" s="203"/>
    </row>
    <row r="2009" spans="1:9" x14ac:dyDescent="0.25">
      <c r="A2009" s="59" t="s">
        <v>2900</v>
      </c>
      <c r="B2009" s="59" t="s">
        <v>6529</v>
      </c>
      <c r="C2009" s="203">
        <v>0</v>
      </c>
      <c r="D2009" s="203">
        <v>66.185000000000002</v>
      </c>
      <c r="E2009" s="203">
        <v>0</v>
      </c>
      <c r="F2009" s="203"/>
      <c r="G2009" s="203">
        <v>0</v>
      </c>
      <c r="H2009" s="203">
        <v>0</v>
      </c>
      <c r="I2009" s="203">
        <v>0</v>
      </c>
    </row>
    <row r="2010" spans="1:9" x14ac:dyDescent="0.25">
      <c r="A2010" s="59" t="s">
        <v>1478</v>
      </c>
      <c r="B2010" s="59" t="s">
        <v>6532</v>
      </c>
      <c r="C2010" s="203">
        <v>244.19</v>
      </c>
      <c r="D2010" s="203">
        <v>439.14299999999997</v>
      </c>
      <c r="E2010" s="203">
        <v>64.593999999999994</v>
      </c>
      <c r="F2010" s="203">
        <v>149.929</v>
      </c>
      <c r="G2010" s="203">
        <v>214.19499999999999</v>
      </c>
      <c r="H2010" s="203">
        <v>262.45699999999999</v>
      </c>
      <c r="I2010" s="203">
        <v>299.29599999999999</v>
      </c>
    </row>
    <row r="2011" spans="1:9" x14ac:dyDescent="0.25">
      <c r="A2011" s="59" t="s">
        <v>2072</v>
      </c>
      <c r="B2011" s="59" t="s">
        <v>6533</v>
      </c>
      <c r="C2011" s="203"/>
      <c r="D2011" s="203"/>
      <c r="E2011" s="203"/>
      <c r="F2011" s="203"/>
      <c r="G2011" s="203">
        <v>1.9390000000000001</v>
      </c>
      <c r="H2011" s="203">
        <v>2.6589999999999998</v>
      </c>
      <c r="I2011" s="203">
        <v>5.2210000000000001</v>
      </c>
    </row>
    <row r="2012" spans="1:9" x14ac:dyDescent="0.25">
      <c r="A2012" s="59" t="s">
        <v>540</v>
      </c>
      <c r="B2012" s="59" t="s">
        <v>6535</v>
      </c>
      <c r="C2012" s="203">
        <v>155.44999999999999</v>
      </c>
      <c r="D2012" s="203">
        <v>30.396000000000001</v>
      </c>
      <c r="E2012" s="203">
        <v>23.670999999999999</v>
      </c>
      <c r="F2012" s="203">
        <v>69.802000000000007</v>
      </c>
      <c r="G2012" s="203">
        <v>53.947000000000003</v>
      </c>
      <c r="H2012" s="203">
        <v>54.89</v>
      </c>
      <c r="I2012" s="203">
        <v>39.890999999999998</v>
      </c>
    </row>
    <row r="2013" spans="1:9" x14ac:dyDescent="0.25">
      <c r="A2013" s="59" t="s">
        <v>1066</v>
      </c>
      <c r="B2013" s="59" t="s">
        <v>6538</v>
      </c>
      <c r="C2013" s="203">
        <v>0</v>
      </c>
      <c r="D2013" s="203">
        <v>0.16700000000000001</v>
      </c>
      <c r="E2013" s="203"/>
      <c r="F2013" s="203"/>
      <c r="G2013" s="203">
        <v>0.97799999999999998</v>
      </c>
      <c r="H2013" s="203"/>
      <c r="I2013" s="203">
        <v>6.3040000000000003</v>
      </c>
    </row>
    <row r="2014" spans="1:9" x14ac:dyDescent="0.25">
      <c r="A2014" s="59" t="s">
        <v>2166</v>
      </c>
      <c r="B2014" s="59" t="s">
        <v>6540</v>
      </c>
      <c r="C2014" s="203">
        <v>543.66999999999996</v>
      </c>
      <c r="D2014" s="203">
        <v>0.33700000000000002</v>
      </c>
      <c r="E2014" s="203">
        <v>0</v>
      </c>
      <c r="F2014" s="203"/>
      <c r="G2014" s="203">
        <v>0.13900000000000001</v>
      </c>
      <c r="H2014" s="203">
        <v>0</v>
      </c>
      <c r="I2014" s="203">
        <v>0</v>
      </c>
    </row>
    <row r="2015" spans="1:9" x14ac:dyDescent="0.25">
      <c r="A2015" s="59" t="s">
        <v>909</v>
      </c>
      <c r="B2015" s="59" t="s">
        <v>6541</v>
      </c>
      <c r="C2015" s="203">
        <v>0</v>
      </c>
      <c r="D2015" s="203">
        <v>0.16700000000000001</v>
      </c>
      <c r="E2015" s="203">
        <v>0</v>
      </c>
      <c r="F2015" s="203">
        <v>0</v>
      </c>
      <c r="G2015" s="203">
        <v>0.61</v>
      </c>
      <c r="H2015" s="203"/>
      <c r="I2015" s="203">
        <v>0</v>
      </c>
    </row>
    <row r="2016" spans="1:9" x14ac:dyDescent="0.25">
      <c r="A2016" s="59" t="s">
        <v>2494</v>
      </c>
      <c r="B2016" s="59" t="s">
        <v>6542</v>
      </c>
      <c r="C2016" s="203">
        <v>9.34</v>
      </c>
      <c r="D2016" s="203">
        <v>7.4509999999999996</v>
      </c>
      <c r="E2016" s="203">
        <v>45.454000000000001</v>
      </c>
      <c r="F2016" s="203">
        <v>17.565000000000001</v>
      </c>
      <c r="G2016" s="203">
        <v>75.063000000000002</v>
      </c>
      <c r="H2016" s="203">
        <v>53.155000000000001</v>
      </c>
      <c r="I2016" s="203">
        <v>46.957000000000001</v>
      </c>
    </row>
    <row r="2017" spans="1:9" x14ac:dyDescent="0.25">
      <c r="A2017" s="59" t="s">
        <v>465</v>
      </c>
      <c r="B2017" s="59" t="s">
        <v>6544</v>
      </c>
      <c r="C2017" s="203"/>
      <c r="D2017" s="203"/>
      <c r="E2017" s="203"/>
      <c r="F2017" s="203"/>
      <c r="G2017" s="203">
        <v>30.263999999999999</v>
      </c>
      <c r="H2017" s="203">
        <v>2.58</v>
      </c>
      <c r="I2017" s="203"/>
    </row>
    <row r="2018" spans="1:9" x14ac:dyDescent="0.25">
      <c r="A2018" s="59" t="s">
        <v>650</v>
      </c>
      <c r="B2018" s="59" t="s">
        <v>6546</v>
      </c>
      <c r="C2018" s="203">
        <v>0</v>
      </c>
      <c r="D2018" s="203">
        <v>10.76</v>
      </c>
      <c r="E2018" s="203"/>
      <c r="F2018" s="203"/>
      <c r="G2018" s="203"/>
      <c r="H2018" s="203">
        <v>4.3360000000000003</v>
      </c>
      <c r="I2018" s="203"/>
    </row>
    <row r="2019" spans="1:9" x14ac:dyDescent="0.25">
      <c r="A2019" s="59" t="s">
        <v>62</v>
      </c>
      <c r="B2019" s="59" t="s">
        <v>6547</v>
      </c>
      <c r="C2019" s="203">
        <v>2.76</v>
      </c>
      <c r="D2019" s="203">
        <v>8.6300000000000008</v>
      </c>
      <c r="E2019" s="203">
        <v>4.7880000000000003</v>
      </c>
      <c r="F2019" s="203">
        <v>0.129</v>
      </c>
      <c r="G2019" s="203">
        <v>0</v>
      </c>
      <c r="H2019" s="203">
        <v>23.727</v>
      </c>
      <c r="I2019" s="203">
        <v>5.9189999999999996</v>
      </c>
    </row>
    <row r="2020" spans="1:9" x14ac:dyDescent="0.25">
      <c r="A2020" s="59" t="s">
        <v>19</v>
      </c>
      <c r="B2020" s="59" t="s">
        <v>6551</v>
      </c>
      <c r="C2020" s="203">
        <v>1333.78</v>
      </c>
      <c r="D2020" s="203">
        <v>9589.5660000000007</v>
      </c>
      <c r="E2020" s="203">
        <v>2840.8270000000002</v>
      </c>
      <c r="F2020" s="203">
        <v>10393.197</v>
      </c>
      <c r="G2020" s="203">
        <v>14532.65</v>
      </c>
      <c r="H2020" s="203">
        <v>7086.77</v>
      </c>
      <c r="I2020" s="203">
        <v>3901.2420000000002</v>
      </c>
    </row>
    <row r="2021" spans="1:9" x14ac:dyDescent="0.25">
      <c r="A2021" s="59" t="s">
        <v>990</v>
      </c>
      <c r="B2021" s="59" t="s">
        <v>6555</v>
      </c>
      <c r="C2021" s="203">
        <v>285.42</v>
      </c>
      <c r="D2021" s="203">
        <v>44.234000000000002</v>
      </c>
      <c r="E2021" s="203">
        <v>40.98</v>
      </c>
      <c r="F2021" s="203">
        <v>0</v>
      </c>
      <c r="G2021" s="203"/>
      <c r="H2021" s="203"/>
      <c r="I2021" s="203"/>
    </row>
    <row r="2022" spans="1:9" x14ac:dyDescent="0.25">
      <c r="A2022" s="59" t="s">
        <v>1499</v>
      </c>
      <c r="B2022" s="59" t="s">
        <v>6558</v>
      </c>
      <c r="C2022" s="203">
        <v>14.45</v>
      </c>
      <c r="D2022" s="203">
        <v>0</v>
      </c>
      <c r="E2022" s="203"/>
      <c r="F2022" s="203"/>
      <c r="G2022" s="203">
        <v>0</v>
      </c>
      <c r="H2022" s="203">
        <v>0</v>
      </c>
      <c r="I2022" s="203">
        <v>0</v>
      </c>
    </row>
    <row r="2023" spans="1:9" x14ac:dyDescent="0.25">
      <c r="A2023" s="59" t="s">
        <v>1539</v>
      </c>
      <c r="B2023" s="59" t="s">
        <v>6573</v>
      </c>
      <c r="C2023" s="203"/>
      <c r="D2023" s="203"/>
      <c r="E2023" s="203"/>
      <c r="F2023" s="203"/>
      <c r="G2023" s="203">
        <v>0</v>
      </c>
      <c r="H2023" s="203">
        <v>4.407</v>
      </c>
      <c r="I2023" s="203">
        <v>0</v>
      </c>
    </row>
    <row r="2024" spans="1:9" x14ac:dyDescent="0.25">
      <c r="A2024" s="59" t="s">
        <v>2670</v>
      </c>
      <c r="B2024" s="59" t="s">
        <v>6576</v>
      </c>
      <c r="C2024" s="203">
        <v>269.87</v>
      </c>
      <c r="D2024" s="203">
        <v>396.86399999999998</v>
      </c>
      <c r="E2024" s="203">
        <v>305.93</v>
      </c>
      <c r="F2024" s="203">
        <v>188.95</v>
      </c>
      <c r="G2024" s="203">
        <v>379.93799999999999</v>
      </c>
      <c r="H2024" s="203">
        <v>421.70800000000003</v>
      </c>
      <c r="I2024" s="203">
        <v>278.07299999999998</v>
      </c>
    </row>
    <row r="2025" spans="1:9" x14ac:dyDescent="0.25">
      <c r="A2025" s="59" t="s">
        <v>8296</v>
      </c>
      <c r="B2025" s="59" t="s">
        <v>8297</v>
      </c>
      <c r="C2025" s="203">
        <v>65.25</v>
      </c>
      <c r="D2025" s="203">
        <v>15.342000000000001</v>
      </c>
      <c r="E2025" s="203">
        <v>18.545000000000002</v>
      </c>
      <c r="F2025" s="203">
        <v>73.233999999999995</v>
      </c>
      <c r="G2025" s="203">
        <v>129.09399999999999</v>
      </c>
      <c r="H2025" s="203">
        <v>39.457999999999998</v>
      </c>
      <c r="I2025" s="203">
        <v>68.421000000000006</v>
      </c>
    </row>
    <row r="2026" spans="1:9" x14ac:dyDescent="0.25">
      <c r="A2026" s="59" t="s">
        <v>8298</v>
      </c>
      <c r="B2026" s="59" t="s">
        <v>8299</v>
      </c>
      <c r="C2026" s="203">
        <v>0.67</v>
      </c>
      <c r="D2026" s="203">
        <v>0.89400000000000002</v>
      </c>
      <c r="E2026" s="203">
        <v>0</v>
      </c>
      <c r="F2026" s="203"/>
      <c r="G2026" s="203">
        <v>0</v>
      </c>
      <c r="H2026" s="203"/>
      <c r="I2026" s="203"/>
    </row>
    <row r="2027" spans="1:9" x14ac:dyDescent="0.25">
      <c r="A2027" s="59" t="s">
        <v>2751</v>
      </c>
      <c r="B2027" s="59" t="s">
        <v>6582</v>
      </c>
      <c r="C2027" s="203"/>
      <c r="D2027" s="203">
        <v>27.113</v>
      </c>
      <c r="E2027" s="203">
        <v>72.975999999999999</v>
      </c>
      <c r="F2027" s="203"/>
      <c r="G2027" s="203"/>
      <c r="H2027" s="203"/>
      <c r="I2027" s="203"/>
    </row>
    <row r="2028" spans="1:9" x14ac:dyDescent="0.25">
      <c r="A2028" s="59" t="s">
        <v>65</v>
      </c>
      <c r="B2028" s="59" t="s">
        <v>6586</v>
      </c>
      <c r="C2028" s="203"/>
      <c r="D2028" s="203"/>
      <c r="E2028" s="203"/>
      <c r="F2028" s="203">
        <v>0.31900000000000001</v>
      </c>
      <c r="G2028" s="203"/>
      <c r="H2028" s="203"/>
      <c r="I2028" s="203"/>
    </row>
    <row r="2029" spans="1:9" x14ac:dyDescent="0.25">
      <c r="A2029" s="59" t="s">
        <v>8006</v>
      </c>
      <c r="B2029" s="59" t="s">
        <v>8007</v>
      </c>
      <c r="C2029" s="203"/>
      <c r="D2029" s="203"/>
      <c r="E2029" s="203"/>
      <c r="F2029" s="203">
        <v>57.603999999999999</v>
      </c>
      <c r="G2029" s="203">
        <v>412.19200000000001</v>
      </c>
      <c r="H2029" s="203">
        <v>82.138999999999996</v>
      </c>
      <c r="I2029" s="203">
        <v>134.18799999999999</v>
      </c>
    </row>
    <row r="2030" spans="1:9" x14ac:dyDescent="0.25">
      <c r="A2030" s="59" t="s">
        <v>3461</v>
      </c>
      <c r="B2030" s="59" t="s">
        <v>6594</v>
      </c>
      <c r="C2030" s="203">
        <v>0</v>
      </c>
      <c r="D2030" s="203">
        <v>4.9560000000000004</v>
      </c>
      <c r="E2030" s="203"/>
      <c r="F2030" s="203">
        <v>0</v>
      </c>
      <c r="G2030" s="203">
        <v>1.2410000000000001</v>
      </c>
      <c r="H2030" s="203">
        <v>0.85599999999999998</v>
      </c>
      <c r="I2030" s="203">
        <v>0</v>
      </c>
    </row>
    <row r="2031" spans="1:9" x14ac:dyDescent="0.25">
      <c r="A2031" s="59" t="s">
        <v>2822</v>
      </c>
      <c r="B2031" s="59" t="s">
        <v>6596</v>
      </c>
      <c r="C2031" s="203">
        <v>1.95</v>
      </c>
      <c r="D2031" s="203">
        <v>5.1740000000000004</v>
      </c>
      <c r="E2031" s="203">
        <v>23.952000000000002</v>
      </c>
      <c r="F2031" s="203">
        <v>117.95699999999999</v>
      </c>
      <c r="G2031" s="203">
        <v>0</v>
      </c>
      <c r="H2031" s="203">
        <v>0.46700000000000003</v>
      </c>
      <c r="I2031" s="203">
        <v>0</v>
      </c>
    </row>
    <row r="2032" spans="1:9" x14ac:dyDescent="0.25">
      <c r="A2032" s="59" t="s">
        <v>8300</v>
      </c>
      <c r="B2032" s="59" t="s">
        <v>8301</v>
      </c>
      <c r="C2032" s="203">
        <v>3.54</v>
      </c>
      <c r="D2032" s="203">
        <v>17.006</v>
      </c>
      <c r="E2032" s="203">
        <v>12.595000000000001</v>
      </c>
      <c r="F2032" s="203">
        <v>29.527999999999999</v>
      </c>
      <c r="G2032" s="203">
        <v>55.473999999999997</v>
      </c>
      <c r="H2032" s="203">
        <v>25.023</v>
      </c>
      <c r="I2032" s="203">
        <v>13.903</v>
      </c>
    </row>
    <row r="2033" spans="1:9" x14ac:dyDescent="0.25">
      <c r="A2033" s="59" t="s">
        <v>9</v>
      </c>
      <c r="B2033" s="59" t="s">
        <v>6598</v>
      </c>
      <c r="C2033" s="203">
        <v>116.72</v>
      </c>
      <c r="D2033" s="203">
        <v>3.9510000000000001</v>
      </c>
      <c r="E2033" s="203">
        <v>947.34799999999996</v>
      </c>
      <c r="F2033" s="203">
        <v>293.06599999999997</v>
      </c>
      <c r="G2033" s="203">
        <v>139.43199999999999</v>
      </c>
      <c r="H2033" s="203">
        <v>48.124000000000002</v>
      </c>
      <c r="I2033" s="203">
        <v>142.63900000000001</v>
      </c>
    </row>
    <row r="2034" spans="1:9" x14ac:dyDescent="0.25">
      <c r="A2034" s="59" t="s">
        <v>90</v>
      </c>
      <c r="B2034" s="59" t="s">
        <v>6600</v>
      </c>
      <c r="C2034" s="203">
        <v>324.72000000000003</v>
      </c>
      <c r="D2034" s="203">
        <v>2703.308</v>
      </c>
      <c r="E2034" s="203">
        <v>908.16700000000003</v>
      </c>
      <c r="F2034" s="203">
        <v>6562.9709999999995</v>
      </c>
      <c r="G2034" s="203">
        <v>4740.0230000000001</v>
      </c>
      <c r="H2034" s="203">
        <v>1567.672</v>
      </c>
      <c r="I2034" s="203">
        <v>1048.2059999999999</v>
      </c>
    </row>
    <row r="2035" spans="1:9" x14ac:dyDescent="0.25">
      <c r="A2035" s="59" t="s">
        <v>1070</v>
      </c>
      <c r="B2035" s="59" t="s">
        <v>6603</v>
      </c>
      <c r="C2035" s="203"/>
      <c r="D2035" s="203">
        <v>6.0890000000000004</v>
      </c>
      <c r="E2035" s="203">
        <v>72.736999999999995</v>
      </c>
      <c r="F2035" s="203">
        <v>318.99299999999999</v>
      </c>
      <c r="G2035" s="203">
        <v>49.892000000000003</v>
      </c>
      <c r="H2035" s="203">
        <v>35.231999999999999</v>
      </c>
      <c r="I2035" s="203">
        <v>47.683999999999997</v>
      </c>
    </row>
    <row r="2036" spans="1:9" x14ac:dyDescent="0.25">
      <c r="A2036" s="59" t="s">
        <v>2597</v>
      </c>
      <c r="B2036" s="59" t="s">
        <v>6604</v>
      </c>
      <c r="C2036" s="203"/>
      <c r="D2036" s="203"/>
      <c r="E2036" s="203">
        <v>240.58600000000001</v>
      </c>
      <c r="F2036" s="203">
        <v>0.31</v>
      </c>
      <c r="G2036" s="203">
        <v>0</v>
      </c>
      <c r="H2036" s="203">
        <v>0</v>
      </c>
      <c r="I2036" s="203">
        <v>0</v>
      </c>
    </row>
    <row r="2037" spans="1:9" x14ac:dyDescent="0.25">
      <c r="A2037" s="59" t="s">
        <v>1108</v>
      </c>
      <c r="B2037" s="59" t="s">
        <v>6605</v>
      </c>
      <c r="C2037" s="203">
        <v>2460.34</v>
      </c>
      <c r="D2037" s="203">
        <v>6045.2280000000001</v>
      </c>
      <c r="E2037" s="203">
        <v>7373.5119999999997</v>
      </c>
      <c r="F2037" s="203">
        <v>2861.7620000000002</v>
      </c>
      <c r="G2037" s="203">
        <v>5603.4340000000002</v>
      </c>
      <c r="H2037" s="203">
        <v>3465.473</v>
      </c>
      <c r="I2037" s="203">
        <v>4274.8490000000002</v>
      </c>
    </row>
    <row r="2038" spans="1:9" x14ac:dyDescent="0.25">
      <c r="A2038" s="59" t="s">
        <v>1361</v>
      </c>
      <c r="B2038" s="59" t="s">
        <v>6613</v>
      </c>
      <c r="C2038" s="203">
        <v>3.1</v>
      </c>
      <c r="D2038" s="203">
        <v>255.91</v>
      </c>
      <c r="E2038" s="203">
        <v>162.012</v>
      </c>
      <c r="F2038" s="203">
        <v>101.425</v>
      </c>
      <c r="G2038" s="203">
        <v>54.338999999999999</v>
      </c>
      <c r="H2038" s="203">
        <v>16.695</v>
      </c>
      <c r="I2038" s="203">
        <v>0</v>
      </c>
    </row>
    <row r="2039" spans="1:9" x14ac:dyDescent="0.25">
      <c r="A2039" s="59" t="s">
        <v>2641</v>
      </c>
      <c r="B2039" s="59" t="s">
        <v>6615</v>
      </c>
      <c r="C2039" s="203"/>
      <c r="D2039" s="203">
        <v>63.112000000000002</v>
      </c>
      <c r="E2039" s="203">
        <v>71.278999999999996</v>
      </c>
      <c r="F2039" s="203"/>
      <c r="G2039" s="203">
        <v>20.978000000000002</v>
      </c>
      <c r="H2039" s="203">
        <v>194.727</v>
      </c>
      <c r="I2039" s="203">
        <v>288.71499999999997</v>
      </c>
    </row>
    <row r="2040" spans="1:9" x14ac:dyDescent="0.25">
      <c r="A2040" s="59" t="s">
        <v>2221</v>
      </c>
      <c r="B2040" s="59" t="s">
        <v>6617</v>
      </c>
      <c r="C2040" s="203"/>
      <c r="D2040" s="203">
        <v>4.3</v>
      </c>
      <c r="E2040" s="203"/>
      <c r="F2040" s="203"/>
      <c r="G2040" s="203"/>
      <c r="H2040" s="203"/>
      <c r="I2040" s="203"/>
    </row>
    <row r="2041" spans="1:9" x14ac:dyDescent="0.25">
      <c r="A2041" s="59" t="s">
        <v>504</v>
      </c>
      <c r="B2041" s="59" t="s">
        <v>6618</v>
      </c>
      <c r="C2041" s="203">
        <v>686.67</v>
      </c>
      <c r="D2041" s="203">
        <v>696.00300000000004</v>
      </c>
      <c r="E2041" s="203">
        <v>853.351</v>
      </c>
      <c r="F2041" s="203">
        <v>2517.4430000000002</v>
      </c>
      <c r="G2041" s="203">
        <v>783.27700000000004</v>
      </c>
      <c r="H2041" s="203">
        <v>2292.5129999999999</v>
      </c>
      <c r="I2041" s="203">
        <v>3193.1149999999998</v>
      </c>
    </row>
    <row r="2042" spans="1:9" x14ac:dyDescent="0.25">
      <c r="A2042" s="59" t="s">
        <v>451</v>
      </c>
      <c r="B2042" s="59" t="s">
        <v>6619</v>
      </c>
      <c r="C2042" s="203">
        <v>0.25</v>
      </c>
      <c r="D2042" s="203">
        <v>124.91500000000001</v>
      </c>
      <c r="E2042" s="203">
        <v>1.93</v>
      </c>
      <c r="F2042" s="203">
        <v>9.5229999999999997</v>
      </c>
      <c r="G2042" s="203">
        <v>1.274</v>
      </c>
      <c r="H2042" s="203">
        <v>3.621</v>
      </c>
      <c r="I2042" s="203">
        <v>3.1110000000000002</v>
      </c>
    </row>
    <row r="2043" spans="1:9" x14ac:dyDescent="0.25">
      <c r="A2043" s="59" t="s">
        <v>2668</v>
      </c>
      <c r="B2043" s="59" t="s">
        <v>6621</v>
      </c>
      <c r="C2043" s="203">
        <v>1.87</v>
      </c>
      <c r="D2043" s="203">
        <v>26.884</v>
      </c>
      <c r="E2043" s="203"/>
      <c r="F2043" s="203"/>
      <c r="G2043" s="203">
        <v>0</v>
      </c>
      <c r="H2043" s="203">
        <v>1.4370000000000001</v>
      </c>
      <c r="I2043" s="203">
        <v>0</v>
      </c>
    </row>
    <row r="2044" spans="1:9" x14ac:dyDescent="0.25">
      <c r="A2044" s="59" t="s">
        <v>615</v>
      </c>
      <c r="B2044" s="59" t="s">
        <v>6622</v>
      </c>
      <c r="C2044" s="203"/>
      <c r="D2044" s="203"/>
      <c r="E2044" s="203"/>
      <c r="F2044" s="203"/>
      <c r="G2044" s="203">
        <v>2.109</v>
      </c>
      <c r="H2044" s="203">
        <v>9.5719999999999992</v>
      </c>
      <c r="I2044" s="203"/>
    </row>
    <row r="2045" spans="1:9" x14ac:dyDescent="0.25">
      <c r="A2045" s="59" t="s">
        <v>8302</v>
      </c>
      <c r="B2045" s="59" t="s">
        <v>8303</v>
      </c>
      <c r="C2045" s="203">
        <v>286.02</v>
      </c>
      <c r="D2045" s="203">
        <v>93.347999999999999</v>
      </c>
      <c r="E2045" s="203">
        <v>15.843</v>
      </c>
      <c r="F2045" s="203">
        <v>2.157</v>
      </c>
      <c r="G2045" s="203">
        <v>86.234999999999999</v>
      </c>
      <c r="H2045" s="203">
        <v>113.393</v>
      </c>
      <c r="I2045" s="203">
        <v>88.700999999999993</v>
      </c>
    </row>
    <row r="2046" spans="1:9" x14ac:dyDescent="0.25">
      <c r="A2046" s="59" t="s">
        <v>2356</v>
      </c>
      <c r="B2046" s="59" t="s">
        <v>6628</v>
      </c>
      <c r="C2046" s="203">
        <v>0.05</v>
      </c>
      <c r="D2046" s="203">
        <v>3.5059999999999998</v>
      </c>
      <c r="E2046" s="203"/>
      <c r="F2046" s="203"/>
      <c r="G2046" s="203"/>
      <c r="H2046" s="203"/>
      <c r="I2046" s="203"/>
    </row>
    <row r="2047" spans="1:9" x14ac:dyDescent="0.25">
      <c r="A2047" s="59" t="s">
        <v>8304</v>
      </c>
      <c r="B2047" s="59" t="s">
        <v>6631</v>
      </c>
      <c r="C2047" s="203">
        <v>34.92</v>
      </c>
      <c r="D2047" s="203">
        <v>29.981000000000002</v>
      </c>
      <c r="E2047" s="203">
        <v>53.881</v>
      </c>
      <c r="F2047" s="203">
        <v>3.4710000000000001</v>
      </c>
      <c r="G2047" s="203">
        <v>1.921</v>
      </c>
      <c r="H2047" s="203">
        <v>2.7650000000000001</v>
      </c>
      <c r="I2047" s="203">
        <v>53.384</v>
      </c>
    </row>
    <row r="2048" spans="1:9" x14ac:dyDescent="0.25">
      <c r="A2048" s="59" t="s">
        <v>599</v>
      </c>
      <c r="B2048" s="59" t="s">
        <v>6632</v>
      </c>
      <c r="C2048" s="203"/>
      <c r="D2048" s="203">
        <v>0.69</v>
      </c>
      <c r="E2048" s="203">
        <v>2.2909999999999999</v>
      </c>
      <c r="F2048" s="203"/>
      <c r="G2048" s="203">
        <v>0</v>
      </c>
      <c r="H2048" s="203">
        <v>145.34700000000001</v>
      </c>
      <c r="I2048" s="203"/>
    </row>
    <row r="2049" spans="1:9" x14ac:dyDescent="0.25">
      <c r="A2049" s="59" t="s">
        <v>1410</v>
      </c>
      <c r="B2049" s="59" t="s">
        <v>6634</v>
      </c>
      <c r="C2049" s="203"/>
      <c r="D2049" s="203"/>
      <c r="E2049" s="203"/>
      <c r="F2049" s="203"/>
      <c r="G2049" s="203">
        <v>24.943000000000001</v>
      </c>
      <c r="H2049" s="203"/>
      <c r="I2049" s="203"/>
    </row>
    <row r="2050" spans="1:9" x14ac:dyDescent="0.25">
      <c r="A2050" s="59" t="s">
        <v>987</v>
      </c>
      <c r="B2050" s="59" t="s">
        <v>6643</v>
      </c>
      <c r="C2050" s="203">
        <v>14.61</v>
      </c>
      <c r="D2050" s="203">
        <v>0</v>
      </c>
      <c r="E2050" s="203">
        <v>0</v>
      </c>
      <c r="F2050" s="203"/>
      <c r="G2050" s="203"/>
      <c r="H2050" s="203"/>
      <c r="I2050" s="203"/>
    </row>
    <row r="2051" spans="1:9" x14ac:dyDescent="0.25">
      <c r="A2051" s="59" t="s">
        <v>8305</v>
      </c>
      <c r="B2051" s="59" t="s">
        <v>6644</v>
      </c>
      <c r="C2051" s="203">
        <v>0.86</v>
      </c>
      <c r="D2051" s="203"/>
      <c r="E2051" s="203">
        <v>2.8</v>
      </c>
      <c r="F2051" s="203"/>
      <c r="G2051" s="203"/>
      <c r="H2051" s="203"/>
      <c r="I2051" s="203">
        <v>0.36</v>
      </c>
    </row>
    <row r="2052" spans="1:9" x14ac:dyDescent="0.25">
      <c r="A2052" s="59" t="s">
        <v>2497</v>
      </c>
      <c r="B2052" s="59" t="s">
        <v>6648</v>
      </c>
      <c r="C2052" s="203">
        <v>54.08</v>
      </c>
      <c r="D2052" s="203">
        <v>0.61399999999999999</v>
      </c>
      <c r="E2052" s="203"/>
      <c r="F2052" s="203">
        <v>3.0539999999999998</v>
      </c>
      <c r="G2052" s="203">
        <v>4.0579999999999998</v>
      </c>
      <c r="H2052" s="203">
        <v>8.875</v>
      </c>
      <c r="I2052" s="203">
        <v>24.995999999999999</v>
      </c>
    </row>
    <row r="2053" spans="1:9" x14ac:dyDescent="0.25">
      <c r="A2053" s="59" t="s">
        <v>3444</v>
      </c>
      <c r="B2053" s="59" t="s">
        <v>6653</v>
      </c>
      <c r="C2053" s="203">
        <v>0.04</v>
      </c>
      <c r="D2053" s="203"/>
      <c r="E2053" s="203"/>
      <c r="F2053" s="203"/>
      <c r="G2053" s="203"/>
      <c r="H2053" s="203"/>
      <c r="I2053" s="203"/>
    </row>
    <row r="2054" spans="1:9" x14ac:dyDescent="0.25">
      <c r="A2054" s="59" t="s">
        <v>1143</v>
      </c>
      <c r="B2054" s="59" t="s">
        <v>6660</v>
      </c>
      <c r="C2054" s="203">
        <v>0</v>
      </c>
      <c r="D2054" s="203">
        <v>2.1000000000000001E-2</v>
      </c>
      <c r="E2054" s="203"/>
      <c r="F2054" s="203"/>
      <c r="G2054" s="203"/>
      <c r="H2054" s="203">
        <v>0</v>
      </c>
      <c r="I2054" s="203">
        <v>0</v>
      </c>
    </row>
    <row r="2055" spans="1:9" x14ac:dyDescent="0.25">
      <c r="A2055" s="59" t="s">
        <v>1451</v>
      </c>
      <c r="B2055" s="59" t="s">
        <v>6662</v>
      </c>
      <c r="C2055" s="203">
        <v>19.45</v>
      </c>
      <c r="D2055" s="203">
        <v>7.67</v>
      </c>
      <c r="E2055" s="203">
        <v>47.438000000000002</v>
      </c>
      <c r="F2055" s="203">
        <v>0.83799999999999997</v>
      </c>
      <c r="G2055" s="203">
        <v>36.822000000000003</v>
      </c>
      <c r="H2055" s="203">
        <v>35.283000000000001</v>
      </c>
      <c r="I2055" s="203">
        <v>163.77600000000001</v>
      </c>
    </row>
    <row r="2056" spans="1:9" x14ac:dyDescent="0.25">
      <c r="A2056" s="59" t="s">
        <v>2033</v>
      </c>
      <c r="B2056" s="59" t="s">
        <v>6663</v>
      </c>
      <c r="C2056" s="203">
        <v>9.49</v>
      </c>
      <c r="D2056" s="203">
        <v>5.7839999999999998</v>
      </c>
      <c r="E2056" s="203">
        <v>27.442</v>
      </c>
      <c r="F2056" s="203">
        <v>0.747</v>
      </c>
      <c r="G2056" s="203">
        <v>14.884</v>
      </c>
      <c r="H2056" s="203">
        <v>3.1619999999999999</v>
      </c>
      <c r="I2056" s="203">
        <v>28.538</v>
      </c>
    </row>
    <row r="2057" spans="1:9" x14ac:dyDescent="0.25">
      <c r="A2057" s="59" t="s">
        <v>1714</v>
      </c>
      <c r="B2057" s="59" t="s">
        <v>6666</v>
      </c>
      <c r="C2057" s="203">
        <v>181.76</v>
      </c>
      <c r="D2057" s="203">
        <v>0</v>
      </c>
      <c r="E2057" s="203">
        <v>1.8460000000000001</v>
      </c>
      <c r="F2057" s="203">
        <v>0</v>
      </c>
      <c r="G2057" s="203">
        <v>0</v>
      </c>
      <c r="H2057" s="203">
        <v>2.956</v>
      </c>
      <c r="I2057" s="203">
        <v>0</v>
      </c>
    </row>
    <row r="2058" spans="1:9" x14ac:dyDescent="0.25">
      <c r="A2058" s="59" t="s">
        <v>1370</v>
      </c>
      <c r="B2058" s="59" t="s">
        <v>6668</v>
      </c>
      <c r="C2058" s="203">
        <v>0</v>
      </c>
      <c r="D2058" s="203">
        <v>22.417999999999999</v>
      </c>
      <c r="E2058" s="203">
        <v>9.8770000000000007</v>
      </c>
      <c r="F2058" s="203"/>
      <c r="G2058" s="203">
        <v>0</v>
      </c>
      <c r="H2058" s="203">
        <v>0</v>
      </c>
      <c r="I2058" s="203">
        <v>7.0570000000000004</v>
      </c>
    </row>
    <row r="2059" spans="1:9" x14ac:dyDescent="0.25">
      <c r="A2059" s="59" t="s">
        <v>8306</v>
      </c>
      <c r="B2059" s="59" t="s">
        <v>8307</v>
      </c>
      <c r="C2059" s="203"/>
      <c r="D2059" s="203"/>
      <c r="E2059" s="203"/>
      <c r="F2059" s="203"/>
      <c r="G2059" s="203">
        <v>106.30200000000001</v>
      </c>
      <c r="H2059" s="203">
        <v>0.51900000000000002</v>
      </c>
      <c r="I2059" s="203">
        <v>6.1849999999999996</v>
      </c>
    </row>
    <row r="2060" spans="1:9" x14ac:dyDescent="0.25">
      <c r="A2060" s="59" t="s">
        <v>2028</v>
      </c>
      <c r="B2060" s="59" t="s">
        <v>6674</v>
      </c>
      <c r="C2060" s="203">
        <v>0</v>
      </c>
      <c r="D2060" s="203">
        <v>0</v>
      </c>
      <c r="E2060" s="203">
        <v>0</v>
      </c>
      <c r="F2060" s="203"/>
      <c r="G2060" s="203">
        <v>0</v>
      </c>
      <c r="H2060" s="203">
        <v>0.84799999999999998</v>
      </c>
      <c r="I2060" s="203">
        <v>0</v>
      </c>
    </row>
    <row r="2061" spans="1:9" x14ac:dyDescent="0.25">
      <c r="A2061" s="59" t="s">
        <v>1375</v>
      </c>
      <c r="B2061" s="59" t="s">
        <v>6675</v>
      </c>
      <c r="C2061" s="203">
        <v>0.01</v>
      </c>
      <c r="D2061" s="203">
        <v>0</v>
      </c>
      <c r="E2061" s="203"/>
      <c r="F2061" s="203"/>
      <c r="G2061" s="203">
        <v>0</v>
      </c>
      <c r="H2061" s="203">
        <v>0</v>
      </c>
      <c r="I2061" s="203">
        <v>0</v>
      </c>
    </row>
    <row r="2062" spans="1:9" x14ac:dyDescent="0.25">
      <c r="A2062" s="59" t="s">
        <v>1061</v>
      </c>
      <c r="B2062" s="59" t="s">
        <v>6680</v>
      </c>
      <c r="C2062" s="203">
        <v>0</v>
      </c>
      <c r="D2062" s="203">
        <v>7.16</v>
      </c>
      <c r="E2062" s="203">
        <v>0</v>
      </c>
      <c r="F2062" s="203"/>
      <c r="G2062" s="203">
        <v>0</v>
      </c>
      <c r="H2062" s="203">
        <v>0</v>
      </c>
      <c r="I2062" s="203">
        <v>0</v>
      </c>
    </row>
    <row r="2063" spans="1:9" x14ac:dyDescent="0.25">
      <c r="A2063" s="59" t="s">
        <v>1467</v>
      </c>
      <c r="B2063" s="59" t="s">
        <v>6681</v>
      </c>
      <c r="C2063" s="203">
        <v>6.18</v>
      </c>
      <c r="D2063" s="203">
        <v>110.77500000000001</v>
      </c>
      <c r="E2063" s="203">
        <v>4.8579999999999997</v>
      </c>
      <c r="F2063" s="203"/>
      <c r="G2063" s="203">
        <v>0</v>
      </c>
      <c r="H2063" s="203">
        <v>0.13800000000000001</v>
      </c>
      <c r="I2063" s="203">
        <v>0</v>
      </c>
    </row>
    <row r="2064" spans="1:9" x14ac:dyDescent="0.25">
      <c r="A2064" s="59" t="s">
        <v>1020</v>
      </c>
      <c r="B2064" s="59" t="s">
        <v>6682</v>
      </c>
      <c r="C2064" s="203">
        <v>0</v>
      </c>
      <c r="D2064" s="203">
        <v>0</v>
      </c>
      <c r="E2064" s="203">
        <v>0.91700000000000004</v>
      </c>
      <c r="F2064" s="203">
        <v>0.34300000000000003</v>
      </c>
      <c r="G2064" s="203">
        <v>0</v>
      </c>
      <c r="H2064" s="203">
        <v>8.8999999999999996E-2</v>
      </c>
      <c r="I2064" s="203">
        <v>0</v>
      </c>
    </row>
    <row r="2065" spans="1:9" x14ac:dyDescent="0.25">
      <c r="A2065" s="59" t="s">
        <v>2232</v>
      </c>
      <c r="B2065" s="59" t="s">
        <v>6683</v>
      </c>
      <c r="C2065" s="203">
        <v>87.4</v>
      </c>
      <c r="D2065" s="203">
        <v>69.762</v>
      </c>
      <c r="E2065" s="203">
        <v>30.465</v>
      </c>
      <c r="F2065" s="203">
        <v>32.354999999999997</v>
      </c>
      <c r="G2065" s="203">
        <v>32.633000000000003</v>
      </c>
      <c r="H2065" s="203">
        <v>9.0860000000000003</v>
      </c>
      <c r="I2065" s="203">
        <v>0.80700000000000005</v>
      </c>
    </row>
    <row r="2066" spans="1:9" x14ac:dyDescent="0.25">
      <c r="A2066" s="59" t="s">
        <v>1797</v>
      </c>
      <c r="B2066" s="59" t="s">
        <v>6684</v>
      </c>
      <c r="C2066" s="203">
        <v>0</v>
      </c>
      <c r="D2066" s="203">
        <v>0</v>
      </c>
      <c r="E2066" s="203">
        <v>0</v>
      </c>
      <c r="F2066" s="203">
        <v>0</v>
      </c>
      <c r="G2066" s="203">
        <v>0</v>
      </c>
      <c r="H2066" s="203">
        <v>0.38800000000000001</v>
      </c>
      <c r="I2066" s="203">
        <v>0</v>
      </c>
    </row>
    <row r="2067" spans="1:9" x14ac:dyDescent="0.25">
      <c r="A2067" s="59" t="s">
        <v>1514</v>
      </c>
      <c r="B2067" s="59" t="s">
        <v>6685</v>
      </c>
      <c r="C2067" s="203">
        <v>0.98</v>
      </c>
      <c r="D2067" s="203">
        <v>0</v>
      </c>
      <c r="E2067" s="203"/>
      <c r="F2067" s="203">
        <v>0</v>
      </c>
      <c r="G2067" s="203">
        <v>0.68200000000000005</v>
      </c>
      <c r="H2067" s="203">
        <v>0</v>
      </c>
      <c r="I2067" s="203">
        <v>0</v>
      </c>
    </row>
    <row r="2068" spans="1:9" x14ac:dyDescent="0.25">
      <c r="A2068" s="59" t="s">
        <v>440</v>
      </c>
      <c r="B2068" s="59" t="s">
        <v>6686</v>
      </c>
      <c r="C2068" s="203">
        <v>2.44</v>
      </c>
      <c r="D2068" s="203">
        <v>0</v>
      </c>
      <c r="E2068" s="203">
        <v>0</v>
      </c>
      <c r="F2068" s="203"/>
      <c r="G2068" s="203">
        <v>0</v>
      </c>
      <c r="H2068" s="203">
        <v>0</v>
      </c>
      <c r="I2068" s="203">
        <v>0</v>
      </c>
    </row>
    <row r="2069" spans="1:9" x14ac:dyDescent="0.25">
      <c r="A2069" s="59" t="s">
        <v>798</v>
      </c>
      <c r="B2069" s="59" t="s">
        <v>6688</v>
      </c>
      <c r="C2069" s="203">
        <v>0</v>
      </c>
      <c r="D2069" s="203">
        <v>0</v>
      </c>
      <c r="E2069" s="203">
        <v>2.7250000000000001</v>
      </c>
      <c r="F2069" s="203"/>
      <c r="G2069" s="203">
        <v>0</v>
      </c>
      <c r="H2069" s="203"/>
      <c r="I2069" s="203"/>
    </row>
    <row r="2070" spans="1:9" x14ac:dyDescent="0.25">
      <c r="A2070" s="59" t="s">
        <v>786</v>
      </c>
      <c r="B2070" s="59" t="s">
        <v>6697</v>
      </c>
      <c r="C2070" s="203">
        <v>0</v>
      </c>
      <c r="D2070" s="203">
        <v>3.33</v>
      </c>
      <c r="E2070" s="203">
        <v>0</v>
      </c>
      <c r="F2070" s="203">
        <v>5.0000000000000001E-3</v>
      </c>
      <c r="G2070" s="203">
        <v>0.46100000000000002</v>
      </c>
      <c r="H2070" s="203">
        <v>0</v>
      </c>
      <c r="I2070" s="203">
        <v>0</v>
      </c>
    </row>
    <row r="2071" spans="1:9" x14ac:dyDescent="0.25">
      <c r="A2071" s="59" t="s">
        <v>1965</v>
      </c>
      <c r="B2071" s="59" t="s">
        <v>6704</v>
      </c>
      <c r="C2071" s="203">
        <v>2.4300000000000002</v>
      </c>
      <c r="D2071" s="203"/>
      <c r="E2071" s="203">
        <v>0</v>
      </c>
      <c r="F2071" s="203">
        <v>0</v>
      </c>
      <c r="G2071" s="203">
        <v>0</v>
      </c>
      <c r="H2071" s="203">
        <v>0</v>
      </c>
      <c r="I2071" s="203">
        <v>0</v>
      </c>
    </row>
    <row r="2072" spans="1:9" x14ac:dyDescent="0.25">
      <c r="A2072" s="59" t="s">
        <v>1347</v>
      </c>
      <c r="B2072" s="59" t="s">
        <v>6706</v>
      </c>
      <c r="C2072" s="203">
        <v>2.48</v>
      </c>
      <c r="D2072" s="203">
        <v>2.8000000000000001E-2</v>
      </c>
      <c r="E2072" s="203"/>
      <c r="F2072" s="203"/>
      <c r="G2072" s="203">
        <v>0</v>
      </c>
      <c r="H2072" s="203">
        <v>3</v>
      </c>
      <c r="I2072" s="203">
        <v>0</v>
      </c>
    </row>
    <row r="2073" spans="1:9" x14ac:dyDescent="0.25">
      <c r="A2073" s="59" t="s">
        <v>2092</v>
      </c>
      <c r="B2073" s="59" t="s">
        <v>6709</v>
      </c>
      <c r="C2073" s="203"/>
      <c r="D2073" s="203"/>
      <c r="E2073" s="203">
        <v>17.068000000000001</v>
      </c>
      <c r="F2073" s="203"/>
      <c r="G2073" s="203"/>
      <c r="H2073" s="203"/>
      <c r="I2073" s="203"/>
    </row>
    <row r="2074" spans="1:9" x14ac:dyDescent="0.25">
      <c r="A2074" s="59" t="s">
        <v>2548</v>
      </c>
      <c r="B2074" s="59" t="s">
        <v>6710</v>
      </c>
      <c r="C2074" s="203">
        <v>0</v>
      </c>
      <c r="D2074" s="203">
        <v>0</v>
      </c>
      <c r="E2074" s="203">
        <v>0.433</v>
      </c>
      <c r="F2074" s="203">
        <v>0</v>
      </c>
      <c r="G2074" s="203">
        <v>0</v>
      </c>
      <c r="H2074" s="203">
        <v>0</v>
      </c>
      <c r="I2074" s="203">
        <v>0</v>
      </c>
    </row>
    <row r="2075" spans="1:9" x14ac:dyDescent="0.25">
      <c r="A2075" s="59" t="s">
        <v>1456</v>
      </c>
      <c r="B2075" s="59" t="s">
        <v>6716</v>
      </c>
      <c r="C2075" s="203">
        <v>0</v>
      </c>
      <c r="D2075" s="203">
        <v>0</v>
      </c>
      <c r="E2075" s="203">
        <v>0.16200000000000001</v>
      </c>
      <c r="F2075" s="203">
        <v>0</v>
      </c>
      <c r="G2075" s="203">
        <v>0</v>
      </c>
      <c r="H2075" s="203">
        <v>0</v>
      </c>
      <c r="I2075" s="203">
        <v>0</v>
      </c>
    </row>
    <row r="2076" spans="1:9" x14ac:dyDescent="0.25">
      <c r="A2076" s="59" t="s">
        <v>2274</v>
      </c>
      <c r="B2076" s="59" t="s">
        <v>6718</v>
      </c>
      <c r="C2076" s="203">
        <v>0</v>
      </c>
      <c r="D2076" s="203">
        <v>0</v>
      </c>
      <c r="E2076" s="203">
        <v>4.0000000000000001E-3</v>
      </c>
      <c r="F2076" s="203">
        <v>0</v>
      </c>
      <c r="G2076" s="203">
        <v>0</v>
      </c>
      <c r="H2076" s="203">
        <v>0.23300000000000001</v>
      </c>
      <c r="I2076" s="203">
        <v>0</v>
      </c>
    </row>
    <row r="2077" spans="1:9" x14ac:dyDescent="0.25">
      <c r="A2077" s="59" t="s">
        <v>2066</v>
      </c>
      <c r="B2077" s="59" t="s">
        <v>6721</v>
      </c>
      <c r="C2077" s="203">
        <v>0.08</v>
      </c>
      <c r="D2077" s="203">
        <v>0</v>
      </c>
      <c r="E2077" s="203"/>
      <c r="F2077" s="203"/>
      <c r="G2077" s="203"/>
      <c r="H2077" s="203"/>
      <c r="I2077" s="203"/>
    </row>
    <row r="2078" spans="1:9" x14ac:dyDescent="0.25">
      <c r="A2078" s="59" t="s">
        <v>1905</v>
      </c>
      <c r="B2078" s="59" t="s">
        <v>6723</v>
      </c>
      <c r="C2078" s="203">
        <v>0</v>
      </c>
      <c r="D2078" s="203">
        <v>0.26400000000000001</v>
      </c>
      <c r="E2078" s="203">
        <v>0</v>
      </c>
      <c r="F2078" s="203">
        <v>0.81200000000000006</v>
      </c>
      <c r="G2078" s="203"/>
      <c r="H2078" s="203">
        <v>0</v>
      </c>
      <c r="I2078" s="203">
        <v>2.4380000000000002</v>
      </c>
    </row>
    <row r="2079" spans="1:9" x14ac:dyDescent="0.25">
      <c r="A2079" s="59" t="s">
        <v>1054</v>
      </c>
      <c r="B2079" s="59" t="s">
        <v>6726</v>
      </c>
      <c r="C2079" s="203">
        <v>0.19</v>
      </c>
      <c r="D2079" s="203">
        <v>0</v>
      </c>
      <c r="E2079" s="203">
        <v>17.073</v>
      </c>
      <c r="F2079" s="203">
        <v>0</v>
      </c>
      <c r="G2079" s="203">
        <v>2.1800000000000002</v>
      </c>
      <c r="H2079" s="203">
        <v>0</v>
      </c>
      <c r="I2079" s="203">
        <v>0.97</v>
      </c>
    </row>
    <row r="2080" spans="1:9" x14ac:dyDescent="0.25">
      <c r="A2080" s="59" t="s">
        <v>2379</v>
      </c>
      <c r="B2080" s="59" t="s">
        <v>6728</v>
      </c>
      <c r="C2080" s="203">
        <v>25.6</v>
      </c>
      <c r="D2080" s="203">
        <v>0.32800000000000001</v>
      </c>
      <c r="E2080" s="203">
        <v>15.930999999999999</v>
      </c>
      <c r="F2080" s="203">
        <v>0</v>
      </c>
      <c r="G2080" s="203">
        <v>0</v>
      </c>
      <c r="H2080" s="203">
        <v>0.42599999999999999</v>
      </c>
      <c r="I2080" s="203">
        <v>0.125</v>
      </c>
    </row>
    <row r="2081" spans="1:9" x14ac:dyDescent="0.25">
      <c r="A2081" s="59" t="s">
        <v>1958</v>
      </c>
      <c r="B2081" s="59" t="s">
        <v>6730</v>
      </c>
      <c r="C2081" s="203">
        <v>39.25</v>
      </c>
      <c r="D2081" s="203">
        <v>167.05099999999999</v>
      </c>
      <c r="E2081" s="203">
        <v>10.465999999999999</v>
      </c>
      <c r="F2081" s="203">
        <v>0</v>
      </c>
      <c r="G2081" s="203">
        <v>1.6839999999999999</v>
      </c>
      <c r="H2081" s="203">
        <v>0.63100000000000001</v>
      </c>
      <c r="I2081" s="203">
        <v>0</v>
      </c>
    </row>
    <row r="2082" spans="1:9" x14ac:dyDescent="0.25">
      <c r="A2082" s="59" t="s">
        <v>800</v>
      </c>
      <c r="B2082" s="59" t="s">
        <v>6733</v>
      </c>
      <c r="C2082" s="203">
        <v>3.36</v>
      </c>
      <c r="D2082" s="203">
        <v>7.2460000000000004</v>
      </c>
      <c r="E2082" s="203">
        <v>4.0129999999999999</v>
      </c>
      <c r="F2082" s="203">
        <v>2.3410000000000002</v>
      </c>
      <c r="G2082" s="203">
        <v>3.1920000000000002</v>
      </c>
      <c r="H2082" s="203">
        <v>0.27300000000000002</v>
      </c>
      <c r="I2082" s="203">
        <v>0</v>
      </c>
    </row>
    <row r="2083" spans="1:9" x14ac:dyDescent="0.25">
      <c r="A2083" s="59" t="s">
        <v>480</v>
      </c>
      <c r="B2083" s="59" t="s">
        <v>6738</v>
      </c>
      <c r="C2083" s="203">
        <v>38.75</v>
      </c>
      <c r="D2083" s="203">
        <v>5.0519999999999996</v>
      </c>
      <c r="E2083" s="203">
        <v>4.6340000000000003</v>
      </c>
      <c r="F2083" s="203">
        <v>23.965</v>
      </c>
      <c r="G2083" s="203">
        <v>36.972000000000001</v>
      </c>
      <c r="H2083" s="203">
        <v>38.697000000000003</v>
      </c>
      <c r="I2083" s="203">
        <v>45.844000000000001</v>
      </c>
    </row>
    <row r="2084" spans="1:9" x14ac:dyDescent="0.25">
      <c r="A2084" s="59" t="s">
        <v>726</v>
      </c>
      <c r="B2084" s="59" t="s">
        <v>6741</v>
      </c>
      <c r="C2084" s="203">
        <v>11.33</v>
      </c>
      <c r="D2084" s="203"/>
      <c r="E2084" s="203">
        <v>4.3390000000000004</v>
      </c>
      <c r="F2084" s="203">
        <v>0</v>
      </c>
      <c r="G2084" s="203">
        <v>7.8E-2</v>
      </c>
      <c r="H2084" s="203">
        <v>35.731999999999999</v>
      </c>
      <c r="I2084" s="203">
        <v>111.745</v>
      </c>
    </row>
    <row r="2085" spans="1:9" x14ac:dyDescent="0.25">
      <c r="A2085" s="59" t="s">
        <v>1068</v>
      </c>
      <c r="B2085" s="59" t="s">
        <v>6742</v>
      </c>
      <c r="C2085" s="203">
        <v>42.48</v>
      </c>
      <c r="D2085" s="203">
        <v>370.94400000000002</v>
      </c>
      <c r="E2085" s="203">
        <v>1.375</v>
      </c>
      <c r="F2085" s="203">
        <v>0</v>
      </c>
      <c r="G2085" s="203">
        <v>0</v>
      </c>
      <c r="H2085" s="203"/>
      <c r="I2085" s="203"/>
    </row>
    <row r="2086" spans="1:9" x14ac:dyDescent="0.25">
      <c r="A2086" s="59" t="s">
        <v>3061</v>
      </c>
      <c r="B2086" s="59" t="s">
        <v>6746</v>
      </c>
      <c r="C2086" s="203">
        <v>0.85</v>
      </c>
      <c r="D2086" s="203"/>
      <c r="E2086" s="203"/>
      <c r="F2086" s="203"/>
      <c r="G2086" s="203">
        <v>3.9E-2</v>
      </c>
      <c r="H2086" s="203"/>
      <c r="I2086" s="203">
        <v>1.8029999999999999</v>
      </c>
    </row>
    <row r="2087" spans="1:9" x14ac:dyDescent="0.25">
      <c r="A2087" s="59" t="s">
        <v>2047</v>
      </c>
      <c r="B2087" s="59" t="s">
        <v>6748</v>
      </c>
      <c r="C2087" s="203">
        <v>32.93</v>
      </c>
      <c r="D2087" s="203">
        <v>40.421999999999997</v>
      </c>
      <c r="E2087" s="203">
        <v>27.821000000000002</v>
      </c>
      <c r="F2087" s="203">
        <v>40.073</v>
      </c>
      <c r="G2087" s="203">
        <v>14.395</v>
      </c>
      <c r="H2087" s="203">
        <v>19.222000000000001</v>
      </c>
      <c r="I2087" s="203">
        <v>0</v>
      </c>
    </row>
    <row r="2088" spans="1:9" x14ac:dyDescent="0.25">
      <c r="A2088" s="59" t="s">
        <v>2380</v>
      </c>
      <c r="B2088" s="59" t="s">
        <v>6749</v>
      </c>
      <c r="C2088" s="203">
        <v>41.83</v>
      </c>
      <c r="D2088" s="203">
        <v>120.453</v>
      </c>
      <c r="E2088" s="203">
        <v>0.10199999999999999</v>
      </c>
      <c r="F2088" s="203">
        <v>12.004</v>
      </c>
      <c r="G2088" s="203">
        <v>0</v>
      </c>
      <c r="H2088" s="203">
        <v>0.246</v>
      </c>
      <c r="I2088" s="203">
        <v>0</v>
      </c>
    </row>
    <row r="2089" spans="1:9" x14ac:dyDescent="0.25">
      <c r="A2089" s="59" t="s">
        <v>2247</v>
      </c>
      <c r="B2089" s="59" t="s">
        <v>6750</v>
      </c>
      <c r="C2089" s="203">
        <v>22.99</v>
      </c>
      <c r="D2089" s="203">
        <v>0.09</v>
      </c>
      <c r="E2089" s="203"/>
      <c r="F2089" s="203"/>
      <c r="G2089" s="203"/>
      <c r="H2089" s="203">
        <v>0</v>
      </c>
      <c r="I2089" s="203"/>
    </row>
    <row r="2090" spans="1:9" x14ac:dyDescent="0.25">
      <c r="A2090" s="59" t="s">
        <v>1932</v>
      </c>
      <c r="B2090" s="59" t="s">
        <v>6754</v>
      </c>
      <c r="C2090" s="203">
        <v>0.08</v>
      </c>
      <c r="D2090" s="203">
        <v>22.524999999999999</v>
      </c>
      <c r="E2090" s="203">
        <v>3.4000000000000002E-2</v>
      </c>
      <c r="F2090" s="203"/>
      <c r="G2090" s="203">
        <v>0.64600000000000002</v>
      </c>
      <c r="H2090" s="203">
        <v>1.284</v>
      </c>
      <c r="I2090" s="203">
        <v>3.4000000000000002E-2</v>
      </c>
    </row>
    <row r="2091" spans="1:9" x14ac:dyDescent="0.25">
      <c r="A2091" s="59" t="s">
        <v>377</v>
      </c>
      <c r="B2091" s="59" t="s">
        <v>6756</v>
      </c>
      <c r="C2091" s="203">
        <v>2.06</v>
      </c>
      <c r="D2091" s="203">
        <v>7.9790000000000001</v>
      </c>
      <c r="E2091" s="203"/>
      <c r="F2091" s="203"/>
      <c r="G2091" s="203">
        <v>0.55200000000000005</v>
      </c>
      <c r="H2091" s="203">
        <v>0.20799999999999999</v>
      </c>
      <c r="I2091" s="203"/>
    </row>
    <row r="2092" spans="1:9" x14ac:dyDescent="0.25">
      <c r="A2092" s="59" t="s">
        <v>760</v>
      </c>
      <c r="B2092" s="59" t="s">
        <v>6757</v>
      </c>
      <c r="C2092" s="203">
        <v>26.67</v>
      </c>
      <c r="D2092" s="203">
        <v>29.913</v>
      </c>
      <c r="E2092" s="203">
        <v>268.483</v>
      </c>
      <c r="F2092" s="203">
        <v>45.710999999999999</v>
      </c>
      <c r="G2092" s="203">
        <v>162.06800000000001</v>
      </c>
      <c r="H2092" s="203">
        <v>292.22899999999998</v>
      </c>
      <c r="I2092" s="203">
        <v>141.34800000000001</v>
      </c>
    </row>
    <row r="2093" spans="1:9" x14ac:dyDescent="0.25">
      <c r="A2093" s="59" t="s">
        <v>588</v>
      </c>
      <c r="B2093" s="59" t="s">
        <v>6758</v>
      </c>
      <c r="C2093" s="203">
        <v>321.11</v>
      </c>
      <c r="D2093" s="203">
        <v>424.31700000000001</v>
      </c>
      <c r="E2093" s="203">
        <v>470.23</v>
      </c>
      <c r="F2093" s="203">
        <v>389.34500000000003</v>
      </c>
      <c r="G2093" s="203">
        <v>434.226</v>
      </c>
      <c r="H2093" s="203">
        <v>592.33000000000004</v>
      </c>
      <c r="I2093" s="203">
        <v>1094.6420000000001</v>
      </c>
    </row>
    <row r="2094" spans="1:9" x14ac:dyDescent="0.25">
      <c r="A2094" s="59" t="s">
        <v>1945</v>
      </c>
      <c r="B2094" s="59" t="s">
        <v>6768</v>
      </c>
      <c r="C2094" s="203">
        <v>74.02</v>
      </c>
      <c r="D2094" s="203">
        <v>0.377</v>
      </c>
      <c r="E2094" s="203">
        <v>0</v>
      </c>
      <c r="F2094" s="203">
        <v>0</v>
      </c>
      <c r="G2094" s="203">
        <v>0</v>
      </c>
      <c r="H2094" s="203">
        <v>0</v>
      </c>
      <c r="I2094" s="203">
        <v>0</v>
      </c>
    </row>
    <row r="2095" spans="1:9" x14ac:dyDescent="0.25">
      <c r="A2095" s="59" t="s">
        <v>1265</v>
      </c>
      <c r="B2095" s="59" t="s">
        <v>6769</v>
      </c>
      <c r="C2095" s="203">
        <v>47.23</v>
      </c>
      <c r="D2095" s="203">
        <v>366.69</v>
      </c>
      <c r="E2095" s="203">
        <v>0</v>
      </c>
      <c r="F2095" s="203">
        <v>54.066000000000003</v>
      </c>
      <c r="G2095" s="203">
        <v>0</v>
      </c>
      <c r="H2095" s="203">
        <v>0</v>
      </c>
      <c r="I2095" s="203">
        <v>0</v>
      </c>
    </row>
    <row r="2096" spans="1:9" x14ac:dyDescent="0.25">
      <c r="A2096" s="59" t="s">
        <v>66</v>
      </c>
      <c r="B2096" s="59" t="s">
        <v>6806</v>
      </c>
      <c r="C2096" s="203">
        <v>75.77</v>
      </c>
      <c r="D2096" s="203">
        <v>30.413</v>
      </c>
      <c r="E2096" s="203">
        <v>5.9619999999999997</v>
      </c>
      <c r="F2096" s="203">
        <v>0</v>
      </c>
      <c r="G2096" s="203">
        <v>0.65700000000000003</v>
      </c>
      <c r="H2096" s="203">
        <v>0</v>
      </c>
      <c r="I2096" s="203">
        <v>0</v>
      </c>
    </row>
    <row r="2097" spans="1:9" x14ac:dyDescent="0.25">
      <c r="A2097" s="59" t="s">
        <v>52</v>
      </c>
      <c r="B2097" s="59" t="s">
        <v>6808</v>
      </c>
      <c r="C2097" s="203">
        <v>0</v>
      </c>
      <c r="D2097" s="203">
        <v>0</v>
      </c>
      <c r="E2097" s="203">
        <v>0</v>
      </c>
      <c r="F2097" s="203">
        <v>0</v>
      </c>
      <c r="G2097" s="203">
        <v>2.0960000000000001</v>
      </c>
      <c r="H2097" s="203">
        <v>0</v>
      </c>
      <c r="I2097" s="203">
        <v>0</v>
      </c>
    </row>
    <row r="2098" spans="1:9" x14ac:dyDescent="0.25">
      <c r="A2098" s="59" t="s">
        <v>479</v>
      </c>
      <c r="B2098" s="59" t="s">
        <v>6815</v>
      </c>
      <c r="C2098" s="203">
        <v>0.03</v>
      </c>
      <c r="D2098" s="203">
        <v>5.8999999999999997E-2</v>
      </c>
      <c r="E2098" s="203">
        <v>0</v>
      </c>
      <c r="F2098" s="203">
        <v>0</v>
      </c>
      <c r="G2098" s="203">
        <v>0</v>
      </c>
      <c r="H2098" s="203">
        <v>0</v>
      </c>
      <c r="I2098" s="203">
        <v>0</v>
      </c>
    </row>
    <row r="2099" spans="1:9" x14ac:dyDescent="0.25">
      <c r="A2099" s="59" t="s">
        <v>364</v>
      </c>
      <c r="B2099" s="59" t="s">
        <v>6817</v>
      </c>
      <c r="C2099" s="203">
        <v>112.37</v>
      </c>
      <c r="D2099" s="203">
        <v>48.8</v>
      </c>
      <c r="E2099" s="203">
        <v>0</v>
      </c>
      <c r="F2099" s="203">
        <v>0</v>
      </c>
      <c r="G2099" s="203">
        <v>0</v>
      </c>
      <c r="H2099" s="203">
        <v>12.97</v>
      </c>
      <c r="I2099" s="203">
        <v>0</v>
      </c>
    </row>
    <row r="2100" spans="1:9" x14ac:dyDescent="0.25">
      <c r="A2100" s="59" t="s">
        <v>338</v>
      </c>
      <c r="B2100" s="59" t="s">
        <v>6818</v>
      </c>
      <c r="C2100" s="203">
        <v>26.48</v>
      </c>
      <c r="D2100" s="203">
        <v>0</v>
      </c>
      <c r="E2100" s="203"/>
      <c r="F2100" s="203"/>
      <c r="G2100" s="203">
        <v>0</v>
      </c>
      <c r="H2100" s="203">
        <v>0</v>
      </c>
      <c r="I2100" s="203">
        <v>0</v>
      </c>
    </row>
    <row r="2101" spans="1:9" x14ac:dyDescent="0.25">
      <c r="A2101" s="59" t="s">
        <v>337</v>
      </c>
      <c r="B2101" s="59" t="s">
        <v>6819</v>
      </c>
      <c r="C2101" s="203">
        <v>1.21</v>
      </c>
      <c r="D2101" s="203">
        <v>23.173999999999999</v>
      </c>
      <c r="E2101" s="203">
        <v>12.515000000000001</v>
      </c>
      <c r="F2101" s="203">
        <v>0</v>
      </c>
      <c r="G2101" s="203">
        <v>0</v>
      </c>
      <c r="H2101" s="203">
        <v>0</v>
      </c>
      <c r="I2101" s="203">
        <v>0</v>
      </c>
    </row>
    <row r="2102" spans="1:9" x14ac:dyDescent="0.25">
      <c r="A2102" s="59" t="s">
        <v>183</v>
      </c>
      <c r="B2102" s="59" t="s">
        <v>6824</v>
      </c>
      <c r="C2102" s="203">
        <v>0</v>
      </c>
      <c r="D2102" s="203">
        <v>30.594000000000001</v>
      </c>
      <c r="E2102" s="203">
        <v>24.318999999999999</v>
      </c>
      <c r="F2102" s="203">
        <v>0</v>
      </c>
      <c r="G2102" s="203">
        <v>20.527999999999999</v>
      </c>
      <c r="H2102" s="203">
        <v>1.0129999999999999</v>
      </c>
      <c r="I2102" s="203">
        <v>0</v>
      </c>
    </row>
    <row r="2103" spans="1:9" x14ac:dyDescent="0.25">
      <c r="A2103" s="59" t="s">
        <v>1184</v>
      </c>
      <c r="B2103" s="59" t="s">
        <v>6829</v>
      </c>
      <c r="C2103" s="203"/>
      <c r="D2103" s="203"/>
      <c r="E2103" s="203"/>
      <c r="F2103" s="203"/>
      <c r="G2103" s="203"/>
      <c r="H2103" s="203">
        <v>1.2969999999999999</v>
      </c>
      <c r="I2103" s="203"/>
    </row>
    <row r="2104" spans="1:9" x14ac:dyDescent="0.25">
      <c r="A2104" s="59" t="s">
        <v>2158</v>
      </c>
      <c r="B2104" s="59" t="s">
        <v>6830</v>
      </c>
      <c r="C2104" s="203">
        <v>13.94</v>
      </c>
      <c r="D2104" s="203">
        <v>27.715</v>
      </c>
      <c r="E2104" s="203">
        <v>29.428999999999998</v>
      </c>
      <c r="F2104" s="203">
        <v>5.0730000000000004</v>
      </c>
      <c r="G2104" s="203">
        <v>10.535</v>
      </c>
      <c r="H2104" s="203">
        <v>31.751000000000001</v>
      </c>
      <c r="I2104" s="203">
        <v>8.3729999999999993</v>
      </c>
    </row>
    <row r="2105" spans="1:9" x14ac:dyDescent="0.25">
      <c r="A2105" s="59" t="s">
        <v>1046</v>
      </c>
      <c r="B2105" s="59" t="s">
        <v>6832</v>
      </c>
      <c r="C2105" s="203">
        <v>1.86</v>
      </c>
      <c r="D2105" s="203">
        <v>0</v>
      </c>
      <c r="E2105" s="203">
        <v>1.135</v>
      </c>
      <c r="F2105" s="203"/>
      <c r="G2105" s="203"/>
      <c r="H2105" s="203"/>
      <c r="I2105" s="203"/>
    </row>
    <row r="2106" spans="1:9" x14ac:dyDescent="0.25">
      <c r="A2106" s="59" t="s">
        <v>394</v>
      </c>
      <c r="B2106" s="59" t="s">
        <v>6834</v>
      </c>
      <c r="C2106" s="203"/>
      <c r="D2106" s="203"/>
      <c r="E2106" s="203"/>
      <c r="F2106" s="203"/>
      <c r="G2106" s="203"/>
      <c r="H2106" s="203">
        <v>0.85599999999999998</v>
      </c>
      <c r="I2106" s="203"/>
    </row>
    <row r="2107" spans="1:9" x14ac:dyDescent="0.25">
      <c r="A2107" s="59" t="s">
        <v>300</v>
      </c>
      <c r="B2107" s="59" t="s">
        <v>6835</v>
      </c>
      <c r="C2107" s="203">
        <v>22.86</v>
      </c>
      <c r="D2107" s="203">
        <v>108.71899999999999</v>
      </c>
      <c r="E2107" s="203">
        <v>167.858</v>
      </c>
      <c r="F2107" s="203">
        <v>325.63099999999997</v>
      </c>
      <c r="G2107" s="203">
        <v>162.267</v>
      </c>
      <c r="H2107" s="203">
        <v>272.96100000000001</v>
      </c>
      <c r="I2107" s="203">
        <v>182.93299999999999</v>
      </c>
    </row>
    <row r="2108" spans="1:9" x14ac:dyDescent="0.25">
      <c r="A2108" s="59" t="s">
        <v>328</v>
      </c>
      <c r="B2108" s="59" t="s">
        <v>6836</v>
      </c>
      <c r="C2108" s="203">
        <v>1.91</v>
      </c>
      <c r="D2108" s="203">
        <v>0</v>
      </c>
      <c r="E2108" s="203"/>
      <c r="F2108" s="203">
        <v>6.1639999999999997</v>
      </c>
      <c r="G2108" s="203">
        <v>9.1519999999999992</v>
      </c>
      <c r="H2108" s="203">
        <v>92.227999999999994</v>
      </c>
      <c r="I2108" s="203">
        <v>71.010999999999996</v>
      </c>
    </row>
    <row r="2109" spans="1:9" x14ac:dyDescent="0.25">
      <c r="A2109" s="59" t="s">
        <v>729</v>
      </c>
      <c r="B2109" s="59" t="s">
        <v>6837</v>
      </c>
      <c r="C2109" s="203">
        <v>18.260000000000002</v>
      </c>
      <c r="D2109" s="203"/>
      <c r="E2109" s="203">
        <v>198.32900000000001</v>
      </c>
      <c r="F2109" s="203">
        <v>0</v>
      </c>
      <c r="G2109" s="203"/>
      <c r="H2109" s="203"/>
      <c r="I2109" s="203">
        <v>0.73</v>
      </c>
    </row>
    <row r="2110" spans="1:9" x14ac:dyDescent="0.25">
      <c r="A2110" s="59" t="s">
        <v>286</v>
      </c>
      <c r="B2110" s="59" t="s">
        <v>6838</v>
      </c>
      <c r="C2110" s="203">
        <v>19.170000000000002</v>
      </c>
      <c r="D2110" s="203">
        <v>24.457999999999998</v>
      </c>
      <c r="E2110" s="203">
        <v>14.423</v>
      </c>
      <c r="F2110" s="203">
        <v>3.028</v>
      </c>
      <c r="G2110" s="203">
        <v>274.05599999999998</v>
      </c>
      <c r="H2110" s="203">
        <v>57.514000000000003</v>
      </c>
      <c r="I2110" s="203">
        <v>352</v>
      </c>
    </row>
    <row r="2111" spans="1:9" x14ac:dyDescent="0.25">
      <c r="A2111" s="59" t="s">
        <v>510</v>
      </c>
      <c r="B2111" s="59" t="s">
        <v>6840</v>
      </c>
      <c r="C2111" s="203">
        <v>1.86</v>
      </c>
      <c r="D2111" s="203">
        <v>0.97499999999999998</v>
      </c>
      <c r="E2111" s="203">
        <v>4.2009999999999996</v>
      </c>
      <c r="F2111" s="203">
        <v>0</v>
      </c>
      <c r="G2111" s="203">
        <v>0</v>
      </c>
      <c r="H2111" s="203">
        <v>0</v>
      </c>
      <c r="I2111" s="203">
        <v>0</v>
      </c>
    </row>
    <row r="2112" spans="1:9" x14ac:dyDescent="0.25">
      <c r="A2112" s="59" t="s">
        <v>383</v>
      </c>
      <c r="B2112" s="59" t="s">
        <v>6842</v>
      </c>
      <c r="C2112" s="203">
        <v>1.53</v>
      </c>
      <c r="D2112" s="203">
        <v>48.491999999999997</v>
      </c>
      <c r="E2112" s="203">
        <v>6.4039999999999999</v>
      </c>
      <c r="F2112" s="203">
        <v>10.143000000000001</v>
      </c>
      <c r="G2112" s="203">
        <v>52.076000000000001</v>
      </c>
      <c r="H2112" s="203">
        <v>1.494</v>
      </c>
      <c r="I2112" s="203">
        <v>7.5570000000000004</v>
      </c>
    </row>
    <row r="2113" spans="1:9" x14ac:dyDescent="0.25">
      <c r="A2113" s="59" t="s">
        <v>1294</v>
      </c>
      <c r="B2113" s="59" t="s">
        <v>6844</v>
      </c>
      <c r="C2113" s="203">
        <v>903.47</v>
      </c>
      <c r="D2113" s="203">
        <v>658.71100000000001</v>
      </c>
      <c r="E2113" s="203">
        <v>156.80000000000001</v>
      </c>
      <c r="F2113" s="203">
        <v>163.04300000000001</v>
      </c>
      <c r="G2113" s="203">
        <v>29.771999999999998</v>
      </c>
      <c r="H2113" s="203">
        <v>87.525999999999996</v>
      </c>
      <c r="I2113" s="203">
        <v>361.72</v>
      </c>
    </row>
    <row r="2114" spans="1:9" x14ac:dyDescent="0.25">
      <c r="A2114" s="59" t="s">
        <v>490</v>
      </c>
      <c r="B2114" s="59" t="s">
        <v>6854</v>
      </c>
      <c r="C2114" s="203">
        <v>98.72</v>
      </c>
      <c r="D2114" s="203">
        <v>226.23699999999999</v>
      </c>
      <c r="E2114" s="203"/>
      <c r="F2114" s="203"/>
      <c r="G2114" s="203"/>
      <c r="H2114" s="203"/>
      <c r="I2114" s="203">
        <v>175.375</v>
      </c>
    </row>
    <row r="2115" spans="1:9" x14ac:dyDescent="0.25">
      <c r="A2115" s="59" t="s">
        <v>533</v>
      </c>
      <c r="B2115" s="59" t="s">
        <v>6864</v>
      </c>
      <c r="C2115" s="203">
        <v>0</v>
      </c>
      <c r="D2115" s="203">
        <v>0</v>
      </c>
      <c r="E2115" s="203">
        <v>0</v>
      </c>
      <c r="F2115" s="203">
        <v>0</v>
      </c>
      <c r="G2115" s="203">
        <v>0</v>
      </c>
      <c r="H2115" s="203"/>
      <c r="I2115" s="203">
        <v>0.95599999999999996</v>
      </c>
    </row>
    <row r="2116" spans="1:9" x14ac:dyDescent="0.25">
      <c r="A2116" s="59" t="s">
        <v>284</v>
      </c>
      <c r="B2116" s="59" t="s">
        <v>6865</v>
      </c>
      <c r="C2116" s="203">
        <v>0</v>
      </c>
      <c r="D2116" s="203">
        <v>0</v>
      </c>
      <c r="E2116" s="203">
        <v>0.91</v>
      </c>
      <c r="F2116" s="203">
        <v>0</v>
      </c>
      <c r="G2116" s="203">
        <v>0</v>
      </c>
      <c r="H2116" s="203">
        <v>0</v>
      </c>
      <c r="I2116" s="203">
        <v>0</v>
      </c>
    </row>
    <row r="2117" spans="1:9" x14ac:dyDescent="0.25">
      <c r="A2117" s="59" t="s">
        <v>2104</v>
      </c>
      <c r="B2117" s="59" t="s">
        <v>6869</v>
      </c>
      <c r="C2117" s="203">
        <v>0</v>
      </c>
      <c r="D2117" s="203">
        <v>0</v>
      </c>
      <c r="E2117" s="203">
        <v>0.122</v>
      </c>
      <c r="F2117" s="203"/>
      <c r="G2117" s="203"/>
      <c r="H2117" s="203">
        <v>0</v>
      </c>
      <c r="I2117" s="203">
        <v>0</v>
      </c>
    </row>
    <row r="2118" spans="1:9" x14ac:dyDescent="0.25">
      <c r="A2118" s="59" t="s">
        <v>746</v>
      </c>
      <c r="B2118" s="59" t="s">
        <v>6872</v>
      </c>
      <c r="C2118" s="203">
        <v>0</v>
      </c>
      <c r="D2118" s="203">
        <v>0</v>
      </c>
      <c r="E2118" s="203">
        <v>0</v>
      </c>
      <c r="F2118" s="203">
        <v>0</v>
      </c>
      <c r="G2118" s="203">
        <v>4.1920000000000002</v>
      </c>
      <c r="H2118" s="203">
        <v>0</v>
      </c>
      <c r="I2118" s="203">
        <v>334.69900000000001</v>
      </c>
    </row>
    <row r="2119" spans="1:9" x14ac:dyDescent="0.25">
      <c r="A2119" s="59" t="s">
        <v>453</v>
      </c>
      <c r="B2119" s="59" t="s">
        <v>6874</v>
      </c>
      <c r="C2119" s="203"/>
      <c r="D2119" s="203"/>
      <c r="E2119" s="203">
        <v>0</v>
      </c>
      <c r="F2119" s="203">
        <v>0</v>
      </c>
      <c r="G2119" s="203">
        <v>0</v>
      </c>
      <c r="H2119" s="203">
        <v>8.8450000000000006</v>
      </c>
      <c r="I2119" s="203">
        <v>15.234999999999999</v>
      </c>
    </row>
    <row r="2120" spans="1:9" x14ac:dyDescent="0.25">
      <c r="A2120" s="59" t="s">
        <v>2257</v>
      </c>
      <c r="B2120" s="59" t="s">
        <v>6878</v>
      </c>
      <c r="C2120" s="203">
        <v>94.5</v>
      </c>
      <c r="D2120" s="203">
        <v>198.57400000000001</v>
      </c>
      <c r="E2120" s="203">
        <v>132.50299999999999</v>
      </c>
      <c r="F2120" s="203">
        <v>157.08199999999999</v>
      </c>
      <c r="G2120" s="203">
        <v>79.382000000000005</v>
      </c>
      <c r="H2120" s="203">
        <v>81.671999999999997</v>
      </c>
      <c r="I2120" s="203">
        <v>120.50700000000001</v>
      </c>
    </row>
    <row r="2121" spans="1:9" x14ac:dyDescent="0.25">
      <c r="A2121" s="59" t="s">
        <v>2108</v>
      </c>
      <c r="B2121" s="59" t="s">
        <v>6879</v>
      </c>
      <c r="C2121" s="203">
        <v>153.09</v>
      </c>
      <c r="D2121" s="203">
        <v>257.99700000000001</v>
      </c>
      <c r="E2121" s="203">
        <v>114.70399999999999</v>
      </c>
      <c r="F2121" s="203">
        <v>164.23</v>
      </c>
      <c r="G2121" s="203">
        <v>155.73500000000001</v>
      </c>
      <c r="H2121" s="203">
        <v>153.702</v>
      </c>
      <c r="I2121" s="203">
        <v>1173.4190000000001</v>
      </c>
    </row>
    <row r="2122" spans="1:9" x14ac:dyDescent="0.25">
      <c r="A2122" s="59" t="s">
        <v>1188</v>
      </c>
      <c r="B2122" s="59" t="s">
        <v>6881</v>
      </c>
      <c r="C2122" s="203">
        <v>0.19</v>
      </c>
      <c r="D2122" s="203">
        <v>36.037999999999997</v>
      </c>
      <c r="E2122" s="203">
        <v>7.0999999999999994E-2</v>
      </c>
      <c r="F2122" s="203">
        <v>6.3730000000000002</v>
      </c>
      <c r="G2122" s="203">
        <v>9.7739999999999991</v>
      </c>
      <c r="H2122" s="203">
        <v>0.622</v>
      </c>
      <c r="I2122" s="203">
        <v>0</v>
      </c>
    </row>
    <row r="2123" spans="1:9" x14ac:dyDescent="0.25">
      <c r="A2123" s="59" t="s">
        <v>873</v>
      </c>
      <c r="B2123" s="59" t="s">
        <v>6882</v>
      </c>
      <c r="C2123" s="203">
        <v>0.49</v>
      </c>
      <c r="D2123" s="203">
        <v>0</v>
      </c>
      <c r="E2123" s="203"/>
      <c r="F2123" s="203"/>
      <c r="G2123" s="203"/>
      <c r="H2123" s="203">
        <v>0</v>
      </c>
      <c r="I2123" s="203">
        <v>0</v>
      </c>
    </row>
    <row r="2124" spans="1:9" x14ac:dyDescent="0.25">
      <c r="A2124" s="59" t="s">
        <v>1424</v>
      </c>
      <c r="B2124" s="59" t="s">
        <v>6883</v>
      </c>
      <c r="C2124" s="203">
        <v>0.77</v>
      </c>
      <c r="D2124" s="203">
        <v>2.117</v>
      </c>
      <c r="E2124" s="203">
        <v>0</v>
      </c>
      <c r="F2124" s="203">
        <v>0</v>
      </c>
      <c r="G2124" s="203">
        <v>0</v>
      </c>
      <c r="H2124" s="203">
        <v>0</v>
      </c>
      <c r="I2124" s="203">
        <v>0</v>
      </c>
    </row>
    <row r="2125" spans="1:9" x14ac:dyDescent="0.25">
      <c r="A2125" s="59" t="s">
        <v>1707</v>
      </c>
      <c r="B2125" s="59" t="s">
        <v>6884</v>
      </c>
      <c r="C2125" s="203"/>
      <c r="D2125" s="203">
        <v>7.7949999999999999</v>
      </c>
      <c r="E2125" s="203"/>
      <c r="F2125" s="203"/>
      <c r="G2125" s="203">
        <v>0</v>
      </c>
      <c r="H2125" s="203">
        <v>0</v>
      </c>
      <c r="I2125" s="203">
        <v>0</v>
      </c>
    </row>
    <row r="2126" spans="1:9" x14ac:dyDescent="0.25">
      <c r="A2126" s="59" t="s">
        <v>1175</v>
      </c>
      <c r="B2126" s="59" t="s">
        <v>6888</v>
      </c>
      <c r="C2126" s="203">
        <v>6.82</v>
      </c>
      <c r="D2126" s="203">
        <v>0</v>
      </c>
      <c r="E2126" s="203">
        <v>0</v>
      </c>
      <c r="F2126" s="203"/>
      <c r="G2126" s="203"/>
      <c r="H2126" s="203">
        <v>0</v>
      </c>
      <c r="I2126" s="203">
        <v>0</v>
      </c>
    </row>
    <row r="2127" spans="1:9" x14ac:dyDescent="0.25">
      <c r="A2127" s="59" t="s">
        <v>779</v>
      </c>
      <c r="B2127" s="59" t="s">
        <v>6889</v>
      </c>
      <c r="C2127" s="203">
        <v>3.45</v>
      </c>
      <c r="D2127" s="203">
        <v>5.0149999999999997</v>
      </c>
      <c r="E2127" s="203">
        <v>6.95</v>
      </c>
      <c r="F2127" s="203"/>
      <c r="G2127" s="203">
        <v>0.33300000000000002</v>
      </c>
      <c r="H2127" s="203">
        <v>0</v>
      </c>
      <c r="I2127" s="203"/>
    </row>
    <row r="2128" spans="1:9" x14ac:dyDescent="0.25">
      <c r="A2128" s="59" t="s">
        <v>984</v>
      </c>
      <c r="B2128" s="59" t="s">
        <v>6893</v>
      </c>
      <c r="C2128" s="203">
        <v>1.95</v>
      </c>
      <c r="D2128" s="203"/>
      <c r="E2128" s="203">
        <v>0</v>
      </c>
      <c r="F2128" s="203">
        <v>6.2169999999999996</v>
      </c>
      <c r="G2128" s="203">
        <v>0</v>
      </c>
      <c r="H2128" s="203">
        <v>5.29</v>
      </c>
      <c r="I2128" s="203">
        <v>0</v>
      </c>
    </row>
    <row r="2129" spans="1:9" x14ac:dyDescent="0.25">
      <c r="A2129" s="59" t="s">
        <v>1085</v>
      </c>
      <c r="B2129" s="59" t="s">
        <v>6895</v>
      </c>
      <c r="C2129" s="203">
        <v>1.7</v>
      </c>
      <c r="D2129" s="203">
        <v>1.954</v>
      </c>
      <c r="E2129" s="203">
        <v>0</v>
      </c>
      <c r="F2129" s="203">
        <v>0</v>
      </c>
      <c r="G2129" s="203">
        <v>0</v>
      </c>
      <c r="H2129" s="203">
        <v>0</v>
      </c>
      <c r="I2129" s="203">
        <v>0</v>
      </c>
    </row>
    <row r="2130" spans="1:9" x14ac:dyDescent="0.25">
      <c r="A2130" s="59" t="s">
        <v>1271</v>
      </c>
      <c r="B2130" s="59" t="s">
        <v>6904</v>
      </c>
      <c r="C2130" s="203">
        <v>53.76</v>
      </c>
      <c r="D2130" s="203">
        <v>0</v>
      </c>
      <c r="E2130" s="203">
        <v>0</v>
      </c>
      <c r="F2130" s="203">
        <v>0.89100000000000001</v>
      </c>
      <c r="G2130" s="203">
        <v>11.178000000000001</v>
      </c>
      <c r="H2130" s="203">
        <v>0</v>
      </c>
      <c r="I2130" s="203">
        <v>0</v>
      </c>
    </row>
    <row r="2131" spans="1:9" x14ac:dyDescent="0.25">
      <c r="A2131" s="59" t="s">
        <v>1477</v>
      </c>
      <c r="B2131" s="59" t="s">
        <v>6905</v>
      </c>
      <c r="C2131" s="203">
        <v>0.19</v>
      </c>
      <c r="D2131" s="203">
        <v>10.372</v>
      </c>
      <c r="E2131" s="203"/>
      <c r="F2131" s="203"/>
      <c r="G2131" s="203">
        <v>0.27900000000000003</v>
      </c>
      <c r="H2131" s="203">
        <v>0</v>
      </c>
      <c r="I2131" s="203">
        <v>0</v>
      </c>
    </row>
    <row r="2132" spans="1:9" x14ac:dyDescent="0.25">
      <c r="A2132" s="59" t="s">
        <v>247</v>
      </c>
      <c r="B2132" s="59" t="s">
        <v>6912</v>
      </c>
      <c r="C2132" s="203">
        <v>0</v>
      </c>
      <c r="D2132" s="203">
        <v>0</v>
      </c>
      <c r="E2132" s="203"/>
      <c r="F2132" s="203"/>
      <c r="G2132" s="203">
        <v>0.441</v>
      </c>
      <c r="H2132" s="203">
        <v>0</v>
      </c>
      <c r="I2132" s="203"/>
    </row>
    <row r="2133" spans="1:9" x14ac:dyDescent="0.25">
      <c r="A2133" s="59" t="s">
        <v>553</v>
      </c>
      <c r="B2133" s="59" t="s">
        <v>6923</v>
      </c>
      <c r="C2133" s="203">
        <v>0.7</v>
      </c>
      <c r="D2133" s="203">
        <v>15.739000000000001</v>
      </c>
      <c r="E2133" s="203">
        <v>0</v>
      </c>
      <c r="F2133" s="203">
        <v>0</v>
      </c>
      <c r="G2133" s="203">
        <v>5.9610000000000003</v>
      </c>
      <c r="H2133" s="203">
        <v>28.117999999999999</v>
      </c>
      <c r="I2133" s="203">
        <v>0</v>
      </c>
    </row>
    <row r="2134" spans="1:9" x14ac:dyDescent="0.25">
      <c r="A2134" s="59" t="s">
        <v>1420</v>
      </c>
      <c r="B2134" s="59" t="s">
        <v>6928</v>
      </c>
      <c r="C2134" s="203">
        <v>2.5499999999999998</v>
      </c>
      <c r="D2134" s="203">
        <v>33.503999999999998</v>
      </c>
      <c r="E2134" s="203">
        <v>0</v>
      </c>
      <c r="F2134" s="203">
        <v>0</v>
      </c>
      <c r="G2134" s="203">
        <v>0</v>
      </c>
      <c r="H2134" s="203">
        <v>0</v>
      </c>
      <c r="I2134" s="203">
        <v>0</v>
      </c>
    </row>
    <row r="2135" spans="1:9" x14ac:dyDescent="0.25">
      <c r="A2135" s="59" t="s">
        <v>93</v>
      </c>
      <c r="B2135" s="59" t="s">
        <v>6929</v>
      </c>
      <c r="C2135" s="203"/>
      <c r="D2135" s="203">
        <v>5.5839999999999996</v>
      </c>
      <c r="E2135" s="203">
        <v>0</v>
      </c>
      <c r="F2135" s="203">
        <v>0</v>
      </c>
      <c r="G2135" s="203">
        <v>0</v>
      </c>
      <c r="H2135" s="203"/>
      <c r="I2135" s="203"/>
    </row>
    <row r="2136" spans="1:9" x14ac:dyDescent="0.25">
      <c r="A2136" s="59" t="s">
        <v>31</v>
      </c>
      <c r="B2136" s="59" t="s">
        <v>6930</v>
      </c>
      <c r="C2136" s="203">
        <v>0</v>
      </c>
      <c r="D2136" s="203">
        <v>11.112</v>
      </c>
      <c r="E2136" s="203">
        <v>2.7210000000000001</v>
      </c>
      <c r="F2136" s="203">
        <v>4.202</v>
      </c>
      <c r="G2136" s="203">
        <v>25.122</v>
      </c>
      <c r="H2136" s="203">
        <v>2.3079999999999998</v>
      </c>
      <c r="I2136" s="203">
        <v>0</v>
      </c>
    </row>
    <row r="2137" spans="1:9" x14ac:dyDescent="0.25">
      <c r="A2137" s="59" t="s">
        <v>1409</v>
      </c>
      <c r="B2137" s="59" t="s">
        <v>6931</v>
      </c>
      <c r="C2137" s="203"/>
      <c r="D2137" s="203"/>
      <c r="E2137" s="203"/>
      <c r="F2137" s="203"/>
      <c r="G2137" s="203">
        <v>3.5169999999999999</v>
      </c>
      <c r="H2137" s="203">
        <v>14.638</v>
      </c>
      <c r="I2137" s="203"/>
    </row>
    <row r="2138" spans="1:9" x14ac:dyDescent="0.25">
      <c r="A2138" s="59" t="s">
        <v>688</v>
      </c>
      <c r="B2138" s="59" t="s">
        <v>6935</v>
      </c>
      <c r="C2138" s="203">
        <v>8.15</v>
      </c>
      <c r="D2138" s="203">
        <v>48.72</v>
      </c>
      <c r="E2138" s="203">
        <v>60.679000000000002</v>
      </c>
      <c r="F2138" s="203">
        <v>17.888000000000002</v>
      </c>
      <c r="G2138" s="203">
        <v>22.350999999999999</v>
      </c>
      <c r="H2138" s="203">
        <v>1.2</v>
      </c>
      <c r="I2138" s="203">
        <v>8.1050000000000004</v>
      </c>
    </row>
    <row r="2139" spans="1:9" x14ac:dyDescent="0.25">
      <c r="A2139" s="59" t="s">
        <v>863</v>
      </c>
      <c r="B2139" s="59" t="s">
        <v>6936</v>
      </c>
      <c r="C2139" s="203"/>
      <c r="D2139" s="203"/>
      <c r="E2139" s="203">
        <v>0.433</v>
      </c>
      <c r="F2139" s="203"/>
      <c r="G2139" s="203">
        <v>0</v>
      </c>
      <c r="H2139" s="203">
        <v>1.133</v>
      </c>
      <c r="I2139" s="203">
        <v>13.132</v>
      </c>
    </row>
    <row r="2140" spans="1:9" x14ac:dyDescent="0.25">
      <c r="A2140" s="59" t="s">
        <v>2237</v>
      </c>
      <c r="B2140" s="59" t="s">
        <v>6939</v>
      </c>
      <c r="C2140" s="203"/>
      <c r="D2140" s="203"/>
      <c r="E2140" s="203"/>
      <c r="F2140" s="203">
        <v>0.70199999999999996</v>
      </c>
      <c r="G2140" s="203"/>
      <c r="H2140" s="203"/>
      <c r="I2140" s="203"/>
    </row>
    <row r="2141" spans="1:9" x14ac:dyDescent="0.25">
      <c r="A2141" s="59" t="s">
        <v>363</v>
      </c>
      <c r="B2141" s="59" t="s">
        <v>6953</v>
      </c>
      <c r="C2141" s="203"/>
      <c r="D2141" s="203"/>
      <c r="E2141" s="203"/>
      <c r="F2141" s="203">
        <v>14.263</v>
      </c>
      <c r="G2141" s="203">
        <v>0</v>
      </c>
      <c r="H2141" s="203">
        <v>10.699</v>
      </c>
      <c r="I2141" s="203">
        <v>4.3949999999999996</v>
      </c>
    </row>
    <row r="2142" spans="1:9" x14ac:dyDescent="0.25">
      <c r="A2142" s="59" t="s">
        <v>526</v>
      </c>
      <c r="B2142" s="59" t="s">
        <v>6958</v>
      </c>
      <c r="C2142" s="203"/>
      <c r="D2142" s="203"/>
      <c r="E2142" s="203"/>
      <c r="F2142" s="203"/>
      <c r="G2142" s="203">
        <v>5.5890000000000004</v>
      </c>
      <c r="H2142" s="203"/>
      <c r="I2142" s="203">
        <v>0</v>
      </c>
    </row>
    <row r="2143" spans="1:9" x14ac:dyDescent="0.25">
      <c r="A2143" s="59" t="s">
        <v>420</v>
      </c>
      <c r="B2143" s="59" t="s">
        <v>6960</v>
      </c>
      <c r="C2143" s="203">
        <v>1.95</v>
      </c>
      <c r="D2143" s="203">
        <v>0</v>
      </c>
      <c r="E2143" s="203">
        <v>0</v>
      </c>
      <c r="F2143" s="203">
        <v>0</v>
      </c>
      <c r="G2143" s="203">
        <v>6.2789999999999999</v>
      </c>
      <c r="H2143" s="203">
        <v>20</v>
      </c>
      <c r="I2143" s="203">
        <v>85.164000000000001</v>
      </c>
    </row>
    <row r="2144" spans="1:9" x14ac:dyDescent="0.25">
      <c r="A2144" s="59" t="s">
        <v>2605</v>
      </c>
      <c r="B2144" s="59" t="s">
        <v>6961</v>
      </c>
      <c r="C2144" s="203"/>
      <c r="D2144" s="203"/>
      <c r="E2144" s="203"/>
      <c r="F2144" s="203"/>
      <c r="G2144" s="203">
        <v>10.885</v>
      </c>
      <c r="H2144" s="203"/>
      <c r="I2144" s="203"/>
    </row>
    <row r="2145" spans="1:9" x14ac:dyDescent="0.25">
      <c r="A2145" s="59" t="s">
        <v>768</v>
      </c>
      <c r="B2145" s="59" t="s">
        <v>6966</v>
      </c>
      <c r="C2145" s="203"/>
      <c r="D2145" s="203">
        <v>44.012</v>
      </c>
      <c r="E2145" s="203">
        <v>13.492000000000001</v>
      </c>
      <c r="F2145" s="203">
        <v>0</v>
      </c>
      <c r="G2145" s="203">
        <v>1.9530000000000001</v>
      </c>
      <c r="H2145" s="203">
        <v>0</v>
      </c>
      <c r="I2145" s="203">
        <v>0</v>
      </c>
    </row>
    <row r="2146" spans="1:9" x14ac:dyDescent="0.25">
      <c r="A2146" s="59" t="s">
        <v>303</v>
      </c>
      <c r="B2146" s="59" t="s">
        <v>6967</v>
      </c>
      <c r="C2146" s="203">
        <v>0</v>
      </c>
      <c r="D2146" s="203">
        <v>0</v>
      </c>
      <c r="E2146" s="203">
        <v>0.63700000000000001</v>
      </c>
      <c r="F2146" s="203">
        <v>0</v>
      </c>
      <c r="G2146" s="203">
        <v>0</v>
      </c>
      <c r="H2146" s="203"/>
      <c r="I2146" s="203">
        <v>0</v>
      </c>
    </row>
    <row r="2147" spans="1:9" x14ac:dyDescent="0.25">
      <c r="A2147" s="59" t="s">
        <v>3015</v>
      </c>
      <c r="B2147" s="59" t="s">
        <v>6971</v>
      </c>
      <c r="C2147" s="203">
        <v>0.77</v>
      </c>
      <c r="D2147" s="203"/>
      <c r="E2147" s="203"/>
      <c r="F2147" s="203"/>
      <c r="G2147" s="203"/>
      <c r="H2147" s="203"/>
      <c r="I2147" s="203"/>
    </row>
    <row r="2148" spans="1:9" x14ac:dyDescent="0.25">
      <c r="A2148" s="59" t="s">
        <v>2011</v>
      </c>
      <c r="B2148" s="59" t="s">
        <v>6975</v>
      </c>
      <c r="C2148" s="203">
        <v>1.37</v>
      </c>
      <c r="D2148" s="203">
        <v>0</v>
      </c>
      <c r="E2148" s="203"/>
      <c r="F2148" s="203"/>
      <c r="G2148" s="203">
        <v>0</v>
      </c>
      <c r="H2148" s="203"/>
      <c r="I2148" s="203">
        <v>0</v>
      </c>
    </row>
    <row r="2149" spans="1:9" x14ac:dyDescent="0.25">
      <c r="A2149" s="59" t="s">
        <v>1086</v>
      </c>
      <c r="B2149" s="59" t="s">
        <v>6980</v>
      </c>
      <c r="C2149" s="203"/>
      <c r="D2149" s="203">
        <v>5.4260000000000002</v>
      </c>
      <c r="E2149" s="203"/>
      <c r="F2149" s="203">
        <v>292.577</v>
      </c>
      <c r="G2149" s="203"/>
      <c r="H2149" s="203">
        <v>0</v>
      </c>
      <c r="I2149" s="203">
        <v>0</v>
      </c>
    </row>
    <row r="2150" spans="1:9" x14ac:dyDescent="0.25">
      <c r="A2150" s="59" t="s">
        <v>1705</v>
      </c>
      <c r="B2150" s="59" t="s">
        <v>6983</v>
      </c>
      <c r="C2150" s="203">
        <v>0.88</v>
      </c>
      <c r="D2150" s="203">
        <v>11.022</v>
      </c>
      <c r="E2150" s="203">
        <v>0.25600000000000001</v>
      </c>
      <c r="F2150" s="203">
        <v>3.6459999999999999</v>
      </c>
      <c r="G2150" s="203">
        <v>1.45</v>
      </c>
      <c r="H2150" s="203">
        <v>4.7240000000000002</v>
      </c>
      <c r="I2150" s="203">
        <v>14.452999999999999</v>
      </c>
    </row>
    <row r="2151" spans="1:9" x14ac:dyDescent="0.25">
      <c r="A2151" s="59" t="s">
        <v>8308</v>
      </c>
      <c r="B2151" s="59" t="s">
        <v>8309</v>
      </c>
      <c r="C2151" s="203">
        <v>4.72</v>
      </c>
      <c r="D2151" s="203">
        <v>0</v>
      </c>
      <c r="E2151" s="203">
        <v>0</v>
      </c>
      <c r="F2151" s="203">
        <v>0</v>
      </c>
      <c r="G2151" s="203">
        <v>0</v>
      </c>
      <c r="H2151" s="203">
        <v>0</v>
      </c>
      <c r="I2151" s="203">
        <v>0</v>
      </c>
    </row>
    <row r="2152" spans="1:9" x14ac:dyDescent="0.25">
      <c r="A2152" s="59" t="s">
        <v>1868</v>
      </c>
      <c r="B2152" s="59" t="s">
        <v>7026</v>
      </c>
      <c r="C2152" s="203">
        <v>3.3</v>
      </c>
      <c r="D2152" s="203">
        <v>0</v>
      </c>
      <c r="E2152" s="203">
        <v>0</v>
      </c>
      <c r="F2152" s="203">
        <v>1.5449999999999999</v>
      </c>
      <c r="G2152" s="203">
        <v>0</v>
      </c>
      <c r="H2152" s="203">
        <v>0</v>
      </c>
      <c r="I2152" s="203">
        <v>1.8260000000000001</v>
      </c>
    </row>
    <row r="2153" spans="1:9" x14ac:dyDescent="0.25">
      <c r="A2153" s="59" t="s">
        <v>1322</v>
      </c>
      <c r="B2153" s="59" t="s">
        <v>7028</v>
      </c>
      <c r="C2153" s="203">
        <v>0</v>
      </c>
      <c r="D2153" s="203">
        <v>0</v>
      </c>
      <c r="E2153" s="203">
        <v>0</v>
      </c>
      <c r="F2153" s="203">
        <v>0</v>
      </c>
      <c r="G2153" s="203">
        <v>0</v>
      </c>
      <c r="H2153" s="203">
        <v>20.564</v>
      </c>
      <c r="I2153" s="203">
        <v>2.1800000000000002</v>
      </c>
    </row>
    <row r="2154" spans="1:9" x14ac:dyDescent="0.25">
      <c r="A2154" s="59" t="s">
        <v>2828</v>
      </c>
      <c r="B2154" s="59" t="s">
        <v>7029</v>
      </c>
      <c r="C2154" s="203">
        <v>0</v>
      </c>
      <c r="D2154" s="203">
        <v>0</v>
      </c>
      <c r="E2154" s="203">
        <v>9.4E-2</v>
      </c>
      <c r="F2154" s="203">
        <v>0</v>
      </c>
      <c r="G2154" s="203">
        <v>0</v>
      </c>
      <c r="H2154" s="203">
        <v>0</v>
      </c>
      <c r="I2154" s="203">
        <v>0</v>
      </c>
    </row>
    <row r="2155" spans="1:9" x14ac:dyDescent="0.25">
      <c r="A2155" s="59" t="s">
        <v>3531</v>
      </c>
      <c r="B2155" s="59" t="s">
        <v>7030</v>
      </c>
      <c r="C2155" s="203">
        <v>51.39</v>
      </c>
      <c r="D2155" s="203"/>
      <c r="E2155" s="203"/>
      <c r="F2155" s="203"/>
      <c r="G2155" s="203">
        <v>0</v>
      </c>
      <c r="H2155" s="203">
        <v>0</v>
      </c>
      <c r="I2155" s="203">
        <v>0</v>
      </c>
    </row>
    <row r="2156" spans="1:9" x14ac:dyDescent="0.25">
      <c r="A2156" s="59" t="s">
        <v>3036</v>
      </c>
      <c r="B2156" s="59" t="s">
        <v>7033</v>
      </c>
      <c r="C2156" s="203">
        <v>2.92</v>
      </c>
      <c r="D2156" s="203"/>
      <c r="E2156" s="203"/>
      <c r="F2156" s="203">
        <v>0</v>
      </c>
      <c r="G2156" s="203">
        <v>0</v>
      </c>
      <c r="H2156" s="203"/>
      <c r="I2156" s="203">
        <v>0</v>
      </c>
    </row>
    <row r="2157" spans="1:9" x14ac:dyDescent="0.25">
      <c r="A2157" s="59" t="s">
        <v>1808</v>
      </c>
      <c r="B2157" s="59" t="s">
        <v>7037</v>
      </c>
      <c r="C2157" s="203"/>
      <c r="D2157" s="203">
        <v>0.125</v>
      </c>
      <c r="E2157" s="203">
        <v>0.71299999999999997</v>
      </c>
      <c r="F2157" s="203">
        <v>0</v>
      </c>
      <c r="G2157" s="203">
        <v>2.4889999999999999</v>
      </c>
      <c r="H2157" s="203">
        <v>0</v>
      </c>
      <c r="I2157" s="203"/>
    </row>
    <row r="2158" spans="1:9" x14ac:dyDescent="0.25">
      <c r="A2158" s="59" t="s">
        <v>2503</v>
      </c>
      <c r="B2158" s="59" t="s">
        <v>7038</v>
      </c>
      <c r="C2158" s="203"/>
      <c r="D2158" s="203">
        <v>0.75700000000000001</v>
      </c>
      <c r="E2158" s="203"/>
      <c r="F2158" s="203"/>
      <c r="G2158" s="203"/>
      <c r="H2158" s="203"/>
      <c r="I2158" s="203"/>
    </row>
    <row r="2159" spans="1:9" x14ac:dyDescent="0.25">
      <c r="A2159" s="59" t="s">
        <v>3153</v>
      </c>
      <c r="B2159" s="59" t="s">
        <v>7060</v>
      </c>
      <c r="C2159" s="203">
        <v>0</v>
      </c>
      <c r="D2159" s="203">
        <v>5.157</v>
      </c>
      <c r="E2159" s="203"/>
      <c r="F2159" s="203"/>
      <c r="G2159" s="203">
        <v>0</v>
      </c>
      <c r="H2159" s="203"/>
      <c r="I2159" s="203">
        <v>0</v>
      </c>
    </row>
    <row r="2160" spans="1:9" x14ac:dyDescent="0.25">
      <c r="A2160" s="59" t="s">
        <v>2225</v>
      </c>
      <c r="B2160" s="59" t="s">
        <v>7064</v>
      </c>
      <c r="C2160" s="203">
        <v>0</v>
      </c>
      <c r="D2160" s="203"/>
      <c r="E2160" s="203"/>
      <c r="F2160" s="203">
        <v>0</v>
      </c>
      <c r="G2160" s="203">
        <v>0</v>
      </c>
      <c r="H2160" s="203"/>
      <c r="I2160" s="203">
        <v>5.54</v>
      </c>
    </row>
    <row r="2161" spans="1:9" x14ac:dyDescent="0.25">
      <c r="A2161" s="59" t="s">
        <v>2090</v>
      </c>
      <c r="B2161" s="59" t="s">
        <v>7068</v>
      </c>
      <c r="C2161" s="203">
        <v>0</v>
      </c>
      <c r="D2161" s="203">
        <v>16.331</v>
      </c>
      <c r="E2161" s="203">
        <v>46.731000000000002</v>
      </c>
      <c r="F2161" s="203">
        <v>0</v>
      </c>
      <c r="G2161" s="203">
        <v>0</v>
      </c>
      <c r="H2161" s="203">
        <v>2.202</v>
      </c>
      <c r="I2161" s="203">
        <v>1.8069999999999999</v>
      </c>
    </row>
    <row r="2162" spans="1:9" x14ac:dyDescent="0.25">
      <c r="A2162" s="59" t="s">
        <v>1165</v>
      </c>
      <c r="B2162" s="59" t="s">
        <v>7071</v>
      </c>
      <c r="C2162" s="203">
        <v>25.38</v>
      </c>
      <c r="D2162" s="203">
        <v>0</v>
      </c>
      <c r="E2162" s="203">
        <v>0</v>
      </c>
      <c r="F2162" s="203">
        <v>0</v>
      </c>
      <c r="G2162" s="203">
        <v>0</v>
      </c>
      <c r="H2162" s="203"/>
      <c r="I2162" s="203">
        <v>0</v>
      </c>
    </row>
    <row r="2163" spans="1:9" x14ac:dyDescent="0.25">
      <c r="A2163" s="59" t="s">
        <v>2111</v>
      </c>
      <c r="B2163" s="59" t="s">
        <v>7076</v>
      </c>
      <c r="C2163" s="203"/>
      <c r="D2163" s="203"/>
      <c r="E2163" s="203"/>
      <c r="F2163" s="203"/>
      <c r="G2163" s="203"/>
      <c r="H2163" s="203"/>
      <c r="I2163" s="203">
        <v>8.1890000000000001</v>
      </c>
    </row>
    <row r="2164" spans="1:9" x14ac:dyDescent="0.25">
      <c r="A2164" s="59" t="s">
        <v>3129</v>
      </c>
      <c r="B2164" s="59" t="s">
        <v>7077</v>
      </c>
      <c r="C2164" s="203"/>
      <c r="D2164" s="203"/>
      <c r="E2164" s="203"/>
      <c r="F2164" s="203">
        <v>4.681</v>
      </c>
      <c r="G2164" s="203"/>
      <c r="H2164" s="203"/>
      <c r="I2164" s="203"/>
    </row>
    <row r="2165" spans="1:9" x14ac:dyDescent="0.25">
      <c r="A2165" s="59" t="s">
        <v>1912</v>
      </c>
      <c r="B2165" s="59" t="s">
        <v>7079</v>
      </c>
      <c r="C2165" s="203"/>
      <c r="D2165" s="203"/>
      <c r="E2165" s="203"/>
      <c r="F2165" s="203"/>
      <c r="G2165" s="203">
        <v>40</v>
      </c>
      <c r="H2165" s="203"/>
      <c r="I2165" s="203"/>
    </row>
    <row r="2166" spans="1:9" x14ac:dyDescent="0.25">
      <c r="A2166" s="59" t="s">
        <v>2988</v>
      </c>
      <c r="B2166" s="59" t="s">
        <v>7080</v>
      </c>
      <c r="C2166" s="203">
        <v>52.8</v>
      </c>
      <c r="D2166" s="203">
        <v>0</v>
      </c>
      <c r="E2166" s="203"/>
      <c r="F2166" s="203">
        <v>379.48399999999998</v>
      </c>
      <c r="G2166" s="203">
        <v>32.000999999999998</v>
      </c>
      <c r="H2166" s="203">
        <v>1.4259999999999999</v>
      </c>
      <c r="I2166" s="203">
        <v>0</v>
      </c>
    </row>
    <row r="2167" spans="1:9" x14ac:dyDescent="0.25">
      <c r="A2167" s="59" t="s">
        <v>2447</v>
      </c>
      <c r="B2167" s="59" t="s">
        <v>7081</v>
      </c>
      <c r="C2167" s="203">
        <v>0.49</v>
      </c>
      <c r="D2167" s="203">
        <v>0</v>
      </c>
      <c r="E2167" s="203">
        <v>0</v>
      </c>
      <c r="F2167" s="203"/>
      <c r="G2167" s="203">
        <v>0</v>
      </c>
      <c r="H2167" s="203"/>
      <c r="I2167" s="203">
        <v>0</v>
      </c>
    </row>
    <row r="2168" spans="1:9" x14ac:dyDescent="0.25">
      <c r="A2168" s="59" t="s">
        <v>1834</v>
      </c>
      <c r="B2168" s="59" t="s">
        <v>7082</v>
      </c>
      <c r="C2168" s="203"/>
      <c r="D2168" s="203"/>
      <c r="E2168" s="203"/>
      <c r="F2168" s="203"/>
      <c r="G2168" s="203">
        <v>0</v>
      </c>
      <c r="H2168" s="203">
        <v>0</v>
      </c>
      <c r="I2168" s="203">
        <v>3.09</v>
      </c>
    </row>
    <row r="2169" spans="1:9" x14ac:dyDescent="0.25">
      <c r="A2169" s="59" t="s">
        <v>1687</v>
      </c>
      <c r="B2169" s="59" t="s">
        <v>7084</v>
      </c>
      <c r="C2169" s="203">
        <v>13.56</v>
      </c>
      <c r="D2169" s="203">
        <v>0</v>
      </c>
      <c r="E2169" s="203">
        <v>0</v>
      </c>
      <c r="F2169" s="203">
        <v>0</v>
      </c>
      <c r="G2169" s="203">
        <v>0</v>
      </c>
      <c r="H2169" s="203">
        <v>92.724000000000004</v>
      </c>
      <c r="I2169" s="203">
        <v>14.811999999999999</v>
      </c>
    </row>
    <row r="2170" spans="1:9" x14ac:dyDescent="0.25">
      <c r="A2170" s="59" t="s">
        <v>2293</v>
      </c>
      <c r="B2170" s="59" t="s">
        <v>7094</v>
      </c>
      <c r="C2170" s="203">
        <v>0</v>
      </c>
      <c r="D2170" s="203">
        <v>0</v>
      </c>
      <c r="E2170" s="203"/>
      <c r="F2170" s="203">
        <v>12</v>
      </c>
      <c r="G2170" s="203"/>
      <c r="H2170" s="203"/>
      <c r="I2170" s="203">
        <v>0</v>
      </c>
    </row>
    <row r="2171" spans="1:9" x14ac:dyDescent="0.25">
      <c r="A2171" s="59" t="s">
        <v>1247</v>
      </c>
      <c r="B2171" s="59" t="s">
        <v>7099</v>
      </c>
      <c r="C2171" s="203">
        <v>0.66</v>
      </c>
      <c r="D2171" s="203">
        <v>0</v>
      </c>
      <c r="E2171" s="203">
        <v>0</v>
      </c>
      <c r="F2171" s="203">
        <v>0</v>
      </c>
      <c r="G2171" s="203">
        <v>0</v>
      </c>
      <c r="H2171" s="203">
        <v>0</v>
      </c>
      <c r="I2171" s="203">
        <v>0</v>
      </c>
    </row>
    <row r="2172" spans="1:9" x14ac:dyDescent="0.25">
      <c r="A2172" s="59" t="s">
        <v>1435</v>
      </c>
      <c r="B2172" s="59" t="s">
        <v>7105</v>
      </c>
      <c r="C2172" s="203">
        <v>1.4</v>
      </c>
      <c r="D2172" s="203">
        <v>0</v>
      </c>
      <c r="E2172" s="203">
        <v>6.2990000000000004</v>
      </c>
      <c r="F2172" s="203">
        <v>0</v>
      </c>
      <c r="G2172" s="203">
        <v>3.5049999999999999</v>
      </c>
      <c r="H2172" s="203">
        <v>10.087999999999999</v>
      </c>
      <c r="I2172" s="203">
        <v>17.317</v>
      </c>
    </row>
    <row r="2173" spans="1:9" x14ac:dyDescent="0.25">
      <c r="A2173" s="59" t="s">
        <v>1190</v>
      </c>
      <c r="B2173" s="59" t="s">
        <v>7107</v>
      </c>
      <c r="C2173" s="203">
        <v>15.32</v>
      </c>
      <c r="D2173" s="203">
        <v>14.375999999999999</v>
      </c>
      <c r="E2173" s="203">
        <v>0</v>
      </c>
      <c r="F2173" s="203">
        <v>1.0720000000000001</v>
      </c>
      <c r="G2173" s="203">
        <v>1.006</v>
      </c>
      <c r="H2173" s="203">
        <v>0</v>
      </c>
      <c r="I2173" s="203">
        <v>0</v>
      </c>
    </row>
    <row r="2174" spans="1:9" x14ac:dyDescent="0.25">
      <c r="A2174" s="59" t="s">
        <v>1841</v>
      </c>
      <c r="B2174" s="59" t="s">
        <v>7113</v>
      </c>
      <c r="C2174" s="203">
        <v>3.51</v>
      </c>
      <c r="D2174" s="203">
        <v>0.72</v>
      </c>
      <c r="E2174" s="203">
        <v>0</v>
      </c>
      <c r="F2174" s="203">
        <v>0</v>
      </c>
      <c r="G2174" s="203">
        <v>0</v>
      </c>
      <c r="H2174" s="203">
        <v>0</v>
      </c>
      <c r="I2174" s="203">
        <v>0</v>
      </c>
    </row>
    <row r="2175" spans="1:9" x14ac:dyDescent="0.25">
      <c r="A2175" s="59" t="s">
        <v>8310</v>
      </c>
      <c r="B2175" s="59" t="s">
        <v>8311</v>
      </c>
      <c r="C2175" s="203">
        <v>0</v>
      </c>
      <c r="D2175" s="203">
        <v>0</v>
      </c>
      <c r="E2175" s="203">
        <v>0</v>
      </c>
      <c r="F2175" s="203">
        <v>0</v>
      </c>
      <c r="G2175" s="203">
        <v>0.66300000000000003</v>
      </c>
      <c r="H2175" s="203">
        <v>0.67400000000000004</v>
      </c>
      <c r="I2175" s="203">
        <v>0</v>
      </c>
    </row>
    <row r="2176" spans="1:9" x14ac:dyDescent="0.25">
      <c r="A2176" s="59" t="s">
        <v>8312</v>
      </c>
      <c r="B2176" s="59" t="s">
        <v>8313</v>
      </c>
      <c r="C2176" s="203">
        <v>14.52</v>
      </c>
      <c r="D2176" s="203">
        <v>0</v>
      </c>
      <c r="E2176" s="203"/>
      <c r="F2176" s="203">
        <v>0</v>
      </c>
      <c r="G2176" s="203">
        <v>0</v>
      </c>
      <c r="H2176" s="203">
        <v>0</v>
      </c>
      <c r="I2176" s="203">
        <v>0</v>
      </c>
    </row>
    <row r="2177" spans="1:9" x14ac:dyDescent="0.25">
      <c r="A2177" s="59" t="s">
        <v>670</v>
      </c>
      <c r="B2177" s="59" t="s">
        <v>7129</v>
      </c>
      <c r="C2177" s="203">
        <v>0.46</v>
      </c>
      <c r="D2177" s="203">
        <v>4.9560000000000004</v>
      </c>
      <c r="E2177" s="203">
        <v>0</v>
      </c>
      <c r="F2177" s="203">
        <v>0</v>
      </c>
      <c r="G2177" s="203">
        <v>0</v>
      </c>
      <c r="H2177" s="203">
        <v>0.34300000000000003</v>
      </c>
      <c r="I2177" s="203">
        <v>0</v>
      </c>
    </row>
    <row r="2178" spans="1:9" x14ac:dyDescent="0.25">
      <c r="A2178" s="59" t="s">
        <v>128</v>
      </c>
      <c r="B2178" s="59" t="s">
        <v>7132</v>
      </c>
      <c r="C2178" s="203">
        <v>0</v>
      </c>
      <c r="D2178" s="203">
        <v>0</v>
      </c>
      <c r="E2178" s="203">
        <v>0</v>
      </c>
      <c r="F2178" s="203">
        <v>0.53800000000000003</v>
      </c>
      <c r="G2178" s="203">
        <v>0</v>
      </c>
      <c r="H2178" s="203">
        <v>0</v>
      </c>
      <c r="I2178" s="203">
        <v>0</v>
      </c>
    </row>
    <row r="2179" spans="1:9" x14ac:dyDescent="0.25">
      <c r="A2179" s="59" t="s">
        <v>97</v>
      </c>
      <c r="B2179" s="59" t="s">
        <v>7136</v>
      </c>
      <c r="C2179" s="203">
        <v>0</v>
      </c>
      <c r="D2179" s="203">
        <v>20.902999999999999</v>
      </c>
      <c r="E2179" s="203">
        <v>0.83799999999999997</v>
      </c>
      <c r="F2179" s="203">
        <v>0.215</v>
      </c>
      <c r="G2179" s="203">
        <v>0</v>
      </c>
      <c r="H2179" s="203">
        <v>0</v>
      </c>
      <c r="I2179" s="203">
        <v>0</v>
      </c>
    </row>
    <row r="2180" spans="1:9" x14ac:dyDescent="0.25">
      <c r="A2180" s="59" t="s">
        <v>722</v>
      </c>
      <c r="B2180" s="59" t="s">
        <v>7137</v>
      </c>
      <c r="C2180" s="203">
        <v>0</v>
      </c>
      <c r="D2180" s="203">
        <v>2.37</v>
      </c>
      <c r="E2180" s="203"/>
      <c r="F2180" s="203">
        <v>0</v>
      </c>
      <c r="G2180" s="203">
        <v>0</v>
      </c>
      <c r="H2180" s="203">
        <v>0</v>
      </c>
      <c r="I2180" s="203">
        <v>0</v>
      </c>
    </row>
    <row r="2181" spans="1:9" x14ac:dyDescent="0.25">
      <c r="A2181" s="59" t="s">
        <v>191</v>
      </c>
      <c r="B2181" s="59" t="s">
        <v>7140</v>
      </c>
      <c r="C2181" s="203">
        <v>0</v>
      </c>
      <c r="D2181" s="203">
        <v>0.36199999999999999</v>
      </c>
      <c r="E2181" s="203">
        <v>1.3240000000000001</v>
      </c>
      <c r="F2181" s="203">
        <v>0</v>
      </c>
      <c r="G2181" s="203">
        <v>0</v>
      </c>
      <c r="H2181" s="203">
        <v>0</v>
      </c>
      <c r="I2181" s="203">
        <v>0</v>
      </c>
    </row>
    <row r="2182" spans="1:9" x14ac:dyDescent="0.25">
      <c r="A2182" s="59" t="s">
        <v>29</v>
      </c>
      <c r="B2182" s="59" t="s">
        <v>7141</v>
      </c>
      <c r="C2182" s="203"/>
      <c r="D2182" s="203">
        <v>0.83799999999999997</v>
      </c>
      <c r="E2182" s="203">
        <v>0</v>
      </c>
      <c r="F2182" s="203">
        <v>0</v>
      </c>
      <c r="G2182" s="203"/>
      <c r="H2182" s="203"/>
      <c r="I2182" s="203"/>
    </row>
    <row r="2183" spans="1:9" x14ac:dyDescent="0.25">
      <c r="A2183" s="59" t="s">
        <v>125</v>
      </c>
      <c r="B2183" s="59" t="s">
        <v>7167</v>
      </c>
      <c r="C2183" s="203"/>
      <c r="D2183" s="203">
        <v>65.001000000000005</v>
      </c>
      <c r="E2183" s="203"/>
      <c r="F2183" s="203"/>
      <c r="G2183" s="203"/>
      <c r="H2183" s="203">
        <v>0</v>
      </c>
      <c r="I2183" s="203"/>
    </row>
    <row r="2184" spans="1:9" x14ac:dyDescent="0.25">
      <c r="A2184" s="59" t="s">
        <v>239</v>
      </c>
      <c r="B2184" s="59" t="s">
        <v>7168</v>
      </c>
      <c r="C2184" s="203">
        <v>0</v>
      </c>
      <c r="D2184" s="203">
        <v>2.7080000000000002</v>
      </c>
      <c r="E2184" s="203">
        <v>1.2729999999999999</v>
      </c>
      <c r="F2184" s="203">
        <v>0</v>
      </c>
      <c r="G2184" s="203">
        <v>449.79899999999998</v>
      </c>
      <c r="H2184" s="203">
        <v>0</v>
      </c>
      <c r="I2184" s="203">
        <v>0</v>
      </c>
    </row>
    <row r="2185" spans="1:9" x14ac:dyDescent="0.25">
      <c r="A2185" s="59" t="s">
        <v>2133</v>
      </c>
      <c r="B2185" s="59" t="s">
        <v>7171</v>
      </c>
      <c r="C2185" s="203">
        <v>1.73</v>
      </c>
      <c r="D2185" s="203">
        <v>44.628</v>
      </c>
      <c r="E2185" s="203">
        <v>3.22</v>
      </c>
      <c r="F2185" s="203">
        <v>2.2240000000000002</v>
      </c>
      <c r="G2185" s="203">
        <v>10.473000000000001</v>
      </c>
      <c r="H2185" s="203">
        <v>10.643000000000001</v>
      </c>
      <c r="I2185" s="203">
        <v>6.9960000000000004</v>
      </c>
    </row>
    <row r="2186" spans="1:9" x14ac:dyDescent="0.25">
      <c r="A2186" s="59" t="s">
        <v>2085</v>
      </c>
      <c r="B2186" s="59" t="s">
        <v>7175</v>
      </c>
      <c r="C2186" s="203">
        <v>34.03</v>
      </c>
      <c r="D2186" s="203">
        <v>118.28700000000001</v>
      </c>
      <c r="E2186" s="203">
        <v>166.79300000000001</v>
      </c>
      <c r="F2186" s="203"/>
      <c r="G2186" s="203"/>
      <c r="H2186" s="203"/>
      <c r="I2186" s="203"/>
    </row>
    <row r="2187" spans="1:9" x14ac:dyDescent="0.25">
      <c r="A2187" s="59" t="s">
        <v>560</v>
      </c>
      <c r="B2187" s="59" t="s">
        <v>7176</v>
      </c>
      <c r="C2187" s="203"/>
      <c r="D2187" s="203"/>
      <c r="E2187" s="203"/>
      <c r="F2187" s="203">
        <v>0</v>
      </c>
      <c r="G2187" s="203">
        <v>2.2269999999999999</v>
      </c>
      <c r="H2187" s="203"/>
      <c r="I2187" s="203"/>
    </row>
    <row r="2188" spans="1:9" x14ac:dyDescent="0.25">
      <c r="A2188" s="59" t="s">
        <v>1462</v>
      </c>
      <c r="B2188" s="59" t="s">
        <v>7177</v>
      </c>
      <c r="C2188" s="203"/>
      <c r="D2188" s="203"/>
      <c r="E2188" s="203">
        <v>2.488</v>
      </c>
      <c r="F2188" s="203"/>
      <c r="G2188" s="203">
        <v>0</v>
      </c>
      <c r="H2188" s="203">
        <v>3.7360000000000002</v>
      </c>
      <c r="I2188" s="203"/>
    </row>
    <row r="2189" spans="1:9" x14ac:dyDescent="0.25">
      <c r="A2189" s="59" t="s">
        <v>64</v>
      </c>
      <c r="B2189" s="59" t="s">
        <v>7182</v>
      </c>
      <c r="C2189" s="203">
        <v>12.2</v>
      </c>
      <c r="D2189" s="203">
        <v>48.890999999999998</v>
      </c>
      <c r="E2189" s="203">
        <v>15.510999999999999</v>
      </c>
      <c r="F2189" s="203">
        <v>26.344999999999999</v>
      </c>
      <c r="G2189" s="203">
        <v>1557.5509999999999</v>
      </c>
      <c r="H2189" s="203">
        <v>1480.182</v>
      </c>
      <c r="I2189" s="203">
        <v>1783.0609999999999</v>
      </c>
    </row>
    <row r="2190" spans="1:9" x14ac:dyDescent="0.25">
      <c r="A2190" s="59" t="s">
        <v>544</v>
      </c>
      <c r="B2190" s="59" t="s">
        <v>7203</v>
      </c>
      <c r="C2190" s="203">
        <v>0</v>
      </c>
      <c r="D2190" s="203">
        <v>0.125</v>
      </c>
      <c r="E2190" s="203">
        <v>0</v>
      </c>
      <c r="F2190" s="203">
        <v>0</v>
      </c>
      <c r="G2190" s="203">
        <v>0</v>
      </c>
      <c r="H2190" s="203">
        <v>2.5329999999999999</v>
      </c>
      <c r="I2190" s="203">
        <v>0</v>
      </c>
    </row>
    <row r="2191" spans="1:9" x14ac:dyDescent="0.25">
      <c r="A2191" s="59" t="s">
        <v>812</v>
      </c>
      <c r="B2191" s="59" t="s">
        <v>7209</v>
      </c>
      <c r="C2191" s="203">
        <v>4.58</v>
      </c>
      <c r="D2191" s="203">
        <v>0</v>
      </c>
      <c r="E2191" s="203">
        <v>4.3250000000000002</v>
      </c>
      <c r="F2191" s="203">
        <v>0</v>
      </c>
      <c r="G2191" s="203">
        <v>0.36399999999999999</v>
      </c>
      <c r="H2191" s="203">
        <v>0.45400000000000001</v>
      </c>
      <c r="I2191" s="203">
        <v>0</v>
      </c>
    </row>
    <row r="2192" spans="1:9" x14ac:dyDescent="0.25">
      <c r="A2192" s="59" t="s">
        <v>1528</v>
      </c>
      <c r="B2192" s="59" t="s">
        <v>7214</v>
      </c>
      <c r="C2192" s="203">
        <v>7.03</v>
      </c>
      <c r="D2192" s="203">
        <v>0</v>
      </c>
      <c r="E2192" s="203">
        <v>0</v>
      </c>
      <c r="F2192" s="203">
        <v>0</v>
      </c>
      <c r="G2192" s="203">
        <v>0</v>
      </c>
      <c r="H2192" s="203">
        <v>0</v>
      </c>
      <c r="I2192" s="203">
        <v>0</v>
      </c>
    </row>
    <row r="2193" spans="1:9" x14ac:dyDescent="0.25">
      <c r="A2193" s="59" t="s">
        <v>2432</v>
      </c>
      <c r="B2193" s="59" t="s">
        <v>7222</v>
      </c>
      <c r="C2193" s="203">
        <v>0</v>
      </c>
      <c r="D2193" s="203">
        <v>0</v>
      </c>
      <c r="E2193" s="203">
        <v>0</v>
      </c>
      <c r="F2193" s="203">
        <v>0</v>
      </c>
      <c r="G2193" s="203">
        <v>0.28499999999999998</v>
      </c>
      <c r="H2193" s="203">
        <v>16.943999999999999</v>
      </c>
      <c r="I2193" s="203">
        <v>0</v>
      </c>
    </row>
    <row r="2194" spans="1:9" x14ac:dyDescent="0.25">
      <c r="A2194" s="59" t="s">
        <v>528</v>
      </c>
      <c r="B2194" s="59" t="s">
        <v>7223</v>
      </c>
      <c r="C2194" s="203">
        <v>1.1599999999999999</v>
      </c>
      <c r="D2194" s="203">
        <v>0</v>
      </c>
      <c r="E2194" s="203">
        <v>0</v>
      </c>
      <c r="F2194" s="203">
        <v>0</v>
      </c>
      <c r="G2194" s="203">
        <v>0</v>
      </c>
      <c r="H2194" s="203">
        <v>0</v>
      </c>
      <c r="I2194" s="203">
        <v>0</v>
      </c>
    </row>
    <row r="2195" spans="1:9" x14ac:dyDescent="0.25">
      <c r="A2195" s="59" t="s">
        <v>2667</v>
      </c>
      <c r="B2195" s="59" t="s">
        <v>7234</v>
      </c>
      <c r="C2195" s="203">
        <v>0</v>
      </c>
      <c r="D2195" s="203">
        <v>0</v>
      </c>
      <c r="E2195" s="203"/>
      <c r="F2195" s="203"/>
      <c r="G2195" s="203">
        <v>0.42199999999999999</v>
      </c>
      <c r="H2195" s="203">
        <v>0</v>
      </c>
      <c r="I2195" s="203"/>
    </row>
    <row r="2196" spans="1:9" x14ac:dyDescent="0.25">
      <c r="A2196" s="59" t="s">
        <v>8314</v>
      </c>
      <c r="B2196" s="59" t="s">
        <v>8315</v>
      </c>
      <c r="C2196" s="203">
        <v>0</v>
      </c>
      <c r="D2196" s="203">
        <v>1.089</v>
      </c>
      <c r="E2196" s="203">
        <v>45.915999999999997</v>
      </c>
      <c r="F2196" s="203">
        <v>0</v>
      </c>
      <c r="G2196" s="203">
        <v>0.11799999999999999</v>
      </c>
      <c r="H2196" s="203">
        <v>0</v>
      </c>
      <c r="I2196" s="203">
        <v>0</v>
      </c>
    </row>
    <row r="2197" spans="1:9" x14ac:dyDescent="0.25">
      <c r="A2197" s="59" t="s">
        <v>265</v>
      </c>
      <c r="B2197" s="59" t="s">
        <v>7245</v>
      </c>
      <c r="C2197" s="203"/>
      <c r="D2197" s="203"/>
      <c r="E2197" s="203"/>
      <c r="F2197" s="203"/>
      <c r="G2197" s="203">
        <v>0.99199999999999999</v>
      </c>
      <c r="H2197" s="203"/>
      <c r="I2197" s="203"/>
    </row>
    <row r="2198" spans="1:9" x14ac:dyDescent="0.25">
      <c r="A2198" s="59" t="s">
        <v>697</v>
      </c>
      <c r="B2198" s="59" t="s">
        <v>7249</v>
      </c>
      <c r="C2198" s="203">
        <v>135.97999999999999</v>
      </c>
      <c r="D2198" s="203">
        <v>282.56700000000001</v>
      </c>
      <c r="E2198" s="203">
        <v>32.622999999999998</v>
      </c>
      <c r="F2198" s="203">
        <v>0</v>
      </c>
      <c r="G2198" s="203">
        <v>0</v>
      </c>
      <c r="H2198" s="203">
        <v>2.3319999999999999</v>
      </c>
      <c r="I2198" s="203">
        <v>192.458</v>
      </c>
    </row>
    <row r="2199" spans="1:9" x14ac:dyDescent="0.25">
      <c r="A2199" s="59" t="s">
        <v>8316</v>
      </c>
      <c r="B2199" s="59" t="s">
        <v>8317</v>
      </c>
      <c r="C2199" s="203">
        <v>0</v>
      </c>
      <c r="D2199" s="203">
        <v>3.0630000000000002</v>
      </c>
      <c r="E2199" s="203">
        <v>0</v>
      </c>
      <c r="F2199" s="203">
        <v>0</v>
      </c>
      <c r="G2199" s="203">
        <v>0</v>
      </c>
      <c r="H2199" s="203">
        <v>0</v>
      </c>
      <c r="I2199" s="203">
        <v>0</v>
      </c>
    </row>
    <row r="2200" spans="1:9" x14ac:dyDescent="0.25">
      <c r="A2200" s="59" t="s">
        <v>8318</v>
      </c>
      <c r="B2200" s="59" t="s">
        <v>8319</v>
      </c>
      <c r="C2200" s="203">
        <v>0</v>
      </c>
      <c r="D2200" s="203">
        <v>10.068</v>
      </c>
      <c r="E2200" s="203">
        <v>0</v>
      </c>
      <c r="F2200" s="203">
        <v>0</v>
      </c>
      <c r="G2200" s="203">
        <v>0</v>
      </c>
      <c r="H2200" s="203">
        <v>0</v>
      </c>
      <c r="I2200" s="203">
        <v>0</v>
      </c>
    </row>
    <row r="2201" spans="1:9" x14ac:dyDescent="0.25">
      <c r="A2201" s="59" t="s">
        <v>8320</v>
      </c>
      <c r="B2201" s="59" t="s">
        <v>8321</v>
      </c>
      <c r="C2201" s="203">
        <v>125.01</v>
      </c>
      <c r="D2201" s="203">
        <v>45.033000000000001</v>
      </c>
      <c r="E2201" s="203">
        <v>31.478000000000002</v>
      </c>
      <c r="F2201" s="203">
        <v>86.626000000000005</v>
      </c>
      <c r="G2201" s="203">
        <v>0.85699999999999998</v>
      </c>
      <c r="H2201" s="203">
        <v>29.504000000000001</v>
      </c>
      <c r="I2201" s="203">
        <v>10.746</v>
      </c>
    </row>
    <row r="2202" spans="1:9" x14ac:dyDescent="0.25">
      <c r="A2202" s="59" t="s">
        <v>3644</v>
      </c>
      <c r="B2202" s="59" t="s">
        <v>7251</v>
      </c>
      <c r="C2202" s="203">
        <v>0</v>
      </c>
      <c r="D2202" s="203">
        <v>0.28100000000000003</v>
      </c>
      <c r="E2202" s="203">
        <v>0</v>
      </c>
      <c r="F2202" s="203">
        <v>0</v>
      </c>
      <c r="G2202" s="203">
        <v>0</v>
      </c>
      <c r="H2202" s="203">
        <v>0</v>
      </c>
      <c r="I2202" s="203">
        <v>0</v>
      </c>
    </row>
    <row r="2203" spans="1:9" x14ac:dyDescent="0.25">
      <c r="A2203" s="59" t="s">
        <v>1081</v>
      </c>
      <c r="B2203" s="59" t="s">
        <v>7252</v>
      </c>
      <c r="C2203" s="203">
        <v>8.32</v>
      </c>
      <c r="D2203" s="203">
        <v>1.1719999999999999</v>
      </c>
      <c r="E2203" s="203">
        <v>0</v>
      </c>
      <c r="F2203" s="203">
        <v>0</v>
      </c>
      <c r="G2203" s="203">
        <v>0</v>
      </c>
      <c r="H2203" s="203">
        <v>0</v>
      </c>
      <c r="I2203" s="203">
        <v>0</v>
      </c>
    </row>
    <row r="2204" spans="1:9" x14ac:dyDescent="0.25">
      <c r="A2204" s="59" t="s">
        <v>1778</v>
      </c>
      <c r="B2204" s="59" t="s">
        <v>7253</v>
      </c>
      <c r="C2204" s="203">
        <v>5.27</v>
      </c>
      <c r="D2204" s="203">
        <v>0</v>
      </c>
      <c r="E2204" s="203">
        <v>0</v>
      </c>
      <c r="F2204" s="203">
        <v>0</v>
      </c>
      <c r="G2204" s="203">
        <v>0</v>
      </c>
      <c r="H2204" s="203">
        <v>13.672000000000001</v>
      </c>
      <c r="I2204" s="203">
        <v>0</v>
      </c>
    </row>
    <row r="2205" spans="1:9" x14ac:dyDescent="0.25">
      <c r="A2205" s="59" t="s">
        <v>2219</v>
      </c>
      <c r="B2205" s="59" t="s">
        <v>7254</v>
      </c>
      <c r="C2205" s="203">
        <v>11.41</v>
      </c>
      <c r="D2205" s="203">
        <v>0</v>
      </c>
      <c r="E2205" s="203"/>
      <c r="F2205" s="203">
        <v>0</v>
      </c>
      <c r="G2205" s="203">
        <v>0</v>
      </c>
      <c r="H2205" s="203"/>
      <c r="I2205" s="203">
        <v>0</v>
      </c>
    </row>
    <row r="2206" spans="1:9" x14ac:dyDescent="0.25">
      <c r="A2206" s="59" t="s">
        <v>2611</v>
      </c>
      <c r="B2206" s="59" t="s">
        <v>7255</v>
      </c>
      <c r="C2206" s="203">
        <v>0.22</v>
      </c>
      <c r="D2206" s="203">
        <v>0</v>
      </c>
      <c r="E2206" s="203">
        <v>0</v>
      </c>
      <c r="F2206" s="203">
        <v>0</v>
      </c>
      <c r="G2206" s="203">
        <v>0</v>
      </c>
      <c r="H2206" s="203">
        <v>0</v>
      </c>
      <c r="I2206" s="203">
        <v>0</v>
      </c>
    </row>
    <row r="2207" spans="1:9" x14ac:dyDescent="0.25">
      <c r="A2207" s="59" t="s">
        <v>866</v>
      </c>
      <c r="B2207" s="59" t="s">
        <v>7267</v>
      </c>
      <c r="C2207" s="203">
        <v>0</v>
      </c>
      <c r="D2207" s="203">
        <v>0</v>
      </c>
      <c r="E2207" s="203">
        <v>0</v>
      </c>
      <c r="F2207" s="203">
        <v>0</v>
      </c>
      <c r="G2207" s="203">
        <v>0</v>
      </c>
      <c r="H2207" s="203">
        <v>0</v>
      </c>
      <c r="I2207" s="203">
        <v>4.1790000000000003</v>
      </c>
    </row>
    <row r="2208" spans="1:9" x14ac:dyDescent="0.25">
      <c r="A2208" s="59" t="s">
        <v>1094</v>
      </c>
      <c r="B2208" s="59" t="s">
        <v>7271</v>
      </c>
      <c r="C2208" s="203">
        <v>2.11</v>
      </c>
      <c r="D2208" s="203">
        <v>0</v>
      </c>
      <c r="E2208" s="203"/>
      <c r="F2208" s="203"/>
      <c r="G2208" s="203">
        <v>0.45400000000000001</v>
      </c>
      <c r="H2208" s="203"/>
      <c r="I2208" s="203">
        <v>0</v>
      </c>
    </row>
    <row r="2209" spans="1:9" x14ac:dyDescent="0.25">
      <c r="A2209" s="59" t="s">
        <v>1587</v>
      </c>
      <c r="B2209" s="59" t="s">
        <v>7280</v>
      </c>
      <c r="C2209" s="203">
        <v>2.14</v>
      </c>
      <c r="D2209" s="203">
        <v>8.0139999999999993</v>
      </c>
      <c r="E2209" s="203">
        <v>2.1379999999999999</v>
      </c>
      <c r="F2209" s="203">
        <v>0</v>
      </c>
      <c r="G2209" s="203">
        <v>0</v>
      </c>
      <c r="H2209" s="203">
        <v>0</v>
      </c>
      <c r="I2209" s="203">
        <v>0</v>
      </c>
    </row>
    <row r="2210" spans="1:9" x14ac:dyDescent="0.25">
      <c r="A2210" s="59" t="s">
        <v>1319</v>
      </c>
      <c r="B2210" s="59" t="s">
        <v>7284</v>
      </c>
      <c r="C2210" s="203"/>
      <c r="D2210" s="203"/>
      <c r="E2210" s="203"/>
      <c r="F2210" s="203">
        <v>0</v>
      </c>
      <c r="G2210" s="203"/>
      <c r="H2210" s="203">
        <v>6.2E-2</v>
      </c>
      <c r="I2210" s="203"/>
    </row>
    <row r="2211" spans="1:9" x14ac:dyDescent="0.25">
      <c r="A2211" s="59" t="s">
        <v>505</v>
      </c>
      <c r="B2211" s="59" t="s">
        <v>7286</v>
      </c>
      <c r="C2211" s="203">
        <v>202.29</v>
      </c>
      <c r="D2211" s="203">
        <v>244.601</v>
      </c>
      <c r="E2211" s="203">
        <v>9.0999999999999998E-2</v>
      </c>
      <c r="F2211" s="203">
        <v>13.505000000000001</v>
      </c>
      <c r="G2211" s="203">
        <v>51.35</v>
      </c>
      <c r="H2211" s="203">
        <v>46.581000000000003</v>
      </c>
      <c r="I2211" s="203">
        <v>0</v>
      </c>
    </row>
    <row r="2212" spans="1:9" x14ac:dyDescent="0.25">
      <c r="A2212" s="59" t="s">
        <v>269</v>
      </c>
      <c r="B2212" s="59" t="s">
        <v>7294</v>
      </c>
      <c r="C2212" s="203">
        <v>62.38</v>
      </c>
      <c r="D2212" s="203">
        <v>0</v>
      </c>
      <c r="E2212" s="203">
        <v>1.018</v>
      </c>
      <c r="F2212" s="203">
        <v>0</v>
      </c>
      <c r="G2212" s="203">
        <v>2.8069999999999999</v>
      </c>
      <c r="H2212" s="203">
        <v>0</v>
      </c>
      <c r="I2212" s="203">
        <v>0.249</v>
      </c>
    </row>
    <row r="2213" spans="1:9" x14ac:dyDescent="0.25">
      <c r="A2213" s="59" t="s">
        <v>525</v>
      </c>
      <c r="B2213" s="59" t="s">
        <v>7297</v>
      </c>
      <c r="C2213" s="203"/>
      <c r="D2213" s="203"/>
      <c r="E2213" s="203"/>
      <c r="F2213" s="203"/>
      <c r="G2213" s="203">
        <v>2.375</v>
      </c>
      <c r="H2213" s="203"/>
      <c r="I2213" s="203"/>
    </row>
    <row r="2214" spans="1:9" x14ac:dyDescent="0.25">
      <c r="A2214" s="59" t="s">
        <v>1173</v>
      </c>
      <c r="B2214" s="59" t="s">
        <v>7299</v>
      </c>
      <c r="C2214" s="203">
        <v>6</v>
      </c>
      <c r="D2214" s="203"/>
      <c r="E2214" s="203"/>
      <c r="F2214" s="203"/>
      <c r="G2214" s="203">
        <v>0</v>
      </c>
      <c r="H2214" s="203">
        <v>0</v>
      </c>
      <c r="I2214" s="203"/>
    </row>
    <row r="2215" spans="1:9" x14ac:dyDescent="0.25">
      <c r="A2215" s="59" t="s">
        <v>8322</v>
      </c>
      <c r="B2215" s="59" t="s">
        <v>8323</v>
      </c>
      <c r="C2215" s="203">
        <v>0</v>
      </c>
      <c r="D2215" s="203">
        <v>0</v>
      </c>
      <c r="E2215" s="203">
        <v>0</v>
      </c>
      <c r="F2215" s="203">
        <v>0</v>
      </c>
      <c r="G2215" s="203">
        <v>0</v>
      </c>
      <c r="H2215" s="203">
        <v>1.1890000000000001</v>
      </c>
      <c r="I2215" s="203">
        <v>0</v>
      </c>
    </row>
    <row r="2216" spans="1:9" x14ac:dyDescent="0.25">
      <c r="A2216" s="59" t="s">
        <v>3618</v>
      </c>
      <c r="B2216" s="59" t="s">
        <v>7304</v>
      </c>
      <c r="C2216" s="203">
        <v>0.2</v>
      </c>
      <c r="D2216" s="203">
        <v>0</v>
      </c>
      <c r="E2216" s="203">
        <v>0</v>
      </c>
      <c r="F2216" s="203">
        <v>0</v>
      </c>
      <c r="G2216" s="203">
        <v>0</v>
      </c>
      <c r="H2216" s="203">
        <v>0</v>
      </c>
      <c r="I2216" s="203">
        <v>0</v>
      </c>
    </row>
    <row r="2217" spans="1:9" x14ac:dyDescent="0.25">
      <c r="A2217" s="59" t="s">
        <v>1595</v>
      </c>
      <c r="B2217" s="59" t="s">
        <v>7305</v>
      </c>
      <c r="C2217" s="203">
        <v>0.12</v>
      </c>
      <c r="D2217" s="203">
        <v>0</v>
      </c>
      <c r="E2217" s="203"/>
      <c r="F2217" s="203"/>
      <c r="G2217" s="203">
        <v>0</v>
      </c>
      <c r="H2217" s="203">
        <v>0</v>
      </c>
      <c r="I2217" s="203"/>
    </row>
    <row r="2218" spans="1:9" x14ac:dyDescent="0.25">
      <c r="A2218" s="59" t="s">
        <v>696</v>
      </c>
      <c r="B2218" s="59" t="s">
        <v>7316</v>
      </c>
      <c r="C2218" s="203">
        <v>15.31</v>
      </c>
      <c r="D2218" s="203">
        <v>0</v>
      </c>
      <c r="E2218" s="203">
        <v>0</v>
      </c>
      <c r="F2218" s="203">
        <v>0</v>
      </c>
      <c r="G2218" s="203">
        <v>0</v>
      </c>
      <c r="H2218" s="203">
        <v>0</v>
      </c>
      <c r="I2218" s="203">
        <v>0</v>
      </c>
    </row>
    <row r="2219" spans="1:9" x14ac:dyDescent="0.25">
      <c r="A2219" s="59" t="s">
        <v>3591</v>
      </c>
      <c r="B2219" s="59" t="s">
        <v>7318</v>
      </c>
      <c r="C2219" s="203">
        <v>302.27</v>
      </c>
      <c r="D2219" s="203">
        <v>91.67</v>
      </c>
      <c r="E2219" s="203">
        <v>127.286</v>
      </c>
      <c r="F2219" s="203">
        <v>131.684</v>
      </c>
      <c r="G2219" s="203">
        <v>63.106000000000002</v>
      </c>
      <c r="H2219" s="203">
        <v>63.4</v>
      </c>
      <c r="I2219" s="203">
        <v>57.953000000000003</v>
      </c>
    </row>
    <row r="2220" spans="1:9" x14ac:dyDescent="0.25">
      <c r="A2220" s="59" t="s">
        <v>3736</v>
      </c>
      <c r="B2220" s="59" t="s">
        <v>7320</v>
      </c>
      <c r="C2220" s="203">
        <v>0.25</v>
      </c>
      <c r="D2220" s="203">
        <v>0</v>
      </c>
      <c r="E2220" s="203">
        <v>0</v>
      </c>
      <c r="F2220" s="203">
        <v>0</v>
      </c>
      <c r="G2220" s="203">
        <v>0</v>
      </c>
      <c r="H2220" s="203">
        <v>0</v>
      </c>
      <c r="I2220" s="203">
        <v>0</v>
      </c>
    </row>
    <row r="2221" spans="1:9" x14ac:dyDescent="0.25">
      <c r="A2221" s="59" t="s">
        <v>8324</v>
      </c>
      <c r="B2221" s="59" t="s">
        <v>8325</v>
      </c>
      <c r="C2221" s="203"/>
      <c r="D2221" s="203">
        <v>71.299000000000007</v>
      </c>
      <c r="E2221" s="203">
        <v>24.9</v>
      </c>
      <c r="F2221" s="203">
        <v>389.67899999999997</v>
      </c>
      <c r="G2221" s="203">
        <v>10.036</v>
      </c>
      <c r="H2221" s="203">
        <v>8.1959999999999997</v>
      </c>
      <c r="I2221" s="203">
        <v>7.5149999999999997</v>
      </c>
    </row>
    <row r="2222" spans="1:9" x14ac:dyDescent="0.25">
      <c r="A2222" s="59" t="s">
        <v>3535</v>
      </c>
      <c r="B2222" s="59" t="s">
        <v>7323</v>
      </c>
      <c r="C2222" s="203">
        <v>39.46</v>
      </c>
      <c r="D2222" s="203">
        <v>0</v>
      </c>
      <c r="E2222" s="203">
        <v>0</v>
      </c>
      <c r="F2222" s="203">
        <v>0</v>
      </c>
      <c r="G2222" s="203">
        <v>0</v>
      </c>
      <c r="H2222" s="203">
        <v>0</v>
      </c>
      <c r="I2222" s="203">
        <v>18.399000000000001</v>
      </c>
    </row>
    <row r="2223" spans="1:9" x14ac:dyDescent="0.25">
      <c r="A2223" s="59" t="s">
        <v>8326</v>
      </c>
      <c r="B2223" s="59" t="s">
        <v>8327</v>
      </c>
      <c r="C2223" s="203">
        <v>0</v>
      </c>
      <c r="D2223" s="203">
        <v>0</v>
      </c>
      <c r="E2223" s="203">
        <v>0</v>
      </c>
      <c r="F2223" s="203">
        <v>0</v>
      </c>
      <c r="G2223" s="203">
        <v>0</v>
      </c>
      <c r="H2223" s="203">
        <v>0</v>
      </c>
      <c r="I2223" s="203">
        <v>0.16600000000000001</v>
      </c>
    </row>
    <row r="2224" spans="1:9" x14ac:dyDescent="0.25">
      <c r="A2224" s="59" t="s">
        <v>165</v>
      </c>
      <c r="B2224" s="59" t="s">
        <v>7340</v>
      </c>
      <c r="C2224" s="203">
        <v>0.06</v>
      </c>
      <c r="D2224" s="203">
        <v>0.63200000000000001</v>
      </c>
      <c r="E2224" s="203">
        <v>0</v>
      </c>
      <c r="F2224" s="203">
        <v>0</v>
      </c>
      <c r="G2224" s="203">
        <v>0</v>
      </c>
      <c r="H2224" s="203">
        <v>0</v>
      </c>
      <c r="I2224" s="203">
        <v>0</v>
      </c>
    </row>
    <row r="2225" spans="1:9" x14ac:dyDescent="0.25">
      <c r="A2225" s="59" t="s">
        <v>443</v>
      </c>
      <c r="B2225" s="59" t="s">
        <v>7343</v>
      </c>
      <c r="C2225" s="203">
        <v>0.91</v>
      </c>
      <c r="D2225" s="203">
        <v>0</v>
      </c>
      <c r="E2225" s="203">
        <v>0</v>
      </c>
      <c r="F2225" s="203">
        <v>0</v>
      </c>
      <c r="G2225" s="203">
        <v>0</v>
      </c>
      <c r="H2225" s="203">
        <v>0</v>
      </c>
      <c r="I2225" s="203">
        <v>0</v>
      </c>
    </row>
    <row r="2226" spans="1:9" x14ac:dyDescent="0.25">
      <c r="A2226" s="59" t="s">
        <v>669</v>
      </c>
      <c r="B2226" s="59" t="s">
        <v>7345</v>
      </c>
      <c r="C2226" s="203">
        <v>0</v>
      </c>
      <c r="D2226" s="203">
        <v>0</v>
      </c>
      <c r="E2226" s="203"/>
      <c r="F2226" s="203">
        <v>7.4999999999999997E-2</v>
      </c>
      <c r="G2226" s="203">
        <v>0</v>
      </c>
      <c r="H2226" s="203">
        <v>11.486000000000001</v>
      </c>
      <c r="I2226" s="203"/>
    </row>
    <row r="2227" spans="1:9" x14ac:dyDescent="0.25">
      <c r="A2227" s="59" t="s">
        <v>607</v>
      </c>
      <c r="B2227" s="59" t="s">
        <v>7365</v>
      </c>
      <c r="C2227" s="203">
        <v>0.43</v>
      </c>
      <c r="D2227" s="203">
        <v>9.2110000000000003</v>
      </c>
      <c r="E2227" s="203">
        <v>0</v>
      </c>
      <c r="F2227" s="203">
        <v>0</v>
      </c>
      <c r="G2227" s="203">
        <v>7.1630000000000003</v>
      </c>
      <c r="H2227" s="203">
        <v>0</v>
      </c>
      <c r="I2227" s="203">
        <v>0</v>
      </c>
    </row>
    <row r="2228" spans="1:9" x14ac:dyDescent="0.25">
      <c r="A2228" s="59" t="s">
        <v>1536</v>
      </c>
      <c r="B2228" s="59" t="s">
        <v>7368</v>
      </c>
      <c r="C2228" s="203"/>
      <c r="D2228" s="203">
        <v>15.231999999999999</v>
      </c>
      <c r="E2228" s="203">
        <v>49.947000000000003</v>
      </c>
      <c r="F2228" s="203"/>
      <c r="G2228" s="203"/>
      <c r="H2228" s="203"/>
      <c r="I2228" s="203"/>
    </row>
    <row r="2229" spans="1:9" x14ac:dyDescent="0.25">
      <c r="A2229" s="59" t="s">
        <v>910</v>
      </c>
      <c r="B2229" s="59" t="s">
        <v>7375</v>
      </c>
      <c r="C2229" s="203">
        <v>95.48</v>
      </c>
      <c r="D2229" s="203">
        <v>108.401</v>
      </c>
      <c r="E2229" s="203">
        <v>255.41300000000001</v>
      </c>
      <c r="F2229" s="203">
        <v>466.21899999999999</v>
      </c>
      <c r="G2229" s="203">
        <v>426.50599999999997</v>
      </c>
      <c r="H2229" s="203">
        <v>640.86900000000003</v>
      </c>
      <c r="I2229" s="203">
        <v>175.428</v>
      </c>
    </row>
    <row r="2230" spans="1:9" x14ac:dyDescent="0.25">
      <c r="A2230" s="59" t="s">
        <v>145</v>
      </c>
      <c r="B2230" s="59" t="s">
        <v>7376</v>
      </c>
      <c r="C2230" s="203">
        <v>0</v>
      </c>
      <c r="D2230" s="203">
        <v>0</v>
      </c>
      <c r="E2230" s="203">
        <v>0</v>
      </c>
      <c r="F2230" s="203">
        <v>0</v>
      </c>
      <c r="G2230" s="203">
        <v>0</v>
      </c>
      <c r="H2230" s="203">
        <v>33.814</v>
      </c>
      <c r="I2230" s="203">
        <v>0</v>
      </c>
    </row>
    <row r="2231" spans="1:9" x14ac:dyDescent="0.25">
      <c r="A2231" s="59" t="s">
        <v>94</v>
      </c>
      <c r="B2231" s="59" t="s">
        <v>7377</v>
      </c>
      <c r="C2231" s="203">
        <v>55.12</v>
      </c>
      <c r="D2231" s="203">
        <v>142.642</v>
      </c>
      <c r="E2231" s="203">
        <v>123.334</v>
      </c>
      <c r="F2231" s="203">
        <v>290.24299999999999</v>
      </c>
      <c r="G2231" s="203">
        <v>355.78399999999999</v>
      </c>
      <c r="H2231" s="203">
        <v>144.721</v>
      </c>
      <c r="I2231" s="203">
        <v>209.79599999999999</v>
      </c>
    </row>
    <row r="2232" spans="1:9" x14ac:dyDescent="0.25">
      <c r="A2232" s="59" t="s">
        <v>200</v>
      </c>
      <c r="B2232" s="59" t="s">
        <v>7378</v>
      </c>
      <c r="C2232" s="203">
        <v>690.1</v>
      </c>
      <c r="D2232" s="203">
        <v>146.52500000000001</v>
      </c>
      <c r="E2232" s="203">
        <v>961.90499999999997</v>
      </c>
      <c r="F2232" s="203">
        <v>366.28500000000003</v>
      </c>
      <c r="G2232" s="203">
        <v>38.127000000000002</v>
      </c>
      <c r="H2232" s="203">
        <v>58.707000000000001</v>
      </c>
      <c r="I2232" s="203">
        <v>12.974</v>
      </c>
    </row>
    <row r="2233" spans="1:9" x14ac:dyDescent="0.25">
      <c r="A2233" s="59" t="s">
        <v>1272</v>
      </c>
      <c r="B2233" s="59" t="s">
        <v>7382</v>
      </c>
      <c r="C2233" s="203">
        <v>3.83</v>
      </c>
      <c r="D2233" s="203">
        <v>0.251</v>
      </c>
      <c r="E2233" s="203">
        <v>17.788</v>
      </c>
      <c r="F2233" s="203">
        <v>0</v>
      </c>
      <c r="G2233" s="203">
        <v>0</v>
      </c>
      <c r="H2233" s="203">
        <v>0</v>
      </c>
      <c r="I2233" s="203">
        <v>0</v>
      </c>
    </row>
    <row r="2234" spans="1:9" x14ac:dyDescent="0.25">
      <c r="A2234" s="59" t="s">
        <v>1657</v>
      </c>
      <c r="B2234" s="59" t="s">
        <v>7385</v>
      </c>
      <c r="C2234" s="203">
        <v>246.64</v>
      </c>
      <c r="D2234" s="203">
        <v>219.64699999999999</v>
      </c>
      <c r="E2234" s="203">
        <v>71.617999999999995</v>
      </c>
      <c r="F2234" s="203">
        <v>68.147999999999996</v>
      </c>
      <c r="G2234" s="203">
        <v>18.513999999999999</v>
      </c>
      <c r="H2234" s="203">
        <v>460.28899999999999</v>
      </c>
      <c r="I2234" s="203">
        <v>17.408999999999999</v>
      </c>
    </row>
    <row r="2235" spans="1:9" x14ac:dyDescent="0.25">
      <c r="A2235" s="59" t="s">
        <v>8328</v>
      </c>
      <c r="B2235" s="59" t="s">
        <v>8329</v>
      </c>
      <c r="C2235" s="203"/>
      <c r="D2235" s="203">
        <v>0</v>
      </c>
      <c r="E2235" s="203">
        <v>0</v>
      </c>
      <c r="F2235" s="203">
        <v>0</v>
      </c>
      <c r="G2235" s="203">
        <v>6.1020000000000003</v>
      </c>
      <c r="H2235" s="203">
        <v>0</v>
      </c>
      <c r="I2235" s="203">
        <v>0</v>
      </c>
    </row>
    <row r="2236" spans="1:9" x14ac:dyDescent="0.25">
      <c r="A2236" s="59" t="s">
        <v>1448</v>
      </c>
      <c r="B2236" s="59" t="s">
        <v>7409</v>
      </c>
      <c r="C2236" s="203">
        <v>1.43</v>
      </c>
      <c r="D2236" s="203">
        <v>0</v>
      </c>
      <c r="E2236" s="203">
        <v>0</v>
      </c>
      <c r="F2236" s="203">
        <v>0</v>
      </c>
      <c r="G2236" s="203">
        <v>0</v>
      </c>
      <c r="H2236" s="203">
        <v>0</v>
      </c>
      <c r="I2236" s="203">
        <v>0</v>
      </c>
    </row>
    <row r="2237" spans="1:9" x14ac:dyDescent="0.25">
      <c r="A2237" s="59" t="s">
        <v>8330</v>
      </c>
      <c r="B2237" s="59" t="s">
        <v>7410</v>
      </c>
      <c r="C2237" s="203"/>
      <c r="D2237" s="203">
        <v>232.857</v>
      </c>
      <c r="E2237" s="203"/>
      <c r="F2237" s="203">
        <v>230.66</v>
      </c>
      <c r="G2237" s="203"/>
      <c r="H2237" s="203">
        <v>217.648</v>
      </c>
      <c r="I2237" s="203"/>
    </row>
    <row r="2238" spans="1:9" x14ac:dyDescent="0.25">
      <c r="A2238" s="59" t="s">
        <v>137</v>
      </c>
      <c r="B2238" s="59" t="s">
        <v>7417</v>
      </c>
      <c r="C2238" s="203">
        <v>0</v>
      </c>
      <c r="D2238" s="203">
        <v>8.9570000000000007</v>
      </c>
      <c r="E2238" s="203">
        <v>13.618</v>
      </c>
      <c r="F2238" s="203">
        <v>0</v>
      </c>
      <c r="G2238" s="203">
        <v>0</v>
      </c>
      <c r="H2238" s="203">
        <v>0</v>
      </c>
      <c r="I2238" s="203">
        <v>0</v>
      </c>
    </row>
    <row r="2239" spans="1:9" x14ac:dyDescent="0.25">
      <c r="A2239" s="59" t="s">
        <v>3735</v>
      </c>
      <c r="B2239" s="59" t="s">
        <v>7420</v>
      </c>
      <c r="C2239" s="203">
        <v>2.69</v>
      </c>
      <c r="D2239" s="203">
        <v>0</v>
      </c>
      <c r="E2239" s="203">
        <v>34.777000000000001</v>
      </c>
      <c r="F2239" s="203">
        <v>0</v>
      </c>
      <c r="G2239" s="203">
        <v>16.46</v>
      </c>
      <c r="H2239" s="203">
        <v>0</v>
      </c>
      <c r="I2239" s="203">
        <v>0</v>
      </c>
    </row>
    <row r="2240" spans="1:9" x14ac:dyDescent="0.25">
      <c r="A2240" s="59" t="s">
        <v>2722</v>
      </c>
      <c r="B2240" s="59" t="s">
        <v>7434</v>
      </c>
      <c r="C2240" s="203">
        <v>4.38</v>
      </c>
      <c r="D2240" s="203"/>
      <c r="E2240" s="203"/>
      <c r="F2240" s="203"/>
      <c r="G2240" s="203"/>
      <c r="H2240" s="203"/>
      <c r="I2240" s="203"/>
    </row>
    <row r="2241" spans="1:9" x14ac:dyDescent="0.25">
      <c r="A2241" s="59" t="s">
        <v>46</v>
      </c>
      <c r="B2241" s="59" t="s">
        <v>7437</v>
      </c>
      <c r="C2241" s="203"/>
      <c r="D2241" s="203"/>
      <c r="E2241" s="203">
        <v>0.76400000000000001</v>
      </c>
      <c r="F2241" s="203">
        <v>0</v>
      </c>
      <c r="G2241" s="203">
        <v>0</v>
      </c>
      <c r="H2241" s="203">
        <v>0</v>
      </c>
      <c r="I2241" s="203">
        <v>33.432000000000002</v>
      </c>
    </row>
    <row r="2242" spans="1:9" x14ac:dyDescent="0.25">
      <c r="A2242" s="59" t="s">
        <v>115</v>
      </c>
      <c r="B2242" s="59" t="s">
        <v>7441</v>
      </c>
      <c r="C2242" s="203">
        <v>1.1499999999999999</v>
      </c>
      <c r="D2242" s="203">
        <v>0</v>
      </c>
      <c r="E2242" s="203">
        <v>0</v>
      </c>
      <c r="F2242" s="203"/>
      <c r="G2242" s="203">
        <v>0</v>
      </c>
      <c r="H2242" s="203">
        <v>0</v>
      </c>
      <c r="I2242" s="203">
        <v>0</v>
      </c>
    </row>
    <row r="2243" spans="1:9" x14ac:dyDescent="0.25">
      <c r="A2243" s="59" t="s">
        <v>672</v>
      </c>
      <c r="B2243" s="59" t="s">
        <v>7458</v>
      </c>
      <c r="C2243" s="203">
        <v>0</v>
      </c>
      <c r="D2243" s="203"/>
      <c r="E2243" s="203"/>
      <c r="F2243" s="203"/>
      <c r="G2243" s="203">
        <v>14.7</v>
      </c>
      <c r="H2243" s="203">
        <v>0</v>
      </c>
      <c r="I2243" s="203">
        <v>0</v>
      </c>
    </row>
    <row r="2244" spans="1:9" x14ac:dyDescent="0.25">
      <c r="A2244" s="59" t="s">
        <v>725</v>
      </c>
      <c r="B2244" s="59" t="s">
        <v>7464</v>
      </c>
      <c r="C2244" s="203">
        <v>0</v>
      </c>
      <c r="D2244" s="203">
        <v>0</v>
      </c>
      <c r="E2244" s="203">
        <v>0</v>
      </c>
      <c r="F2244" s="203">
        <v>0.42899999999999999</v>
      </c>
      <c r="G2244" s="203">
        <v>0</v>
      </c>
      <c r="H2244" s="203">
        <v>0</v>
      </c>
      <c r="I2244" s="203">
        <v>0</v>
      </c>
    </row>
    <row r="2245" spans="1:9" x14ac:dyDescent="0.25">
      <c r="A2245" s="59" t="s">
        <v>579</v>
      </c>
      <c r="B2245" s="59" t="s">
        <v>7465</v>
      </c>
      <c r="C2245" s="203">
        <v>0</v>
      </c>
      <c r="D2245" s="203">
        <v>0</v>
      </c>
      <c r="E2245" s="203"/>
      <c r="F2245" s="203">
        <v>0</v>
      </c>
      <c r="G2245" s="203">
        <v>7.6520000000000001</v>
      </c>
      <c r="H2245" s="203">
        <v>0.39600000000000002</v>
      </c>
      <c r="I2245" s="203">
        <v>1.39</v>
      </c>
    </row>
    <row r="2246" spans="1:9" x14ac:dyDescent="0.25">
      <c r="A2246" s="59" t="s">
        <v>55</v>
      </c>
      <c r="B2246" s="59" t="s">
        <v>7467</v>
      </c>
      <c r="C2246" s="203">
        <v>92.45</v>
      </c>
      <c r="D2246" s="203">
        <v>237.18199999999999</v>
      </c>
      <c r="E2246" s="203">
        <v>335.77600000000001</v>
      </c>
      <c r="F2246" s="203">
        <v>973.08600000000001</v>
      </c>
      <c r="G2246" s="203">
        <v>994.89499999999998</v>
      </c>
      <c r="H2246" s="203">
        <v>949.32500000000005</v>
      </c>
      <c r="I2246" s="203">
        <v>1266.9269999999999</v>
      </c>
    </row>
    <row r="2247" spans="1:9" x14ac:dyDescent="0.25">
      <c r="A2247" s="59" t="s">
        <v>355</v>
      </c>
      <c r="B2247" s="59" t="s">
        <v>7473</v>
      </c>
      <c r="C2247" s="203">
        <v>5.04</v>
      </c>
      <c r="D2247" s="203">
        <v>0</v>
      </c>
      <c r="E2247" s="203"/>
      <c r="F2247" s="203"/>
      <c r="G2247" s="203">
        <v>0</v>
      </c>
      <c r="H2247" s="203">
        <v>0</v>
      </c>
      <c r="I2247" s="203"/>
    </row>
    <row r="2248" spans="1:9" x14ac:dyDescent="0.25">
      <c r="A2248" s="59" t="s">
        <v>87</v>
      </c>
      <c r="B2248" s="59" t="s">
        <v>7474</v>
      </c>
      <c r="C2248" s="203"/>
      <c r="D2248" s="203"/>
      <c r="E2248" s="203"/>
      <c r="F2248" s="203"/>
      <c r="G2248" s="203">
        <v>8.6630000000000003</v>
      </c>
      <c r="H2248" s="203">
        <v>1.4790000000000001</v>
      </c>
      <c r="I2248" s="203"/>
    </row>
    <row r="2249" spans="1:9" x14ac:dyDescent="0.25">
      <c r="A2249" s="59" t="s">
        <v>25</v>
      </c>
      <c r="B2249" s="59" t="s">
        <v>7477</v>
      </c>
      <c r="C2249" s="203">
        <v>71.12</v>
      </c>
      <c r="D2249" s="203">
        <v>8.0009999999999994</v>
      </c>
      <c r="E2249" s="203">
        <v>39.44</v>
      </c>
      <c r="F2249" s="203">
        <v>697.36099999999999</v>
      </c>
      <c r="G2249" s="203">
        <v>41.726999999999997</v>
      </c>
      <c r="H2249" s="203">
        <v>34.15</v>
      </c>
      <c r="I2249" s="203">
        <v>36.451000000000001</v>
      </c>
    </row>
    <row r="2250" spans="1:9" x14ac:dyDescent="0.25">
      <c r="A2250" s="59" t="s">
        <v>890</v>
      </c>
      <c r="B2250" s="59" t="s">
        <v>7478</v>
      </c>
      <c r="C2250" s="203">
        <v>1.95</v>
      </c>
      <c r="D2250" s="203">
        <v>129.916</v>
      </c>
      <c r="E2250" s="203">
        <v>0</v>
      </c>
      <c r="F2250" s="203">
        <v>0</v>
      </c>
      <c r="G2250" s="203">
        <v>0</v>
      </c>
      <c r="H2250" s="203">
        <v>0</v>
      </c>
      <c r="I2250" s="203">
        <v>0</v>
      </c>
    </row>
    <row r="2251" spans="1:9" x14ac:dyDescent="0.25">
      <c r="A2251" s="59" t="s">
        <v>1997</v>
      </c>
      <c r="B2251" s="59" t="s">
        <v>7499</v>
      </c>
      <c r="C2251" s="203">
        <v>0</v>
      </c>
      <c r="D2251" s="203">
        <v>3.2490000000000001</v>
      </c>
      <c r="E2251" s="203">
        <v>1.7110000000000001</v>
      </c>
      <c r="F2251" s="203">
        <v>0</v>
      </c>
      <c r="G2251" s="203">
        <v>0</v>
      </c>
      <c r="H2251" s="203">
        <v>1.206</v>
      </c>
      <c r="I2251" s="203"/>
    </row>
    <row r="2252" spans="1:9" x14ac:dyDescent="0.25">
      <c r="A2252" s="59" t="s">
        <v>690</v>
      </c>
      <c r="B2252" s="59" t="s">
        <v>7500</v>
      </c>
      <c r="C2252" s="203"/>
      <c r="D2252" s="203"/>
      <c r="E2252" s="203">
        <v>30.369</v>
      </c>
      <c r="F2252" s="203"/>
      <c r="G2252" s="203"/>
      <c r="H2252" s="203"/>
      <c r="I2252" s="203">
        <v>0</v>
      </c>
    </row>
    <row r="2253" spans="1:9" x14ac:dyDescent="0.25">
      <c r="A2253" s="59" t="s">
        <v>1126</v>
      </c>
      <c r="B2253" s="59" t="s">
        <v>7501</v>
      </c>
      <c r="C2253" s="203"/>
      <c r="D2253" s="203">
        <v>0.51600000000000001</v>
      </c>
      <c r="E2253" s="203"/>
      <c r="F2253" s="203"/>
      <c r="G2253" s="203"/>
      <c r="H2253" s="203"/>
      <c r="I2253" s="203"/>
    </row>
    <row r="2254" spans="1:9" x14ac:dyDescent="0.25">
      <c r="A2254" s="59" t="s">
        <v>242</v>
      </c>
      <c r="B2254" s="59" t="s">
        <v>7502</v>
      </c>
      <c r="C2254" s="203"/>
      <c r="D2254" s="203"/>
      <c r="E2254" s="203"/>
      <c r="F2254" s="203">
        <v>156.49</v>
      </c>
      <c r="G2254" s="203">
        <v>110.38500000000001</v>
      </c>
      <c r="H2254" s="203">
        <v>147.53100000000001</v>
      </c>
      <c r="I2254" s="203"/>
    </row>
    <row r="2255" spans="1:9" x14ac:dyDescent="0.25">
      <c r="A2255" s="59" t="s">
        <v>166</v>
      </c>
      <c r="B2255" s="59" t="s">
        <v>7503</v>
      </c>
      <c r="C2255" s="203">
        <v>13.9</v>
      </c>
      <c r="D2255" s="203">
        <v>24.834</v>
      </c>
      <c r="E2255" s="203">
        <v>2.665</v>
      </c>
      <c r="F2255" s="203">
        <v>225.87899999999999</v>
      </c>
      <c r="G2255" s="203">
        <v>323.303</v>
      </c>
      <c r="H2255" s="203">
        <v>878.86099999999999</v>
      </c>
      <c r="I2255" s="203">
        <v>1343.663</v>
      </c>
    </row>
    <row r="2256" spans="1:9" x14ac:dyDescent="0.25">
      <c r="A2256" s="59" t="s">
        <v>290</v>
      </c>
      <c r="B2256" s="59" t="s">
        <v>7504</v>
      </c>
      <c r="C2256" s="203"/>
      <c r="D2256" s="203">
        <v>7.3410000000000002</v>
      </c>
      <c r="E2256" s="203">
        <v>2.7</v>
      </c>
      <c r="F2256" s="203"/>
      <c r="G2256" s="203"/>
      <c r="H2256" s="203"/>
      <c r="I2256" s="203"/>
    </row>
    <row r="2257" spans="1:9" x14ac:dyDescent="0.25">
      <c r="A2257" s="59" t="s">
        <v>423</v>
      </c>
      <c r="B2257" s="59" t="s">
        <v>7505</v>
      </c>
      <c r="C2257" s="203">
        <v>19.05</v>
      </c>
      <c r="D2257" s="203">
        <v>8.0229999999999997</v>
      </c>
      <c r="E2257" s="203">
        <v>50.438000000000002</v>
      </c>
      <c r="F2257" s="203">
        <v>43.276000000000003</v>
      </c>
      <c r="G2257" s="203">
        <v>31.611000000000001</v>
      </c>
      <c r="H2257" s="203">
        <v>105.164</v>
      </c>
      <c r="I2257" s="203">
        <v>92.045000000000002</v>
      </c>
    </row>
    <row r="2258" spans="1:9" x14ac:dyDescent="0.25">
      <c r="A2258" s="59" t="s">
        <v>454</v>
      </c>
      <c r="B2258" s="59" t="s">
        <v>7506</v>
      </c>
      <c r="C2258" s="203"/>
      <c r="D2258" s="203"/>
      <c r="E2258" s="203"/>
      <c r="F2258" s="203">
        <v>0.42099999999999999</v>
      </c>
      <c r="G2258" s="203"/>
      <c r="H2258" s="203"/>
      <c r="I2258" s="203">
        <v>1.399</v>
      </c>
    </row>
    <row r="2259" spans="1:9" x14ac:dyDescent="0.25">
      <c r="A2259" s="59" t="s">
        <v>1977</v>
      </c>
      <c r="B2259" s="59" t="s">
        <v>7513</v>
      </c>
      <c r="C2259" s="203">
        <v>0.42</v>
      </c>
      <c r="D2259" s="203">
        <v>0</v>
      </c>
      <c r="E2259" s="203">
        <v>0</v>
      </c>
      <c r="F2259" s="203"/>
      <c r="G2259" s="203">
        <v>0</v>
      </c>
      <c r="H2259" s="203"/>
      <c r="I2259" s="203">
        <v>0</v>
      </c>
    </row>
    <row r="2260" spans="1:9" x14ac:dyDescent="0.25">
      <c r="A2260" s="59" t="s">
        <v>2176</v>
      </c>
      <c r="B2260" s="59" t="s">
        <v>7514</v>
      </c>
      <c r="C2260" s="203">
        <v>0</v>
      </c>
      <c r="D2260" s="203">
        <v>0</v>
      </c>
      <c r="E2260" s="203">
        <v>0</v>
      </c>
      <c r="F2260" s="203">
        <v>0</v>
      </c>
      <c r="G2260" s="203">
        <v>0</v>
      </c>
      <c r="H2260" s="203">
        <v>0.94799999999999995</v>
      </c>
      <c r="I2260" s="203">
        <v>0</v>
      </c>
    </row>
    <row r="2261" spans="1:9" x14ac:dyDescent="0.25">
      <c r="A2261" s="59" t="s">
        <v>1197</v>
      </c>
      <c r="B2261" s="59" t="s">
        <v>7525</v>
      </c>
      <c r="C2261" s="203">
        <v>0.49</v>
      </c>
      <c r="D2261" s="203">
        <v>0</v>
      </c>
      <c r="E2261" s="203">
        <v>0</v>
      </c>
      <c r="F2261" s="203"/>
      <c r="G2261" s="203">
        <v>0</v>
      </c>
      <c r="H2261" s="203">
        <v>0</v>
      </c>
      <c r="I2261" s="203">
        <v>0</v>
      </c>
    </row>
    <row r="2262" spans="1:9" x14ac:dyDescent="0.25">
      <c r="A2262" s="59" t="s">
        <v>2590</v>
      </c>
      <c r="B2262" s="59" t="s">
        <v>7526</v>
      </c>
      <c r="C2262" s="203"/>
      <c r="D2262" s="203"/>
      <c r="E2262" s="203">
        <v>0</v>
      </c>
      <c r="F2262" s="203"/>
      <c r="G2262" s="203">
        <v>5.6639999999999997</v>
      </c>
      <c r="H2262" s="203"/>
      <c r="I2262" s="203">
        <v>0</v>
      </c>
    </row>
    <row r="2263" spans="1:9" x14ac:dyDescent="0.25">
      <c r="A2263" s="59" t="s">
        <v>1391</v>
      </c>
      <c r="B2263" s="59" t="s">
        <v>7551</v>
      </c>
      <c r="C2263" s="203">
        <v>0.08</v>
      </c>
      <c r="D2263" s="203">
        <v>0</v>
      </c>
      <c r="E2263" s="203">
        <v>0</v>
      </c>
      <c r="F2263" s="203"/>
      <c r="G2263" s="203"/>
      <c r="H2263" s="203">
        <v>0</v>
      </c>
      <c r="I2263" s="203">
        <v>0</v>
      </c>
    </row>
    <row r="2264" spans="1:9" x14ac:dyDescent="0.25">
      <c r="A2264" s="59" t="s">
        <v>1725</v>
      </c>
      <c r="B2264" s="59" t="s">
        <v>7561</v>
      </c>
      <c r="C2264" s="203"/>
      <c r="D2264" s="203">
        <v>0</v>
      </c>
      <c r="E2264" s="203"/>
      <c r="F2264" s="203"/>
      <c r="G2264" s="203">
        <v>0.42199999999999999</v>
      </c>
      <c r="H2264" s="203"/>
      <c r="I2264" s="203">
        <v>0</v>
      </c>
    </row>
    <row r="2265" spans="1:9" x14ac:dyDescent="0.25">
      <c r="A2265" s="59" t="s">
        <v>2345</v>
      </c>
      <c r="B2265" s="59" t="s">
        <v>7567</v>
      </c>
      <c r="C2265" s="203">
        <v>0.3</v>
      </c>
      <c r="D2265" s="203">
        <v>0</v>
      </c>
      <c r="E2265" s="203">
        <v>0</v>
      </c>
      <c r="F2265" s="203"/>
      <c r="G2265" s="203">
        <v>0</v>
      </c>
      <c r="H2265" s="203">
        <v>0</v>
      </c>
      <c r="I2265" s="203">
        <v>0</v>
      </c>
    </row>
    <row r="2266" spans="1:9" x14ac:dyDescent="0.25">
      <c r="A2266" s="59" t="s">
        <v>2565</v>
      </c>
      <c r="B2266" s="59" t="s">
        <v>7571</v>
      </c>
      <c r="C2266" s="203">
        <v>11.4</v>
      </c>
      <c r="D2266" s="203">
        <v>2.141</v>
      </c>
      <c r="E2266" s="203">
        <v>198.06800000000001</v>
      </c>
      <c r="F2266" s="203"/>
      <c r="G2266" s="203">
        <v>300.20299999999997</v>
      </c>
      <c r="H2266" s="203">
        <v>214.09299999999999</v>
      </c>
      <c r="I2266" s="203">
        <v>117.95099999999999</v>
      </c>
    </row>
    <row r="2267" spans="1:9" x14ac:dyDescent="0.25">
      <c r="A2267" s="59" t="s">
        <v>1183</v>
      </c>
      <c r="B2267" s="59" t="s">
        <v>7575</v>
      </c>
      <c r="C2267" s="203">
        <v>0.01</v>
      </c>
      <c r="D2267" s="203">
        <v>0</v>
      </c>
      <c r="E2267" s="203"/>
      <c r="F2267" s="203">
        <v>0</v>
      </c>
      <c r="G2267" s="203">
        <v>0</v>
      </c>
      <c r="H2267" s="203">
        <v>0</v>
      </c>
      <c r="I2267" s="203">
        <v>0</v>
      </c>
    </row>
    <row r="2268" spans="1:9" x14ac:dyDescent="0.25">
      <c r="A2268" s="59" t="s">
        <v>112</v>
      </c>
      <c r="B2268" s="59" t="s">
        <v>7589</v>
      </c>
      <c r="C2268" s="203">
        <v>85.8</v>
      </c>
      <c r="D2268" s="203">
        <v>9.3859999999999992</v>
      </c>
      <c r="E2268" s="203">
        <v>5.3529999999999998</v>
      </c>
      <c r="F2268" s="203">
        <v>0</v>
      </c>
      <c r="G2268" s="203">
        <v>0</v>
      </c>
      <c r="H2268" s="203">
        <v>21.533999999999999</v>
      </c>
      <c r="I2268" s="203">
        <v>0</v>
      </c>
    </row>
    <row r="2269" spans="1:9" x14ac:dyDescent="0.25">
      <c r="A2269" s="59" t="s">
        <v>3213</v>
      </c>
      <c r="B2269" s="59" t="s">
        <v>7594</v>
      </c>
      <c r="C2269" s="203">
        <v>0</v>
      </c>
      <c r="D2269" s="203">
        <v>0</v>
      </c>
      <c r="E2269" s="203"/>
      <c r="F2269" s="203">
        <v>0</v>
      </c>
      <c r="G2269" s="203">
        <v>19</v>
      </c>
      <c r="H2269" s="203">
        <v>1.6519999999999999</v>
      </c>
      <c r="I2269" s="203"/>
    </row>
    <row r="2270" spans="1:9" x14ac:dyDescent="0.25">
      <c r="A2270" s="59" t="s">
        <v>1574</v>
      </c>
      <c r="B2270" s="59" t="s">
        <v>7595</v>
      </c>
      <c r="C2270" s="203"/>
      <c r="D2270" s="203">
        <v>3.8839999999999999</v>
      </c>
      <c r="E2270" s="203">
        <v>0</v>
      </c>
      <c r="F2270" s="203">
        <v>0</v>
      </c>
      <c r="G2270" s="203">
        <v>1.1240000000000001</v>
      </c>
      <c r="H2270" s="203">
        <v>4.5679999999999996</v>
      </c>
      <c r="I2270" s="203">
        <v>0</v>
      </c>
    </row>
    <row r="2271" spans="1:9" x14ac:dyDescent="0.25">
      <c r="A2271" s="59" t="s">
        <v>371</v>
      </c>
      <c r="B2271" s="59" t="s">
        <v>7607</v>
      </c>
      <c r="C2271" s="203">
        <v>0</v>
      </c>
      <c r="D2271" s="203">
        <v>0</v>
      </c>
      <c r="E2271" s="203">
        <v>0</v>
      </c>
      <c r="F2271" s="203">
        <v>0</v>
      </c>
      <c r="G2271" s="203">
        <v>7.1379999999999999</v>
      </c>
      <c r="H2271" s="203">
        <v>3.1579999999999999</v>
      </c>
      <c r="I2271" s="203">
        <v>1.282</v>
      </c>
    </row>
    <row r="2272" spans="1:9" x14ac:dyDescent="0.25">
      <c r="A2272" s="59" t="s">
        <v>299</v>
      </c>
      <c r="B2272" s="59" t="s">
        <v>7650</v>
      </c>
      <c r="C2272" s="203">
        <v>0.76</v>
      </c>
      <c r="D2272" s="203">
        <v>0</v>
      </c>
      <c r="E2272" s="203">
        <v>7.0410000000000004</v>
      </c>
      <c r="F2272" s="203">
        <v>0</v>
      </c>
      <c r="G2272" s="203">
        <v>0</v>
      </c>
      <c r="H2272" s="203">
        <v>0</v>
      </c>
      <c r="I2272" s="203">
        <v>0</v>
      </c>
    </row>
    <row r="2273" spans="1:9" x14ac:dyDescent="0.25">
      <c r="A2273" s="59" t="s">
        <v>2978</v>
      </c>
      <c r="B2273" s="59" t="s">
        <v>7667</v>
      </c>
      <c r="C2273" s="203"/>
      <c r="D2273" s="203"/>
      <c r="E2273" s="203"/>
      <c r="F2273" s="203"/>
      <c r="G2273" s="203"/>
      <c r="H2273" s="203">
        <v>0.77800000000000002</v>
      </c>
      <c r="I2273" s="203"/>
    </row>
    <row r="2274" spans="1:9" x14ac:dyDescent="0.25">
      <c r="A2274" s="59" t="s">
        <v>2947</v>
      </c>
      <c r="B2274" s="59" t="s">
        <v>7671</v>
      </c>
      <c r="C2274" s="203">
        <v>0</v>
      </c>
      <c r="D2274" s="203">
        <v>8.4000000000000005E-2</v>
      </c>
      <c r="E2274" s="203">
        <v>0</v>
      </c>
      <c r="F2274" s="203"/>
      <c r="G2274" s="203">
        <v>0</v>
      </c>
      <c r="H2274" s="203">
        <v>0</v>
      </c>
      <c r="I2274" s="203">
        <v>0</v>
      </c>
    </row>
    <row r="2275" spans="1:9" x14ac:dyDescent="0.25">
      <c r="A2275" s="59" t="s">
        <v>2634</v>
      </c>
      <c r="B2275" s="59" t="s">
        <v>7696</v>
      </c>
      <c r="C2275" s="203">
        <v>3.85</v>
      </c>
      <c r="D2275" s="203">
        <v>0</v>
      </c>
      <c r="E2275" s="203">
        <v>4.1420000000000003</v>
      </c>
      <c r="F2275" s="203">
        <v>0</v>
      </c>
      <c r="G2275" s="203">
        <v>0</v>
      </c>
      <c r="H2275" s="203">
        <v>0</v>
      </c>
      <c r="I2275" s="203">
        <v>0</v>
      </c>
    </row>
    <row r="2276" spans="1:9" x14ac:dyDescent="0.25">
      <c r="A2276" s="59" t="s">
        <v>2585</v>
      </c>
      <c r="B2276" s="59" t="s">
        <v>7699</v>
      </c>
      <c r="C2276" s="203"/>
      <c r="D2276" s="203"/>
      <c r="E2276" s="203">
        <v>0</v>
      </c>
      <c r="F2276" s="203">
        <v>0.32</v>
      </c>
      <c r="G2276" s="203">
        <v>16.146999999999998</v>
      </c>
      <c r="H2276" s="203">
        <v>3.3239999999999998</v>
      </c>
      <c r="I2276" s="203">
        <v>0</v>
      </c>
    </row>
    <row r="2277" spans="1:9" x14ac:dyDescent="0.25">
      <c r="A2277" s="59" t="s">
        <v>2433</v>
      </c>
      <c r="B2277" s="59" t="s">
        <v>7711</v>
      </c>
      <c r="C2277" s="203"/>
      <c r="D2277" s="203"/>
      <c r="E2277" s="203"/>
      <c r="F2277" s="203"/>
      <c r="G2277" s="203"/>
      <c r="H2277" s="203">
        <v>2.5030000000000001</v>
      </c>
      <c r="I2277" s="203"/>
    </row>
    <row r="2278" spans="1:9" x14ac:dyDescent="0.25">
      <c r="A2278" s="59" t="s">
        <v>1756</v>
      </c>
      <c r="B2278" s="59" t="s">
        <v>7712</v>
      </c>
      <c r="C2278" s="203">
        <v>0</v>
      </c>
      <c r="D2278" s="203">
        <v>0</v>
      </c>
      <c r="E2278" s="203"/>
      <c r="F2278" s="203"/>
      <c r="G2278" s="203">
        <v>0</v>
      </c>
      <c r="H2278" s="203"/>
      <c r="I2278" s="203">
        <v>0.36099999999999999</v>
      </c>
    </row>
    <row r="2279" spans="1:9" x14ac:dyDescent="0.25">
      <c r="A2279" s="59" t="s">
        <v>1304</v>
      </c>
      <c r="B2279" s="59" t="s">
        <v>7713</v>
      </c>
      <c r="C2279" s="203">
        <v>4143.4799999999996</v>
      </c>
      <c r="D2279" s="203">
        <v>4988.2039999999997</v>
      </c>
      <c r="E2279" s="203">
        <v>15.904999999999999</v>
      </c>
      <c r="F2279" s="203">
        <v>4307.0429999999997</v>
      </c>
      <c r="G2279" s="203">
        <v>5372.4160000000002</v>
      </c>
      <c r="H2279" s="203">
        <v>5195.2299999999996</v>
      </c>
      <c r="I2279" s="203">
        <v>5840.03</v>
      </c>
    </row>
    <row r="2280" spans="1:9" x14ac:dyDescent="0.25">
      <c r="A2280" s="59" t="s">
        <v>1974</v>
      </c>
      <c r="B2280" s="59" t="s">
        <v>7714</v>
      </c>
      <c r="C2280" s="203"/>
      <c r="D2280" s="203">
        <v>2.423</v>
      </c>
      <c r="E2280" s="203"/>
      <c r="F2280" s="203"/>
      <c r="G2280" s="203"/>
      <c r="H2280" s="203"/>
      <c r="I2280" s="203"/>
    </row>
    <row r="2281" spans="1:9" x14ac:dyDescent="0.25">
      <c r="A2281" s="59" t="s">
        <v>3659</v>
      </c>
      <c r="B2281" s="59" t="s">
        <v>7715</v>
      </c>
      <c r="C2281" s="203">
        <v>39.729999999999997</v>
      </c>
      <c r="D2281" s="203">
        <v>8.3339999999999996</v>
      </c>
      <c r="E2281" s="203">
        <v>1.502</v>
      </c>
      <c r="F2281" s="203">
        <v>3.3220000000000001</v>
      </c>
      <c r="G2281" s="203">
        <v>13.260999999999999</v>
      </c>
      <c r="H2281" s="203">
        <v>12.79</v>
      </c>
      <c r="I2281" s="203">
        <v>2.016</v>
      </c>
    </row>
    <row r="2282" spans="1:9" x14ac:dyDescent="0.25">
      <c r="A2282" s="59" t="s">
        <v>406</v>
      </c>
      <c r="B2282" s="59" t="s">
        <v>7716</v>
      </c>
      <c r="C2282" s="203">
        <v>3685.68</v>
      </c>
      <c r="D2282" s="203">
        <v>6647.53</v>
      </c>
      <c r="E2282" s="203">
        <v>6185.3389999999999</v>
      </c>
      <c r="F2282" s="203">
        <v>5852.143</v>
      </c>
      <c r="G2282" s="203">
        <v>8284.7109999999993</v>
      </c>
      <c r="H2282" s="203">
        <v>10260.144</v>
      </c>
      <c r="I2282" s="203">
        <v>14894.141</v>
      </c>
    </row>
    <row r="2283" spans="1:9" x14ac:dyDescent="0.25">
      <c r="A2283" s="59" t="s">
        <v>1052</v>
      </c>
      <c r="B2283" s="59" t="s">
        <v>7718</v>
      </c>
      <c r="C2283" s="203">
        <v>8.76</v>
      </c>
      <c r="D2283" s="203">
        <v>469.79</v>
      </c>
      <c r="E2283" s="203">
        <v>113.23</v>
      </c>
      <c r="F2283" s="203">
        <v>24.49</v>
      </c>
      <c r="G2283" s="203">
        <v>114.71599999999999</v>
      </c>
      <c r="H2283" s="203">
        <v>302.84899999999999</v>
      </c>
      <c r="I2283" s="203">
        <v>442.27699999999999</v>
      </c>
    </row>
    <row r="2284" spans="1:9" x14ac:dyDescent="0.25">
      <c r="A2284" s="59" t="s">
        <v>273</v>
      </c>
      <c r="B2284" s="59" t="s">
        <v>7720</v>
      </c>
      <c r="C2284" s="203"/>
      <c r="D2284" s="203"/>
      <c r="E2284" s="203"/>
      <c r="F2284" s="203"/>
      <c r="G2284" s="203">
        <v>4.165</v>
      </c>
      <c r="H2284" s="203">
        <v>1.3029999999999999</v>
      </c>
      <c r="I2284" s="203">
        <v>0.75600000000000001</v>
      </c>
    </row>
    <row r="2285" spans="1:9" x14ac:dyDescent="0.25">
      <c r="A2285" s="59" t="s">
        <v>44</v>
      </c>
      <c r="B2285" s="59" t="s">
        <v>7721</v>
      </c>
      <c r="C2285" s="203"/>
      <c r="D2285" s="203"/>
      <c r="E2285" s="203">
        <v>3.7570000000000001</v>
      </c>
      <c r="F2285" s="203"/>
      <c r="G2285" s="203"/>
      <c r="H2285" s="203"/>
      <c r="I2285" s="203"/>
    </row>
    <row r="2286" spans="1:9" x14ac:dyDescent="0.25">
      <c r="A2286" s="59" t="s">
        <v>2285</v>
      </c>
      <c r="B2286" s="59" t="s">
        <v>7722</v>
      </c>
      <c r="C2286" s="203">
        <v>0</v>
      </c>
      <c r="D2286" s="203">
        <v>72.980999999999995</v>
      </c>
      <c r="E2286" s="203">
        <v>0</v>
      </c>
      <c r="F2286" s="203">
        <v>6.0049999999999999</v>
      </c>
      <c r="G2286" s="203">
        <v>0</v>
      </c>
      <c r="H2286" s="203">
        <v>0</v>
      </c>
      <c r="I2286" s="203">
        <v>1.647</v>
      </c>
    </row>
    <row r="2287" spans="1:9" x14ac:dyDescent="0.25">
      <c r="A2287" s="59" t="s">
        <v>937</v>
      </c>
      <c r="B2287" s="59" t="s">
        <v>7723</v>
      </c>
      <c r="C2287" s="203"/>
      <c r="D2287" s="203"/>
      <c r="E2287" s="203">
        <v>0</v>
      </c>
      <c r="F2287" s="203">
        <v>2.496</v>
      </c>
      <c r="G2287" s="203">
        <v>0</v>
      </c>
      <c r="H2287" s="203">
        <v>0.35</v>
      </c>
      <c r="I2287" s="203">
        <v>4.101</v>
      </c>
    </row>
    <row r="2288" spans="1:9" x14ac:dyDescent="0.25">
      <c r="A2288" s="59" t="s">
        <v>957</v>
      </c>
      <c r="B2288" s="59" t="s">
        <v>7724</v>
      </c>
      <c r="C2288" s="203">
        <v>2057.37</v>
      </c>
      <c r="D2288" s="203">
        <v>3242.335</v>
      </c>
      <c r="E2288" s="203">
        <v>4536.3940000000002</v>
      </c>
      <c r="F2288" s="203">
        <v>3127.069</v>
      </c>
      <c r="G2288" s="203">
        <v>4928.0569999999998</v>
      </c>
      <c r="H2288" s="203">
        <v>5365.9870000000001</v>
      </c>
      <c r="I2288" s="203">
        <v>7106.0029999999997</v>
      </c>
    </row>
    <row r="2289" spans="1:9" x14ac:dyDescent="0.25">
      <c r="A2289" s="59" t="s">
        <v>344</v>
      </c>
      <c r="B2289" s="59" t="s">
        <v>7725</v>
      </c>
      <c r="C2289" s="203">
        <v>382.52</v>
      </c>
      <c r="D2289" s="203">
        <v>473.36599999999999</v>
      </c>
      <c r="E2289" s="203">
        <v>608.44000000000005</v>
      </c>
      <c r="F2289" s="203">
        <v>437.36500000000001</v>
      </c>
      <c r="G2289" s="203">
        <v>450.916</v>
      </c>
      <c r="H2289" s="203">
        <v>748.08199999999999</v>
      </c>
      <c r="I2289" s="203">
        <v>757.96</v>
      </c>
    </row>
    <row r="2290" spans="1:9" x14ac:dyDescent="0.25">
      <c r="A2290" s="59" t="s">
        <v>425</v>
      </c>
      <c r="B2290" s="59" t="s">
        <v>7726</v>
      </c>
      <c r="C2290" s="203">
        <v>411.27</v>
      </c>
      <c r="D2290" s="203">
        <v>933.83600000000001</v>
      </c>
      <c r="E2290" s="203">
        <v>592.10400000000004</v>
      </c>
      <c r="F2290" s="203">
        <v>429.39299999999997</v>
      </c>
      <c r="G2290" s="203">
        <v>588.90899999999999</v>
      </c>
      <c r="H2290" s="203">
        <v>1057.585</v>
      </c>
      <c r="I2290" s="203">
        <v>719.82799999999997</v>
      </c>
    </row>
    <row r="2291" spans="1:9" x14ac:dyDescent="0.25">
      <c r="A2291" s="59" t="s">
        <v>831</v>
      </c>
      <c r="B2291" s="59" t="s">
        <v>7727</v>
      </c>
      <c r="C2291" s="203">
        <v>107.39</v>
      </c>
      <c r="D2291" s="203">
        <v>609.70799999999997</v>
      </c>
      <c r="E2291" s="203">
        <v>1089.8879999999999</v>
      </c>
      <c r="F2291" s="203">
        <v>1012.835</v>
      </c>
      <c r="G2291" s="203">
        <v>2135.665</v>
      </c>
      <c r="H2291" s="203">
        <v>4043.4029999999998</v>
      </c>
      <c r="I2291" s="203">
        <v>5629.0709999999999</v>
      </c>
    </row>
    <row r="2292" spans="1:9" x14ac:dyDescent="0.25">
      <c r="A2292" s="59" t="s">
        <v>350</v>
      </c>
      <c r="B2292" s="59" t="s">
        <v>7728</v>
      </c>
      <c r="C2292" s="203">
        <v>6397.89</v>
      </c>
      <c r="D2292" s="203">
        <v>8334.5840000000007</v>
      </c>
      <c r="E2292" s="203">
        <v>11940.324000000001</v>
      </c>
      <c r="F2292" s="203">
        <v>11936.717000000001</v>
      </c>
      <c r="G2292" s="203">
        <v>11272.508</v>
      </c>
      <c r="H2292" s="203">
        <v>14270.933000000001</v>
      </c>
      <c r="I2292" s="203">
        <v>19965.238000000001</v>
      </c>
    </row>
    <row r="2293" spans="1:9" x14ac:dyDescent="0.25">
      <c r="A2293" s="59" t="s">
        <v>184</v>
      </c>
      <c r="B2293" s="59" t="s">
        <v>7729</v>
      </c>
      <c r="C2293" s="203">
        <v>2.63</v>
      </c>
      <c r="D2293" s="203">
        <v>18.16</v>
      </c>
      <c r="E2293" s="203"/>
      <c r="F2293" s="203">
        <v>0</v>
      </c>
      <c r="G2293" s="203">
        <v>0</v>
      </c>
      <c r="H2293" s="203">
        <v>24.696999999999999</v>
      </c>
      <c r="I2293" s="203"/>
    </row>
    <row r="2294" spans="1:9" x14ac:dyDescent="0.25">
      <c r="A2294" s="59" t="s">
        <v>634</v>
      </c>
      <c r="B2294" s="59" t="s">
        <v>7730</v>
      </c>
      <c r="C2294" s="203">
        <v>340.74</v>
      </c>
      <c r="D2294" s="203">
        <v>153.32</v>
      </c>
      <c r="E2294" s="203">
        <v>329.964</v>
      </c>
      <c r="F2294" s="203">
        <v>113.706</v>
      </c>
      <c r="G2294" s="203">
        <v>3237.69</v>
      </c>
      <c r="H2294" s="203">
        <v>3171.1529999999998</v>
      </c>
      <c r="I2294" s="203">
        <v>3779.806</v>
      </c>
    </row>
    <row r="2295" spans="1:9" x14ac:dyDescent="0.25">
      <c r="A2295" s="59" t="s">
        <v>3702</v>
      </c>
      <c r="B2295" s="59" t="s">
        <v>7731</v>
      </c>
      <c r="C2295" s="203"/>
      <c r="D2295" s="203">
        <v>0</v>
      </c>
      <c r="E2295" s="203"/>
      <c r="F2295" s="203"/>
      <c r="G2295" s="203"/>
      <c r="H2295" s="203">
        <v>9.5039999999999996</v>
      </c>
      <c r="I2295" s="203">
        <v>21.427</v>
      </c>
    </row>
    <row r="2296" spans="1:9" x14ac:dyDescent="0.25">
      <c r="A2296" s="59" t="s">
        <v>748</v>
      </c>
      <c r="B2296" s="59" t="s">
        <v>7732</v>
      </c>
      <c r="C2296" s="203">
        <v>99.79</v>
      </c>
      <c r="D2296" s="203">
        <v>166.505</v>
      </c>
      <c r="E2296" s="203">
        <v>57.825000000000003</v>
      </c>
      <c r="F2296" s="203">
        <v>84.738</v>
      </c>
      <c r="G2296" s="203">
        <v>187.52099999999999</v>
      </c>
      <c r="H2296" s="203">
        <v>69.021000000000001</v>
      </c>
      <c r="I2296" s="203">
        <v>271.37299999999999</v>
      </c>
    </row>
    <row r="2297" spans="1:9" x14ac:dyDescent="0.25">
      <c r="A2297" s="59" t="s">
        <v>342</v>
      </c>
      <c r="B2297" s="59" t="s">
        <v>7733</v>
      </c>
      <c r="C2297" s="203"/>
      <c r="D2297" s="203"/>
      <c r="E2297" s="203">
        <v>5.0250000000000004</v>
      </c>
      <c r="F2297" s="203"/>
      <c r="G2297" s="203"/>
      <c r="H2297" s="203"/>
      <c r="I2297" s="203"/>
    </row>
    <row r="2298" spans="1:9" x14ac:dyDescent="0.25">
      <c r="A2298" s="59" t="s">
        <v>1442</v>
      </c>
      <c r="B2298" s="59" t="s">
        <v>7734</v>
      </c>
      <c r="C2298" s="203">
        <v>1317.06</v>
      </c>
      <c r="D2298" s="203">
        <v>1525.17</v>
      </c>
      <c r="E2298" s="203">
        <v>20587.409</v>
      </c>
      <c r="F2298" s="203">
        <v>3186.1550000000002</v>
      </c>
      <c r="G2298" s="203">
        <v>2525.9780000000001</v>
      </c>
      <c r="H2298" s="203">
        <v>1886.23</v>
      </c>
      <c r="I2298" s="203">
        <v>2384.366</v>
      </c>
    </row>
    <row r="2299" spans="1:9" x14ac:dyDescent="0.25">
      <c r="A2299" s="59" t="s">
        <v>513</v>
      </c>
      <c r="B2299" s="59" t="s">
        <v>7735</v>
      </c>
      <c r="C2299" s="203">
        <v>9408.27</v>
      </c>
      <c r="D2299" s="203">
        <v>10691.254000000001</v>
      </c>
      <c r="E2299" s="203">
        <v>2816.4769999999999</v>
      </c>
      <c r="F2299" s="203">
        <v>9097.4279999999999</v>
      </c>
      <c r="G2299" s="203">
        <v>13767.799000000001</v>
      </c>
      <c r="H2299" s="203">
        <v>13293.102999999999</v>
      </c>
      <c r="I2299" s="203">
        <v>15626.987999999999</v>
      </c>
    </row>
    <row r="2300" spans="1:9" x14ac:dyDescent="0.25">
      <c r="A2300" s="59" t="s">
        <v>2404</v>
      </c>
      <c r="B2300" s="59" t="s">
        <v>7736</v>
      </c>
      <c r="C2300" s="203"/>
      <c r="D2300" s="203"/>
      <c r="E2300" s="203">
        <v>0.38200000000000001</v>
      </c>
      <c r="F2300" s="203"/>
      <c r="G2300" s="203"/>
      <c r="H2300" s="203">
        <v>1.335</v>
      </c>
      <c r="I2300" s="203"/>
    </row>
    <row r="2301" spans="1:9" x14ac:dyDescent="0.25">
      <c r="A2301" s="59" t="s">
        <v>320</v>
      </c>
      <c r="B2301" s="59" t="s">
        <v>7737</v>
      </c>
      <c r="C2301" s="203">
        <v>1240.49</v>
      </c>
      <c r="D2301" s="203">
        <v>1297.299</v>
      </c>
      <c r="E2301" s="203">
        <v>1093.394</v>
      </c>
      <c r="F2301" s="203">
        <v>481.952</v>
      </c>
      <c r="G2301" s="203">
        <v>563.65</v>
      </c>
      <c r="H2301" s="203">
        <v>1734.6389999999999</v>
      </c>
      <c r="I2301" s="203">
        <v>1568.2470000000001</v>
      </c>
    </row>
    <row r="2302" spans="1:9" x14ac:dyDescent="0.25">
      <c r="A2302" s="59" t="s">
        <v>637</v>
      </c>
      <c r="B2302" s="59" t="s">
        <v>7738</v>
      </c>
      <c r="C2302" s="203">
        <v>0</v>
      </c>
      <c r="D2302" s="203">
        <v>0</v>
      </c>
      <c r="E2302" s="203">
        <v>2.5999999999999999E-2</v>
      </c>
      <c r="F2302" s="203">
        <v>0</v>
      </c>
      <c r="G2302" s="203">
        <v>0</v>
      </c>
      <c r="H2302" s="203">
        <v>14.3</v>
      </c>
      <c r="I2302" s="203">
        <v>46.091000000000001</v>
      </c>
    </row>
    <row r="2303" spans="1:9" x14ac:dyDescent="0.25">
      <c r="A2303" s="59" t="s">
        <v>215</v>
      </c>
      <c r="B2303" s="59" t="s">
        <v>7741</v>
      </c>
      <c r="C2303" s="203">
        <v>0</v>
      </c>
      <c r="D2303" s="203">
        <v>0</v>
      </c>
      <c r="E2303" s="203">
        <v>0.32700000000000001</v>
      </c>
      <c r="F2303" s="203"/>
      <c r="G2303" s="203">
        <v>0</v>
      </c>
      <c r="H2303" s="203">
        <v>0</v>
      </c>
      <c r="I2303" s="203">
        <v>0</v>
      </c>
    </row>
    <row r="2304" spans="1:9" x14ac:dyDescent="0.25">
      <c r="A2304" s="59" t="s">
        <v>803</v>
      </c>
      <c r="B2304" s="59" t="s">
        <v>7743</v>
      </c>
      <c r="C2304" s="203">
        <v>7.42</v>
      </c>
      <c r="D2304" s="203">
        <v>48.965000000000003</v>
      </c>
      <c r="E2304" s="203">
        <v>7.5350000000000001</v>
      </c>
      <c r="F2304" s="203"/>
      <c r="G2304" s="203">
        <v>2.7290000000000001</v>
      </c>
      <c r="H2304" s="203"/>
      <c r="I2304" s="203">
        <v>0.41599999999999998</v>
      </c>
    </row>
    <row r="2305" spans="1:9" x14ac:dyDescent="0.25">
      <c r="A2305" s="59" t="s">
        <v>3532</v>
      </c>
      <c r="B2305" s="59" t="s">
        <v>7749</v>
      </c>
      <c r="C2305" s="203">
        <v>0.56000000000000005</v>
      </c>
      <c r="D2305" s="203">
        <v>0</v>
      </c>
      <c r="E2305" s="203"/>
      <c r="F2305" s="203"/>
      <c r="G2305" s="203">
        <v>0</v>
      </c>
      <c r="H2305" s="203">
        <v>0</v>
      </c>
      <c r="I2305" s="203">
        <v>0</v>
      </c>
    </row>
    <row r="2306" spans="1:9" x14ac:dyDescent="0.25">
      <c r="A2306" s="59" t="s">
        <v>1007</v>
      </c>
      <c r="B2306" s="59" t="s">
        <v>7751</v>
      </c>
      <c r="C2306" s="203">
        <v>3.02</v>
      </c>
      <c r="D2306" s="203"/>
      <c r="E2306" s="203">
        <v>0</v>
      </c>
      <c r="F2306" s="203">
        <v>0</v>
      </c>
      <c r="G2306" s="203">
        <v>0</v>
      </c>
      <c r="H2306" s="203">
        <v>4.085</v>
      </c>
      <c r="I2306" s="203">
        <v>8.74</v>
      </c>
    </row>
    <row r="2307" spans="1:9" x14ac:dyDescent="0.25">
      <c r="A2307" s="59" t="s">
        <v>1305</v>
      </c>
      <c r="B2307" s="59" t="s">
        <v>7753</v>
      </c>
      <c r="C2307" s="203">
        <v>24.62</v>
      </c>
      <c r="D2307" s="203">
        <v>64.120999999999995</v>
      </c>
      <c r="E2307" s="203">
        <v>10.044</v>
      </c>
      <c r="F2307" s="203">
        <v>40.587000000000003</v>
      </c>
      <c r="G2307" s="203">
        <v>3.5209999999999999</v>
      </c>
      <c r="H2307" s="203">
        <v>48.627000000000002</v>
      </c>
      <c r="I2307" s="203">
        <v>4.6349999999999998</v>
      </c>
    </row>
    <row r="2308" spans="1:9" x14ac:dyDescent="0.25">
      <c r="A2308" s="59" t="s">
        <v>1817</v>
      </c>
      <c r="B2308" s="59" t="s">
        <v>7754</v>
      </c>
      <c r="C2308" s="203">
        <v>31.82</v>
      </c>
      <c r="D2308" s="203">
        <v>0</v>
      </c>
      <c r="E2308" s="203">
        <v>0</v>
      </c>
      <c r="F2308" s="203">
        <v>1.1259999999999999</v>
      </c>
      <c r="G2308" s="203">
        <v>2.843</v>
      </c>
      <c r="H2308" s="203">
        <v>42.457999999999998</v>
      </c>
      <c r="I2308" s="203">
        <v>51.997</v>
      </c>
    </row>
    <row r="2309" spans="1:9" x14ac:dyDescent="0.25">
      <c r="A2309" s="59" t="s">
        <v>1983</v>
      </c>
      <c r="B2309" s="59" t="s">
        <v>7755</v>
      </c>
      <c r="C2309" s="203"/>
      <c r="D2309" s="203">
        <v>3.2749999999999999</v>
      </c>
      <c r="E2309" s="203">
        <v>3.1520000000000001</v>
      </c>
      <c r="F2309" s="203"/>
      <c r="G2309" s="203"/>
      <c r="H2309" s="203"/>
      <c r="I2309" s="203"/>
    </row>
    <row r="2310" spans="1:9" x14ac:dyDescent="0.25">
      <c r="A2310" s="59" t="s">
        <v>2878</v>
      </c>
      <c r="B2310" s="59" t="s">
        <v>7764</v>
      </c>
      <c r="C2310" s="203">
        <v>2.46</v>
      </c>
      <c r="D2310" s="203">
        <v>15.916</v>
      </c>
      <c r="E2310" s="203"/>
      <c r="F2310" s="203">
        <v>0</v>
      </c>
      <c r="G2310" s="203"/>
      <c r="H2310" s="203"/>
      <c r="I2310" s="203"/>
    </row>
    <row r="2311" spans="1:9" x14ac:dyDescent="0.25">
      <c r="A2311" s="59" t="s">
        <v>1667</v>
      </c>
      <c r="B2311" s="59" t="s">
        <v>7766</v>
      </c>
      <c r="C2311" s="203">
        <v>0</v>
      </c>
      <c r="D2311" s="203">
        <v>0</v>
      </c>
      <c r="E2311" s="203">
        <v>0</v>
      </c>
      <c r="F2311" s="203"/>
      <c r="G2311" s="203">
        <v>0</v>
      </c>
      <c r="H2311" s="203">
        <v>2.0750000000000002</v>
      </c>
      <c r="I2311" s="203">
        <v>0</v>
      </c>
    </row>
    <row r="2312" spans="1:9" x14ac:dyDescent="0.25">
      <c r="A2312" s="59" t="s">
        <v>1991</v>
      </c>
      <c r="B2312" s="59" t="s">
        <v>7767</v>
      </c>
      <c r="C2312" s="203">
        <v>13.26</v>
      </c>
      <c r="D2312" s="203">
        <v>301.916</v>
      </c>
      <c r="E2312" s="203">
        <v>679.25900000000001</v>
      </c>
      <c r="F2312" s="203">
        <v>767.15</v>
      </c>
      <c r="G2312" s="203">
        <v>1197.0260000000001</v>
      </c>
      <c r="H2312" s="203">
        <v>1423.6669999999999</v>
      </c>
      <c r="I2312" s="203">
        <v>3341.6860000000001</v>
      </c>
    </row>
    <row r="2313" spans="1:9" x14ac:dyDescent="0.25">
      <c r="A2313" s="59" t="s">
        <v>706</v>
      </c>
      <c r="B2313" s="59" t="s">
        <v>7769</v>
      </c>
      <c r="C2313" s="203">
        <v>0.95</v>
      </c>
      <c r="D2313" s="203">
        <v>0</v>
      </c>
      <c r="E2313" s="203">
        <v>0</v>
      </c>
      <c r="F2313" s="203">
        <v>0</v>
      </c>
      <c r="G2313" s="203">
        <v>0</v>
      </c>
      <c r="H2313" s="203">
        <v>0</v>
      </c>
      <c r="I2313" s="203">
        <v>0</v>
      </c>
    </row>
    <row r="2314" spans="1:9" x14ac:dyDescent="0.25">
      <c r="A2314" s="59" t="s">
        <v>860</v>
      </c>
      <c r="B2314" s="59" t="s">
        <v>7770</v>
      </c>
      <c r="C2314" s="203">
        <v>2.58</v>
      </c>
      <c r="D2314" s="203">
        <v>0</v>
      </c>
      <c r="E2314" s="203">
        <v>1.0309999999999999</v>
      </c>
      <c r="F2314" s="203">
        <v>2.1440000000000001</v>
      </c>
      <c r="G2314" s="203">
        <v>2.4039999999999999</v>
      </c>
      <c r="H2314" s="203">
        <v>21.919</v>
      </c>
      <c r="I2314" s="203">
        <v>50.234999999999999</v>
      </c>
    </row>
    <row r="2315" spans="1:9" x14ac:dyDescent="0.25">
      <c r="A2315" s="59" t="s">
        <v>2773</v>
      </c>
      <c r="B2315" s="59" t="s">
        <v>7772</v>
      </c>
      <c r="C2315" s="203"/>
      <c r="D2315" s="203"/>
      <c r="E2315" s="203"/>
      <c r="F2315" s="203">
        <v>0.10100000000000001</v>
      </c>
      <c r="G2315" s="203"/>
      <c r="H2315" s="203"/>
      <c r="I2315" s="203"/>
    </row>
    <row r="2316" spans="1:9" x14ac:dyDescent="0.25">
      <c r="A2316" s="59" t="s">
        <v>3310</v>
      </c>
      <c r="B2316" s="59" t="s">
        <v>7776</v>
      </c>
      <c r="C2316" s="203"/>
      <c r="D2316" s="203"/>
      <c r="E2316" s="203"/>
      <c r="F2316" s="203"/>
      <c r="G2316" s="203"/>
      <c r="H2316" s="203">
        <v>7.3719999999999999</v>
      </c>
      <c r="I2316" s="203"/>
    </row>
    <row r="2317" spans="1:9" x14ac:dyDescent="0.25">
      <c r="A2317" s="59" t="s">
        <v>1986</v>
      </c>
      <c r="B2317" s="59" t="s">
        <v>7777</v>
      </c>
      <c r="C2317" s="203">
        <v>1.55</v>
      </c>
      <c r="D2317" s="203">
        <v>2.492</v>
      </c>
      <c r="E2317" s="203">
        <v>0.36</v>
      </c>
      <c r="F2317" s="203">
        <v>18.887</v>
      </c>
      <c r="G2317" s="203">
        <v>22.52</v>
      </c>
      <c r="H2317" s="203"/>
      <c r="I2317" s="203"/>
    </row>
    <row r="2318" spans="1:9" x14ac:dyDescent="0.25">
      <c r="A2318" s="59" t="s">
        <v>3280</v>
      </c>
      <c r="B2318" s="59" t="s">
        <v>7778</v>
      </c>
      <c r="C2318" s="203"/>
      <c r="D2318" s="203"/>
      <c r="E2318" s="203"/>
      <c r="F2318" s="203">
        <v>0</v>
      </c>
      <c r="G2318" s="203">
        <v>0</v>
      </c>
      <c r="H2318" s="203"/>
      <c r="I2318" s="203">
        <v>2.9489999999999998</v>
      </c>
    </row>
    <row r="2319" spans="1:9" x14ac:dyDescent="0.25">
      <c r="A2319" s="59" t="s">
        <v>1299</v>
      </c>
      <c r="B2319" s="59" t="s">
        <v>7779</v>
      </c>
      <c r="C2319" s="203"/>
      <c r="D2319" s="203"/>
      <c r="E2319" s="203"/>
      <c r="F2319" s="203"/>
      <c r="G2319" s="203"/>
      <c r="H2319" s="203"/>
      <c r="I2319" s="203">
        <v>3.3319999999999999</v>
      </c>
    </row>
    <row r="2320" spans="1:9" x14ac:dyDescent="0.25">
      <c r="A2320" s="59" t="s">
        <v>927</v>
      </c>
      <c r="B2320" s="59" t="s">
        <v>7780</v>
      </c>
      <c r="C2320" s="203">
        <v>0</v>
      </c>
      <c r="D2320" s="203">
        <v>2.0920000000000001</v>
      </c>
      <c r="E2320" s="203">
        <v>0</v>
      </c>
      <c r="F2320" s="203">
        <v>0</v>
      </c>
      <c r="G2320" s="203">
        <v>0</v>
      </c>
      <c r="H2320" s="203">
        <v>0</v>
      </c>
      <c r="I2320" s="203">
        <v>0</v>
      </c>
    </row>
    <row r="2321" spans="1:9" x14ac:dyDescent="0.25">
      <c r="A2321" s="59" t="s">
        <v>1577</v>
      </c>
      <c r="B2321" s="59" t="s">
        <v>7783</v>
      </c>
      <c r="C2321" s="203">
        <v>0.5</v>
      </c>
      <c r="D2321" s="203">
        <v>0</v>
      </c>
      <c r="E2321" s="203">
        <v>0</v>
      </c>
      <c r="F2321" s="203"/>
      <c r="G2321" s="203">
        <v>0</v>
      </c>
      <c r="H2321" s="203">
        <v>0</v>
      </c>
      <c r="I2321" s="203">
        <v>0</v>
      </c>
    </row>
    <row r="2322" spans="1:9" x14ac:dyDescent="0.25">
      <c r="A2322" s="59" t="s">
        <v>1909</v>
      </c>
      <c r="B2322" s="59" t="s">
        <v>7784</v>
      </c>
      <c r="C2322" s="203">
        <v>2.04</v>
      </c>
      <c r="D2322" s="203">
        <v>0</v>
      </c>
      <c r="E2322" s="203">
        <v>0</v>
      </c>
      <c r="F2322" s="203">
        <v>0</v>
      </c>
      <c r="G2322" s="203">
        <v>0</v>
      </c>
      <c r="H2322" s="203">
        <v>0.113</v>
      </c>
      <c r="I2322" s="203"/>
    </row>
    <row r="2323" spans="1:9" x14ac:dyDescent="0.25">
      <c r="A2323" s="59" t="s">
        <v>702</v>
      </c>
      <c r="B2323" s="59" t="s">
        <v>7785</v>
      </c>
      <c r="C2323" s="203">
        <v>33.53</v>
      </c>
      <c r="D2323" s="203">
        <v>766.73199999999997</v>
      </c>
      <c r="E2323" s="203">
        <v>11.86</v>
      </c>
      <c r="F2323" s="203">
        <v>4.9870000000000001</v>
      </c>
      <c r="G2323" s="203">
        <v>1.099</v>
      </c>
      <c r="H2323" s="203">
        <v>6.68</v>
      </c>
      <c r="I2323" s="203">
        <v>1.097</v>
      </c>
    </row>
    <row r="2324" spans="1:9" x14ac:dyDescent="0.25">
      <c r="A2324" s="59" t="s">
        <v>2546</v>
      </c>
      <c r="B2324" s="59" t="s">
        <v>7786</v>
      </c>
      <c r="C2324" s="203">
        <v>10.48</v>
      </c>
      <c r="D2324" s="203">
        <v>2.9260000000000002</v>
      </c>
      <c r="E2324" s="203">
        <v>1.512</v>
      </c>
      <c r="F2324" s="203"/>
      <c r="G2324" s="203">
        <v>0</v>
      </c>
      <c r="H2324" s="203">
        <v>9.9000000000000005E-2</v>
      </c>
      <c r="I2324" s="203">
        <v>0</v>
      </c>
    </row>
    <row r="2325" spans="1:9" x14ac:dyDescent="0.25">
      <c r="A2325" s="59" t="s">
        <v>2295</v>
      </c>
      <c r="B2325" s="59" t="s">
        <v>7789</v>
      </c>
      <c r="C2325" s="203">
        <v>0</v>
      </c>
      <c r="D2325" s="203"/>
      <c r="E2325" s="203">
        <v>0</v>
      </c>
      <c r="F2325" s="203"/>
      <c r="G2325" s="203">
        <v>0</v>
      </c>
      <c r="H2325" s="203">
        <v>7.6999999999999999E-2</v>
      </c>
      <c r="I2325" s="203"/>
    </row>
    <row r="2326" spans="1:9" x14ac:dyDescent="0.25">
      <c r="A2326" s="59" t="s">
        <v>750</v>
      </c>
      <c r="B2326" s="59" t="s">
        <v>7796</v>
      </c>
      <c r="C2326" s="203">
        <v>2.93</v>
      </c>
      <c r="D2326" s="203">
        <v>0</v>
      </c>
      <c r="E2326" s="203">
        <v>0</v>
      </c>
      <c r="F2326" s="203">
        <v>0</v>
      </c>
      <c r="G2326" s="203">
        <v>0</v>
      </c>
      <c r="H2326" s="203">
        <v>0.23100000000000001</v>
      </c>
      <c r="I2326" s="203">
        <v>0</v>
      </c>
    </row>
    <row r="2327" spans="1:9" x14ac:dyDescent="0.25">
      <c r="A2327" s="59" t="s">
        <v>906</v>
      </c>
      <c r="B2327" s="59" t="s">
        <v>7797</v>
      </c>
      <c r="C2327" s="203">
        <v>6.06</v>
      </c>
      <c r="D2327" s="203">
        <v>0</v>
      </c>
      <c r="E2327" s="203"/>
      <c r="F2327" s="203"/>
      <c r="G2327" s="203">
        <v>0</v>
      </c>
      <c r="H2327" s="203">
        <v>126.51300000000001</v>
      </c>
      <c r="I2327" s="203">
        <v>0</v>
      </c>
    </row>
    <row r="2328" spans="1:9" x14ac:dyDescent="0.25">
      <c r="A2328" s="59" t="s">
        <v>1881</v>
      </c>
      <c r="B2328" s="59" t="s">
        <v>7804</v>
      </c>
      <c r="C2328" s="203">
        <v>0.1</v>
      </c>
      <c r="D2328" s="203">
        <v>0</v>
      </c>
      <c r="E2328" s="203">
        <v>1.528</v>
      </c>
      <c r="F2328" s="203">
        <v>0</v>
      </c>
      <c r="G2328" s="203">
        <v>0</v>
      </c>
      <c r="H2328" s="203">
        <v>1.409</v>
      </c>
      <c r="I2328" s="203">
        <v>0</v>
      </c>
    </row>
    <row r="2329" spans="1:9" x14ac:dyDescent="0.25">
      <c r="A2329" s="59" t="s">
        <v>2027</v>
      </c>
      <c r="B2329" s="59" t="s">
        <v>7807</v>
      </c>
      <c r="C2329" s="203">
        <v>2</v>
      </c>
      <c r="D2329" s="203">
        <v>3.5000000000000003E-2</v>
      </c>
      <c r="E2329" s="203">
        <v>0</v>
      </c>
      <c r="F2329" s="203"/>
      <c r="G2329" s="203">
        <v>0</v>
      </c>
      <c r="H2329" s="203">
        <v>0</v>
      </c>
      <c r="I2329" s="203">
        <v>0</v>
      </c>
    </row>
    <row r="2330" spans="1:9" x14ac:dyDescent="0.25">
      <c r="A2330" s="59" t="s">
        <v>1592</v>
      </c>
      <c r="B2330" s="59" t="s">
        <v>7808</v>
      </c>
      <c r="C2330" s="203"/>
      <c r="D2330" s="203"/>
      <c r="E2330" s="203"/>
      <c r="F2330" s="203"/>
      <c r="G2330" s="203"/>
      <c r="H2330" s="203"/>
      <c r="I2330" s="203">
        <v>4.1820000000000004</v>
      </c>
    </row>
    <row r="2331" spans="1:9" x14ac:dyDescent="0.25">
      <c r="A2331" s="59" t="s">
        <v>2101</v>
      </c>
      <c r="B2331" s="59" t="s">
        <v>7809</v>
      </c>
      <c r="C2331" s="203">
        <v>0</v>
      </c>
      <c r="D2331" s="203">
        <v>0.44700000000000001</v>
      </c>
      <c r="E2331" s="203">
        <v>0</v>
      </c>
      <c r="F2331" s="203">
        <v>3.5110000000000001</v>
      </c>
      <c r="G2331" s="203"/>
      <c r="H2331" s="203">
        <v>0.85299999999999998</v>
      </c>
      <c r="I2331" s="203">
        <v>0</v>
      </c>
    </row>
    <row r="2332" spans="1:9" x14ac:dyDescent="0.25">
      <c r="A2332" s="59" t="s">
        <v>1350</v>
      </c>
      <c r="B2332" s="59" t="s">
        <v>7810</v>
      </c>
      <c r="C2332" s="203">
        <v>0</v>
      </c>
      <c r="D2332" s="203">
        <v>5.109</v>
      </c>
      <c r="E2332" s="203"/>
      <c r="F2332" s="203"/>
      <c r="G2332" s="203">
        <v>0</v>
      </c>
      <c r="H2332" s="203">
        <v>1.7999999999999999E-2</v>
      </c>
      <c r="I2332" s="203">
        <v>1.571</v>
      </c>
    </row>
    <row r="2333" spans="1:9" x14ac:dyDescent="0.25">
      <c r="A2333" s="59" t="s">
        <v>2876</v>
      </c>
      <c r="B2333" s="59" t="s">
        <v>7815</v>
      </c>
      <c r="C2333" s="203"/>
      <c r="D2333" s="203"/>
      <c r="E2333" s="203">
        <v>0</v>
      </c>
      <c r="F2333" s="203"/>
      <c r="G2333" s="203">
        <v>0.56799999999999995</v>
      </c>
      <c r="H2333" s="203"/>
      <c r="I2333" s="203"/>
    </row>
    <row r="2334" spans="1:9" x14ac:dyDescent="0.25">
      <c r="A2334" s="59" t="s">
        <v>3741</v>
      </c>
      <c r="B2334" s="59" t="s">
        <v>7816</v>
      </c>
      <c r="C2334" s="203">
        <v>0</v>
      </c>
      <c r="D2334" s="203">
        <v>0</v>
      </c>
      <c r="E2334" s="203">
        <v>0</v>
      </c>
      <c r="F2334" s="203"/>
      <c r="G2334" s="203">
        <v>1.7070000000000001</v>
      </c>
      <c r="H2334" s="203"/>
      <c r="I2334" s="203">
        <v>0</v>
      </c>
    </row>
    <row r="2335" spans="1:9" x14ac:dyDescent="0.25">
      <c r="A2335" s="59" t="s">
        <v>2677</v>
      </c>
      <c r="B2335" s="59" t="s">
        <v>7817</v>
      </c>
      <c r="C2335" s="203">
        <v>0.84</v>
      </c>
      <c r="D2335" s="203">
        <v>0</v>
      </c>
      <c r="E2335" s="203">
        <v>0</v>
      </c>
      <c r="F2335" s="203">
        <v>0</v>
      </c>
      <c r="G2335" s="203"/>
      <c r="H2335" s="203">
        <v>0</v>
      </c>
      <c r="I2335" s="203">
        <v>0</v>
      </c>
    </row>
    <row r="2336" spans="1:9" x14ac:dyDescent="0.25">
      <c r="A2336" s="59" t="s">
        <v>2129</v>
      </c>
      <c r="B2336" s="59" t="s">
        <v>7819</v>
      </c>
      <c r="C2336" s="203">
        <v>0</v>
      </c>
      <c r="D2336" s="203">
        <v>9.6000000000000002E-2</v>
      </c>
      <c r="E2336" s="203">
        <v>0</v>
      </c>
      <c r="F2336" s="203">
        <v>0</v>
      </c>
      <c r="G2336" s="203">
        <v>0</v>
      </c>
      <c r="H2336" s="203">
        <v>17.782</v>
      </c>
      <c r="I2336" s="203">
        <v>0</v>
      </c>
    </row>
    <row r="2337" spans="1:9" x14ac:dyDescent="0.25">
      <c r="A2337" s="59" t="s">
        <v>1956</v>
      </c>
      <c r="B2337" s="59" t="s">
        <v>7821</v>
      </c>
      <c r="C2337" s="203">
        <v>3</v>
      </c>
      <c r="D2337" s="203">
        <v>0</v>
      </c>
      <c r="E2337" s="203">
        <v>0</v>
      </c>
      <c r="F2337" s="203">
        <v>1.7869999999999999</v>
      </c>
      <c r="G2337" s="203"/>
      <c r="H2337" s="203"/>
      <c r="I2337" s="203">
        <v>0</v>
      </c>
    </row>
    <row r="2338" spans="1:9" x14ac:dyDescent="0.25">
      <c r="A2338" s="59" t="s">
        <v>302</v>
      </c>
      <c r="B2338" s="59" t="s">
        <v>7824</v>
      </c>
      <c r="C2338" s="203">
        <v>2.97</v>
      </c>
      <c r="D2338" s="203">
        <v>0</v>
      </c>
      <c r="E2338" s="203">
        <v>0.91600000000000004</v>
      </c>
      <c r="F2338" s="203">
        <v>114.128</v>
      </c>
      <c r="G2338" s="203">
        <v>0.42199999999999999</v>
      </c>
      <c r="H2338" s="203"/>
      <c r="I2338" s="203">
        <v>0</v>
      </c>
    </row>
    <row r="2339" spans="1:9" x14ac:dyDescent="0.25">
      <c r="A2339" s="59" t="s">
        <v>992</v>
      </c>
      <c r="B2339" s="59" t="s">
        <v>7826</v>
      </c>
      <c r="C2339" s="203">
        <v>147.27000000000001</v>
      </c>
      <c r="D2339" s="203">
        <v>119.396</v>
      </c>
      <c r="E2339" s="203">
        <v>31.827000000000002</v>
      </c>
      <c r="F2339" s="203">
        <v>154.64099999999999</v>
      </c>
      <c r="G2339" s="203">
        <v>1359.299</v>
      </c>
      <c r="H2339" s="203">
        <v>283.601</v>
      </c>
      <c r="I2339" s="203">
        <v>260.62400000000002</v>
      </c>
    </row>
    <row r="2341" spans="1:9" x14ac:dyDescent="0.25">
      <c r="A2341" s="199" t="s">
        <v>8124</v>
      </c>
    </row>
    <row r="2342" spans="1:9" ht="24" x14ac:dyDescent="0.25">
      <c r="A2342" s="207" t="s">
        <v>3773</v>
      </c>
      <c r="B2342" s="208" t="s">
        <v>0</v>
      </c>
      <c r="C2342" s="201" t="s">
        <v>3888</v>
      </c>
      <c r="D2342" s="201" t="s">
        <v>3889</v>
      </c>
      <c r="E2342" s="201" t="s">
        <v>3890</v>
      </c>
      <c r="F2342" s="201" t="s">
        <v>3891</v>
      </c>
      <c r="G2342" s="201" t="s">
        <v>3892</v>
      </c>
      <c r="H2342" s="201" t="s">
        <v>3893</v>
      </c>
      <c r="I2342" s="201" t="s">
        <v>8331</v>
      </c>
    </row>
    <row r="2343" spans="1:9" x14ac:dyDescent="0.25">
      <c r="A2343" s="202" t="s">
        <v>3876</v>
      </c>
      <c r="B2343" s="59"/>
      <c r="C2343" s="206">
        <v>12476421260.745975</v>
      </c>
      <c r="D2343" s="206">
        <v>14436809353.388023</v>
      </c>
      <c r="E2343" s="206">
        <v>10981211089.228983</v>
      </c>
      <c r="F2343" s="206">
        <v>13530868803.373018</v>
      </c>
      <c r="G2343" s="206">
        <v>16156391488.903046</v>
      </c>
      <c r="H2343" s="206">
        <v>16016767067.863003</v>
      </c>
      <c r="I2343" s="206">
        <v>16661375376.544027</v>
      </c>
    </row>
    <row r="2344" spans="1:9" x14ac:dyDescent="0.25">
      <c r="A2344" s="59" t="s">
        <v>3709</v>
      </c>
      <c r="B2344" s="59" t="s">
        <v>4100</v>
      </c>
      <c r="C2344" s="203">
        <v>723450.071</v>
      </c>
      <c r="D2344" s="203">
        <v>827113.674</v>
      </c>
      <c r="E2344" s="203">
        <v>817369.94</v>
      </c>
      <c r="F2344" s="203">
        <v>893157.49699999997</v>
      </c>
      <c r="G2344" s="203">
        <v>1425264.155</v>
      </c>
      <c r="H2344" s="203">
        <v>1429579.2919999999</v>
      </c>
      <c r="I2344" s="203">
        <v>1286629.071</v>
      </c>
    </row>
    <row r="2345" spans="1:9" x14ac:dyDescent="0.25">
      <c r="A2345" s="59" t="s">
        <v>1151</v>
      </c>
      <c r="B2345" s="59" t="s">
        <v>4101</v>
      </c>
      <c r="C2345" s="203">
        <v>5739082.432</v>
      </c>
      <c r="D2345" s="203">
        <v>5984534.773</v>
      </c>
      <c r="E2345" s="203">
        <v>5645902.6430000002</v>
      </c>
      <c r="F2345" s="203">
        <v>6535030.0769999996</v>
      </c>
      <c r="G2345" s="203">
        <v>7061996.6960000005</v>
      </c>
      <c r="H2345" s="203">
        <v>7385281.7910000002</v>
      </c>
      <c r="I2345" s="203">
        <v>7244976.9179999996</v>
      </c>
    </row>
    <row r="2346" spans="1:9" x14ac:dyDescent="0.25">
      <c r="A2346" s="59" t="s">
        <v>740</v>
      </c>
      <c r="B2346" s="59" t="s">
        <v>4116</v>
      </c>
      <c r="C2346" s="203">
        <v>360296.99900000001</v>
      </c>
      <c r="D2346" s="203">
        <v>546071.27500000002</v>
      </c>
      <c r="E2346" s="203">
        <v>436082.37300000002</v>
      </c>
      <c r="F2346" s="203">
        <v>752842.49699999997</v>
      </c>
      <c r="G2346" s="203">
        <v>840811.96299999999</v>
      </c>
      <c r="H2346" s="203">
        <v>847433.87800000003</v>
      </c>
      <c r="I2346" s="203">
        <v>1336556.233</v>
      </c>
    </row>
    <row r="2347" spans="1:9" x14ac:dyDescent="0.25">
      <c r="A2347" s="59" t="s">
        <v>438</v>
      </c>
      <c r="B2347" s="59" t="s">
        <v>4117</v>
      </c>
      <c r="C2347" s="203">
        <v>9321559.1349999998</v>
      </c>
      <c r="D2347" s="203">
        <v>12487577.804</v>
      </c>
      <c r="E2347" s="203">
        <v>10600639.784</v>
      </c>
      <c r="F2347" s="203">
        <v>13252626.537</v>
      </c>
      <c r="G2347" s="203">
        <v>16343140.425000001</v>
      </c>
      <c r="H2347" s="203">
        <v>17184844.741</v>
      </c>
      <c r="I2347" s="203">
        <v>19908715.559999999</v>
      </c>
    </row>
    <row r="2348" spans="1:9" x14ac:dyDescent="0.25">
      <c r="A2348" s="59" t="s">
        <v>1386</v>
      </c>
      <c r="B2348" s="59" t="s">
        <v>4128</v>
      </c>
      <c r="C2348" s="203">
        <v>510694.272</v>
      </c>
      <c r="D2348" s="203">
        <v>606149.39800000004</v>
      </c>
      <c r="E2348" s="203">
        <v>558021.48899999994</v>
      </c>
      <c r="F2348" s="203">
        <v>699787.63899999997</v>
      </c>
      <c r="G2348" s="203">
        <v>833162.29599999997</v>
      </c>
      <c r="H2348" s="203">
        <v>808171.19099999999</v>
      </c>
      <c r="I2348" s="203">
        <v>808585.75300000003</v>
      </c>
    </row>
    <row r="2349" spans="1:9" x14ac:dyDescent="0.25">
      <c r="A2349" s="59" t="s">
        <v>7840</v>
      </c>
      <c r="B2349" s="59" t="s">
        <v>7841</v>
      </c>
      <c r="C2349" s="203">
        <v>206796.125</v>
      </c>
      <c r="D2349" s="203">
        <v>243866.56299999999</v>
      </c>
      <c r="E2349" s="203">
        <v>188869.427</v>
      </c>
      <c r="F2349" s="203">
        <v>241908.43299999999</v>
      </c>
      <c r="G2349" s="203">
        <v>287392.03600000002</v>
      </c>
      <c r="H2349" s="203">
        <v>290000.92700000003</v>
      </c>
      <c r="I2349" s="203">
        <v>350024.24</v>
      </c>
    </row>
    <row r="2350" spans="1:9" x14ac:dyDescent="0.25">
      <c r="A2350" s="59" t="s">
        <v>8177</v>
      </c>
      <c r="B2350" s="59" t="s">
        <v>8178</v>
      </c>
      <c r="C2350" s="203">
        <v>87550.010999999999</v>
      </c>
      <c r="D2350" s="203">
        <v>111508.201</v>
      </c>
      <c r="E2350" s="203">
        <v>84195.968999999997</v>
      </c>
      <c r="F2350" s="203">
        <v>84468.323999999993</v>
      </c>
      <c r="G2350" s="203">
        <v>110566.216</v>
      </c>
      <c r="H2350" s="203">
        <v>109784.82799999999</v>
      </c>
      <c r="I2350" s="203">
        <v>107933.302</v>
      </c>
    </row>
    <row r="2351" spans="1:9" x14ac:dyDescent="0.25">
      <c r="A2351" s="59" t="s">
        <v>8179</v>
      </c>
      <c r="B2351" s="59" t="s">
        <v>8180</v>
      </c>
      <c r="C2351" s="203">
        <v>3873994.3130000001</v>
      </c>
      <c r="D2351" s="203">
        <v>4095217.5809999998</v>
      </c>
      <c r="E2351" s="203">
        <v>3964670.6510000001</v>
      </c>
      <c r="F2351" s="203">
        <v>4427919.96</v>
      </c>
      <c r="G2351" s="203">
        <v>5495757.0159999998</v>
      </c>
      <c r="H2351" s="203">
        <v>5658992.2230000002</v>
      </c>
      <c r="I2351" s="203">
        <v>6049044.0549999997</v>
      </c>
    </row>
    <row r="2352" spans="1:9" x14ac:dyDescent="0.25">
      <c r="A2352" s="59" t="s">
        <v>8181</v>
      </c>
      <c r="B2352" s="59" t="s">
        <v>8182</v>
      </c>
      <c r="C2352" s="203">
        <v>7857928.0269999998</v>
      </c>
      <c r="D2352" s="203">
        <v>9882956.0820000004</v>
      </c>
      <c r="E2352" s="203">
        <v>8735155.727</v>
      </c>
      <c r="F2352" s="203">
        <v>9992419.2760000005</v>
      </c>
      <c r="G2352" s="203">
        <v>12215513.16</v>
      </c>
      <c r="H2352" s="203">
        <v>12584651.834000001</v>
      </c>
      <c r="I2352" s="203">
        <v>12653449.558</v>
      </c>
    </row>
    <row r="2353" spans="1:9" x14ac:dyDescent="0.25">
      <c r="A2353" s="59" t="s">
        <v>8183</v>
      </c>
      <c r="B2353" s="59" t="s">
        <v>8184</v>
      </c>
      <c r="C2353" s="203">
        <v>804607.01199999999</v>
      </c>
      <c r="D2353" s="203">
        <v>967647.01100000006</v>
      </c>
      <c r="E2353" s="203">
        <v>752629.74300000002</v>
      </c>
      <c r="F2353" s="203">
        <v>843189.13800000004</v>
      </c>
      <c r="G2353" s="203">
        <v>1033111.074</v>
      </c>
      <c r="H2353" s="203">
        <v>1135325.791</v>
      </c>
      <c r="I2353" s="203">
        <v>1143474.432</v>
      </c>
    </row>
    <row r="2354" spans="1:9" x14ac:dyDescent="0.25">
      <c r="A2354" s="59" t="s">
        <v>8185</v>
      </c>
      <c r="B2354" s="59" t="s">
        <v>8186</v>
      </c>
      <c r="C2354" s="203">
        <v>977069.80900000001</v>
      </c>
      <c r="D2354" s="203">
        <v>1008011.149</v>
      </c>
      <c r="E2354" s="203">
        <v>1279905.037</v>
      </c>
      <c r="F2354" s="203">
        <v>1488922.8230000001</v>
      </c>
      <c r="G2354" s="203">
        <v>1746038.926</v>
      </c>
      <c r="H2354" s="203">
        <v>1320854.878</v>
      </c>
      <c r="I2354" s="203">
        <v>1475594.379</v>
      </c>
    </row>
    <row r="2355" spans="1:9" x14ac:dyDescent="0.25">
      <c r="A2355" s="59" t="s">
        <v>210</v>
      </c>
      <c r="B2355" s="59" t="s">
        <v>4156</v>
      </c>
      <c r="C2355" s="203">
        <v>705058.16599999997</v>
      </c>
      <c r="D2355" s="203">
        <v>687092.33200000005</v>
      </c>
      <c r="E2355" s="203">
        <v>488731.848</v>
      </c>
      <c r="F2355" s="203">
        <v>682004.39599999995</v>
      </c>
      <c r="G2355" s="203">
        <v>735203.57</v>
      </c>
      <c r="H2355" s="203">
        <v>683137.66799999995</v>
      </c>
      <c r="I2355" s="203">
        <v>981274.64599999995</v>
      </c>
    </row>
    <row r="2356" spans="1:9" x14ac:dyDescent="0.25">
      <c r="A2356" s="59" t="s">
        <v>373</v>
      </c>
      <c r="B2356" s="59" t="s">
        <v>4157</v>
      </c>
      <c r="C2356" s="203">
        <v>3829176.7859999998</v>
      </c>
      <c r="D2356" s="203">
        <v>4764720.9390000002</v>
      </c>
      <c r="E2356" s="203">
        <v>3928568.943</v>
      </c>
      <c r="F2356" s="203">
        <v>4225588.6140000001</v>
      </c>
      <c r="G2356" s="203">
        <v>5195765.5379999997</v>
      </c>
      <c r="H2356" s="203">
        <v>6071100.1059999997</v>
      </c>
      <c r="I2356" s="203">
        <v>5534274.3669999996</v>
      </c>
    </row>
    <row r="2357" spans="1:9" x14ac:dyDescent="0.25">
      <c r="A2357" s="59" t="s">
        <v>3541</v>
      </c>
      <c r="B2357" s="59" t="s">
        <v>4158</v>
      </c>
      <c r="C2357" s="203">
        <v>1763357.99</v>
      </c>
      <c r="D2357" s="203">
        <v>1787896.8470000001</v>
      </c>
      <c r="E2357" s="203">
        <v>1636931.7819999999</v>
      </c>
      <c r="F2357" s="203">
        <v>2226044.673</v>
      </c>
      <c r="G2357" s="203">
        <v>2841135.5120000001</v>
      </c>
      <c r="H2357" s="203">
        <v>2193941.84</v>
      </c>
      <c r="I2357" s="203">
        <v>2743646.406</v>
      </c>
    </row>
    <row r="2358" spans="1:9" x14ac:dyDescent="0.25">
      <c r="A2358" s="59" t="s">
        <v>274</v>
      </c>
      <c r="B2358" s="59" t="s">
        <v>4159</v>
      </c>
      <c r="C2358" s="203">
        <v>5888528.4550000001</v>
      </c>
      <c r="D2358" s="203">
        <v>5868383.1869999999</v>
      </c>
      <c r="E2358" s="203">
        <v>3966944.406</v>
      </c>
      <c r="F2358" s="203">
        <v>5803799.176</v>
      </c>
      <c r="G2358" s="203">
        <v>7614562.5769999996</v>
      </c>
      <c r="H2358" s="203">
        <v>7217191.5460000001</v>
      </c>
      <c r="I2358" s="203">
        <v>9526427.6789999995</v>
      </c>
    </row>
    <row r="2359" spans="1:9" x14ac:dyDescent="0.25">
      <c r="A2359" s="59" t="s">
        <v>444</v>
      </c>
      <c r="B2359" s="59" t="s">
        <v>4160</v>
      </c>
      <c r="C2359" s="203">
        <v>6414513.4280000003</v>
      </c>
      <c r="D2359" s="203">
        <v>8983594.0329999998</v>
      </c>
      <c r="E2359" s="203">
        <v>5520324.5729999999</v>
      </c>
      <c r="F2359" s="203">
        <v>7653254.6210000003</v>
      </c>
      <c r="G2359" s="203">
        <v>9552899.1750000007</v>
      </c>
      <c r="H2359" s="203">
        <v>8924271.2719999999</v>
      </c>
      <c r="I2359" s="203">
        <v>11241299.653000001</v>
      </c>
    </row>
    <row r="2360" spans="1:9" x14ac:dyDescent="0.25">
      <c r="A2360" s="59" t="s">
        <v>571</v>
      </c>
      <c r="B2360" s="59" t="s">
        <v>4161</v>
      </c>
      <c r="C2360" s="203">
        <v>493925.39399999997</v>
      </c>
      <c r="D2360" s="203">
        <v>625849.93799999997</v>
      </c>
      <c r="E2360" s="203">
        <v>377783.59600000002</v>
      </c>
      <c r="F2360" s="203">
        <v>460660.92700000003</v>
      </c>
      <c r="G2360" s="203">
        <v>476118.19199999998</v>
      </c>
      <c r="H2360" s="203">
        <v>522053.25799999997</v>
      </c>
      <c r="I2360" s="203">
        <v>653030.70700000005</v>
      </c>
    </row>
    <row r="2361" spans="1:9" x14ac:dyDescent="0.25">
      <c r="A2361" s="59" t="s">
        <v>175</v>
      </c>
      <c r="B2361" s="59" t="s">
        <v>4163</v>
      </c>
      <c r="C2361" s="203">
        <v>1916669.1869999999</v>
      </c>
      <c r="D2361" s="203">
        <v>2192621.983</v>
      </c>
      <c r="E2361" s="203">
        <v>1910985.1429999999</v>
      </c>
      <c r="F2361" s="203">
        <v>2055890.5719999999</v>
      </c>
      <c r="G2361" s="203">
        <v>2263409.3480000002</v>
      </c>
      <c r="H2361" s="203">
        <v>2298515.139</v>
      </c>
      <c r="I2361" s="203">
        <v>2563081.4219999998</v>
      </c>
    </row>
    <row r="2362" spans="1:9" x14ac:dyDescent="0.25">
      <c r="A2362" s="59" t="s">
        <v>884</v>
      </c>
      <c r="B2362" s="59" t="s">
        <v>4164</v>
      </c>
      <c r="C2362" s="203">
        <v>1796618.9569999999</v>
      </c>
      <c r="D2362" s="203">
        <v>2025954.7139999999</v>
      </c>
      <c r="E2362" s="203">
        <v>1725514.5630000001</v>
      </c>
      <c r="F2362" s="203">
        <v>1817085.5530000001</v>
      </c>
      <c r="G2362" s="203">
        <v>2199681.1719999998</v>
      </c>
      <c r="H2362" s="203">
        <v>2089709.52</v>
      </c>
      <c r="I2362" s="203">
        <v>2192247.7390000001</v>
      </c>
    </row>
    <row r="2363" spans="1:9" x14ac:dyDescent="0.25">
      <c r="A2363" s="59" t="s">
        <v>1234</v>
      </c>
      <c r="B2363" s="59" t="s">
        <v>4165</v>
      </c>
      <c r="C2363" s="203">
        <v>3329268.7579999999</v>
      </c>
      <c r="D2363" s="203">
        <v>2430145.9079999998</v>
      </c>
      <c r="E2363" s="203">
        <v>1908383.476</v>
      </c>
      <c r="F2363" s="203">
        <v>2663747.9130000002</v>
      </c>
      <c r="G2363" s="203">
        <v>3584649.1170000001</v>
      </c>
      <c r="H2363" s="203">
        <v>3893151.0610000002</v>
      </c>
      <c r="I2363" s="203">
        <v>4405526.0410000002</v>
      </c>
    </row>
    <row r="2364" spans="1:9" x14ac:dyDescent="0.25">
      <c r="A2364" s="59" t="s">
        <v>8187</v>
      </c>
      <c r="B2364" s="59" t="s">
        <v>8188</v>
      </c>
      <c r="C2364" s="203">
        <v>5247044.8720000004</v>
      </c>
      <c r="D2364" s="203">
        <v>6000983.7240000004</v>
      </c>
      <c r="E2364" s="203">
        <v>4685571.1440000003</v>
      </c>
      <c r="F2364" s="203">
        <v>6725246.9479999999</v>
      </c>
      <c r="G2364" s="203">
        <v>8127636</v>
      </c>
      <c r="H2364" s="203">
        <v>6796003.074</v>
      </c>
      <c r="I2364" s="203">
        <v>8256346.9119999995</v>
      </c>
    </row>
    <row r="2365" spans="1:9" x14ac:dyDescent="0.25">
      <c r="A2365" s="59" t="s">
        <v>1603</v>
      </c>
      <c r="B2365" s="59" t="s">
        <v>4170</v>
      </c>
      <c r="C2365" s="203">
        <v>3522610.8730000001</v>
      </c>
      <c r="D2365" s="203">
        <v>4299705.2</v>
      </c>
      <c r="E2365" s="203">
        <v>3828539.378</v>
      </c>
      <c r="F2365" s="203">
        <v>4234706.6059999997</v>
      </c>
      <c r="G2365" s="203">
        <v>5226335.0420000004</v>
      </c>
      <c r="H2365" s="203">
        <v>5577231.659</v>
      </c>
      <c r="I2365" s="203">
        <v>6295591.0369999995</v>
      </c>
    </row>
    <row r="2366" spans="1:9" x14ac:dyDescent="0.25">
      <c r="A2366" s="59" t="s">
        <v>1994</v>
      </c>
      <c r="B2366" s="59" t="s">
        <v>4171</v>
      </c>
      <c r="C2366" s="203">
        <v>906999.22400000005</v>
      </c>
      <c r="D2366" s="203">
        <v>1191682.1850000001</v>
      </c>
      <c r="E2366" s="203">
        <v>1110588.841</v>
      </c>
      <c r="F2366" s="203">
        <v>1318197.56</v>
      </c>
      <c r="G2366" s="203">
        <v>1582307.433</v>
      </c>
      <c r="H2366" s="203">
        <v>1534724.4180000001</v>
      </c>
      <c r="I2366" s="203">
        <v>1581798.1939999999</v>
      </c>
    </row>
    <row r="2367" spans="1:9" x14ac:dyDescent="0.25">
      <c r="A2367" s="59" t="s">
        <v>312</v>
      </c>
      <c r="B2367" s="59" t="s">
        <v>4174</v>
      </c>
      <c r="C2367" s="203">
        <v>15049283.162</v>
      </c>
      <c r="D2367" s="203">
        <v>18334039.074000001</v>
      </c>
      <c r="E2367" s="203">
        <v>15121351.405999999</v>
      </c>
      <c r="F2367" s="203">
        <v>16932111.408</v>
      </c>
      <c r="G2367" s="203">
        <v>19328831.677000001</v>
      </c>
      <c r="H2367" s="203">
        <v>18271568.453000002</v>
      </c>
      <c r="I2367" s="203">
        <v>20474315.168000001</v>
      </c>
    </row>
    <row r="2368" spans="1:9" x14ac:dyDescent="0.25">
      <c r="A2368" s="59" t="s">
        <v>3613</v>
      </c>
      <c r="B2368" s="59" t="s">
        <v>4175</v>
      </c>
      <c r="C2368" s="203">
        <v>2290661.6239999998</v>
      </c>
      <c r="D2368" s="203">
        <v>2831766.06</v>
      </c>
      <c r="E2368" s="203">
        <v>3320798.28</v>
      </c>
      <c r="F2368" s="203">
        <v>3386607.14</v>
      </c>
      <c r="G2368" s="203">
        <v>3463317.6860000002</v>
      </c>
      <c r="H2368" s="203">
        <v>3932588.4909999999</v>
      </c>
      <c r="I2368" s="203">
        <v>4255970.2649999997</v>
      </c>
    </row>
    <row r="2369" spans="1:9" x14ac:dyDescent="0.25">
      <c r="A2369" s="59" t="s">
        <v>2206</v>
      </c>
      <c r="B2369" s="59" t="s">
        <v>4178</v>
      </c>
      <c r="C2369" s="203">
        <v>877775.64199999999</v>
      </c>
      <c r="D2369" s="203">
        <v>1268949.8149999999</v>
      </c>
      <c r="E2369" s="203">
        <v>1231995.774</v>
      </c>
      <c r="F2369" s="203">
        <v>1459324.6089999999</v>
      </c>
      <c r="G2369" s="203">
        <v>1673815.8910000001</v>
      </c>
      <c r="H2369" s="203">
        <v>1733228.6359999999</v>
      </c>
      <c r="I2369" s="203">
        <v>2033336.6869999999</v>
      </c>
    </row>
    <row r="2370" spans="1:9" x14ac:dyDescent="0.25">
      <c r="A2370" s="59" t="s">
        <v>983</v>
      </c>
      <c r="B2370" s="59" t="s">
        <v>4182</v>
      </c>
      <c r="C2370" s="203">
        <v>88181.956999999995</v>
      </c>
      <c r="D2370" s="203">
        <v>105786.209</v>
      </c>
      <c r="E2370" s="203">
        <v>109822.50199999999</v>
      </c>
      <c r="F2370" s="203">
        <v>129444.41099999999</v>
      </c>
      <c r="G2370" s="203">
        <v>148623.799</v>
      </c>
      <c r="H2370" s="203">
        <v>148949.27499999999</v>
      </c>
      <c r="I2370" s="203">
        <v>247853.02</v>
      </c>
    </row>
    <row r="2371" spans="1:9" x14ac:dyDescent="0.25">
      <c r="A2371" s="59" t="s">
        <v>7878</v>
      </c>
      <c r="B2371" s="59" t="s">
        <v>7879</v>
      </c>
      <c r="C2371" s="203">
        <v>58450.858999999997</v>
      </c>
      <c r="D2371" s="203">
        <v>51949.777999999998</v>
      </c>
      <c r="E2371" s="203">
        <v>48602.841</v>
      </c>
      <c r="F2371" s="203">
        <v>49762.067000000003</v>
      </c>
      <c r="G2371" s="203">
        <v>65351.764999999999</v>
      </c>
      <c r="H2371" s="203">
        <v>57578.612999999998</v>
      </c>
      <c r="I2371" s="203">
        <v>68156.391000000003</v>
      </c>
    </row>
    <row r="2372" spans="1:9" x14ac:dyDescent="0.25">
      <c r="A2372" s="59" t="s">
        <v>2152</v>
      </c>
      <c r="B2372" s="59" t="s">
        <v>4183</v>
      </c>
      <c r="C2372" s="203">
        <v>89968.710999999996</v>
      </c>
      <c r="D2372" s="203">
        <v>130806.727</v>
      </c>
      <c r="E2372" s="203">
        <v>106918.053</v>
      </c>
      <c r="F2372" s="203">
        <v>129543.584</v>
      </c>
      <c r="G2372" s="203">
        <v>188914.14</v>
      </c>
      <c r="H2372" s="203">
        <v>239271.58100000001</v>
      </c>
      <c r="I2372" s="203">
        <v>302125.30200000003</v>
      </c>
    </row>
    <row r="2373" spans="1:9" x14ac:dyDescent="0.25">
      <c r="A2373" s="59" t="s">
        <v>2647</v>
      </c>
      <c r="B2373" s="59" t="s">
        <v>4185</v>
      </c>
      <c r="C2373" s="203">
        <v>84699.073000000004</v>
      </c>
      <c r="D2373" s="203">
        <v>84594.520999999993</v>
      </c>
      <c r="E2373" s="203">
        <v>83245.159</v>
      </c>
      <c r="F2373" s="203">
        <v>94759.743000000002</v>
      </c>
      <c r="G2373" s="203">
        <v>137700.34299999999</v>
      </c>
      <c r="H2373" s="203">
        <v>126989.387</v>
      </c>
      <c r="I2373" s="203">
        <v>143381.11300000001</v>
      </c>
    </row>
    <row r="2374" spans="1:9" x14ac:dyDescent="0.25">
      <c r="A2374" s="59" t="s">
        <v>946</v>
      </c>
      <c r="B2374" s="59" t="s">
        <v>4187</v>
      </c>
      <c r="C2374" s="203">
        <v>1231057.852</v>
      </c>
      <c r="D2374" s="203">
        <v>1263053.3470000001</v>
      </c>
      <c r="E2374" s="203">
        <v>1087200.4010000001</v>
      </c>
      <c r="F2374" s="203">
        <v>1099612.199</v>
      </c>
      <c r="G2374" s="203">
        <v>1294205.3740000001</v>
      </c>
      <c r="H2374" s="203">
        <v>1197762.084</v>
      </c>
      <c r="I2374" s="203">
        <v>1234701.27</v>
      </c>
    </row>
    <row r="2375" spans="1:9" x14ac:dyDescent="0.25">
      <c r="A2375" s="59" t="s">
        <v>2060</v>
      </c>
      <c r="B2375" s="59" t="s">
        <v>4188</v>
      </c>
      <c r="C2375" s="203">
        <v>372983.12900000002</v>
      </c>
      <c r="D2375" s="203">
        <v>564117.53099999996</v>
      </c>
      <c r="E2375" s="203">
        <v>387067.34399999998</v>
      </c>
      <c r="F2375" s="203">
        <v>395916.79599999997</v>
      </c>
      <c r="G2375" s="203">
        <v>379875.77100000001</v>
      </c>
      <c r="H2375" s="203">
        <v>425601.69099999999</v>
      </c>
      <c r="I2375" s="203">
        <v>496051.80099999998</v>
      </c>
    </row>
    <row r="2376" spans="1:9" x14ac:dyDescent="0.25">
      <c r="A2376" s="59" t="s">
        <v>1074</v>
      </c>
      <c r="B2376" s="59" t="s">
        <v>4189</v>
      </c>
      <c r="C2376" s="203">
        <v>310548.326</v>
      </c>
      <c r="D2376" s="203">
        <v>372007.50400000002</v>
      </c>
      <c r="E2376" s="203">
        <v>310199.07799999998</v>
      </c>
      <c r="F2376" s="203">
        <v>347782.408</v>
      </c>
      <c r="G2376" s="203">
        <v>433067.57299999997</v>
      </c>
      <c r="H2376" s="203">
        <v>437576.31699999998</v>
      </c>
      <c r="I2376" s="203">
        <v>497598.65100000001</v>
      </c>
    </row>
    <row r="2377" spans="1:9" x14ac:dyDescent="0.25">
      <c r="A2377" s="59" t="s">
        <v>3264</v>
      </c>
      <c r="B2377" s="59" t="s">
        <v>4190</v>
      </c>
      <c r="C2377" s="203">
        <v>86073.642999999996</v>
      </c>
      <c r="D2377" s="203">
        <v>96580.335999999996</v>
      </c>
      <c r="E2377" s="203">
        <v>86425.301000000007</v>
      </c>
      <c r="F2377" s="203">
        <v>80122.717999999993</v>
      </c>
      <c r="G2377" s="203">
        <v>89869.875</v>
      </c>
      <c r="H2377" s="203">
        <v>83636.611999999994</v>
      </c>
      <c r="I2377" s="203">
        <v>95623.641000000003</v>
      </c>
    </row>
    <row r="2378" spans="1:9" x14ac:dyDescent="0.25">
      <c r="A2378" s="59" t="s">
        <v>3047</v>
      </c>
      <c r="B2378" s="59" t="s">
        <v>4191</v>
      </c>
      <c r="C2378" s="203">
        <v>194506.033</v>
      </c>
      <c r="D2378" s="203">
        <v>199431.769</v>
      </c>
      <c r="E2378" s="203">
        <v>185259.52100000001</v>
      </c>
      <c r="F2378" s="203">
        <v>175721.959</v>
      </c>
      <c r="G2378" s="203">
        <v>197860.60200000001</v>
      </c>
      <c r="H2378" s="203">
        <v>202734.114</v>
      </c>
      <c r="I2378" s="203">
        <v>203857.40400000001</v>
      </c>
    </row>
    <row r="2379" spans="1:9" x14ac:dyDescent="0.25">
      <c r="A2379" s="59" t="s">
        <v>8189</v>
      </c>
      <c r="B2379" s="59" t="s">
        <v>8190</v>
      </c>
      <c r="C2379" s="203">
        <v>6046148.3890000004</v>
      </c>
      <c r="D2379" s="203">
        <v>6544585.6720000003</v>
      </c>
      <c r="E2379" s="203">
        <v>6283231.9359999998</v>
      </c>
      <c r="F2379" s="203">
        <v>6426887.4340000004</v>
      </c>
      <c r="G2379" s="203">
        <v>7830857.2369999997</v>
      </c>
      <c r="H2379" s="203">
        <v>7413726.1859999998</v>
      </c>
      <c r="I2379" s="203">
        <v>7832405.4709999999</v>
      </c>
    </row>
    <row r="2380" spans="1:9" x14ac:dyDescent="0.25">
      <c r="A2380" s="59" t="s">
        <v>3615</v>
      </c>
      <c r="B2380" s="59" t="s">
        <v>4193</v>
      </c>
      <c r="C2380" s="203">
        <v>6673059.0899999999</v>
      </c>
      <c r="D2380" s="203">
        <v>7036304.9390000002</v>
      </c>
      <c r="E2380" s="203">
        <v>6432195.8459999999</v>
      </c>
      <c r="F2380" s="203">
        <v>6904233.9450000003</v>
      </c>
      <c r="G2380" s="203">
        <v>8049884.1900000004</v>
      </c>
      <c r="H2380" s="203">
        <v>7757387.0070000002</v>
      </c>
      <c r="I2380" s="203">
        <v>8820933.6150000002</v>
      </c>
    </row>
    <row r="2381" spans="1:9" x14ac:dyDescent="0.25">
      <c r="A2381" s="59" t="s">
        <v>1055</v>
      </c>
      <c r="B2381" s="59" t="s">
        <v>4194</v>
      </c>
      <c r="C2381" s="203">
        <v>408920.62800000003</v>
      </c>
      <c r="D2381" s="203">
        <v>605648.64000000001</v>
      </c>
      <c r="E2381" s="203">
        <v>840050.79200000002</v>
      </c>
      <c r="F2381" s="203">
        <v>628936.53899999999</v>
      </c>
      <c r="G2381" s="203">
        <v>536647.00800000003</v>
      </c>
      <c r="H2381" s="203">
        <v>558368.18299999996</v>
      </c>
      <c r="I2381" s="203">
        <v>728849.13699999999</v>
      </c>
    </row>
    <row r="2382" spans="1:9" x14ac:dyDescent="0.25">
      <c r="A2382" s="59" t="s">
        <v>3631</v>
      </c>
      <c r="B2382" s="59" t="s">
        <v>4195</v>
      </c>
      <c r="C2382" s="203">
        <v>37440.608</v>
      </c>
      <c r="D2382" s="203">
        <v>39828.796000000002</v>
      </c>
      <c r="E2382" s="203">
        <v>33723.356</v>
      </c>
      <c r="F2382" s="203">
        <v>31130.794999999998</v>
      </c>
      <c r="G2382" s="203">
        <v>37308.764000000003</v>
      </c>
      <c r="H2382" s="203">
        <v>988.26</v>
      </c>
      <c r="I2382" s="203">
        <v>215.61</v>
      </c>
    </row>
    <row r="2383" spans="1:9" x14ac:dyDescent="0.25">
      <c r="A2383" s="59" t="s">
        <v>3744</v>
      </c>
      <c r="B2383" s="59" t="s">
        <v>4196</v>
      </c>
      <c r="C2383" s="203">
        <v>1008729.598</v>
      </c>
      <c r="D2383" s="203">
        <v>1040398.255</v>
      </c>
      <c r="E2383" s="203">
        <v>939465.80200000003</v>
      </c>
      <c r="F2383" s="203">
        <v>930374.24899999995</v>
      </c>
      <c r="G2383" s="203">
        <v>1049618.5930000001</v>
      </c>
      <c r="H2383" s="203">
        <v>919044.98800000001</v>
      </c>
      <c r="I2383" s="203">
        <v>883591.31</v>
      </c>
    </row>
    <row r="2384" spans="1:9" x14ac:dyDescent="0.25">
      <c r="A2384" s="59" t="s">
        <v>3652</v>
      </c>
      <c r="B2384" s="59" t="s">
        <v>4197</v>
      </c>
      <c r="C2384" s="203">
        <v>288993.402</v>
      </c>
      <c r="D2384" s="203">
        <v>317519.15100000001</v>
      </c>
      <c r="E2384" s="203">
        <v>231064.46100000001</v>
      </c>
      <c r="F2384" s="203">
        <v>284172.49800000002</v>
      </c>
      <c r="G2384" s="203">
        <v>279335.11599999998</v>
      </c>
      <c r="H2384" s="203">
        <v>332949.70400000003</v>
      </c>
      <c r="I2384" s="203">
        <v>331569.571</v>
      </c>
    </row>
    <row r="2385" spans="1:9" x14ac:dyDescent="0.25">
      <c r="A2385" s="59" t="s">
        <v>832</v>
      </c>
      <c r="B2385" s="59" t="s">
        <v>4198</v>
      </c>
      <c r="C2385" s="203">
        <v>767920.85199999996</v>
      </c>
      <c r="D2385" s="203">
        <v>895425.76699999999</v>
      </c>
      <c r="E2385" s="203">
        <v>827069.78500000003</v>
      </c>
      <c r="F2385" s="203">
        <v>784321.09400000004</v>
      </c>
      <c r="G2385" s="203">
        <v>1108026.473</v>
      </c>
      <c r="H2385" s="203">
        <v>876514.68099999998</v>
      </c>
      <c r="I2385" s="203">
        <v>996223.05599999998</v>
      </c>
    </row>
    <row r="2386" spans="1:9" x14ac:dyDescent="0.25">
      <c r="A2386" s="59" t="s">
        <v>209</v>
      </c>
      <c r="B2386" s="59" t="s">
        <v>4199</v>
      </c>
      <c r="C2386" s="203">
        <v>2612980.9029999999</v>
      </c>
      <c r="D2386" s="203">
        <v>2401571.4810000001</v>
      </c>
      <c r="E2386" s="203">
        <v>2209199.3470000001</v>
      </c>
      <c r="F2386" s="203">
        <v>2825580.7910000002</v>
      </c>
      <c r="G2386" s="203">
        <v>3509402.8470000001</v>
      </c>
      <c r="H2386" s="203">
        <v>2534561.94</v>
      </c>
      <c r="I2386" s="203">
        <v>3677888.8059999999</v>
      </c>
    </row>
    <row r="2387" spans="1:9" x14ac:dyDescent="0.25">
      <c r="A2387" s="59" t="s">
        <v>661</v>
      </c>
      <c r="B2387" s="59" t="s">
        <v>4200</v>
      </c>
      <c r="C2387" s="203">
        <v>6505369.335</v>
      </c>
      <c r="D2387" s="203">
        <v>7144370.318</v>
      </c>
      <c r="E2387" s="203">
        <v>6851538.6349999998</v>
      </c>
      <c r="F2387" s="203">
        <v>7924772.523</v>
      </c>
      <c r="G2387" s="203">
        <v>8300113.3250000002</v>
      </c>
      <c r="H2387" s="203">
        <v>7921599.142</v>
      </c>
      <c r="I2387" s="203">
        <v>8614972.5979999993</v>
      </c>
    </row>
    <row r="2388" spans="1:9" x14ac:dyDescent="0.25">
      <c r="A2388" s="59" t="s">
        <v>291</v>
      </c>
      <c r="B2388" s="59" t="s">
        <v>4201</v>
      </c>
      <c r="C2388" s="203">
        <v>2239329.3820000002</v>
      </c>
      <c r="D2388" s="203">
        <v>2296984.0839999998</v>
      </c>
      <c r="E2388" s="203">
        <v>2318540.0970000001</v>
      </c>
      <c r="F2388" s="203">
        <v>3088374.2889999999</v>
      </c>
      <c r="G2388" s="203">
        <v>3092391.9759999998</v>
      </c>
      <c r="H2388" s="203">
        <v>2506078.4339999999</v>
      </c>
      <c r="I2388" s="203">
        <v>3447988.5389999999</v>
      </c>
    </row>
    <row r="2389" spans="1:9" x14ac:dyDescent="0.25">
      <c r="A2389" s="59" t="s">
        <v>1786</v>
      </c>
      <c r="B2389" s="59" t="s">
        <v>4202</v>
      </c>
      <c r="C2389" s="203">
        <v>1315195.206</v>
      </c>
      <c r="D2389" s="203">
        <v>1059570.47</v>
      </c>
      <c r="E2389" s="203">
        <v>1542294.7</v>
      </c>
      <c r="F2389" s="203">
        <v>3010762.531</v>
      </c>
      <c r="G2389" s="203">
        <v>2797215.7859999998</v>
      </c>
      <c r="H2389" s="203">
        <v>1964555.398</v>
      </c>
      <c r="I2389" s="203">
        <v>2020316.997</v>
      </c>
    </row>
    <row r="2390" spans="1:9" x14ac:dyDescent="0.25">
      <c r="A2390" s="59" t="s">
        <v>1581</v>
      </c>
      <c r="B2390" s="59" t="s">
        <v>4204</v>
      </c>
      <c r="C2390" s="203">
        <v>840361.41399999999</v>
      </c>
      <c r="D2390" s="203">
        <v>934538.72</v>
      </c>
      <c r="E2390" s="203">
        <v>970713.49899999995</v>
      </c>
      <c r="F2390" s="203">
        <v>1080009.69</v>
      </c>
      <c r="G2390" s="203">
        <v>1132391.2169999999</v>
      </c>
      <c r="H2390" s="203">
        <v>1075270.96</v>
      </c>
      <c r="I2390" s="203">
        <v>1242001.291</v>
      </c>
    </row>
    <row r="2391" spans="1:9" x14ac:dyDescent="0.25">
      <c r="A2391" s="59" t="s">
        <v>1292</v>
      </c>
      <c r="B2391" s="59" t="s">
        <v>4205</v>
      </c>
      <c r="C2391" s="203">
        <v>740370.973</v>
      </c>
      <c r="D2391" s="203">
        <v>846489.78300000005</v>
      </c>
      <c r="E2391" s="203">
        <v>732156.41700000002</v>
      </c>
      <c r="F2391" s="203">
        <v>937739.14800000004</v>
      </c>
      <c r="G2391" s="203">
        <v>1124492.2169999999</v>
      </c>
      <c r="H2391" s="203">
        <v>948432.30799999996</v>
      </c>
      <c r="I2391" s="203">
        <v>1128829.3899999999</v>
      </c>
    </row>
    <row r="2392" spans="1:9" x14ac:dyDescent="0.25">
      <c r="A2392" s="59" t="s">
        <v>1929</v>
      </c>
      <c r="B2392" s="59" t="s">
        <v>4206</v>
      </c>
      <c r="C2392" s="203">
        <v>807300.37899999996</v>
      </c>
      <c r="D2392" s="203">
        <v>855594.54799999995</v>
      </c>
      <c r="E2392" s="203">
        <v>806111.60900000005</v>
      </c>
      <c r="F2392" s="203">
        <v>934047.01800000004</v>
      </c>
      <c r="G2392" s="203">
        <v>811843.92799999996</v>
      </c>
      <c r="H2392" s="203">
        <v>875932.11800000002</v>
      </c>
      <c r="I2392" s="203">
        <v>904939.80299999996</v>
      </c>
    </row>
    <row r="2393" spans="1:9" x14ac:dyDescent="0.25">
      <c r="A2393" s="59" t="s">
        <v>3381</v>
      </c>
      <c r="B2393" s="59" t="s">
        <v>4207</v>
      </c>
      <c r="C2393" s="203">
        <v>167597.93599999999</v>
      </c>
      <c r="D2393" s="203">
        <v>179398.72200000001</v>
      </c>
      <c r="E2393" s="203">
        <v>163973.511</v>
      </c>
      <c r="F2393" s="203">
        <v>172224.26199999999</v>
      </c>
      <c r="G2393" s="203">
        <v>160455.66699999999</v>
      </c>
      <c r="H2393" s="203">
        <v>158572.60999999999</v>
      </c>
      <c r="I2393" s="203">
        <v>190583.52100000001</v>
      </c>
    </row>
    <row r="2394" spans="1:9" x14ac:dyDescent="0.25">
      <c r="A2394" s="59" t="s">
        <v>782</v>
      </c>
      <c r="B2394" s="59" t="s">
        <v>4208</v>
      </c>
      <c r="C2394" s="203">
        <v>797902.64899999998</v>
      </c>
      <c r="D2394" s="203">
        <v>975336.32900000003</v>
      </c>
      <c r="E2394" s="203">
        <v>968316.18500000006</v>
      </c>
      <c r="F2394" s="203">
        <v>949819.17200000002</v>
      </c>
      <c r="G2394" s="203">
        <v>1143874.182</v>
      </c>
      <c r="H2394" s="203">
        <v>1105345.3019999999</v>
      </c>
      <c r="I2394" s="203">
        <v>1269854.5349999999</v>
      </c>
    </row>
    <row r="2395" spans="1:9" x14ac:dyDescent="0.25">
      <c r="A2395" s="59" t="s">
        <v>1501</v>
      </c>
      <c r="B2395" s="59" t="s">
        <v>4209</v>
      </c>
      <c r="C2395" s="203">
        <v>307207.21100000001</v>
      </c>
      <c r="D2395" s="203">
        <v>355351.16899999999</v>
      </c>
      <c r="E2395" s="203">
        <v>348083.49099999998</v>
      </c>
      <c r="F2395" s="203">
        <v>414700.13299999997</v>
      </c>
      <c r="G2395" s="203">
        <v>506962.35</v>
      </c>
      <c r="H2395" s="203">
        <v>446562.136</v>
      </c>
      <c r="I2395" s="203">
        <v>504559.71100000001</v>
      </c>
    </row>
    <row r="2396" spans="1:9" x14ac:dyDescent="0.25">
      <c r="A2396" s="59" t="s">
        <v>1765</v>
      </c>
      <c r="B2396" s="59" t="s">
        <v>4210</v>
      </c>
      <c r="C2396" s="203">
        <v>1806330.933</v>
      </c>
      <c r="D2396" s="203">
        <v>1961579.5919999999</v>
      </c>
      <c r="E2396" s="203">
        <v>1715702.237</v>
      </c>
      <c r="F2396" s="203">
        <v>1994932.6029999999</v>
      </c>
      <c r="G2396" s="203">
        <v>1972663.5079999999</v>
      </c>
      <c r="H2396" s="203">
        <v>2021651.622</v>
      </c>
      <c r="I2396" s="203">
        <v>2273546.2560000001</v>
      </c>
    </row>
    <row r="2397" spans="1:9" x14ac:dyDescent="0.25">
      <c r="A2397" s="59" t="s">
        <v>982</v>
      </c>
      <c r="B2397" s="59" t="s">
        <v>4212</v>
      </c>
      <c r="C2397" s="203">
        <v>539506.63199999998</v>
      </c>
      <c r="D2397" s="203">
        <v>568892.47699999996</v>
      </c>
      <c r="E2397" s="203">
        <v>576347.99899999995</v>
      </c>
      <c r="F2397" s="203">
        <v>604977.36800000002</v>
      </c>
      <c r="G2397" s="203">
        <v>568963.48800000001</v>
      </c>
      <c r="H2397" s="203">
        <v>553299.63</v>
      </c>
      <c r="I2397" s="203">
        <v>780097.20499999996</v>
      </c>
    </row>
    <row r="2398" spans="1:9" x14ac:dyDescent="0.25">
      <c r="A2398" s="59" t="s">
        <v>2178</v>
      </c>
      <c r="B2398" s="59" t="s">
        <v>4213</v>
      </c>
      <c r="C2398" s="203">
        <v>73857.451000000001</v>
      </c>
      <c r="D2398" s="203">
        <v>77299.270999999993</v>
      </c>
      <c r="E2398" s="203">
        <v>85859.445000000007</v>
      </c>
      <c r="F2398" s="203">
        <v>105298.476</v>
      </c>
      <c r="G2398" s="203">
        <v>91137.936000000002</v>
      </c>
      <c r="H2398" s="203">
        <v>92852.551999999996</v>
      </c>
      <c r="I2398" s="203">
        <v>108069.95</v>
      </c>
    </row>
    <row r="2399" spans="1:9" x14ac:dyDescent="0.25">
      <c r="A2399" s="59" t="s">
        <v>3082</v>
      </c>
      <c r="B2399" s="59" t="s">
        <v>4214</v>
      </c>
      <c r="C2399" s="203">
        <v>351876.85399999999</v>
      </c>
      <c r="D2399" s="203">
        <v>396509.06199999998</v>
      </c>
      <c r="E2399" s="203">
        <v>385672.12199999997</v>
      </c>
      <c r="F2399" s="203">
        <v>436621.49900000001</v>
      </c>
      <c r="G2399" s="203">
        <v>455744.61200000002</v>
      </c>
      <c r="H2399" s="203">
        <v>427884.21899999998</v>
      </c>
      <c r="I2399" s="203">
        <v>471517.728</v>
      </c>
    </row>
    <row r="2400" spans="1:9" x14ac:dyDescent="0.25">
      <c r="A2400" s="59" t="s">
        <v>1176</v>
      </c>
      <c r="B2400" s="59" t="s">
        <v>4215</v>
      </c>
      <c r="C2400" s="203">
        <v>926693.95400000003</v>
      </c>
      <c r="D2400" s="203">
        <v>1038328.019</v>
      </c>
      <c r="E2400" s="203">
        <v>919290.54399999999</v>
      </c>
      <c r="F2400" s="203">
        <v>977560.54599999997</v>
      </c>
      <c r="G2400" s="203">
        <v>1059408.56</v>
      </c>
      <c r="H2400" s="203">
        <v>1600016.2</v>
      </c>
      <c r="I2400" s="203">
        <v>1800302.503</v>
      </c>
    </row>
    <row r="2401" spans="1:9" x14ac:dyDescent="0.25">
      <c r="A2401" s="59" t="s">
        <v>8191</v>
      </c>
      <c r="B2401" s="59" t="s">
        <v>8192</v>
      </c>
      <c r="C2401" s="203">
        <v>497458.72399999999</v>
      </c>
      <c r="D2401" s="203">
        <v>527572.15099999995</v>
      </c>
      <c r="E2401" s="203">
        <v>518682.77299999999</v>
      </c>
      <c r="F2401" s="203">
        <v>534719.16200000001</v>
      </c>
      <c r="G2401" s="203">
        <v>601446.18400000001</v>
      </c>
      <c r="H2401" s="203">
        <v>9350.4840000000004</v>
      </c>
      <c r="I2401" s="203">
        <v>7155.3209999999999</v>
      </c>
    </row>
    <row r="2402" spans="1:9" x14ac:dyDescent="0.25">
      <c r="A2402" s="59" t="s">
        <v>1745</v>
      </c>
      <c r="B2402" s="59" t="s">
        <v>4217</v>
      </c>
      <c r="C2402" s="203">
        <v>3339252.412</v>
      </c>
      <c r="D2402" s="203">
        <v>3891926.6949999998</v>
      </c>
      <c r="E2402" s="203">
        <v>3341541.091</v>
      </c>
      <c r="F2402" s="203">
        <v>3901474.585</v>
      </c>
      <c r="G2402" s="203">
        <v>4169704.7140000002</v>
      </c>
      <c r="H2402" s="203">
        <v>4148529.6779999998</v>
      </c>
      <c r="I2402" s="203">
        <v>4663358.7539999997</v>
      </c>
    </row>
    <row r="2403" spans="1:9" x14ac:dyDescent="0.25">
      <c r="A2403" s="59" t="s">
        <v>2697</v>
      </c>
      <c r="B2403" s="59" t="s">
        <v>4218</v>
      </c>
      <c r="C2403" s="203">
        <v>104742.22500000001</v>
      </c>
      <c r="D2403" s="203">
        <v>122142.717</v>
      </c>
      <c r="E2403" s="203">
        <v>128161.849</v>
      </c>
      <c r="F2403" s="203">
        <v>147491.663</v>
      </c>
      <c r="G2403" s="203">
        <v>169428.223</v>
      </c>
      <c r="H2403" s="203">
        <v>191257.63500000001</v>
      </c>
      <c r="I2403" s="203">
        <v>237593.288</v>
      </c>
    </row>
    <row r="2404" spans="1:9" x14ac:dyDescent="0.25">
      <c r="A2404" s="59" t="s">
        <v>3539</v>
      </c>
      <c r="B2404" s="59" t="s">
        <v>4219</v>
      </c>
      <c r="C2404" s="203">
        <v>2858230.0469999998</v>
      </c>
      <c r="D2404" s="203">
        <v>2855042.3480000002</v>
      </c>
      <c r="E2404" s="203">
        <v>3437183.7310000001</v>
      </c>
      <c r="F2404" s="203">
        <v>3436842.2549999999</v>
      </c>
      <c r="G2404" s="203">
        <v>3335084.8840000001</v>
      </c>
      <c r="H2404" s="203">
        <v>2875167.057</v>
      </c>
      <c r="I2404" s="203">
        <v>3845444.568</v>
      </c>
    </row>
    <row r="2405" spans="1:9" x14ac:dyDescent="0.25">
      <c r="A2405" s="59" t="s">
        <v>2860</v>
      </c>
      <c r="B2405" s="59" t="s">
        <v>4223</v>
      </c>
      <c r="C2405" s="203">
        <v>199349.56700000001</v>
      </c>
      <c r="D2405" s="203">
        <v>220850.179</v>
      </c>
      <c r="E2405" s="203">
        <v>221974.69500000001</v>
      </c>
      <c r="F2405" s="203">
        <v>230690.74799999999</v>
      </c>
      <c r="G2405" s="203">
        <v>269313.29599999997</v>
      </c>
      <c r="H2405" s="203">
        <v>300179.38500000001</v>
      </c>
      <c r="I2405" s="203">
        <v>283709.02799999999</v>
      </c>
    </row>
    <row r="2406" spans="1:9" x14ac:dyDescent="0.25">
      <c r="A2406" s="59" t="s">
        <v>1032</v>
      </c>
      <c r="B2406" s="59" t="s">
        <v>4226</v>
      </c>
      <c r="C2406" s="203">
        <v>2515294.1060000001</v>
      </c>
      <c r="D2406" s="203">
        <v>2664942.0070000002</v>
      </c>
      <c r="E2406" s="203">
        <v>2502976.3229999999</v>
      </c>
      <c r="F2406" s="203">
        <v>2713126.2319999998</v>
      </c>
      <c r="G2406" s="203">
        <v>3161296.49</v>
      </c>
      <c r="H2406" s="203">
        <v>2986429.1490000002</v>
      </c>
      <c r="I2406" s="203">
        <v>3250813.2119999998</v>
      </c>
    </row>
    <row r="2407" spans="1:9" x14ac:dyDescent="0.25">
      <c r="A2407" s="59" t="s">
        <v>925</v>
      </c>
      <c r="B2407" s="59" t="s">
        <v>4227</v>
      </c>
      <c r="C2407" s="203">
        <v>682297.58200000005</v>
      </c>
      <c r="D2407" s="203">
        <v>773471.31599999999</v>
      </c>
      <c r="E2407" s="203">
        <v>739479.98499999999</v>
      </c>
      <c r="F2407" s="203">
        <v>781465.30900000001</v>
      </c>
      <c r="G2407" s="203">
        <v>801495.61199999996</v>
      </c>
      <c r="H2407" s="203">
        <v>783341.10800000001</v>
      </c>
      <c r="I2407" s="203">
        <v>860732.85600000003</v>
      </c>
    </row>
    <row r="2408" spans="1:9" x14ac:dyDescent="0.25">
      <c r="A2408" s="59" t="s">
        <v>2771</v>
      </c>
      <c r="B2408" s="59" t="s">
        <v>4228</v>
      </c>
      <c r="C2408" s="203">
        <v>98985.764999999999</v>
      </c>
      <c r="D2408" s="203">
        <v>82808.267000000007</v>
      </c>
      <c r="E2408" s="203">
        <v>80713.210000000006</v>
      </c>
      <c r="F2408" s="203">
        <v>73586.278999999995</v>
      </c>
      <c r="G2408" s="203">
        <v>66262.846999999994</v>
      </c>
      <c r="H2408" s="203">
        <v>78224.667000000001</v>
      </c>
      <c r="I2408" s="203">
        <v>92254.718999999997</v>
      </c>
    </row>
    <row r="2409" spans="1:9" x14ac:dyDescent="0.25">
      <c r="A2409" s="59" t="s">
        <v>3093</v>
      </c>
      <c r="B2409" s="59" t="s">
        <v>4229</v>
      </c>
      <c r="C2409" s="203">
        <v>81211.100000000006</v>
      </c>
      <c r="D2409" s="203">
        <v>97208.115000000005</v>
      </c>
      <c r="E2409" s="203">
        <v>105551.424</v>
      </c>
      <c r="F2409" s="203">
        <v>81410.210999999996</v>
      </c>
      <c r="G2409" s="203">
        <v>98325.854999999996</v>
      </c>
      <c r="H2409" s="203">
        <v>101188.219</v>
      </c>
      <c r="I2409" s="203">
        <v>97674.739000000001</v>
      </c>
    </row>
    <row r="2410" spans="1:9" x14ac:dyDescent="0.25">
      <c r="A2410" s="59" t="s">
        <v>1910</v>
      </c>
      <c r="B2410" s="59" t="s">
        <v>4231</v>
      </c>
      <c r="C2410" s="203">
        <v>367521.315</v>
      </c>
      <c r="D2410" s="203">
        <v>411537.65299999999</v>
      </c>
      <c r="E2410" s="203">
        <v>322178.02299999999</v>
      </c>
      <c r="F2410" s="203">
        <v>354279.429</v>
      </c>
      <c r="G2410" s="203">
        <v>438735.78899999999</v>
      </c>
      <c r="H2410" s="203">
        <v>387315.01</v>
      </c>
      <c r="I2410" s="203">
        <v>424680.51</v>
      </c>
    </row>
    <row r="2411" spans="1:9" x14ac:dyDescent="0.25">
      <c r="A2411" s="59" t="s">
        <v>2267</v>
      </c>
      <c r="B2411" s="59" t="s">
        <v>4232</v>
      </c>
      <c r="C2411" s="203">
        <v>304980.56099999999</v>
      </c>
      <c r="D2411" s="203">
        <v>311420.20799999998</v>
      </c>
      <c r="E2411" s="203">
        <v>317029.76400000002</v>
      </c>
      <c r="F2411" s="203">
        <v>336801.31</v>
      </c>
      <c r="G2411" s="203">
        <v>367980.73100000003</v>
      </c>
      <c r="H2411" s="203">
        <v>341776.788</v>
      </c>
      <c r="I2411" s="203">
        <v>369606.31699999998</v>
      </c>
    </row>
    <row r="2412" spans="1:9" x14ac:dyDescent="0.25">
      <c r="A2412" s="59" t="s">
        <v>1737</v>
      </c>
      <c r="B2412" s="59" t="s">
        <v>4234</v>
      </c>
      <c r="C2412" s="203">
        <v>1205218.9569999999</v>
      </c>
      <c r="D2412" s="203">
        <v>1187585.595</v>
      </c>
      <c r="E2412" s="203">
        <v>1121743.889</v>
      </c>
      <c r="F2412" s="203">
        <v>1457611.7960000001</v>
      </c>
      <c r="G2412" s="203">
        <v>1790874.98</v>
      </c>
      <c r="H2412" s="203">
        <v>1428794.048</v>
      </c>
      <c r="I2412" s="203">
        <v>1388303.29</v>
      </c>
    </row>
    <row r="2413" spans="1:9" x14ac:dyDescent="0.25">
      <c r="A2413" s="59" t="s">
        <v>2886</v>
      </c>
      <c r="B2413" s="59" t="s">
        <v>4236</v>
      </c>
      <c r="C2413" s="203">
        <v>509473.90600000002</v>
      </c>
      <c r="D2413" s="203">
        <v>583739.05799999996</v>
      </c>
      <c r="E2413" s="203">
        <v>676221.26100000006</v>
      </c>
      <c r="F2413" s="203">
        <v>793295.97100000002</v>
      </c>
      <c r="G2413" s="203">
        <v>975814.62399999995</v>
      </c>
      <c r="H2413" s="203">
        <v>1479105.0870000001</v>
      </c>
      <c r="I2413" s="203">
        <v>1108207.5279999999</v>
      </c>
    </row>
    <row r="2414" spans="1:9" x14ac:dyDescent="0.25">
      <c r="A2414" s="59" t="s">
        <v>1139</v>
      </c>
      <c r="B2414" s="59" t="s">
        <v>4239</v>
      </c>
      <c r="C2414" s="203">
        <v>1049633.334</v>
      </c>
      <c r="D2414" s="203">
        <v>1530052.284</v>
      </c>
      <c r="E2414" s="203">
        <v>1363851.3049999999</v>
      </c>
      <c r="F2414" s="203">
        <v>1411848.67</v>
      </c>
      <c r="G2414" s="203">
        <v>1656176.5049999999</v>
      </c>
      <c r="H2414" s="203">
        <v>1920809.1040000001</v>
      </c>
      <c r="I2414" s="203">
        <v>1883719.5</v>
      </c>
    </row>
    <row r="2415" spans="1:9" x14ac:dyDescent="0.25">
      <c r="A2415" s="59" t="s">
        <v>2687</v>
      </c>
      <c r="B2415" s="59" t="s">
        <v>4241</v>
      </c>
      <c r="C2415" s="203">
        <v>880379.772</v>
      </c>
      <c r="D2415" s="203">
        <v>1268570.9539999999</v>
      </c>
      <c r="E2415" s="203">
        <v>1475062.3230000001</v>
      </c>
      <c r="F2415" s="203">
        <v>1689161.6629999999</v>
      </c>
      <c r="G2415" s="203">
        <v>1512421.334</v>
      </c>
      <c r="H2415" s="203">
        <v>1327760.4210000001</v>
      </c>
      <c r="I2415" s="203">
        <v>1740327.37</v>
      </c>
    </row>
    <row r="2416" spans="1:9" x14ac:dyDescent="0.25">
      <c r="A2416" s="59" t="s">
        <v>2446</v>
      </c>
      <c r="B2416" s="59" t="s">
        <v>4242</v>
      </c>
      <c r="C2416" s="203">
        <v>223973.429</v>
      </c>
      <c r="D2416" s="203">
        <v>295627.53600000002</v>
      </c>
      <c r="E2416" s="203">
        <v>264204.68599999999</v>
      </c>
      <c r="F2416" s="203">
        <v>289596.68900000001</v>
      </c>
      <c r="G2416" s="203">
        <v>408097.13</v>
      </c>
      <c r="H2416" s="203">
        <v>419984.00599999999</v>
      </c>
      <c r="I2416" s="203">
        <v>420470.26500000001</v>
      </c>
    </row>
    <row r="2417" spans="1:9" x14ac:dyDescent="0.25">
      <c r="A2417" s="59" t="s">
        <v>2144</v>
      </c>
      <c r="B2417" s="59" t="s">
        <v>4243</v>
      </c>
      <c r="C2417" s="203">
        <v>86678.369000000006</v>
      </c>
      <c r="D2417" s="203">
        <v>116318.212</v>
      </c>
      <c r="E2417" s="203">
        <v>123175.387</v>
      </c>
      <c r="F2417" s="203">
        <v>286259.81699999998</v>
      </c>
      <c r="G2417" s="203">
        <v>121100.435</v>
      </c>
      <c r="H2417" s="203">
        <v>139173.15700000001</v>
      </c>
      <c r="I2417" s="203">
        <v>177107.842</v>
      </c>
    </row>
    <row r="2418" spans="1:9" x14ac:dyDescent="0.25">
      <c r="A2418" s="59" t="s">
        <v>3055</v>
      </c>
      <c r="B2418" s="59" t="s">
        <v>4246</v>
      </c>
      <c r="C2418" s="203">
        <v>254443.81</v>
      </c>
      <c r="D2418" s="203">
        <v>286654.95</v>
      </c>
      <c r="E2418" s="203">
        <v>270534.56599999999</v>
      </c>
      <c r="F2418" s="203">
        <v>297270.61800000002</v>
      </c>
      <c r="G2418" s="203">
        <v>497178.64199999999</v>
      </c>
      <c r="H2418" s="203">
        <v>339986.72399999999</v>
      </c>
      <c r="I2418" s="203">
        <v>389700.641</v>
      </c>
    </row>
    <row r="2419" spans="1:9" x14ac:dyDescent="0.25">
      <c r="A2419" s="59" t="s">
        <v>8193</v>
      </c>
      <c r="B2419" s="59" t="s">
        <v>8194</v>
      </c>
      <c r="C2419" s="203">
        <v>461689.93900000001</v>
      </c>
      <c r="D2419" s="203">
        <v>610152.14199999999</v>
      </c>
      <c r="E2419" s="203">
        <v>493397.45199999999</v>
      </c>
      <c r="F2419" s="203">
        <v>496878.66100000002</v>
      </c>
      <c r="G2419" s="203">
        <v>958622.88199999998</v>
      </c>
      <c r="H2419" s="203">
        <v>752054.44200000004</v>
      </c>
      <c r="I2419" s="203">
        <v>756249.36</v>
      </c>
    </row>
    <row r="2420" spans="1:9" x14ac:dyDescent="0.25">
      <c r="A2420" s="59" t="s">
        <v>8195</v>
      </c>
      <c r="B2420" s="59" t="s">
        <v>8196</v>
      </c>
      <c r="C2420" s="203">
        <v>201403.595</v>
      </c>
      <c r="D2420" s="203">
        <v>166142.984</v>
      </c>
      <c r="E2420" s="203">
        <v>157611.52299999999</v>
      </c>
      <c r="F2420" s="203">
        <v>180651.11300000001</v>
      </c>
      <c r="G2420" s="203">
        <v>255773.72</v>
      </c>
      <c r="H2420" s="203">
        <v>259316.58799999999</v>
      </c>
      <c r="I2420" s="203">
        <v>228585.61</v>
      </c>
    </row>
    <row r="2421" spans="1:9" x14ac:dyDescent="0.25">
      <c r="A2421" s="59" t="s">
        <v>8197</v>
      </c>
      <c r="B2421" s="59" t="s">
        <v>8198</v>
      </c>
      <c r="C2421" s="203">
        <v>1900642.6710000001</v>
      </c>
      <c r="D2421" s="203">
        <v>2531603.057</v>
      </c>
      <c r="E2421" s="203">
        <v>2342531.571</v>
      </c>
      <c r="F2421" s="203">
        <v>2943704.35</v>
      </c>
      <c r="G2421" s="203">
        <v>4237328.2850000001</v>
      </c>
      <c r="H2421" s="203">
        <v>4165020.415</v>
      </c>
      <c r="I2421" s="203">
        <v>4462939.5250000004</v>
      </c>
    </row>
    <row r="2422" spans="1:9" x14ac:dyDescent="0.25">
      <c r="A2422" s="59" t="s">
        <v>2948</v>
      </c>
      <c r="B2422" s="59" t="s">
        <v>4252</v>
      </c>
      <c r="C2422" s="203">
        <v>302291.495</v>
      </c>
      <c r="D2422" s="203">
        <v>413241.75</v>
      </c>
      <c r="E2422" s="203">
        <v>528211.63600000006</v>
      </c>
      <c r="F2422" s="203">
        <v>587661.51100000006</v>
      </c>
      <c r="G2422" s="203">
        <v>729608.62399999995</v>
      </c>
      <c r="H2422" s="203">
        <v>928666.89899999998</v>
      </c>
      <c r="I2422" s="203">
        <v>1061185.432</v>
      </c>
    </row>
    <row r="2423" spans="1:9" x14ac:dyDescent="0.25">
      <c r="A2423" s="59" t="s">
        <v>2555</v>
      </c>
      <c r="B2423" s="59" t="s">
        <v>4253</v>
      </c>
      <c r="C2423" s="203">
        <v>2235189.287</v>
      </c>
      <c r="D2423" s="203">
        <v>2141283.4730000002</v>
      </c>
      <c r="E2423" s="203">
        <v>2045687.52</v>
      </c>
      <c r="F2423" s="203">
        <v>2544480.551</v>
      </c>
      <c r="G2423" s="203">
        <v>2969673.3309999998</v>
      </c>
      <c r="H2423" s="203">
        <v>3379306.8470000001</v>
      </c>
      <c r="I2423" s="203">
        <v>4518206.0460000001</v>
      </c>
    </row>
    <row r="2424" spans="1:9" x14ac:dyDescent="0.25">
      <c r="A2424" s="59" t="s">
        <v>3358</v>
      </c>
      <c r="B2424" s="59" t="s">
        <v>4255</v>
      </c>
      <c r="C2424" s="203">
        <v>1265330.726</v>
      </c>
      <c r="D2424" s="203">
        <v>1046590.199</v>
      </c>
      <c r="E2424" s="203">
        <v>1000388.718</v>
      </c>
      <c r="F2424" s="203">
        <v>1155848.611</v>
      </c>
      <c r="G2424" s="203">
        <v>1448416.611</v>
      </c>
      <c r="H2424" s="203">
        <v>1407371.6640000001</v>
      </c>
      <c r="I2424" s="203">
        <v>1477721.284</v>
      </c>
    </row>
    <row r="2425" spans="1:9" x14ac:dyDescent="0.25">
      <c r="A2425" s="59" t="s">
        <v>2156</v>
      </c>
      <c r="B2425" s="59" t="s">
        <v>4256</v>
      </c>
      <c r="C2425" s="203">
        <v>326456.47399999999</v>
      </c>
      <c r="D2425" s="203">
        <v>366759.37599999999</v>
      </c>
      <c r="E2425" s="203">
        <v>583334.15800000005</v>
      </c>
      <c r="F2425" s="203">
        <v>639637.21100000001</v>
      </c>
      <c r="G2425" s="203">
        <v>830699.26800000004</v>
      </c>
      <c r="H2425" s="203">
        <v>822611.39199999999</v>
      </c>
      <c r="I2425" s="203">
        <v>1063771.5120000001</v>
      </c>
    </row>
    <row r="2426" spans="1:9" x14ac:dyDescent="0.25">
      <c r="A2426" s="59" t="s">
        <v>3095</v>
      </c>
      <c r="B2426" s="59" t="s">
        <v>4257</v>
      </c>
      <c r="C2426" s="203">
        <v>782034.78799999994</v>
      </c>
      <c r="D2426" s="203">
        <v>886075.31099999999</v>
      </c>
      <c r="E2426" s="203">
        <v>803899.31599999999</v>
      </c>
      <c r="F2426" s="203">
        <v>1066762.3740000001</v>
      </c>
      <c r="G2426" s="203">
        <v>1395964.9820000001</v>
      </c>
      <c r="H2426" s="203">
        <v>1532320.425</v>
      </c>
      <c r="I2426" s="203">
        <v>1589587.4809999999</v>
      </c>
    </row>
    <row r="2427" spans="1:9" x14ac:dyDescent="0.25">
      <c r="A2427" s="59" t="s">
        <v>3674</v>
      </c>
      <c r="B2427" s="59" t="s">
        <v>4258</v>
      </c>
      <c r="C2427" s="203">
        <v>217786.84400000001</v>
      </c>
      <c r="D2427" s="203">
        <v>235893.10800000001</v>
      </c>
      <c r="E2427" s="203">
        <v>233848.01500000001</v>
      </c>
      <c r="F2427" s="203">
        <v>255768.601</v>
      </c>
      <c r="G2427" s="203">
        <v>267136.647</v>
      </c>
      <c r="H2427" s="203">
        <v>328072.44</v>
      </c>
      <c r="I2427" s="203">
        <v>385194.82299999997</v>
      </c>
    </row>
    <row r="2428" spans="1:9" x14ac:dyDescent="0.25">
      <c r="A2428" s="59" t="s">
        <v>197</v>
      </c>
      <c r="B2428" s="59" t="s">
        <v>4260</v>
      </c>
      <c r="C2428" s="203">
        <v>873593.61499999999</v>
      </c>
      <c r="D2428" s="203">
        <v>914330.05700000003</v>
      </c>
      <c r="E2428" s="203">
        <v>1024065.698</v>
      </c>
      <c r="F2428" s="203">
        <v>1274190.959</v>
      </c>
      <c r="G2428" s="203">
        <v>1530212.6429999999</v>
      </c>
      <c r="H2428" s="203">
        <v>1597800.639</v>
      </c>
      <c r="I2428" s="203">
        <v>1667898.605</v>
      </c>
    </row>
    <row r="2429" spans="1:9" x14ac:dyDescent="0.25">
      <c r="A2429" s="59" t="s">
        <v>3590</v>
      </c>
      <c r="B2429" s="59" t="s">
        <v>4261</v>
      </c>
      <c r="C2429" s="203">
        <v>6773281.2000000002</v>
      </c>
      <c r="D2429" s="203">
        <v>7307311.6519999998</v>
      </c>
      <c r="E2429" s="203">
        <v>7621746.3990000002</v>
      </c>
      <c r="F2429" s="203">
        <v>7683460.1380000003</v>
      </c>
      <c r="G2429" s="203">
        <v>8493778.3149999995</v>
      </c>
      <c r="H2429" s="203">
        <v>8192436.0860000001</v>
      </c>
      <c r="I2429" s="203">
        <v>9055271.0850000009</v>
      </c>
    </row>
    <row r="2430" spans="1:9" x14ac:dyDescent="0.25">
      <c r="A2430" s="59" t="s">
        <v>1047</v>
      </c>
      <c r="B2430" s="59" t="s">
        <v>4262</v>
      </c>
      <c r="C2430" s="203">
        <v>439071.15399999998</v>
      </c>
      <c r="D2430" s="203">
        <v>427289.59499999997</v>
      </c>
      <c r="E2430" s="203">
        <v>438578.658</v>
      </c>
      <c r="F2430" s="203">
        <v>707187.41399999999</v>
      </c>
      <c r="G2430" s="203">
        <v>826496.93</v>
      </c>
      <c r="H2430" s="203">
        <v>712802.54700000002</v>
      </c>
      <c r="I2430" s="203">
        <v>805988.89500000002</v>
      </c>
    </row>
    <row r="2431" spans="1:9" x14ac:dyDescent="0.25">
      <c r="A2431" s="59" t="s">
        <v>1681</v>
      </c>
      <c r="B2431" s="59" t="s">
        <v>4263</v>
      </c>
      <c r="C2431" s="203">
        <v>266885.55499999999</v>
      </c>
      <c r="D2431" s="203">
        <v>335791.67200000002</v>
      </c>
      <c r="E2431" s="203">
        <v>311353.27399999998</v>
      </c>
      <c r="F2431" s="203">
        <v>333557.53499999997</v>
      </c>
      <c r="G2431" s="203">
        <v>336050.87199999997</v>
      </c>
      <c r="H2431" s="203">
        <v>335054.56699999998</v>
      </c>
      <c r="I2431" s="203">
        <v>390983.13099999999</v>
      </c>
    </row>
    <row r="2432" spans="1:9" x14ac:dyDescent="0.25">
      <c r="A2432" s="59" t="s">
        <v>101</v>
      </c>
      <c r="B2432" s="59" t="s">
        <v>4265</v>
      </c>
      <c r="C2432" s="203">
        <v>1301750.2239999999</v>
      </c>
      <c r="D2432" s="203">
        <v>1314964.031</v>
      </c>
      <c r="E2432" s="203">
        <v>1471394.0919999999</v>
      </c>
      <c r="F2432" s="203">
        <v>1442304.0889999999</v>
      </c>
      <c r="G2432" s="203">
        <v>1936298.112</v>
      </c>
      <c r="H2432" s="203">
        <v>1862721.89</v>
      </c>
      <c r="I2432" s="203">
        <v>2378483.7069999999</v>
      </c>
    </row>
    <row r="2433" spans="1:9" x14ac:dyDescent="0.25">
      <c r="A2433" s="59" t="s">
        <v>878</v>
      </c>
      <c r="B2433" s="59" t="s">
        <v>4266</v>
      </c>
      <c r="C2433" s="203">
        <v>911666.80900000001</v>
      </c>
      <c r="D2433" s="203">
        <v>985262.353</v>
      </c>
      <c r="E2433" s="203">
        <v>1015752.446</v>
      </c>
      <c r="F2433" s="203">
        <v>1183458.402</v>
      </c>
      <c r="G2433" s="203">
        <v>1435551.709</v>
      </c>
      <c r="H2433" s="203">
        <v>1508097.3</v>
      </c>
      <c r="I2433" s="203">
        <v>1782347.7069999999</v>
      </c>
    </row>
    <row r="2434" spans="1:9" x14ac:dyDescent="0.25">
      <c r="A2434" s="59" t="s">
        <v>14</v>
      </c>
      <c r="B2434" s="59" t="s">
        <v>4267</v>
      </c>
      <c r="C2434" s="203">
        <v>3171837.77</v>
      </c>
      <c r="D2434" s="203">
        <v>3940011.6970000002</v>
      </c>
      <c r="E2434" s="203">
        <v>4024731.5350000001</v>
      </c>
      <c r="F2434" s="203">
        <v>4475775.5109999999</v>
      </c>
      <c r="G2434" s="203">
        <v>4648420.9340000004</v>
      </c>
      <c r="H2434" s="203">
        <v>4543405.5710000005</v>
      </c>
      <c r="I2434" s="203">
        <v>4763905.6330000004</v>
      </c>
    </row>
    <row r="2435" spans="1:9" x14ac:dyDescent="0.25">
      <c r="A2435" s="59" t="s">
        <v>60</v>
      </c>
      <c r="B2435" s="59" t="s">
        <v>4268</v>
      </c>
      <c r="C2435" s="203">
        <v>2961154.6630000002</v>
      </c>
      <c r="D2435" s="203">
        <v>3356626.3709999998</v>
      </c>
      <c r="E2435" s="203">
        <v>3507448.017</v>
      </c>
      <c r="F2435" s="203">
        <v>3787715.6129999999</v>
      </c>
      <c r="G2435" s="203">
        <v>4179114.997</v>
      </c>
      <c r="H2435" s="203">
        <v>4218525.2139999997</v>
      </c>
      <c r="I2435" s="203">
        <v>4618337.7410000004</v>
      </c>
    </row>
    <row r="2436" spans="1:9" x14ac:dyDescent="0.25">
      <c r="A2436" s="59" t="s">
        <v>8199</v>
      </c>
      <c r="B2436" s="59" t="s">
        <v>8200</v>
      </c>
      <c r="C2436" s="203">
        <v>1514388.0660000001</v>
      </c>
      <c r="D2436" s="203">
        <v>2107357.1320000002</v>
      </c>
      <c r="E2436" s="203">
        <v>1685215.013</v>
      </c>
      <c r="F2436" s="203">
        <v>1957350.3489999999</v>
      </c>
      <c r="G2436" s="203">
        <v>1997800.4450000001</v>
      </c>
      <c r="H2436" s="203">
        <v>2024526.061</v>
      </c>
      <c r="I2436" s="203">
        <v>2392858.6170000001</v>
      </c>
    </row>
    <row r="2437" spans="1:9" x14ac:dyDescent="0.25">
      <c r="A2437" s="59" t="s">
        <v>61</v>
      </c>
      <c r="B2437" s="59" t="s">
        <v>4269</v>
      </c>
      <c r="C2437" s="203">
        <v>828443.85600000003</v>
      </c>
      <c r="D2437" s="203">
        <v>785908.39399999997</v>
      </c>
      <c r="E2437" s="203">
        <v>801363.03399999999</v>
      </c>
      <c r="F2437" s="203">
        <v>859081.30299999996</v>
      </c>
      <c r="G2437" s="203">
        <v>850897.83900000004</v>
      </c>
      <c r="H2437" s="203">
        <v>820098.33200000005</v>
      </c>
      <c r="I2437" s="203">
        <v>864986.78700000001</v>
      </c>
    </row>
    <row r="2438" spans="1:9" x14ac:dyDescent="0.25">
      <c r="A2438" s="59" t="s">
        <v>1583</v>
      </c>
      <c r="B2438" s="59" t="s">
        <v>4271</v>
      </c>
      <c r="C2438" s="203">
        <v>60835.381999999998</v>
      </c>
      <c r="D2438" s="203">
        <v>79886.152000000002</v>
      </c>
      <c r="E2438" s="203">
        <v>50109.629000000001</v>
      </c>
      <c r="F2438" s="203">
        <v>82346.702999999994</v>
      </c>
      <c r="G2438" s="203">
        <v>92381.660999999993</v>
      </c>
      <c r="H2438" s="203">
        <v>72736.168999999994</v>
      </c>
      <c r="I2438" s="203">
        <v>84914.073000000004</v>
      </c>
    </row>
    <row r="2439" spans="1:9" x14ac:dyDescent="0.25">
      <c r="A2439" s="59" t="s">
        <v>22</v>
      </c>
      <c r="B2439" s="59" t="s">
        <v>4272</v>
      </c>
      <c r="C2439" s="203">
        <v>4671646.7450000001</v>
      </c>
      <c r="D2439" s="203">
        <v>5683734.9709999999</v>
      </c>
      <c r="E2439" s="203">
        <v>5274481.3360000001</v>
      </c>
      <c r="F2439" s="203">
        <v>5830352.4100000001</v>
      </c>
      <c r="G2439" s="203">
        <v>6363681.7640000004</v>
      </c>
      <c r="H2439" s="203">
        <v>6516736.0939999996</v>
      </c>
      <c r="I2439" s="203">
        <v>7253489.7249999996</v>
      </c>
    </row>
    <row r="2440" spans="1:9" x14ac:dyDescent="0.25">
      <c r="A2440" s="59" t="s">
        <v>98</v>
      </c>
      <c r="B2440" s="59" t="s">
        <v>4273</v>
      </c>
      <c r="C2440" s="203">
        <v>894733.91099999996</v>
      </c>
      <c r="D2440" s="203">
        <v>1224191.9720000001</v>
      </c>
      <c r="E2440" s="203">
        <v>1224101.9210000001</v>
      </c>
      <c r="F2440" s="203">
        <v>1671488.432</v>
      </c>
      <c r="G2440" s="203">
        <v>1881380.247</v>
      </c>
      <c r="H2440" s="203">
        <v>1576867.3149999999</v>
      </c>
      <c r="I2440" s="203">
        <v>1572442.08</v>
      </c>
    </row>
    <row r="2441" spans="1:9" x14ac:dyDescent="0.25">
      <c r="A2441" s="59" t="s">
        <v>8201</v>
      </c>
      <c r="B2441" s="59" t="s">
        <v>8202</v>
      </c>
      <c r="C2441" s="203">
        <v>2148881.5359999998</v>
      </c>
      <c r="D2441" s="203">
        <v>2376902.5350000001</v>
      </c>
      <c r="E2441" s="203">
        <v>2305057.4849999999</v>
      </c>
      <c r="F2441" s="203">
        <v>2534379.0159999998</v>
      </c>
      <c r="G2441" s="203">
        <v>2407317.4019999998</v>
      </c>
      <c r="H2441" s="203">
        <v>2425752.5890000002</v>
      </c>
      <c r="I2441" s="203">
        <v>2656006.4440000001</v>
      </c>
    </row>
    <row r="2442" spans="1:9" x14ac:dyDescent="0.25">
      <c r="A2442" s="59" t="s">
        <v>21</v>
      </c>
      <c r="B2442" s="59" t="s">
        <v>4277</v>
      </c>
      <c r="C2442" s="203">
        <v>5514577.1600000001</v>
      </c>
      <c r="D2442" s="203">
        <v>6277642.5070000002</v>
      </c>
      <c r="E2442" s="203">
        <v>5431560.4929999998</v>
      </c>
      <c r="F2442" s="203">
        <v>6343126.0269999998</v>
      </c>
      <c r="G2442" s="203">
        <v>7018101.3150000004</v>
      </c>
      <c r="H2442" s="203">
        <v>6967796.8949999996</v>
      </c>
      <c r="I2442" s="203">
        <v>7872974.6509999996</v>
      </c>
    </row>
    <row r="2443" spans="1:9" x14ac:dyDescent="0.25">
      <c r="A2443" s="59" t="s">
        <v>3588</v>
      </c>
      <c r="B2443" s="59" t="s">
        <v>4278</v>
      </c>
      <c r="C2443" s="203">
        <v>1930363.284</v>
      </c>
      <c r="D2443" s="203">
        <v>2388803.1269999999</v>
      </c>
      <c r="E2443" s="203">
        <v>2160110.1839999999</v>
      </c>
      <c r="F2443" s="203">
        <v>2291171.9989999998</v>
      </c>
      <c r="G2443" s="203">
        <v>2522929.9530000002</v>
      </c>
      <c r="H2443" s="203">
        <v>2536753.9240000001</v>
      </c>
      <c r="I2443" s="203">
        <v>2877731.66</v>
      </c>
    </row>
    <row r="2444" spans="1:9" x14ac:dyDescent="0.25">
      <c r="A2444" s="59" t="s">
        <v>270</v>
      </c>
      <c r="B2444" s="59" t="s">
        <v>4281</v>
      </c>
      <c r="C2444" s="203">
        <v>1726333.192</v>
      </c>
      <c r="D2444" s="203">
        <v>2143261.8790000002</v>
      </c>
      <c r="E2444" s="203">
        <v>1774462.5630000001</v>
      </c>
      <c r="F2444" s="203">
        <v>2136762.4160000002</v>
      </c>
      <c r="G2444" s="203">
        <v>2017975.452</v>
      </c>
      <c r="H2444" s="203">
        <v>2241206.1979999999</v>
      </c>
      <c r="I2444" s="203">
        <v>2436364.8059999999</v>
      </c>
    </row>
    <row r="2445" spans="1:9" x14ac:dyDescent="0.25">
      <c r="A2445" s="59" t="s">
        <v>96</v>
      </c>
      <c r="B2445" s="59" t="s">
        <v>4282</v>
      </c>
      <c r="C2445" s="203">
        <v>559408.38199999998</v>
      </c>
      <c r="D2445" s="203">
        <v>674492.36300000001</v>
      </c>
      <c r="E2445" s="203">
        <v>585217.68000000005</v>
      </c>
      <c r="F2445" s="203">
        <v>643883.20200000005</v>
      </c>
      <c r="G2445" s="203">
        <v>713690.85800000001</v>
      </c>
      <c r="H2445" s="203">
        <v>729190.49800000002</v>
      </c>
      <c r="I2445" s="203">
        <v>743899.23600000003</v>
      </c>
    </row>
    <row r="2446" spans="1:9" x14ac:dyDescent="0.25">
      <c r="A2446" s="59" t="s">
        <v>2010</v>
      </c>
      <c r="B2446" s="59" t="s">
        <v>4283</v>
      </c>
      <c r="C2446" s="203">
        <v>1515718.9509999999</v>
      </c>
      <c r="D2446" s="203">
        <v>1824090.432</v>
      </c>
      <c r="E2446" s="203">
        <v>1757980.0290000001</v>
      </c>
      <c r="F2446" s="203">
        <v>1833713.2949999999</v>
      </c>
      <c r="G2446" s="203">
        <v>2103620.7250000001</v>
      </c>
      <c r="H2446" s="203">
        <v>2298114.3859999999</v>
      </c>
      <c r="I2446" s="203">
        <v>2291934.7289999998</v>
      </c>
    </row>
    <row r="2447" spans="1:9" x14ac:dyDescent="0.25">
      <c r="A2447" s="59" t="s">
        <v>275</v>
      </c>
      <c r="B2447" s="59" t="s">
        <v>4287</v>
      </c>
      <c r="C2447" s="203">
        <v>2587318.219</v>
      </c>
      <c r="D2447" s="203">
        <v>3265912.1850000001</v>
      </c>
      <c r="E2447" s="203">
        <v>3156884.449</v>
      </c>
      <c r="F2447" s="203">
        <v>3405868.0159999998</v>
      </c>
      <c r="G2447" s="203">
        <v>4062666.1439999999</v>
      </c>
      <c r="H2447" s="203">
        <v>4635831.1979999999</v>
      </c>
      <c r="I2447" s="203">
        <v>4867885.3940000003</v>
      </c>
    </row>
    <row r="2448" spans="1:9" x14ac:dyDescent="0.25">
      <c r="A2448" s="59" t="s">
        <v>833</v>
      </c>
      <c r="B2448" s="59" t="s">
        <v>4292</v>
      </c>
      <c r="C2448" s="203">
        <v>293607.75699999998</v>
      </c>
      <c r="D2448" s="203">
        <v>403480.592</v>
      </c>
      <c r="E2448" s="203">
        <v>335271.00799999997</v>
      </c>
      <c r="F2448" s="203">
        <v>408003.32400000002</v>
      </c>
      <c r="G2448" s="203">
        <v>429132.98100000003</v>
      </c>
      <c r="H2448" s="203">
        <v>360143.446</v>
      </c>
      <c r="I2448" s="203">
        <v>380198.31300000002</v>
      </c>
    </row>
    <row r="2449" spans="1:9" x14ac:dyDescent="0.25">
      <c r="A2449" s="59" t="s">
        <v>476</v>
      </c>
      <c r="B2449" s="59" t="s">
        <v>4295</v>
      </c>
      <c r="C2449" s="203">
        <v>371622.18800000002</v>
      </c>
      <c r="D2449" s="203">
        <v>403074.33899999998</v>
      </c>
      <c r="E2449" s="203">
        <v>415747.08399999997</v>
      </c>
      <c r="F2449" s="203">
        <v>484835.44199999998</v>
      </c>
      <c r="G2449" s="203">
        <v>778139.30700000003</v>
      </c>
      <c r="H2449" s="203">
        <v>886471.14500000002</v>
      </c>
      <c r="I2449" s="203">
        <v>748316.54299999995</v>
      </c>
    </row>
    <row r="2450" spans="1:9" x14ac:dyDescent="0.25">
      <c r="A2450" s="59" t="s">
        <v>885</v>
      </c>
      <c r="B2450" s="59" t="s">
        <v>4297</v>
      </c>
      <c r="C2450" s="203">
        <v>12615371.956</v>
      </c>
      <c r="D2450" s="203">
        <v>14883055.173</v>
      </c>
      <c r="E2450" s="203">
        <v>13429365.870999999</v>
      </c>
      <c r="F2450" s="203">
        <v>16802090.385000002</v>
      </c>
      <c r="G2450" s="203">
        <v>25393463.620000001</v>
      </c>
      <c r="H2450" s="203">
        <v>22461144.138999999</v>
      </c>
      <c r="I2450" s="203">
        <v>16741221.757999999</v>
      </c>
    </row>
    <row r="2451" spans="1:9" x14ac:dyDescent="0.25">
      <c r="A2451" s="59" t="s">
        <v>829</v>
      </c>
      <c r="B2451" s="59" t="s">
        <v>4299</v>
      </c>
      <c r="C2451" s="203">
        <v>3746691.2450000001</v>
      </c>
      <c r="D2451" s="203">
        <v>4774740.9780000001</v>
      </c>
      <c r="E2451" s="203">
        <v>4914352.7369999997</v>
      </c>
      <c r="F2451" s="203">
        <v>5644358.4589999998</v>
      </c>
      <c r="G2451" s="203">
        <v>8020910.4560000002</v>
      </c>
      <c r="H2451" s="203">
        <v>8184311.6430000002</v>
      </c>
      <c r="I2451" s="203">
        <v>8785236.6079999991</v>
      </c>
    </row>
    <row r="2452" spans="1:9" x14ac:dyDescent="0.25">
      <c r="A2452" s="59" t="s">
        <v>1124</v>
      </c>
      <c r="B2452" s="59" t="s">
        <v>4300</v>
      </c>
      <c r="C2452" s="203">
        <v>265942.81199999998</v>
      </c>
      <c r="D2452" s="203">
        <v>348895.59399999998</v>
      </c>
      <c r="E2452" s="203">
        <v>364868.26799999998</v>
      </c>
      <c r="F2452" s="203">
        <v>445290.212</v>
      </c>
      <c r="G2452" s="203">
        <v>578562.53399999999</v>
      </c>
      <c r="H2452" s="203">
        <v>539693.60400000005</v>
      </c>
      <c r="I2452" s="203">
        <v>586723.853</v>
      </c>
    </row>
    <row r="2453" spans="1:9" x14ac:dyDescent="0.25">
      <c r="A2453" s="59" t="s">
        <v>8203</v>
      </c>
      <c r="B2453" s="59" t="s">
        <v>8204</v>
      </c>
      <c r="C2453" s="203">
        <v>78881.153000000006</v>
      </c>
      <c r="D2453" s="203">
        <v>113296.743</v>
      </c>
      <c r="E2453" s="203">
        <v>98898.875</v>
      </c>
      <c r="F2453" s="203">
        <v>103502.38800000001</v>
      </c>
      <c r="G2453" s="203">
        <v>122144.257</v>
      </c>
      <c r="H2453" s="203">
        <v>209572.057</v>
      </c>
      <c r="I2453" s="203">
        <v>93203.122000000003</v>
      </c>
    </row>
    <row r="2454" spans="1:9" x14ac:dyDescent="0.25">
      <c r="A2454" s="59" t="s">
        <v>570</v>
      </c>
      <c r="B2454" s="59" t="s">
        <v>4304</v>
      </c>
      <c r="C2454" s="203">
        <v>1196879.06</v>
      </c>
      <c r="D2454" s="203">
        <v>1366527.825</v>
      </c>
      <c r="E2454" s="203">
        <v>1355149.6410000001</v>
      </c>
      <c r="F2454" s="203">
        <v>1556435.1610000001</v>
      </c>
      <c r="G2454" s="203">
        <v>1688159.8119999999</v>
      </c>
      <c r="H2454" s="203">
        <v>1569705.0209999999</v>
      </c>
      <c r="I2454" s="203">
        <v>1758746.906</v>
      </c>
    </row>
    <row r="2455" spans="1:9" x14ac:dyDescent="0.25">
      <c r="A2455" s="59" t="s">
        <v>592</v>
      </c>
      <c r="B2455" s="59" t="s">
        <v>4307</v>
      </c>
      <c r="C2455" s="203">
        <v>852095.60100000002</v>
      </c>
      <c r="D2455" s="203">
        <v>940391.48699999996</v>
      </c>
      <c r="E2455" s="203">
        <v>796782.23600000003</v>
      </c>
      <c r="F2455" s="203">
        <v>1058297.3940000001</v>
      </c>
      <c r="G2455" s="203">
        <v>1591049.706</v>
      </c>
      <c r="H2455" s="203">
        <v>1867860.2879999999</v>
      </c>
      <c r="I2455" s="203">
        <v>2011160.987</v>
      </c>
    </row>
    <row r="2456" spans="1:9" x14ac:dyDescent="0.25">
      <c r="A2456" s="59" t="s">
        <v>1757</v>
      </c>
      <c r="B2456" s="59" t="s">
        <v>4308</v>
      </c>
      <c r="C2456" s="203">
        <v>185120.524</v>
      </c>
      <c r="D2456" s="203">
        <v>219396.91899999999</v>
      </c>
      <c r="E2456" s="203">
        <v>198919.003</v>
      </c>
      <c r="F2456" s="203">
        <v>232991.215</v>
      </c>
      <c r="G2456" s="203">
        <v>344593.29399999999</v>
      </c>
      <c r="H2456" s="203">
        <v>393130.28</v>
      </c>
      <c r="I2456" s="203">
        <v>424561.25799999997</v>
      </c>
    </row>
    <row r="2457" spans="1:9" x14ac:dyDescent="0.25">
      <c r="A2457" s="59" t="s">
        <v>3587</v>
      </c>
      <c r="B2457" s="59" t="s">
        <v>4310</v>
      </c>
      <c r="C2457" s="203">
        <v>112542.81600000001</v>
      </c>
      <c r="D2457" s="203">
        <v>114557.484</v>
      </c>
      <c r="E2457" s="203">
        <v>111529.148</v>
      </c>
      <c r="F2457" s="203">
        <v>78194.019</v>
      </c>
      <c r="G2457" s="203">
        <v>105807.196</v>
      </c>
      <c r="H2457" s="203">
        <v>87826.472999999998</v>
      </c>
      <c r="I2457" s="203">
        <v>156161.38200000001</v>
      </c>
    </row>
    <row r="2458" spans="1:9" x14ac:dyDescent="0.25">
      <c r="A2458" s="59" t="s">
        <v>3026</v>
      </c>
      <c r="B2458" s="59" t="s">
        <v>4312</v>
      </c>
      <c r="C2458" s="203">
        <v>35503.345000000001</v>
      </c>
      <c r="D2458" s="203">
        <v>40257.771999999997</v>
      </c>
      <c r="E2458" s="203">
        <v>41238.911999999997</v>
      </c>
      <c r="F2458" s="203">
        <v>48630.281999999999</v>
      </c>
      <c r="G2458" s="203">
        <v>66839.381999999998</v>
      </c>
      <c r="H2458" s="203">
        <v>79914.565000000002</v>
      </c>
      <c r="I2458" s="203">
        <v>96255.120999999999</v>
      </c>
    </row>
    <row r="2459" spans="1:9" x14ac:dyDescent="0.25">
      <c r="A2459" s="59" t="s">
        <v>3650</v>
      </c>
      <c r="B2459" s="59" t="s">
        <v>4313</v>
      </c>
      <c r="C2459" s="203">
        <v>146994.34299999999</v>
      </c>
      <c r="D2459" s="203">
        <v>145020.91500000001</v>
      </c>
      <c r="E2459" s="203">
        <v>168841.861</v>
      </c>
      <c r="F2459" s="203">
        <v>149824.652</v>
      </c>
      <c r="G2459" s="203">
        <v>725241.31599999999</v>
      </c>
      <c r="H2459" s="203">
        <v>395411.08</v>
      </c>
      <c r="I2459" s="203">
        <v>330899.87800000003</v>
      </c>
    </row>
    <row r="2460" spans="1:9" x14ac:dyDescent="0.25">
      <c r="A2460" s="59" t="s">
        <v>3612</v>
      </c>
      <c r="B2460" s="59" t="s">
        <v>4314</v>
      </c>
      <c r="C2460" s="203">
        <v>96068.633000000002</v>
      </c>
      <c r="D2460" s="203">
        <v>98665.153999999995</v>
      </c>
      <c r="E2460" s="203">
        <v>104541.008</v>
      </c>
      <c r="F2460" s="203">
        <v>127535.245</v>
      </c>
      <c r="G2460" s="203">
        <v>241343.44</v>
      </c>
      <c r="H2460" s="203">
        <v>236482.77600000001</v>
      </c>
      <c r="I2460" s="203">
        <v>225496.31899999999</v>
      </c>
    </row>
    <row r="2461" spans="1:9" x14ac:dyDescent="0.25">
      <c r="A2461" s="59" t="s">
        <v>3553</v>
      </c>
      <c r="B2461" s="59" t="s">
        <v>4316</v>
      </c>
      <c r="C2461" s="203">
        <v>172362.658</v>
      </c>
      <c r="D2461" s="203">
        <v>255559.02100000001</v>
      </c>
      <c r="E2461" s="203">
        <v>380603.63199999998</v>
      </c>
      <c r="F2461" s="203">
        <v>436239.71500000003</v>
      </c>
      <c r="G2461" s="203">
        <v>429349.62900000002</v>
      </c>
      <c r="H2461" s="203">
        <v>417277.02500000002</v>
      </c>
      <c r="I2461" s="203">
        <v>330208.16399999999</v>
      </c>
    </row>
    <row r="2462" spans="1:9" x14ac:dyDescent="0.25">
      <c r="A2462" s="59" t="s">
        <v>3648</v>
      </c>
      <c r="B2462" s="59" t="s">
        <v>4317</v>
      </c>
      <c r="C2462" s="203">
        <v>55739.771999999997</v>
      </c>
      <c r="D2462" s="203">
        <v>48060.313000000002</v>
      </c>
      <c r="E2462" s="203">
        <v>52783.262000000002</v>
      </c>
      <c r="F2462" s="203">
        <v>72280.512000000002</v>
      </c>
      <c r="G2462" s="203">
        <v>58999.428</v>
      </c>
      <c r="H2462" s="203">
        <v>102952.557</v>
      </c>
      <c r="I2462" s="203">
        <v>129207.81299999999</v>
      </c>
    </row>
    <row r="2463" spans="1:9" x14ac:dyDescent="0.25">
      <c r="A2463" s="59" t="s">
        <v>3600</v>
      </c>
      <c r="B2463" s="59" t="s">
        <v>4318</v>
      </c>
      <c r="C2463" s="203">
        <v>93768.069000000003</v>
      </c>
      <c r="D2463" s="203">
        <v>141583.42800000001</v>
      </c>
      <c r="E2463" s="203">
        <v>118123.88</v>
      </c>
      <c r="F2463" s="203">
        <v>154278.391</v>
      </c>
      <c r="G2463" s="203">
        <v>137520.57500000001</v>
      </c>
      <c r="H2463" s="203">
        <v>108227.326</v>
      </c>
      <c r="I2463" s="203">
        <v>142316.19</v>
      </c>
    </row>
    <row r="2464" spans="1:9" x14ac:dyDescent="0.25">
      <c r="A2464" s="59" t="s">
        <v>3688</v>
      </c>
      <c r="B2464" s="59" t="s">
        <v>4319</v>
      </c>
      <c r="C2464" s="203">
        <v>309106.02299999999</v>
      </c>
      <c r="D2464" s="203">
        <v>262027.611</v>
      </c>
      <c r="E2464" s="203">
        <v>226906.76300000001</v>
      </c>
      <c r="F2464" s="203">
        <v>206113.141</v>
      </c>
      <c r="G2464" s="203">
        <v>231363.51800000001</v>
      </c>
      <c r="H2464" s="203">
        <v>328046.17700000003</v>
      </c>
      <c r="I2464" s="203">
        <v>378552.08199999999</v>
      </c>
    </row>
    <row r="2465" spans="1:9" x14ac:dyDescent="0.25">
      <c r="A2465" s="59" t="s">
        <v>3626</v>
      </c>
      <c r="B2465" s="59" t="s">
        <v>4320</v>
      </c>
      <c r="C2465" s="203">
        <v>19120.098000000002</v>
      </c>
      <c r="D2465" s="203">
        <v>31360.774000000001</v>
      </c>
      <c r="E2465" s="203">
        <v>31989.829000000002</v>
      </c>
      <c r="F2465" s="203">
        <v>32744.006000000001</v>
      </c>
      <c r="G2465" s="203">
        <v>35240.531000000003</v>
      </c>
      <c r="H2465" s="203">
        <v>7132.48</v>
      </c>
      <c r="I2465" s="203">
        <v>2434.058</v>
      </c>
    </row>
    <row r="2466" spans="1:9" x14ac:dyDescent="0.25">
      <c r="A2466" s="59" t="s">
        <v>3599</v>
      </c>
      <c r="B2466" s="59" t="s">
        <v>4322</v>
      </c>
      <c r="C2466" s="203">
        <v>247595.78</v>
      </c>
      <c r="D2466" s="203">
        <v>564564.46499999997</v>
      </c>
      <c r="E2466" s="203">
        <v>406090.75599999999</v>
      </c>
      <c r="F2466" s="203">
        <v>652803.74399999995</v>
      </c>
      <c r="G2466" s="203">
        <v>661954.228</v>
      </c>
      <c r="H2466" s="203">
        <v>536293.93700000003</v>
      </c>
      <c r="I2466" s="203">
        <v>718324.87699999998</v>
      </c>
    </row>
    <row r="2467" spans="1:9" x14ac:dyDescent="0.25">
      <c r="A2467" s="59" t="s">
        <v>2598</v>
      </c>
      <c r="B2467" s="59" t="s">
        <v>4324</v>
      </c>
      <c r="C2467" s="203">
        <v>52105.417000000001</v>
      </c>
      <c r="D2467" s="203">
        <v>72204.437000000005</v>
      </c>
      <c r="E2467" s="203">
        <v>94740.423999999999</v>
      </c>
      <c r="F2467" s="203">
        <v>196874.99600000001</v>
      </c>
      <c r="G2467" s="203">
        <v>237757.34700000001</v>
      </c>
      <c r="H2467" s="203">
        <v>142171.07800000001</v>
      </c>
      <c r="I2467" s="203">
        <v>145169.71599999999</v>
      </c>
    </row>
    <row r="2468" spans="1:9" x14ac:dyDescent="0.25">
      <c r="A2468" s="59" t="s">
        <v>580</v>
      </c>
      <c r="B2468" s="59" t="s">
        <v>4325</v>
      </c>
      <c r="C2468" s="203">
        <v>185137.185</v>
      </c>
      <c r="D2468" s="203">
        <v>226626.55300000001</v>
      </c>
      <c r="E2468" s="203">
        <v>234183.965</v>
      </c>
      <c r="F2468" s="203">
        <v>258312.924</v>
      </c>
      <c r="G2468" s="203">
        <v>323683.25699999998</v>
      </c>
      <c r="H2468" s="203">
        <v>350916.17700000003</v>
      </c>
      <c r="I2468" s="203">
        <v>371407.22399999999</v>
      </c>
    </row>
    <row r="2469" spans="1:9" x14ac:dyDescent="0.25">
      <c r="A2469" s="59" t="s">
        <v>187</v>
      </c>
      <c r="B2469" s="59" t="s">
        <v>4326</v>
      </c>
      <c r="C2469" s="203">
        <v>409482.28499999997</v>
      </c>
      <c r="D2469" s="203">
        <v>456935.09899999999</v>
      </c>
      <c r="E2469" s="203">
        <v>414703.29399999999</v>
      </c>
      <c r="F2469" s="203">
        <v>459478.04800000001</v>
      </c>
      <c r="G2469" s="203">
        <v>552554.85699999996</v>
      </c>
      <c r="H2469" s="203">
        <v>541783.84699999995</v>
      </c>
      <c r="I2469" s="203">
        <v>618002.00100000005</v>
      </c>
    </row>
    <row r="2470" spans="1:9" x14ac:dyDescent="0.25">
      <c r="A2470" s="59" t="s">
        <v>3589</v>
      </c>
      <c r="B2470" s="59" t="s">
        <v>4327</v>
      </c>
      <c r="C2470" s="203">
        <v>3006370.4840000002</v>
      </c>
      <c r="D2470" s="203">
        <v>4584312.2539999997</v>
      </c>
      <c r="E2470" s="203">
        <v>3195588.5630000001</v>
      </c>
      <c r="F2470" s="203">
        <v>2326724.1140000001</v>
      </c>
      <c r="G2470" s="203">
        <v>4412261.4280000003</v>
      </c>
      <c r="H2470" s="203">
        <v>4163245.6609999998</v>
      </c>
      <c r="I2470" s="203">
        <v>4035578.9449999998</v>
      </c>
    </row>
    <row r="2471" spans="1:9" x14ac:dyDescent="0.25">
      <c r="A2471" s="59" t="s">
        <v>3627</v>
      </c>
      <c r="B2471" s="59" t="s">
        <v>4328</v>
      </c>
      <c r="C2471" s="203">
        <v>5436852.1279999996</v>
      </c>
      <c r="D2471" s="203">
        <v>7679661.3609999996</v>
      </c>
      <c r="E2471" s="203">
        <v>4525658.2649999997</v>
      </c>
      <c r="F2471" s="203">
        <v>4927445.6069999998</v>
      </c>
      <c r="G2471" s="203">
        <v>7274817.9910000004</v>
      </c>
      <c r="H2471" s="203">
        <v>7850637.7709999997</v>
      </c>
      <c r="I2471" s="203">
        <v>8606224.1089999992</v>
      </c>
    </row>
    <row r="2472" spans="1:9" x14ac:dyDescent="0.25">
      <c r="A2472" s="59" t="s">
        <v>3554</v>
      </c>
      <c r="B2472" s="59" t="s">
        <v>4329</v>
      </c>
      <c r="C2472" s="203">
        <v>624751.72100000002</v>
      </c>
      <c r="D2472" s="203">
        <v>911606.43799999997</v>
      </c>
      <c r="E2472" s="203">
        <v>555170.96299999999</v>
      </c>
      <c r="F2472" s="203">
        <v>578603.03</v>
      </c>
      <c r="G2472" s="203">
        <v>813453.44400000002</v>
      </c>
      <c r="H2472" s="203">
        <v>807270.24199999997</v>
      </c>
      <c r="I2472" s="203">
        <v>737413.10100000002</v>
      </c>
    </row>
    <row r="2473" spans="1:9" x14ac:dyDescent="0.25">
      <c r="A2473" s="59" t="s">
        <v>11</v>
      </c>
      <c r="B2473" s="59" t="s">
        <v>4331</v>
      </c>
      <c r="C2473" s="203">
        <v>19070955.625999998</v>
      </c>
      <c r="D2473" s="203">
        <v>24820338.868999999</v>
      </c>
      <c r="E2473" s="203">
        <v>17755901.84</v>
      </c>
      <c r="F2473" s="203">
        <v>21152852.440000001</v>
      </c>
      <c r="G2473" s="203">
        <v>31335345.715999998</v>
      </c>
      <c r="H2473" s="203">
        <v>32686094.588</v>
      </c>
      <c r="I2473" s="203">
        <v>31397505.607000001</v>
      </c>
    </row>
    <row r="2474" spans="1:9" x14ac:dyDescent="0.25">
      <c r="A2474" s="59" t="s">
        <v>1724</v>
      </c>
      <c r="B2474" s="59" t="s">
        <v>4333</v>
      </c>
      <c r="C2474" s="203">
        <v>677234.43099999998</v>
      </c>
      <c r="D2474" s="203">
        <v>928003.27300000004</v>
      </c>
      <c r="E2474" s="203">
        <v>834670.84</v>
      </c>
      <c r="F2474" s="203">
        <v>895398.52300000004</v>
      </c>
      <c r="G2474" s="203">
        <v>1244615.7649999999</v>
      </c>
      <c r="H2474" s="203">
        <v>1117118.8400000001</v>
      </c>
      <c r="I2474" s="203">
        <v>1056673.45</v>
      </c>
    </row>
    <row r="2475" spans="1:9" x14ac:dyDescent="0.25">
      <c r="A2475" s="59" t="s">
        <v>1702</v>
      </c>
      <c r="B2475" s="59" t="s">
        <v>4336</v>
      </c>
      <c r="C2475" s="203">
        <v>192632.223</v>
      </c>
      <c r="D2475" s="203">
        <v>257408.565</v>
      </c>
      <c r="E2475" s="203">
        <v>296090.59700000001</v>
      </c>
      <c r="F2475" s="203">
        <v>315045.348</v>
      </c>
      <c r="G2475" s="203">
        <v>336344.93599999999</v>
      </c>
      <c r="H2475" s="203">
        <v>425099.64600000001</v>
      </c>
      <c r="I2475" s="203">
        <v>654767.17200000002</v>
      </c>
    </row>
    <row r="2476" spans="1:9" x14ac:dyDescent="0.25">
      <c r="A2476" s="59" t="s">
        <v>105</v>
      </c>
      <c r="B2476" s="59" t="s">
        <v>4337</v>
      </c>
      <c r="C2476" s="203">
        <v>3453301.5150000001</v>
      </c>
      <c r="D2476" s="203">
        <v>5144280.5379999997</v>
      </c>
      <c r="E2476" s="203">
        <v>3747616.361</v>
      </c>
      <c r="F2476" s="203">
        <v>3820850.7680000002</v>
      </c>
      <c r="G2476" s="203">
        <v>5453048.2539999997</v>
      </c>
      <c r="H2476" s="203">
        <v>5089450.63</v>
      </c>
      <c r="I2476" s="203">
        <v>5280908.0420000004</v>
      </c>
    </row>
    <row r="2477" spans="1:9" x14ac:dyDescent="0.25">
      <c r="A2477" s="59" t="s">
        <v>2064</v>
      </c>
      <c r="B2477" s="59" t="s">
        <v>4341</v>
      </c>
      <c r="C2477" s="203">
        <v>260797.35800000001</v>
      </c>
      <c r="D2477" s="203">
        <v>396546.52100000001</v>
      </c>
      <c r="E2477" s="203">
        <v>312944.88099999999</v>
      </c>
      <c r="F2477" s="203">
        <v>271069.054</v>
      </c>
      <c r="G2477" s="203">
        <v>380601.90600000002</v>
      </c>
      <c r="H2477" s="203">
        <v>380479.87900000002</v>
      </c>
      <c r="I2477" s="203">
        <v>389819.61499999999</v>
      </c>
    </row>
    <row r="2478" spans="1:9" x14ac:dyDescent="0.25">
      <c r="A2478" s="59" t="s">
        <v>70</v>
      </c>
      <c r="B2478" s="59" t="s">
        <v>4342</v>
      </c>
      <c r="C2478" s="203">
        <v>332714.59399999998</v>
      </c>
      <c r="D2478" s="203">
        <v>452307.96799999999</v>
      </c>
      <c r="E2478" s="203">
        <v>406093.78700000001</v>
      </c>
      <c r="F2478" s="203">
        <v>370012.85</v>
      </c>
      <c r="G2478" s="203">
        <v>457694.99200000003</v>
      </c>
      <c r="H2478" s="203">
        <v>466106.2</v>
      </c>
      <c r="I2478" s="203">
        <v>548755.14</v>
      </c>
    </row>
    <row r="2479" spans="1:9" x14ac:dyDescent="0.25">
      <c r="A2479" s="59" t="s">
        <v>1607</v>
      </c>
      <c r="B2479" s="59" t="s">
        <v>4345</v>
      </c>
      <c r="C2479" s="203">
        <v>60446.828000000001</v>
      </c>
      <c r="D2479" s="203">
        <v>83417.41</v>
      </c>
      <c r="E2479" s="203">
        <v>63391.849000000002</v>
      </c>
      <c r="F2479" s="203">
        <v>79051.187999999995</v>
      </c>
      <c r="G2479" s="203">
        <v>127768.31</v>
      </c>
      <c r="H2479" s="203">
        <v>162255.66200000001</v>
      </c>
      <c r="I2479" s="203">
        <v>167639.201</v>
      </c>
    </row>
    <row r="2480" spans="1:9" x14ac:dyDescent="0.25">
      <c r="A2480" s="59" t="s">
        <v>2310</v>
      </c>
      <c r="B2480" s="59" t="s">
        <v>4347</v>
      </c>
      <c r="C2480" s="203">
        <v>138756.024</v>
      </c>
      <c r="D2480" s="203">
        <v>170465.22399999999</v>
      </c>
      <c r="E2480" s="203">
        <v>146443.57999999999</v>
      </c>
      <c r="F2480" s="203">
        <v>162138.98000000001</v>
      </c>
      <c r="G2480" s="203">
        <v>288628.03899999999</v>
      </c>
      <c r="H2480" s="203">
        <v>221662.68700000001</v>
      </c>
      <c r="I2480" s="203">
        <v>224332.88399999999</v>
      </c>
    </row>
    <row r="2481" spans="1:9" x14ac:dyDescent="0.25">
      <c r="A2481" s="59" t="s">
        <v>1696</v>
      </c>
      <c r="B2481" s="59" t="s">
        <v>4350</v>
      </c>
      <c r="C2481" s="203">
        <v>396039.32400000002</v>
      </c>
      <c r="D2481" s="203">
        <v>381256.47399999999</v>
      </c>
      <c r="E2481" s="203">
        <v>372999.41700000002</v>
      </c>
      <c r="F2481" s="203">
        <v>380478.196</v>
      </c>
      <c r="G2481" s="203">
        <v>431339.62699999998</v>
      </c>
      <c r="H2481" s="203">
        <v>471710.255</v>
      </c>
      <c r="I2481" s="203">
        <v>480717.57900000003</v>
      </c>
    </row>
    <row r="2482" spans="1:9" x14ac:dyDescent="0.25">
      <c r="A2482" s="59" t="s">
        <v>2291</v>
      </c>
      <c r="B2482" s="59" t="s">
        <v>4355</v>
      </c>
      <c r="C2482" s="203">
        <v>184610.58600000001</v>
      </c>
      <c r="D2482" s="203">
        <v>202693.552</v>
      </c>
      <c r="E2482" s="203">
        <v>175937.981</v>
      </c>
      <c r="F2482" s="203">
        <v>191349.61</v>
      </c>
      <c r="G2482" s="203">
        <v>307130.19400000002</v>
      </c>
      <c r="H2482" s="203">
        <v>289749.34499999997</v>
      </c>
      <c r="I2482" s="203">
        <v>305836.58799999999</v>
      </c>
    </row>
    <row r="2483" spans="1:9" x14ac:dyDescent="0.25">
      <c r="A2483" s="59" t="s">
        <v>452</v>
      </c>
      <c r="B2483" s="59" t="s">
        <v>4356</v>
      </c>
      <c r="C2483" s="203">
        <v>543138.93099999998</v>
      </c>
      <c r="D2483" s="203">
        <v>595393.76699999999</v>
      </c>
      <c r="E2483" s="203">
        <v>510696.11300000001</v>
      </c>
      <c r="F2483" s="203">
        <v>699386.48100000003</v>
      </c>
      <c r="G2483" s="203">
        <v>782459.52399999998</v>
      </c>
      <c r="H2483" s="203">
        <v>708179.74</v>
      </c>
      <c r="I2483" s="203">
        <v>767073.35800000001</v>
      </c>
    </row>
    <row r="2484" spans="1:9" x14ac:dyDescent="0.25">
      <c r="A2484" s="59" t="s">
        <v>2475</v>
      </c>
      <c r="B2484" s="59" t="s">
        <v>4357</v>
      </c>
      <c r="C2484" s="203">
        <v>310095.45199999999</v>
      </c>
      <c r="D2484" s="203">
        <v>395759.04</v>
      </c>
      <c r="E2484" s="203">
        <v>332094.99099999998</v>
      </c>
      <c r="F2484" s="203">
        <v>385582.18699999998</v>
      </c>
      <c r="G2484" s="203">
        <v>452348.23300000001</v>
      </c>
      <c r="H2484" s="203">
        <v>425338.21899999998</v>
      </c>
      <c r="I2484" s="203">
        <v>527802.38300000003</v>
      </c>
    </row>
    <row r="2485" spans="1:9" x14ac:dyDescent="0.25">
      <c r="A2485" s="59" t="s">
        <v>3569</v>
      </c>
      <c r="B2485" s="59" t="s">
        <v>4360</v>
      </c>
      <c r="C2485" s="203">
        <v>180967.508</v>
      </c>
      <c r="D2485" s="203">
        <v>195457.554</v>
      </c>
      <c r="E2485" s="203">
        <v>232298.41399999999</v>
      </c>
      <c r="F2485" s="203">
        <v>278949.09700000001</v>
      </c>
      <c r="G2485" s="203">
        <v>312949.96399999998</v>
      </c>
      <c r="H2485" s="203">
        <v>290034.66899999999</v>
      </c>
      <c r="I2485" s="203">
        <v>276679.71299999999</v>
      </c>
    </row>
    <row r="2486" spans="1:9" x14ac:dyDescent="0.25">
      <c r="A2486" s="59" t="s">
        <v>3555</v>
      </c>
      <c r="B2486" s="59" t="s">
        <v>4361</v>
      </c>
      <c r="C2486" s="203">
        <v>1056312.702</v>
      </c>
      <c r="D2486" s="203">
        <v>1293290.649</v>
      </c>
      <c r="E2486" s="203">
        <v>1033911.296</v>
      </c>
      <c r="F2486" s="203">
        <v>1286091.9990000001</v>
      </c>
      <c r="G2486" s="203">
        <v>2183270.2009999999</v>
      </c>
      <c r="H2486" s="203">
        <v>2369937.1030000001</v>
      </c>
      <c r="I2486" s="203">
        <v>2045243.7649999999</v>
      </c>
    </row>
    <row r="2487" spans="1:9" x14ac:dyDescent="0.25">
      <c r="A2487" s="59" t="s">
        <v>901</v>
      </c>
      <c r="B2487" s="59" t="s">
        <v>4362</v>
      </c>
      <c r="C2487" s="203">
        <v>1715428.051</v>
      </c>
      <c r="D2487" s="203">
        <v>2425357.5780000002</v>
      </c>
      <c r="E2487" s="203">
        <v>2320147.9709999999</v>
      </c>
      <c r="F2487" s="203">
        <v>2506120.4019999998</v>
      </c>
      <c r="G2487" s="203">
        <v>3755445.2560000001</v>
      </c>
      <c r="H2487" s="203">
        <v>3559919.7439999999</v>
      </c>
      <c r="I2487" s="203">
        <v>4164370.699</v>
      </c>
    </row>
    <row r="2488" spans="1:9" x14ac:dyDescent="0.25">
      <c r="A2488" s="59" t="s">
        <v>2858</v>
      </c>
      <c r="B2488" s="59" t="s">
        <v>4364</v>
      </c>
      <c r="C2488" s="203">
        <v>887865.52</v>
      </c>
      <c r="D2488" s="203">
        <v>1467707.3840000001</v>
      </c>
      <c r="E2488" s="203">
        <v>1508442.2690000001</v>
      </c>
      <c r="F2488" s="203">
        <v>2168548.804</v>
      </c>
      <c r="G2488" s="203">
        <v>2021234.0730000001</v>
      </c>
      <c r="H2488" s="203">
        <v>2093405.9790000001</v>
      </c>
      <c r="I2488" s="203">
        <v>2804229.3160000001</v>
      </c>
    </row>
    <row r="2489" spans="1:9" x14ac:dyDescent="0.25">
      <c r="A2489" s="59" t="s">
        <v>2758</v>
      </c>
      <c r="B2489" s="59" t="s">
        <v>4366</v>
      </c>
      <c r="C2489" s="203">
        <v>306060.15700000001</v>
      </c>
      <c r="D2489" s="203">
        <v>401696.00400000002</v>
      </c>
      <c r="E2489" s="203">
        <v>359057.99699999997</v>
      </c>
      <c r="F2489" s="203">
        <v>409475.52500000002</v>
      </c>
      <c r="G2489" s="203">
        <v>503315.87199999997</v>
      </c>
      <c r="H2489" s="203">
        <v>578243.29599999997</v>
      </c>
      <c r="I2489" s="203">
        <v>850078.17799999996</v>
      </c>
    </row>
    <row r="2490" spans="1:9" x14ac:dyDescent="0.25">
      <c r="A2490" s="59" t="s">
        <v>8205</v>
      </c>
      <c r="B2490" s="59" t="s">
        <v>8206</v>
      </c>
      <c r="C2490" s="203">
        <v>709334.31</v>
      </c>
      <c r="D2490" s="203">
        <v>1085777.7609999999</v>
      </c>
      <c r="E2490" s="203">
        <v>883753.99300000002</v>
      </c>
      <c r="F2490" s="203">
        <v>736314.995</v>
      </c>
      <c r="G2490" s="203">
        <v>897771.57200000004</v>
      </c>
      <c r="H2490" s="203">
        <v>1884701.2339999999</v>
      </c>
      <c r="I2490" s="203">
        <v>1923480.6359999999</v>
      </c>
    </row>
    <row r="2491" spans="1:9" x14ac:dyDescent="0.25">
      <c r="A2491" s="59" t="s">
        <v>766</v>
      </c>
      <c r="B2491" s="59" t="s">
        <v>4367</v>
      </c>
      <c r="C2491" s="203">
        <v>68895.410999999993</v>
      </c>
      <c r="D2491" s="203">
        <v>103411.80899999999</v>
      </c>
      <c r="E2491" s="203">
        <v>140310.59899999999</v>
      </c>
      <c r="F2491" s="203">
        <v>121603.277</v>
      </c>
      <c r="G2491" s="203">
        <v>143438.27499999999</v>
      </c>
      <c r="H2491" s="203">
        <v>181420.46299999999</v>
      </c>
      <c r="I2491" s="203">
        <v>144027.024</v>
      </c>
    </row>
    <row r="2492" spans="1:9" x14ac:dyDescent="0.25">
      <c r="A2492" s="59" t="s">
        <v>1112</v>
      </c>
      <c r="B2492" s="59" t="s">
        <v>4368</v>
      </c>
      <c r="C2492" s="203">
        <v>371184.02100000001</v>
      </c>
      <c r="D2492" s="203">
        <v>458170.05800000002</v>
      </c>
      <c r="E2492" s="203">
        <v>397888.78100000002</v>
      </c>
      <c r="F2492" s="203">
        <v>405685.51899999997</v>
      </c>
      <c r="G2492" s="203">
        <v>511482.86</v>
      </c>
      <c r="H2492" s="203">
        <v>527541.73699999996</v>
      </c>
      <c r="I2492" s="203">
        <v>558548.99</v>
      </c>
    </row>
    <row r="2493" spans="1:9" x14ac:dyDescent="0.25">
      <c r="A2493" s="59" t="s">
        <v>343</v>
      </c>
      <c r="B2493" s="59" t="s">
        <v>4369</v>
      </c>
      <c r="C2493" s="203">
        <v>2084695.3740000001</v>
      </c>
      <c r="D2493" s="203">
        <v>2313673.736</v>
      </c>
      <c r="E2493" s="203">
        <v>2534268.9849999999</v>
      </c>
      <c r="F2493" s="203">
        <v>2706017.6830000002</v>
      </c>
      <c r="G2493" s="203">
        <v>3178291.2059999998</v>
      </c>
      <c r="H2493" s="203">
        <v>3226245.9840000002</v>
      </c>
      <c r="I2493" s="203">
        <v>3358757.4789999998</v>
      </c>
    </row>
    <row r="2494" spans="1:9" x14ac:dyDescent="0.25">
      <c r="A2494" s="59" t="s">
        <v>954</v>
      </c>
      <c r="B2494" s="59" t="s">
        <v>4372</v>
      </c>
      <c r="C2494" s="203">
        <v>1298062.273</v>
      </c>
      <c r="D2494" s="203">
        <v>1483412.2150000001</v>
      </c>
      <c r="E2494" s="203">
        <v>1432915.422</v>
      </c>
      <c r="F2494" s="203">
        <v>1657676.3019999999</v>
      </c>
      <c r="G2494" s="203">
        <v>1980475.0209999999</v>
      </c>
      <c r="H2494" s="203">
        <v>2026488.531</v>
      </c>
      <c r="I2494" s="203">
        <v>2608893.023</v>
      </c>
    </row>
    <row r="2495" spans="1:9" x14ac:dyDescent="0.25">
      <c r="A2495" s="59" t="s">
        <v>238</v>
      </c>
      <c r="B2495" s="59" t="s">
        <v>4374</v>
      </c>
      <c r="C2495" s="203">
        <v>453483.98300000001</v>
      </c>
      <c r="D2495" s="203">
        <v>538662.15</v>
      </c>
      <c r="E2495" s="203">
        <v>592573.24199999997</v>
      </c>
      <c r="F2495" s="203">
        <v>648007.64500000002</v>
      </c>
      <c r="G2495" s="203">
        <v>666789.18400000001</v>
      </c>
      <c r="H2495" s="203">
        <v>578646.32200000004</v>
      </c>
      <c r="I2495" s="203">
        <v>665959.78599999996</v>
      </c>
    </row>
    <row r="2496" spans="1:9" x14ac:dyDescent="0.25">
      <c r="A2496" s="59" t="s">
        <v>2477</v>
      </c>
      <c r="B2496" s="59" t="s">
        <v>4375</v>
      </c>
      <c r="C2496" s="203">
        <v>130070.106</v>
      </c>
      <c r="D2496" s="203">
        <v>156857.76800000001</v>
      </c>
      <c r="E2496" s="203">
        <v>134275.046</v>
      </c>
      <c r="F2496" s="203">
        <v>171705.02600000001</v>
      </c>
      <c r="G2496" s="203">
        <v>257186.47</v>
      </c>
      <c r="H2496" s="203">
        <v>250079.147</v>
      </c>
      <c r="I2496" s="203">
        <v>254380.101</v>
      </c>
    </row>
    <row r="2497" spans="1:9" x14ac:dyDescent="0.25">
      <c r="A2497" s="59" t="s">
        <v>2229</v>
      </c>
      <c r="B2497" s="59" t="s">
        <v>4378</v>
      </c>
      <c r="C2497" s="203">
        <v>235086.89199999999</v>
      </c>
      <c r="D2497" s="203">
        <v>295439.7</v>
      </c>
      <c r="E2497" s="203">
        <v>379861.158</v>
      </c>
      <c r="F2497" s="203">
        <v>467305.36900000001</v>
      </c>
      <c r="G2497" s="203">
        <v>316891.29200000002</v>
      </c>
      <c r="H2497" s="203">
        <v>323524.15299999999</v>
      </c>
      <c r="I2497" s="203">
        <v>245889.071</v>
      </c>
    </row>
    <row r="2498" spans="1:9" x14ac:dyDescent="0.25">
      <c r="A2498" s="59" t="s">
        <v>2708</v>
      </c>
      <c r="B2498" s="59" t="s">
        <v>4382</v>
      </c>
      <c r="C2498" s="203">
        <v>685771.99</v>
      </c>
      <c r="D2498" s="203">
        <v>743465.23699999996</v>
      </c>
      <c r="E2498" s="203">
        <v>551680.61300000001</v>
      </c>
      <c r="F2498" s="203">
        <v>843238.15700000001</v>
      </c>
      <c r="G2498" s="203">
        <v>2458857.0729999999</v>
      </c>
      <c r="H2498" s="203">
        <v>7097472.9819999998</v>
      </c>
      <c r="I2498" s="203">
        <v>3302039.2579999999</v>
      </c>
    </row>
    <row r="2499" spans="1:9" x14ac:dyDescent="0.25">
      <c r="A2499" s="59" t="s">
        <v>3394</v>
      </c>
      <c r="B2499" s="59" t="s">
        <v>4384</v>
      </c>
      <c r="C2499" s="203">
        <v>49590.023999999998</v>
      </c>
      <c r="D2499" s="203">
        <v>55354.161</v>
      </c>
      <c r="E2499" s="203">
        <v>45493.027999999998</v>
      </c>
      <c r="F2499" s="203">
        <v>50760.921000000002</v>
      </c>
      <c r="G2499" s="203">
        <v>64844.438000000002</v>
      </c>
      <c r="H2499" s="203">
        <v>70495.107999999993</v>
      </c>
      <c r="I2499" s="203">
        <v>76214.929999999993</v>
      </c>
    </row>
    <row r="2500" spans="1:9" x14ac:dyDescent="0.25">
      <c r="A2500" s="59" t="s">
        <v>2913</v>
      </c>
      <c r="B2500" s="59" t="s">
        <v>4389</v>
      </c>
      <c r="C2500" s="203">
        <v>89380.959000000003</v>
      </c>
      <c r="D2500" s="203">
        <v>132597.04800000001</v>
      </c>
      <c r="E2500" s="203">
        <v>112780.58900000001</v>
      </c>
      <c r="F2500" s="203">
        <v>185496.598</v>
      </c>
      <c r="G2500" s="203">
        <v>281100.48100000003</v>
      </c>
      <c r="H2500" s="203">
        <v>336424.20299999998</v>
      </c>
      <c r="I2500" s="203">
        <v>467857.95799999998</v>
      </c>
    </row>
    <row r="2501" spans="1:9" x14ac:dyDescent="0.25">
      <c r="A2501" s="59" t="s">
        <v>122</v>
      </c>
      <c r="B2501" s="59" t="s">
        <v>4391</v>
      </c>
      <c r="C2501" s="203">
        <v>1746369.47</v>
      </c>
      <c r="D2501" s="203">
        <v>2740482.372</v>
      </c>
      <c r="E2501" s="203">
        <v>1452764.1070000001</v>
      </c>
      <c r="F2501" s="203">
        <v>1682731.098</v>
      </c>
      <c r="G2501" s="203">
        <v>2327966.412</v>
      </c>
      <c r="H2501" s="203">
        <v>2024193.838</v>
      </c>
      <c r="I2501" s="203">
        <v>1885739.1769999999</v>
      </c>
    </row>
    <row r="2502" spans="1:9" x14ac:dyDescent="0.25">
      <c r="A2502" s="59" t="s">
        <v>1364</v>
      </c>
      <c r="B2502" s="59" t="s">
        <v>4393</v>
      </c>
      <c r="C2502" s="203">
        <v>4516450.1619999995</v>
      </c>
      <c r="D2502" s="203">
        <v>4737869.3789999997</v>
      </c>
      <c r="E2502" s="203">
        <v>3896787.2629999998</v>
      </c>
      <c r="F2502" s="203">
        <v>4177342.6830000002</v>
      </c>
      <c r="G2502" s="203">
        <v>4524305.0329999998</v>
      </c>
      <c r="H2502" s="203">
        <v>4267376.8689999999</v>
      </c>
      <c r="I2502" s="203">
        <v>5202059.642</v>
      </c>
    </row>
    <row r="2503" spans="1:9" x14ac:dyDescent="0.25">
      <c r="A2503" s="59" t="s">
        <v>799</v>
      </c>
      <c r="B2503" s="59" t="s">
        <v>4397</v>
      </c>
      <c r="C2503" s="203">
        <v>13208316.215</v>
      </c>
      <c r="D2503" s="203">
        <v>19870320.741</v>
      </c>
      <c r="E2503" s="203">
        <v>14541467.982000001</v>
      </c>
      <c r="F2503" s="203">
        <v>18433100.896000002</v>
      </c>
      <c r="G2503" s="203">
        <v>25476720.671</v>
      </c>
      <c r="H2503" s="203">
        <v>25005164.949999999</v>
      </c>
      <c r="I2503" s="203">
        <v>23200799.774</v>
      </c>
    </row>
    <row r="2504" spans="1:9" x14ac:dyDescent="0.25">
      <c r="A2504" s="59" t="s">
        <v>3020</v>
      </c>
      <c r="B2504" s="59" t="s">
        <v>4401</v>
      </c>
      <c r="C2504" s="203">
        <v>1079835.5290000001</v>
      </c>
      <c r="D2504" s="203">
        <v>1442485.5330000001</v>
      </c>
      <c r="E2504" s="203">
        <v>778748.73400000005</v>
      </c>
      <c r="F2504" s="203">
        <v>1452977.1429999999</v>
      </c>
      <c r="G2504" s="203">
        <v>1762183.834</v>
      </c>
      <c r="H2504" s="203">
        <v>1424164.969</v>
      </c>
      <c r="I2504" s="203">
        <v>928825.321</v>
      </c>
    </row>
    <row r="2505" spans="1:9" x14ac:dyDescent="0.25">
      <c r="A2505" s="59" t="s">
        <v>3223</v>
      </c>
      <c r="B2505" s="59" t="s">
        <v>4407</v>
      </c>
      <c r="C2505" s="203">
        <v>99705.870999999999</v>
      </c>
      <c r="D2505" s="203">
        <v>154216.10800000001</v>
      </c>
      <c r="E2505" s="203">
        <v>116921.985</v>
      </c>
      <c r="F2505" s="203">
        <v>126579.75199999999</v>
      </c>
      <c r="G2505" s="203">
        <v>131592.25200000001</v>
      </c>
      <c r="H2505" s="203">
        <v>140305.05499999999</v>
      </c>
      <c r="I2505" s="203">
        <v>141109.33600000001</v>
      </c>
    </row>
    <row r="2506" spans="1:9" x14ac:dyDescent="0.25">
      <c r="A2506" s="59" t="s">
        <v>2249</v>
      </c>
      <c r="B2506" s="59" t="s">
        <v>4410</v>
      </c>
      <c r="C2506" s="203">
        <v>528408.83299999998</v>
      </c>
      <c r="D2506" s="203">
        <v>881416.10900000005</v>
      </c>
      <c r="E2506" s="203">
        <v>474640.79499999998</v>
      </c>
      <c r="F2506" s="203">
        <v>505154.82199999999</v>
      </c>
      <c r="G2506" s="203">
        <v>1054475.686</v>
      </c>
      <c r="H2506" s="203">
        <v>972402.85199999996</v>
      </c>
      <c r="I2506" s="203">
        <v>692315.19799999997</v>
      </c>
    </row>
    <row r="2507" spans="1:9" x14ac:dyDescent="0.25">
      <c r="A2507" s="59" t="s">
        <v>3219</v>
      </c>
      <c r="B2507" s="59" t="s">
        <v>4411</v>
      </c>
      <c r="C2507" s="203">
        <v>354812.63199999998</v>
      </c>
      <c r="D2507" s="203">
        <v>467140.24800000002</v>
      </c>
      <c r="E2507" s="203">
        <v>468199.913</v>
      </c>
      <c r="F2507" s="203">
        <v>688568.40899999999</v>
      </c>
      <c r="G2507" s="203">
        <v>1001618.429</v>
      </c>
      <c r="H2507" s="203">
        <v>831225.65300000005</v>
      </c>
      <c r="I2507" s="203">
        <v>880507.61600000004</v>
      </c>
    </row>
    <row r="2508" spans="1:9" x14ac:dyDescent="0.25">
      <c r="A2508" s="59" t="s">
        <v>2767</v>
      </c>
      <c r="B2508" s="59" t="s">
        <v>4412</v>
      </c>
      <c r="C2508" s="203">
        <v>113764.808</v>
      </c>
      <c r="D2508" s="203">
        <v>149406.13800000001</v>
      </c>
      <c r="E2508" s="203">
        <v>159379.516</v>
      </c>
      <c r="F2508" s="203">
        <v>172005.60800000001</v>
      </c>
      <c r="G2508" s="203">
        <v>175256.351</v>
      </c>
      <c r="H2508" s="203">
        <v>194808.97099999999</v>
      </c>
      <c r="I2508" s="203">
        <v>217071.56200000001</v>
      </c>
    </row>
    <row r="2509" spans="1:9" x14ac:dyDescent="0.25">
      <c r="A2509" s="59" t="s">
        <v>790</v>
      </c>
      <c r="B2509" s="59" t="s">
        <v>4413</v>
      </c>
      <c r="C2509" s="203">
        <v>787805.86699999997</v>
      </c>
      <c r="D2509" s="203">
        <v>1073645.8130000001</v>
      </c>
      <c r="E2509" s="203">
        <v>816680.098</v>
      </c>
      <c r="F2509" s="203">
        <v>919343.071</v>
      </c>
      <c r="G2509" s="203">
        <v>1139517.327</v>
      </c>
      <c r="H2509" s="203">
        <v>1160388.794</v>
      </c>
      <c r="I2509" s="203">
        <v>1360465.432</v>
      </c>
    </row>
    <row r="2510" spans="1:9" x14ac:dyDescent="0.25">
      <c r="A2510" s="59" t="s">
        <v>3059</v>
      </c>
      <c r="B2510" s="59" t="s">
        <v>4414</v>
      </c>
      <c r="C2510" s="203">
        <v>44020.444000000003</v>
      </c>
      <c r="D2510" s="203">
        <v>61016.595000000001</v>
      </c>
      <c r="E2510" s="203">
        <v>54565.851000000002</v>
      </c>
      <c r="F2510" s="203">
        <v>74952.831999999995</v>
      </c>
      <c r="G2510" s="203">
        <v>91274.175000000003</v>
      </c>
      <c r="H2510" s="203">
        <v>96024.808000000005</v>
      </c>
      <c r="I2510" s="203">
        <v>149117.38699999999</v>
      </c>
    </row>
    <row r="2511" spans="1:9" x14ac:dyDescent="0.25">
      <c r="A2511" s="59" t="s">
        <v>738</v>
      </c>
      <c r="B2511" s="59" t="s">
        <v>4415</v>
      </c>
      <c r="C2511" s="203">
        <v>3677385.2659999998</v>
      </c>
      <c r="D2511" s="203">
        <v>5031799.1059999997</v>
      </c>
      <c r="E2511" s="203">
        <v>3463503.3470000001</v>
      </c>
      <c r="F2511" s="203">
        <v>4229202.0880000005</v>
      </c>
      <c r="G2511" s="203">
        <v>5992785.4440000001</v>
      </c>
      <c r="H2511" s="203">
        <v>5551330.9340000004</v>
      </c>
      <c r="I2511" s="203">
        <v>5216908.7589999996</v>
      </c>
    </row>
    <row r="2512" spans="1:9" x14ac:dyDescent="0.25">
      <c r="A2512" s="59" t="s">
        <v>190</v>
      </c>
      <c r="B2512" s="59" t="s">
        <v>4416</v>
      </c>
      <c r="C2512" s="203">
        <v>1375825.747</v>
      </c>
      <c r="D2512" s="203">
        <v>1909338.115</v>
      </c>
      <c r="E2512" s="203">
        <v>1635269.7849999999</v>
      </c>
      <c r="F2512" s="203">
        <v>1651850.561</v>
      </c>
      <c r="G2512" s="203">
        <v>1982196.892</v>
      </c>
      <c r="H2512" s="203">
        <v>1813492.7830000001</v>
      </c>
      <c r="I2512" s="203">
        <v>1771606.24</v>
      </c>
    </row>
    <row r="2513" spans="1:9" x14ac:dyDescent="0.25">
      <c r="A2513" s="59" t="s">
        <v>813</v>
      </c>
      <c r="B2513" s="59" t="s">
        <v>4418</v>
      </c>
      <c r="C2513" s="203">
        <v>1022115.446</v>
      </c>
      <c r="D2513" s="203">
        <v>1647422.433</v>
      </c>
      <c r="E2513" s="203">
        <v>1016714.986</v>
      </c>
      <c r="F2513" s="203">
        <v>1253519.6299999999</v>
      </c>
      <c r="G2513" s="203">
        <v>1787753.723</v>
      </c>
      <c r="H2513" s="203">
        <v>2093975.21</v>
      </c>
      <c r="I2513" s="203">
        <v>1926211.7720000001</v>
      </c>
    </row>
    <row r="2514" spans="1:9" x14ac:dyDescent="0.25">
      <c r="A2514" s="59" t="s">
        <v>8207</v>
      </c>
      <c r="B2514" s="59" t="s">
        <v>8208</v>
      </c>
      <c r="C2514" s="203">
        <v>126382.977</v>
      </c>
      <c r="D2514" s="203">
        <v>338513.24900000001</v>
      </c>
      <c r="E2514" s="203">
        <v>138940.41500000001</v>
      </c>
      <c r="F2514" s="203">
        <v>171217.15700000001</v>
      </c>
      <c r="G2514" s="203">
        <v>303733.46500000003</v>
      </c>
      <c r="H2514" s="203">
        <v>458480.071</v>
      </c>
      <c r="I2514" s="203">
        <v>513321.45199999999</v>
      </c>
    </row>
    <row r="2515" spans="1:9" x14ac:dyDescent="0.25">
      <c r="A2515" s="59" t="s">
        <v>1323</v>
      </c>
      <c r="B2515" s="59" t="s">
        <v>4420</v>
      </c>
      <c r="C2515" s="203">
        <v>66215.520999999993</v>
      </c>
      <c r="D2515" s="203">
        <v>82513.937000000005</v>
      </c>
      <c r="E2515" s="203">
        <v>80792.494999999995</v>
      </c>
      <c r="F2515" s="203">
        <v>92023.251000000004</v>
      </c>
      <c r="G2515" s="203">
        <v>115041.976</v>
      </c>
      <c r="H2515" s="203">
        <v>119565.122</v>
      </c>
      <c r="I2515" s="203">
        <v>156786.299</v>
      </c>
    </row>
    <row r="2516" spans="1:9" x14ac:dyDescent="0.25">
      <c r="A2516" s="59" t="s">
        <v>323</v>
      </c>
      <c r="B2516" s="59" t="s">
        <v>4421</v>
      </c>
      <c r="C2516" s="203">
        <v>3249704.8730000001</v>
      </c>
      <c r="D2516" s="203">
        <v>3792030.8879999998</v>
      </c>
      <c r="E2516" s="203">
        <v>3717001.7969999998</v>
      </c>
      <c r="F2516" s="203">
        <v>3865213.7740000002</v>
      </c>
      <c r="G2516" s="203">
        <v>4453195.693</v>
      </c>
      <c r="H2516" s="203">
        <v>4882212.3439999996</v>
      </c>
      <c r="I2516" s="203">
        <v>5255793.1849999996</v>
      </c>
    </row>
    <row r="2517" spans="1:9" x14ac:dyDescent="0.25">
      <c r="A2517" s="59" t="s">
        <v>2993</v>
      </c>
      <c r="B2517" s="59" t="s">
        <v>4423</v>
      </c>
      <c r="C2517" s="203">
        <v>676082.652</v>
      </c>
      <c r="D2517" s="203">
        <v>953313.78099999996</v>
      </c>
      <c r="E2517" s="203">
        <v>765507.10600000003</v>
      </c>
      <c r="F2517" s="203">
        <v>781173.64800000004</v>
      </c>
      <c r="G2517" s="203">
        <v>820473.49</v>
      </c>
      <c r="H2517" s="203">
        <v>739449.26899999997</v>
      </c>
      <c r="I2517" s="203">
        <v>888175.12300000002</v>
      </c>
    </row>
    <row r="2518" spans="1:9" x14ac:dyDescent="0.25">
      <c r="A2518" s="59" t="s">
        <v>1664</v>
      </c>
      <c r="B2518" s="59" t="s">
        <v>4425</v>
      </c>
      <c r="C2518" s="203">
        <v>4616995.1320000002</v>
      </c>
      <c r="D2518" s="203">
        <v>5675359.4859999996</v>
      </c>
      <c r="E2518" s="203">
        <v>5402997.0980000002</v>
      </c>
      <c r="F2518" s="203">
        <v>5940814.7879999997</v>
      </c>
      <c r="G2518" s="203">
        <v>7265533.2920000004</v>
      </c>
      <c r="H2518" s="203">
        <v>7418463.7259999998</v>
      </c>
      <c r="I2518" s="203">
        <v>7860749.6119999997</v>
      </c>
    </row>
    <row r="2519" spans="1:9" x14ac:dyDescent="0.25">
      <c r="A2519" s="59" t="s">
        <v>788</v>
      </c>
      <c r="B2519" s="59" t="s">
        <v>4426</v>
      </c>
      <c r="C2519" s="203">
        <v>2011805.358</v>
      </c>
      <c r="D2519" s="203">
        <v>2396160.5819999999</v>
      </c>
      <c r="E2519" s="203">
        <v>2094344.4639999999</v>
      </c>
      <c r="F2519" s="203">
        <v>2025810.8929999999</v>
      </c>
      <c r="G2519" s="203">
        <v>2512206.673</v>
      </c>
      <c r="H2519" s="203">
        <v>2492419.9300000002</v>
      </c>
      <c r="I2519" s="203">
        <v>2421859.1189999999</v>
      </c>
    </row>
    <row r="2520" spans="1:9" x14ac:dyDescent="0.25">
      <c r="A2520" s="59" t="s">
        <v>336</v>
      </c>
      <c r="B2520" s="59" t="s">
        <v>4430</v>
      </c>
      <c r="C2520" s="203">
        <v>822220.67799999996</v>
      </c>
      <c r="D2520" s="203">
        <v>1090081.1410000001</v>
      </c>
      <c r="E2520" s="203">
        <v>1057180.0149999999</v>
      </c>
      <c r="F2520" s="203">
        <v>1090440.682</v>
      </c>
      <c r="G2520" s="203">
        <v>1060014.682</v>
      </c>
      <c r="H2520" s="203">
        <v>1353534.409</v>
      </c>
      <c r="I2520" s="203">
        <v>1394559.3759999999</v>
      </c>
    </row>
    <row r="2521" spans="1:9" x14ac:dyDescent="0.25">
      <c r="A2521" s="59" t="s">
        <v>1483</v>
      </c>
      <c r="B2521" s="59" t="s">
        <v>4431</v>
      </c>
      <c r="C2521" s="203">
        <v>3632989.6860000002</v>
      </c>
      <c r="D2521" s="203">
        <v>4746553.5860000001</v>
      </c>
      <c r="E2521" s="203">
        <v>3988843.477</v>
      </c>
      <c r="F2521" s="203">
        <v>4135489.1839999999</v>
      </c>
      <c r="G2521" s="203">
        <v>5306007.8269999996</v>
      </c>
      <c r="H2521" s="203">
        <v>6494868.5999999996</v>
      </c>
      <c r="I2521" s="203">
        <v>7156699</v>
      </c>
    </row>
    <row r="2522" spans="1:9" x14ac:dyDescent="0.25">
      <c r="A2522" s="59" t="s">
        <v>668</v>
      </c>
      <c r="B2522" s="59" t="s">
        <v>4439</v>
      </c>
      <c r="C2522" s="203">
        <v>361874.66499999998</v>
      </c>
      <c r="D2522" s="203">
        <v>330833.45799999998</v>
      </c>
      <c r="E2522" s="203">
        <v>167324.07800000001</v>
      </c>
      <c r="F2522" s="203">
        <v>248330.217</v>
      </c>
      <c r="G2522" s="203">
        <v>274075.886</v>
      </c>
      <c r="H2522" s="203">
        <v>266375.47499999998</v>
      </c>
      <c r="I2522" s="203">
        <v>273669.25099999999</v>
      </c>
    </row>
    <row r="2523" spans="1:9" x14ac:dyDescent="0.25">
      <c r="A2523" s="59" t="s">
        <v>37</v>
      </c>
      <c r="B2523" s="59" t="s">
        <v>4095</v>
      </c>
      <c r="C2523" s="203">
        <v>9625340.5590000004</v>
      </c>
      <c r="D2523" s="203">
        <v>9914441.4590000007</v>
      </c>
      <c r="E2523" s="203">
        <v>10173568.882999999</v>
      </c>
      <c r="F2523" s="203">
        <v>13823350.261</v>
      </c>
      <c r="G2523" s="203">
        <v>16627605.754000001</v>
      </c>
      <c r="H2523" s="203">
        <v>15444004.684</v>
      </c>
      <c r="I2523" s="203">
        <v>14640781.503</v>
      </c>
    </row>
    <row r="2524" spans="1:9" x14ac:dyDescent="0.25">
      <c r="A2524" s="59" t="s">
        <v>1326</v>
      </c>
      <c r="B2524" s="59" t="s">
        <v>4444</v>
      </c>
      <c r="C2524" s="203">
        <v>160115.64199999999</v>
      </c>
      <c r="D2524" s="203">
        <v>218746.42199999999</v>
      </c>
      <c r="E2524" s="203">
        <v>250154.22399999999</v>
      </c>
      <c r="F2524" s="203">
        <v>287974.83500000002</v>
      </c>
      <c r="G2524" s="203">
        <v>382207.359</v>
      </c>
      <c r="H2524" s="203">
        <v>454358.533</v>
      </c>
      <c r="I2524" s="203">
        <v>402193.65700000001</v>
      </c>
    </row>
    <row r="2525" spans="1:9" x14ac:dyDescent="0.25">
      <c r="A2525" s="59" t="s">
        <v>776</v>
      </c>
      <c r="B2525" s="59" t="s">
        <v>4446</v>
      </c>
      <c r="C2525" s="203">
        <v>784362.02800000005</v>
      </c>
      <c r="D2525" s="203">
        <v>915492.93799999997</v>
      </c>
      <c r="E2525" s="203">
        <v>767580.81400000001</v>
      </c>
      <c r="F2525" s="203">
        <v>843170.99600000004</v>
      </c>
      <c r="G2525" s="203">
        <v>1017069.998</v>
      </c>
      <c r="H2525" s="203">
        <v>979997.74699999997</v>
      </c>
      <c r="I2525" s="203">
        <v>1105405.0160000001</v>
      </c>
    </row>
    <row r="2526" spans="1:9" x14ac:dyDescent="0.25">
      <c r="A2526" s="59" t="s">
        <v>1463</v>
      </c>
      <c r="B2526" s="59" t="s">
        <v>4448</v>
      </c>
      <c r="C2526" s="203">
        <v>145727.052</v>
      </c>
      <c r="D2526" s="203">
        <v>205939.46599999999</v>
      </c>
      <c r="E2526" s="203">
        <v>241190.00099999999</v>
      </c>
      <c r="F2526" s="203">
        <v>237126.00200000001</v>
      </c>
      <c r="G2526" s="203">
        <v>267675.82</v>
      </c>
      <c r="H2526" s="203">
        <v>317780.06900000002</v>
      </c>
      <c r="I2526" s="203">
        <v>351347.46899999998</v>
      </c>
    </row>
    <row r="2527" spans="1:9" x14ac:dyDescent="0.25">
      <c r="A2527" s="59" t="s">
        <v>415</v>
      </c>
      <c r="B2527" s="59" t="s">
        <v>4449</v>
      </c>
      <c r="C2527" s="203">
        <v>857752.61300000001</v>
      </c>
      <c r="D2527" s="203">
        <v>981014.98499999999</v>
      </c>
      <c r="E2527" s="203">
        <v>884589.71299999999</v>
      </c>
      <c r="F2527" s="203">
        <v>961990.098</v>
      </c>
      <c r="G2527" s="203">
        <v>974736.745</v>
      </c>
      <c r="H2527" s="203">
        <v>968738.71200000006</v>
      </c>
      <c r="I2527" s="203">
        <v>1068177.8149999999</v>
      </c>
    </row>
    <row r="2528" spans="1:9" x14ac:dyDescent="0.25">
      <c r="A2528" s="59" t="s">
        <v>136</v>
      </c>
      <c r="B2528" s="59" t="s">
        <v>4450</v>
      </c>
      <c r="C2528" s="203">
        <v>6386260.9009999996</v>
      </c>
      <c r="D2528" s="203">
        <v>7207268.3700000001</v>
      </c>
      <c r="E2528" s="203">
        <v>6939892.7529999996</v>
      </c>
      <c r="F2528" s="203">
        <v>7601407.0010000002</v>
      </c>
      <c r="G2528" s="203">
        <v>8633885.8920000009</v>
      </c>
      <c r="H2528" s="203">
        <v>8736094.3579999991</v>
      </c>
      <c r="I2528" s="203">
        <v>9774681.9969999995</v>
      </c>
    </row>
    <row r="2529" spans="1:9" x14ac:dyDescent="0.25">
      <c r="A2529" s="59" t="s">
        <v>3173</v>
      </c>
      <c r="B2529" s="59" t="s">
        <v>4452</v>
      </c>
      <c r="C2529" s="203">
        <v>84395.887000000002</v>
      </c>
      <c r="D2529" s="203">
        <v>115896.844</v>
      </c>
      <c r="E2529" s="203">
        <v>191367.098</v>
      </c>
      <c r="F2529" s="203">
        <v>340936.41700000002</v>
      </c>
      <c r="G2529" s="203">
        <v>615934.04</v>
      </c>
      <c r="H2529" s="203">
        <v>491081.75</v>
      </c>
      <c r="I2529" s="203">
        <v>331052.22700000001</v>
      </c>
    </row>
    <row r="2530" spans="1:9" x14ac:dyDescent="0.25">
      <c r="A2530" s="59" t="s">
        <v>2007</v>
      </c>
      <c r="B2530" s="59" t="s">
        <v>4453</v>
      </c>
      <c r="C2530" s="203">
        <v>3297728.1880000001</v>
      </c>
      <c r="D2530" s="203">
        <v>4283331.2759999996</v>
      </c>
      <c r="E2530" s="203">
        <v>3983426.551</v>
      </c>
      <c r="F2530" s="203">
        <v>4176075.02</v>
      </c>
      <c r="G2530" s="203">
        <v>3506208.338</v>
      </c>
      <c r="H2530" s="203">
        <v>2768081.219</v>
      </c>
      <c r="I2530" s="203">
        <v>3620916.605</v>
      </c>
    </row>
    <row r="2531" spans="1:9" x14ac:dyDescent="0.25">
      <c r="A2531" s="59" t="s">
        <v>1601</v>
      </c>
      <c r="B2531" s="59" t="s">
        <v>4454</v>
      </c>
      <c r="C2531" s="203">
        <v>1066959.7749999999</v>
      </c>
      <c r="D2531" s="203">
        <v>1234534.307</v>
      </c>
      <c r="E2531" s="203">
        <v>1444329.5149999999</v>
      </c>
      <c r="F2531" s="203">
        <v>2693594.94</v>
      </c>
      <c r="G2531" s="203">
        <v>3416298.0980000002</v>
      </c>
      <c r="H2531" s="203">
        <v>3212083.2289999998</v>
      </c>
      <c r="I2531" s="203">
        <v>2542429.068</v>
      </c>
    </row>
    <row r="2532" spans="1:9" x14ac:dyDescent="0.25">
      <c r="A2532" s="59" t="s">
        <v>508</v>
      </c>
      <c r="B2532" s="59" t="s">
        <v>4457</v>
      </c>
      <c r="C2532" s="203">
        <v>2678106.4810000001</v>
      </c>
      <c r="D2532" s="203">
        <v>3147330.6370000001</v>
      </c>
      <c r="E2532" s="203">
        <v>2814454.1320000002</v>
      </c>
      <c r="F2532" s="203">
        <v>2900780.764</v>
      </c>
      <c r="G2532" s="203">
        <v>3451087.486</v>
      </c>
      <c r="H2532" s="203">
        <v>3678832.7620000001</v>
      </c>
      <c r="I2532" s="203">
        <v>4026114.0589999999</v>
      </c>
    </row>
    <row r="2533" spans="1:9" x14ac:dyDescent="0.25">
      <c r="A2533" s="59" t="s">
        <v>1065</v>
      </c>
      <c r="B2533" s="59" t="s">
        <v>4458</v>
      </c>
      <c r="C2533" s="203">
        <v>2740270.7420000001</v>
      </c>
      <c r="D2533" s="203">
        <v>3149590.4730000002</v>
      </c>
      <c r="E2533" s="203">
        <v>3021603.18</v>
      </c>
      <c r="F2533" s="203">
        <v>3247606.2450000001</v>
      </c>
      <c r="G2533" s="203">
        <v>3672601.1880000001</v>
      </c>
      <c r="H2533" s="203">
        <v>3794219.5929999999</v>
      </c>
      <c r="I2533" s="203">
        <v>4150654.3769999999</v>
      </c>
    </row>
    <row r="2534" spans="1:9" x14ac:dyDescent="0.25">
      <c r="A2534" s="59" t="s">
        <v>434</v>
      </c>
      <c r="B2534" s="59" t="s">
        <v>4460</v>
      </c>
      <c r="C2534" s="203">
        <v>3234328.62</v>
      </c>
      <c r="D2534" s="203">
        <v>4464442.1909999996</v>
      </c>
      <c r="E2534" s="203">
        <v>4561531.1239999998</v>
      </c>
      <c r="F2534" s="203">
        <v>4832644.4359999998</v>
      </c>
      <c r="G2534" s="203">
        <v>5504222.0539999995</v>
      </c>
      <c r="H2534" s="203">
        <v>6104863.1730000004</v>
      </c>
      <c r="I2534" s="203">
        <v>7503517.0829999996</v>
      </c>
    </row>
    <row r="2535" spans="1:9" x14ac:dyDescent="0.25">
      <c r="A2535" s="59" t="s">
        <v>2424</v>
      </c>
      <c r="B2535" s="59" t="s">
        <v>4463</v>
      </c>
      <c r="C2535" s="203">
        <v>402538.20600000001</v>
      </c>
      <c r="D2535" s="203">
        <v>478466.91200000001</v>
      </c>
      <c r="E2535" s="203">
        <v>461247.61499999999</v>
      </c>
      <c r="F2535" s="203">
        <v>434368.69400000002</v>
      </c>
      <c r="G2535" s="203">
        <v>486120.67599999998</v>
      </c>
      <c r="H2535" s="203">
        <v>475388.13799999998</v>
      </c>
      <c r="I2535" s="203">
        <v>510698.27</v>
      </c>
    </row>
    <row r="2536" spans="1:9" x14ac:dyDescent="0.25">
      <c r="A2536" s="59" t="s">
        <v>933</v>
      </c>
      <c r="B2536" s="59" t="s">
        <v>4464</v>
      </c>
      <c r="C2536" s="203">
        <v>2387884.733</v>
      </c>
      <c r="D2536" s="203">
        <v>3476996.3390000002</v>
      </c>
      <c r="E2536" s="203">
        <v>3026345.5970000001</v>
      </c>
      <c r="F2536" s="203">
        <v>3057095.1090000002</v>
      </c>
      <c r="G2536" s="203">
        <v>3657164.3829999999</v>
      </c>
      <c r="H2536" s="203">
        <v>3723519.1869999999</v>
      </c>
      <c r="I2536" s="203">
        <v>4129575.3080000002</v>
      </c>
    </row>
    <row r="2537" spans="1:9" x14ac:dyDescent="0.25">
      <c r="A2537" s="59" t="s">
        <v>2088</v>
      </c>
      <c r="B2537" s="59" t="s">
        <v>4467</v>
      </c>
      <c r="C2537" s="203">
        <v>93608.781000000003</v>
      </c>
      <c r="D2537" s="203">
        <v>126883.93399999999</v>
      </c>
      <c r="E2537" s="203">
        <v>110118.997</v>
      </c>
      <c r="F2537" s="203">
        <v>110659.621</v>
      </c>
      <c r="G2537" s="203">
        <v>125469.348</v>
      </c>
      <c r="H2537" s="203">
        <v>130186.91499999999</v>
      </c>
      <c r="I2537" s="203">
        <v>145699.837</v>
      </c>
    </row>
    <row r="2538" spans="1:9" x14ac:dyDescent="0.25">
      <c r="A2538" s="59" t="s">
        <v>255</v>
      </c>
      <c r="B2538" s="59" t="s">
        <v>4468</v>
      </c>
      <c r="C2538" s="203">
        <v>3461510.9210000001</v>
      </c>
      <c r="D2538" s="203">
        <v>3903510.0410000002</v>
      </c>
      <c r="E2538" s="203">
        <v>4113081.8650000002</v>
      </c>
      <c r="F2538" s="203">
        <v>4174659.4980000001</v>
      </c>
      <c r="G2538" s="203">
        <v>4687728.0020000003</v>
      </c>
      <c r="H2538" s="203">
        <v>4577125.6619999995</v>
      </c>
      <c r="I2538" s="203">
        <v>4731682.5669999998</v>
      </c>
    </row>
    <row r="2539" spans="1:9" x14ac:dyDescent="0.25">
      <c r="A2539" s="59" t="s">
        <v>8209</v>
      </c>
      <c r="B2539" s="59" t="s">
        <v>8210</v>
      </c>
      <c r="C2539" s="203">
        <v>6858920.2319999998</v>
      </c>
      <c r="D2539" s="203">
        <v>8243676.8459999999</v>
      </c>
      <c r="E2539" s="203">
        <v>7757384.6220000004</v>
      </c>
      <c r="F2539" s="203">
        <v>8293467.1459999997</v>
      </c>
      <c r="G2539" s="203">
        <v>9762741.7850000001</v>
      </c>
      <c r="H2539" s="203">
        <v>9887586.0419999994</v>
      </c>
      <c r="I2539" s="203">
        <v>10838282.220000001</v>
      </c>
    </row>
    <row r="2540" spans="1:9" x14ac:dyDescent="0.25">
      <c r="A2540" s="59" t="s">
        <v>1368</v>
      </c>
      <c r="B2540" s="59" t="s">
        <v>4476</v>
      </c>
      <c r="C2540" s="203">
        <v>442634.66800000001</v>
      </c>
      <c r="D2540" s="203">
        <v>498578.57</v>
      </c>
      <c r="E2540" s="203">
        <v>469224.74800000002</v>
      </c>
      <c r="F2540" s="203">
        <v>483125.82199999999</v>
      </c>
      <c r="G2540" s="203">
        <v>548426.59100000001</v>
      </c>
      <c r="H2540" s="203">
        <v>577946.84100000001</v>
      </c>
      <c r="I2540" s="203">
        <v>653731.87300000002</v>
      </c>
    </row>
    <row r="2541" spans="1:9" x14ac:dyDescent="0.25">
      <c r="A2541" s="59" t="s">
        <v>280</v>
      </c>
      <c r="B2541" s="59" t="s">
        <v>4477</v>
      </c>
      <c r="C2541" s="203">
        <v>11153045.77</v>
      </c>
      <c r="D2541" s="203">
        <v>13024486.262</v>
      </c>
      <c r="E2541" s="203">
        <v>12281166.914999999</v>
      </c>
      <c r="F2541" s="203">
        <v>13173694.842</v>
      </c>
      <c r="G2541" s="203">
        <v>15274662.665999999</v>
      </c>
      <c r="H2541" s="203">
        <v>15957848.642000001</v>
      </c>
      <c r="I2541" s="203">
        <v>17650053.171999998</v>
      </c>
    </row>
    <row r="2542" spans="1:9" x14ac:dyDescent="0.25">
      <c r="A2542" s="59" t="s">
        <v>2576</v>
      </c>
      <c r="B2542" s="59" t="s">
        <v>4478</v>
      </c>
      <c r="C2542" s="203">
        <v>405254.50199999998</v>
      </c>
      <c r="D2542" s="203">
        <v>492584.26</v>
      </c>
      <c r="E2542" s="203">
        <v>546608.97499999998</v>
      </c>
      <c r="F2542" s="203">
        <v>492871.38900000002</v>
      </c>
      <c r="G2542" s="203">
        <v>521356.03600000002</v>
      </c>
      <c r="H2542" s="203">
        <v>536408.94799999997</v>
      </c>
      <c r="I2542" s="203">
        <v>593995.86600000004</v>
      </c>
    </row>
    <row r="2543" spans="1:9" x14ac:dyDescent="0.25">
      <c r="A2543" s="59" t="s">
        <v>307</v>
      </c>
      <c r="B2543" s="59" t="s">
        <v>4479</v>
      </c>
      <c r="C2543" s="203">
        <v>988545.08</v>
      </c>
      <c r="D2543" s="203">
        <v>1068623.534</v>
      </c>
      <c r="E2543" s="203">
        <v>1068488.243</v>
      </c>
      <c r="F2543" s="203">
        <v>1161761.1499999999</v>
      </c>
      <c r="G2543" s="203">
        <v>1271313.3740000001</v>
      </c>
      <c r="H2543" s="203">
        <v>1237210.453</v>
      </c>
      <c r="I2543" s="203">
        <v>1335961.42</v>
      </c>
    </row>
    <row r="2544" spans="1:9" x14ac:dyDescent="0.25">
      <c r="A2544" s="59" t="s">
        <v>1800</v>
      </c>
      <c r="B2544" s="59" t="s">
        <v>4480</v>
      </c>
      <c r="C2544" s="203">
        <v>979566.58400000003</v>
      </c>
      <c r="D2544" s="203">
        <v>1252682.49</v>
      </c>
      <c r="E2544" s="203">
        <v>1270243.1189999999</v>
      </c>
      <c r="F2544" s="203">
        <v>1259606.9620000001</v>
      </c>
      <c r="G2544" s="203">
        <v>1317605.0870000001</v>
      </c>
      <c r="H2544" s="203">
        <v>1303218.0930000001</v>
      </c>
      <c r="I2544" s="203">
        <v>1430698.9609999999</v>
      </c>
    </row>
    <row r="2545" spans="1:9" x14ac:dyDescent="0.25">
      <c r="A2545" s="59" t="s">
        <v>1826</v>
      </c>
      <c r="B2545" s="59" t="s">
        <v>4481</v>
      </c>
      <c r="C2545" s="203">
        <v>2087696.591</v>
      </c>
      <c r="D2545" s="203">
        <v>2926313.8969999999</v>
      </c>
      <c r="E2545" s="203">
        <v>2992671.719</v>
      </c>
      <c r="F2545" s="203">
        <v>2940786.1439999999</v>
      </c>
      <c r="G2545" s="203">
        <v>3187172.55</v>
      </c>
      <c r="H2545" s="203">
        <v>2759314.7960000001</v>
      </c>
      <c r="I2545" s="203">
        <v>3143989.662</v>
      </c>
    </row>
    <row r="2546" spans="1:9" x14ac:dyDescent="0.25">
      <c r="A2546" s="59" t="s">
        <v>3629</v>
      </c>
      <c r="B2546" s="59" t="s">
        <v>4483</v>
      </c>
      <c r="C2546" s="203">
        <v>23428.651999999998</v>
      </c>
      <c r="D2546" s="203">
        <v>21721.949000000001</v>
      </c>
      <c r="E2546" s="203">
        <v>17773.674999999999</v>
      </c>
      <c r="F2546" s="203">
        <v>18935.048999999999</v>
      </c>
      <c r="G2546" s="203">
        <v>25418.076000000001</v>
      </c>
      <c r="H2546" s="203">
        <v>581.99599999999998</v>
      </c>
      <c r="I2546" s="203">
        <v>1832.511</v>
      </c>
    </row>
    <row r="2547" spans="1:9" x14ac:dyDescent="0.25">
      <c r="A2547" s="59" t="s">
        <v>1017</v>
      </c>
      <c r="B2547" s="59" t="s">
        <v>4485</v>
      </c>
      <c r="C2547" s="203">
        <v>4554462.7419999996</v>
      </c>
      <c r="D2547" s="203">
        <v>4726760.5240000002</v>
      </c>
      <c r="E2547" s="203">
        <v>4746312.2029999997</v>
      </c>
      <c r="F2547" s="203">
        <v>4848582.95</v>
      </c>
      <c r="G2547" s="203">
        <v>5626622.2199999997</v>
      </c>
      <c r="H2547" s="203">
        <v>5605261.8739999998</v>
      </c>
      <c r="I2547" s="203">
        <v>6394327.9400000004</v>
      </c>
    </row>
    <row r="2548" spans="1:9" x14ac:dyDescent="0.25">
      <c r="A2548" s="59" t="s">
        <v>1203</v>
      </c>
      <c r="B2548" s="59" t="s">
        <v>4486</v>
      </c>
      <c r="C2548" s="203">
        <v>688100.50699999998</v>
      </c>
      <c r="D2548" s="203">
        <v>703103.30900000001</v>
      </c>
      <c r="E2548" s="203">
        <v>686114.946</v>
      </c>
      <c r="F2548" s="203">
        <v>830420.95299999998</v>
      </c>
      <c r="G2548" s="203">
        <v>1052351.007</v>
      </c>
      <c r="H2548" s="203">
        <v>1072056.0009999999</v>
      </c>
      <c r="I2548" s="203">
        <v>1168297.6070000001</v>
      </c>
    </row>
    <row r="2549" spans="1:9" x14ac:dyDescent="0.25">
      <c r="A2549" s="59" t="s">
        <v>1555</v>
      </c>
      <c r="B2549" s="59" t="s">
        <v>4489</v>
      </c>
      <c r="C2549" s="203">
        <v>293312.40299999999</v>
      </c>
      <c r="D2549" s="203">
        <v>342419.33500000002</v>
      </c>
      <c r="E2549" s="203">
        <v>293938.43099999998</v>
      </c>
      <c r="F2549" s="203">
        <v>307549.52100000001</v>
      </c>
      <c r="G2549" s="203">
        <v>327492.91100000002</v>
      </c>
      <c r="H2549" s="203">
        <v>322724.85200000001</v>
      </c>
      <c r="I2549" s="203">
        <v>346066.08500000002</v>
      </c>
    </row>
    <row r="2550" spans="1:9" x14ac:dyDescent="0.25">
      <c r="A2550" s="59" t="s">
        <v>1178</v>
      </c>
      <c r="B2550" s="59" t="s">
        <v>4490</v>
      </c>
      <c r="C2550" s="203">
        <v>403047.30499999999</v>
      </c>
      <c r="D2550" s="203">
        <v>468449.29100000003</v>
      </c>
      <c r="E2550" s="203">
        <v>432716.321</v>
      </c>
      <c r="F2550" s="203">
        <v>460860.516</v>
      </c>
      <c r="G2550" s="203">
        <v>521537.62800000003</v>
      </c>
      <c r="H2550" s="203">
        <v>517501.92700000003</v>
      </c>
      <c r="I2550" s="203">
        <v>575574.74699999997</v>
      </c>
    </row>
    <row r="2551" spans="1:9" x14ac:dyDescent="0.25">
      <c r="A2551" s="59" t="s">
        <v>754</v>
      </c>
      <c r="B2551" s="59" t="s">
        <v>4491</v>
      </c>
      <c r="C2551" s="203">
        <v>303909.049</v>
      </c>
      <c r="D2551" s="203">
        <v>346920.40299999999</v>
      </c>
      <c r="E2551" s="203">
        <v>325683.72399999999</v>
      </c>
      <c r="F2551" s="203">
        <v>326383.46100000001</v>
      </c>
      <c r="G2551" s="203">
        <v>331735.55</v>
      </c>
      <c r="H2551" s="203">
        <v>296321.04100000003</v>
      </c>
      <c r="I2551" s="203">
        <v>363852.973</v>
      </c>
    </row>
    <row r="2552" spans="1:9" x14ac:dyDescent="0.25">
      <c r="A2552" s="59" t="s">
        <v>2484</v>
      </c>
      <c r="B2552" s="59" t="s">
        <v>4493</v>
      </c>
      <c r="C2552" s="203">
        <v>749746.36800000002</v>
      </c>
      <c r="D2552" s="203">
        <v>831745.94700000004</v>
      </c>
      <c r="E2552" s="203">
        <v>782335.84699999995</v>
      </c>
      <c r="F2552" s="203">
        <v>826229.29500000004</v>
      </c>
      <c r="G2552" s="203">
        <v>911191.99300000002</v>
      </c>
      <c r="H2552" s="203">
        <v>941415.72900000005</v>
      </c>
      <c r="I2552" s="203">
        <v>1097255.6059999999</v>
      </c>
    </row>
    <row r="2553" spans="1:9" x14ac:dyDescent="0.25">
      <c r="A2553" s="59" t="s">
        <v>3687</v>
      </c>
      <c r="B2553" s="59" t="s">
        <v>4494</v>
      </c>
      <c r="C2553" s="203">
        <v>2102042.6839999999</v>
      </c>
      <c r="D2553" s="203">
        <v>2324873.0589999999</v>
      </c>
      <c r="E2553" s="203">
        <v>2250884.6430000002</v>
      </c>
      <c r="F2553" s="203">
        <v>2484370.3640000001</v>
      </c>
      <c r="G2553" s="203">
        <v>2900740.7030000002</v>
      </c>
      <c r="H2553" s="203">
        <v>3086651.02</v>
      </c>
      <c r="I2553" s="203">
        <v>3488183.5729999999</v>
      </c>
    </row>
    <row r="2554" spans="1:9" x14ac:dyDescent="0.25">
      <c r="A2554" s="59" t="s">
        <v>1179</v>
      </c>
      <c r="B2554" s="59" t="s">
        <v>4497</v>
      </c>
      <c r="C2554" s="203">
        <v>95987.831999999995</v>
      </c>
      <c r="D2554" s="203">
        <v>109572.34299999999</v>
      </c>
      <c r="E2554" s="203">
        <v>104618.849</v>
      </c>
      <c r="F2554" s="203">
        <v>108408.41499999999</v>
      </c>
      <c r="G2554" s="203">
        <v>109191.901</v>
      </c>
      <c r="H2554" s="203">
        <v>116539.91800000001</v>
      </c>
      <c r="I2554" s="203">
        <v>116276.356</v>
      </c>
    </row>
    <row r="2555" spans="1:9" x14ac:dyDescent="0.25">
      <c r="A2555" s="59" t="s">
        <v>391</v>
      </c>
      <c r="B2555" s="59" t="s">
        <v>4498</v>
      </c>
      <c r="C2555" s="203">
        <v>1777308.206</v>
      </c>
      <c r="D2555" s="203">
        <v>2095218.8149999999</v>
      </c>
      <c r="E2555" s="203">
        <v>1780226.7279999999</v>
      </c>
      <c r="F2555" s="203">
        <v>2017141.21</v>
      </c>
      <c r="G2555" s="203">
        <v>2286315.9739999999</v>
      </c>
      <c r="H2555" s="203">
        <v>2377411.2319999998</v>
      </c>
      <c r="I2555" s="203">
        <v>2628918.264</v>
      </c>
    </row>
    <row r="2556" spans="1:9" x14ac:dyDescent="0.25">
      <c r="A2556" s="59" t="s">
        <v>567</v>
      </c>
      <c r="B2556" s="59" t="s">
        <v>4499</v>
      </c>
      <c r="C2556" s="203">
        <v>1234120.6229999999</v>
      </c>
      <c r="D2556" s="203">
        <v>1487584.767</v>
      </c>
      <c r="E2556" s="203">
        <v>1329134.0649999999</v>
      </c>
      <c r="F2556" s="203">
        <v>1472301.2290000001</v>
      </c>
      <c r="G2556" s="203">
        <v>1888284.9169999999</v>
      </c>
      <c r="H2556" s="203">
        <v>2225687.861</v>
      </c>
      <c r="I2556" s="203">
        <v>2199585.8480000002</v>
      </c>
    </row>
    <row r="2557" spans="1:9" x14ac:dyDescent="0.25">
      <c r="A2557" s="59" t="s">
        <v>1358</v>
      </c>
      <c r="B2557" s="59" t="s">
        <v>4500</v>
      </c>
      <c r="C2557" s="203">
        <v>1920885.0430000001</v>
      </c>
      <c r="D2557" s="203">
        <v>2244267.7650000001</v>
      </c>
      <c r="E2557" s="203">
        <v>1946166.047</v>
      </c>
      <c r="F2557" s="203">
        <v>2303569.9199999999</v>
      </c>
      <c r="G2557" s="203">
        <v>2635037.665</v>
      </c>
      <c r="H2557" s="203">
        <v>2901250.8629999999</v>
      </c>
      <c r="I2557" s="203">
        <v>3298876.0660000001</v>
      </c>
    </row>
    <row r="2558" spans="1:9" x14ac:dyDescent="0.25">
      <c r="A2558" s="59" t="s">
        <v>3295</v>
      </c>
      <c r="B2558" s="59" t="s">
        <v>4507</v>
      </c>
      <c r="C2558" s="203">
        <v>123790.38</v>
      </c>
      <c r="D2558" s="203">
        <v>138183.53400000001</v>
      </c>
      <c r="E2558" s="203">
        <v>95079.835000000006</v>
      </c>
      <c r="F2558" s="203">
        <v>114725.118</v>
      </c>
      <c r="G2558" s="203">
        <v>128073.371</v>
      </c>
      <c r="H2558" s="203">
        <v>126109.73299999999</v>
      </c>
      <c r="I2558" s="203">
        <v>130247.298</v>
      </c>
    </row>
    <row r="2559" spans="1:9" x14ac:dyDescent="0.25">
      <c r="A2559" s="59" t="s">
        <v>389</v>
      </c>
      <c r="B2559" s="59" t="s">
        <v>4509</v>
      </c>
      <c r="C2559" s="203">
        <v>1396684.811</v>
      </c>
      <c r="D2559" s="203">
        <v>1757923.804</v>
      </c>
      <c r="E2559" s="203">
        <v>1681632.618</v>
      </c>
      <c r="F2559" s="203">
        <v>1850086.747</v>
      </c>
      <c r="G2559" s="203">
        <v>2387085.665</v>
      </c>
      <c r="H2559" s="203">
        <v>2588110.7119999998</v>
      </c>
      <c r="I2559" s="203">
        <v>2981545.9130000002</v>
      </c>
    </row>
    <row r="2560" spans="1:9" x14ac:dyDescent="0.25">
      <c r="A2560" s="59" t="s">
        <v>8211</v>
      </c>
      <c r="B2560" s="59" t="s">
        <v>8212</v>
      </c>
      <c r="C2560" s="203">
        <v>308408.98700000002</v>
      </c>
      <c r="D2560" s="203">
        <v>489151.03700000001</v>
      </c>
      <c r="E2560" s="203">
        <v>521531.13500000001</v>
      </c>
      <c r="F2560" s="203">
        <v>627305.44900000002</v>
      </c>
      <c r="G2560" s="203">
        <v>752415.03200000001</v>
      </c>
      <c r="H2560" s="203">
        <v>662334.20400000003</v>
      </c>
      <c r="I2560" s="203">
        <v>701432.18099999998</v>
      </c>
    </row>
    <row r="2561" spans="1:9" x14ac:dyDescent="0.25">
      <c r="A2561" s="59" t="s">
        <v>3008</v>
      </c>
      <c r="B2561" s="59" t="s">
        <v>4519</v>
      </c>
      <c r="C2561" s="203">
        <v>51452.112999999998</v>
      </c>
      <c r="D2561" s="203">
        <v>57616.152999999998</v>
      </c>
      <c r="E2561" s="203">
        <v>51573.271000000001</v>
      </c>
      <c r="F2561" s="203">
        <v>51056.107000000004</v>
      </c>
      <c r="G2561" s="203">
        <v>70766.574999999997</v>
      </c>
      <c r="H2561" s="203">
        <v>72514.134999999995</v>
      </c>
      <c r="I2561" s="203">
        <v>75103.331000000006</v>
      </c>
    </row>
    <row r="2562" spans="1:9" x14ac:dyDescent="0.25">
      <c r="A2562" s="59" t="s">
        <v>8213</v>
      </c>
      <c r="B2562" s="59" t="s">
        <v>8214</v>
      </c>
      <c r="C2562" s="203">
        <v>770396.54399999999</v>
      </c>
      <c r="D2562" s="203">
        <v>959838.85499999998</v>
      </c>
      <c r="E2562" s="203">
        <v>740529.20900000003</v>
      </c>
      <c r="F2562" s="203">
        <v>765189.87800000003</v>
      </c>
      <c r="G2562" s="203">
        <v>1004614.9350000001</v>
      </c>
      <c r="H2562" s="203">
        <v>1075809.07</v>
      </c>
      <c r="I2562" s="203">
        <v>1146940.0889999999</v>
      </c>
    </row>
    <row r="2563" spans="1:9" x14ac:dyDescent="0.25">
      <c r="A2563" s="59" t="s">
        <v>3633</v>
      </c>
      <c r="B2563" s="59" t="s">
        <v>4524</v>
      </c>
      <c r="C2563" s="203">
        <v>2083306.79</v>
      </c>
      <c r="D2563" s="203">
        <v>2321465.9610000001</v>
      </c>
      <c r="E2563" s="203">
        <v>1910813.2620000001</v>
      </c>
      <c r="F2563" s="203">
        <v>2131043.0189999999</v>
      </c>
      <c r="G2563" s="203">
        <v>2591942.5099999998</v>
      </c>
      <c r="H2563" s="203">
        <v>2483533.7030000002</v>
      </c>
      <c r="I2563" s="203">
        <v>2632983.0279999999</v>
      </c>
    </row>
    <row r="2564" spans="1:9" x14ac:dyDescent="0.25">
      <c r="A2564" s="59" t="s">
        <v>86</v>
      </c>
      <c r="B2564" s="59" t="s">
        <v>4525</v>
      </c>
      <c r="C2564" s="203">
        <v>1303293.392</v>
      </c>
      <c r="D2564" s="203">
        <v>1541132.3319999999</v>
      </c>
      <c r="E2564" s="203">
        <v>1376925.706</v>
      </c>
      <c r="F2564" s="203">
        <v>1418279.1780000001</v>
      </c>
      <c r="G2564" s="203">
        <v>1538164.219</v>
      </c>
      <c r="H2564" s="203">
        <v>1570485.436</v>
      </c>
      <c r="I2564" s="203">
        <v>1725156.459</v>
      </c>
    </row>
    <row r="2565" spans="1:9" x14ac:dyDescent="0.25">
      <c r="A2565" s="59" t="s">
        <v>8215</v>
      </c>
      <c r="B2565" s="59" t="s">
        <v>8216</v>
      </c>
      <c r="C2565" s="203">
        <v>4252783.37</v>
      </c>
      <c r="D2565" s="203">
        <v>4880845.1119999997</v>
      </c>
      <c r="E2565" s="203">
        <v>4506273.8289999999</v>
      </c>
      <c r="F2565" s="203">
        <v>5002797.273</v>
      </c>
      <c r="G2565" s="203">
        <v>6452937.0630000001</v>
      </c>
      <c r="H2565" s="203">
        <v>6826041.3949999996</v>
      </c>
      <c r="I2565" s="203">
        <v>7056399.0659999996</v>
      </c>
    </row>
    <row r="2566" spans="1:9" x14ac:dyDescent="0.25">
      <c r="A2566" s="59" t="s">
        <v>920</v>
      </c>
      <c r="B2566" s="59" t="s">
        <v>4529</v>
      </c>
      <c r="C2566" s="203">
        <v>79701.53</v>
      </c>
      <c r="D2566" s="203">
        <v>112195.973</v>
      </c>
      <c r="E2566" s="203">
        <v>108286.599</v>
      </c>
      <c r="F2566" s="203">
        <v>116634.80899999999</v>
      </c>
      <c r="G2566" s="203">
        <v>160032.084</v>
      </c>
      <c r="H2566" s="203">
        <v>137531.99600000001</v>
      </c>
      <c r="I2566" s="203">
        <v>143676.52100000001</v>
      </c>
    </row>
    <row r="2567" spans="1:9" x14ac:dyDescent="0.25">
      <c r="A2567" s="59" t="s">
        <v>1996</v>
      </c>
      <c r="B2567" s="59" t="s">
        <v>4531</v>
      </c>
      <c r="C2567" s="203">
        <v>338744.2</v>
      </c>
      <c r="D2567" s="203">
        <v>372223.01899999997</v>
      </c>
      <c r="E2567" s="203">
        <v>360743.70600000001</v>
      </c>
      <c r="F2567" s="203">
        <v>432929.99200000003</v>
      </c>
      <c r="G2567" s="203">
        <v>482271.14399999997</v>
      </c>
      <c r="H2567" s="203">
        <v>510796.82299999997</v>
      </c>
      <c r="I2567" s="203">
        <v>565071.20400000003</v>
      </c>
    </row>
    <row r="2568" spans="1:9" x14ac:dyDescent="0.25">
      <c r="A2568" s="59" t="s">
        <v>493</v>
      </c>
      <c r="B2568" s="59" t="s">
        <v>4532</v>
      </c>
      <c r="C2568" s="203">
        <v>95556.012000000002</v>
      </c>
      <c r="D2568" s="203">
        <v>109094.05</v>
      </c>
      <c r="E2568" s="203">
        <v>106434.848</v>
      </c>
      <c r="F2568" s="203">
        <v>108649.66</v>
      </c>
      <c r="G2568" s="203">
        <v>110409.17600000001</v>
      </c>
      <c r="H2568" s="203">
        <v>112517.42</v>
      </c>
      <c r="I2568" s="203">
        <v>135771.397</v>
      </c>
    </row>
    <row r="2569" spans="1:9" x14ac:dyDescent="0.25">
      <c r="A2569" s="59" t="s">
        <v>1726</v>
      </c>
      <c r="B2569" s="59" t="s">
        <v>4533</v>
      </c>
      <c r="C2569" s="203">
        <v>258448.859</v>
      </c>
      <c r="D2569" s="203">
        <v>322512.93599999999</v>
      </c>
      <c r="E2569" s="203">
        <v>360849.49</v>
      </c>
      <c r="F2569" s="203">
        <v>420359.34899999999</v>
      </c>
      <c r="G2569" s="203">
        <v>494125.37599999999</v>
      </c>
      <c r="H2569" s="203">
        <v>516402.451</v>
      </c>
      <c r="I2569" s="203">
        <v>555636.47600000002</v>
      </c>
    </row>
    <row r="2570" spans="1:9" x14ac:dyDescent="0.25">
      <c r="A2570" s="59" t="s">
        <v>385</v>
      </c>
      <c r="B2570" s="59" t="s">
        <v>4534</v>
      </c>
      <c r="C2570" s="203">
        <v>1266341.6910000001</v>
      </c>
      <c r="D2570" s="203">
        <v>1461553.334</v>
      </c>
      <c r="E2570" s="203">
        <v>1421989.3740000001</v>
      </c>
      <c r="F2570" s="203">
        <v>1528658.2379999999</v>
      </c>
      <c r="G2570" s="203">
        <v>1546365.345</v>
      </c>
      <c r="H2570" s="203">
        <v>1583005.142</v>
      </c>
      <c r="I2570" s="203">
        <v>1679377.9350000001</v>
      </c>
    </row>
    <row r="2571" spans="1:9" x14ac:dyDescent="0.25">
      <c r="A2571" s="59" t="s">
        <v>82</v>
      </c>
      <c r="B2571" s="59" t="s">
        <v>4536</v>
      </c>
      <c r="C2571" s="203">
        <v>4746407.6050000004</v>
      </c>
      <c r="D2571" s="203">
        <v>5832946.7589999996</v>
      </c>
      <c r="E2571" s="203">
        <v>5921445.0760000004</v>
      </c>
      <c r="F2571" s="203">
        <v>6307629.1409999998</v>
      </c>
      <c r="G2571" s="203">
        <v>7307369.2379999999</v>
      </c>
      <c r="H2571" s="203">
        <v>7596453.2240000004</v>
      </c>
      <c r="I2571" s="203">
        <v>8224378.0619999999</v>
      </c>
    </row>
    <row r="2572" spans="1:9" x14ac:dyDescent="0.25">
      <c r="A2572" s="59" t="s">
        <v>131</v>
      </c>
      <c r="B2572" s="59" t="s">
        <v>4537</v>
      </c>
      <c r="C2572" s="203">
        <v>1906101.9040000001</v>
      </c>
      <c r="D2572" s="203">
        <v>2261454.105</v>
      </c>
      <c r="E2572" s="203">
        <v>2121573.8289999999</v>
      </c>
      <c r="F2572" s="203">
        <v>2127894.3620000002</v>
      </c>
      <c r="G2572" s="203">
        <v>2386754.156</v>
      </c>
      <c r="H2572" s="203">
        <v>2471865.2480000001</v>
      </c>
      <c r="I2572" s="203">
        <v>2677537.8199999998</v>
      </c>
    </row>
    <row r="2573" spans="1:9" x14ac:dyDescent="0.25">
      <c r="A2573" s="59" t="s">
        <v>287</v>
      </c>
      <c r="B2573" s="59" t="s">
        <v>4539</v>
      </c>
      <c r="C2573" s="203">
        <v>2519050.5359999998</v>
      </c>
      <c r="D2573" s="203">
        <v>2914089.3739999998</v>
      </c>
      <c r="E2573" s="203">
        <v>2847273.4</v>
      </c>
      <c r="F2573" s="203">
        <v>2939731.0819999999</v>
      </c>
      <c r="G2573" s="203">
        <v>3271032.4330000002</v>
      </c>
      <c r="H2573" s="203">
        <v>3013269.2170000002</v>
      </c>
      <c r="I2573" s="203">
        <v>3281979.3130000001</v>
      </c>
    </row>
    <row r="2574" spans="1:9" x14ac:dyDescent="0.25">
      <c r="A2574" s="59" t="s">
        <v>366</v>
      </c>
      <c r="B2574" s="59" t="s">
        <v>4540</v>
      </c>
      <c r="C2574" s="203">
        <v>867301.69799999997</v>
      </c>
      <c r="D2574" s="203">
        <v>1043760.077</v>
      </c>
      <c r="E2574" s="203">
        <v>1001299.274</v>
      </c>
      <c r="F2574" s="203">
        <v>1247043.43</v>
      </c>
      <c r="G2574" s="203">
        <v>1288291.3910000001</v>
      </c>
      <c r="H2574" s="203">
        <v>1482613.1850000001</v>
      </c>
      <c r="I2574" s="203">
        <v>1954535.798</v>
      </c>
    </row>
    <row r="2575" spans="1:9" x14ac:dyDescent="0.25">
      <c r="A2575" s="59" t="s">
        <v>49</v>
      </c>
      <c r="B2575" s="59" t="s">
        <v>4541</v>
      </c>
      <c r="C2575" s="203">
        <v>19545618.118999999</v>
      </c>
      <c r="D2575" s="203">
        <v>22010528.300999999</v>
      </c>
      <c r="E2575" s="203">
        <v>20928351.760000002</v>
      </c>
      <c r="F2575" s="203">
        <v>23069083.964000002</v>
      </c>
      <c r="G2575" s="203">
        <v>27692004.151999999</v>
      </c>
      <c r="H2575" s="203">
        <v>27883088.419</v>
      </c>
      <c r="I2575" s="203">
        <v>31707387.114</v>
      </c>
    </row>
    <row r="2576" spans="1:9" x14ac:dyDescent="0.25">
      <c r="A2576" s="59" t="s">
        <v>1034</v>
      </c>
      <c r="B2576" s="59" t="s">
        <v>4542</v>
      </c>
      <c r="C2576" s="203">
        <v>2268862.1469999999</v>
      </c>
      <c r="D2576" s="203">
        <v>2674663.2799999998</v>
      </c>
      <c r="E2576" s="203">
        <v>2005038.45</v>
      </c>
      <c r="F2576" s="203">
        <v>2017297.9129999999</v>
      </c>
      <c r="G2576" s="203">
        <v>2201645.4010000001</v>
      </c>
      <c r="H2576" s="203">
        <v>2020340.746</v>
      </c>
      <c r="I2576" s="203">
        <v>2350567.159</v>
      </c>
    </row>
    <row r="2577" spans="1:9" x14ac:dyDescent="0.25">
      <c r="A2577" s="59" t="s">
        <v>140</v>
      </c>
      <c r="B2577" s="59" t="s">
        <v>4544</v>
      </c>
      <c r="C2577" s="203">
        <v>6514041.9199999999</v>
      </c>
      <c r="D2577" s="203">
        <v>6832070.9890000001</v>
      </c>
      <c r="E2577" s="203">
        <v>6034103.5970000001</v>
      </c>
      <c r="F2577" s="203">
        <v>6148148.6380000003</v>
      </c>
      <c r="G2577" s="203">
        <v>7115868.75</v>
      </c>
      <c r="H2577" s="203">
        <v>7081055.4210000001</v>
      </c>
      <c r="I2577" s="203">
        <v>7428671.4759999998</v>
      </c>
    </row>
    <row r="2578" spans="1:9" x14ac:dyDescent="0.25">
      <c r="A2578" s="59" t="s">
        <v>248</v>
      </c>
      <c r="B2578" s="59" t="s">
        <v>4545</v>
      </c>
      <c r="C2578" s="203">
        <v>5376777.6869999999</v>
      </c>
      <c r="D2578" s="203">
        <v>7267775.2139999997</v>
      </c>
      <c r="E2578" s="203">
        <v>6382004.2560000001</v>
      </c>
      <c r="F2578" s="203">
        <v>6883056.0329999998</v>
      </c>
      <c r="G2578" s="203">
        <v>8005640.6380000003</v>
      </c>
      <c r="H2578" s="203">
        <v>8685955.9399999995</v>
      </c>
      <c r="I2578" s="203">
        <v>10027591.387</v>
      </c>
    </row>
    <row r="2579" spans="1:9" x14ac:dyDescent="0.25">
      <c r="A2579" s="59" t="s">
        <v>124</v>
      </c>
      <c r="B2579" s="59" t="s">
        <v>4546</v>
      </c>
      <c r="C2579" s="203">
        <v>10281306.321</v>
      </c>
      <c r="D2579" s="203">
        <v>11102567.161</v>
      </c>
      <c r="E2579" s="203">
        <v>10374982.737</v>
      </c>
      <c r="F2579" s="203">
        <v>10931652.926000001</v>
      </c>
      <c r="G2579" s="203">
        <v>11981734.944</v>
      </c>
      <c r="H2579" s="203">
        <v>12720039.778999999</v>
      </c>
      <c r="I2579" s="203">
        <v>13451987.089</v>
      </c>
    </row>
    <row r="2580" spans="1:9" x14ac:dyDescent="0.25">
      <c r="A2580" s="59" t="s">
        <v>233</v>
      </c>
      <c r="B2580" s="59" t="s">
        <v>4547</v>
      </c>
      <c r="C2580" s="203">
        <v>5381894.7170000002</v>
      </c>
      <c r="D2580" s="203">
        <v>5874462.4040000001</v>
      </c>
      <c r="E2580" s="203">
        <v>4133470.3020000001</v>
      </c>
      <c r="F2580" s="203">
        <v>4634114.5949999997</v>
      </c>
      <c r="G2580" s="203">
        <v>5518124.5029999996</v>
      </c>
      <c r="H2580" s="203">
        <v>5669132.0939999996</v>
      </c>
      <c r="I2580" s="203">
        <v>5789585.608</v>
      </c>
    </row>
    <row r="2581" spans="1:9" x14ac:dyDescent="0.25">
      <c r="A2581" s="59" t="s">
        <v>27</v>
      </c>
      <c r="B2581" s="59" t="s">
        <v>4549</v>
      </c>
      <c r="C2581" s="203">
        <v>2373937.7059999998</v>
      </c>
      <c r="D2581" s="203">
        <v>2781285.5690000001</v>
      </c>
      <c r="E2581" s="203">
        <v>2858720.4550000001</v>
      </c>
      <c r="F2581" s="203">
        <v>2775662.1060000001</v>
      </c>
      <c r="G2581" s="203">
        <v>3418215.7420000001</v>
      </c>
      <c r="H2581" s="203">
        <v>3717417.1230000001</v>
      </c>
      <c r="I2581" s="203">
        <v>4152273.7429999998</v>
      </c>
    </row>
    <row r="2582" spans="1:9" x14ac:dyDescent="0.25">
      <c r="A2582" s="59" t="s">
        <v>83</v>
      </c>
      <c r="B2582" s="59" t="s">
        <v>4552</v>
      </c>
      <c r="C2582" s="203">
        <v>838447.84699999995</v>
      </c>
      <c r="D2582" s="203">
        <v>990629.10800000001</v>
      </c>
      <c r="E2582" s="203">
        <v>1014411.105</v>
      </c>
      <c r="F2582" s="203">
        <v>1133175.6359999999</v>
      </c>
      <c r="G2582" s="203">
        <v>1370574.7679999999</v>
      </c>
      <c r="H2582" s="203">
        <v>1364246.8970000001</v>
      </c>
      <c r="I2582" s="203">
        <v>1447289.075</v>
      </c>
    </row>
    <row r="2583" spans="1:9" x14ac:dyDescent="0.25">
      <c r="A2583" s="59" t="s">
        <v>81</v>
      </c>
      <c r="B2583" s="59" t="s">
        <v>4553</v>
      </c>
      <c r="C2583" s="203">
        <v>3272246.92</v>
      </c>
      <c r="D2583" s="203">
        <v>5531049.1100000003</v>
      </c>
      <c r="E2583" s="203">
        <v>4486435.9740000004</v>
      </c>
      <c r="F2583" s="203">
        <v>4758803.523</v>
      </c>
      <c r="G2583" s="203">
        <v>6420527.5130000003</v>
      </c>
      <c r="H2583" s="203">
        <v>7052326.5360000003</v>
      </c>
      <c r="I2583" s="203">
        <v>6862692.6390000004</v>
      </c>
    </row>
    <row r="2584" spans="1:9" x14ac:dyDescent="0.25">
      <c r="A2584" s="59" t="s">
        <v>345</v>
      </c>
      <c r="B2584" s="59" t="s">
        <v>4555</v>
      </c>
      <c r="C2584" s="203">
        <v>8179800.1339999996</v>
      </c>
      <c r="D2584" s="203">
        <v>8637224.6420000009</v>
      </c>
      <c r="E2584" s="203">
        <v>7772045.375</v>
      </c>
      <c r="F2584" s="203">
        <v>8645012.6940000001</v>
      </c>
      <c r="G2584" s="203">
        <v>10939784.166999999</v>
      </c>
      <c r="H2584" s="203">
        <v>11237114.817</v>
      </c>
      <c r="I2584" s="203">
        <v>11574327.416999999</v>
      </c>
    </row>
    <row r="2585" spans="1:9" x14ac:dyDescent="0.25">
      <c r="A2585" s="59" t="s">
        <v>530</v>
      </c>
      <c r="B2585" s="59" t="s">
        <v>4558</v>
      </c>
      <c r="C2585" s="203">
        <v>7205291.6320000002</v>
      </c>
      <c r="D2585" s="203">
        <v>7539788.4160000002</v>
      </c>
      <c r="E2585" s="203">
        <v>6655348.0389999999</v>
      </c>
      <c r="F2585" s="203">
        <v>7508551.4309999999</v>
      </c>
      <c r="G2585" s="203">
        <v>8740323.0109999999</v>
      </c>
      <c r="H2585" s="203">
        <v>8910579.9120000005</v>
      </c>
      <c r="I2585" s="203">
        <v>9544480.7540000007</v>
      </c>
    </row>
    <row r="2586" spans="1:9" x14ac:dyDescent="0.25">
      <c r="A2586" s="59" t="s">
        <v>1059</v>
      </c>
      <c r="B2586" s="59" t="s">
        <v>4559</v>
      </c>
      <c r="C2586" s="203">
        <v>410406.87900000002</v>
      </c>
      <c r="D2586" s="203">
        <v>454761.73499999999</v>
      </c>
      <c r="E2586" s="203">
        <v>430995.80499999999</v>
      </c>
      <c r="F2586" s="203">
        <v>470302.94500000001</v>
      </c>
      <c r="G2586" s="203">
        <v>531592.16599999997</v>
      </c>
      <c r="H2586" s="203">
        <v>545983.53</v>
      </c>
      <c r="I2586" s="203">
        <v>593977.9</v>
      </c>
    </row>
    <row r="2587" spans="1:9" x14ac:dyDescent="0.25">
      <c r="A2587" s="59" t="s">
        <v>1591</v>
      </c>
      <c r="B2587" s="59" t="s">
        <v>4560</v>
      </c>
      <c r="C2587" s="203">
        <v>115593.28</v>
      </c>
      <c r="D2587" s="203">
        <v>173893.04399999999</v>
      </c>
      <c r="E2587" s="203">
        <v>152724.63</v>
      </c>
      <c r="F2587" s="203">
        <v>154525.682</v>
      </c>
      <c r="G2587" s="203">
        <v>188725.15599999999</v>
      </c>
      <c r="H2587" s="203">
        <v>376488.19099999999</v>
      </c>
      <c r="I2587" s="203">
        <v>341884.967</v>
      </c>
    </row>
    <row r="2588" spans="1:9" x14ac:dyDescent="0.25">
      <c r="A2588" s="59" t="s">
        <v>1851</v>
      </c>
      <c r="B2588" s="59" t="s">
        <v>4561</v>
      </c>
      <c r="C2588" s="203">
        <v>512371.03899999999</v>
      </c>
      <c r="D2588" s="203">
        <v>709202.16</v>
      </c>
      <c r="E2588" s="203">
        <v>465787.72600000002</v>
      </c>
      <c r="F2588" s="203">
        <v>553164.68599999999</v>
      </c>
      <c r="G2588" s="203">
        <v>756059.79099999997</v>
      </c>
      <c r="H2588" s="203">
        <v>1542600.9620000001</v>
      </c>
      <c r="I2588" s="203">
        <v>935829.27599999995</v>
      </c>
    </row>
    <row r="2589" spans="1:9" x14ac:dyDescent="0.25">
      <c r="A2589" s="59" t="s">
        <v>72</v>
      </c>
      <c r="B2589" s="59" t="s">
        <v>4570</v>
      </c>
      <c r="C2589" s="203">
        <v>8117760.9340000004</v>
      </c>
      <c r="D2589" s="203">
        <v>9878807.0439999998</v>
      </c>
      <c r="E2589" s="203">
        <v>8973074.2009999994</v>
      </c>
      <c r="F2589" s="203">
        <v>10232719.988</v>
      </c>
      <c r="G2589" s="203">
        <v>12466183.692</v>
      </c>
      <c r="H2589" s="203">
        <v>13296372.994999999</v>
      </c>
      <c r="I2589" s="203">
        <v>14582756.342</v>
      </c>
    </row>
    <row r="2590" spans="1:9" x14ac:dyDescent="0.25">
      <c r="A2590" s="59" t="s">
        <v>41</v>
      </c>
      <c r="B2590" s="59" t="s">
        <v>4575</v>
      </c>
      <c r="C2590" s="203">
        <v>16180748.377</v>
      </c>
      <c r="D2590" s="203">
        <v>17768027.366999999</v>
      </c>
      <c r="E2590" s="203">
        <v>17044470.710999999</v>
      </c>
      <c r="F2590" s="203">
        <v>17367176.936999999</v>
      </c>
      <c r="G2590" s="203">
        <v>20971385.971999999</v>
      </c>
      <c r="H2590" s="203">
        <v>19917934.557999998</v>
      </c>
      <c r="I2590" s="203">
        <v>19821614.666000001</v>
      </c>
    </row>
    <row r="2591" spans="1:9" x14ac:dyDescent="0.25">
      <c r="A2591" s="59" t="s">
        <v>665</v>
      </c>
      <c r="B2591" s="59" t="s">
        <v>4578</v>
      </c>
      <c r="C2591" s="203">
        <v>482123.821</v>
      </c>
      <c r="D2591" s="203">
        <v>621972.85400000005</v>
      </c>
      <c r="E2591" s="203">
        <v>702572.51399999997</v>
      </c>
      <c r="F2591" s="203">
        <v>783404.76899999997</v>
      </c>
      <c r="G2591" s="203">
        <v>980361.71699999995</v>
      </c>
      <c r="H2591" s="203">
        <v>1212984.844</v>
      </c>
      <c r="I2591" s="203">
        <v>1318471.6000000001</v>
      </c>
    </row>
    <row r="2592" spans="1:9" x14ac:dyDescent="0.25">
      <c r="A2592" s="59" t="s">
        <v>445</v>
      </c>
      <c r="B2592" s="59" t="s">
        <v>4579</v>
      </c>
      <c r="C2592" s="203">
        <v>1689212.942</v>
      </c>
      <c r="D2592" s="203">
        <v>1846382.594</v>
      </c>
      <c r="E2592" s="203">
        <v>1990972.675</v>
      </c>
      <c r="F2592" s="203">
        <v>2215857.7119999998</v>
      </c>
      <c r="G2592" s="203">
        <v>2543201.4180000001</v>
      </c>
      <c r="H2592" s="203">
        <v>2163303.6490000002</v>
      </c>
      <c r="I2592" s="203">
        <v>2602100.8280000002</v>
      </c>
    </row>
    <row r="2593" spans="1:9" x14ac:dyDescent="0.25">
      <c r="A2593" s="59" t="s">
        <v>1670</v>
      </c>
      <c r="B2593" s="59" t="s">
        <v>4583</v>
      </c>
      <c r="C2593" s="203">
        <v>471811.13099999999</v>
      </c>
      <c r="D2593" s="203">
        <v>630970.33299999998</v>
      </c>
      <c r="E2593" s="203">
        <v>531855.304</v>
      </c>
      <c r="F2593" s="203">
        <v>392174.26</v>
      </c>
      <c r="G2593" s="203">
        <v>520421.96100000001</v>
      </c>
      <c r="H2593" s="203">
        <v>459537.22600000002</v>
      </c>
      <c r="I2593" s="203">
        <v>504980.967</v>
      </c>
    </row>
    <row r="2594" spans="1:9" x14ac:dyDescent="0.25">
      <c r="A2594" s="59" t="s">
        <v>3232</v>
      </c>
      <c r="B2594" s="59" t="s">
        <v>4588</v>
      </c>
      <c r="C2594" s="203">
        <v>329005.16399999999</v>
      </c>
      <c r="D2594" s="203">
        <v>530601.17000000004</v>
      </c>
      <c r="E2594" s="203">
        <v>276814.255</v>
      </c>
      <c r="F2594" s="203">
        <v>497353.21</v>
      </c>
      <c r="G2594" s="203">
        <v>458995.33799999999</v>
      </c>
      <c r="H2594" s="203">
        <v>439506.02799999999</v>
      </c>
      <c r="I2594" s="203">
        <v>436365.16200000001</v>
      </c>
    </row>
    <row r="2595" spans="1:9" x14ac:dyDescent="0.25">
      <c r="A2595" s="59" t="s">
        <v>2791</v>
      </c>
      <c r="B2595" s="59" t="s">
        <v>4595</v>
      </c>
      <c r="C2595" s="203">
        <v>682079.74699999997</v>
      </c>
      <c r="D2595" s="203">
        <v>756582.78099999996</v>
      </c>
      <c r="E2595" s="203">
        <v>733738.25699999998</v>
      </c>
      <c r="F2595" s="203">
        <v>1130819.78</v>
      </c>
      <c r="G2595" s="203">
        <v>1032863.412</v>
      </c>
      <c r="H2595" s="203">
        <v>880464.03099999996</v>
      </c>
      <c r="I2595" s="203">
        <v>897005.00899999996</v>
      </c>
    </row>
    <row r="2596" spans="1:9" x14ac:dyDescent="0.25">
      <c r="A2596" s="59" t="s">
        <v>218</v>
      </c>
      <c r="B2596" s="59" t="s">
        <v>4598</v>
      </c>
      <c r="C2596" s="203">
        <v>808397.05200000003</v>
      </c>
      <c r="D2596" s="203">
        <v>925299.375</v>
      </c>
      <c r="E2596" s="203">
        <v>653739.73699999996</v>
      </c>
      <c r="F2596" s="203">
        <v>717652.85400000005</v>
      </c>
      <c r="G2596" s="203">
        <v>894049.57299999997</v>
      </c>
      <c r="H2596" s="203">
        <v>956063.44099999999</v>
      </c>
      <c r="I2596" s="203">
        <v>955154.92</v>
      </c>
    </row>
    <row r="2597" spans="1:9" x14ac:dyDescent="0.25">
      <c r="A2597" s="59" t="s">
        <v>3538</v>
      </c>
      <c r="B2597" s="59" t="s">
        <v>4600</v>
      </c>
      <c r="C2597" s="203">
        <v>118236.272</v>
      </c>
      <c r="D2597" s="203">
        <v>61726.053999999996</v>
      </c>
      <c r="E2597" s="203">
        <v>115069.277</v>
      </c>
      <c r="F2597" s="203">
        <v>112720.27800000001</v>
      </c>
      <c r="G2597" s="203">
        <v>120248.41899999999</v>
      </c>
      <c r="H2597" s="203">
        <v>130913.796</v>
      </c>
      <c r="I2597" s="203">
        <v>172166.31200000001</v>
      </c>
    </row>
    <row r="2598" spans="1:9" x14ac:dyDescent="0.25">
      <c r="A2598" s="59" t="s">
        <v>2628</v>
      </c>
      <c r="B2598" s="59" t="s">
        <v>4602</v>
      </c>
      <c r="C2598" s="203">
        <v>1816594.919</v>
      </c>
      <c r="D2598" s="203">
        <v>2178855.4709999999</v>
      </c>
      <c r="E2598" s="203">
        <v>1384835.838</v>
      </c>
      <c r="F2598" s="203">
        <v>1344850.3670000001</v>
      </c>
      <c r="G2598" s="203">
        <v>1690601.014</v>
      </c>
      <c r="H2598" s="203">
        <v>1623313.7279999999</v>
      </c>
      <c r="I2598" s="203">
        <v>1678208.737</v>
      </c>
    </row>
    <row r="2599" spans="1:9" x14ac:dyDescent="0.25">
      <c r="A2599" s="59" t="s">
        <v>2180</v>
      </c>
      <c r="B2599" s="59" t="s">
        <v>4603</v>
      </c>
      <c r="C2599" s="203">
        <v>45173.534</v>
      </c>
      <c r="D2599" s="203">
        <v>59119.150999999998</v>
      </c>
      <c r="E2599" s="203">
        <v>41614.455000000002</v>
      </c>
      <c r="F2599" s="203">
        <v>41443.230000000003</v>
      </c>
      <c r="G2599" s="203">
        <v>60911.966</v>
      </c>
      <c r="H2599" s="203">
        <v>56721.337</v>
      </c>
      <c r="I2599" s="203">
        <v>57426.050999999999</v>
      </c>
    </row>
    <row r="2600" spans="1:9" x14ac:dyDescent="0.25">
      <c r="A2600" s="59" t="s">
        <v>2933</v>
      </c>
      <c r="B2600" s="59" t="s">
        <v>4604</v>
      </c>
      <c r="C2600" s="203">
        <v>341397.15600000002</v>
      </c>
      <c r="D2600" s="203">
        <v>364060.65</v>
      </c>
      <c r="E2600" s="203">
        <v>353958.30900000001</v>
      </c>
      <c r="F2600" s="203">
        <v>319511.36800000002</v>
      </c>
      <c r="G2600" s="203">
        <v>326593.76799999998</v>
      </c>
      <c r="H2600" s="203">
        <v>330292.19199999998</v>
      </c>
      <c r="I2600" s="203">
        <v>347325.05699999997</v>
      </c>
    </row>
    <row r="2601" spans="1:9" x14ac:dyDescent="0.25">
      <c r="A2601" s="59" t="s">
        <v>2271</v>
      </c>
      <c r="B2601" s="59" t="s">
        <v>4609</v>
      </c>
      <c r="C2601" s="203">
        <v>390736.13199999998</v>
      </c>
      <c r="D2601" s="203">
        <v>388143.35499999998</v>
      </c>
      <c r="E2601" s="203">
        <v>345357.56400000001</v>
      </c>
      <c r="F2601" s="203">
        <v>402066.62199999997</v>
      </c>
      <c r="G2601" s="203">
        <v>397062.83500000002</v>
      </c>
      <c r="H2601" s="203">
        <v>408713.52399999998</v>
      </c>
      <c r="I2601" s="203">
        <v>419560.245</v>
      </c>
    </row>
    <row r="2602" spans="1:9" x14ac:dyDescent="0.25">
      <c r="A2602" s="59" t="s">
        <v>447</v>
      </c>
      <c r="B2602" s="59" t="s">
        <v>4612</v>
      </c>
      <c r="C2602" s="203">
        <v>528996.14399999997</v>
      </c>
      <c r="D2602" s="203">
        <v>579973.223</v>
      </c>
      <c r="E2602" s="203">
        <v>507526.48</v>
      </c>
      <c r="F2602" s="203">
        <v>594649.87199999997</v>
      </c>
      <c r="G2602" s="203">
        <v>729594.228</v>
      </c>
      <c r="H2602" s="203">
        <v>707471.76</v>
      </c>
      <c r="I2602" s="203">
        <v>767156.071</v>
      </c>
    </row>
    <row r="2603" spans="1:9" x14ac:dyDescent="0.25">
      <c r="A2603" s="59" t="s">
        <v>483</v>
      </c>
      <c r="B2603" s="59" t="s">
        <v>4615</v>
      </c>
      <c r="C2603" s="203">
        <v>749095.52300000004</v>
      </c>
      <c r="D2603" s="203">
        <v>640663.06000000006</v>
      </c>
      <c r="E2603" s="203">
        <v>541679.52500000002</v>
      </c>
      <c r="F2603" s="203">
        <v>685779.63500000001</v>
      </c>
      <c r="G2603" s="203">
        <v>651047.57799999998</v>
      </c>
      <c r="H2603" s="203">
        <v>648620.13899999997</v>
      </c>
      <c r="I2603" s="203">
        <v>731180.16799999995</v>
      </c>
    </row>
    <row r="2604" spans="1:9" x14ac:dyDescent="0.25">
      <c r="A2604" s="59" t="s">
        <v>75</v>
      </c>
      <c r="B2604" s="59" t="s">
        <v>4616</v>
      </c>
      <c r="C2604" s="203">
        <v>6057903.0060000001</v>
      </c>
      <c r="D2604" s="203">
        <v>7225701.7479999997</v>
      </c>
      <c r="E2604" s="203">
        <v>6103063.5389999999</v>
      </c>
      <c r="F2604" s="203">
        <v>6558862.4230000004</v>
      </c>
      <c r="G2604" s="203">
        <v>6941392.3389999997</v>
      </c>
      <c r="H2604" s="203">
        <v>6784256.7199999997</v>
      </c>
      <c r="I2604" s="203">
        <v>7377005.9560000002</v>
      </c>
    </row>
    <row r="2605" spans="1:9" x14ac:dyDescent="0.25">
      <c r="A2605" s="59" t="s">
        <v>4</v>
      </c>
      <c r="B2605" s="59" t="s">
        <v>4627</v>
      </c>
      <c r="C2605" s="203">
        <v>28438805.815000001</v>
      </c>
      <c r="D2605" s="203">
        <v>47675301.068999998</v>
      </c>
      <c r="E2605" s="203">
        <v>44007076.027999997</v>
      </c>
      <c r="F2605" s="203">
        <v>79532707.987000003</v>
      </c>
      <c r="G2605" s="203">
        <v>116617675.397</v>
      </c>
      <c r="H2605" s="203">
        <v>95835504.480000004</v>
      </c>
      <c r="I2605" s="203">
        <v>109839658.09199999</v>
      </c>
    </row>
    <row r="2606" spans="1:9" x14ac:dyDescent="0.25">
      <c r="A2606" s="59" t="s">
        <v>1472</v>
      </c>
      <c r="B2606" s="59" t="s">
        <v>4628</v>
      </c>
      <c r="C2606" s="203">
        <v>133158.01699999999</v>
      </c>
      <c r="D2606" s="203">
        <v>480585.09499999997</v>
      </c>
      <c r="E2606" s="203">
        <v>115853.277</v>
      </c>
      <c r="F2606" s="203">
        <v>40284.536999999997</v>
      </c>
      <c r="G2606" s="203">
        <v>70915.61</v>
      </c>
      <c r="H2606" s="203">
        <v>107298.86900000001</v>
      </c>
      <c r="I2606" s="203">
        <v>142812.66099999999</v>
      </c>
    </row>
    <row r="2607" spans="1:9" x14ac:dyDescent="0.25">
      <c r="A2607" s="59" t="s">
        <v>18</v>
      </c>
      <c r="B2607" s="59" t="s">
        <v>4629</v>
      </c>
      <c r="C2607" s="203">
        <v>35470501.648999996</v>
      </c>
      <c r="D2607" s="203">
        <v>30814456.155999999</v>
      </c>
      <c r="E2607" s="203">
        <v>29056169.423999999</v>
      </c>
      <c r="F2607" s="203">
        <v>41570895.866999999</v>
      </c>
      <c r="G2607" s="203">
        <v>48532390.424999997</v>
      </c>
      <c r="H2607" s="203">
        <v>48599487.747000001</v>
      </c>
      <c r="I2607" s="203">
        <v>49795389.333999999</v>
      </c>
    </row>
    <row r="2608" spans="1:9" x14ac:dyDescent="0.25">
      <c r="A2608" s="59" t="s">
        <v>289</v>
      </c>
      <c r="B2608" s="59" t="s">
        <v>4630</v>
      </c>
      <c r="C2608" s="203">
        <v>3317647.9049999998</v>
      </c>
      <c r="D2608" s="203">
        <v>2750744.25</v>
      </c>
      <c r="E2608" s="203">
        <v>1484629.253</v>
      </c>
      <c r="F2608" s="203">
        <v>2372701.486</v>
      </c>
      <c r="G2608" s="203">
        <v>4034457.5520000001</v>
      </c>
      <c r="H2608" s="203">
        <v>4358211.0880000005</v>
      </c>
      <c r="I2608" s="203">
        <v>4498924.53</v>
      </c>
    </row>
    <row r="2609" spans="1:9" x14ac:dyDescent="0.25">
      <c r="A2609" s="59" t="s">
        <v>3262</v>
      </c>
      <c r="B2609" s="59" t="s">
        <v>4632</v>
      </c>
      <c r="C2609" s="203">
        <v>1952216.0109999999</v>
      </c>
      <c r="D2609" s="203">
        <v>1935684.811</v>
      </c>
      <c r="E2609" s="203">
        <v>871906.24600000004</v>
      </c>
      <c r="F2609" s="203">
        <v>1355108.1229999999</v>
      </c>
      <c r="G2609" s="203">
        <v>1851638.2009999999</v>
      </c>
      <c r="H2609" s="203">
        <v>1756365.8359999999</v>
      </c>
      <c r="I2609" s="203">
        <v>2808178.1949999998</v>
      </c>
    </row>
    <row r="2610" spans="1:9" x14ac:dyDescent="0.25">
      <c r="A2610" s="59" t="s">
        <v>71</v>
      </c>
      <c r="B2610" s="59" t="s">
        <v>4633</v>
      </c>
      <c r="C2610" s="203">
        <v>3262216.44</v>
      </c>
      <c r="D2610" s="203">
        <v>3015713.5380000002</v>
      </c>
      <c r="E2610" s="203">
        <v>3122250.997</v>
      </c>
      <c r="F2610" s="203">
        <v>4687197.9009999996</v>
      </c>
      <c r="G2610" s="203">
        <v>7174251.3600000003</v>
      </c>
      <c r="H2610" s="203">
        <v>7339672.3739999998</v>
      </c>
      <c r="I2610" s="203">
        <v>5996568.415</v>
      </c>
    </row>
    <row r="2611" spans="1:9" x14ac:dyDescent="0.25">
      <c r="A2611" s="59" t="s">
        <v>7897</v>
      </c>
      <c r="B2611" s="59" t="s">
        <v>7898</v>
      </c>
      <c r="C2611" s="203">
        <v>700550.75399999996</v>
      </c>
      <c r="D2611" s="203">
        <v>1172052.3829999999</v>
      </c>
      <c r="E2611" s="203">
        <v>1465881.7660000001</v>
      </c>
      <c r="F2611" s="203">
        <v>1941088.618</v>
      </c>
      <c r="G2611" s="203">
        <v>3412600.9720000001</v>
      </c>
      <c r="H2611" s="203">
        <v>3046608.6660000002</v>
      </c>
      <c r="I2611" s="203">
        <v>2517104.4470000002</v>
      </c>
    </row>
    <row r="2612" spans="1:9" x14ac:dyDescent="0.25">
      <c r="A2612" s="59" t="s">
        <v>2839</v>
      </c>
      <c r="B2612" s="59" t="s">
        <v>4647</v>
      </c>
      <c r="C2612" s="203">
        <v>531943.61499999999</v>
      </c>
      <c r="D2612" s="203">
        <v>661347.73199999996</v>
      </c>
      <c r="E2612" s="203">
        <v>467896.228</v>
      </c>
      <c r="F2612" s="203">
        <v>529455.87</v>
      </c>
      <c r="G2612" s="203">
        <v>701158.64300000004</v>
      </c>
      <c r="H2612" s="203">
        <v>701376.13800000004</v>
      </c>
      <c r="I2612" s="203">
        <v>614960.83900000004</v>
      </c>
    </row>
    <row r="2613" spans="1:9" x14ac:dyDescent="0.25">
      <c r="A2613" s="59" t="s">
        <v>8217</v>
      </c>
      <c r="B2613" s="59" t="s">
        <v>8218</v>
      </c>
      <c r="C2613" s="203">
        <v>527044141.07499999</v>
      </c>
      <c r="D2613" s="203">
        <v>773895609.28100002</v>
      </c>
      <c r="E2613" s="203">
        <v>483284560.18400002</v>
      </c>
      <c r="F2613" s="203">
        <v>650544851.227</v>
      </c>
      <c r="G2613" s="203">
        <v>879649743.82599998</v>
      </c>
      <c r="H2613" s="203">
        <v>936896209.773</v>
      </c>
      <c r="I2613" s="203">
        <v>959385711.17700005</v>
      </c>
    </row>
    <row r="2614" spans="1:9" x14ac:dyDescent="0.25">
      <c r="A2614" s="59" t="s">
        <v>258</v>
      </c>
      <c r="B2614" s="59" t="s">
        <v>4659</v>
      </c>
      <c r="C2614" s="203">
        <v>408393.26899999997</v>
      </c>
      <c r="D2614" s="203">
        <v>562821.57200000004</v>
      </c>
      <c r="E2614" s="203">
        <v>498367.10499999998</v>
      </c>
      <c r="F2614" s="203">
        <v>1062047.662</v>
      </c>
      <c r="G2614" s="203">
        <v>546454.48</v>
      </c>
      <c r="H2614" s="203">
        <v>454799.52799999999</v>
      </c>
      <c r="I2614" s="203">
        <v>488825.59</v>
      </c>
    </row>
    <row r="2615" spans="1:9" x14ac:dyDescent="0.25">
      <c r="A2615" s="59" t="s">
        <v>841</v>
      </c>
      <c r="B2615" s="59" t="s">
        <v>4662</v>
      </c>
      <c r="C2615" s="203">
        <v>229823.649</v>
      </c>
      <c r="D2615" s="203">
        <v>208023.057</v>
      </c>
      <c r="E2615" s="203">
        <v>183221.03200000001</v>
      </c>
      <c r="F2615" s="203">
        <v>178018.247</v>
      </c>
      <c r="G2615" s="203">
        <v>206401.16</v>
      </c>
      <c r="H2615" s="203">
        <v>176301.05600000001</v>
      </c>
      <c r="I2615" s="203">
        <v>162873.02499999999</v>
      </c>
    </row>
    <row r="2616" spans="1:9" x14ac:dyDescent="0.25">
      <c r="A2616" s="59" t="s">
        <v>3242</v>
      </c>
      <c r="B2616" s="59" t="s">
        <v>4663</v>
      </c>
      <c r="C2616" s="203">
        <v>524426.61199999996</v>
      </c>
      <c r="D2616" s="203">
        <v>591595.446</v>
      </c>
      <c r="E2616" s="203">
        <v>590456.17700000003</v>
      </c>
      <c r="F2616" s="203">
        <v>676094.83700000006</v>
      </c>
      <c r="G2616" s="203">
        <v>967667.80200000003</v>
      </c>
      <c r="H2616" s="203">
        <v>1311758.45</v>
      </c>
      <c r="I2616" s="203">
        <v>1333399.8160000001</v>
      </c>
    </row>
    <row r="2617" spans="1:9" x14ac:dyDescent="0.25">
      <c r="A2617" s="59" t="s">
        <v>960</v>
      </c>
      <c r="B2617" s="59" t="s">
        <v>4667</v>
      </c>
      <c r="C2617" s="203">
        <v>578213.78</v>
      </c>
      <c r="D2617" s="203">
        <v>685475.375</v>
      </c>
      <c r="E2617" s="203">
        <v>705751.19900000002</v>
      </c>
      <c r="F2617" s="203">
        <v>732265.16399999999</v>
      </c>
      <c r="G2617" s="203">
        <v>767916.44400000002</v>
      </c>
      <c r="H2617" s="203">
        <v>832029.424</v>
      </c>
      <c r="I2617" s="203">
        <v>905486.473</v>
      </c>
    </row>
    <row r="2618" spans="1:9" x14ac:dyDescent="0.25">
      <c r="A2618" s="59" t="s">
        <v>74</v>
      </c>
      <c r="B2618" s="59" t="s">
        <v>4671</v>
      </c>
      <c r="C2618" s="203">
        <v>2124448.1290000002</v>
      </c>
      <c r="D2618" s="203">
        <v>3301460.355</v>
      </c>
      <c r="E2618" s="203">
        <v>1911797.6880000001</v>
      </c>
      <c r="F2618" s="203">
        <v>3134391.05</v>
      </c>
      <c r="G2618" s="203">
        <v>3860997.3029999998</v>
      </c>
      <c r="H2618" s="203">
        <v>3090087.5049999999</v>
      </c>
      <c r="I2618" s="203">
        <v>3013477.7459999998</v>
      </c>
    </row>
    <row r="2619" spans="1:9" x14ac:dyDescent="0.25">
      <c r="A2619" s="59" t="s">
        <v>1788</v>
      </c>
      <c r="B2619" s="59" t="s">
        <v>4678</v>
      </c>
      <c r="C2619" s="203">
        <v>232405.79</v>
      </c>
      <c r="D2619" s="203">
        <v>289242.95</v>
      </c>
      <c r="E2619" s="203">
        <v>194216.69500000001</v>
      </c>
      <c r="F2619" s="203">
        <v>251080.038</v>
      </c>
      <c r="G2619" s="203">
        <v>302170.17700000003</v>
      </c>
      <c r="H2619" s="203">
        <v>307682.26</v>
      </c>
      <c r="I2619" s="203">
        <v>337016.71799999999</v>
      </c>
    </row>
    <row r="2620" spans="1:9" x14ac:dyDescent="0.25">
      <c r="A2620" s="59" t="s">
        <v>1311</v>
      </c>
      <c r="B2620" s="59" t="s">
        <v>4685</v>
      </c>
      <c r="C2620" s="203">
        <v>390161.20299999998</v>
      </c>
      <c r="D2620" s="203">
        <v>470967.54399999999</v>
      </c>
      <c r="E2620" s="203">
        <v>511741.81300000002</v>
      </c>
      <c r="F2620" s="203">
        <v>431401.44300000003</v>
      </c>
      <c r="G2620" s="203">
        <v>621942.75899999996</v>
      </c>
      <c r="H2620" s="203">
        <v>706986.72600000002</v>
      </c>
      <c r="I2620" s="203">
        <v>784665.80200000003</v>
      </c>
    </row>
    <row r="2621" spans="1:9" x14ac:dyDescent="0.25">
      <c r="A2621" s="59" t="s">
        <v>742</v>
      </c>
      <c r="B2621" s="59" t="s">
        <v>4736</v>
      </c>
      <c r="C2621" s="203">
        <v>1832660.405</v>
      </c>
      <c r="D2621" s="203">
        <v>2483978.767</v>
      </c>
      <c r="E2621" s="203">
        <v>2048164.179</v>
      </c>
      <c r="F2621" s="203">
        <v>1971498.08</v>
      </c>
      <c r="G2621" s="203">
        <v>2354249.7409999999</v>
      </c>
      <c r="H2621" s="203">
        <v>2539326.8969999999</v>
      </c>
      <c r="I2621" s="203">
        <v>2494578.5240000002</v>
      </c>
    </row>
    <row r="2622" spans="1:9" x14ac:dyDescent="0.25">
      <c r="A2622" s="59" t="s">
        <v>1858</v>
      </c>
      <c r="B2622" s="59" t="s">
        <v>4737</v>
      </c>
      <c r="C2622" s="203">
        <v>277407.17599999998</v>
      </c>
      <c r="D2622" s="203">
        <v>327197.39799999999</v>
      </c>
      <c r="E2622" s="203">
        <v>327167.75300000003</v>
      </c>
      <c r="F2622" s="203">
        <v>346677.81800000003</v>
      </c>
      <c r="G2622" s="203">
        <v>406705.73499999999</v>
      </c>
      <c r="H2622" s="203">
        <v>407058.65399999998</v>
      </c>
      <c r="I2622" s="203">
        <v>442467.37900000002</v>
      </c>
    </row>
    <row r="2623" spans="1:9" x14ac:dyDescent="0.25">
      <c r="A2623" s="59" t="s">
        <v>1572</v>
      </c>
      <c r="B2623" s="59" t="s">
        <v>4738</v>
      </c>
      <c r="C2623" s="203">
        <v>607839.55099999998</v>
      </c>
      <c r="D2623" s="203">
        <v>621352.79599999997</v>
      </c>
      <c r="E2623" s="203">
        <v>538523.71699999995</v>
      </c>
      <c r="F2623" s="203">
        <v>689123.83799999999</v>
      </c>
      <c r="G2623" s="203">
        <v>832399.43799999997</v>
      </c>
      <c r="H2623" s="203">
        <v>854967.19900000002</v>
      </c>
      <c r="I2623" s="203">
        <v>885236.32499999995</v>
      </c>
    </row>
    <row r="2624" spans="1:9" x14ac:dyDescent="0.25">
      <c r="A2624" s="59" t="s">
        <v>3634</v>
      </c>
      <c r="B2624" s="59" t="s">
        <v>4755</v>
      </c>
      <c r="C2624" s="203">
        <v>338563.755</v>
      </c>
      <c r="D2624" s="203">
        <v>760477.01199999999</v>
      </c>
      <c r="E2624" s="203">
        <v>510138.02600000001</v>
      </c>
      <c r="F2624" s="203">
        <v>677422.07299999997</v>
      </c>
      <c r="G2624" s="203">
        <v>722355.63699999999</v>
      </c>
      <c r="H2624" s="203">
        <v>779269.52599999995</v>
      </c>
      <c r="I2624" s="203">
        <v>825660.56299999997</v>
      </c>
    </row>
    <row r="2625" spans="1:9" x14ac:dyDescent="0.25">
      <c r="A2625" s="59" t="s">
        <v>8219</v>
      </c>
      <c r="B2625" s="59" t="s">
        <v>8220</v>
      </c>
      <c r="C2625" s="203">
        <v>394187.03200000001</v>
      </c>
      <c r="D2625" s="203">
        <v>405482.158</v>
      </c>
      <c r="E2625" s="203">
        <v>174462.53</v>
      </c>
      <c r="F2625" s="203">
        <v>212007.30900000001</v>
      </c>
      <c r="G2625" s="203">
        <v>282282.087</v>
      </c>
      <c r="H2625" s="203">
        <v>270692.68</v>
      </c>
      <c r="I2625" s="203">
        <v>225928.68900000001</v>
      </c>
    </row>
    <row r="2626" spans="1:9" x14ac:dyDescent="0.25">
      <c r="A2626" s="59" t="s">
        <v>110</v>
      </c>
      <c r="B2626" s="59" t="s">
        <v>4804</v>
      </c>
      <c r="C2626" s="203">
        <v>1766085.4129999999</v>
      </c>
      <c r="D2626" s="203">
        <v>1843292.5109999999</v>
      </c>
      <c r="E2626" s="203">
        <v>1319915.554</v>
      </c>
      <c r="F2626" s="203">
        <v>1861857.595</v>
      </c>
      <c r="G2626" s="203">
        <v>2118833.3739999998</v>
      </c>
      <c r="H2626" s="203">
        <v>1942869.0330000001</v>
      </c>
      <c r="I2626" s="203">
        <v>1999037.675</v>
      </c>
    </row>
    <row r="2627" spans="1:9" x14ac:dyDescent="0.25">
      <c r="A2627" s="59" t="s">
        <v>2515</v>
      </c>
      <c r="B2627" s="59" t="s">
        <v>4833</v>
      </c>
      <c r="C2627" s="203">
        <v>226423.68599999999</v>
      </c>
      <c r="D2627" s="203">
        <v>289847.65999999997</v>
      </c>
      <c r="E2627" s="203">
        <v>303475.47200000001</v>
      </c>
      <c r="F2627" s="203">
        <v>366535.75900000002</v>
      </c>
      <c r="G2627" s="203">
        <v>427280.511</v>
      </c>
      <c r="H2627" s="203">
        <v>418142.533</v>
      </c>
      <c r="I2627" s="203">
        <v>441324.011</v>
      </c>
    </row>
    <row r="2628" spans="1:9" x14ac:dyDescent="0.25">
      <c r="A2628" s="59" t="s">
        <v>8221</v>
      </c>
      <c r="B2628" s="59" t="s">
        <v>8222</v>
      </c>
      <c r="C2628" s="203">
        <v>1223371.041</v>
      </c>
      <c r="D2628" s="203">
        <v>1450326.2779999999</v>
      </c>
      <c r="E2628" s="203">
        <v>1592281.578</v>
      </c>
      <c r="F2628" s="203">
        <v>1857507.848</v>
      </c>
      <c r="G2628" s="203">
        <v>1814812.3870000001</v>
      </c>
      <c r="H2628" s="203">
        <v>1689785.1059999999</v>
      </c>
      <c r="I2628" s="203">
        <v>1750744.263</v>
      </c>
    </row>
    <row r="2629" spans="1:9" x14ac:dyDescent="0.25">
      <c r="A2629" s="59" t="s">
        <v>1419</v>
      </c>
      <c r="B2629" s="59" t="s">
        <v>4885</v>
      </c>
      <c r="C2629" s="203">
        <v>248952.59700000001</v>
      </c>
      <c r="D2629" s="203">
        <v>347076.57900000003</v>
      </c>
      <c r="E2629" s="203">
        <v>242613.323</v>
      </c>
      <c r="F2629" s="203">
        <v>222549.48699999999</v>
      </c>
      <c r="G2629" s="203">
        <v>254310.38099999999</v>
      </c>
      <c r="H2629" s="203">
        <v>256120.33</v>
      </c>
      <c r="I2629" s="203">
        <v>270558.05200000003</v>
      </c>
    </row>
    <row r="2630" spans="1:9" x14ac:dyDescent="0.25">
      <c r="A2630" s="59" t="s">
        <v>1381</v>
      </c>
      <c r="B2630" s="59" t="s">
        <v>4924</v>
      </c>
      <c r="C2630" s="203">
        <v>52955.506000000001</v>
      </c>
      <c r="D2630" s="203">
        <v>148712.68299999999</v>
      </c>
      <c r="E2630" s="203">
        <v>175829.16200000001</v>
      </c>
      <c r="F2630" s="203">
        <v>186778.057</v>
      </c>
      <c r="G2630" s="203">
        <v>203380.022</v>
      </c>
      <c r="H2630" s="203">
        <v>175502.92199999999</v>
      </c>
      <c r="I2630" s="203">
        <v>165692.40400000001</v>
      </c>
    </row>
    <row r="2631" spans="1:9" x14ac:dyDescent="0.25">
      <c r="A2631" s="59" t="s">
        <v>341</v>
      </c>
      <c r="B2631" s="59" t="s">
        <v>4925</v>
      </c>
      <c r="C2631" s="203">
        <v>5509667.2850000001</v>
      </c>
      <c r="D2631" s="203">
        <v>6534857.5410000002</v>
      </c>
      <c r="E2631" s="203">
        <v>4905437.5470000003</v>
      </c>
      <c r="F2631" s="203">
        <v>6374497.9950000001</v>
      </c>
      <c r="G2631" s="203">
        <v>7265236.6519999998</v>
      </c>
      <c r="H2631" s="203">
        <v>7509266.5209999997</v>
      </c>
      <c r="I2631" s="203">
        <v>8265997</v>
      </c>
    </row>
    <row r="2632" spans="1:9" x14ac:dyDescent="0.25">
      <c r="A2632" s="59" t="s">
        <v>32</v>
      </c>
      <c r="B2632" s="59" t="s">
        <v>4933</v>
      </c>
      <c r="C2632" s="203">
        <v>220278036.01499999</v>
      </c>
      <c r="D2632" s="203">
        <v>241930853.37400001</v>
      </c>
      <c r="E2632" s="203">
        <v>244775306.45500001</v>
      </c>
      <c r="F2632" s="203">
        <v>252534852.47999999</v>
      </c>
      <c r="G2632" s="203">
        <v>262030201.80599999</v>
      </c>
      <c r="H2632" s="203">
        <v>250100023.70199999</v>
      </c>
      <c r="I2632" s="203">
        <v>253513167.572</v>
      </c>
    </row>
    <row r="2633" spans="1:9" x14ac:dyDescent="0.25">
      <c r="A2633" s="59" t="s">
        <v>433</v>
      </c>
      <c r="B2633" s="59" t="s">
        <v>4934</v>
      </c>
      <c r="C2633" s="203">
        <v>2229353.051</v>
      </c>
      <c r="D2633" s="203">
        <v>2499003.9750000001</v>
      </c>
      <c r="E2633" s="203">
        <v>2391201.852</v>
      </c>
      <c r="F2633" s="203">
        <v>2804293.5410000002</v>
      </c>
      <c r="G2633" s="203">
        <v>3004915.5150000001</v>
      </c>
      <c r="H2633" s="203">
        <v>2775267.5269999998</v>
      </c>
      <c r="I2633" s="203">
        <v>3114079.7659999998</v>
      </c>
    </row>
    <row r="2634" spans="1:9" x14ac:dyDescent="0.25">
      <c r="A2634" s="59" t="s">
        <v>586</v>
      </c>
      <c r="B2634" s="59" t="s">
        <v>4935</v>
      </c>
      <c r="C2634" s="203">
        <v>2693067.2239999999</v>
      </c>
      <c r="D2634" s="203">
        <v>3157534.2250000001</v>
      </c>
      <c r="E2634" s="203">
        <v>2889342.01</v>
      </c>
      <c r="F2634" s="203">
        <v>3294143.0079999999</v>
      </c>
      <c r="G2634" s="203">
        <v>3824916.0010000002</v>
      </c>
      <c r="H2634" s="203">
        <v>3582933.54</v>
      </c>
      <c r="I2634" s="203">
        <v>3838888.5120000001</v>
      </c>
    </row>
    <row r="2635" spans="1:9" x14ac:dyDescent="0.25">
      <c r="A2635" s="59" t="s">
        <v>1101</v>
      </c>
      <c r="B2635" s="59" t="s">
        <v>4936</v>
      </c>
      <c r="C2635" s="203">
        <v>2140662.4739999999</v>
      </c>
      <c r="D2635" s="203">
        <v>2708690.9210000001</v>
      </c>
      <c r="E2635" s="203">
        <v>3085442.5010000002</v>
      </c>
      <c r="F2635" s="203">
        <v>4192728.4049999998</v>
      </c>
      <c r="G2635" s="203">
        <v>3696037.0070000002</v>
      </c>
      <c r="H2635" s="203">
        <v>3844821.5410000002</v>
      </c>
      <c r="I2635" s="203">
        <v>4039677.5690000001</v>
      </c>
    </row>
    <row r="2636" spans="1:9" x14ac:dyDescent="0.25">
      <c r="A2636" s="59" t="s">
        <v>2438</v>
      </c>
      <c r="B2636" s="59" t="s">
        <v>4938</v>
      </c>
      <c r="C2636" s="203">
        <v>2560286.0070000002</v>
      </c>
      <c r="D2636" s="203">
        <v>2705087.304</v>
      </c>
      <c r="E2636" s="203">
        <v>2402140.1639999999</v>
      </c>
      <c r="F2636" s="203">
        <v>2614325.2919999999</v>
      </c>
      <c r="G2636" s="203">
        <v>2701080.645</v>
      </c>
      <c r="H2636" s="203">
        <v>2843313.2239999999</v>
      </c>
      <c r="I2636" s="203">
        <v>2973258.6770000001</v>
      </c>
    </row>
    <row r="2637" spans="1:9" x14ac:dyDescent="0.25">
      <c r="A2637" s="59" t="s">
        <v>1775</v>
      </c>
      <c r="B2637" s="59" t="s">
        <v>4940</v>
      </c>
      <c r="C2637" s="203">
        <v>144817.07199999999</v>
      </c>
      <c r="D2637" s="203">
        <v>177516.76500000001</v>
      </c>
      <c r="E2637" s="203">
        <v>172137.77900000001</v>
      </c>
      <c r="F2637" s="203">
        <v>221786.32500000001</v>
      </c>
      <c r="G2637" s="203">
        <v>232612.25700000001</v>
      </c>
      <c r="H2637" s="203">
        <v>256922.54699999999</v>
      </c>
      <c r="I2637" s="203">
        <v>280295.75300000003</v>
      </c>
    </row>
    <row r="2638" spans="1:9" x14ac:dyDescent="0.25">
      <c r="A2638" s="59" t="s">
        <v>845</v>
      </c>
      <c r="B2638" s="59" t="s">
        <v>4944</v>
      </c>
      <c r="C2638" s="203">
        <v>372953.67800000001</v>
      </c>
      <c r="D2638" s="203">
        <v>625123.62899999996</v>
      </c>
      <c r="E2638" s="203">
        <v>521846.55800000002</v>
      </c>
      <c r="F2638" s="203">
        <v>637898.23100000003</v>
      </c>
      <c r="G2638" s="203">
        <v>754259.39</v>
      </c>
      <c r="H2638" s="203">
        <v>760916.56799999997</v>
      </c>
      <c r="I2638" s="203">
        <v>886774.61300000001</v>
      </c>
    </row>
    <row r="2639" spans="1:9" x14ac:dyDescent="0.25">
      <c r="A2639" s="59" t="s">
        <v>2050</v>
      </c>
      <c r="B2639" s="59" t="s">
        <v>4948</v>
      </c>
      <c r="C2639" s="203">
        <v>1716030.912</v>
      </c>
      <c r="D2639" s="203">
        <v>3079192.7779999999</v>
      </c>
      <c r="E2639" s="203">
        <v>1785072.798</v>
      </c>
      <c r="F2639" s="203">
        <v>2028235.304</v>
      </c>
      <c r="G2639" s="203">
        <v>2995474.148</v>
      </c>
      <c r="H2639" s="203">
        <v>2789511.5180000002</v>
      </c>
      <c r="I2639" s="203">
        <v>2715682.7710000002</v>
      </c>
    </row>
    <row r="2640" spans="1:9" x14ac:dyDescent="0.25">
      <c r="A2640" s="59" t="s">
        <v>1428</v>
      </c>
      <c r="B2640" s="59" t="s">
        <v>4950</v>
      </c>
      <c r="C2640" s="203">
        <v>1303543.3319999999</v>
      </c>
      <c r="D2640" s="203">
        <v>1828166.67</v>
      </c>
      <c r="E2640" s="203">
        <v>789862.94799999997</v>
      </c>
      <c r="F2640" s="203">
        <v>1030899.6090000001</v>
      </c>
      <c r="G2640" s="203">
        <v>1934078.6740000001</v>
      </c>
      <c r="H2640" s="203">
        <v>1717012.6910000001</v>
      </c>
      <c r="I2640" s="203">
        <v>1732015.5160000001</v>
      </c>
    </row>
    <row r="2641" spans="1:9" x14ac:dyDescent="0.25">
      <c r="A2641" s="59" t="s">
        <v>2799</v>
      </c>
      <c r="B2641" s="59" t="s">
        <v>4964</v>
      </c>
      <c r="C2641" s="203">
        <v>320646.71999999997</v>
      </c>
      <c r="D2641" s="203">
        <v>303629.56199999998</v>
      </c>
      <c r="E2641" s="203">
        <v>296945.03999999998</v>
      </c>
      <c r="F2641" s="203">
        <v>390751.09700000001</v>
      </c>
      <c r="G2641" s="203">
        <v>405891.783</v>
      </c>
      <c r="H2641" s="203">
        <v>382874.489</v>
      </c>
      <c r="I2641" s="203">
        <v>406798.97100000002</v>
      </c>
    </row>
    <row r="2642" spans="1:9" x14ac:dyDescent="0.25">
      <c r="A2642" s="59" t="s">
        <v>220</v>
      </c>
      <c r="B2642" s="59" t="s">
        <v>4965</v>
      </c>
      <c r="C2642" s="203">
        <v>352927.77399999998</v>
      </c>
      <c r="D2642" s="203">
        <v>363914.18400000001</v>
      </c>
      <c r="E2642" s="203">
        <v>276360.39399999997</v>
      </c>
      <c r="F2642" s="203">
        <v>370448.29</v>
      </c>
      <c r="G2642" s="203">
        <v>350755.01500000001</v>
      </c>
      <c r="H2642" s="203">
        <v>340556.36499999999</v>
      </c>
      <c r="I2642" s="203">
        <v>349342.16600000003</v>
      </c>
    </row>
    <row r="2643" spans="1:9" x14ac:dyDescent="0.25">
      <c r="A2643" s="59" t="s">
        <v>2825</v>
      </c>
      <c r="B2643" s="59" t="s">
        <v>4966</v>
      </c>
      <c r="C2643" s="203">
        <v>567740.10600000003</v>
      </c>
      <c r="D2643" s="203">
        <v>589366.00699999998</v>
      </c>
      <c r="E2643" s="203">
        <v>614386.39099999995</v>
      </c>
      <c r="F2643" s="203">
        <v>793068.32400000002</v>
      </c>
      <c r="G2643" s="203">
        <v>1026117.78</v>
      </c>
      <c r="H2643" s="203">
        <v>987915.89099999995</v>
      </c>
      <c r="I2643" s="203">
        <v>960854.05200000003</v>
      </c>
    </row>
    <row r="2644" spans="1:9" x14ac:dyDescent="0.25">
      <c r="A2644" s="59" t="s">
        <v>1490</v>
      </c>
      <c r="B2644" s="59" t="s">
        <v>4968</v>
      </c>
      <c r="C2644" s="203">
        <v>775667.65</v>
      </c>
      <c r="D2644" s="203">
        <v>801685.87</v>
      </c>
      <c r="E2644" s="203">
        <v>782160.23400000005</v>
      </c>
      <c r="F2644" s="203">
        <v>958431.39899999998</v>
      </c>
      <c r="G2644" s="203">
        <v>911559.67799999996</v>
      </c>
      <c r="H2644" s="203">
        <v>834392.61100000003</v>
      </c>
      <c r="I2644" s="203">
        <v>960130.98300000001</v>
      </c>
    </row>
    <row r="2645" spans="1:9" x14ac:dyDescent="0.25">
      <c r="A2645" s="59" t="s">
        <v>2149</v>
      </c>
      <c r="B2645" s="59" t="s">
        <v>4972</v>
      </c>
      <c r="C2645" s="203">
        <v>1103625.909</v>
      </c>
      <c r="D2645" s="203">
        <v>1157897.513</v>
      </c>
      <c r="E2645" s="203">
        <v>1115175.6510000001</v>
      </c>
      <c r="F2645" s="203">
        <v>1246194.5079999999</v>
      </c>
      <c r="G2645" s="203">
        <v>1093620.936</v>
      </c>
      <c r="H2645" s="203">
        <v>1289329.936</v>
      </c>
      <c r="I2645" s="203">
        <v>1569532.5660000001</v>
      </c>
    </row>
    <row r="2646" spans="1:9" x14ac:dyDescent="0.25">
      <c r="A2646" s="59" t="s">
        <v>2564</v>
      </c>
      <c r="B2646" s="59" t="s">
        <v>4974</v>
      </c>
      <c r="C2646" s="203">
        <v>2149678.713</v>
      </c>
      <c r="D2646" s="203">
        <v>1812682.3289999999</v>
      </c>
      <c r="E2646" s="203">
        <v>1033147.939</v>
      </c>
      <c r="F2646" s="203">
        <v>1226976.078</v>
      </c>
      <c r="G2646" s="203">
        <v>1275074.3529999999</v>
      </c>
      <c r="H2646" s="203">
        <v>1328477.578</v>
      </c>
      <c r="I2646" s="203">
        <v>1358811.3529999999</v>
      </c>
    </row>
    <row r="2647" spans="1:9" x14ac:dyDescent="0.25">
      <c r="A2647" s="59" t="s">
        <v>1385</v>
      </c>
      <c r="B2647" s="59" t="s">
        <v>4976</v>
      </c>
      <c r="C2647" s="203">
        <v>178925.63</v>
      </c>
      <c r="D2647" s="203">
        <v>230145.56</v>
      </c>
      <c r="E2647" s="203">
        <v>212989.23499999999</v>
      </c>
      <c r="F2647" s="203">
        <v>344665.179</v>
      </c>
      <c r="G2647" s="203">
        <v>355216.37400000001</v>
      </c>
      <c r="H2647" s="203">
        <v>239686.55100000001</v>
      </c>
      <c r="I2647" s="203">
        <v>215954.764</v>
      </c>
    </row>
    <row r="2648" spans="1:9" x14ac:dyDescent="0.25">
      <c r="A2648" s="59" t="s">
        <v>8223</v>
      </c>
      <c r="B2648" s="59" t="s">
        <v>8224</v>
      </c>
      <c r="C2648" s="203">
        <v>7008459.5140000004</v>
      </c>
      <c r="D2648" s="203">
        <v>6841179.2189999996</v>
      </c>
      <c r="E2648" s="203">
        <v>6139153.5789999999</v>
      </c>
      <c r="F2648" s="203">
        <v>7966351.4910000004</v>
      </c>
      <c r="G2648" s="203">
        <v>10724450.290999999</v>
      </c>
      <c r="H2648" s="203">
        <v>10012594.134</v>
      </c>
      <c r="I2648" s="203">
        <v>9754397.3440000005</v>
      </c>
    </row>
    <row r="2649" spans="1:9" x14ac:dyDescent="0.25">
      <c r="A2649" s="59" t="s">
        <v>3424</v>
      </c>
      <c r="B2649" s="59" t="s">
        <v>4982</v>
      </c>
      <c r="C2649" s="203">
        <v>348565.15700000001</v>
      </c>
      <c r="D2649" s="203">
        <v>348207.05499999999</v>
      </c>
      <c r="E2649" s="203">
        <v>381920.18699999998</v>
      </c>
      <c r="F2649" s="203">
        <v>440410.89</v>
      </c>
      <c r="G2649" s="203">
        <v>728575.10100000002</v>
      </c>
      <c r="H2649" s="203">
        <v>537150.94700000004</v>
      </c>
      <c r="I2649" s="203">
        <v>507372.91499999998</v>
      </c>
    </row>
    <row r="2650" spans="1:9" x14ac:dyDescent="0.25">
      <c r="A2650" s="59" t="s">
        <v>1953</v>
      </c>
      <c r="B2650" s="59" t="s">
        <v>4983</v>
      </c>
      <c r="C2650" s="203">
        <v>1049094.7490000001</v>
      </c>
      <c r="D2650" s="203">
        <v>1056193.0970000001</v>
      </c>
      <c r="E2650" s="203">
        <v>764095.152</v>
      </c>
      <c r="F2650" s="203">
        <v>973206.83700000006</v>
      </c>
      <c r="G2650" s="203">
        <v>1153826.48</v>
      </c>
      <c r="H2650" s="203">
        <v>1140606.3319999999</v>
      </c>
      <c r="I2650" s="203">
        <v>1212899.7720000001</v>
      </c>
    </row>
    <row r="2651" spans="1:9" x14ac:dyDescent="0.25">
      <c r="A2651" s="59" t="s">
        <v>2553</v>
      </c>
      <c r="B2651" s="59" t="s">
        <v>4985</v>
      </c>
      <c r="C2651" s="203">
        <v>990192.06599999999</v>
      </c>
      <c r="D2651" s="203">
        <v>1166472.2120000001</v>
      </c>
      <c r="E2651" s="203">
        <v>977529.35199999996</v>
      </c>
      <c r="F2651" s="203">
        <v>2016152.71</v>
      </c>
      <c r="G2651" s="203">
        <v>2718499.3590000002</v>
      </c>
      <c r="H2651" s="203">
        <v>2140472.3420000002</v>
      </c>
      <c r="I2651" s="203">
        <v>1869442.6740000001</v>
      </c>
    </row>
    <row r="2652" spans="1:9" x14ac:dyDescent="0.25">
      <c r="A2652" s="59" t="s">
        <v>198</v>
      </c>
      <c r="B2652" s="59" t="s">
        <v>4989</v>
      </c>
      <c r="C2652" s="203">
        <v>6245012.4510000004</v>
      </c>
      <c r="D2652" s="203">
        <v>6865260.8289999999</v>
      </c>
      <c r="E2652" s="203">
        <v>5682175.4029999999</v>
      </c>
      <c r="F2652" s="203">
        <v>6514134.7649999997</v>
      </c>
      <c r="G2652" s="203">
        <v>7388221.0640000002</v>
      </c>
      <c r="H2652" s="203">
        <v>7347281.7400000002</v>
      </c>
      <c r="I2652" s="203">
        <v>7334920.8899999997</v>
      </c>
    </row>
    <row r="2653" spans="1:9" x14ac:dyDescent="0.25">
      <c r="A2653" s="59" t="s">
        <v>359</v>
      </c>
      <c r="B2653" s="59" t="s">
        <v>4991</v>
      </c>
      <c r="C2653" s="203">
        <v>2434011.44</v>
      </c>
      <c r="D2653" s="203">
        <v>2613704.2050000001</v>
      </c>
      <c r="E2653" s="203">
        <v>2128082.3059999999</v>
      </c>
      <c r="F2653" s="203">
        <v>2476971.3480000002</v>
      </c>
      <c r="G2653" s="203">
        <v>2760806.977</v>
      </c>
      <c r="H2653" s="203">
        <v>2801169.5129999998</v>
      </c>
      <c r="I2653" s="203">
        <v>2860893.0669999998</v>
      </c>
    </row>
    <row r="2654" spans="1:9" x14ac:dyDescent="0.25">
      <c r="A2654" s="59" t="s">
        <v>1575</v>
      </c>
      <c r="B2654" s="59" t="s">
        <v>4993</v>
      </c>
      <c r="C2654" s="203">
        <v>185723.78400000001</v>
      </c>
      <c r="D2654" s="203">
        <v>207659.11900000001</v>
      </c>
      <c r="E2654" s="203">
        <v>154994.807</v>
      </c>
      <c r="F2654" s="203">
        <v>167036.16</v>
      </c>
      <c r="G2654" s="203">
        <v>187211.76800000001</v>
      </c>
      <c r="H2654" s="203">
        <v>194105.95699999999</v>
      </c>
      <c r="I2654" s="203">
        <v>187821.70199999999</v>
      </c>
    </row>
    <row r="2655" spans="1:9" x14ac:dyDescent="0.25">
      <c r="A2655" s="59" t="s">
        <v>516</v>
      </c>
      <c r="B2655" s="59" t="s">
        <v>4995</v>
      </c>
      <c r="C2655" s="203">
        <v>1454468.6950000001</v>
      </c>
      <c r="D2655" s="203">
        <v>1466136.882</v>
      </c>
      <c r="E2655" s="203">
        <v>1242278.405</v>
      </c>
      <c r="F2655" s="203">
        <v>1655622.287</v>
      </c>
      <c r="G2655" s="203">
        <v>1684268.9539999999</v>
      </c>
      <c r="H2655" s="203">
        <v>1565173.7109999999</v>
      </c>
      <c r="I2655" s="203">
        <v>1579526.7509999999</v>
      </c>
    </row>
    <row r="2656" spans="1:9" x14ac:dyDescent="0.25">
      <c r="A2656" s="59" t="s">
        <v>2967</v>
      </c>
      <c r="B2656" s="59" t="s">
        <v>4996</v>
      </c>
      <c r="C2656" s="203">
        <v>184247.37599999999</v>
      </c>
      <c r="D2656" s="203">
        <v>169045.94099999999</v>
      </c>
      <c r="E2656" s="203">
        <v>159539.44899999999</v>
      </c>
      <c r="F2656" s="203">
        <v>197856.038</v>
      </c>
      <c r="G2656" s="203">
        <v>218417.663</v>
      </c>
      <c r="H2656" s="203">
        <v>243235.59299999999</v>
      </c>
      <c r="I2656" s="203">
        <v>234882.31299999999</v>
      </c>
    </row>
    <row r="2657" spans="1:9" x14ac:dyDescent="0.25">
      <c r="A2657" s="59" t="s">
        <v>536</v>
      </c>
      <c r="B2657" s="59" t="s">
        <v>4999</v>
      </c>
      <c r="C2657" s="203">
        <v>2065625.3640000001</v>
      </c>
      <c r="D2657" s="203">
        <v>2272813.2390000001</v>
      </c>
      <c r="E2657" s="203">
        <v>1806977.2</v>
      </c>
      <c r="F2657" s="203">
        <v>1880265.2420000001</v>
      </c>
      <c r="G2657" s="203">
        <v>2177909.4939999999</v>
      </c>
      <c r="H2657" s="203">
        <v>2023284.5819999999</v>
      </c>
      <c r="I2657" s="203">
        <v>1965329.6329999999</v>
      </c>
    </row>
    <row r="2658" spans="1:9" x14ac:dyDescent="0.25">
      <c r="A2658" s="59" t="s">
        <v>894</v>
      </c>
      <c r="B2658" s="59" t="s">
        <v>5000</v>
      </c>
      <c r="C2658" s="203">
        <v>1221610.706</v>
      </c>
      <c r="D2658" s="203">
        <v>1397681.1240000001</v>
      </c>
      <c r="E2658" s="203">
        <v>1287659.898</v>
      </c>
      <c r="F2658" s="203">
        <v>1296432.6089999999</v>
      </c>
      <c r="G2658" s="203">
        <v>1450410.048</v>
      </c>
      <c r="H2658" s="203">
        <v>1493948.64</v>
      </c>
      <c r="I2658" s="203">
        <v>1536792.405</v>
      </c>
    </row>
    <row r="2659" spans="1:9" x14ac:dyDescent="0.25">
      <c r="A2659" s="59" t="s">
        <v>235</v>
      </c>
      <c r="B2659" s="59" t="s">
        <v>5001</v>
      </c>
      <c r="C2659" s="203">
        <v>4642781.2529999996</v>
      </c>
      <c r="D2659" s="203">
        <v>4735076.6289999997</v>
      </c>
      <c r="E2659" s="203">
        <v>4168869.5460000001</v>
      </c>
      <c r="F2659" s="203">
        <v>4678923.1840000004</v>
      </c>
      <c r="G2659" s="203">
        <v>5153197.9369999999</v>
      </c>
      <c r="H2659" s="203">
        <v>5131535.443</v>
      </c>
      <c r="I2659" s="203">
        <v>5640482.3849999998</v>
      </c>
    </row>
    <row r="2660" spans="1:9" x14ac:dyDescent="0.25">
      <c r="A2660" s="59" t="s">
        <v>981</v>
      </c>
      <c r="B2660" s="59" t="s">
        <v>5003</v>
      </c>
      <c r="C2660" s="203">
        <v>195151.864</v>
      </c>
      <c r="D2660" s="203">
        <v>203265.59700000001</v>
      </c>
      <c r="E2660" s="203">
        <v>177933.07</v>
      </c>
      <c r="F2660" s="203">
        <v>230644.22399999999</v>
      </c>
      <c r="G2660" s="203">
        <v>357648.58899999998</v>
      </c>
      <c r="H2660" s="203">
        <v>346531.12800000003</v>
      </c>
      <c r="I2660" s="203">
        <v>329763.505</v>
      </c>
    </row>
    <row r="2661" spans="1:9" x14ac:dyDescent="0.25">
      <c r="A2661" s="59" t="s">
        <v>871</v>
      </c>
      <c r="B2661" s="59" t="s">
        <v>5005</v>
      </c>
      <c r="C2661" s="203">
        <v>161739.092</v>
      </c>
      <c r="D2661" s="203">
        <v>205681.73300000001</v>
      </c>
      <c r="E2661" s="203">
        <v>176736.28200000001</v>
      </c>
      <c r="F2661" s="203">
        <v>220693.23499999999</v>
      </c>
      <c r="G2661" s="203">
        <v>238139.54199999999</v>
      </c>
      <c r="H2661" s="203">
        <v>257595.891</v>
      </c>
      <c r="I2661" s="203">
        <v>281635.00799999997</v>
      </c>
    </row>
    <row r="2662" spans="1:9" x14ac:dyDescent="0.25">
      <c r="A2662" s="59" t="s">
        <v>986</v>
      </c>
      <c r="B2662" s="59" t="s">
        <v>5008</v>
      </c>
      <c r="C2662" s="203">
        <v>789408.995</v>
      </c>
      <c r="D2662" s="203">
        <v>958403.78</v>
      </c>
      <c r="E2662" s="203">
        <v>808714.05099999998</v>
      </c>
      <c r="F2662" s="203">
        <v>1116774.8810000001</v>
      </c>
      <c r="G2662" s="203">
        <v>1325605.0490000001</v>
      </c>
      <c r="H2662" s="203">
        <v>1165358.476</v>
      </c>
      <c r="I2662" s="203">
        <v>1334691.8810000001</v>
      </c>
    </row>
    <row r="2663" spans="1:9" x14ac:dyDescent="0.25">
      <c r="A2663" s="59" t="s">
        <v>3282</v>
      </c>
      <c r="B2663" s="59" t="s">
        <v>5009</v>
      </c>
      <c r="C2663" s="203">
        <v>60525.962</v>
      </c>
      <c r="D2663" s="203">
        <v>67578.468999999997</v>
      </c>
      <c r="E2663" s="203">
        <v>67987.971000000005</v>
      </c>
      <c r="F2663" s="203">
        <v>67310.562000000005</v>
      </c>
      <c r="G2663" s="203">
        <v>65547.468999999997</v>
      </c>
      <c r="H2663" s="203">
        <v>57934.699000000001</v>
      </c>
      <c r="I2663" s="203">
        <v>90138.691999999995</v>
      </c>
    </row>
    <row r="2664" spans="1:9" x14ac:dyDescent="0.25">
      <c r="A2664" s="59" t="s">
        <v>758</v>
      </c>
      <c r="B2664" s="59" t="s">
        <v>5010</v>
      </c>
      <c r="C2664" s="203">
        <v>447776.26799999998</v>
      </c>
      <c r="D2664" s="203">
        <v>541734.95299999998</v>
      </c>
      <c r="E2664" s="203">
        <v>438123.03100000002</v>
      </c>
      <c r="F2664" s="203">
        <v>591767.55900000001</v>
      </c>
      <c r="G2664" s="203">
        <v>767260.51699999999</v>
      </c>
      <c r="H2664" s="203">
        <v>788106.91299999994</v>
      </c>
      <c r="I2664" s="203">
        <v>761323.41799999995</v>
      </c>
    </row>
    <row r="2665" spans="1:9" x14ac:dyDescent="0.25">
      <c r="A2665" s="59" t="s">
        <v>150</v>
      </c>
      <c r="B2665" s="59" t="s">
        <v>5011</v>
      </c>
      <c r="C2665" s="203">
        <v>11243427.125</v>
      </c>
      <c r="D2665" s="203">
        <v>12125951.449999999</v>
      </c>
      <c r="E2665" s="203">
        <v>11200917.556</v>
      </c>
      <c r="F2665" s="203">
        <v>11826971.965</v>
      </c>
      <c r="G2665" s="203">
        <v>13780751.693</v>
      </c>
      <c r="H2665" s="203">
        <v>14123333.585999999</v>
      </c>
      <c r="I2665" s="203">
        <v>14085585.158</v>
      </c>
    </row>
    <row r="2666" spans="1:9" x14ac:dyDescent="0.25">
      <c r="A2666" s="59" t="s">
        <v>911</v>
      </c>
      <c r="B2666" s="59" t="s">
        <v>5012</v>
      </c>
      <c r="C2666" s="203">
        <v>4953579.54</v>
      </c>
      <c r="D2666" s="203">
        <v>5374876.4919999996</v>
      </c>
      <c r="E2666" s="203">
        <v>5208876.6880000001</v>
      </c>
      <c r="F2666" s="203">
        <v>6123934.2879999997</v>
      </c>
      <c r="G2666" s="203">
        <v>6907284.9510000004</v>
      </c>
      <c r="H2666" s="203">
        <v>7131900.9390000002</v>
      </c>
      <c r="I2666" s="203">
        <v>7628000.7549999999</v>
      </c>
    </row>
    <row r="2667" spans="1:9" x14ac:dyDescent="0.25">
      <c r="A2667" s="59" t="s">
        <v>462</v>
      </c>
      <c r="B2667" s="59" t="s">
        <v>5013</v>
      </c>
      <c r="C2667" s="203">
        <v>12427966.045</v>
      </c>
      <c r="D2667" s="203">
        <v>13935624.558</v>
      </c>
      <c r="E2667" s="203">
        <v>11884971.403999999</v>
      </c>
      <c r="F2667" s="203">
        <v>13464915.921</v>
      </c>
      <c r="G2667" s="203">
        <v>16024053.571</v>
      </c>
      <c r="H2667" s="203">
        <v>15704412.131999999</v>
      </c>
      <c r="I2667" s="203">
        <v>16759330.551999999</v>
      </c>
    </row>
    <row r="2668" spans="1:9" x14ac:dyDescent="0.25">
      <c r="A2668" s="59" t="s">
        <v>1348</v>
      </c>
      <c r="B2668" s="59" t="s">
        <v>5015</v>
      </c>
      <c r="C2668" s="203">
        <v>2117262.9509999999</v>
      </c>
      <c r="D2668" s="203">
        <v>2439388.895</v>
      </c>
      <c r="E2668" s="203">
        <v>2237066.4819999998</v>
      </c>
      <c r="F2668" s="203">
        <v>2546191.608</v>
      </c>
      <c r="G2668" s="203">
        <v>3032357.7429999998</v>
      </c>
      <c r="H2668" s="203">
        <v>3147846.4040000001</v>
      </c>
      <c r="I2668" s="203">
        <v>3362760.4559999998</v>
      </c>
    </row>
    <row r="2669" spans="1:9" x14ac:dyDescent="0.25">
      <c r="A2669" s="59" t="s">
        <v>543</v>
      </c>
      <c r="B2669" s="59" t="s">
        <v>5016</v>
      </c>
      <c r="C2669" s="203">
        <v>870640.46600000001</v>
      </c>
      <c r="D2669" s="203">
        <v>965757.82400000002</v>
      </c>
      <c r="E2669" s="203">
        <v>938096.42500000005</v>
      </c>
      <c r="F2669" s="203">
        <v>1094730.0319999999</v>
      </c>
      <c r="G2669" s="203">
        <v>1425541.4879999999</v>
      </c>
      <c r="H2669" s="203">
        <v>1651617.14</v>
      </c>
      <c r="I2669" s="203">
        <v>1869635.378</v>
      </c>
    </row>
    <row r="2670" spans="1:9" x14ac:dyDescent="0.25">
      <c r="A2670" s="59" t="s">
        <v>492</v>
      </c>
      <c r="B2670" s="59" t="s">
        <v>5017</v>
      </c>
      <c r="C2670" s="203">
        <v>1158802.7819999999</v>
      </c>
      <c r="D2670" s="203">
        <v>1407141.399</v>
      </c>
      <c r="E2670" s="203">
        <v>1209989.227</v>
      </c>
      <c r="F2670" s="203">
        <v>1348935.4410000001</v>
      </c>
      <c r="G2670" s="203">
        <v>1635186.2169999999</v>
      </c>
      <c r="H2670" s="203">
        <v>1638390.32</v>
      </c>
      <c r="I2670" s="203">
        <v>1723979.9240000001</v>
      </c>
    </row>
    <row r="2671" spans="1:9" x14ac:dyDescent="0.25">
      <c r="A2671" s="59" t="s">
        <v>40</v>
      </c>
      <c r="B2671" s="59" t="s">
        <v>5018</v>
      </c>
      <c r="C2671" s="203">
        <v>16479967.078</v>
      </c>
      <c r="D2671" s="203">
        <v>18562249.024</v>
      </c>
      <c r="E2671" s="203">
        <v>16955811.090999998</v>
      </c>
      <c r="F2671" s="203">
        <v>19756575.436000001</v>
      </c>
      <c r="G2671" s="203">
        <v>22812952.866999999</v>
      </c>
      <c r="H2671" s="203">
        <v>22285584.026999999</v>
      </c>
      <c r="I2671" s="203">
        <v>24670308.199000001</v>
      </c>
    </row>
    <row r="2672" spans="1:9" x14ac:dyDescent="0.25">
      <c r="A2672" s="59" t="s">
        <v>731</v>
      </c>
      <c r="B2672" s="59" t="s">
        <v>5019</v>
      </c>
      <c r="C2672" s="203">
        <v>3402546.0279999999</v>
      </c>
      <c r="D2672" s="203">
        <v>3669027.7940000002</v>
      </c>
      <c r="E2672" s="203">
        <v>3674754.09</v>
      </c>
      <c r="F2672" s="203">
        <v>4050134.7820000001</v>
      </c>
      <c r="G2672" s="203">
        <v>4518067.409</v>
      </c>
      <c r="H2672" s="203">
        <v>4627916.3729999997</v>
      </c>
      <c r="I2672" s="203">
        <v>5000026.0120000001</v>
      </c>
    </row>
    <row r="2673" spans="1:9" x14ac:dyDescent="0.25">
      <c r="A2673" s="59" t="s">
        <v>256</v>
      </c>
      <c r="B2673" s="59" t="s">
        <v>5020</v>
      </c>
      <c r="C2673" s="203">
        <v>177286.98699999999</v>
      </c>
      <c r="D2673" s="203">
        <v>188882.54399999999</v>
      </c>
      <c r="E2673" s="203">
        <v>189659.66899999999</v>
      </c>
      <c r="F2673" s="203">
        <v>257435.39</v>
      </c>
      <c r="G2673" s="203">
        <v>255759.69200000001</v>
      </c>
      <c r="H2673" s="203">
        <v>248541.91099999999</v>
      </c>
      <c r="I2673" s="203">
        <v>251897.557</v>
      </c>
    </row>
    <row r="2674" spans="1:9" x14ac:dyDescent="0.25">
      <c r="A2674" s="59" t="s">
        <v>162</v>
      </c>
      <c r="B2674" s="59" t="s">
        <v>5022</v>
      </c>
      <c r="C2674" s="203">
        <v>4848974.8039999995</v>
      </c>
      <c r="D2674" s="203">
        <v>5384526.5800000001</v>
      </c>
      <c r="E2674" s="203">
        <v>5348409.3470000001</v>
      </c>
      <c r="F2674" s="203">
        <v>5744476.3300000001</v>
      </c>
      <c r="G2674" s="203">
        <v>6413739.0630000001</v>
      </c>
      <c r="H2674" s="203">
        <v>6678635.2989999996</v>
      </c>
      <c r="I2674" s="203">
        <v>7520198.3490000004</v>
      </c>
    </row>
    <row r="2675" spans="1:9" x14ac:dyDescent="0.25">
      <c r="A2675" s="59" t="s">
        <v>208</v>
      </c>
      <c r="B2675" s="59" t="s">
        <v>5023</v>
      </c>
      <c r="C2675" s="203">
        <v>2300616.4950000001</v>
      </c>
      <c r="D2675" s="203">
        <v>3108659.4380000001</v>
      </c>
      <c r="E2675" s="203">
        <v>2617469.0759999999</v>
      </c>
      <c r="F2675" s="203">
        <v>2890999.128</v>
      </c>
      <c r="G2675" s="203">
        <v>3374815.83</v>
      </c>
      <c r="H2675" s="203">
        <v>3353442.6549999998</v>
      </c>
      <c r="I2675" s="203">
        <v>3739028.11</v>
      </c>
    </row>
    <row r="2676" spans="1:9" x14ac:dyDescent="0.25">
      <c r="A2676" s="59" t="s">
        <v>895</v>
      </c>
      <c r="B2676" s="59" t="s">
        <v>5026</v>
      </c>
      <c r="C2676" s="203">
        <v>1048115.304</v>
      </c>
      <c r="D2676" s="203">
        <v>1175668.4639999999</v>
      </c>
      <c r="E2676" s="203">
        <v>1024703.7709999999</v>
      </c>
      <c r="F2676" s="203">
        <v>1068183.949</v>
      </c>
      <c r="G2676" s="203">
        <v>1144323.1410000001</v>
      </c>
      <c r="H2676" s="203">
        <v>1053510.0060000001</v>
      </c>
      <c r="I2676" s="203">
        <v>1085159.023</v>
      </c>
    </row>
    <row r="2677" spans="1:9" x14ac:dyDescent="0.25">
      <c r="A2677" s="59" t="s">
        <v>130</v>
      </c>
      <c r="B2677" s="59" t="s">
        <v>5027</v>
      </c>
      <c r="C2677" s="203">
        <v>2467993.9550000001</v>
      </c>
      <c r="D2677" s="203">
        <v>2801592.5559999999</v>
      </c>
      <c r="E2677" s="203">
        <v>2685560.176</v>
      </c>
      <c r="F2677" s="203">
        <v>3048942.5619999999</v>
      </c>
      <c r="G2677" s="203">
        <v>3489209.9789999998</v>
      </c>
      <c r="H2677" s="203">
        <v>3405890.8160000001</v>
      </c>
      <c r="I2677" s="203">
        <v>3621230.5920000002</v>
      </c>
    </row>
    <row r="2678" spans="1:9" x14ac:dyDescent="0.25">
      <c r="A2678" s="59" t="s">
        <v>666</v>
      </c>
      <c r="B2678" s="59" t="s">
        <v>5028</v>
      </c>
      <c r="C2678" s="203">
        <v>1243167.227</v>
      </c>
      <c r="D2678" s="203">
        <v>1249605.2409999999</v>
      </c>
      <c r="E2678" s="203">
        <v>978651.21299999999</v>
      </c>
      <c r="F2678" s="203">
        <v>1004404.077</v>
      </c>
      <c r="G2678" s="203">
        <v>1101836.9609999999</v>
      </c>
      <c r="H2678" s="203">
        <v>1037572.382</v>
      </c>
      <c r="I2678" s="203">
        <v>1093820.6540000001</v>
      </c>
    </row>
    <row r="2679" spans="1:9" x14ac:dyDescent="0.25">
      <c r="A2679" s="59" t="s">
        <v>2782</v>
      </c>
      <c r="B2679" s="59" t="s">
        <v>5029</v>
      </c>
      <c r="C2679" s="203">
        <v>214747.22399999999</v>
      </c>
      <c r="D2679" s="203">
        <v>284466.15299999999</v>
      </c>
      <c r="E2679" s="203">
        <v>253476.08199999999</v>
      </c>
      <c r="F2679" s="203">
        <v>244917.94899999999</v>
      </c>
      <c r="G2679" s="203">
        <v>284375.30099999998</v>
      </c>
      <c r="H2679" s="203">
        <v>301498.565</v>
      </c>
      <c r="I2679" s="203">
        <v>354824.45600000001</v>
      </c>
    </row>
    <row r="2680" spans="1:9" x14ac:dyDescent="0.25">
      <c r="A2680" s="59" t="s">
        <v>700</v>
      </c>
      <c r="B2680" s="59" t="s">
        <v>5030</v>
      </c>
      <c r="C2680" s="203">
        <v>1631670.4790000001</v>
      </c>
      <c r="D2680" s="203">
        <v>1721213.784</v>
      </c>
      <c r="E2680" s="203">
        <v>1677690.72</v>
      </c>
      <c r="F2680" s="203">
        <v>1912367.912</v>
      </c>
      <c r="G2680" s="203">
        <v>2302976.6179999998</v>
      </c>
      <c r="H2680" s="203">
        <v>2377358.1</v>
      </c>
      <c r="I2680" s="203">
        <v>2525742.8659999999</v>
      </c>
    </row>
    <row r="2681" spans="1:9" x14ac:dyDescent="0.25">
      <c r="A2681" s="59" t="s">
        <v>426</v>
      </c>
      <c r="B2681" s="59" t="s">
        <v>5031</v>
      </c>
      <c r="C2681" s="203">
        <v>2116826.8190000001</v>
      </c>
      <c r="D2681" s="203">
        <v>2285499.3250000002</v>
      </c>
      <c r="E2681" s="203">
        <v>2053884.477</v>
      </c>
      <c r="F2681" s="203">
        <v>2176395.6719999998</v>
      </c>
      <c r="G2681" s="203">
        <v>2386550.8470000001</v>
      </c>
      <c r="H2681" s="203">
        <v>2490341.5929999999</v>
      </c>
      <c r="I2681" s="203">
        <v>2615559.781</v>
      </c>
    </row>
    <row r="2682" spans="1:9" x14ac:dyDescent="0.25">
      <c r="A2682" s="59" t="s">
        <v>169</v>
      </c>
      <c r="B2682" s="59" t="s">
        <v>5032</v>
      </c>
      <c r="C2682" s="203">
        <v>1916444.4410000001</v>
      </c>
      <c r="D2682" s="203">
        <v>2368735.0430000001</v>
      </c>
      <c r="E2682" s="203">
        <v>2344463.2880000002</v>
      </c>
      <c r="F2682" s="203">
        <v>2637627.2719999999</v>
      </c>
      <c r="G2682" s="203">
        <v>3064907.125</v>
      </c>
      <c r="H2682" s="203">
        <v>3129900.3969999999</v>
      </c>
      <c r="I2682" s="203">
        <v>3377781.0580000002</v>
      </c>
    </row>
    <row r="2683" spans="1:9" x14ac:dyDescent="0.25">
      <c r="A2683" s="59" t="s">
        <v>106</v>
      </c>
      <c r="B2683" s="59" t="s">
        <v>5033</v>
      </c>
      <c r="C2683" s="203">
        <v>1290525.466</v>
      </c>
      <c r="D2683" s="203">
        <v>1558214.6</v>
      </c>
      <c r="E2683" s="203">
        <v>1511613.787</v>
      </c>
      <c r="F2683" s="203">
        <v>1376272.49</v>
      </c>
      <c r="G2683" s="203">
        <v>1569394.037</v>
      </c>
      <c r="H2683" s="203">
        <v>1633279.719</v>
      </c>
      <c r="I2683" s="203">
        <v>1591612.47</v>
      </c>
    </row>
    <row r="2684" spans="1:9" x14ac:dyDescent="0.25">
      <c r="A2684" s="59" t="s">
        <v>147</v>
      </c>
      <c r="B2684" s="59" t="s">
        <v>5034</v>
      </c>
      <c r="C2684" s="203">
        <v>1992244.291</v>
      </c>
      <c r="D2684" s="203">
        <v>2108768.9190000002</v>
      </c>
      <c r="E2684" s="203">
        <v>1957052.6189999999</v>
      </c>
      <c r="F2684" s="203">
        <v>2166910.6809999999</v>
      </c>
      <c r="G2684" s="203">
        <v>2148776.2310000001</v>
      </c>
      <c r="H2684" s="203">
        <v>2040987.51</v>
      </c>
      <c r="I2684" s="203">
        <v>2067031.4240000001</v>
      </c>
    </row>
    <row r="2685" spans="1:9" x14ac:dyDescent="0.25">
      <c r="A2685" s="59" t="s">
        <v>917</v>
      </c>
      <c r="B2685" s="59" t="s">
        <v>5036</v>
      </c>
      <c r="C2685" s="203">
        <v>2015526.023</v>
      </c>
      <c r="D2685" s="203">
        <v>3017469.585</v>
      </c>
      <c r="E2685" s="203">
        <v>2074057.7239999999</v>
      </c>
      <c r="F2685" s="203">
        <v>2403374.193</v>
      </c>
      <c r="G2685" s="203">
        <v>3216343.3650000002</v>
      </c>
      <c r="H2685" s="203">
        <v>3283088.5070000002</v>
      </c>
      <c r="I2685" s="203">
        <v>2904506.8050000002</v>
      </c>
    </row>
    <row r="2686" spans="1:9" x14ac:dyDescent="0.25">
      <c r="A2686" s="59" t="s">
        <v>193</v>
      </c>
      <c r="B2686" s="59" t="s">
        <v>5039</v>
      </c>
      <c r="C2686" s="203">
        <v>678563.06299999997</v>
      </c>
      <c r="D2686" s="203">
        <v>746272.83100000001</v>
      </c>
      <c r="E2686" s="203">
        <v>667214.06200000003</v>
      </c>
      <c r="F2686" s="203">
        <v>892011.98400000005</v>
      </c>
      <c r="G2686" s="203">
        <v>1039912.414</v>
      </c>
      <c r="H2686" s="203">
        <v>1052514.8459999999</v>
      </c>
      <c r="I2686" s="203">
        <v>1029312.7830000001</v>
      </c>
    </row>
    <row r="2687" spans="1:9" x14ac:dyDescent="0.25">
      <c r="A2687" s="59" t="s">
        <v>92</v>
      </c>
      <c r="B2687" s="59" t="s">
        <v>5040</v>
      </c>
      <c r="C2687" s="203">
        <v>10350373.17</v>
      </c>
      <c r="D2687" s="203">
        <v>12012087.828</v>
      </c>
      <c r="E2687" s="203">
        <v>12091948.037</v>
      </c>
      <c r="F2687" s="203">
        <v>12608473.438999999</v>
      </c>
      <c r="G2687" s="203">
        <v>14387186.386</v>
      </c>
      <c r="H2687" s="203">
        <v>14669831.649</v>
      </c>
      <c r="I2687" s="203">
        <v>16163362.955</v>
      </c>
    </row>
    <row r="2688" spans="1:9" x14ac:dyDescent="0.25">
      <c r="A2688" s="59" t="s">
        <v>135</v>
      </c>
      <c r="B2688" s="59" t="s">
        <v>5041</v>
      </c>
      <c r="C2688" s="203">
        <v>4252310.3739999998</v>
      </c>
      <c r="D2688" s="203">
        <v>4942638.6979999999</v>
      </c>
      <c r="E2688" s="203">
        <v>4253896.0949999997</v>
      </c>
      <c r="F2688" s="203">
        <v>4816258.2860000003</v>
      </c>
      <c r="G2688" s="203">
        <v>5110140.4819999998</v>
      </c>
      <c r="H2688" s="203">
        <v>5216939.28</v>
      </c>
      <c r="I2688" s="203">
        <v>5649234.4780000001</v>
      </c>
    </row>
    <row r="2689" spans="1:9" x14ac:dyDescent="0.25">
      <c r="A2689" s="59" t="s">
        <v>774</v>
      </c>
      <c r="B2689" s="59" t="s">
        <v>5043</v>
      </c>
      <c r="C2689" s="203">
        <v>2207110.2960000001</v>
      </c>
      <c r="D2689" s="203">
        <v>2587025.6880000001</v>
      </c>
      <c r="E2689" s="203">
        <v>2228156.5320000001</v>
      </c>
      <c r="F2689" s="203">
        <v>2664358.3590000002</v>
      </c>
      <c r="G2689" s="203">
        <v>3779164.65</v>
      </c>
      <c r="H2689" s="203">
        <v>4516557.148</v>
      </c>
      <c r="I2689" s="203">
        <v>3898069.9890000001</v>
      </c>
    </row>
    <row r="2690" spans="1:9" x14ac:dyDescent="0.25">
      <c r="A2690" s="59" t="s">
        <v>388</v>
      </c>
      <c r="B2690" s="59" t="s">
        <v>5048</v>
      </c>
      <c r="C2690" s="203">
        <v>348779.29</v>
      </c>
      <c r="D2690" s="203">
        <v>371079.77100000001</v>
      </c>
      <c r="E2690" s="203">
        <v>328439.32900000003</v>
      </c>
      <c r="F2690" s="203">
        <v>371005.82699999999</v>
      </c>
      <c r="G2690" s="203">
        <v>400453.31</v>
      </c>
      <c r="H2690" s="203">
        <v>379714.06400000001</v>
      </c>
      <c r="I2690" s="203">
        <v>411876.69</v>
      </c>
    </row>
    <row r="2691" spans="1:9" x14ac:dyDescent="0.25">
      <c r="A2691" s="59" t="s">
        <v>518</v>
      </c>
      <c r="B2691" s="59" t="s">
        <v>5049</v>
      </c>
      <c r="C2691" s="203">
        <v>199166.64199999999</v>
      </c>
      <c r="D2691" s="203">
        <v>228164.48000000001</v>
      </c>
      <c r="E2691" s="203">
        <v>150736.86600000001</v>
      </c>
      <c r="F2691" s="203">
        <v>200679.079</v>
      </c>
      <c r="G2691" s="203">
        <v>202710.96599999999</v>
      </c>
      <c r="H2691" s="203">
        <v>196993.87599999999</v>
      </c>
      <c r="I2691" s="203">
        <v>198752.84599999999</v>
      </c>
    </row>
    <row r="2692" spans="1:9" x14ac:dyDescent="0.25">
      <c r="A2692" s="59" t="s">
        <v>2048</v>
      </c>
      <c r="B2692" s="59" t="s">
        <v>5050</v>
      </c>
      <c r="C2692" s="203">
        <v>252344.50399999999</v>
      </c>
      <c r="D2692" s="203">
        <v>315810.87699999998</v>
      </c>
      <c r="E2692" s="203">
        <v>279554.67200000002</v>
      </c>
      <c r="F2692" s="203">
        <v>292221.44400000002</v>
      </c>
      <c r="G2692" s="203">
        <v>340131.15500000003</v>
      </c>
      <c r="H2692" s="203">
        <v>307148.147</v>
      </c>
      <c r="I2692" s="203">
        <v>317124.93300000002</v>
      </c>
    </row>
    <row r="2693" spans="1:9" x14ac:dyDescent="0.25">
      <c r="A2693" s="59" t="s">
        <v>2171</v>
      </c>
      <c r="B2693" s="59" t="s">
        <v>5051</v>
      </c>
      <c r="C2693" s="203">
        <v>362635.85600000003</v>
      </c>
      <c r="D2693" s="203">
        <v>442297.391</v>
      </c>
      <c r="E2693" s="203">
        <v>385074.049</v>
      </c>
      <c r="F2693" s="203">
        <v>461830.19799999997</v>
      </c>
      <c r="G2693" s="203">
        <v>526444.96900000004</v>
      </c>
      <c r="H2693" s="203">
        <v>553367.47600000002</v>
      </c>
      <c r="I2693" s="203">
        <v>523617.58899999998</v>
      </c>
    </row>
    <row r="2694" spans="1:9" x14ac:dyDescent="0.25">
      <c r="A2694" s="59" t="s">
        <v>743</v>
      </c>
      <c r="B2694" s="59" t="s">
        <v>5052</v>
      </c>
      <c r="C2694" s="203">
        <v>605934.87800000003</v>
      </c>
      <c r="D2694" s="203">
        <v>611652.18099999998</v>
      </c>
      <c r="E2694" s="203">
        <v>529339.57200000004</v>
      </c>
      <c r="F2694" s="203">
        <v>684536.85600000003</v>
      </c>
      <c r="G2694" s="203">
        <v>864743.74300000002</v>
      </c>
      <c r="H2694" s="203">
        <v>819375.94400000002</v>
      </c>
      <c r="I2694" s="203">
        <v>755805.179</v>
      </c>
    </row>
    <row r="2695" spans="1:9" x14ac:dyDescent="0.25">
      <c r="A2695" s="59" t="s">
        <v>351</v>
      </c>
      <c r="B2695" s="59" t="s">
        <v>5053</v>
      </c>
      <c r="C2695" s="203">
        <v>2306472.1239999998</v>
      </c>
      <c r="D2695" s="203">
        <v>2673141.9270000001</v>
      </c>
      <c r="E2695" s="203">
        <v>2352160.642</v>
      </c>
      <c r="F2695" s="203">
        <v>2578298.4730000002</v>
      </c>
      <c r="G2695" s="203">
        <v>2990754.01</v>
      </c>
      <c r="H2695" s="203">
        <v>2958189.0180000002</v>
      </c>
      <c r="I2695" s="203">
        <v>3027272.7940000002</v>
      </c>
    </row>
    <row r="2696" spans="1:9" x14ac:dyDescent="0.25">
      <c r="A2696" s="59" t="s">
        <v>2167</v>
      </c>
      <c r="B2696" s="59" t="s">
        <v>5054</v>
      </c>
      <c r="C2696" s="203">
        <v>371714.37199999997</v>
      </c>
      <c r="D2696" s="203">
        <v>428409.364</v>
      </c>
      <c r="E2696" s="203">
        <v>393818.40399999998</v>
      </c>
      <c r="F2696" s="203">
        <v>452794.45899999997</v>
      </c>
      <c r="G2696" s="203">
        <v>521833.587</v>
      </c>
      <c r="H2696" s="203">
        <v>552515.005</v>
      </c>
      <c r="I2696" s="203">
        <v>578904.53300000005</v>
      </c>
    </row>
    <row r="2697" spans="1:9" x14ac:dyDescent="0.25">
      <c r="A2697" s="59" t="s">
        <v>2405</v>
      </c>
      <c r="B2697" s="59" t="s">
        <v>5060</v>
      </c>
      <c r="C2697" s="203">
        <v>911775.89899999998</v>
      </c>
      <c r="D2697" s="203">
        <v>1037685.294</v>
      </c>
      <c r="E2697" s="203">
        <v>1259892.6240000001</v>
      </c>
      <c r="F2697" s="203">
        <v>1250453.6669999999</v>
      </c>
      <c r="G2697" s="203">
        <v>1517848.899</v>
      </c>
      <c r="H2697" s="203">
        <v>1723688.7620000001</v>
      </c>
      <c r="I2697" s="203">
        <v>1948779.8370000001</v>
      </c>
    </row>
    <row r="2698" spans="1:9" x14ac:dyDescent="0.25">
      <c r="A2698" s="59" t="s">
        <v>846</v>
      </c>
      <c r="B2698" s="59" t="s">
        <v>5062</v>
      </c>
      <c r="C2698" s="203">
        <v>2489789.6</v>
      </c>
      <c r="D2698" s="203">
        <v>2575630.9950000001</v>
      </c>
      <c r="E2698" s="203">
        <v>2181581.659</v>
      </c>
      <c r="F2698" s="203">
        <v>2495219.9569999999</v>
      </c>
      <c r="G2698" s="203">
        <v>3240003.8990000002</v>
      </c>
      <c r="H2698" s="203">
        <v>3060302.932</v>
      </c>
      <c r="I2698" s="203">
        <v>3253338.6230000001</v>
      </c>
    </row>
    <row r="2699" spans="1:9" x14ac:dyDescent="0.25">
      <c r="A2699" s="59" t="s">
        <v>421</v>
      </c>
      <c r="B2699" s="59" t="s">
        <v>5066</v>
      </c>
      <c r="C2699" s="203">
        <v>1361384.287</v>
      </c>
      <c r="D2699" s="203">
        <v>1448133.669</v>
      </c>
      <c r="E2699" s="203">
        <v>1074952.588</v>
      </c>
      <c r="F2699" s="203">
        <v>1293832.4839999999</v>
      </c>
      <c r="G2699" s="203">
        <v>1412185.4809999999</v>
      </c>
      <c r="H2699" s="203">
        <v>1419445.078</v>
      </c>
      <c r="I2699" s="203">
        <v>1439530.0360000001</v>
      </c>
    </row>
    <row r="2700" spans="1:9" x14ac:dyDescent="0.25">
      <c r="A2700" s="59" t="s">
        <v>3231</v>
      </c>
      <c r="B2700" s="59" t="s">
        <v>5082</v>
      </c>
      <c r="C2700" s="203">
        <v>91950.335999999996</v>
      </c>
      <c r="D2700" s="203">
        <v>34211.017999999996</v>
      </c>
      <c r="E2700" s="203">
        <v>27689.887999999999</v>
      </c>
      <c r="F2700" s="203">
        <v>24439.727999999999</v>
      </c>
      <c r="G2700" s="203">
        <v>22705.253000000001</v>
      </c>
      <c r="H2700" s="203">
        <v>15264.884</v>
      </c>
      <c r="I2700" s="203">
        <v>16425.258000000002</v>
      </c>
    </row>
    <row r="2701" spans="1:9" x14ac:dyDescent="0.25">
      <c r="A2701" s="59" t="s">
        <v>2892</v>
      </c>
      <c r="B2701" s="59" t="s">
        <v>5090</v>
      </c>
      <c r="C2701" s="203">
        <v>920576.35199999996</v>
      </c>
      <c r="D2701" s="203">
        <v>843308.89599999995</v>
      </c>
      <c r="E2701" s="203">
        <v>864496.11499999999</v>
      </c>
      <c r="F2701" s="203">
        <v>790610.46799999999</v>
      </c>
      <c r="G2701" s="203">
        <v>781361.15500000003</v>
      </c>
      <c r="H2701" s="203">
        <v>699070.60199999996</v>
      </c>
      <c r="I2701" s="203">
        <v>665245.701</v>
      </c>
    </row>
    <row r="2702" spans="1:9" x14ac:dyDescent="0.25">
      <c r="A2702" s="59" t="s">
        <v>2288</v>
      </c>
      <c r="B2702" s="59" t="s">
        <v>5104</v>
      </c>
      <c r="C2702" s="203">
        <v>54660.531999999999</v>
      </c>
      <c r="D2702" s="203">
        <v>62043.097000000002</v>
      </c>
      <c r="E2702" s="203">
        <v>67908.19</v>
      </c>
      <c r="F2702" s="203">
        <v>89814.278999999995</v>
      </c>
      <c r="G2702" s="203">
        <v>161908.606</v>
      </c>
      <c r="H2702" s="203">
        <v>112324.219</v>
      </c>
      <c r="I2702" s="203">
        <v>102092.67</v>
      </c>
    </row>
    <row r="2703" spans="1:9" x14ac:dyDescent="0.25">
      <c r="A2703" s="59" t="s">
        <v>3597</v>
      </c>
      <c r="B2703" s="59" t="s">
        <v>5109</v>
      </c>
      <c r="C2703" s="203">
        <v>4519972.9230000004</v>
      </c>
      <c r="D2703" s="203">
        <v>5142621.557</v>
      </c>
      <c r="E2703" s="203">
        <v>4615016.3370000003</v>
      </c>
      <c r="F2703" s="203">
        <v>5458282.6390000004</v>
      </c>
      <c r="G2703" s="203">
        <v>6665587.71</v>
      </c>
      <c r="H2703" s="203">
        <v>7226468.2010000004</v>
      </c>
      <c r="I2703" s="203">
        <v>8314571.2980000004</v>
      </c>
    </row>
    <row r="2704" spans="1:9" x14ac:dyDescent="0.25">
      <c r="A2704" s="59" t="s">
        <v>3683</v>
      </c>
      <c r="B2704" s="59" t="s">
        <v>5111</v>
      </c>
      <c r="C2704" s="203">
        <v>6346694.0520000001</v>
      </c>
      <c r="D2704" s="203">
        <v>10279926.923</v>
      </c>
      <c r="E2704" s="203">
        <v>7578387.7010000004</v>
      </c>
      <c r="F2704" s="203">
        <v>7633183.807</v>
      </c>
      <c r="G2704" s="203">
        <v>9458921.4480000008</v>
      </c>
      <c r="H2704" s="203">
        <v>10078412.737</v>
      </c>
      <c r="I2704" s="203">
        <v>11897315.589</v>
      </c>
    </row>
    <row r="2705" spans="1:9" x14ac:dyDescent="0.25">
      <c r="A2705" s="59" t="s">
        <v>3557</v>
      </c>
      <c r="B2705" s="59" t="s">
        <v>5112</v>
      </c>
      <c r="C2705" s="203">
        <v>753778.13699999999</v>
      </c>
      <c r="D2705" s="203">
        <v>918881.87</v>
      </c>
      <c r="E2705" s="203">
        <v>1013250.404</v>
      </c>
      <c r="F2705" s="203">
        <v>1197153.4669999999</v>
      </c>
      <c r="G2705" s="203">
        <v>1458776.0959999999</v>
      </c>
      <c r="H2705" s="203">
        <v>1444091.577</v>
      </c>
      <c r="I2705" s="203">
        <v>1658984.085</v>
      </c>
    </row>
    <row r="2706" spans="1:9" x14ac:dyDescent="0.25">
      <c r="A2706" s="59" t="s">
        <v>84</v>
      </c>
      <c r="B2706" s="59" t="s">
        <v>5128</v>
      </c>
      <c r="C2706" s="203">
        <v>1510827.027</v>
      </c>
      <c r="D2706" s="203">
        <v>1901142.28</v>
      </c>
      <c r="E2706" s="203">
        <v>1765096.7849999999</v>
      </c>
      <c r="F2706" s="203">
        <v>1805073.976</v>
      </c>
      <c r="G2706" s="203">
        <v>3464367.9819999998</v>
      </c>
      <c r="H2706" s="203">
        <v>4362920.4009999996</v>
      </c>
      <c r="I2706" s="203">
        <v>1751438.844</v>
      </c>
    </row>
    <row r="2707" spans="1:9" x14ac:dyDescent="0.25">
      <c r="A2707" s="59" t="s">
        <v>142</v>
      </c>
      <c r="B2707" s="59" t="s">
        <v>5136</v>
      </c>
      <c r="C2707" s="203">
        <v>14503865.681</v>
      </c>
      <c r="D2707" s="203">
        <v>17511205.135000002</v>
      </c>
      <c r="E2707" s="203">
        <v>17364819.423</v>
      </c>
      <c r="F2707" s="203">
        <v>17813705.737</v>
      </c>
      <c r="G2707" s="203">
        <v>19959140.305</v>
      </c>
      <c r="H2707" s="203">
        <v>20313892.377</v>
      </c>
      <c r="I2707" s="203">
        <v>21837165.015999999</v>
      </c>
    </row>
    <row r="2708" spans="1:9" x14ac:dyDescent="0.25">
      <c r="A2708" s="59" t="s">
        <v>129</v>
      </c>
      <c r="B2708" s="59" t="s">
        <v>5149</v>
      </c>
      <c r="C2708" s="203">
        <v>21367062.377999999</v>
      </c>
      <c r="D2708" s="203">
        <v>23336813.482000001</v>
      </c>
      <c r="E2708" s="203">
        <v>17698681.704</v>
      </c>
      <c r="F2708" s="203">
        <v>24308546.002999999</v>
      </c>
      <c r="G2708" s="203">
        <v>28785304.719999999</v>
      </c>
      <c r="H2708" s="203">
        <v>22746363.419</v>
      </c>
      <c r="I2708" s="203">
        <v>30159999.456999999</v>
      </c>
    </row>
    <row r="2709" spans="1:9" x14ac:dyDescent="0.25">
      <c r="A2709" s="59" t="s">
        <v>695</v>
      </c>
      <c r="B2709" s="59" t="s">
        <v>5152</v>
      </c>
      <c r="C2709" s="203">
        <v>7785479.2570000002</v>
      </c>
      <c r="D2709" s="203">
        <v>9438792.0500000007</v>
      </c>
      <c r="E2709" s="203">
        <v>7715105.3839999996</v>
      </c>
      <c r="F2709" s="203">
        <v>9870754.3589999992</v>
      </c>
      <c r="G2709" s="203">
        <v>12359165.832</v>
      </c>
      <c r="H2709" s="203">
        <v>12281508.529999999</v>
      </c>
      <c r="I2709" s="203">
        <v>13754066.67</v>
      </c>
    </row>
    <row r="2710" spans="1:9" x14ac:dyDescent="0.25">
      <c r="A2710" s="59" t="s">
        <v>1327</v>
      </c>
      <c r="B2710" s="59" t="s">
        <v>5169</v>
      </c>
      <c r="C2710" s="203">
        <v>292860.73599999998</v>
      </c>
      <c r="D2710" s="203">
        <v>333197.62699999998</v>
      </c>
      <c r="E2710" s="203">
        <v>225639.55300000001</v>
      </c>
      <c r="F2710" s="203">
        <v>364074.26199999999</v>
      </c>
      <c r="G2710" s="203">
        <v>417012.63500000001</v>
      </c>
      <c r="H2710" s="203">
        <v>439428.59700000001</v>
      </c>
      <c r="I2710" s="203">
        <v>509644.06699999998</v>
      </c>
    </row>
    <row r="2711" spans="1:9" x14ac:dyDescent="0.25">
      <c r="A2711" s="59" t="s">
        <v>1031</v>
      </c>
      <c r="B2711" s="59" t="s">
        <v>5186</v>
      </c>
      <c r="C2711" s="203">
        <v>7329721.483</v>
      </c>
      <c r="D2711" s="203">
        <v>7390834.392</v>
      </c>
      <c r="E2711" s="203">
        <v>4998411.8380000005</v>
      </c>
      <c r="F2711" s="203">
        <v>7100982.1550000003</v>
      </c>
      <c r="G2711" s="203">
        <v>8299206.2280000001</v>
      </c>
      <c r="H2711" s="203">
        <v>8148152.0700000003</v>
      </c>
      <c r="I2711" s="203">
        <v>8566893.0109999999</v>
      </c>
    </row>
    <row r="2712" spans="1:9" x14ac:dyDescent="0.25">
      <c r="A2712" s="59" t="s">
        <v>1324</v>
      </c>
      <c r="B2712" s="59" t="s">
        <v>5191</v>
      </c>
      <c r="C2712" s="203">
        <v>5089206.3470000001</v>
      </c>
      <c r="D2712" s="203">
        <v>5457241.4249999998</v>
      </c>
      <c r="E2712" s="203">
        <v>4269955.0669999998</v>
      </c>
      <c r="F2712" s="203">
        <v>5303397.7680000002</v>
      </c>
      <c r="G2712" s="203">
        <v>5942326.6780000003</v>
      </c>
      <c r="H2712" s="203">
        <v>5655485.75</v>
      </c>
      <c r="I2712" s="203">
        <v>6105924.9579999996</v>
      </c>
    </row>
    <row r="2713" spans="1:9" x14ac:dyDescent="0.25">
      <c r="A2713" s="59" t="s">
        <v>2248</v>
      </c>
      <c r="B2713" s="59" t="s">
        <v>5200</v>
      </c>
      <c r="C2713" s="203">
        <v>1258096.642</v>
      </c>
      <c r="D2713" s="203">
        <v>1449161.3959999999</v>
      </c>
      <c r="E2713" s="203">
        <v>1408350.8540000001</v>
      </c>
      <c r="F2713" s="203">
        <v>2179879.3470000001</v>
      </c>
      <c r="G2713" s="203">
        <v>2129159.3820000002</v>
      </c>
      <c r="H2713" s="203">
        <v>2027856.432</v>
      </c>
      <c r="I2713" s="203">
        <v>2167800.2650000001</v>
      </c>
    </row>
    <row r="2714" spans="1:9" x14ac:dyDescent="0.25">
      <c r="A2714" s="59" t="s">
        <v>277</v>
      </c>
      <c r="B2714" s="59" t="s">
        <v>5208</v>
      </c>
      <c r="C2714" s="203">
        <v>1661825.46</v>
      </c>
      <c r="D2714" s="203">
        <v>1954755.1740000001</v>
      </c>
      <c r="E2714" s="203">
        <v>1407139.4580000001</v>
      </c>
      <c r="F2714" s="203">
        <v>1523432.3859999999</v>
      </c>
      <c r="G2714" s="203">
        <v>1900314.7649999999</v>
      </c>
      <c r="H2714" s="203">
        <v>1885349.73</v>
      </c>
      <c r="I2714" s="203">
        <v>1995395.5020000001</v>
      </c>
    </row>
    <row r="2715" spans="1:9" x14ac:dyDescent="0.25">
      <c r="A2715" s="59" t="s">
        <v>2244</v>
      </c>
      <c r="B2715" s="59" t="s">
        <v>5209</v>
      </c>
      <c r="C2715" s="203">
        <v>869662.10600000003</v>
      </c>
      <c r="D2715" s="203">
        <v>1034284.82</v>
      </c>
      <c r="E2715" s="203">
        <v>784849.39599999995</v>
      </c>
      <c r="F2715" s="203">
        <v>939908.64599999995</v>
      </c>
      <c r="G2715" s="203">
        <v>1139113.899</v>
      </c>
      <c r="H2715" s="203">
        <v>1104706.7779999999</v>
      </c>
      <c r="I2715" s="203">
        <v>1097127.1029999999</v>
      </c>
    </row>
    <row r="2716" spans="1:9" x14ac:dyDescent="0.25">
      <c r="A2716" s="59" t="s">
        <v>949</v>
      </c>
      <c r="B2716" s="59" t="s">
        <v>5212</v>
      </c>
      <c r="C2716" s="203">
        <v>745615.97900000005</v>
      </c>
      <c r="D2716" s="203">
        <v>738828.03599999996</v>
      </c>
      <c r="E2716" s="203">
        <v>712052.70799999998</v>
      </c>
      <c r="F2716" s="203">
        <v>952187.36699999997</v>
      </c>
      <c r="G2716" s="203">
        <v>1187588.6740000001</v>
      </c>
      <c r="H2716" s="203">
        <v>1103114.284</v>
      </c>
      <c r="I2716" s="203">
        <v>1174827.1740000001</v>
      </c>
    </row>
    <row r="2717" spans="1:9" x14ac:dyDescent="0.25">
      <c r="A2717" s="59" t="s">
        <v>268</v>
      </c>
      <c r="B2717" s="59" t="s">
        <v>5215</v>
      </c>
      <c r="C2717" s="203">
        <v>2063052.838</v>
      </c>
      <c r="D2717" s="203">
        <v>2226856.057</v>
      </c>
      <c r="E2717" s="203">
        <v>1867438.7050000001</v>
      </c>
      <c r="F2717" s="203">
        <v>2401417.1209999998</v>
      </c>
      <c r="G2717" s="203">
        <v>3033909.2230000002</v>
      </c>
      <c r="H2717" s="203">
        <v>3050491.6869999999</v>
      </c>
      <c r="I2717" s="203">
        <v>3493294.8930000002</v>
      </c>
    </row>
    <row r="2718" spans="1:9" x14ac:dyDescent="0.25">
      <c r="A2718" s="59" t="s">
        <v>292</v>
      </c>
      <c r="B2718" s="59" t="s">
        <v>5216</v>
      </c>
      <c r="C2718" s="203">
        <v>3906220.767</v>
      </c>
      <c r="D2718" s="203">
        <v>4324873.5369999995</v>
      </c>
      <c r="E2718" s="203">
        <v>3504629.1490000002</v>
      </c>
      <c r="F2718" s="203">
        <v>4084104.1260000002</v>
      </c>
      <c r="G2718" s="203">
        <v>4897973.1869999999</v>
      </c>
      <c r="H2718" s="203">
        <v>4954534.5530000003</v>
      </c>
      <c r="I2718" s="203">
        <v>5319459.3109999998</v>
      </c>
    </row>
    <row r="2719" spans="1:9" x14ac:dyDescent="0.25">
      <c r="A2719" s="59" t="s">
        <v>1133</v>
      </c>
      <c r="B2719" s="59" t="s">
        <v>5217</v>
      </c>
      <c r="C2719" s="203">
        <v>3409469.9029999999</v>
      </c>
      <c r="D2719" s="203">
        <v>3782673.6329999999</v>
      </c>
      <c r="E2719" s="203">
        <v>3201783.8739999998</v>
      </c>
      <c r="F2719" s="203">
        <v>3622168.4369999999</v>
      </c>
      <c r="G2719" s="203">
        <v>4207274.2779999999</v>
      </c>
      <c r="H2719" s="203">
        <v>4493253.34</v>
      </c>
      <c r="I2719" s="203">
        <v>5308335.8949999996</v>
      </c>
    </row>
    <row r="2720" spans="1:9" x14ac:dyDescent="0.25">
      <c r="A2720" s="59" t="s">
        <v>973</v>
      </c>
      <c r="B2720" s="59" t="s">
        <v>5218</v>
      </c>
      <c r="C2720" s="203">
        <v>540994.93099999998</v>
      </c>
      <c r="D2720" s="203">
        <v>613326.54399999999</v>
      </c>
      <c r="E2720" s="203">
        <v>467749.49800000002</v>
      </c>
      <c r="F2720" s="203">
        <v>636219.82499999995</v>
      </c>
      <c r="G2720" s="203">
        <v>828829.61499999999</v>
      </c>
      <c r="H2720" s="203">
        <v>1027566.089</v>
      </c>
      <c r="I2720" s="203">
        <v>1105731.0619999999</v>
      </c>
    </row>
    <row r="2721" spans="1:9" x14ac:dyDescent="0.25">
      <c r="A2721" s="59" t="s">
        <v>645</v>
      </c>
      <c r="B2721" s="59" t="s">
        <v>5219</v>
      </c>
      <c r="C2721" s="203">
        <v>4390851.5219999999</v>
      </c>
      <c r="D2721" s="203">
        <v>4655588.8990000002</v>
      </c>
      <c r="E2721" s="203">
        <v>3859122.9339999999</v>
      </c>
      <c r="F2721" s="203">
        <v>4531229.926</v>
      </c>
      <c r="G2721" s="203">
        <v>5260571.3310000002</v>
      </c>
      <c r="H2721" s="203">
        <v>5315407.0889999997</v>
      </c>
      <c r="I2721" s="203">
        <v>5625055.6689999998</v>
      </c>
    </row>
    <row r="2722" spans="1:9" x14ac:dyDescent="0.25">
      <c r="A2722" s="59" t="s">
        <v>564</v>
      </c>
      <c r="B2722" s="59" t="s">
        <v>5220</v>
      </c>
      <c r="C2722" s="203">
        <v>8676668.7229999993</v>
      </c>
      <c r="D2722" s="203">
        <v>9717059.5930000003</v>
      </c>
      <c r="E2722" s="203">
        <v>8551209.6180000007</v>
      </c>
      <c r="F2722" s="203">
        <v>10963166.368000001</v>
      </c>
      <c r="G2722" s="203">
        <v>12448946.413000001</v>
      </c>
      <c r="H2722" s="203">
        <v>12684510.136</v>
      </c>
      <c r="I2722" s="203">
        <v>13477598.532</v>
      </c>
    </row>
    <row r="2723" spans="1:9" x14ac:dyDescent="0.25">
      <c r="A2723" s="59" t="s">
        <v>414</v>
      </c>
      <c r="B2723" s="59" t="s">
        <v>5221</v>
      </c>
      <c r="C2723" s="203">
        <v>10516580.261</v>
      </c>
      <c r="D2723" s="203">
        <v>12076425.004000001</v>
      </c>
      <c r="E2723" s="203">
        <v>9701244.0439999998</v>
      </c>
      <c r="F2723" s="203">
        <v>11757226.017999999</v>
      </c>
      <c r="G2723" s="203">
        <v>13729777.308</v>
      </c>
      <c r="H2723" s="203">
        <v>13474552.075999999</v>
      </c>
      <c r="I2723" s="203">
        <v>14684168.823999999</v>
      </c>
    </row>
    <row r="2724" spans="1:9" x14ac:dyDescent="0.25">
      <c r="A2724" s="59" t="s">
        <v>2429</v>
      </c>
      <c r="B2724" s="59" t="s">
        <v>5229</v>
      </c>
      <c r="C2724" s="203">
        <v>4262949.6789999995</v>
      </c>
      <c r="D2724" s="203">
        <v>4746725.1140000001</v>
      </c>
      <c r="E2724" s="203">
        <v>4256138.983</v>
      </c>
      <c r="F2724" s="203">
        <v>6405263.7300000004</v>
      </c>
      <c r="G2724" s="203">
        <v>7587760.1220000004</v>
      </c>
      <c r="H2724" s="203">
        <v>6922910.9220000003</v>
      </c>
      <c r="I2724" s="203">
        <v>7194657.8439999996</v>
      </c>
    </row>
    <row r="2725" spans="1:9" x14ac:dyDescent="0.25">
      <c r="A2725" s="59" t="s">
        <v>2547</v>
      </c>
      <c r="B2725" s="59" t="s">
        <v>5234</v>
      </c>
      <c r="C2725" s="203">
        <v>95713.442999999999</v>
      </c>
      <c r="D2725" s="203">
        <v>88852.18</v>
      </c>
      <c r="E2725" s="203">
        <v>139674.554</v>
      </c>
      <c r="F2725" s="203">
        <v>133746</v>
      </c>
      <c r="G2725" s="203">
        <v>153116.36199999999</v>
      </c>
      <c r="H2725" s="203">
        <v>137857.546</v>
      </c>
      <c r="I2725" s="203">
        <v>137174.52100000001</v>
      </c>
    </row>
    <row r="2726" spans="1:9" x14ac:dyDescent="0.25">
      <c r="A2726" s="59" t="s">
        <v>613</v>
      </c>
      <c r="B2726" s="59" t="s">
        <v>5236</v>
      </c>
      <c r="C2726" s="203">
        <v>3244087.7220000001</v>
      </c>
      <c r="D2726" s="203">
        <v>3609370.3429999999</v>
      </c>
      <c r="E2726" s="203">
        <v>3384076.9759999998</v>
      </c>
      <c r="F2726" s="203">
        <v>4438171.7280000001</v>
      </c>
      <c r="G2726" s="203">
        <v>5220785.2910000002</v>
      </c>
      <c r="H2726" s="203">
        <v>5256649.4409999996</v>
      </c>
      <c r="I2726" s="203">
        <v>5189674.3839999996</v>
      </c>
    </row>
    <row r="2727" spans="1:9" x14ac:dyDescent="0.25">
      <c r="A2727" s="59" t="s">
        <v>1606</v>
      </c>
      <c r="B2727" s="59" t="s">
        <v>5237</v>
      </c>
      <c r="C2727" s="203">
        <v>1046313.083</v>
      </c>
      <c r="D2727" s="203">
        <v>1130808.57</v>
      </c>
      <c r="E2727" s="203">
        <v>950834.08200000005</v>
      </c>
      <c r="F2727" s="203">
        <v>1060986.6240000001</v>
      </c>
      <c r="G2727" s="203">
        <v>1306592.0789999999</v>
      </c>
      <c r="H2727" s="203">
        <v>1236421.4750000001</v>
      </c>
      <c r="I2727" s="203">
        <v>1325023.7690000001</v>
      </c>
    </row>
    <row r="2728" spans="1:9" x14ac:dyDescent="0.25">
      <c r="A2728" s="59" t="s">
        <v>2153</v>
      </c>
      <c r="B2728" s="59" t="s">
        <v>5238</v>
      </c>
      <c r="C2728" s="203">
        <v>1092948.24</v>
      </c>
      <c r="D2728" s="203">
        <v>1058324.54</v>
      </c>
      <c r="E2728" s="203">
        <v>740928.43200000003</v>
      </c>
      <c r="F2728" s="203">
        <v>933491.353</v>
      </c>
      <c r="G2728" s="203">
        <v>1182292.4469999999</v>
      </c>
      <c r="H2728" s="203">
        <v>1297870.0549999999</v>
      </c>
      <c r="I2728" s="203">
        <v>1473806.5919999999</v>
      </c>
    </row>
    <row r="2729" spans="1:9" x14ac:dyDescent="0.25">
      <c r="A2729" s="59" t="s">
        <v>822</v>
      </c>
      <c r="B2729" s="59" t="s">
        <v>5241</v>
      </c>
      <c r="C2729" s="203">
        <v>2299166.702</v>
      </c>
      <c r="D2729" s="203">
        <v>2562801.5580000002</v>
      </c>
      <c r="E2729" s="203">
        <v>2123142.8050000002</v>
      </c>
      <c r="F2729" s="203">
        <v>2631684.2289999998</v>
      </c>
      <c r="G2729" s="203">
        <v>3239850.2910000002</v>
      </c>
      <c r="H2729" s="203">
        <v>3344197.301</v>
      </c>
      <c r="I2729" s="203">
        <v>3657820.37</v>
      </c>
    </row>
    <row r="2730" spans="1:9" x14ac:dyDescent="0.25">
      <c r="A2730" s="59" t="s">
        <v>279</v>
      </c>
      <c r="B2730" s="59" t="s">
        <v>5242</v>
      </c>
      <c r="C2730" s="203">
        <v>11533276.068</v>
      </c>
      <c r="D2730" s="203">
        <v>12146291.809</v>
      </c>
      <c r="E2730" s="203">
        <v>10091251.907</v>
      </c>
      <c r="F2730" s="203">
        <v>12203121.118000001</v>
      </c>
      <c r="G2730" s="203">
        <v>14111957.523</v>
      </c>
      <c r="H2730" s="203">
        <v>13389728.685000001</v>
      </c>
      <c r="I2730" s="203">
        <v>14053125.889</v>
      </c>
    </row>
    <row r="2731" spans="1:9" x14ac:dyDescent="0.25">
      <c r="A2731" s="59" t="s">
        <v>575</v>
      </c>
      <c r="B2731" s="59" t="s">
        <v>5243</v>
      </c>
      <c r="C2731" s="203">
        <v>1312385.2209999999</v>
      </c>
      <c r="D2731" s="203">
        <v>1493226.0009999999</v>
      </c>
      <c r="E2731" s="203">
        <v>1159408.571</v>
      </c>
      <c r="F2731" s="203">
        <v>1223027.9550000001</v>
      </c>
      <c r="G2731" s="203">
        <v>1362502.8689999999</v>
      </c>
      <c r="H2731" s="203">
        <v>1444421.5830000001</v>
      </c>
      <c r="I2731" s="203">
        <v>1394278.3389999999</v>
      </c>
    </row>
    <row r="2732" spans="1:9" x14ac:dyDescent="0.25">
      <c r="A2732" s="59" t="s">
        <v>1944</v>
      </c>
      <c r="B2732" s="59" t="s">
        <v>5244</v>
      </c>
      <c r="C2732" s="203">
        <v>476951.47</v>
      </c>
      <c r="D2732" s="203">
        <v>533398.79</v>
      </c>
      <c r="E2732" s="203">
        <v>477111.36499999999</v>
      </c>
      <c r="F2732" s="203">
        <v>544644.40599999996</v>
      </c>
      <c r="G2732" s="203">
        <v>647191.21</v>
      </c>
      <c r="H2732" s="203">
        <v>725820.84299999999</v>
      </c>
      <c r="I2732" s="203">
        <v>747792.64800000004</v>
      </c>
    </row>
    <row r="2733" spans="1:9" x14ac:dyDescent="0.25">
      <c r="A2733" s="59" t="s">
        <v>325</v>
      </c>
      <c r="B2733" s="59" t="s">
        <v>5246</v>
      </c>
      <c r="C2733" s="203">
        <v>8180377.5369999995</v>
      </c>
      <c r="D2733" s="203">
        <v>8731347.3389999997</v>
      </c>
      <c r="E2733" s="203">
        <v>7491597.6440000003</v>
      </c>
      <c r="F2733" s="203">
        <v>8646500.0730000008</v>
      </c>
      <c r="G2733" s="203">
        <v>9877340.6349999998</v>
      </c>
      <c r="H2733" s="203">
        <v>10549690.897</v>
      </c>
      <c r="I2733" s="203">
        <v>11355734.571</v>
      </c>
    </row>
    <row r="2734" spans="1:9" x14ac:dyDescent="0.25">
      <c r="A2734" s="59" t="s">
        <v>283</v>
      </c>
      <c r="B2734" s="59" t="s">
        <v>5247</v>
      </c>
      <c r="C2734" s="203">
        <v>7707227.659</v>
      </c>
      <c r="D2734" s="203">
        <v>8553451.0899999999</v>
      </c>
      <c r="E2734" s="203">
        <v>7272012.3389999997</v>
      </c>
      <c r="F2734" s="203">
        <v>8111160.7680000002</v>
      </c>
      <c r="G2734" s="203">
        <v>9371669.7359999996</v>
      </c>
      <c r="H2734" s="203">
        <v>9561411.0120000001</v>
      </c>
      <c r="I2734" s="203">
        <v>10418751.887</v>
      </c>
    </row>
    <row r="2735" spans="1:9" x14ac:dyDescent="0.25">
      <c r="A2735" s="59" t="s">
        <v>244</v>
      </c>
      <c r="B2735" s="59" t="s">
        <v>5248</v>
      </c>
      <c r="C2735" s="203">
        <v>3668142.648</v>
      </c>
      <c r="D2735" s="203">
        <v>3915383.923</v>
      </c>
      <c r="E2735" s="203">
        <v>3352728.56</v>
      </c>
      <c r="F2735" s="203">
        <v>4086165.4849999999</v>
      </c>
      <c r="G2735" s="203">
        <v>4295737.08</v>
      </c>
      <c r="H2735" s="203">
        <v>4412466.9359999998</v>
      </c>
      <c r="I2735" s="203">
        <v>4560520.9479999999</v>
      </c>
    </row>
    <row r="2736" spans="1:9" x14ac:dyDescent="0.25">
      <c r="A2736" s="59" t="s">
        <v>185</v>
      </c>
      <c r="B2736" s="59" t="s">
        <v>5249</v>
      </c>
      <c r="C2736" s="203">
        <v>6315858.3669999996</v>
      </c>
      <c r="D2736" s="203">
        <v>7018395.8650000002</v>
      </c>
      <c r="E2736" s="203">
        <v>6062629.7819999997</v>
      </c>
      <c r="F2736" s="203">
        <v>6805371.1229999997</v>
      </c>
      <c r="G2736" s="203">
        <v>7988325.2319999998</v>
      </c>
      <c r="H2736" s="203">
        <v>8077917.7640000004</v>
      </c>
      <c r="I2736" s="203">
        <v>8504081.6830000002</v>
      </c>
    </row>
    <row r="2737" spans="1:9" x14ac:dyDescent="0.25">
      <c r="A2737" s="59" t="s">
        <v>1842</v>
      </c>
      <c r="B2737" s="59" t="s">
        <v>5250</v>
      </c>
      <c r="C2737" s="203">
        <v>575277.19799999997</v>
      </c>
      <c r="D2737" s="203">
        <v>600130.23300000001</v>
      </c>
      <c r="E2737" s="203">
        <v>492029.90899999999</v>
      </c>
      <c r="F2737" s="203">
        <v>671232.86199999996</v>
      </c>
      <c r="G2737" s="203">
        <v>748031.39500000002</v>
      </c>
      <c r="H2737" s="203">
        <v>705738.446</v>
      </c>
      <c r="I2737" s="203">
        <v>697495.348</v>
      </c>
    </row>
    <row r="2738" spans="1:9" x14ac:dyDescent="0.25">
      <c r="A2738" s="59" t="s">
        <v>252</v>
      </c>
      <c r="B2738" s="59" t="s">
        <v>5251</v>
      </c>
      <c r="C2738" s="203">
        <v>5160073.8260000004</v>
      </c>
      <c r="D2738" s="203">
        <v>5662926.6370000001</v>
      </c>
      <c r="E2738" s="203">
        <v>5057704.1979999999</v>
      </c>
      <c r="F2738" s="203">
        <v>5813681.9519999996</v>
      </c>
      <c r="G2738" s="203">
        <v>6617358.3830000004</v>
      </c>
      <c r="H2738" s="203">
        <v>6793300.0319999997</v>
      </c>
      <c r="I2738" s="203">
        <v>7359378.5120000001</v>
      </c>
    </row>
    <row r="2739" spans="1:9" x14ac:dyDescent="0.25">
      <c r="A2739" s="59" t="s">
        <v>293</v>
      </c>
      <c r="B2739" s="59" t="s">
        <v>5252</v>
      </c>
      <c r="C2739" s="203">
        <v>5543580.5190000003</v>
      </c>
      <c r="D2739" s="203">
        <v>5697219.5499999998</v>
      </c>
      <c r="E2739" s="203">
        <v>4655404.0470000003</v>
      </c>
      <c r="F2739" s="203">
        <v>5156329.7280000001</v>
      </c>
      <c r="G2739" s="203">
        <v>5977238.6109999996</v>
      </c>
      <c r="H2739" s="203">
        <v>6038685.0640000002</v>
      </c>
      <c r="I2739" s="203">
        <v>6568135.6459999997</v>
      </c>
    </row>
    <row r="2740" spans="1:9" x14ac:dyDescent="0.25">
      <c r="A2740" s="59" t="s">
        <v>374</v>
      </c>
      <c r="B2740" s="59" t="s">
        <v>5253</v>
      </c>
      <c r="C2740" s="203">
        <v>4971447.0180000002</v>
      </c>
      <c r="D2740" s="203">
        <v>5270923.085</v>
      </c>
      <c r="E2740" s="203">
        <v>4935548.0619999999</v>
      </c>
      <c r="F2740" s="203">
        <v>5858407.6140000001</v>
      </c>
      <c r="G2740" s="203">
        <v>6866228.9730000002</v>
      </c>
      <c r="H2740" s="203">
        <v>7032183.9680000003</v>
      </c>
      <c r="I2740" s="203">
        <v>7809942.4939999999</v>
      </c>
    </row>
    <row r="2741" spans="1:9" x14ac:dyDescent="0.25">
      <c r="A2741" s="59" t="s">
        <v>401</v>
      </c>
      <c r="B2741" s="59" t="s">
        <v>5254</v>
      </c>
      <c r="C2741" s="203">
        <v>4368142.9060000004</v>
      </c>
      <c r="D2741" s="203">
        <v>4251319.4349999996</v>
      </c>
      <c r="E2741" s="203">
        <v>3759813.7</v>
      </c>
      <c r="F2741" s="203">
        <v>4001823.1460000002</v>
      </c>
      <c r="G2741" s="203">
        <v>4601614.557</v>
      </c>
      <c r="H2741" s="203">
        <v>4386337.8629999999</v>
      </c>
      <c r="I2741" s="203">
        <v>5351514.7450000001</v>
      </c>
    </row>
    <row r="2742" spans="1:9" x14ac:dyDescent="0.25">
      <c r="A2742" s="59" t="s">
        <v>835</v>
      </c>
      <c r="B2742" s="59" t="s">
        <v>5255</v>
      </c>
      <c r="C2742" s="203">
        <v>733675.98899999994</v>
      </c>
      <c r="D2742" s="203">
        <v>859504.18799999997</v>
      </c>
      <c r="E2742" s="203">
        <v>684556.33</v>
      </c>
      <c r="F2742" s="203">
        <v>797502.07900000003</v>
      </c>
      <c r="G2742" s="203">
        <v>899830.05599999998</v>
      </c>
      <c r="H2742" s="203">
        <v>880951.14</v>
      </c>
      <c r="I2742" s="203">
        <v>922380.12800000003</v>
      </c>
    </row>
    <row r="2743" spans="1:9" x14ac:dyDescent="0.25">
      <c r="A2743" s="59" t="s">
        <v>2184</v>
      </c>
      <c r="B2743" s="59" t="s">
        <v>5256</v>
      </c>
      <c r="C2743" s="203">
        <v>2298011.9589999998</v>
      </c>
      <c r="D2743" s="203">
        <v>2614924.2039999999</v>
      </c>
      <c r="E2743" s="203">
        <v>2349176.7280000001</v>
      </c>
      <c r="F2743" s="203">
        <v>2588070.1239999998</v>
      </c>
      <c r="G2743" s="203">
        <v>3123296.2889999999</v>
      </c>
      <c r="H2743" s="203">
        <v>3034489.1230000001</v>
      </c>
      <c r="I2743" s="203">
        <v>3010181.7629999998</v>
      </c>
    </row>
    <row r="2744" spans="1:9" x14ac:dyDescent="0.25">
      <c r="A2744" s="59" t="s">
        <v>1048</v>
      </c>
      <c r="B2744" s="59" t="s">
        <v>5257</v>
      </c>
      <c r="C2744" s="203">
        <v>1082899.5889999999</v>
      </c>
      <c r="D2744" s="203">
        <v>1124413.058</v>
      </c>
      <c r="E2744" s="203">
        <v>1027218.7389999999</v>
      </c>
      <c r="F2744" s="203">
        <v>1111355.2520000001</v>
      </c>
      <c r="G2744" s="203">
        <v>1223750.628</v>
      </c>
      <c r="H2744" s="203">
        <v>1219625.996</v>
      </c>
      <c r="I2744" s="203">
        <v>1330881.4909999999</v>
      </c>
    </row>
    <row r="2745" spans="1:9" x14ac:dyDescent="0.25">
      <c r="A2745" s="59" t="s">
        <v>556</v>
      </c>
      <c r="B2745" s="59" t="s">
        <v>5258</v>
      </c>
      <c r="C2745" s="203">
        <v>4027452.423</v>
      </c>
      <c r="D2745" s="203">
        <v>4443007.8930000002</v>
      </c>
      <c r="E2745" s="203">
        <v>3627828.1669999999</v>
      </c>
      <c r="F2745" s="203">
        <v>3870953.9819999998</v>
      </c>
      <c r="G2745" s="203">
        <v>4524215.1490000002</v>
      </c>
      <c r="H2745" s="203">
        <v>4700106.7439999999</v>
      </c>
      <c r="I2745" s="203">
        <v>5166800.42</v>
      </c>
    </row>
    <row r="2746" spans="1:9" x14ac:dyDescent="0.25">
      <c r="A2746" s="59" t="s">
        <v>1260</v>
      </c>
      <c r="B2746" s="59" t="s">
        <v>5259</v>
      </c>
      <c r="C2746" s="203">
        <v>2109923.21</v>
      </c>
      <c r="D2746" s="203">
        <v>2298378.1060000001</v>
      </c>
      <c r="E2746" s="203">
        <v>1911954.46</v>
      </c>
      <c r="F2746" s="203">
        <v>2150045.6630000002</v>
      </c>
      <c r="G2746" s="203">
        <v>2517025.503</v>
      </c>
      <c r="H2746" s="203">
        <v>2527580.7940000002</v>
      </c>
      <c r="I2746" s="203">
        <v>2557549.4980000001</v>
      </c>
    </row>
    <row r="2747" spans="1:9" x14ac:dyDescent="0.25">
      <c r="A2747" s="59" t="s">
        <v>455</v>
      </c>
      <c r="B2747" s="59" t="s">
        <v>5260</v>
      </c>
      <c r="C2747" s="203">
        <v>2048781.466</v>
      </c>
      <c r="D2747" s="203">
        <v>2525855.0410000002</v>
      </c>
      <c r="E2747" s="203">
        <v>2577144.1660000002</v>
      </c>
      <c r="F2747" s="203">
        <v>2752398.6379999998</v>
      </c>
      <c r="G2747" s="203">
        <v>3340001.165</v>
      </c>
      <c r="H2747" s="203">
        <v>3457254.929</v>
      </c>
      <c r="I2747" s="203">
        <v>3547633.594</v>
      </c>
    </row>
    <row r="2748" spans="1:9" x14ac:dyDescent="0.25">
      <c r="A2748" s="59" t="s">
        <v>2045</v>
      </c>
      <c r="B2748" s="59" t="s">
        <v>5261</v>
      </c>
      <c r="C2748" s="203">
        <v>2266779.8930000002</v>
      </c>
      <c r="D2748" s="203">
        <v>2415100.2390000001</v>
      </c>
      <c r="E2748" s="203">
        <v>1854700.2169999999</v>
      </c>
      <c r="F2748" s="203">
        <v>2342154.5290000001</v>
      </c>
      <c r="G2748" s="203">
        <v>2922144.4070000001</v>
      </c>
      <c r="H2748" s="203">
        <v>2961627.514</v>
      </c>
      <c r="I2748" s="203">
        <v>3407643.7620000001</v>
      </c>
    </row>
    <row r="2749" spans="1:9" x14ac:dyDescent="0.25">
      <c r="A2749" s="59" t="s">
        <v>2049</v>
      </c>
      <c r="B2749" s="59" t="s">
        <v>5262</v>
      </c>
      <c r="C2749" s="203">
        <v>2394898.2200000002</v>
      </c>
      <c r="D2749" s="203">
        <v>2788181.8480000002</v>
      </c>
      <c r="E2749" s="203">
        <v>2154114.27</v>
      </c>
      <c r="F2749" s="203">
        <v>2676656.895</v>
      </c>
      <c r="G2749" s="203">
        <v>3596194.0690000001</v>
      </c>
      <c r="H2749" s="203">
        <v>7073022.7089999998</v>
      </c>
      <c r="I2749" s="203">
        <v>6791774.5659999996</v>
      </c>
    </row>
    <row r="2750" spans="1:9" x14ac:dyDescent="0.25">
      <c r="A2750" s="59" t="s">
        <v>79</v>
      </c>
      <c r="B2750" s="59" t="s">
        <v>5263</v>
      </c>
      <c r="C2750" s="203">
        <v>34963438.531999998</v>
      </c>
      <c r="D2750" s="203">
        <v>37737153.339000002</v>
      </c>
      <c r="E2750" s="203">
        <v>32497323.706999999</v>
      </c>
      <c r="F2750" s="203">
        <v>39293404.979000002</v>
      </c>
      <c r="G2750" s="203">
        <v>45866335.092</v>
      </c>
      <c r="H2750" s="203">
        <v>48585442.589000002</v>
      </c>
      <c r="I2750" s="203">
        <v>52362089.259000003</v>
      </c>
    </row>
    <row r="2751" spans="1:9" x14ac:dyDescent="0.25">
      <c r="A2751" s="59" t="s">
        <v>869</v>
      </c>
      <c r="B2751" s="59" t="s">
        <v>5274</v>
      </c>
      <c r="C2751" s="203">
        <v>1179733.2749999999</v>
      </c>
      <c r="D2751" s="203">
        <v>1401964.3689999999</v>
      </c>
      <c r="E2751" s="203">
        <v>1040343.3149999999</v>
      </c>
      <c r="F2751" s="203">
        <v>1262098.5020000001</v>
      </c>
      <c r="G2751" s="203">
        <v>1739716.7949999999</v>
      </c>
      <c r="H2751" s="203">
        <v>1834540.7590000001</v>
      </c>
      <c r="I2751" s="203">
        <v>2013552.0360000001</v>
      </c>
    </row>
    <row r="2752" spans="1:9" x14ac:dyDescent="0.25">
      <c r="A2752" s="59" t="s">
        <v>1533</v>
      </c>
      <c r="B2752" s="59" t="s">
        <v>5281</v>
      </c>
      <c r="C2752" s="203">
        <v>1639983.1810000001</v>
      </c>
      <c r="D2752" s="203">
        <v>1771733.1669999999</v>
      </c>
      <c r="E2752" s="203">
        <v>1483892.4779999999</v>
      </c>
      <c r="F2752" s="203">
        <v>1780214.7620000001</v>
      </c>
      <c r="G2752" s="203">
        <v>2113773.9730000002</v>
      </c>
      <c r="H2752" s="203">
        <v>2064534.432</v>
      </c>
      <c r="I2752" s="203">
        <v>2115521.23</v>
      </c>
    </row>
    <row r="2753" spans="1:9" x14ac:dyDescent="0.25">
      <c r="A2753" s="59" t="s">
        <v>8225</v>
      </c>
      <c r="B2753" s="59" t="s">
        <v>8226</v>
      </c>
      <c r="C2753" s="203">
        <v>1034218.829</v>
      </c>
      <c r="D2753" s="203">
        <v>1103712.5970000001</v>
      </c>
      <c r="E2753" s="203">
        <v>936263.77399999998</v>
      </c>
      <c r="F2753" s="203">
        <v>1135919.0589999999</v>
      </c>
      <c r="G2753" s="203">
        <v>1252414.274</v>
      </c>
      <c r="H2753" s="203">
        <v>1187208.068</v>
      </c>
      <c r="I2753" s="203">
        <v>1279603.747</v>
      </c>
    </row>
    <row r="2754" spans="1:9" x14ac:dyDescent="0.25">
      <c r="A2754" s="59" t="s">
        <v>80</v>
      </c>
      <c r="B2754" s="59" t="s">
        <v>5301</v>
      </c>
      <c r="C2754" s="203">
        <v>28402182.195999999</v>
      </c>
      <c r="D2754" s="203">
        <v>31879460.298999999</v>
      </c>
      <c r="E2754" s="203">
        <v>29308445.579999998</v>
      </c>
      <c r="F2754" s="203">
        <v>35341454.710000001</v>
      </c>
      <c r="G2754" s="203">
        <v>44839716.147</v>
      </c>
      <c r="H2754" s="203">
        <v>43031274.241999999</v>
      </c>
      <c r="I2754" s="203">
        <v>43344580.391000003</v>
      </c>
    </row>
    <row r="2755" spans="1:9" x14ac:dyDescent="0.25">
      <c r="A2755" s="59" t="s">
        <v>63</v>
      </c>
      <c r="B2755" s="59" t="s">
        <v>5302</v>
      </c>
      <c r="C2755" s="203">
        <v>18803027.16</v>
      </c>
      <c r="D2755" s="203">
        <v>20097660.171</v>
      </c>
      <c r="E2755" s="203">
        <v>16046385.725</v>
      </c>
      <c r="F2755" s="203">
        <v>20735871.666000001</v>
      </c>
      <c r="G2755" s="203">
        <v>28224288.995000001</v>
      </c>
      <c r="H2755" s="203">
        <v>27965198.778000001</v>
      </c>
      <c r="I2755" s="203">
        <v>27335550.855</v>
      </c>
    </row>
    <row r="2756" spans="1:9" x14ac:dyDescent="0.25">
      <c r="A2756" s="59" t="s">
        <v>8227</v>
      </c>
      <c r="B2756" s="59" t="s">
        <v>8228</v>
      </c>
      <c r="C2756" s="203">
        <v>2786928.9330000002</v>
      </c>
      <c r="D2756" s="203">
        <v>3159699.611</v>
      </c>
      <c r="E2756" s="203">
        <v>2344935.6660000002</v>
      </c>
      <c r="F2756" s="203">
        <v>2934167.5320000001</v>
      </c>
      <c r="G2756" s="203">
        <v>4296395.3</v>
      </c>
      <c r="H2756" s="203">
        <v>4422988.1670000004</v>
      </c>
      <c r="I2756" s="203">
        <v>4101341.8769999999</v>
      </c>
    </row>
    <row r="2757" spans="1:9" x14ac:dyDescent="0.25">
      <c r="A2757" s="59" t="s">
        <v>675</v>
      </c>
      <c r="B2757" s="59" t="s">
        <v>5315</v>
      </c>
      <c r="C2757" s="203">
        <v>1010362.247</v>
      </c>
      <c r="D2757" s="203">
        <v>1075001.7279999999</v>
      </c>
      <c r="E2757" s="203">
        <v>766964.93599999999</v>
      </c>
      <c r="F2757" s="203">
        <v>999201.91899999999</v>
      </c>
      <c r="G2757" s="203">
        <v>1511518.6610000001</v>
      </c>
      <c r="H2757" s="203">
        <v>1510888.6040000001</v>
      </c>
      <c r="I2757" s="203">
        <v>1602544.689</v>
      </c>
    </row>
    <row r="2758" spans="1:9" x14ac:dyDescent="0.25">
      <c r="A2758" s="59" t="s">
        <v>1884</v>
      </c>
      <c r="B2758" s="59" t="s">
        <v>5316</v>
      </c>
      <c r="C2758" s="203">
        <v>497363.32299999997</v>
      </c>
      <c r="D2758" s="203">
        <v>657226.14899999998</v>
      </c>
      <c r="E2758" s="203">
        <v>462812.86599999998</v>
      </c>
      <c r="F2758" s="203">
        <v>535408.66700000002</v>
      </c>
      <c r="G2758" s="203">
        <v>602700.56099999999</v>
      </c>
      <c r="H2758" s="203">
        <v>593780.89399999997</v>
      </c>
      <c r="I2758" s="203">
        <v>589351.66700000002</v>
      </c>
    </row>
    <row r="2759" spans="1:9" x14ac:dyDescent="0.25">
      <c r="A2759" s="59" t="s">
        <v>1458</v>
      </c>
      <c r="B2759" s="59" t="s">
        <v>5322</v>
      </c>
      <c r="C2759" s="203">
        <v>2878665.12</v>
      </c>
      <c r="D2759" s="203">
        <v>3370770.943</v>
      </c>
      <c r="E2759" s="203">
        <v>3301891.213</v>
      </c>
      <c r="F2759" s="203">
        <v>4303157.1030000001</v>
      </c>
      <c r="G2759" s="203">
        <v>5121620.5199999996</v>
      </c>
      <c r="H2759" s="203">
        <v>5355338.3439999996</v>
      </c>
      <c r="I2759" s="203">
        <v>5217122.8720000004</v>
      </c>
    </row>
    <row r="2760" spans="1:9" x14ac:dyDescent="0.25">
      <c r="A2760" s="59" t="s">
        <v>2037</v>
      </c>
      <c r="B2760" s="59" t="s">
        <v>5323</v>
      </c>
      <c r="C2760" s="203">
        <v>218039.69099999999</v>
      </c>
      <c r="D2760" s="203">
        <v>203940.57699999999</v>
      </c>
      <c r="E2760" s="203">
        <v>186958.103</v>
      </c>
      <c r="F2760" s="203">
        <v>191264.91699999999</v>
      </c>
      <c r="G2760" s="203">
        <v>220243.15400000001</v>
      </c>
      <c r="H2760" s="203">
        <v>195974.32800000001</v>
      </c>
      <c r="I2760" s="203">
        <v>239708.48800000001</v>
      </c>
    </row>
    <row r="2761" spans="1:9" x14ac:dyDescent="0.25">
      <c r="A2761" s="59" t="s">
        <v>1399</v>
      </c>
      <c r="B2761" s="59" t="s">
        <v>5324</v>
      </c>
      <c r="C2761" s="203">
        <v>524675.353</v>
      </c>
      <c r="D2761" s="203">
        <v>546423.87399999995</v>
      </c>
      <c r="E2761" s="203">
        <v>393517.33100000001</v>
      </c>
      <c r="F2761" s="203">
        <v>512958.13799999998</v>
      </c>
      <c r="G2761" s="203">
        <v>621960.21</v>
      </c>
      <c r="H2761" s="203">
        <v>661291.9</v>
      </c>
      <c r="I2761" s="203">
        <v>694774.11499999999</v>
      </c>
    </row>
    <row r="2762" spans="1:9" x14ac:dyDescent="0.25">
      <c r="A2762" s="59" t="s">
        <v>1171</v>
      </c>
      <c r="B2762" s="59" t="s">
        <v>5325</v>
      </c>
      <c r="C2762" s="203">
        <v>663983.12300000002</v>
      </c>
      <c r="D2762" s="203">
        <v>679493.65599999996</v>
      </c>
      <c r="E2762" s="203">
        <v>535760.70299999998</v>
      </c>
      <c r="F2762" s="203">
        <v>610574.69400000002</v>
      </c>
      <c r="G2762" s="203">
        <v>708049.46299999999</v>
      </c>
      <c r="H2762" s="203">
        <v>692616.674</v>
      </c>
      <c r="I2762" s="203">
        <v>747362.402</v>
      </c>
    </row>
    <row r="2763" spans="1:9" x14ac:dyDescent="0.25">
      <c r="A2763" s="59" t="s">
        <v>8229</v>
      </c>
      <c r="B2763" s="59" t="s">
        <v>8230</v>
      </c>
      <c r="C2763" s="203">
        <v>1007593.145</v>
      </c>
      <c r="D2763" s="203">
        <v>968228.10900000005</v>
      </c>
      <c r="E2763" s="203">
        <v>689393.65099999995</v>
      </c>
      <c r="F2763" s="203">
        <v>1332746.656</v>
      </c>
      <c r="G2763" s="203">
        <v>1462291.331</v>
      </c>
      <c r="H2763" s="203">
        <v>1258632.128</v>
      </c>
      <c r="I2763" s="203">
        <v>1268521.635</v>
      </c>
    </row>
    <row r="2764" spans="1:9" x14ac:dyDescent="0.25">
      <c r="A2764" s="59" t="s">
        <v>119</v>
      </c>
      <c r="B2764" s="59" t="s">
        <v>5331</v>
      </c>
      <c r="C2764" s="203">
        <v>662960.82400000002</v>
      </c>
      <c r="D2764" s="203">
        <v>632701.91799999995</v>
      </c>
      <c r="E2764" s="203">
        <v>460656.2</v>
      </c>
      <c r="F2764" s="203">
        <v>720582.07900000003</v>
      </c>
      <c r="G2764" s="203">
        <v>1203301.1780000001</v>
      </c>
      <c r="H2764" s="203">
        <v>1035474.61</v>
      </c>
      <c r="I2764" s="203">
        <v>1133959.9720000001</v>
      </c>
    </row>
    <row r="2765" spans="1:9" x14ac:dyDescent="0.25">
      <c r="A2765" s="59" t="s">
        <v>8231</v>
      </c>
      <c r="B2765" s="59" t="s">
        <v>8232</v>
      </c>
      <c r="C2765" s="203">
        <v>9309642.307</v>
      </c>
      <c r="D2765" s="203">
        <v>8578029.1649999991</v>
      </c>
      <c r="E2765" s="203">
        <v>5992349.6459999997</v>
      </c>
      <c r="F2765" s="203">
        <v>7705762.6179999998</v>
      </c>
      <c r="G2765" s="203">
        <v>8865120.977</v>
      </c>
      <c r="H2765" s="203">
        <v>8477194.1830000002</v>
      </c>
      <c r="I2765" s="203">
        <v>9465019.0140000004</v>
      </c>
    </row>
    <row r="2766" spans="1:9" x14ac:dyDescent="0.25">
      <c r="A2766" s="59" t="s">
        <v>8233</v>
      </c>
      <c r="B2766" s="59" t="s">
        <v>8234</v>
      </c>
      <c r="C2766" s="203">
        <v>4136458.534</v>
      </c>
      <c r="D2766" s="203">
        <v>3895238.6919999998</v>
      </c>
      <c r="E2766" s="203">
        <v>2711934.625</v>
      </c>
      <c r="F2766" s="203">
        <v>3589315.9440000001</v>
      </c>
      <c r="G2766" s="203">
        <v>3970643.85</v>
      </c>
      <c r="H2766" s="203">
        <v>3550915.824</v>
      </c>
      <c r="I2766" s="203">
        <v>3854453.5469999998</v>
      </c>
    </row>
    <row r="2767" spans="1:9" x14ac:dyDescent="0.25">
      <c r="A2767" s="59" t="s">
        <v>8235</v>
      </c>
      <c r="B2767" s="59" t="s">
        <v>8236</v>
      </c>
      <c r="C2767" s="203">
        <v>863999.88300000003</v>
      </c>
      <c r="D2767" s="203">
        <v>776820.88199999998</v>
      </c>
      <c r="E2767" s="203">
        <v>648836.25</v>
      </c>
      <c r="F2767" s="203">
        <v>854687.63100000005</v>
      </c>
      <c r="G2767" s="203">
        <v>1014125.485</v>
      </c>
      <c r="H2767" s="203">
        <v>1026201.814</v>
      </c>
      <c r="I2767" s="203">
        <v>1039837.454</v>
      </c>
    </row>
    <row r="2768" spans="1:9" x14ac:dyDescent="0.25">
      <c r="A2768" s="59" t="s">
        <v>8237</v>
      </c>
      <c r="B2768" s="59" t="s">
        <v>8238</v>
      </c>
      <c r="C2768" s="203">
        <v>36077.375</v>
      </c>
      <c r="D2768" s="203">
        <v>66304.84</v>
      </c>
      <c r="E2768" s="203">
        <v>135199.20600000001</v>
      </c>
      <c r="F2768" s="203">
        <v>89775.464999999997</v>
      </c>
      <c r="G2768" s="203">
        <v>174548.49600000001</v>
      </c>
      <c r="H2768" s="203">
        <v>77665.875</v>
      </c>
      <c r="I2768" s="203">
        <v>116809.943</v>
      </c>
    </row>
    <row r="2769" spans="1:9" x14ac:dyDescent="0.25">
      <c r="A2769" s="59" t="s">
        <v>8239</v>
      </c>
      <c r="B2769" s="59" t="s">
        <v>8240</v>
      </c>
      <c r="C2769" s="203">
        <v>488541.73599999998</v>
      </c>
      <c r="D2769" s="203">
        <v>453200.49200000003</v>
      </c>
      <c r="E2769" s="203">
        <v>301283.38500000001</v>
      </c>
      <c r="F2769" s="203">
        <v>378292.01299999998</v>
      </c>
      <c r="G2769" s="203">
        <v>444822.962</v>
      </c>
      <c r="H2769" s="203">
        <v>443905.29499999998</v>
      </c>
      <c r="I2769" s="203">
        <v>473430.28100000002</v>
      </c>
    </row>
    <row r="2770" spans="1:9" x14ac:dyDescent="0.25">
      <c r="A2770" s="59" t="s">
        <v>8241</v>
      </c>
      <c r="B2770" s="59" t="s">
        <v>8242</v>
      </c>
      <c r="C2770" s="203">
        <v>115439.05</v>
      </c>
      <c r="D2770" s="203">
        <v>92151.736999999994</v>
      </c>
      <c r="E2770" s="203">
        <v>79326.642000000007</v>
      </c>
      <c r="F2770" s="203">
        <v>65402.419000000002</v>
      </c>
      <c r="G2770" s="203">
        <v>63365.400999999998</v>
      </c>
      <c r="H2770" s="203">
        <v>143709.24900000001</v>
      </c>
      <c r="I2770" s="203">
        <v>219572.16500000001</v>
      </c>
    </row>
    <row r="2771" spans="1:9" x14ac:dyDescent="0.25">
      <c r="A2771" s="59" t="s">
        <v>8243</v>
      </c>
      <c r="B2771" s="59" t="s">
        <v>5347</v>
      </c>
      <c r="C2771" s="203">
        <v>161128.12599999999</v>
      </c>
      <c r="D2771" s="203">
        <v>186218.459</v>
      </c>
      <c r="E2771" s="203">
        <v>169180.91200000001</v>
      </c>
      <c r="F2771" s="203">
        <v>170600.976</v>
      </c>
      <c r="G2771" s="203">
        <v>190224.046</v>
      </c>
      <c r="H2771" s="203">
        <v>179631.85699999999</v>
      </c>
      <c r="I2771" s="203">
        <v>205716.37599999999</v>
      </c>
    </row>
    <row r="2772" spans="1:9" x14ac:dyDescent="0.25">
      <c r="A2772" s="59" t="s">
        <v>962</v>
      </c>
      <c r="B2772" s="59" t="s">
        <v>5349</v>
      </c>
      <c r="C2772" s="203">
        <v>902095.38600000006</v>
      </c>
      <c r="D2772" s="203">
        <v>918725.94700000004</v>
      </c>
      <c r="E2772" s="203">
        <v>809625.02099999995</v>
      </c>
      <c r="F2772" s="203">
        <v>911771.48</v>
      </c>
      <c r="G2772" s="203">
        <v>1105963.794</v>
      </c>
      <c r="H2772" s="203">
        <v>1155361.1159999999</v>
      </c>
      <c r="I2772" s="203">
        <v>1256222.96</v>
      </c>
    </row>
    <row r="2773" spans="1:9" x14ac:dyDescent="0.25">
      <c r="A2773" s="59" t="s">
        <v>1963</v>
      </c>
      <c r="B2773" s="59" t="s">
        <v>5350</v>
      </c>
      <c r="C2773" s="203">
        <v>903629.05299999996</v>
      </c>
      <c r="D2773" s="203">
        <v>986159.87399999995</v>
      </c>
      <c r="E2773" s="203">
        <v>820895.57</v>
      </c>
      <c r="F2773" s="203">
        <v>1002986.569</v>
      </c>
      <c r="G2773" s="203">
        <v>1098707.4739999999</v>
      </c>
      <c r="H2773" s="203">
        <v>1123606.9180000001</v>
      </c>
      <c r="I2773" s="203">
        <v>1258733.0360000001</v>
      </c>
    </row>
    <row r="2774" spans="1:9" x14ac:dyDescent="0.25">
      <c r="A2774" s="59" t="s">
        <v>1192</v>
      </c>
      <c r="B2774" s="59" t="s">
        <v>5351</v>
      </c>
      <c r="C2774" s="203">
        <v>6901911.1789999995</v>
      </c>
      <c r="D2774" s="203">
        <v>8430186.5079999994</v>
      </c>
      <c r="E2774" s="203">
        <v>7658598.7560000001</v>
      </c>
      <c r="F2774" s="203">
        <v>10389301.675000001</v>
      </c>
      <c r="G2774" s="203">
        <v>13642587.273</v>
      </c>
      <c r="H2774" s="203">
        <v>12820425.185000001</v>
      </c>
      <c r="I2774" s="203">
        <v>12489744.367000001</v>
      </c>
    </row>
    <row r="2775" spans="1:9" x14ac:dyDescent="0.25">
      <c r="A2775" s="59" t="s">
        <v>956</v>
      </c>
      <c r="B2775" s="59" t="s">
        <v>5353</v>
      </c>
      <c r="C2775" s="203">
        <v>4727653.3219999997</v>
      </c>
      <c r="D2775" s="203">
        <v>5959913.5219999999</v>
      </c>
      <c r="E2775" s="203">
        <v>4712074.84</v>
      </c>
      <c r="F2775" s="203">
        <v>5473133.1799999997</v>
      </c>
      <c r="G2775" s="203">
        <v>7810558.3399999999</v>
      </c>
      <c r="H2775" s="203">
        <v>8492719.7650000006</v>
      </c>
      <c r="I2775" s="203">
        <v>10113932.039000001</v>
      </c>
    </row>
    <row r="2776" spans="1:9" x14ac:dyDescent="0.25">
      <c r="A2776" s="59" t="s">
        <v>1495</v>
      </c>
      <c r="B2776" s="59" t="s">
        <v>5355</v>
      </c>
      <c r="C2776" s="203">
        <v>397825.33100000001</v>
      </c>
      <c r="D2776" s="203">
        <v>413831.09700000001</v>
      </c>
      <c r="E2776" s="203">
        <v>375233.91600000003</v>
      </c>
      <c r="F2776" s="203">
        <v>440843.86700000003</v>
      </c>
      <c r="G2776" s="203">
        <v>644418.15399999998</v>
      </c>
      <c r="H2776" s="203">
        <v>788965.15800000005</v>
      </c>
      <c r="I2776" s="203">
        <v>886325.89800000004</v>
      </c>
    </row>
    <row r="2777" spans="1:9" x14ac:dyDescent="0.25">
      <c r="A2777" s="59" t="s">
        <v>2372</v>
      </c>
      <c r="B2777" s="59" t="s">
        <v>5357</v>
      </c>
      <c r="C2777" s="203">
        <v>1037774.961</v>
      </c>
      <c r="D2777" s="203">
        <v>1473650.996</v>
      </c>
      <c r="E2777" s="203">
        <v>1547845.736</v>
      </c>
      <c r="F2777" s="203">
        <v>2020383.321</v>
      </c>
      <c r="G2777" s="203">
        <v>2688631.73</v>
      </c>
      <c r="H2777" s="203">
        <v>2857235.26</v>
      </c>
      <c r="I2777" s="203">
        <v>3402134.6409999998</v>
      </c>
    </row>
    <row r="2778" spans="1:9" x14ac:dyDescent="0.25">
      <c r="A2778" s="59" t="s">
        <v>2504</v>
      </c>
      <c r="B2778" s="59" t="s">
        <v>5358</v>
      </c>
      <c r="C2778" s="203">
        <v>159392.18299999999</v>
      </c>
      <c r="D2778" s="203">
        <v>117890.63400000001</v>
      </c>
      <c r="E2778" s="203">
        <v>97884.667000000001</v>
      </c>
      <c r="F2778" s="203">
        <v>127504.435</v>
      </c>
      <c r="G2778" s="203">
        <v>175674.61</v>
      </c>
      <c r="H2778" s="203">
        <v>179829.52900000001</v>
      </c>
      <c r="I2778" s="203">
        <v>217133.03099999999</v>
      </c>
    </row>
    <row r="2779" spans="1:9" x14ac:dyDescent="0.25">
      <c r="A2779" s="59" t="s">
        <v>2147</v>
      </c>
      <c r="B2779" s="59" t="s">
        <v>5359</v>
      </c>
      <c r="C2779" s="203">
        <v>515803.18199999997</v>
      </c>
      <c r="D2779" s="203">
        <v>610872.60400000005</v>
      </c>
      <c r="E2779" s="203">
        <v>478126.80200000003</v>
      </c>
      <c r="F2779" s="203">
        <v>606253.88699999999</v>
      </c>
      <c r="G2779" s="203">
        <v>819517.99399999995</v>
      </c>
      <c r="H2779" s="203">
        <v>934712.73600000003</v>
      </c>
      <c r="I2779" s="203">
        <v>1244215.1680000001</v>
      </c>
    </row>
    <row r="2780" spans="1:9" x14ac:dyDescent="0.25">
      <c r="A2780" s="59" t="s">
        <v>2435</v>
      </c>
      <c r="B2780" s="59" t="s">
        <v>5363</v>
      </c>
      <c r="C2780" s="203">
        <v>493029.234</v>
      </c>
      <c r="D2780" s="203">
        <v>516873.98100000003</v>
      </c>
      <c r="E2780" s="203">
        <v>462825.61700000003</v>
      </c>
      <c r="F2780" s="203">
        <v>498013.34899999999</v>
      </c>
      <c r="G2780" s="203">
        <v>553789.30599999998</v>
      </c>
      <c r="H2780" s="203">
        <v>566356.48300000001</v>
      </c>
      <c r="I2780" s="203">
        <v>544246.64800000004</v>
      </c>
    </row>
    <row r="2781" spans="1:9" x14ac:dyDescent="0.25">
      <c r="A2781" s="59" t="s">
        <v>1416</v>
      </c>
      <c r="B2781" s="59" t="s">
        <v>5364</v>
      </c>
      <c r="C2781" s="203">
        <v>1335992.1950000001</v>
      </c>
      <c r="D2781" s="203">
        <v>1497905.6839999999</v>
      </c>
      <c r="E2781" s="203">
        <v>1114007.348</v>
      </c>
      <c r="F2781" s="203">
        <v>1411232.6170000001</v>
      </c>
      <c r="G2781" s="203">
        <v>1784906.676</v>
      </c>
      <c r="H2781" s="203">
        <v>1702467.8589999999</v>
      </c>
      <c r="I2781" s="203">
        <v>1906841.2690000001</v>
      </c>
    </row>
    <row r="2782" spans="1:9" x14ac:dyDescent="0.25">
      <c r="A2782" s="59" t="s">
        <v>1225</v>
      </c>
      <c r="B2782" s="59" t="s">
        <v>5365</v>
      </c>
      <c r="C2782" s="203">
        <v>1706487.7</v>
      </c>
      <c r="D2782" s="203">
        <v>1714304.9040000001</v>
      </c>
      <c r="E2782" s="203">
        <v>1460602.594</v>
      </c>
      <c r="F2782" s="203">
        <v>1612995.6710000001</v>
      </c>
      <c r="G2782" s="203">
        <v>1887866.49</v>
      </c>
      <c r="H2782" s="203">
        <v>1869112.787</v>
      </c>
      <c r="I2782" s="203">
        <v>2032723.459</v>
      </c>
    </row>
    <row r="2783" spans="1:9" x14ac:dyDescent="0.25">
      <c r="A2783" s="59" t="s">
        <v>2313</v>
      </c>
      <c r="B2783" s="59" t="s">
        <v>5366</v>
      </c>
      <c r="C2783" s="203">
        <v>179041.63399999999</v>
      </c>
      <c r="D2783" s="203">
        <v>182953.166</v>
      </c>
      <c r="E2783" s="203">
        <v>122003.399</v>
      </c>
      <c r="F2783" s="203">
        <v>138728.791</v>
      </c>
      <c r="G2783" s="203">
        <v>192905.454</v>
      </c>
      <c r="H2783" s="203">
        <v>208712.927</v>
      </c>
      <c r="I2783" s="203">
        <v>209794.96400000001</v>
      </c>
    </row>
    <row r="2784" spans="1:9" x14ac:dyDescent="0.25">
      <c r="A2784" s="59" t="s">
        <v>448</v>
      </c>
      <c r="B2784" s="59" t="s">
        <v>5367</v>
      </c>
      <c r="C2784" s="203">
        <v>2497106.2280000001</v>
      </c>
      <c r="D2784" s="203">
        <v>2334325.7059999998</v>
      </c>
      <c r="E2784" s="203">
        <v>1771919.9180000001</v>
      </c>
      <c r="F2784" s="203">
        <v>2056006.9820000001</v>
      </c>
      <c r="G2784" s="203">
        <v>2244847.1940000001</v>
      </c>
      <c r="H2784" s="203">
        <v>2380044.2779999999</v>
      </c>
      <c r="I2784" s="203">
        <v>2553814.983</v>
      </c>
    </row>
    <row r="2785" spans="1:9" x14ac:dyDescent="0.25">
      <c r="A2785" s="59" t="s">
        <v>1693</v>
      </c>
      <c r="B2785" s="59" t="s">
        <v>5368</v>
      </c>
      <c r="C2785" s="203">
        <v>704577.68099999998</v>
      </c>
      <c r="D2785" s="203">
        <v>607131.51300000004</v>
      </c>
      <c r="E2785" s="203">
        <v>415859.50300000003</v>
      </c>
      <c r="F2785" s="203">
        <v>549171.755</v>
      </c>
      <c r="G2785" s="203">
        <v>791697.25399999996</v>
      </c>
      <c r="H2785" s="203">
        <v>736266.071</v>
      </c>
      <c r="I2785" s="203">
        <v>846863.56700000004</v>
      </c>
    </row>
    <row r="2786" spans="1:9" x14ac:dyDescent="0.25">
      <c r="A2786" s="59" t="s">
        <v>1021</v>
      </c>
      <c r="B2786" s="59" t="s">
        <v>5373</v>
      </c>
      <c r="C2786" s="203">
        <v>286798.54800000001</v>
      </c>
      <c r="D2786" s="203">
        <v>309092.88299999997</v>
      </c>
      <c r="E2786" s="203">
        <v>378564.25199999998</v>
      </c>
      <c r="F2786" s="203">
        <v>408078.74800000002</v>
      </c>
      <c r="G2786" s="203">
        <v>514355.07400000002</v>
      </c>
      <c r="H2786" s="203">
        <v>464643.26</v>
      </c>
      <c r="I2786" s="203">
        <v>551822.91</v>
      </c>
    </row>
    <row r="2787" spans="1:9" x14ac:dyDescent="0.25">
      <c r="A2787" s="59" t="s">
        <v>821</v>
      </c>
      <c r="B2787" s="59" t="s">
        <v>5380</v>
      </c>
      <c r="C2787" s="203">
        <v>2925600.375</v>
      </c>
      <c r="D2787" s="203">
        <v>3117401.287</v>
      </c>
      <c r="E2787" s="203">
        <v>1954790.84</v>
      </c>
      <c r="F2787" s="203">
        <v>3147421.6359999999</v>
      </c>
      <c r="G2787" s="203">
        <v>3063385.2560000001</v>
      </c>
      <c r="H2787" s="203">
        <v>2562286.1570000001</v>
      </c>
      <c r="I2787" s="203">
        <v>2501820.517</v>
      </c>
    </row>
    <row r="2788" spans="1:9" x14ac:dyDescent="0.25">
      <c r="A2788" s="59" t="s">
        <v>1091</v>
      </c>
      <c r="B2788" s="59" t="s">
        <v>5382</v>
      </c>
      <c r="C2788" s="203">
        <v>60603.59</v>
      </c>
      <c r="D2788" s="203">
        <v>83351.83</v>
      </c>
      <c r="E2788" s="203">
        <v>61503.853999999999</v>
      </c>
      <c r="F2788" s="203">
        <v>73537.785999999993</v>
      </c>
      <c r="G2788" s="203">
        <v>83081.944000000003</v>
      </c>
      <c r="H2788" s="203">
        <v>71154.771999999997</v>
      </c>
      <c r="I2788" s="203">
        <v>89213.523000000001</v>
      </c>
    </row>
    <row r="2789" spans="1:9" x14ac:dyDescent="0.25">
      <c r="A2789" s="59" t="s">
        <v>3057</v>
      </c>
      <c r="B2789" s="59" t="s">
        <v>5386</v>
      </c>
      <c r="C2789" s="203">
        <v>1631498.0660000001</v>
      </c>
      <c r="D2789" s="203">
        <v>1596253.841</v>
      </c>
      <c r="E2789" s="203">
        <v>1199334.3589999999</v>
      </c>
      <c r="F2789" s="203">
        <v>1383045.4350000001</v>
      </c>
      <c r="G2789" s="203">
        <v>1578457.1910000001</v>
      </c>
      <c r="H2789" s="203">
        <v>1600064.615</v>
      </c>
      <c r="I2789" s="203">
        <v>1736439.5419999999</v>
      </c>
    </row>
    <row r="2790" spans="1:9" x14ac:dyDescent="0.25">
      <c r="A2790" s="59" t="s">
        <v>3443</v>
      </c>
      <c r="B2790" s="59" t="s">
        <v>5387</v>
      </c>
      <c r="C2790" s="203">
        <v>816429.79299999995</v>
      </c>
      <c r="D2790" s="203">
        <v>869679.20700000005</v>
      </c>
      <c r="E2790" s="203">
        <v>655453.99600000004</v>
      </c>
      <c r="F2790" s="203">
        <v>677274.93</v>
      </c>
      <c r="G2790" s="203">
        <v>738524.74800000002</v>
      </c>
      <c r="H2790" s="203">
        <v>752481.50600000005</v>
      </c>
      <c r="I2790" s="203">
        <v>797787.272</v>
      </c>
    </row>
    <row r="2791" spans="1:9" x14ac:dyDescent="0.25">
      <c r="A2791" s="59" t="s">
        <v>677</v>
      </c>
      <c r="B2791" s="59" t="s">
        <v>5388</v>
      </c>
      <c r="C2791" s="203">
        <v>4282558.3770000003</v>
      </c>
      <c r="D2791" s="203">
        <v>4226447.5449999999</v>
      </c>
      <c r="E2791" s="203">
        <v>3263736.477</v>
      </c>
      <c r="F2791" s="203">
        <v>4077829.7420000001</v>
      </c>
      <c r="G2791" s="203">
        <v>4633854.8130000001</v>
      </c>
      <c r="H2791" s="203">
        <v>4109084.5210000002</v>
      </c>
      <c r="I2791" s="203">
        <v>4451095.875</v>
      </c>
    </row>
    <row r="2792" spans="1:9" x14ac:dyDescent="0.25">
      <c r="A2792" s="59" t="s">
        <v>2063</v>
      </c>
      <c r="B2792" s="59" t="s">
        <v>5389</v>
      </c>
      <c r="C2792" s="203">
        <v>480015.00699999998</v>
      </c>
      <c r="D2792" s="203">
        <v>411946.27899999998</v>
      </c>
      <c r="E2792" s="203">
        <v>307021.408</v>
      </c>
      <c r="F2792" s="203">
        <v>414895.73800000001</v>
      </c>
      <c r="G2792" s="203">
        <v>460869.80200000003</v>
      </c>
      <c r="H2792" s="203">
        <v>462967.76199999999</v>
      </c>
      <c r="I2792" s="203">
        <v>486101.67</v>
      </c>
    </row>
    <row r="2793" spans="1:9" x14ac:dyDescent="0.25">
      <c r="A2793" s="59" t="s">
        <v>1715</v>
      </c>
      <c r="B2793" s="59" t="s">
        <v>5392</v>
      </c>
      <c r="C2793" s="203">
        <v>1925454.3359999999</v>
      </c>
      <c r="D2793" s="203">
        <v>1788923.29</v>
      </c>
      <c r="E2793" s="203">
        <v>1404778.4809999999</v>
      </c>
      <c r="F2793" s="203">
        <v>1569514.2009999999</v>
      </c>
      <c r="G2793" s="203">
        <v>1670787.3529999999</v>
      </c>
      <c r="H2793" s="203">
        <v>1628990.3160000001</v>
      </c>
      <c r="I2793" s="203">
        <v>1797620.956</v>
      </c>
    </row>
    <row r="2794" spans="1:9" x14ac:dyDescent="0.25">
      <c r="A2794" s="59" t="s">
        <v>8244</v>
      </c>
      <c r="B2794" s="59" t="s">
        <v>8245</v>
      </c>
      <c r="C2794" s="203">
        <v>7295214.9859999996</v>
      </c>
      <c r="D2794" s="203">
        <v>7024603.108</v>
      </c>
      <c r="E2794" s="203">
        <v>5090202.4220000003</v>
      </c>
      <c r="F2794" s="203">
        <v>5883382.335</v>
      </c>
      <c r="G2794" s="203">
        <v>6579563.3899999997</v>
      </c>
      <c r="H2794" s="203">
        <v>6826994.3039999995</v>
      </c>
      <c r="I2794" s="203">
        <v>7619598.5719999997</v>
      </c>
    </row>
    <row r="2795" spans="1:9" x14ac:dyDescent="0.25">
      <c r="A2795" s="59" t="s">
        <v>3581</v>
      </c>
      <c r="B2795" s="59" t="s">
        <v>5398</v>
      </c>
      <c r="C2795" s="203">
        <v>5666102.7630000003</v>
      </c>
      <c r="D2795" s="203">
        <v>5989289.4239999996</v>
      </c>
      <c r="E2795" s="203">
        <v>5062678.0599999996</v>
      </c>
      <c r="F2795" s="203">
        <v>5830066.7910000002</v>
      </c>
      <c r="G2795" s="203">
        <v>6651806.6519999998</v>
      </c>
      <c r="H2795" s="203">
        <v>6708341.835</v>
      </c>
      <c r="I2795" s="203">
        <v>6987608.0199999996</v>
      </c>
    </row>
    <row r="2796" spans="1:9" x14ac:dyDescent="0.25">
      <c r="A2796" s="59" t="s">
        <v>3639</v>
      </c>
      <c r="B2796" s="59" t="s">
        <v>5399</v>
      </c>
      <c r="C2796" s="203">
        <v>414422.995</v>
      </c>
      <c r="D2796" s="203">
        <v>315103.56599999999</v>
      </c>
      <c r="E2796" s="203">
        <v>305714.23599999998</v>
      </c>
      <c r="F2796" s="203">
        <v>358323.39299999998</v>
      </c>
      <c r="G2796" s="203">
        <v>331245.43800000002</v>
      </c>
      <c r="H2796" s="203">
        <v>308095.86900000001</v>
      </c>
      <c r="I2796" s="203">
        <v>336671.56199999998</v>
      </c>
    </row>
    <row r="2797" spans="1:9" x14ac:dyDescent="0.25">
      <c r="A2797" s="59" t="s">
        <v>8246</v>
      </c>
      <c r="B2797" s="59" t="s">
        <v>8247</v>
      </c>
      <c r="C2797" s="203">
        <v>2145543.341</v>
      </c>
      <c r="D2797" s="203">
        <v>2052155.8810000001</v>
      </c>
      <c r="E2797" s="203">
        <v>1768313.2309999999</v>
      </c>
      <c r="F2797" s="203">
        <v>2309389.378</v>
      </c>
      <c r="G2797" s="203">
        <v>2720227.4720000001</v>
      </c>
      <c r="H2797" s="203">
        <v>2842628.8810000001</v>
      </c>
      <c r="I2797" s="203">
        <v>2949077</v>
      </c>
    </row>
    <row r="2798" spans="1:9" x14ac:dyDescent="0.25">
      <c r="A2798" s="59" t="s">
        <v>1014</v>
      </c>
      <c r="B2798" s="59" t="s">
        <v>5403</v>
      </c>
      <c r="C2798" s="203">
        <v>2416039.8339999998</v>
      </c>
      <c r="D2798" s="203">
        <v>2510102.9890000001</v>
      </c>
      <c r="E2798" s="203">
        <v>1976251.2709999999</v>
      </c>
      <c r="F2798" s="203">
        <v>2932381.676</v>
      </c>
      <c r="G2798" s="203">
        <v>3310485.906</v>
      </c>
      <c r="H2798" s="203">
        <v>3352008.835</v>
      </c>
      <c r="I2798" s="203">
        <v>3619506.2760000001</v>
      </c>
    </row>
    <row r="2799" spans="1:9" x14ac:dyDescent="0.25">
      <c r="A2799" s="59" t="s">
        <v>2522</v>
      </c>
      <c r="B2799" s="59" t="s">
        <v>5404</v>
      </c>
      <c r="C2799" s="203">
        <v>395569.82400000002</v>
      </c>
      <c r="D2799" s="203">
        <v>310966.16600000003</v>
      </c>
      <c r="E2799" s="203">
        <v>236742.52499999999</v>
      </c>
      <c r="F2799" s="203">
        <v>271885.18400000001</v>
      </c>
      <c r="G2799" s="203">
        <v>246376.85399999999</v>
      </c>
      <c r="H2799" s="203">
        <v>221411.264</v>
      </c>
      <c r="I2799" s="203">
        <v>273729.272</v>
      </c>
    </row>
    <row r="2800" spans="1:9" x14ac:dyDescent="0.25">
      <c r="A2800" s="59" t="s">
        <v>1728</v>
      </c>
      <c r="B2800" s="59" t="s">
        <v>5405</v>
      </c>
      <c r="C2800" s="203">
        <v>984205.71400000004</v>
      </c>
      <c r="D2800" s="203">
        <v>928604.77399999998</v>
      </c>
      <c r="E2800" s="203">
        <v>832483.27599999995</v>
      </c>
      <c r="F2800" s="203">
        <v>883621.47400000005</v>
      </c>
      <c r="G2800" s="203">
        <v>890825.48899999994</v>
      </c>
      <c r="H2800" s="203">
        <v>891534.21</v>
      </c>
      <c r="I2800" s="203">
        <v>914351.86699999997</v>
      </c>
    </row>
    <row r="2801" spans="1:9" x14ac:dyDescent="0.25">
      <c r="A2801" s="59" t="s">
        <v>1320</v>
      </c>
      <c r="B2801" s="59" t="s">
        <v>5406</v>
      </c>
      <c r="C2801" s="203">
        <v>634787.52399999998</v>
      </c>
      <c r="D2801" s="203">
        <v>713053.31200000003</v>
      </c>
      <c r="E2801" s="203">
        <v>505095.15</v>
      </c>
      <c r="F2801" s="203">
        <v>584426.99399999995</v>
      </c>
      <c r="G2801" s="203">
        <v>700468.22</v>
      </c>
      <c r="H2801" s="203">
        <v>699403.14099999995</v>
      </c>
      <c r="I2801" s="203">
        <v>708755.16799999995</v>
      </c>
    </row>
    <row r="2802" spans="1:9" x14ac:dyDescent="0.25">
      <c r="A2802" s="59" t="s">
        <v>471</v>
      </c>
      <c r="B2802" s="59" t="s">
        <v>5407</v>
      </c>
      <c r="C2802" s="203">
        <v>2173064.4079999998</v>
      </c>
      <c r="D2802" s="203">
        <v>2296728.8990000002</v>
      </c>
      <c r="E2802" s="203">
        <v>1668539.1159999999</v>
      </c>
      <c r="F2802" s="203">
        <v>1895917.2579999999</v>
      </c>
      <c r="G2802" s="203">
        <v>2275707.3560000001</v>
      </c>
      <c r="H2802" s="203">
        <v>2166722.2930000001</v>
      </c>
      <c r="I2802" s="203">
        <v>2357627.5830000001</v>
      </c>
    </row>
    <row r="2803" spans="1:9" x14ac:dyDescent="0.25">
      <c r="A2803" s="59" t="s">
        <v>2256</v>
      </c>
      <c r="B2803" s="59" t="s">
        <v>5409</v>
      </c>
      <c r="C2803" s="203">
        <v>266858.739</v>
      </c>
      <c r="D2803" s="203">
        <v>283977.67599999998</v>
      </c>
      <c r="E2803" s="203">
        <v>270012.13900000002</v>
      </c>
      <c r="F2803" s="203">
        <v>259963.49900000001</v>
      </c>
      <c r="G2803" s="203">
        <v>283487.68699999998</v>
      </c>
      <c r="H2803" s="203">
        <v>242398.962</v>
      </c>
      <c r="I2803" s="203">
        <v>246952.356</v>
      </c>
    </row>
    <row r="2804" spans="1:9" x14ac:dyDescent="0.25">
      <c r="A2804" s="59" t="s">
        <v>241</v>
      </c>
      <c r="B2804" s="59" t="s">
        <v>5411</v>
      </c>
      <c r="C2804" s="203">
        <v>3729937.58</v>
      </c>
      <c r="D2804" s="203">
        <v>3745288.3289999999</v>
      </c>
      <c r="E2804" s="203">
        <v>2840608.9750000001</v>
      </c>
      <c r="F2804" s="203">
        <v>2951402.4580000001</v>
      </c>
      <c r="G2804" s="203">
        <v>3177590.699</v>
      </c>
      <c r="H2804" s="203">
        <v>3215883.1469999999</v>
      </c>
      <c r="I2804" s="203">
        <v>3506386.6519999998</v>
      </c>
    </row>
    <row r="2805" spans="1:9" x14ac:dyDescent="0.25">
      <c r="A2805" s="59" t="s">
        <v>3579</v>
      </c>
      <c r="B2805" s="59" t="s">
        <v>5412</v>
      </c>
      <c r="C2805" s="203">
        <v>2324849.7420000001</v>
      </c>
      <c r="D2805" s="203">
        <v>2259285.577</v>
      </c>
      <c r="E2805" s="203">
        <v>1708937.3870000001</v>
      </c>
      <c r="F2805" s="203">
        <v>1839335.6370000001</v>
      </c>
      <c r="G2805" s="203">
        <v>2185269.0550000002</v>
      </c>
      <c r="H2805" s="203">
        <v>2102678.6370000001</v>
      </c>
      <c r="I2805" s="203">
        <v>2282327.4550000001</v>
      </c>
    </row>
    <row r="2806" spans="1:9" x14ac:dyDescent="0.25">
      <c r="A2806" s="59" t="s">
        <v>2779</v>
      </c>
      <c r="B2806" s="59" t="s">
        <v>5414</v>
      </c>
      <c r="C2806" s="203">
        <v>361467.03600000002</v>
      </c>
      <c r="D2806" s="203">
        <v>287566.52799999999</v>
      </c>
      <c r="E2806" s="203">
        <v>184628.37400000001</v>
      </c>
      <c r="F2806" s="203">
        <v>190423.52900000001</v>
      </c>
      <c r="G2806" s="203">
        <v>208734.79300000001</v>
      </c>
      <c r="H2806" s="203">
        <v>231824.43400000001</v>
      </c>
      <c r="I2806" s="203">
        <v>252304.61</v>
      </c>
    </row>
    <row r="2807" spans="1:9" x14ac:dyDescent="0.25">
      <c r="A2807" s="59" t="s">
        <v>734</v>
      </c>
      <c r="B2807" s="59" t="s">
        <v>5415</v>
      </c>
      <c r="C2807" s="203">
        <v>5286056.2359999996</v>
      </c>
      <c r="D2807" s="203">
        <v>5129483.3820000002</v>
      </c>
      <c r="E2807" s="203">
        <v>4214269.2529999996</v>
      </c>
      <c r="F2807" s="203">
        <v>4777015.9079999998</v>
      </c>
      <c r="G2807" s="203">
        <v>5890048.6569999997</v>
      </c>
      <c r="H2807" s="203">
        <v>5926228.8420000002</v>
      </c>
      <c r="I2807" s="203">
        <v>7128268.2419999996</v>
      </c>
    </row>
    <row r="2808" spans="1:9" x14ac:dyDescent="0.25">
      <c r="A2808" s="59" t="s">
        <v>1782</v>
      </c>
      <c r="B2808" s="59" t="s">
        <v>5416</v>
      </c>
      <c r="C2808" s="203">
        <v>614588.897</v>
      </c>
      <c r="D2808" s="203">
        <v>674883.64599999995</v>
      </c>
      <c r="E2808" s="203">
        <v>611275.80500000005</v>
      </c>
      <c r="F2808" s="203">
        <v>626429.92599999998</v>
      </c>
      <c r="G2808" s="203">
        <v>704057.40800000005</v>
      </c>
      <c r="H2808" s="203">
        <v>745691.44799999997</v>
      </c>
      <c r="I2808" s="203">
        <v>831004.90599999996</v>
      </c>
    </row>
    <row r="2809" spans="1:9" x14ac:dyDescent="0.25">
      <c r="A2809" s="59" t="s">
        <v>1610</v>
      </c>
      <c r="B2809" s="59" t="s">
        <v>5417</v>
      </c>
      <c r="C2809" s="203">
        <v>677137.77099999995</v>
      </c>
      <c r="D2809" s="203">
        <v>597778.29</v>
      </c>
      <c r="E2809" s="203">
        <v>493146.48599999998</v>
      </c>
      <c r="F2809" s="203">
        <v>584548.74399999995</v>
      </c>
      <c r="G2809" s="203">
        <v>668336.78799999994</v>
      </c>
      <c r="H2809" s="203">
        <v>654486.09499999997</v>
      </c>
      <c r="I2809" s="203">
        <v>753001.74800000002</v>
      </c>
    </row>
    <row r="2810" spans="1:9" x14ac:dyDescent="0.25">
      <c r="A2810" s="59" t="s">
        <v>980</v>
      </c>
      <c r="B2810" s="59" t="s">
        <v>5418</v>
      </c>
      <c r="C2810" s="203">
        <v>672110.14199999999</v>
      </c>
      <c r="D2810" s="203">
        <v>648231.446</v>
      </c>
      <c r="E2810" s="203">
        <v>550716.13600000006</v>
      </c>
      <c r="F2810" s="203">
        <v>598332.26800000004</v>
      </c>
      <c r="G2810" s="203">
        <v>631074.71200000006</v>
      </c>
      <c r="H2810" s="203">
        <v>638886.10800000001</v>
      </c>
      <c r="I2810" s="203">
        <v>589609.16899999999</v>
      </c>
    </row>
    <row r="2811" spans="1:9" x14ac:dyDescent="0.25">
      <c r="A2811" s="59" t="s">
        <v>2672</v>
      </c>
      <c r="B2811" s="59" t="s">
        <v>5419</v>
      </c>
      <c r="C2811" s="203">
        <v>247773.45800000001</v>
      </c>
      <c r="D2811" s="203">
        <v>259684.495</v>
      </c>
      <c r="E2811" s="203">
        <v>218799.701</v>
      </c>
      <c r="F2811" s="203">
        <v>238969.46599999999</v>
      </c>
      <c r="G2811" s="203">
        <v>281281.40600000002</v>
      </c>
      <c r="H2811" s="203">
        <v>281757.74300000002</v>
      </c>
      <c r="I2811" s="203">
        <v>287581</v>
      </c>
    </row>
    <row r="2812" spans="1:9" x14ac:dyDescent="0.25">
      <c r="A2812" s="59" t="s">
        <v>578</v>
      </c>
      <c r="B2812" s="59" t="s">
        <v>5420</v>
      </c>
      <c r="C2812" s="203">
        <v>4445650.1469999999</v>
      </c>
      <c r="D2812" s="203">
        <v>4263941.3059999999</v>
      </c>
      <c r="E2812" s="203">
        <v>3660145.16</v>
      </c>
      <c r="F2812" s="203">
        <v>4122490.06</v>
      </c>
      <c r="G2812" s="203">
        <v>4735596.1919999998</v>
      </c>
      <c r="H2812" s="203">
        <v>4691343.6409999998</v>
      </c>
      <c r="I2812" s="203">
        <v>4970805.9759999998</v>
      </c>
    </row>
    <row r="2813" spans="1:9" x14ac:dyDescent="0.25">
      <c r="A2813" s="59" t="s">
        <v>3370</v>
      </c>
      <c r="B2813" s="59" t="s">
        <v>5423</v>
      </c>
      <c r="C2813" s="203">
        <v>47541.053999999996</v>
      </c>
      <c r="D2813" s="203">
        <v>41750.057000000001</v>
      </c>
      <c r="E2813" s="203">
        <v>29766.472000000002</v>
      </c>
      <c r="F2813" s="203">
        <v>31359.022000000001</v>
      </c>
      <c r="G2813" s="203">
        <v>37625.451000000001</v>
      </c>
      <c r="H2813" s="203">
        <v>37714.144</v>
      </c>
      <c r="I2813" s="203">
        <v>42213.063000000002</v>
      </c>
    </row>
    <row r="2814" spans="1:9" x14ac:dyDescent="0.25">
      <c r="A2814" s="59" t="s">
        <v>3054</v>
      </c>
      <c r="B2814" s="59" t="s">
        <v>5424</v>
      </c>
      <c r="C2814" s="203">
        <v>646194.82999999996</v>
      </c>
      <c r="D2814" s="203">
        <v>681236.94099999999</v>
      </c>
      <c r="E2814" s="203">
        <v>596711.71799999999</v>
      </c>
      <c r="F2814" s="203">
        <v>650378.94200000004</v>
      </c>
      <c r="G2814" s="203">
        <v>767918.11699999997</v>
      </c>
      <c r="H2814" s="203">
        <v>711760.30500000005</v>
      </c>
      <c r="I2814" s="203">
        <v>763924.81</v>
      </c>
    </row>
    <row r="2815" spans="1:9" x14ac:dyDescent="0.25">
      <c r="A2815" s="59" t="s">
        <v>2551</v>
      </c>
      <c r="B2815" s="59" t="s">
        <v>5425</v>
      </c>
      <c r="C2815" s="203">
        <v>153059.473</v>
      </c>
      <c r="D2815" s="203">
        <v>137173.10200000001</v>
      </c>
      <c r="E2815" s="203">
        <v>117412.929</v>
      </c>
      <c r="F2815" s="203">
        <v>117066.334</v>
      </c>
      <c r="G2815" s="203">
        <v>106959.98299999999</v>
      </c>
      <c r="H2815" s="203">
        <v>98505.612999999998</v>
      </c>
      <c r="I2815" s="203">
        <v>102544.336</v>
      </c>
    </row>
    <row r="2816" spans="1:9" x14ac:dyDescent="0.25">
      <c r="A2816" s="59" t="s">
        <v>3578</v>
      </c>
      <c r="B2816" s="59" t="s">
        <v>5426</v>
      </c>
      <c r="C2816" s="203">
        <v>463760.93900000001</v>
      </c>
      <c r="D2816" s="203">
        <v>615712.31499999994</v>
      </c>
      <c r="E2816" s="203">
        <v>461281.48</v>
      </c>
      <c r="F2816" s="203">
        <v>346849.31</v>
      </c>
      <c r="G2816" s="203">
        <v>438905.73300000001</v>
      </c>
      <c r="H2816" s="203">
        <v>451116.95</v>
      </c>
      <c r="I2816" s="203">
        <v>385891.54800000001</v>
      </c>
    </row>
    <row r="2817" spans="1:9" x14ac:dyDescent="0.25">
      <c r="A2817" s="59" t="s">
        <v>1819</v>
      </c>
      <c r="B2817" s="59" t="s">
        <v>5428</v>
      </c>
      <c r="C2817" s="203">
        <v>89434.3</v>
      </c>
      <c r="D2817" s="203">
        <v>107723.088</v>
      </c>
      <c r="E2817" s="203">
        <v>81372.705000000002</v>
      </c>
      <c r="F2817" s="203">
        <v>93869.415999999997</v>
      </c>
      <c r="G2817" s="203">
        <v>109903.745</v>
      </c>
      <c r="H2817" s="203">
        <v>130551.03599999999</v>
      </c>
      <c r="I2817" s="203">
        <v>143349.81299999999</v>
      </c>
    </row>
    <row r="2818" spans="1:9" x14ac:dyDescent="0.25">
      <c r="A2818" s="59" t="s">
        <v>3656</v>
      </c>
      <c r="B2818" s="59" t="s">
        <v>5429</v>
      </c>
      <c r="C2818" s="203">
        <v>1507367.2990000001</v>
      </c>
      <c r="D2818" s="203">
        <v>1746104.63</v>
      </c>
      <c r="E2818" s="203">
        <v>1264088.412</v>
      </c>
      <c r="F2818" s="203">
        <v>1325602.2609999999</v>
      </c>
      <c r="G2818" s="203">
        <v>1451589.443</v>
      </c>
      <c r="H2818" s="203">
        <v>1410712.5859999999</v>
      </c>
      <c r="I2818" s="203">
        <v>1372320.8259999999</v>
      </c>
    </row>
    <row r="2819" spans="1:9" x14ac:dyDescent="0.25">
      <c r="A2819" s="59" t="s">
        <v>222</v>
      </c>
      <c r="B2819" s="59" t="s">
        <v>5437</v>
      </c>
      <c r="C2819" s="203">
        <v>9756204.6940000001</v>
      </c>
      <c r="D2819" s="203">
        <v>10772868.129000001</v>
      </c>
      <c r="E2819" s="203">
        <v>7615403.7949999999</v>
      </c>
      <c r="F2819" s="203">
        <v>7741955.909</v>
      </c>
      <c r="G2819" s="203">
        <v>8833342.0329999998</v>
      </c>
      <c r="H2819" s="203">
        <v>7741685.7479999997</v>
      </c>
      <c r="I2819" s="203">
        <v>7451573.3949999996</v>
      </c>
    </row>
    <row r="2820" spans="1:9" x14ac:dyDescent="0.25">
      <c r="A2820" s="59" t="s">
        <v>8248</v>
      </c>
      <c r="B2820" s="59" t="s">
        <v>8249</v>
      </c>
      <c r="C2820" s="203">
        <v>12157363.855</v>
      </c>
      <c r="D2820" s="203">
        <v>12740883.722999999</v>
      </c>
      <c r="E2820" s="203">
        <v>11564061.666999999</v>
      </c>
      <c r="F2820" s="203">
        <v>13502498.662</v>
      </c>
      <c r="G2820" s="203">
        <v>15101675.521</v>
      </c>
      <c r="H2820" s="203">
        <v>14695726.096999999</v>
      </c>
      <c r="I2820" s="203">
        <v>14950710.605</v>
      </c>
    </row>
    <row r="2821" spans="1:9" x14ac:dyDescent="0.25">
      <c r="A2821" s="59" t="s">
        <v>689</v>
      </c>
      <c r="B2821" s="59" t="s">
        <v>5449</v>
      </c>
      <c r="C2821" s="203">
        <v>2592212.3369999998</v>
      </c>
      <c r="D2821" s="203">
        <v>2881603.3289999999</v>
      </c>
      <c r="E2821" s="203">
        <v>2506171.2510000002</v>
      </c>
      <c r="F2821" s="203">
        <v>2826615.7549999999</v>
      </c>
      <c r="G2821" s="203">
        <v>3165701.8429999999</v>
      </c>
      <c r="H2821" s="203">
        <v>3156497.4890000001</v>
      </c>
      <c r="I2821" s="203">
        <v>3504492.8280000002</v>
      </c>
    </row>
    <row r="2822" spans="1:9" x14ac:dyDescent="0.25">
      <c r="A2822" s="59" t="s">
        <v>353</v>
      </c>
      <c r="B2822" s="59" t="s">
        <v>5450</v>
      </c>
      <c r="C2822" s="203">
        <v>4038813.0049999999</v>
      </c>
      <c r="D2822" s="203">
        <v>4268399.5970000001</v>
      </c>
      <c r="E2822" s="203">
        <v>3217694.983</v>
      </c>
      <c r="F2822" s="203">
        <v>4166659.4879999999</v>
      </c>
      <c r="G2822" s="203">
        <v>4635718.2560000001</v>
      </c>
      <c r="H2822" s="203">
        <v>3997404.773</v>
      </c>
      <c r="I2822" s="203">
        <v>4255326.9610000001</v>
      </c>
    </row>
    <row r="2823" spans="1:9" x14ac:dyDescent="0.25">
      <c r="A2823" s="59" t="s">
        <v>1653</v>
      </c>
      <c r="B2823" s="59" t="s">
        <v>5452</v>
      </c>
      <c r="C2823" s="203">
        <v>432841.511</v>
      </c>
      <c r="D2823" s="203">
        <v>426606.30599999998</v>
      </c>
      <c r="E2823" s="203">
        <v>315070.09299999999</v>
      </c>
      <c r="F2823" s="203">
        <v>412701.75599999999</v>
      </c>
      <c r="G2823" s="203">
        <v>480279.8</v>
      </c>
      <c r="H2823" s="203">
        <v>493360.9</v>
      </c>
      <c r="I2823" s="203">
        <v>471060.74900000001</v>
      </c>
    </row>
    <row r="2824" spans="1:9" x14ac:dyDescent="0.25">
      <c r="A2824" s="59" t="s">
        <v>3363</v>
      </c>
      <c r="B2824" s="59" t="s">
        <v>5456</v>
      </c>
      <c r="C2824" s="203">
        <v>121993.89599999999</v>
      </c>
      <c r="D2824" s="203">
        <v>114582.03</v>
      </c>
      <c r="E2824" s="203">
        <v>126829.088</v>
      </c>
      <c r="F2824" s="203">
        <v>111143.773</v>
      </c>
      <c r="G2824" s="203">
        <v>150484.97399999999</v>
      </c>
      <c r="H2824" s="203">
        <v>133202.742</v>
      </c>
      <c r="I2824" s="203">
        <v>87846.012000000002</v>
      </c>
    </row>
    <row r="2825" spans="1:9" x14ac:dyDescent="0.25">
      <c r="A2825" s="59" t="s">
        <v>8250</v>
      </c>
      <c r="B2825" s="59" t="s">
        <v>8251</v>
      </c>
      <c r="C2825" s="203">
        <v>1147847.6540000001</v>
      </c>
      <c r="D2825" s="203">
        <v>1346876.175</v>
      </c>
      <c r="E2825" s="203">
        <v>913217.67099999997</v>
      </c>
      <c r="F2825" s="203">
        <v>1107797.1569999999</v>
      </c>
      <c r="G2825" s="203">
        <v>1236451.1640000001</v>
      </c>
      <c r="H2825" s="203">
        <v>1058833.5349999999</v>
      </c>
      <c r="I2825" s="203">
        <v>1124318.1089999999</v>
      </c>
    </row>
    <row r="2826" spans="1:9" x14ac:dyDescent="0.25">
      <c r="A2826" s="59" t="s">
        <v>8252</v>
      </c>
      <c r="B2826" s="59" t="s">
        <v>8253</v>
      </c>
      <c r="C2826" s="203">
        <v>1981015.825</v>
      </c>
      <c r="D2826" s="203">
        <v>2059585.2660000001</v>
      </c>
      <c r="E2826" s="203">
        <v>1556926.355</v>
      </c>
      <c r="F2826" s="203">
        <v>2455795.5219999999</v>
      </c>
      <c r="G2826" s="203">
        <v>2759081.9270000001</v>
      </c>
      <c r="H2826" s="203">
        <v>2363712.0129999998</v>
      </c>
      <c r="I2826" s="203">
        <v>2672901.4819999998</v>
      </c>
    </row>
    <row r="2827" spans="1:9" x14ac:dyDescent="0.25">
      <c r="A2827" s="59" t="s">
        <v>1489</v>
      </c>
      <c r="B2827" s="59" t="s">
        <v>5465</v>
      </c>
      <c r="C2827" s="203">
        <v>152022.14799999999</v>
      </c>
      <c r="D2827" s="203">
        <v>134035.64600000001</v>
      </c>
      <c r="E2827" s="203">
        <v>110350.75199999999</v>
      </c>
      <c r="F2827" s="203">
        <v>141248.48800000001</v>
      </c>
      <c r="G2827" s="203">
        <v>199014.69099999999</v>
      </c>
      <c r="H2827" s="203">
        <v>190285.4</v>
      </c>
      <c r="I2827" s="203">
        <v>156401.97099999999</v>
      </c>
    </row>
    <row r="2828" spans="1:9" x14ac:dyDescent="0.25">
      <c r="A2828" s="59" t="s">
        <v>8254</v>
      </c>
      <c r="B2828" s="59" t="s">
        <v>8255</v>
      </c>
      <c r="C2828" s="203">
        <v>2649334.5980000002</v>
      </c>
      <c r="D2828" s="203">
        <v>2684815.3480000002</v>
      </c>
      <c r="E2828" s="203">
        <v>2122955.4180000001</v>
      </c>
      <c r="F2828" s="203">
        <v>2921419.8160000001</v>
      </c>
      <c r="G2828" s="203">
        <v>3475280.2990000001</v>
      </c>
      <c r="H2828" s="203">
        <v>3063518.6189999999</v>
      </c>
      <c r="I2828" s="203">
        <v>3769122.165</v>
      </c>
    </row>
    <row r="2829" spans="1:9" x14ac:dyDescent="0.25">
      <c r="A2829" s="59" t="s">
        <v>3415</v>
      </c>
      <c r="B2829" s="59" t="s">
        <v>5474</v>
      </c>
      <c r="C2829" s="203">
        <v>867192.48199999996</v>
      </c>
      <c r="D2829" s="203">
        <v>962576.90399999998</v>
      </c>
      <c r="E2829" s="203">
        <v>849918.93099999998</v>
      </c>
      <c r="F2829" s="203">
        <v>965864.01100000006</v>
      </c>
      <c r="G2829" s="203">
        <v>1088960.7949999999</v>
      </c>
      <c r="H2829" s="203">
        <v>1044595.3370000001</v>
      </c>
      <c r="I2829" s="203">
        <v>1066597.33</v>
      </c>
    </row>
    <row r="2830" spans="1:9" x14ac:dyDescent="0.25">
      <c r="A2830" s="59" t="s">
        <v>8256</v>
      </c>
      <c r="B2830" s="59" t="s">
        <v>8257</v>
      </c>
      <c r="C2830" s="203">
        <v>771024.63199999998</v>
      </c>
      <c r="D2830" s="203">
        <v>834154.96100000001</v>
      </c>
      <c r="E2830" s="203">
        <v>723021.40899999999</v>
      </c>
      <c r="F2830" s="203">
        <v>783947.09699999995</v>
      </c>
      <c r="G2830" s="203">
        <v>1096237.318</v>
      </c>
      <c r="H2830" s="203">
        <v>939295.13100000005</v>
      </c>
      <c r="I2830" s="203">
        <v>911055.49800000002</v>
      </c>
    </row>
    <row r="2831" spans="1:9" x14ac:dyDescent="0.25">
      <c r="A2831" s="59" t="s">
        <v>1580</v>
      </c>
      <c r="B2831" s="59" t="s">
        <v>5478</v>
      </c>
      <c r="C2831" s="203">
        <v>290877.48499999999</v>
      </c>
      <c r="D2831" s="203">
        <v>282081.16800000001</v>
      </c>
      <c r="E2831" s="203">
        <v>240747.141</v>
      </c>
      <c r="F2831" s="203">
        <v>301792.74400000001</v>
      </c>
      <c r="G2831" s="203">
        <v>381115.864</v>
      </c>
      <c r="H2831" s="203">
        <v>308095.875</v>
      </c>
      <c r="I2831" s="203">
        <v>342207.14799999999</v>
      </c>
    </row>
    <row r="2832" spans="1:9" x14ac:dyDescent="0.25">
      <c r="A2832" s="59" t="s">
        <v>1605</v>
      </c>
      <c r="B2832" s="59" t="s">
        <v>5480</v>
      </c>
      <c r="C2832" s="203">
        <v>170415.41200000001</v>
      </c>
      <c r="D2832" s="203">
        <v>177228.285</v>
      </c>
      <c r="E2832" s="203">
        <v>147099.856</v>
      </c>
      <c r="F2832" s="203">
        <v>160470.283</v>
      </c>
      <c r="G2832" s="203">
        <v>188877.71100000001</v>
      </c>
      <c r="H2832" s="203">
        <v>264217.18900000001</v>
      </c>
      <c r="I2832" s="203">
        <v>352901.29100000003</v>
      </c>
    </row>
    <row r="2833" spans="1:9" x14ac:dyDescent="0.25">
      <c r="A2833" s="59" t="s">
        <v>8258</v>
      </c>
      <c r="B2833" s="59" t="s">
        <v>8259</v>
      </c>
      <c r="C2833" s="203">
        <v>13179541.407</v>
      </c>
      <c r="D2833" s="203">
        <v>13766771.811000001</v>
      </c>
      <c r="E2833" s="203">
        <v>11416020.378</v>
      </c>
      <c r="F2833" s="203">
        <v>13089695.465</v>
      </c>
      <c r="G2833" s="203">
        <v>13582347.380999999</v>
      </c>
      <c r="H2833" s="203">
        <v>12072609.02</v>
      </c>
      <c r="I2833" s="203">
        <v>11448344.273</v>
      </c>
    </row>
    <row r="2834" spans="1:9" x14ac:dyDescent="0.25">
      <c r="A2834" s="59" t="s">
        <v>8260</v>
      </c>
      <c r="B2834" s="59" t="s">
        <v>8261</v>
      </c>
      <c r="C2834" s="203">
        <v>3255103.1460000002</v>
      </c>
      <c r="D2834" s="203">
        <v>3537675.47</v>
      </c>
      <c r="E2834" s="203">
        <v>3303015.014</v>
      </c>
      <c r="F2834" s="203">
        <v>3762514.5010000002</v>
      </c>
      <c r="G2834" s="203">
        <v>4098647.548</v>
      </c>
      <c r="H2834" s="203">
        <v>155020.89499999999</v>
      </c>
      <c r="I2834" s="203">
        <v>852.51499999999999</v>
      </c>
    </row>
    <row r="2835" spans="1:9" x14ac:dyDescent="0.25">
      <c r="A2835" s="59" t="s">
        <v>2600</v>
      </c>
      <c r="B2835" s="59" t="s">
        <v>5503</v>
      </c>
      <c r="C2835" s="203">
        <v>1035669.817</v>
      </c>
      <c r="D2835" s="203">
        <v>1239976.3559999999</v>
      </c>
      <c r="E2835" s="203">
        <v>978615.15599999996</v>
      </c>
      <c r="F2835" s="203">
        <v>1160992.898</v>
      </c>
      <c r="G2835" s="203">
        <v>1408238.452</v>
      </c>
      <c r="H2835" s="203">
        <v>1645290.4310000001</v>
      </c>
      <c r="I2835" s="203">
        <v>1848481.5759999999</v>
      </c>
    </row>
    <row r="2836" spans="1:9" x14ac:dyDescent="0.25">
      <c r="A2836" s="59" t="s">
        <v>1239</v>
      </c>
      <c r="B2836" s="59" t="s">
        <v>5506</v>
      </c>
      <c r="C2836" s="203">
        <v>176146.99100000001</v>
      </c>
      <c r="D2836" s="203">
        <v>183597.05799999999</v>
      </c>
      <c r="E2836" s="203">
        <v>169342.663</v>
      </c>
      <c r="F2836" s="203">
        <v>200689.40599999999</v>
      </c>
      <c r="G2836" s="203">
        <v>226009.30100000001</v>
      </c>
      <c r="H2836" s="203">
        <v>233140.87400000001</v>
      </c>
      <c r="I2836" s="203">
        <v>245203.76500000001</v>
      </c>
    </row>
    <row r="2837" spans="1:9" x14ac:dyDescent="0.25">
      <c r="A2837" s="59" t="s">
        <v>1154</v>
      </c>
      <c r="B2837" s="59" t="s">
        <v>5507</v>
      </c>
      <c r="C2837" s="203">
        <v>981320.28500000003</v>
      </c>
      <c r="D2837" s="203">
        <v>968114.78300000005</v>
      </c>
      <c r="E2837" s="203">
        <v>832236.29</v>
      </c>
      <c r="F2837" s="203">
        <v>813135.30200000003</v>
      </c>
      <c r="G2837" s="203">
        <v>851028.14800000004</v>
      </c>
      <c r="H2837" s="203">
        <v>766859.13300000003</v>
      </c>
      <c r="I2837" s="203">
        <v>825374.09299999999</v>
      </c>
    </row>
    <row r="2838" spans="1:9" x14ac:dyDescent="0.25">
      <c r="A2838" s="59" t="s">
        <v>294</v>
      </c>
      <c r="B2838" s="59" t="s">
        <v>5510</v>
      </c>
      <c r="C2838" s="203">
        <v>3023235.79</v>
      </c>
      <c r="D2838" s="203">
        <v>3568956.3330000001</v>
      </c>
      <c r="E2838" s="203">
        <v>3332507.75</v>
      </c>
      <c r="F2838" s="203">
        <v>3645403.0660000001</v>
      </c>
      <c r="G2838" s="203">
        <v>3876037.0060000001</v>
      </c>
      <c r="H2838" s="203">
        <v>3602453.36</v>
      </c>
      <c r="I2838" s="203">
        <v>3969453.1880000001</v>
      </c>
    </row>
    <row r="2839" spans="1:9" x14ac:dyDescent="0.25">
      <c r="A2839" s="59" t="s">
        <v>1244</v>
      </c>
      <c r="B2839" s="59" t="s">
        <v>5512</v>
      </c>
      <c r="C2839" s="203">
        <v>1046183.996</v>
      </c>
      <c r="D2839" s="203">
        <v>1072681.72</v>
      </c>
      <c r="E2839" s="203">
        <v>959814.63600000006</v>
      </c>
      <c r="F2839" s="203">
        <v>1030051.616</v>
      </c>
      <c r="G2839" s="203">
        <v>1144409.683</v>
      </c>
      <c r="H2839" s="203">
        <v>1202238.004</v>
      </c>
      <c r="I2839" s="203">
        <v>1189891.5859999999</v>
      </c>
    </row>
    <row r="2840" spans="1:9" x14ac:dyDescent="0.25">
      <c r="A2840" s="59" t="s">
        <v>3542</v>
      </c>
      <c r="B2840" s="59" t="s">
        <v>5513</v>
      </c>
      <c r="C2840" s="203">
        <v>9358983.5639999993</v>
      </c>
      <c r="D2840" s="203">
        <v>10697453.677999999</v>
      </c>
      <c r="E2840" s="203">
        <v>10349986.891000001</v>
      </c>
      <c r="F2840" s="203">
        <v>10979138.607999999</v>
      </c>
      <c r="G2840" s="203">
        <v>12676888.829</v>
      </c>
      <c r="H2840" s="203">
        <v>13584135.767999999</v>
      </c>
      <c r="I2840" s="203">
        <v>15147656.635</v>
      </c>
    </row>
    <row r="2841" spans="1:9" x14ac:dyDescent="0.25">
      <c r="A2841" s="59" t="s">
        <v>428</v>
      </c>
      <c r="B2841" s="59" t="s">
        <v>5515</v>
      </c>
      <c r="C2841" s="203">
        <v>1391263.48</v>
      </c>
      <c r="D2841" s="203">
        <v>1585000.0430000001</v>
      </c>
      <c r="E2841" s="203">
        <v>1441260.9669999999</v>
      </c>
      <c r="F2841" s="203">
        <v>1541779.1229999999</v>
      </c>
      <c r="G2841" s="203">
        <v>1332262.183</v>
      </c>
      <c r="H2841" s="203">
        <v>1258737.182</v>
      </c>
      <c r="I2841" s="203">
        <v>1230147.6540000001</v>
      </c>
    </row>
    <row r="2842" spans="1:9" x14ac:dyDescent="0.25">
      <c r="A2842" s="59" t="s">
        <v>127</v>
      </c>
      <c r="B2842" s="59" t="s">
        <v>5516</v>
      </c>
      <c r="C2842" s="203">
        <v>5760841.0020000003</v>
      </c>
      <c r="D2842" s="203">
        <v>6182237.7300000004</v>
      </c>
      <c r="E2842" s="203">
        <v>5393953.4639999997</v>
      </c>
      <c r="F2842" s="203">
        <v>6099468.0149999997</v>
      </c>
      <c r="G2842" s="203">
        <v>6922948.2719999999</v>
      </c>
      <c r="H2842" s="203">
        <v>6778771.5190000003</v>
      </c>
      <c r="I2842" s="203">
        <v>7248345.585</v>
      </c>
    </row>
    <row r="2843" spans="1:9" x14ac:dyDescent="0.25">
      <c r="A2843" s="59" t="s">
        <v>331</v>
      </c>
      <c r="B2843" s="59" t="s">
        <v>5517</v>
      </c>
      <c r="C2843" s="203">
        <v>6311349.7709999997</v>
      </c>
      <c r="D2843" s="203">
        <v>6763259.5360000003</v>
      </c>
      <c r="E2843" s="203">
        <v>6362637.8020000001</v>
      </c>
      <c r="F2843" s="203">
        <v>6754480.3870000001</v>
      </c>
      <c r="G2843" s="203">
        <v>7969777.3990000002</v>
      </c>
      <c r="H2843" s="203">
        <v>8179965.6869999999</v>
      </c>
      <c r="I2843" s="203">
        <v>8735264.2139999997</v>
      </c>
    </row>
    <row r="2844" spans="1:9" x14ac:dyDescent="0.25">
      <c r="A2844" s="59" t="s">
        <v>623</v>
      </c>
      <c r="B2844" s="59" t="s">
        <v>5519</v>
      </c>
      <c r="C2844" s="203">
        <v>2199924.5529999998</v>
      </c>
      <c r="D2844" s="203">
        <v>2431723.9980000001</v>
      </c>
      <c r="E2844" s="203">
        <v>2253414.9989999998</v>
      </c>
      <c r="F2844" s="203">
        <v>2477102.2310000001</v>
      </c>
      <c r="G2844" s="203">
        <v>3033163.327</v>
      </c>
      <c r="H2844" s="203">
        <v>2976303.017</v>
      </c>
      <c r="I2844" s="203">
        <v>3243733.6779999998</v>
      </c>
    </row>
    <row r="2845" spans="1:9" x14ac:dyDescent="0.25">
      <c r="A2845" s="59" t="s">
        <v>930</v>
      </c>
      <c r="B2845" s="59" t="s">
        <v>5520</v>
      </c>
      <c r="C2845" s="203">
        <v>924769.82900000003</v>
      </c>
      <c r="D2845" s="203">
        <v>1059194.818</v>
      </c>
      <c r="E2845" s="203">
        <v>985705.02800000005</v>
      </c>
      <c r="F2845" s="203">
        <v>1079056.8049999999</v>
      </c>
      <c r="G2845" s="203">
        <v>1292087.3929999999</v>
      </c>
      <c r="H2845" s="203">
        <v>1272339.4129999999</v>
      </c>
      <c r="I2845" s="203">
        <v>1322982.3589999999</v>
      </c>
    </row>
    <row r="2846" spans="1:9" x14ac:dyDescent="0.25">
      <c r="A2846" s="59" t="s">
        <v>1221</v>
      </c>
      <c r="B2846" s="59" t="s">
        <v>5521</v>
      </c>
      <c r="C2846" s="203">
        <v>429099.63799999998</v>
      </c>
      <c r="D2846" s="203">
        <v>499274.09100000001</v>
      </c>
      <c r="E2846" s="203">
        <v>407322.96</v>
      </c>
      <c r="F2846" s="203">
        <v>442171.321</v>
      </c>
      <c r="G2846" s="203">
        <v>492879.49400000001</v>
      </c>
      <c r="H2846" s="203">
        <v>477282.94900000002</v>
      </c>
      <c r="I2846" s="203">
        <v>492645.016</v>
      </c>
    </row>
    <row r="2847" spans="1:9" x14ac:dyDescent="0.25">
      <c r="A2847" s="59" t="s">
        <v>590</v>
      </c>
      <c r="B2847" s="59" t="s">
        <v>5522</v>
      </c>
      <c r="C2847" s="203">
        <v>1708271.32</v>
      </c>
      <c r="D2847" s="203">
        <v>1870447.443</v>
      </c>
      <c r="E2847" s="203">
        <v>1657690.4080000001</v>
      </c>
      <c r="F2847" s="203">
        <v>1855796.493</v>
      </c>
      <c r="G2847" s="203">
        <v>2211741.878</v>
      </c>
      <c r="H2847" s="203">
        <v>2164983.017</v>
      </c>
      <c r="I2847" s="203">
        <v>2285267.1310000001</v>
      </c>
    </row>
    <row r="2848" spans="1:9" x14ac:dyDescent="0.25">
      <c r="A2848" s="59" t="s">
        <v>486</v>
      </c>
      <c r="B2848" s="59" t="s">
        <v>5523</v>
      </c>
      <c r="C2848" s="203">
        <v>520171.31199999998</v>
      </c>
      <c r="D2848" s="203">
        <v>587300.14500000002</v>
      </c>
      <c r="E2848" s="203">
        <v>498141.07699999999</v>
      </c>
      <c r="F2848" s="203">
        <v>516816.95299999998</v>
      </c>
      <c r="G2848" s="203">
        <v>549609.81000000006</v>
      </c>
      <c r="H2848" s="203">
        <v>575475.13899999997</v>
      </c>
      <c r="I2848" s="203">
        <v>543285.95499999996</v>
      </c>
    </row>
    <row r="2849" spans="1:9" x14ac:dyDescent="0.25">
      <c r="A2849" s="59" t="s">
        <v>2890</v>
      </c>
      <c r="B2849" s="59" t="s">
        <v>5526</v>
      </c>
      <c r="C2849" s="203">
        <v>351418.28200000001</v>
      </c>
      <c r="D2849" s="203">
        <v>342291.97399999999</v>
      </c>
      <c r="E2849" s="203">
        <v>307031.33600000001</v>
      </c>
      <c r="F2849" s="203">
        <v>335412.47899999999</v>
      </c>
      <c r="G2849" s="203">
        <v>352186.29100000003</v>
      </c>
      <c r="H2849" s="203">
        <v>315849.81400000001</v>
      </c>
      <c r="I2849" s="203">
        <v>304965.41700000002</v>
      </c>
    </row>
    <row r="2850" spans="1:9" x14ac:dyDescent="0.25">
      <c r="A2850" s="59" t="s">
        <v>3023</v>
      </c>
      <c r="B2850" s="59" t="s">
        <v>5531</v>
      </c>
      <c r="C2850" s="203">
        <v>259702.61499999999</v>
      </c>
      <c r="D2850" s="203">
        <v>278232.76299999998</v>
      </c>
      <c r="E2850" s="203">
        <v>236688.984</v>
      </c>
      <c r="F2850" s="203">
        <v>269252.65899999999</v>
      </c>
      <c r="G2850" s="203">
        <v>318887.386</v>
      </c>
      <c r="H2850" s="203">
        <v>304311.60600000003</v>
      </c>
      <c r="I2850" s="203">
        <v>310046.44500000001</v>
      </c>
    </row>
    <row r="2851" spans="1:9" x14ac:dyDescent="0.25">
      <c r="A2851" s="59" t="s">
        <v>1916</v>
      </c>
      <c r="B2851" s="59" t="s">
        <v>5533</v>
      </c>
      <c r="C2851" s="203">
        <v>172584.68299999999</v>
      </c>
      <c r="D2851" s="203">
        <v>183353.073</v>
      </c>
      <c r="E2851" s="203">
        <v>163081.046</v>
      </c>
      <c r="F2851" s="203">
        <v>164105.647</v>
      </c>
      <c r="G2851" s="203">
        <v>167801.98800000001</v>
      </c>
      <c r="H2851" s="203">
        <v>166813.973</v>
      </c>
      <c r="I2851" s="203">
        <v>176703.10800000001</v>
      </c>
    </row>
    <row r="2852" spans="1:9" x14ac:dyDescent="0.25">
      <c r="A2852" s="59" t="s">
        <v>3543</v>
      </c>
      <c r="B2852" s="59" t="s">
        <v>5534</v>
      </c>
      <c r="C2852" s="203">
        <v>967308.196</v>
      </c>
      <c r="D2852" s="203">
        <v>1147522.0870000001</v>
      </c>
      <c r="E2852" s="203">
        <v>1047906</v>
      </c>
      <c r="F2852" s="203">
        <v>1270622.173</v>
      </c>
      <c r="G2852" s="203">
        <v>1467263.439</v>
      </c>
      <c r="H2852" s="203">
        <v>1518651.4620000001</v>
      </c>
      <c r="I2852" s="203">
        <v>1612910.0179999999</v>
      </c>
    </row>
    <row r="2853" spans="1:9" x14ac:dyDescent="0.25">
      <c r="A2853" s="59" t="s">
        <v>780</v>
      </c>
      <c r="B2853" s="59" t="s">
        <v>5536</v>
      </c>
      <c r="C2853" s="203">
        <v>2906846.202</v>
      </c>
      <c r="D2853" s="203">
        <v>2935552.1430000002</v>
      </c>
      <c r="E2853" s="203">
        <v>2647484.4180000001</v>
      </c>
      <c r="F2853" s="203">
        <v>3082809.6889999998</v>
      </c>
      <c r="G2853" s="203">
        <v>3610273.7940000002</v>
      </c>
      <c r="H2853" s="203">
        <v>3765436.753</v>
      </c>
      <c r="I2853" s="203">
        <v>3919434.429</v>
      </c>
    </row>
    <row r="2854" spans="1:9" x14ac:dyDescent="0.25">
      <c r="A2854" s="59" t="s">
        <v>684</v>
      </c>
      <c r="B2854" s="59" t="s">
        <v>5537</v>
      </c>
      <c r="C2854" s="203">
        <v>2563263.9389999998</v>
      </c>
      <c r="D2854" s="203">
        <v>2605683.2370000002</v>
      </c>
      <c r="E2854" s="203">
        <v>2417694.7420000001</v>
      </c>
      <c r="F2854" s="203">
        <v>2307739.301</v>
      </c>
      <c r="G2854" s="203">
        <v>2489089.6129999999</v>
      </c>
      <c r="H2854" s="203">
        <v>2304637.6430000002</v>
      </c>
      <c r="I2854" s="203">
        <v>2331991.3390000002</v>
      </c>
    </row>
    <row r="2855" spans="1:9" x14ac:dyDescent="0.25">
      <c r="A2855" s="59" t="s">
        <v>2040</v>
      </c>
      <c r="B2855" s="59" t="s">
        <v>5538</v>
      </c>
      <c r="C2855" s="203">
        <v>258274.266</v>
      </c>
      <c r="D2855" s="203">
        <v>359143.86700000003</v>
      </c>
      <c r="E2855" s="203">
        <v>271228.68099999998</v>
      </c>
      <c r="F2855" s="203">
        <v>228093.571</v>
      </c>
      <c r="G2855" s="203">
        <v>228921.758</v>
      </c>
      <c r="H2855" s="203">
        <v>217534.72200000001</v>
      </c>
      <c r="I2855" s="203">
        <v>214820.32699999999</v>
      </c>
    </row>
    <row r="2856" spans="1:9" x14ac:dyDescent="0.25">
      <c r="A2856" s="59" t="s">
        <v>141</v>
      </c>
      <c r="B2856" s="59" t="s">
        <v>5539</v>
      </c>
      <c r="C2856" s="203">
        <v>13605447.899</v>
      </c>
      <c r="D2856" s="203">
        <v>14023164.185000001</v>
      </c>
      <c r="E2856" s="203">
        <v>12055805.151000001</v>
      </c>
      <c r="F2856" s="203">
        <v>12142091.137</v>
      </c>
      <c r="G2856" s="203">
        <v>13058016.120999999</v>
      </c>
      <c r="H2856" s="203">
        <v>12390326.403999999</v>
      </c>
      <c r="I2856" s="203">
        <v>12845509.293</v>
      </c>
    </row>
    <row r="2857" spans="1:9" x14ac:dyDescent="0.25">
      <c r="A2857" s="59" t="s">
        <v>2012</v>
      </c>
      <c r="B2857" s="59" t="s">
        <v>5540</v>
      </c>
      <c r="C2857" s="203">
        <v>512303.36300000001</v>
      </c>
      <c r="D2857" s="203">
        <v>618496.77</v>
      </c>
      <c r="E2857" s="203">
        <v>467377.83799999999</v>
      </c>
      <c r="F2857" s="203">
        <v>456042.23700000002</v>
      </c>
      <c r="G2857" s="203">
        <v>429440.92200000002</v>
      </c>
      <c r="H2857" s="203">
        <v>400057.09600000002</v>
      </c>
      <c r="I2857" s="203">
        <v>390486.505</v>
      </c>
    </row>
    <row r="2858" spans="1:9" x14ac:dyDescent="0.25">
      <c r="A2858" s="59" t="s">
        <v>638</v>
      </c>
      <c r="B2858" s="59" t="s">
        <v>5541</v>
      </c>
      <c r="C2858" s="203">
        <v>6176245.2439999999</v>
      </c>
      <c r="D2858" s="203">
        <v>6339125.4589999998</v>
      </c>
      <c r="E2858" s="203">
        <v>5522431.1540000001</v>
      </c>
      <c r="F2858" s="203">
        <v>5484993.6490000002</v>
      </c>
      <c r="G2858" s="203">
        <v>5795445.4270000001</v>
      </c>
      <c r="H2858" s="203">
        <v>5091859.5470000003</v>
      </c>
      <c r="I2858" s="203">
        <v>4879362.5240000002</v>
      </c>
    </row>
    <row r="2859" spans="1:9" x14ac:dyDescent="0.25">
      <c r="A2859" s="59" t="s">
        <v>2529</v>
      </c>
      <c r="B2859" s="59" t="s">
        <v>5542</v>
      </c>
      <c r="C2859" s="203">
        <v>556721.46400000004</v>
      </c>
      <c r="D2859" s="203">
        <v>734368.19400000002</v>
      </c>
      <c r="E2859" s="203">
        <v>662393.66899999999</v>
      </c>
      <c r="F2859" s="203">
        <v>821206.98499999999</v>
      </c>
      <c r="G2859" s="203">
        <v>866984.71299999999</v>
      </c>
      <c r="H2859" s="203">
        <v>933279.69499999995</v>
      </c>
      <c r="I2859" s="203">
        <v>991815.67099999997</v>
      </c>
    </row>
    <row r="2860" spans="1:9" x14ac:dyDescent="0.25">
      <c r="A2860" s="59" t="s">
        <v>3313</v>
      </c>
      <c r="B2860" s="59" t="s">
        <v>5543</v>
      </c>
      <c r="C2860" s="203">
        <v>118585.41800000001</v>
      </c>
      <c r="D2860" s="203">
        <v>119027.633</v>
      </c>
      <c r="E2860" s="203">
        <v>107473.71400000001</v>
      </c>
      <c r="F2860" s="203">
        <v>125256.764</v>
      </c>
      <c r="G2860" s="203">
        <v>108107.66</v>
      </c>
      <c r="H2860" s="203">
        <v>111900.595</v>
      </c>
      <c r="I2860" s="203">
        <v>108777.285</v>
      </c>
    </row>
    <row r="2861" spans="1:9" x14ac:dyDescent="0.25">
      <c r="A2861" s="59" t="s">
        <v>3567</v>
      </c>
      <c r="B2861" s="59" t="s">
        <v>4089</v>
      </c>
      <c r="C2861" s="203">
        <v>3662075.2110000001</v>
      </c>
      <c r="D2861" s="203">
        <v>5000242.7060000002</v>
      </c>
      <c r="E2861" s="203">
        <v>6236582.5350000001</v>
      </c>
      <c r="F2861" s="203">
        <v>6864790.1749999998</v>
      </c>
      <c r="G2861" s="203">
        <v>9385694.4670000002</v>
      </c>
      <c r="H2861" s="203">
        <v>5503547.5920000002</v>
      </c>
      <c r="I2861" s="203">
        <v>7161827.9040000001</v>
      </c>
    </row>
    <row r="2862" spans="1:9" x14ac:dyDescent="0.25">
      <c r="A2862" s="59" t="s">
        <v>732</v>
      </c>
      <c r="B2862" s="59" t="s">
        <v>5548</v>
      </c>
      <c r="C2862" s="203">
        <v>94230.453999999998</v>
      </c>
      <c r="D2862" s="203">
        <v>97948.298999999999</v>
      </c>
      <c r="E2862" s="203">
        <v>72161.570000000007</v>
      </c>
      <c r="F2862" s="203">
        <v>77807.577000000005</v>
      </c>
      <c r="G2862" s="203">
        <v>69720.130999999994</v>
      </c>
      <c r="H2862" s="203">
        <v>75057.294999999998</v>
      </c>
      <c r="I2862" s="203">
        <v>160369.628</v>
      </c>
    </row>
    <row r="2863" spans="1:9" x14ac:dyDescent="0.25">
      <c r="A2863" s="59" t="s">
        <v>2124</v>
      </c>
      <c r="B2863" s="59" t="s">
        <v>5550</v>
      </c>
      <c r="C2863" s="203">
        <v>1067791.534</v>
      </c>
      <c r="D2863" s="203">
        <v>1170735.9639999999</v>
      </c>
      <c r="E2863" s="203">
        <v>1003356.665</v>
      </c>
      <c r="F2863" s="203">
        <v>1000114.904</v>
      </c>
      <c r="G2863" s="203">
        <v>1072402.5160000001</v>
      </c>
      <c r="H2863" s="203">
        <v>1056546.5049999999</v>
      </c>
      <c r="I2863" s="203">
        <v>1134167.5109999999</v>
      </c>
    </row>
    <row r="2864" spans="1:9" x14ac:dyDescent="0.25">
      <c r="A2864" s="59" t="s">
        <v>1648</v>
      </c>
      <c r="B2864" s="59" t="s">
        <v>5551</v>
      </c>
      <c r="C2864" s="203">
        <v>421886.54200000002</v>
      </c>
      <c r="D2864" s="203">
        <v>426640.15399999998</v>
      </c>
      <c r="E2864" s="203">
        <v>403374.53</v>
      </c>
      <c r="F2864" s="203">
        <v>421992.40700000001</v>
      </c>
      <c r="G2864" s="203">
        <v>478818.75199999998</v>
      </c>
      <c r="H2864" s="203">
        <v>468630.24800000002</v>
      </c>
      <c r="I2864" s="203">
        <v>489525.272</v>
      </c>
    </row>
    <row r="2865" spans="1:9" x14ac:dyDescent="0.25">
      <c r="A2865" s="59" t="s">
        <v>562</v>
      </c>
      <c r="B2865" s="59" t="s">
        <v>5552</v>
      </c>
      <c r="C2865" s="203">
        <v>7334181.0089999996</v>
      </c>
      <c r="D2865" s="203">
        <v>7962192.2369999997</v>
      </c>
      <c r="E2865" s="203">
        <v>6520223.2110000001</v>
      </c>
      <c r="F2865" s="203">
        <v>6421671.2510000002</v>
      </c>
      <c r="G2865" s="203">
        <v>6437091.227</v>
      </c>
      <c r="H2865" s="203">
        <v>5683593.2419999996</v>
      </c>
      <c r="I2865" s="203">
        <v>5938950.5379999997</v>
      </c>
    </row>
    <row r="2866" spans="1:9" x14ac:dyDescent="0.25">
      <c r="A2866" s="59" t="s">
        <v>1752</v>
      </c>
      <c r="B2866" s="59" t="s">
        <v>5553</v>
      </c>
      <c r="C2866" s="203">
        <v>1225890.007</v>
      </c>
      <c r="D2866" s="203">
        <v>1285874.331</v>
      </c>
      <c r="E2866" s="203">
        <v>1029516.644</v>
      </c>
      <c r="F2866" s="203">
        <v>1028256.4790000001</v>
      </c>
      <c r="G2866" s="203">
        <v>1092220.574</v>
      </c>
      <c r="H2866" s="203">
        <v>1176030.05</v>
      </c>
      <c r="I2866" s="203">
        <v>1342259.8259999999</v>
      </c>
    </row>
    <row r="2867" spans="1:9" x14ac:dyDescent="0.25">
      <c r="A2867" s="59" t="s">
        <v>495</v>
      </c>
      <c r="B2867" s="59" t="s">
        <v>5554</v>
      </c>
      <c r="C2867" s="203">
        <v>2983756.1120000002</v>
      </c>
      <c r="D2867" s="203">
        <v>3367132.3029999998</v>
      </c>
      <c r="E2867" s="203">
        <v>2841734.4219999998</v>
      </c>
      <c r="F2867" s="203">
        <v>3847150.83</v>
      </c>
      <c r="G2867" s="203">
        <v>4286387.307</v>
      </c>
      <c r="H2867" s="203">
        <v>4389551.8269999996</v>
      </c>
      <c r="I2867" s="203">
        <v>4301102.5829999996</v>
      </c>
    </row>
    <row r="2868" spans="1:9" x14ac:dyDescent="0.25">
      <c r="A2868" s="59" t="s">
        <v>1569</v>
      </c>
      <c r="B2868" s="59" t="s">
        <v>5556</v>
      </c>
      <c r="C2868" s="203">
        <v>269248.51899999997</v>
      </c>
      <c r="D2868" s="203">
        <v>291050.03999999998</v>
      </c>
      <c r="E2868" s="203">
        <v>200218.19</v>
      </c>
      <c r="F2868" s="203">
        <v>263810.25199999998</v>
      </c>
      <c r="G2868" s="203">
        <v>240311.66399999999</v>
      </c>
      <c r="H2868" s="203">
        <v>212139.21100000001</v>
      </c>
      <c r="I2868" s="203">
        <v>198528.37899999999</v>
      </c>
    </row>
    <row r="2869" spans="1:9" x14ac:dyDescent="0.25">
      <c r="A2869" s="59" t="s">
        <v>2916</v>
      </c>
      <c r="B2869" s="59" t="s">
        <v>5569</v>
      </c>
      <c r="C2869" s="203">
        <v>244271.58300000001</v>
      </c>
      <c r="D2869" s="203">
        <v>270464.63900000002</v>
      </c>
      <c r="E2869" s="203">
        <v>172757.24900000001</v>
      </c>
      <c r="F2869" s="203">
        <v>167478.12700000001</v>
      </c>
      <c r="G2869" s="203">
        <v>193939.95800000001</v>
      </c>
      <c r="H2869" s="203">
        <v>188141.573</v>
      </c>
      <c r="I2869" s="203">
        <v>142481.70499999999</v>
      </c>
    </row>
    <row r="2870" spans="1:9" x14ac:dyDescent="0.25">
      <c r="A2870" s="59" t="s">
        <v>2905</v>
      </c>
      <c r="B2870" s="59" t="s">
        <v>5572</v>
      </c>
      <c r="C2870" s="203">
        <v>238369.005</v>
      </c>
      <c r="D2870" s="203">
        <v>265122.69699999999</v>
      </c>
      <c r="E2870" s="203">
        <v>223723.27100000001</v>
      </c>
      <c r="F2870" s="203">
        <v>300665.79399999999</v>
      </c>
      <c r="G2870" s="203">
        <v>477599.27799999999</v>
      </c>
      <c r="H2870" s="203">
        <v>369751.09600000002</v>
      </c>
      <c r="I2870" s="203">
        <v>398128.446</v>
      </c>
    </row>
    <row r="2871" spans="1:9" x14ac:dyDescent="0.25">
      <c r="A2871" s="59" t="s">
        <v>655</v>
      </c>
      <c r="B2871" s="59" t="s">
        <v>5583</v>
      </c>
      <c r="C2871" s="203">
        <v>279552.12400000001</v>
      </c>
      <c r="D2871" s="203">
        <v>225109.576</v>
      </c>
      <c r="E2871" s="203">
        <v>207581.25399999999</v>
      </c>
      <c r="F2871" s="203">
        <v>240037.935</v>
      </c>
      <c r="G2871" s="203">
        <v>201948.16099999999</v>
      </c>
      <c r="H2871" s="203">
        <v>188406.39999999999</v>
      </c>
      <c r="I2871" s="203">
        <v>209168.24100000001</v>
      </c>
    </row>
    <row r="2872" spans="1:9" x14ac:dyDescent="0.25">
      <c r="A2872" s="59" t="s">
        <v>3467</v>
      </c>
      <c r="B2872" s="59" t="s">
        <v>5597</v>
      </c>
      <c r="C2872" s="203">
        <v>96805.212</v>
      </c>
      <c r="D2872" s="203">
        <v>65465.286999999997</v>
      </c>
      <c r="E2872" s="203">
        <v>54945.644</v>
      </c>
      <c r="F2872" s="203">
        <v>52445.811999999998</v>
      </c>
      <c r="G2872" s="203">
        <v>53339.271999999997</v>
      </c>
      <c r="H2872" s="203">
        <v>56644.83</v>
      </c>
      <c r="I2872" s="203">
        <v>78674.107000000004</v>
      </c>
    </row>
    <row r="2873" spans="1:9" x14ac:dyDescent="0.25">
      <c r="A2873" s="59" t="s">
        <v>3479</v>
      </c>
      <c r="B2873" s="59" t="s">
        <v>5611</v>
      </c>
      <c r="C2873" s="203">
        <v>252937.09400000001</v>
      </c>
      <c r="D2873" s="203">
        <v>224659.057</v>
      </c>
      <c r="E2873" s="203">
        <v>173603.872</v>
      </c>
      <c r="F2873" s="203">
        <v>210195.59700000001</v>
      </c>
      <c r="G2873" s="203">
        <v>274963.97200000001</v>
      </c>
      <c r="H2873" s="203">
        <v>285387.54100000003</v>
      </c>
      <c r="I2873" s="203">
        <v>380053.36700000003</v>
      </c>
    </row>
    <row r="2874" spans="1:9" x14ac:dyDescent="0.25">
      <c r="A2874" s="59" t="s">
        <v>3186</v>
      </c>
      <c r="B2874" s="59" t="s">
        <v>5618</v>
      </c>
      <c r="C2874" s="203">
        <v>66419.55</v>
      </c>
      <c r="D2874" s="203">
        <v>65638.226999999999</v>
      </c>
      <c r="E2874" s="203">
        <v>41650.673999999999</v>
      </c>
      <c r="F2874" s="203">
        <v>44927.699000000001</v>
      </c>
      <c r="G2874" s="203">
        <v>49316.425999999999</v>
      </c>
      <c r="H2874" s="203">
        <v>53090.188999999998</v>
      </c>
      <c r="I2874" s="203">
        <v>47967.555999999997</v>
      </c>
    </row>
    <row r="2875" spans="1:9" x14ac:dyDescent="0.25">
      <c r="A2875" s="59" t="s">
        <v>2106</v>
      </c>
      <c r="B2875" s="59" t="s">
        <v>5631</v>
      </c>
      <c r="C2875" s="203">
        <v>899298.38699999999</v>
      </c>
      <c r="D2875" s="203">
        <v>922107.20299999998</v>
      </c>
      <c r="E2875" s="203">
        <v>704339.429</v>
      </c>
      <c r="F2875" s="203">
        <v>843275.68099999998</v>
      </c>
      <c r="G2875" s="203">
        <v>960016.60800000001</v>
      </c>
      <c r="H2875" s="203">
        <v>893824.18200000003</v>
      </c>
      <c r="I2875" s="203">
        <v>952363.87300000002</v>
      </c>
    </row>
    <row r="2876" spans="1:9" x14ac:dyDescent="0.25">
      <c r="A2876" s="59" t="s">
        <v>3705</v>
      </c>
      <c r="B2876" s="59" t="s">
        <v>5633</v>
      </c>
      <c r="C2876" s="203">
        <v>1786817.8810000001</v>
      </c>
      <c r="D2876" s="203">
        <v>1959791.263</v>
      </c>
      <c r="E2876" s="203">
        <v>1392503.452</v>
      </c>
      <c r="F2876" s="203">
        <v>1901629.1669999999</v>
      </c>
      <c r="G2876" s="203">
        <v>2178637.6519999998</v>
      </c>
      <c r="H2876" s="203">
        <v>2291511.9870000002</v>
      </c>
      <c r="I2876" s="203">
        <v>2266227.8050000002</v>
      </c>
    </row>
    <row r="2877" spans="1:9" x14ac:dyDescent="0.25">
      <c r="A2877" s="59" t="s">
        <v>3640</v>
      </c>
      <c r="B2877" s="59" t="s">
        <v>5651</v>
      </c>
      <c r="C2877" s="203">
        <v>88047.653999999995</v>
      </c>
      <c r="D2877" s="203">
        <v>86144.816999999995</v>
      </c>
      <c r="E2877" s="203">
        <v>65325.063999999998</v>
      </c>
      <c r="F2877" s="203">
        <v>84858.212</v>
      </c>
      <c r="G2877" s="203">
        <v>90244.872000000003</v>
      </c>
      <c r="H2877" s="203">
        <v>92511.138999999996</v>
      </c>
      <c r="I2877" s="203">
        <v>99662.430999999997</v>
      </c>
    </row>
    <row r="2878" spans="1:9" x14ac:dyDescent="0.25">
      <c r="A2878" s="59" t="s">
        <v>875</v>
      </c>
      <c r="B2878" s="59" t="s">
        <v>5652</v>
      </c>
      <c r="C2878" s="203">
        <v>1890609.75</v>
      </c>
      <c r="D2878" s="203">
        <v>2152939.5389999999</v>
      </c>
      <c r="E2878" s="203">
        <v>2173164.3259999999</v>
      </c>
      <c r="F2878" s="203">
        <v>2038952.473</v>
      </c>
      <c r="G2878" s="203">
        <v>2323930.406</v>
      </c>
      <c r="H2878" s="203">
        <v>1797605.9</v>
      </c>
      <c r="I2878" s="203">
        <v>1888167.7990000001</v>
      </c>
    </row>
    <row r="2879" spans="1:9" x14ac:dyDescent="0.25">
      <c r="A2879" s="59" t="s">
        <v>2325</v>
      </c>
      <c r="B2879" s="59" t="s">
        <v>5660</v>
      </c>
      <c r="C2879" s="203">
        <v>4723860.2460000003</v>
      </c>
      <c r="D2879" s="203">
        <v>5066522.176</v>
      </c>
      <c r="E2879" s="203">
        <v>4444396.2340000002</v>
      </c>
      <c r="F2879" s="203">
        <v>5258019.773</v>
      </c>
      <c r="G2879" s="203">
        <v>6735907.9790000003</v>
      </c>
      <c r="H2879" s="203">
        <v>6913017.9369999999</v>
      </c>
      <c r="I2879" s="203">
        <v>7517028.5089999996</v>
      </c>
    </row>
    <row r="2880" spans="1:9" x14ac:dyDescent="0.25">
      <c r="A2880" s="59" t="s">
        <v>2777</v>
      </c>
      <c r="B2880" s="59" t="s">
        <v>5661</v>
      </c>
      <c r="C2880" s="203">
        <v>541191.00100000005</v>
      </c>
      <c r="D2880" s="203">
        <v>624254.18000000005</v>
      </c>
      <c r="E2880" s="203">
        <v>497827.66700000002</v>
      </c>
      <c r="F2880" s="203">
        <v>599166.57499999995</v>
      </c>
      <c r="G2880" s="203">
        <v>667972.78399999999</v>
      </c>
      <c r="H2880" s="203">
        <v>630335.47600000002</v>
      </c>
      <c r="I2880" s="203">
        <v>665114.67500000005</v>
      </c>
    </row>
    <row r="2881" spans="1:9" x14ac:dyDescent="0.25">
      <c r="A2881" s="59" t="s">
        <v>1713</v>
      </c>
      <c r="B2881" s="59" t="s">
        <v>5673</v>
      </c>
      <c r="C2881" s="203">
        <v>76531.100000000006</v>
      </c>
      <c r="D2881" s="203">
        <v>72597.156000000003</v>
      </c>
      <c r="E2881" s="203">
        <v>67672.797000000006</v>
      </c>
      <c r="F2881" s="203">
        <v>75817.19</v>
      </c>
      <c r="G2881" s="203">
        <v>73720.691000000006</v>
      </c>
      <c r="H2881" s="203">
        <v>83373.051999999996</v>
      </c>
      <c r="I2881" s="203">
        <v>88048.69</v>
      </c>
    </row>
    <row r="2882" spans="1:9" x14ac:dyDescent="0.25">
      <c r="A2882" s="59" t="s">
        <v>3252</v>
      </c>
      <c r="B2882" s="59" t="s">
        <v>5676</v>
      </c>
      <c r="C2882" s="203">
        <v>115028.717</v>
      </c>
      <c r="D2882" s="203">
        <v>123445.357</v>
      </c>
      <c r="E2882" s="203">
        <v>109646.503</v>
      </c>
      <c r="F2882" s="203">
        <v>99999.191000000006</v>
      </c>
      <c r="G2882" s="203">
        <v>122603.541</v>
      </c>
      <c r="H2882" s="203">
        <v>129618.905</v>
      </c>
      <c r="I2882" s="203">
        <v>146430.65299999999</v>
      </c>
    </row>
    <row r="2883" spans="1:9" x14ac:dyDescent="0.25">
      <c r="A2883" s="59" t="s">
        <v>3277</v>
      </c>
      <c r="B2883" s="59" t="s">
        <v>5680</v>
      </c>
      <c r="C2883" s="203">
        <v>58439.453000000001</v>
      </c>
      <c r="D2883" s="203">
        <v>60065.987000000001</v>
      </c>
      <c r="E2883" s="203">
        <v>41930.690999999999</v>
      </c>
      <c r="F2883" s="203">
        <v>44923.642</v>
      </c>
      <c r="G2883" s="203">
        <v>50078.389000000003</v>
      </c>
      <c r="H2883" s="203">
        <v>44247.919000000002</v>
      </c>
      <c r="I2883" s="203">
        <v>45566.550999999999</v>
      </c>
    </row>
    <row r="2884" spans="1:9" x14ac:dyDescent="0.25">
      <c r="A2884" s="59" t="s">
        <v>2686</v>
      </c>
      <c r="B2884" s="59" t="s">
        <v>5715</v>
      </c>
      <c r="C2884" s="203">
        <v>183709.49600000001</v>
      </c>
      <c r="D2884" s="203">
        <v>174775.69099999999</v>
      </c>
      <c r="E2884" s="203">
        <v>165532.96799999999</v>
      </c>
      <c r="F2884" s="203">
        <v>182224.315</v>
      </c>
      <c r="G2884" s="203">
        <v>203118.715</v>
      </c>
      <c r="H2884" s="203">
        <v>226707.20499999999</v>
      </c>
      <c r="I2884" s="203">
        <v>270857.84000000003</v>
      </c>
    </row>
    <row r="2885" spans="1:9" x14ac:dyDescent="0.25">
      <c r="A2885" s="59" t="s">
        <v>2962</v>
      </c>
      <c r="B2885" s="59" t="s">
        <v>5718</v>
      </c>
      <c r="C2885" s="203">
        <v>1107336.25</v>
      </c>
      <c r="D2885" s="203">
        <v>1258561.3030000001</v>
      </c>
      <c r="E2885" s="203">
        <v>1077038.7390000001</v>
      </c>
      <c r="F2885" s="203">
        <v>1163272.8370000001</v>
      </c>
      <c r="G2885" s="203">
        <v>1435289.797</v>
      </c>
      <c r="H2885" s="203">
        <v>1327939.287</v>
      </c>
      <c r="I2885" s="203">
        <v>1404695.875</v>
      </c>
    </row>
    <row r="2886" spans="1:9" x14ac:dyDescent="0.25">
      <c r="A2886" s="59" t="s">
        <v>2021</v>
      </c>
      <c r="B2886" s="59" t="s">
        <v>5751</v>
      </c>
      <c r="C2886" s="203">
        <v>402864.73700000002</v>
      </c>
      <c r="D2886" s="203">
        <v>451522.18699999998</v>
      </c>
      <c r="E2886" s="203">
        <v>454755.44900000002</v>
      </c>
      <c r="F2886" s="203">
        <v>503676.52</v>
      </c>
      <c r="G2886" s="203">
        <v>604297.06099999999</v>
      </c>
      <c r="H2886" s="203">
        <v>677408.60600000003</v>
      </c>
      <c r="I2886" s="203">
        <v>650081.58100000001</v>
      </c>
    </row>
    <row r="2887" spans="1:9" x14ac:dyDescent="0.25">
      <c r="A2887" s="59" t="s">
        <v>2151</v>
      </c>
      <c r="B2887" s="59" t="s">
        <v>5766</v>
      </c>
      <c r="C2887" s="203">
        <v>153764.546</v>
      </c>
      <c r="D2887" s="203">
        <v>161293.88500000001</v>
      </c>
      <c r="E2887" s="203">
        <v>149529.579</v>
      </c>
      <c r="F2887" s="203">
        <v>186698.318</v>
      </c>
      <c r="G2887" s="203">
        <v>230748.13200000001</v>
      </c>
      <c r="H2887" s="203">
        <v>240190.56200000001</v>
      </c>
      <c r="I2887" s="203">
        <v>262999.65999999997</v>
      </c>
    </row>
    <row r="2888" spans="1:9" x14ac:dyDescent="0.25">
      <c r="A2888" s="59" t="s">
        <v>2622</v>
      </c>
      <c r="B2888" s="59" t="s">
        <v>5767</v>
      </c>
      <c r="C2888" s="203">
        <v>189684.63500000001</v>
      </c>
      <c r="D2888" s="203">
        <v>206641.5</v>
      </c>
      <c r="E2888" s="203">
        <v>147405.79500000001</v>
      </c>
      <c r="F2888" s="203">
        <v>188945.45499999999</v>
      </c>
      <c r="G2888" s="203">
        <v>196991.44899999999</v>
      </c>
      <c r="H2888" s="203">
        <v>210588.75399999999</v>
      </c>
      <c r="I2888" s="203">
        <v>192462.823</v>
      </c>
    </row>
    <row r="2889" spans="1:9" x14ac:dyDescent="0.25">
      <c r="A2889" s="59" t="s">
        <v>2470</v>
      </c>
      <c r="B2889" s="59" t="s">
        <v>5770</v>
      </c>
      <c r="C2889" s="203">
        <v>67860.528000000006</v>
      </c>
      <c r="D2889" s="203">
        <v>82937.350000000006</v>
      </c>
      <c r="E2889" s="203">
        <v>77447.099000000002</v>
      </c>
      <c r="F2889" s="203">
        <v>77838.644</v>
      </c>
      <c r="G2889" s="203">
        <v>90817.065000000002</v>
      </c>
      <c r="H2889" s="203">
        <v>77194.614000000001</v>
      </c>
      <c r="I2889" s="203">
        <v>73086.286999999997</v>
      </c>
    </row>
    <row r="2890" spans="1:9" x14ac:dyDescent="0.25">
      <c r="A2890" s="59" t="s">
        <v>1443</v>
      </c>
      <c r="B2890" s="59" t="s">
        <v>5774</v>
      </c>
      <c r="C2890" s="203">
        <v>611770.61499999999</v>
      </c>
      <c r="D2890" s="203">
        <v>699001.12100000004</v>
      </c>
      <c r="E2890" s="203">
        <v>559868.16799999995</v>
      </c>
      <c r="F2890" s="203">
        <v>640627.55299999996</v>
      </c>
      <c r="G2890" s="203">
        <v>749645.57200000004</v>
      </c>
      <c r="H2890" s="203">
        <v>804366.49100000004</v>
      </c>
      <c r="I2890" s="203">
        <v>867954.75199999998</v>
      </c>
    </row>
    <row r="2891" spans="1:9" x14ac:dyDescent="0.25">
      <c r="A2891" s="59" t="s">
        <v>1212</v>
      </c>
      <c r="B2891" s="59" t="s">
        <v>5781</v>
      </c>
      <c r="C2891" s="203">
        <v>264292.23</v>
      </c>
      <c r="D2891" s="203">
        <v>472743.99800000002</v>
      </c>
      <c r="E2891" s="203">
        <v>519714.61800000002</v>
      </c>
      <c r="F2891" s="203">
        <v>628202</v>
      </c>
      <c r="G2891" s="203">
        <v>718007.72699999996</v>
      </c>
      <c r="H2891" s="203">
        <v>702042.46600000001</v>
      </c>
      <c r="I2891" s="203">
        <v>736347.35900000005</v>
      </c>
    </row>
    <row r="2892" spans="1:9" x14ac:dyDescent="0.25">
      <c r="A2892" s="59" t="s">
        <v>718</v>
      </c>
      <c r="B2892" s="59" t="s">
        <v>5793</v>
      </c>
      <c r="C2892" s="203">
        <v>3198658.199</v>
      </c>
      <c r="D2892" s="203">
        <v>3067534.2779999999</v>
      </c>
      <c r="E2892" s="203">
        <v>2401055.2450000001</v>
      </c>
      <c r="F2892" s="203">
        <v>2602032.9950000001</v>
      </c>
      <c r="G2892" s="203">
        <v>2904217.0389999999</v>
      </c>
      <c r="H2892" s="203">
        <v>2827764.8139999998</v>
      </c>
      <c r="I2892" s="203">
        <v>2937008.2990000001</v>
      </c>
    </row>
    <row r="2893" spans="1:9" x14ac:dyDescent="0.25">
      <c r="A2893" s="59" t="s">
        <v>1682</v>
      </c>
      <c r="B2893" s="59" t="s">
        <v>5795</v>
      </c>
      <c r="C2893" s="203">
        <v>215464.215</v>
      </c>
      <c r="D2893" s="203">
        <v>193852.495</v>
      </c>
      <c r="E2893" s="203">
        <v>213895.337</v>
      </c>
      <c r="F2893" s="203">
        <v>217109.58300000001</v>
      </c>
      <c r="G2893" s="203">
        <v>229340.5</v>
      </c>
      <c r="H2893" s="203">
        <v>269104.40000000002</v>
      </c>
      <c r="I2893" s="203">
        <v>277506.478</v>
      </c>
    </row>
    <row r="2894" spans="1:9" x14ac:dyDescent="0.25">
      <c r="A2894" s="59" t="s">
        <v>892</v>
      </c>
      <c r="B2894" s="59" t="s">
        <v>5796</v>
      </c>
      <c r="C2894" s="203">
        <v>675616.57299999997</v>
      </c>
      <c r="D2894" s="203">
        <v>692387.56900000002</v>
      </c>
      <c r="E2894" s="203">
        <v>553995.53799999994</v>
      </c>
      <c r="F2894" s="203">
        <v>676123.576</v>
      </c>
      <c r="G2894" s="203">
        <v>727764.91200000001</v>
      </c>
      <c r="H2894" s="203">
        <v>637853.10400000005</v>
      </c>
      <c r="I2894" s="203">
        <v>684607.20400000003</v>
      </c>
    </row>
    <row r="2895" spans="1:9" x14ac:dyDescent="0.25">
      <c r="A2895" s="59" t="s">
        <v>3350</v>
      </c>
      <c r="B2895" s="59" t="s">
        <v>5798</v>
      </c>
      <c r="C2895" s="203">
        <v>99507.130999999994</v>
      </c>
      <c r="D2895" s="203">
        <v>99430.258000000002</v>
      </c>
      <c r="E2895" s="203">
        <v>62297.425000000003</v>
      </c>
      <c r="F2895" s="203">
        <v>59211.002</v>
      </c>
      <c r="G2895" s="203">
        <v>61988.000999999997</v>
      </c>
      <c r="H2895" s="203">
        <v>58852.396999999997</v>
      </c>
      <c r="I2895" s="203">
        <v>62235.499000000003</v>
      </c>
    </row>
    <row r="2896" spans="1:9" x14ac:dyDescent="0.25">
      <c r="A2896" s="59" t="s">
        <v>2612</v>
      </c>
      <c r="B2896" s="59" t="s">
        <v>5807</v>
      </c>
      <c r="C2896" s="203">
        <v>103821.85799999999</v>
      </c>
      <c r="D2896" s="203">
        <v>65009.677000000003</v>
      </c>
      <c r="E2896" s="203">
        <v>25335.233</v>
      </c>
      <c r="F2896" s="203">
        <v>22044.883999999998</v>
      </c>
      <c r="G2896" s="203">
        <v>14422.538</v>
      </c>
      <c r="H2896" s="203">
        <v>10995.548000000001</v>
      </c>
      <c r="I2896" s="203">
        <v>12222.764999999999</v>
      </c>
    </row>
    <row r="2897" spans="1:9" x14ac:dyDescent="0.25">
      <c r="A2897" s="59" t="s">
        <v>3070</v>
      </c>
      <c r="B2897" s="59" t="s">
        <v>5812</v>
      </c>
      <c r="C2897" s="203">
        <v>391380.717</v>
      </c>
      <c r="D2897" s="203">
        <v>409524.32699999999</v>
      </c>
      <c r="E2897" s="203">
        <v>320454.22200000001</v>
      </c>
      <c r="F2897" s="203">
        <v>421032.69199999998</v>
      </c>
      <c r="G2897" s="203">
        <v>503547.86599999998</v>
      </c>
      <c r="H2897" s="203">
        <v>476255.16499999998</v>
      </c>
      <c r="I2897" s="203">
        <v>490307.59700000001</v>
      </c>
    </row>
    <row r="2898" spans="1:9" x14ac:dyDescent="0.25">
      <c r="A2898" s="59" t="s">
        <v>1818</v>
      </c>
      <c r="B2898" s="59" t="s">
        <v>5823</v>
      </c>
      <c r="C2898" s="203">
        <v>784832.72199999995</v>
      </c>
      <c r="D2898" s="203">
        <v>802169.52099999995</v>
      </c>
      <c r="E2898" s="203">
        <v>675987.44900000002</v>
      </c>
      <c r="F2898" s="203">
        <v>729816.58200000005</v>
      </c>
      <c r="G2898" s="203">
        <v>761089.022</v>
      </c>
      <c r="H2898" s="203">
        <v>726486.33799999999</v>
      </c>
      <c r="I2898" s="203">
        <v>779448.26800000004</v>
      </c>
    </row>
    <row r="2899" spans="1:9" x14ac:dyDescent="0.25">
      <c r="A2899" s="59" t="s">
        <v>3035</v>
      </c>
      <c r="B2899" s="59" t="s">
        <v>5827</v>
      </c>
      <c r="C2899" s="203">
        <v>34370.360999999997</v>
      </c>
      <c r="D2899" s="203">
        <v>35267.273999999998</v>
      </c>
      <c r="E2899" s="203">
        <v>27847.516</v>
      </c>
      <c r="F2899" s="203">
        <v>25936.919000000002</v>
      </c>
      <c r="G2899" s="203">
        <v>29292.620999999999</v>
      </c>
      <c r="H2899" s="203">
        <v>24875.126</v>
      </c>
      <c r="I2899" s="203">
        <v>21885.949000000001</v>
      </c>
    </row>
    <row r="2900" spans="1:9" x14ac:dyDescent="0.25">
      <c r="A2900" s="59" t="s">
        <v>3096</v>
      </c>
      <c r="B2900" s="59" t="s">
        <v>5831</v>
      </c>
      <c r="C2900" s="203">
        <v>223788.973</v>
      </c>
      <c r="D2900" s="203">
        <v>218549.573</v>
      </c>
      <c r="E2900" s="203">
        <v>151576.26699999999</v>
      </c>
      <c r="F2900" s="203">
        <v>158125.095</v>
      </c>
      <c r="G2900" s="203">
        <v>152538.03599999999</v>
      </c>
      <c r="H2900" s="203">
        <v>155701.97700000001</v>
      </c>
      <c r="I2900" s="203">
        <v>179732.715</v>
      </c>
    </row>
    <row r="2901" spans="1:9" x14ac:dyDescent="0.25">
      <c r="A2901" s="59" t="s">
        <v>2789</v>
      </c>
      <c r="B2901" s="59" t="s">
        <v>5835</v>
      </c>
      <c r="C2901" s="203">
        <v>293715.66399999999</v>
      </c>
      <c r="D2901" s="203">
        <v>331380.69400000002</v>
      </c>
      <c r="E2901" s="203">
        <v>266950.29800000001</v>
      </c>
      <c r="F2901" s="203">
        <v>317467.56699999998</v>
      </c>
      <c r="G2901" s="203">
        <v>377898.49599999998</v>
      </c>
      <c r="H2901" s="203">
        <v>336856.35600000003</v>
      </c>
      <c r="I2901" s="203">
        <v>357884.98700000002</v>
      </c>
    </row>
    <row r="2902" spans="1:9" x14ac:dyDescent="0.25">
      <c r="A2902" s="59" t="s">
        <v>1242</v>
      </c>
      <c r="B2902" s="59" t="s">
        <v>5837</v>
      </c>
      <c r="C2902" s="203">
        <v>3815245.929</v>
      </c>
      <c r="D2902" s="203">
        <v>4001514.557</v>
      </c>
      <c r="E2902" s="203">
        <v>3640031.7689999999</v>
      </c>
      <c r="F2902" s="203">
        <v>4713445.8229999999</v>
      </c>
      <c r="G2902" s="203">
        <v>5636409.4189999998</v>
      </c>
      <c r="H2902" s="203">
        <v>5146534.5290000001</v>
      </c>
      <c r="I2902" s="203">
        <v>5513780.784</v>
      </c>
    </row>
    <row r="2903" spans="1:9" x14ac:dyDescent="0.25">
      <c r="A2903" s="59" t="s">
        <v>1109</v>
      </c>
      <c r="B2903" s="59" t="s">
        <v>5838</v>
      </c>
      <c r="C2903" s="203">
        <v>2626308.0150000001</v>
      </c>
      <c r="D2903" s="203">
        <v>2635547.514</v>
      </c>
      <c r="E2903" s="203">
        <v>2290859.6320000002</v>
      </c>
      <c r="F2903" s="203">
        <v>2830253.1519999998</v>
      </c>
      <c r="G2903" s="203">
        <v>3096798.8640000001</v>
      </c>
      <c r="H2903" s="203">
        <v>2838028.4589999998</v>
      </c>
      <c r="I2903" s="203">
        <v>2952977.0210000002</v>
      </c>
    </row>
    <row r="2904" spans="1:9" x14ac:dyDescent="0.25">
      <c r="A2904" s="59" t="s">
        <v>1096</v>
      </c>
      <c r="B2904" s="59" t="s">
        <v>5845</v>
      </c>
      <c r="C2904" s="203">
        <v>847373.18200000003</v>
      </c>
      <c r="D2904" s="203">
        <v>874332.19099999999</v>
      </c>
      <c r="E2904" s="203">
        <v>645790.63699999999</v>
      </c>
      <c r="F2904" s="203">
        <v>794832.81099999999</v>
      </c>
      <c r="G2904" s="203">
        <v>889469.27099999995</v>
      </c>
      <c r="H2904" s="203">
        <v>814827.09900000005</v>
      </c>
      <c r="I2904" s="203">
        <v>954839.43900000001</v>
      </c>
    </row>
    <row r="2905" spans="1:9" x14ac:dyDescent="0.25">
      <c r="A2905" s="59" t="s">
        <v>1599</v>
      </c>
      <c r="B2905" s="59" t="s">
        <v>5878</v>
      </c>
      <c r="C2905" s="203">
        <v>501848.65299999999</v>
      </c>
      <c r="D2905" s="203">
        <v>610497.098</v>
      </c>
      <c r="E2905" s="203">
        <v>546913.04599999997</v>
      </c>
      <c r="F2905" s="203">
        <v>559169.08299999998</v>
      </c>
      <c r="G2905" s="203">
        <v>666545.77599999995</v>
      </c>
      <c r="H2905" s="203">
        <v>622905.21299999999</v>
      </c>
      <c r="I2905" s="203">
        <v>696405.78300000005</v>
      </c>
    </row>
    <row r="2906" spans="1:9" x14ac:dyDescent="0.25">
      <c r="A2906" s="59" t="s">
        <v>1215</v>
      </c>
      <c r="B2906" s="59" t="s">
        <v>5894</v>
      </c>
      <c r="C2906" s="203">
        <v>4328852.3650000002</v>
      </c>
      <c r="D2906" s="203">
        <v>2951176.6179999998</v>
      </c>
      <c r="E2906" s="203">
        <v>2211043.6519999998</v>
      </c>
      <c r="F2906" s="203">
        <v>2727853.92</v>
      </c>
      <c r="G2906" s="203">
        <v>3511399.8330000001</v>
      </c>
      <c r="H2906" s="203">
        <v>3969682.247</v>
      </c>
      <c r="I2906" s="203">
        <v>4553923.2640000004</v>
      </c>
    </row>
    <row r="2907" spans="1:9" x14ac:dyDescent="0.25">
      <c r="A2907" s="59" t="s">
        <v>998</v>
      </c>
      <c r="B2907" s="59" t="s">
        <v>5896</v>
      </c>
      <c r="C2907" s="203">
        <v>584498.35900000005</v>
      </c>
      <c r="D2907" s="203">
        <v>607614.22</v>
      </c>
      <c r="E2907" s="203">
        <v>596581.48</v>
      </c>
      <c r="F2907" s="203">
        <v>687338.36</v>
      </c>
      <c r="G2907" s="203">
        <v>845141.43299999996</v>
      </c>
      <c r="H2907" s="203">
        <v>801813.29700000002</v>
      </c>
      <c r="I2907" s="203">
        <v>1048953.814</v>
      </c>
    </row>
    <row r="2908" spans="1:9" x14ac:dyDescent="0.25">
      <c r="A2908" s="59" t="s">
        <v>1816</v>
      </c>
      <c r="B2908" s="59" t="s">
        <v>5898</v>
      </c>
      <c r="C2908" s="203">
        <v>159633.32699999999</v>
      </c>
      <c r="D2908" s="203">
        <v>177877.489</v>
      </c>
      <c r="E2908" s="203">
        <v>189662.35</v>
      </c>
      <c r="F2908" s="203">
        <v>202163.59400000001</v>
      </c>
      <c r="G2908" s="203">
        <v>209463.158</v>
      </c>
      <c r="H2908" s="203">
        <v>239062.53700000001</v>
      </c>
      <c r="I2908" s="203">
        <v>242637.91200000001</v>
      </c>
    </row>
    <row r="2909" spans="1:9" x14ac:dyDescent="0.25">
      <c r="A2909" s="59" t="s">
        <v>1747</v>
      </c>
      <c r="B2909" s="59" t="s">
        <v>5905</v>
      </c>
      <c r="C2909" s="203">
        <v>340190.52799999999</v>
      </c>
      <c r="D2909" s="203">
        <v>413902.00099999999</v>
      </c>
      <c r="E2909" s="203">
        <v>469462.16</v>
      </c>
      <c r="F2909" s="203">
        <v>602755.59400000004</v>
      </c>
      <c r="G2909" s="203">
        <v>694849.97100000002</v>
      </c>
      <c r="H2909" s="203">
        <v>697483.91599999997</v>
      </c>
      <c r="I2909" s="203">
        <v>809318.08900000004</v>
      </c>
    </row>
    <row r="2910" spans="1:9" x14ac:dyDescent="0.25">
      <c r="A2910" s="59" t="s">
        <v>1397</v>
      </c>
      <c r="B2910" s="59" t="s">
        <v>5910</v>
      </c>
      <c r="C2910" s="203">
        <v>461236.70899999997</v>
      </c>
      <c r="D2910" s="203">
        <v>398420.44300000003</v>
      </c>
      <c r="E2910" s="203">
        <v>378919.62699999998</v>
      </c>
      <c r="F2910" s="203">
        <v>506922.88</v>
      </c>
      <c r="G2910" s="203">
        <v>665617.89899999998</v>
      </c>
      <c r="H2910" s="203">
        <v>652460.13699999999</v>
      </c>
      <c r="I2910" s="203">
        <v>723417.58400000003</v>
      </c>
    </row>
    <row r="2911" spans="1:9" x14ac:dyDescent="0.25">
      <c r="A2911" s="59" t="s">
        <v>1689</v>
      </c>
      <c r="B2911" s="59" t="s">
        <v>5920</v>
      </c>
      <c r="C2911" s="203">
        <v>1282866.6240000001</v>
      </c>
      <c r="D2911" s="203">
        <v>1292316.04</v>
      </c>
      <c r="E2911" s="203">
        <v>1119336.2050000001</v>
      </c>
      <c r="F2911" s="203">
        <v>1317472.003</v>
      </c>
      <c r="G2911" s="203">
        <v>1690191.534</v>
      </c>
      <c r="H2911" s="203">
        <v>1703397.96</v>
      </c>
      <c r="I2911" s="203">
        <v>1887621.8840000001</v>
      </c>
    </row>
    <row r="2912" spans="1:9" x14ac:dyDescent="0.25">
      <c r="A2912" s="59" t="s">
        <v>809</v>
      </c>
      <c r="B2912" s="59" t="s">
        <v>5921</v>
      </c>
      <c r="C2912" s="203">
        <v>605263.56000000006</v>
      </c>
      <c r="D2912" s="203">
        <v>734679.72100000002</v>
      </c>
      <c r="E2912" s="203">
        <v>528373.39199999999</v>
      </c>
      <c r="F2912" s="203">
        <v>579724.777</v>
      </c>
      <c r="G2912" s="203">
        <v>767257.98100000003</v>
      </c>
      <c r="H2912" s="203">
        <v>671052.81200000003</v>
      </c>
      <c r="I2912" s="203">
        <v>655759.13899999997</v>
      </c>
    </row>
    <row r="2913" spans="1:9" x14ac:dyDescent="0.25">
      <c r="A2913" s="59" t="s">
        <v>1383</v>
      </c>
      <c r="B2913" s="59" t="s">
        <v>5922</v>
      </c>
      <c r="C2913" s="203">
        <v>4882801.8099999996</v>
      </c>
      <c r="D2913" s="203">
        <v>4474401.3969999999</v>
      </c>
      <c r="E2913" s="203">
        <v>3209426.95</v>
      </c>
      <c r="F2913" s="203">
        <v>2878781.5520000001</v>
      </c>
      <c r="G2913" s="203">
        <v>2876085.8089999999</v>
      </c>
      <c r="H2913" s="203">
        <v>2436764.8280000002</v>
      </c>
      <c r="I2913" s="203">
        <v>2400568.0839999998</v>
      </c>
    </row>
    <row r="2914" spans="1:9" x14ac:dyDescent="0.25">
      <c r="A2914" s="59" t="s">
        <v>1058</v>
      </c>
      <c r="B2914" s="59" t="s">
        <v>5924</v>
      </c>
      <c r="C2914" s="203">
        <v>774512.88899999997</v>
      </c>
      <c r="D2914" s="203">
        <v>822941.75</v>
      </c>
      <c r="E2914" s="203">
        <v>596708.13800000004</v>
      </c>
      <c r="F2914" s="203">
        <v>572433.86100000003</v>
      </c>
      <c r="G2914" s="203">
        <v>554672.09299999999</v>
      </c>
      <c r="H2914" s="203">
        <v>605343.05700000003</v>
      </c>
      <c r="I2914" s="203">
        <v>604689.35400000005</v>
      </c>
    </row>
    <row r="2915" spans="1:9" x14ac:dyDescent="0.25">
      <c r="A2915" s="59" t="s">
        <v>1168</v>
      </c>
      <c r="B2915" s="59" t="s">
        <v>5925</v>
      </c>
      <c r="C2915" s="203">
        <v>2149557.145</v>
      </c>
      <c r="D2915" s="203">
        <v>2497129.4819999998</v>
      </c>
      <c r="E2915" s="203">
        <v>2109248.6340000001</v>
      </c>
      <c r="F2915" s="203">
        <v>2542810.8259999999</v>
      </c>
      <c r="G2915" s="203">
        <v>2984333.514</v>
      </c>
      <c r="H2915" s="203">
        <v>2916483.176</v>
      </c>
      <c r="I2915" s="203">
        <v>3326423.4479999999</v>
      </c>
    </row>
    <row r="2916" spans="1:9" x14ac:dyDescent="0.25">
      <c r="A2916" s="59" t="s">
        <v>3102</v>
      </c>
      <c r="B2916" s="59" t="s">
        <v>5931</v>
      </c>
      <c r="C2916" s="203">
        <v>151972.815</v>
      </c>
      <c r="D2916" s="203">
        <v>185519.82800000001</v>
      </c>
      <c r="E2916" s="203">
        <v>108380.052</v>
      </c>
      <c r="F2916" s="203">
        <v>149356.158</v>
      </c>
      <c r="G2916" s="203">
        <v>166239.976</v>
      </c>
      <c r="H2916" s="203">
        <v>147890.606</v>
      </c>
      <c r="I2916" s="203">
        <v>164883.60699999999</v>
      </c>
    </row>
    <row r="2917" spans="1:9" x14ac:dyDescent="0.25">
      <c r="A2917" s="59" t="s">
        <v>796</v>
      </c>
      <c r="B2917" s="59" t="s">
        <v>5949</v>
      </c>
      <c r="C2917" s="203">
        <v>12781107.202</v>
      </c>
      <c r="D2917" s="203">
        <v>13688651.367000001</v>
      </c>
      <c r="E2917" s="203">
        <v>12702170.992000001</v>
      </c>
      <c r="F2917" s="203">
        <v>13711449.685000001</v>
      </c>
      <c r="G2917" s="203">
        <v>16819439.890000001</v>
      </c>
      <c r="H2917" s="203">
        <v>16561485.759</v>
      </c>
      <c r="I2917" s="203">
        <v>17945557.289999999</v>
      </c>
    </row>
    <row r="2918" spans="1:9" x14ac:dyDescent="0.25">
      <c r="A2918" s="59" t="s">
        <v>999</v>
      </c>
      <c r="B2918" s="59" t="s">
        <v>5951</v>
      </c>
      <c r="C2918" s="203">
        <v>3692534.97</v>
      </c>
      <c r="D2918" s="203">
        <v>3853294.0350000001</v>
      </c>
      <c r="E2918" s="203">
        <v>3562316.2149999999</v>
      </c>
      <c r="F2918" s="203">
        <v>3934828.4079999998</v>
      </c>
      <c r="G2918" s="203">
        <v>4387327.5389999999</v>
      </c>
      <c r="H2918" s="203">
        <v>4057050.1519999998</v>
      </c>
      <c r="I2918" s="203">
        <v>4549069.0480000004</v>
      </c>
    </row>
    <row r="2919" spans="1:9" x14ac:dyDescent="0.25">
      <c r="A2919" s="59" t="s">
        <v>2574</v>
      </c>
      <c r="B2919" s="59" t="s">
        <v>5954</v>
      </c>
      <c r="C2919" s="203">
        <v>873873.05299999996</v>
      </c>
      <c r="D2919" s="203">
        <v>534779.78700000001</v>
      </c>
      <c r="E2919" s="203">
        <v>541603.40700000001</v>
      </c>
      <c r="F2919" s="203">
        <v>434313.52500000002</v>
      </c>
      <c r="G2919" s="203">
        <v>427365.83799999999</v>
      </c>
      <c r="H2919" s="203">
        <v>405660.092</v>
      </c>
      <c r="I2919" s="203">
        <v>402386.22399999999</v>
      </c>
    </row>
    <row r="2920" spans="1:9" x14ac:dyDescent="0.25">
      <c r="A2920" s="59" t="s">
        <v>2907</v>
      </c>
      <c r="B2920" s="59" t="s">
        <v>5961</v>
      </c>
      <c r="C2920" s="203">
        <v>616582.43299999996</v>
      </c>
      <c r="D2920" s="203">
        <v>741165.478</v>
      </c>
      <c r="E2920" s="203">
        <v>620313.91399999999</v>
      </c>
      <c r="F2920" s="203">
        <v>666286.41799999995</v>
      </c>
      <c r="G2920" s="203">
        <v>821528.777</v>
      </c>
      <c r="H2920" s="203">
        <v>1011373.42</v>
      </c>
      <c r="I2920" s="203">
        <v>801461.96</v>
      </c>
    </row>
    <row r="2921" spans="1:9" x14ac:dyDescent="0.25">
      <c r="A2921" s="59" t="s">
        <v>1118</v>
      </c>
      <c r="B2921" s="59" t="s">
        <v>5964</v>
      </c>
      <c r="C2921" s="203">
        <v>869605.58299999998</v>
      </c>
      <c r="D2921" s="203">
        <v>983316.63899999997</v>
      </c>
      <c r="E2921" s="203">
        <v>732894.99800000002</v>
      </c>
      <c r="F2921" s="203">
        <v>908342.66899999999</v>
      </c>
      <c r="G2921" s="203">
        <v>1077724.97</v>
      </c>
      <c r="H2921" s="203">
        <v>1075088.6299999999</v>
      </c>
      <c r="I2921" s="203">
        <v>1321572.7760000001</v>
      </c>
    </row>
    <row r="2922" spans="1:9" x14ac:dyDescent="0.25">
      <c r="A2922" s="59" t="s">
        <v>3665</v>
      </c>
      <c r="B2922" s="59" t="s">
        <v>5967</v>
      </c>
      <c r="C2922" s="203">
        <v>488833.27799999999</v>
      </c>
      <c r="D2922" s="203">
        <v>504723.72399999999</v>
      </c>
      <c r="E2922" s="203">
        <v>606323.37300000002</v>
      </c>
      <c r="F2922" s="203">
        <v>756994.79799999995</v>
      </c>
      <c r="G2922" s="203">
        <v>900152.8</v>
      </c>
      <c r="H2922" s="203">
        <v>847808.78799999994</v>
      </c>
      <c r="I2922" s="203">
        <v>956204.33200000005</v>
      </c>
    </row>
    <row r="2923" spans="1:9" x14ac:dyDescent="0.25">
      <c r="A2923" s="59" t="s">
        <v>2194</v>
      </c>
      <c r="B2923" s="59" t="s">
        <v>5978</v>
      </c>
      <c r="C2923" s="203">
        <v>833014.147</v>
      </c>
      <c r="D2923" s="203">
        <v>1069382.6370000001</v>
      </c>
      <c r="E2923" s="203">
        <v>1109316.5859999999</v>
      </c>
      <c r="F2923" s="203">
        <v>1325100.469</v>
      </c>
      <c r="G2923" s="203">
        <v>1649173.352</v>
      </c>
      <c r="H2923" s="203">
        <v>1591069.9569999999</v>
      </c>
      <c r="I2923" s="203">
        <v>1727108.557</v>
      </c>
    </row>
    <row r="2924" spans="1:9" x14ac:dyDescent="0.25">
      <c r="A2924" s="59" t="s">
        <v>1830</v>
      </c>
      <c r="B2924" s="59" t="s">
        <v>5988</v>
      </c>
      <c r="C2924" s="203">
        <v>328713.16899999999</v>
      </c>
      <c r="D2924" s="203">
        <v>296895.451</v>
      </c>
      <c r="E2924" s="203">
        <v>225002.109</v>
      </c>
      <c r="F2924" s="203">
        <v>258094.989</v>
      </c>
      <c r="G2924" s="203">
        <v>262377.80499999999</v>
      </c>
      <c r="H2924" s="203">
        <v>381948.14</v>
      </c>
      <c r="I2924" s="203">
        <v>246930.495</v>
      </c>
    </row>
    <row r="2925" spans="1:9" x14ac:dyDescent="0.25">
      <c r="A2925" s="59" t="s">
        <v>2808</v>
      </c>
      <c r="B2925" s="59" t="s">
        <v>5990</v>
      </c>
      <c r="C2925" s="203">
        <v>930263.09600000002</v>
      </c>
      <c r="D2925" s="203">
        <v>968142.68599999999</v>
      </c>
      <c r="E2925" s="203">
        <v>699651.82700000005</v>
      </c>
      <c r="F2925" s="203">
        <v>752608.49899999995</v>
      </c>
      <c r="G2925" s="203">
        <v>887217.60499999998</v>
      </c>
      <c r="H2925" s="203">
        <v>764206.95400000003</v>
      </c>
      <c r="I2925" s="203">
        <v>874584.16799999995</v>
      </c>
    </row>
    <row r="2926" spans="1:9" x14ac:dyDescent="0.25">
      <c r="A2926" s="59" t="s">
        <v>2328</v>
      </c>
      <c r="B2926" s="59" t="s">
        <v>5992</v>
      </c>
      <c r="C2926" s="203">
        <v>260206.93100000001</v>
      </c>
      <c r="D2926" s="203">
        <v>287440.34600000002</v>
      </c>
      <c r="E2926" s="203">
        <v>250075.935</v>
      </c>
      <c r="F2926" s="203">
        <v>251062.33799999999</v>
      </c>
      <c r="G2926" s="203">
        <v>354074.02299999999</v>
      </c>
      <c r="H2926" s="203">
        <v>286352.68900000001</v>
      </c>
      <c r="I2926" s="203">
        <v>286642.20799999998</v>
      </c>
    </row>
    <row r="2927" spans="1:9" x14ac:dyDescent="0.25">
      <c r="A2927" s="59" t="s">
        <v>3307</v>
      </c>
      <c r="B2927" s="59" t="s">
        <v>5993</v>
      </c>
      <c r="C2927" s="203">
        <v>230602.65900000001</v>
      </c>
      <c r="D2927" s="203">
        <v>331856.21399999998</v>
      </c>
      <c r="E2927" s="203">
        <v>238522.49799999999</v>
      </c>
      <c r="F2927" s="203">
        <v>219909.42300000001</v>
      </c>
      <c r="G2927" s="203">
        <v>179709.20300000001</v>
      </c>
      <c r="H2927" s="203">
        <v>163287.397</v>
      </c>
      <c r="I2927" s="203">
        <v>143312.008</v>
      </c>
    </row>
    <row r="2928" spans="1:9" x14ac:dyDescent="0.25">
      <c r="A2928" s="59" t="s">
        <v>2335</v>
      </c>
      <c r="B2928" s="59" t="s">
        <v>5996</v>
      </c>
      <c r="C2928" s="203">
        <v>272317.29300000001</v>
      </c>
      <c r="D2928" s="203">
        <v>270915.12800000003</v>
      </c>
      <c r="E2928" s="203">
        <v>236086.326</v>
      </c>
      <c r="F2928" s="203">
        <v>254816.48</v>
      </c>
      <c r="G2928" s="203">
        <v>264043.505</v>
      </c>
      <c r="H2928" s="203">
        <v>273975.60200000001</v>
      </c>
      <c r="I2928" s="203">
        <v>212158.18100000001</v>
      </c>
    </row>
    <row r="2929" spans="1:9" x14ac:dyDescent="0.25">
      <c r="A2929" s="59" t="s">
        <v>3172</v>
      </c>
      <c r="B2929" s="59" t="s">
        <v>5997</v>
      </c>
      <c r="C2929" s="203">
        <v>2992457.7089999998</v>
      </c>
      <c r="D2929" s="203">
        <v>3154990.665</v>
      </c>
      <c r="E2929" s="203">
        <v>2358924.9249999998</v>
      </c>
      <c r="F2929" s="203">
        <v>2144671.4330000002</v>
      </c>
      <c r="G2929" s="203">
        <v>2514989.5350000001</v>
      </c>
      <c r="H2929" s="203">
        <v>2429620.4709999999</v>
      </c>
      <c r="I2929" s="203">
        <v>2358398.5040000002</v>
      </c>
    </row>
    <row r="2930" spans="1:9" x14ac:dyDescent="0.25">
      <c r="A2930" s="59" t="s">
        <v>1170</v>
      </c>
      <c r="B2930" s="59" t="s">
        <v>5999</v>
      </c>
      <c r="C2930" s="203">
        <v>808484.82</v>
      </c>
      <c r="D2930" s="203">
        <v>837409.40599999996</v>
      </c>
      <c r="E2930" s="203">
        <v>599570.652</v>
      </c>
      <c r="F2930" s="203">
        <v>604410.85</v>
      </c>
      <c r="G2930" s="203">
        <v>626555.83100000001</v>
      </c>
      <c r="H2930" s="203">
        <v>524108.52500000002</v>
      </c>
      <c r="I2930" s="203">
        <v>535455.06999999995</v>
      </c>
    </row>
    <row r="2931" spans="1:9" x14ac:dyDescent="0.25">
      <c r="A2931" s="59" t="s">
        <v>2932</v>
      </c>
      <c r="B2931" s="59" t="s">
        <v>6001</v>
      </c>
      <c r="C2931" s="203">
        <v>245154.33</v>
      </c>
      <c r="D2931" s="203">
        <v>229724.03899999999</v>
      </c>
      <c r="E2931" s="203">
        <v>179975.90100000001</v>
      </c>
      <c r="F2931" s="203">
        <v>179252.91</v>
      </c>
      <c r="G2931" s="203">
        <v>217309.035</v>
      </c>
      <c r="H2931" s="203">
        <v>254422.00599999999</v>
      </c>
      <c r="I2931" s="203">
        <v>276142.90899999999</v>
      </c>
    </row>
    <row r="2932" spans="1:9" x14ac:dyDescent="0.25">
      <c r="A2932" s="59" t="s">
        <v>1389</v>
      </c>
      <c r="B2932" s="59" t="s">
        <v>6005</v>
      </c>
      <c r="C2932" s="203">
        <v>1592582.9469999999</v>
      </c>
      <c r="D2932" s="203">
        <v>1649113.098</v>
      </c>
      <c r="E2932" s="203">
        <v>1431711.7949999999</v>
      </c>
      <c r="F2932" s="203">
        <v>1627887.987</v>
      </c>
      <c r="G2932" s="203">
        <v>2072676.156</v>
      </c>
      <c r="H2932" s="203">
        <v>1734511.5179999999</v>
      </c>
      <c r="I2932" s="203">
        <v>1918047.2509999999</v>
      </c>
    </row>
    <row r="2933" spans="1:9" x14ac:dyDescent="0.25">
      <c r="A2933" s="59" t="s">
        <v>1257</v>
      </c>
      <c r="B2933" s="59" t="s">
        <v>6006</v>
      </c>
      <c r="C2933" s="203">
        <v>702610.31</v>
      </c>
      <c r="D2933" s="203">
        <v>909645.94700000004</v>
      </c>
      <c r="E2933" s="203">
        <v>716817.36600000004</v>
      </c>
      <c r="F2933" s="203">
        <v>777319.66299999994</v>
      </c>
      <c r="G2933" s="203">
        <v>961204.47600000002</v>
      </c>
      <c r="H2933" s="203">
        <v>853919.00699999998</v>
      </c>
      <c r="I2933" s="203">
        <v>889940.93900000001</v>
      </c>
    </row>
    <row r="2934" spans="1:9" x14ac:dyDescent="0.25">
      <c r="A2934" s="59" t="s">
        <v>1708</v>
      </c>
      <c r="B2934" s="59" t="s">
        <v>6007</v>
      </c>
      <c r="C2934" s="203">
        <v>1188905.274</v>
      </c>
      <c r="D2934" s="203">
        <v>1032495.941</v>
      </c>
      <c r="E2934" s="203">
        <v>791043.33299999998</v>
      </c>
      <c r="F2934" s="203">
        <v>841108.51599999995</v>
      </c>
      <c r="G2934" s="203">
        <v>1026460.0379999999</v>
      </c>
      <c r="H2934" s="203">
        <v>902545.80200000003</v>
      </c>
      <c r="I2934" s="203">
        <v>892072.69799999997</v>
      </c>
    </row>
    <row r="2935" spans="1:9" x14ac:dyDescent="0.25">
      <c r="A2935" s="59" t="s">
        <v>509</v>
      </c>
      <c r="B2935" s="59" t="s">
        <v>6009</v>
      </c>
      <c r="C2935" s="203">
        <v>3865662.392</v>
      </c>
      <c r="D2935" s="203">
        <v>4299166.2280000001</v>
      </c>
      <c r="E2935" s="203">
        <v>3467969.503</v>
      </c>
      <c r="F2935" s="203">
        <v>3935455.551</v>
      </c>
      <c r="G2935" s="203">
        <v>4991298.8090000004</v>
      </c>
      <c r="H2935" s="203">
        <v>4654987.4720000001</v>
      </c>
      <c r="I2935" s="203">
        <v>5030077.1390000004</v>
      </c>
    </row>
    <row r="2936" spans="1:9" x14ac:dyDescent="0.25">
      <c r="A2936" s="59" t="s">
        <v>547</v>
      </c>
      <c r="B2936" s="59" t="s">
        <v>6010</v>
      </c>
      <c r="C2936" s="203">
        <v>1559295.1569999999</v>
      </c>
      <c r="D2936" s="203">
        <v>1640280.798</v>
      </c>
      <c r="E2936" s="203">
        <v>1457151.963</v>
      </c>
      <c r="F2936" s="203">
        <v>1440659.2520000001</v>
      </c>
      <c r="G2936" s="203">
        <v>1892748.4620000001</v>
      </c>
      <c r="H2936" s="203">
        <v>1263591.7009999999</v>
      </c>
      <c r="I2936" s="203">
        <v>1371056.8119999999</v>
      </c>
    </row>
    <row r="2937" spans="1:9" x14ac:dyDescent="0.25">
      <c r="A2937" s="59" t="s">
        <v>2608</v>
      </c>
      <c r="B2937" s="59" t="s">
        <v>6013</v>
      </c>
      <c r="C2937" s="203">
        <v>473796.53399999999</v>
      </c>
      <c r="D2937" s="203">
        <v>493600.76799999998</v>
      </c>
      <c r="E2937" s="203">
        <v>400808.163</v>
      </c>
      <c r="F2937" s="203">
        <v>402456.14799999999</v>
      </c>
      <c r="G2937" s="203">
        <v>378157.65299999999</v>
      </c>
      <c r="H2937" s="203">
        <v>269814.27100000001</v>
      </c>
      <c r="I2937" s="203">
        <v>254108.66399999999</v>
      </c>
    </row>
    <row r="2938" spans="1:9" x14ac:dyDescent="0.25">
      <c r="A2938" s="59" t="s">
        <v>1975</v>
      </c>
      <c r="B2938" s="59" t="s">
        <v>6014</v>
      </c>
      <c r="C2938" s="203">
        <v>508392.54200000002</v>
      </c>
      <c r="D2938" s="203">
        <v>605455.99600000004</v>
      </c>
      <c r="E2938" s="203">
        <v>432353.554</v>
      </c>
      <c r="F2938" s="203">
        <v>366776.08899999998</v>
      </c>
      <c r="G2938" s="203">
        <v>376247.49800000002</v>
      </c>
      <c r="H2938" s="203">
        <v>376763.78100000002</v>
      </c>
      <c r="I2938" s="203">
        <v>441724.94</v>
      </c>
    </row>
    <row r="2939" spans="1:9" x14ac:dyDescent="0.25">
      <c r="A2939" s="59" t="s">
        <v>995</v>
      </c>
      <c r="B2939" s="59" t="s">
        <v>6031</v>
      </c>
      <c r="C2939" s="203">
        <v>1400825.625</v>
      </c>
      <c r="D2939" s="203">
        <v>1082634.2579999999</v>
      </c>
      <c r="E2939" s="203">
        <v>777243.69799999997</v>
      </c>
      <c r="F2939" s="203">
        <v>735838.85499999998</v>
      </c>
      <c r="G2939" s="203">
        <v>853884.01500000001</v>
      </c>
      <c r="H2939" s="203">
        <v>676349.87699999998</v>
      </c>
      <c r="I2939" s="203">
        <v>671646.17500000005</v>
      </c>
    </row>
    <row r="2940" spans="1:9" x14ac:dyDescent="0.25">
      <c r="A2940" s="59" t="s">
        <v>1695</v>
      </c>
      <c r="B2940" s="59" t="s">
        <v>6034</v>
      </c>
      <c r="C2940" s="203">
        <v>3861934.145</v>
      </c>
      <c r="D2940" s="203">
        <v>3557637.2319999998</v>
      </c>
      <c r="E2940" s="203">
        <v>2780584.8930000002</v>
      </c>
      <c r="F2940" s="203">
        <v>2769427.6439999999</v>
      </c>
      <c r="G2940" s="203">
        <v>3196150.5729999999</v>
      </c>
      <c r="H2940" s="203">
        <v>3070485.0890000002</v>
      </c>
      <c r="I2940" s="203">
        <v>3568595.49</v>
      </c>
    </row>
    <row r="2941" spans="1:9" x14ac:dyDescent="0.25">
      <c r="A2941" s="59" t="s">
        <v>818</v>
      </c>
      <c r="B2941" s="59" t="s">
        <v>6035</v>
      </c>
      <c r="C2941" s="203">
        <v>3193600.2790000001</v>
      </c>
      <c r="D2941" s="203">
        <v>3391233.1269999999</v>
      </c>
      <c r="E2941" s="203">
        <v>2586527.0410000002</v>
      </c>
      <c r="F2941" s="203">
        <v>2517810.2910000002</v>
      </c>
      <c r="G2941" s="203">
        <v>3023757.236</v>
      </c>
      <c r="H2941" s="203">
        <v>2304158.3990000002</v>
      </c>
      <c r="I2941" s="203">
        <v>2453485.7400000002</v>
      </c>
    </row>
    <row r="2942" spans="1:9" x14ac:dyDescent="0.25">
      <c r="A2942" s="59" t="s">
        <v>752</v>
      </c>
      <c r="B2942" s="59" t="s">
        <v>6036</v>
      </c>
      <c r="C2942" s="203">
        <v>9277754.4499999993</v>
      </c>
      <c r="D2942" s="203">
        <v>9361246.8839999996</v>
      </c>
      <c r="E2942" s="203">
        <v>8290687.5219999999</v>
      </c>
      <c r="F2942" s="203">
        <v>9066299.0889999997</v>
      </c>
      <c r="G2942" s="203">
        <v>11027154.409</v>
      </c>
      <c r="H2942" s="203">
        <v>9266778.4299999997</v>
      </c>
      <c r="I2942" s="203">
        <v>9646495.0150000006</v>
      </c>
    </row>
    <row r="2943" spans="1:9" x14ac:dyDescent="0.25">
      <c r="A2943" s="59" t="s">
        <v>967</v>
      </c>
      <c r="B2943" s="59" t="s">
        <v>6037</v>
      </c>
      <c r="C2943" s="203">
        <v>1475281.0379999999</v>
      </c>
      <c r="D2943" s="203">
        <v>1292733.7209999999</v>
      </c>
      <c r="E2943" s="203">
        <v>1128476.1680000001</v>
      </c>
      <c r="F2943" s="203">
        <v>1278508.0560000001</v>
      </c>
      <c r="G2943" s="203">
        <v>1466171.034</v>
      </c>
      <c r="H2943" s="203">
        <v>1423056.7139999999</v>
      </c>
      <c r="I2943" s="203">
        <v>1419590.18</v>
      </c>
    </row>
    <row r="2944" spans="1:9" x14ac:dyDescent="0.25">
      <c r="A2944" s="59" t="s">
        <v>2965</v>
      </c>
      <c r="B2944" s="59" t="s">
        <v>6039</v>
      </c>
      <c r="C2944" s="203">
        <v>598206.47699999996</v>
      </c>
      <c r="D2944" s="203">
        <v>764525.00699999998</v>
      </c>
      <c r="E2944" s="203">
        <v>579507.06499999994</v>
      </c>
      <c r="F2944" s="203">
        <v>496497.848</v>
      </c>
      <c r="G2944" s="203">
        <v>601072.75300000003</v>
      </c>
      <c r="H2944" s="203">
        <v>710234.87300000002</v>
      </c>
      <c r="I2944" s="203">
        <v>724858.28599999996</v>
      </c>
    </row>
    <row r="2945" spans="1:9" x14ac:dyDescent="0.25">
      <c r="A2945" s="59" t="s">
        <v>3151</v>
      </c>
      <c r="B2945" s="59" t="s">
        <v>6040</v>
      </c>
      <c r="C2945" s="203">
        <v>77048.161999999997</v>
      </c>
      <c r="D2945" s="203">
        <v>93747.240999999995</v>
      </c>
      <c r="E2945" s="203">
        <v>90820.725999999995</v>
      </c>
      <c r="F2945" s="203">
        <v>95757.858999999997</v>
      </c>
      <c r="G2945" s="203">
        <v>83416.983999999997</v>
      </c>
      <c r="H2945" s="203">
        <v>33891.870999999999</v>
      </c>
      <c r="I2945" s="203">
        <v>40825.802000000003</v>
      </c>
    </row>
    <row r="2946" spans="1:9" x14ac:dyDescent="0.25">
      <c r="A2946" s="59" t="s">
        <v>1217</v>
      </c>
      <c r="B2946" s="59" t="s">
        <v>6041</v>
      </c>
      <c r="C2946" s="203">
        <v>4938336.5130000003</v>
      </c>
      <c r="D2946" s="203">
        <v>5548966.5060000001</v>
      </c>
      <c r="E2946" s="203">
        <v>5297525.4019999998</v>
      </c>
      <c r="F2946" s="203">
        <v>5773449.5089999996</v>
      </c>
      <c r="G2946" s="203">
        <v>5937903.6639999999</v>
      </c>
      <c r="H2946" s="203">
        <v>4576392.1749999998</v>
      </c>
      <c r="I2946" s="203">
        <v>4792494.6090000002</v>
      </c>
    </row>
    <row r="2947" spans="1:9" x14ac:dyDescent="0.25">
      <c r="A2947" s="59" t="s">
        <v>680</v>
      </c>
      <c r="B2947" s="59" t="s">
        <v>6043</v>
      </c>
      <c r="C2947" s="203">
        <v>1058358.1599999999</v>
      </c>
      <c r="D2947" s="203">
        <v>930891.70900000003</v>
      </c>
      <c r="E2947" s="203">
        <v>773629.8</v>
      </c>
      <c r="F2947" s="203">
        <v>799776.36</v>
      </c>
      <c r="G2947" s="203">
        <v>957377.18299999996</v>
      </c>
      <c r="H2947" s="203">
        <v>669937.81799999997</v>
      </c>
      <c r="I2947" s="203">
        <v>811837.57799999998</v>
      </c>
    </row>
    <row r="2948" spans="1:9" x14ac:dyDescent="0.25">
      <c r="A2948" s="59" t="s">
        <v>1877</v>
      </c>
      <c r="B2948" s="59" t="s">
        <v>6044</v>
      </c>
      <c r="C2948" s="203">
        <v>542289.86800000002</v>
      </c>
      <c r="D2948" s="203">
        <v>625597.32200000004</v>
      </c>
      <c r="E2948" s="203">
        <v>498949.26899999997</v>
      </c>
      <c r="F2948" s="203">
        <v>465774.77500000002</v>
      </c>
      <c r="G2948" s="203">
        <v>564872.28399999999</v>
      </c>
      <c r="H2948" s="203">
        <v>482368.239</v>
      </c>
      <c r="I2948" s="203">
        <v>449851.22499999998</v>
      </c>
    </row>
    <row r="2949" spans="1:9" x14ac:dyDescent="0.25">
      <c r="A2949" s="59" t="s">
        <v>2425</v>
      </c>
      <c r="B2949" s="59" t="s">
        <v>6046</v>
      </c>
      <c r="C2949" s="203">
        <v>344178.70899999997</v>
      </c>
      <c r="D2949" s="203">
        <v>348405.467</v>
      </c>
      <c r="E2949" s="203">
        <v>243253.38500000001</v>
      </c>
      <c r="F2949" s="203">
        <v>270416.24</v>
      </c>
      <c r="G2949" s="203">
        <v>303624.90399999998</v>
      </c>
      <c r="H2949" s="203">
        <v>247176.361</v>
      </c>
      <c r="I2949" s="203">
        <v>247641.764</v>
      </c>
    </row>
    <row r="2950" spans="1:9" x14ac:dyDescent="0.25">
      <c r="A2950" s="59" t="s">
        <v>3112</v>
      </c>
      <c r="B2950" s="59" t="s">
        <v>6051</v>
      </c>
      <c r="C2950" s="203">
        <v>67033.126999999993</v>
      </c>
      <c r="D2950" s="203">
        <v>55116.957999999999</v>
      </c>
      <c r="E2950" s="203">
        <v>42023.961000000003</v>
      </c>
      <c r="F2950" s="203">
        <v>35913.411</v>
      </c>
      <c r="G2950" s="203">
        <v>42216.777999999998</v>
      </c>
      <c r="H2950" s="203">
        <v>45034.928999999996</v>
      </c>
      <c r="I2950" s="203">
        <v>45607.212</v>
      </c>
    </row>
    <row r="2951" spans="1:9" x14ac:dyDescent="0.25">
      <c r="A2951" s="59" t="s">
        <v>2817</v>
      </c>
      <c r="B2951" s="59" t="s">
        <v>6052</v>
      </c>
      <c r="C2951" s="203">
        <v>52138.756999999998</v>
      </c>
      <c r="D2951" s="203">
        <v>45455.525000000001</v>
      </c>
      <c r="E2951" s="203">
        <v>54436.097000000002</v>
      </c>
      <c r="F2951" s="203">
        <v>51391.542999999998</v>
      </c>
      <c r="G2951" s="203">
        <v>59873.182999999997</v>
      </c>
      <c r="H2951" s="203">
        <v>63386.014999999999</v>
      </c>
      <c r="I2951" s="203">
        <v>51460.756000000001</v>
      </c>
    </row>
    <row r="2952" spans="1:9" x14ac:dyDescent="0.25">
      <c r="A2952" s="59" t="s">
        <v>2531</v>
      </c>
      <c r="B2952" s="59" t="s">
        <v>6053</v>
      </c>
      <c r="C2952" s="203">
        <v>578787.47499999998</v>
      </c>
      <c r="D2952" s="203">
        <v>565262.77800000005</v>
      </c>
      <c r="E2952" s="203">
        <v>497155.19400000002</v>
      </c>
      <c r="F2952" s="203">
        <v>517709.77799999999</v>
      </c>
      <c r="G2952" s="203">
        <v>546022.18400000001</v>
      </c>
      <c r="H2952" s="203">
        <v>441414.78600000002</v>
      </c>
      <c r="I2952" s="203">
        <v>493854.734</v>
      </c>
    </row>
    <row r="2953" spans="1:9" x14ac:dyDescent="0.25">
      <c r="A2953" s="59" t="s">
        <v>2464</v>
      </c>
      <c r="B2953" s="59" t="s">
        <v>6056</v>
      </c>
      <c r="C2953" s="203">
        <v>493493.49</v>
      </c>
      <c r="D2953" s="203">
        <v>558337.15099999995</v>
      </c>
      <c r="E2953" s="203">
        <v>466333.359</v>
      </c>
      <c r="F2953" s="203">
        <v>486876.08100000001</v>
      </c>
      <c r="G2953" s="203">
        <v>477277.125</v>
      </c>
      <c r="H2953" s="203">
        <v>413840.66</v>
      </c>
      <c r="I2953" s="203">
        <v>438949.647</v>
      </c>
    </row>
    <row r="2954" spans="1:9" x14ac:dyDescent="0.25">
      <c r="A2954" s="59" t="s">
        <v>1316</v>
      </c>
      <c r="B2954" s="59" t="s">
        <v>6059</v>
      </c>
      <c r="C2954" s="203">
        <v>1667325.747</v>
      </c>
      <c r="D2954" s="203">
        <v>1584473.453</v>
      </c>
      <c r="E2954" s="203">
        <v>1325494.203</v>
      </c>
      <c r="F2954" s="203">
        <v>1374191.9950000001</v>
      </c>
      <c r="G2954" s="203">
        <v>1535920.895</v>
      </c>
      <c r="H2954" s="203">
        <v>1288670.6310000001</v>
      </c>
      <c r="I2954" s="203">
        <v>1346772.2749999999</v>
      </c>
    </row>
    <row r="2955" spans="1:9" x14ac:dyDescent="0.25">
      <c r="A2955" s="59" t="s">
        <v>1861</v>
      </c>
      <c r="B2955" s="59" t="s">
        <v>6060</v>
      </c>
      <c r="C2955" s="203">
        <v>367469.11300000001</v>
      </c>
      <c r="D2955" s="203">
        <v>338936.84399999998</v>
      </c>
      <c r="E2955" s="203">
        <v>278878.53899999999</v>
      </c>
      <c r="F2955" s="203">
        <v>320583.89</v>
      </c>
      <c r="G2955" s="203">
        <v>430477.64299999998</v>
      </c>
      <c r="H2955" s="203">
        <v>389640.32299999997</v>
      </c>
      <c r="I2955" s="203">
        <v>506718.70799999998</v>
      </c>
    </row>
    <row r="2956" spans="1:9" x14ac:dyDescent="0.25">
      <c r="A2956" s="59" t="s">
        <v>1612</v>
      </c>
      <c r="B2956" s="59" t="s">
        <v>6061</v>
      </c>
      <c r="C2956" s="203">
        <v>140969.962</v>
      </c>
      <c r="D2956" s="203">
        <v>170124.87100000001</v>
      </c>
      <c r="E2956" s="203">
        <v>149782.459</v>
      </c>
      <c r="F2956" s="203">
        <v>180281.60200000001</v>
      </c>
      <c r="G2956" s="203">
        <v>204265.49600000001</v>
      </c>
      <c r="H2956" s="203">
        <v>154079.71799999999</v>
      </c>
      <c r="I2956" s="203">
        <v>176406.008</v>
      </c>
    </row>
    <row r="2957" spans="1:9" x14ac:dyDescent="0.25">
      <c r="A2957" s="59" t="s">
        <v>3068</v>
      </c>
      <c r="B2957" s="59" t="s">
        <v>6064</v>
      </c>
      <c r="C2957" s="203">
        <v>168583.98199999999</v>
      </c>
      <c r="D2957" s="203">
        <v>230296.48199999999</v>
      </c>
      <c r="E2957" s="203">
        <v>270749.93199999997</v>
      </c>
      <c r="F2957" s="203">
        <v>448776.29</v>
      </c>
      <c r="G2957" s="203">
        <v>540439.04599999997</v>
      </c>
      <c r="H2957" s="203">
        <v>479050.93199999997</v>
      </c>
      <c r="I2957" s="203">
        <v>408851.20699999999</v>
      </c>
    </row>
    <row r="2958" spans="1:9" x14ac:dyDescent="0.25">
      <c r="A2958" s="59" t="s">
        <v>2322</v>
      </c>
      <c r="B2958" s="59" t="s">
        <v>6066</v>
      </c>
      <c r="C2958" s="203">
        <v>1934760.524</v>
      </c>
      <c r="D2958" s="203">
        <v>2209323.3730000001</v>
      </c>
      <c r="E2958" s="203">
        <v>2105564.6970000002</v>
      </c>
      <c r="F2958" s="203">
        <v>2610031.122</v>
      </c>
      <c r="G2958" s="203">
        <v>3386963.1839999999</v>
      </c>
      <c r="H2958" s="203">
        <v>3407473.9810000001</v>
      </c>
      <c r="I2958" s="203">
        <v>4168629.2259999998</v>
      </c>
    </row>
    <row r="2959" spans="1:9" x14ac:dyDescent="0.25">
      <c r="A2959" s="59" t="s">
        <v>2376</v>
      </c>
      <c r="B2959" s="59" t="s">
        <v>6067</v>
      </c>
      <c r="C2959" s="203">
        <v>278065.35600000003</v>
      </c>
      <c r="D2959" s="203">
        <v>303025.663</v>
      </c>
      <c r="E2959" s="203">
        <v>240667.454</v>
      </c>
      <c r="F2959" s="203">
        <v>258990.65400000001</v>
      </c>
      <c r="G2959" s="203">
        <v>272421.17700000003</v>
      </c>
      <c r="H2959" s="203">
        <v>241114.821</v>
      </c>
      <c r="I2959" s="203">
        <v>309219.14500000002</v>
      </c>
    </row>
    <row r="2960" spans="1:9" x14ac:dyDescent="0.25">
      <c r="A2960" s="59" t="s">
        <v>2307</v>
      </c>
      <c r="B2960" s="59" t="s">
        <v>6068</v>
      </c>
      <c r="C2960" s="203">
        <v>262765.49900000001</v>
      </c>
      <c r="D2960" s="203">
        <v>278378.01699999999</v>
      </c>
      <c r="E2960" s="203">
        <v>198950.924</v>
      </c>
      <c r="F2960" s="203">
        <v>212545.712</v>
      </c>
      <c r="G2960" s="203">
        <v>263110.67599999998</v>
      </c>
      <c r="H2960" s="203">
        <v>208793.99</v>
      </c>
      <c r="I2960" s="203">
        <v>212321.62299999999</v>
      </c>
    </row>
    <row r="2961" spans="1:9" x14ac:dyDescent="0.25">
      <c r="A2961" s="59" t="s">
        <v>969</v>
      </c>
      <c r="B2961" s="59" t="s">
        <v>6077</v>
      </c>
      <c r="C2961" s="203">
        <v>6241669.4699999997</v>
      </c>
      <c r="D2961" s="203">
        <v>7901452.5449999999</v>
      </c>
      <c r="E2961" s="203">
        <v>5630479.3890000004</v>
      </c>
      <c r="F2961" s="203">
        <v>6403862.1670000004</v>
      </c>
      <c r="G2961" s="203">
        <v>6934061.9400000004</v>
      </c>
      <c r="H2961" s="203">
        <v>6806468.9380000001</v>
      </c>
      <c r="I2961" s="203">
        <v>7616539.4790000003</v>
      </c>
    </row>
    <row r="2962" spans="1:9" x14ac:dyDescent="0.25">
      <c r="A2962" s="59" t="s">
        <v>2678</v>
      </c>
      <c r="B2962" s="59" t="s">
        <v>6080</v>
      </c>
      <c r="C2962" s="203">
        <v>550170.07999999996</v>
      </c>
      <c r="D2962" s="203">
        <v>541207.49100000004</v>
      </c>
      <c r="E2962" s="203">
        <v>492084.91499999998</v>
      </c>
      <c r="F2962" s="203">
        <v>511450.61300000001</v>
      </c>
      <c r="G2962" s="203">
        <v>610788.54299999995</v>
      </c>
      <c r="H2962" s="203">
        <v>521970.83100000001</v>
      </c>
      <c r="I2962" s="203">
        <v>561984.28300000005</v>
      </c>
    </row>
    <row r="2963" spans="1:9" x14ac:dyDescent="0.25">
      <c r="A2963" s="59" t="s">
        <v>2849</v>
      </c>
      <c r="B2963" s="59" t="s">
        <v>6085</v>
      </c>
      <c r="C2963" s="203">
        <v>693968.12800000003</v>
      </c>
      <c r="D2963" s="203">
        <v>924290.46400000004</v>
      </c>
      <c r="E2963" s="203">
        <v>939405.35499999998</v>
      </c>
      <c r="F2963" s="203">
        <v>1108156.4280000001</v>
      </c>
      <c r="G2963" s="203">
        <v>1340731.3740000001</v>
      </c>
      <c r="H2963" s="203">
        <v>1634529.07</v>
      </c>
      <c r="I2963" s="203">
        <v>2044089.926</v>
      </c>
    </row>
    <row r="2964" spans="1:9" x14ac:dyDescent="0.25">
      <c r="A2964" s="59" t="s">
        <v>2856</v>
      </c>
      <c r="B2964" s="59" t="s">
        <v>6089</v>
      </c>
      <c r="C2964" s="203">
        <v>151325.215</v>
      </c>
      <c r="D2964" s="203">
        <v>194727.19399999999</v>
      </c>
      <c r="E2964" s="203">
        <v>148522.65</v>
      </c>
      <c r="F2964" s="203">
        <v>161442.25099999999</v>
      </c>
      <c r="G2964" s="203">
        <v>187179.774</v>
      </c>
      <c r="H2964" s="203">
        <v>176393.291</v>
      </c>
      <c r="I2964" s="203">
        <v>225007.21799999999</v>
      </c>
    </row>
    <row r="2965" spans="1:9" x14ac:dyDescent="0.25">
      <c r="A2965" s="59" t="s">
        <v>1136</v>
      </c>
      <c r="B2965" s="59" t="s">
        <v>6095</v>
      </c>
      <c r="C2965" s="203">
        <v>122765.81600000001</v>
      </c>
      <c r="D2965" s="203">
        <v>131130.12599999999</v>
      </c>
      <c r="E2965" s="203">
        <v>105615.81299999999</v>
      </c>
      <c r="F2965" s="203">
        <v>124501.807</v>
      </c>
      <c r="G2965" s="203">
        <v>133657.41800000001</v>
      </c>
      <c r="H2965" s="203">
        <v>141234.93900000001</v>
      </c>
      <c r="I2965" s="203">
        <v>153115.23300000001</v>
      </c>
    </row>
    <row r="2966" spans="1:9" x14ac:dyDescent="0.25">
      <c r="A2966" s="59" t="s">
        <v>1521</v>
      </c>
      <c r="B2966" s="59" t="s">
        <v>6096</v>
      </c>
      <c r="C2966" s="203">
        <v>301508.31599999999</v>
      </c>
      <c r="D2966" s="203">
        <v>402865.89</v>
      </c>
      <c r="E2966" s="203">
        <v>409832.99300000002</v>
      </c>
      <c r="F2966" s="203">
        <v>401469.71600000001</v>
      </c>
      <c r="G2966" s="203">
        <v>499970.72</v>
      </c>
      <c r="H2966" s="203">
        <v>570381.30099999998</v>
      </c>
      <c r="I2966" s="203">
        <v>522066.87099999998</v>
      </c>
    </row>
    <row r="2967" spans="1:9" x14ac:dyDescent="0.25">
      <c r="A2967" s="59" t="s">
        <v>815</v>
      </c>
      <c r="B2967" s="59" t="s">
        <v>6097</v>
      </c>
      <c r="C2967" s="203">
        <v>1904349.517</v>
      </c>
      <c r="D2967" s="203">
        <v>2246973.818</v>
      </c>
      <c r="E2967" s="203">
        <v>2073236.6810000001</v>
      </c>
      <c r="F2967" s="203">
        <v>2445575.5040000002</v>
      </c>
      <c r="G2967" s="203">
        <v>2805790.15</v>
      </c>
      <c r="H2967" s="203">
        <v>3037820.0019999999</v>
      </c>
      <c r="I2967" s="203">
        <v>3551305.96</v>
      </c>
    </row>
    <row r="2968" spans="1:9" x14ac:dyDescent="0.25">
      <c r="A2968" s="59" t="s">
        <v>593</v>
      </c>
      <c r="B2968" s="59" t="s">
        <v>6098</v>
      </c>
      <c r="C2968" s="203">
        <v>125854.405</v>
      </c>
      <c r="D2968" s="203">
        <v>141416.66500000001</v>
      </c>
      <c r="E2968" s="203">
        <v>139501.19699999999</v>
      </c>
      <c r="F2968" s="203">
        <v>221537.30799999999</v>
      </c>
      <c r="G2968" s="203">
        <v>236297.88800000001</v>
      </c>
      <c r="H2968" s="203">
        <v>248031.84700000001</v>
      </c>
      <c r="I2968" s="203">
        <v>209223.95600000001</v>
      </c>
    </row>
    <row r="2969" spans="1:9" x14ac:dyDescent="0.25">
      <c r="A2969" s="59" t="s">
        <v>1174</v>
      </c>
      <c r="B2969" s="59" t="s">
        <v>6100</v>
      </c>
      <c r="C2969" s="203">
        <v>1706218.7520000001</v>
      </c>
      <c r="D2969" s="203">
        <v>1996472.1240000001</v>
      </c>
      <c r="E2969" s="203">
        <v>1832420.0049999999</v>
      </c>
      <c r="F2969" s="203">
        <v>2048709.317</v>
      </c>
      <c r="G2969" s="203">
        <v>2328371.0780000002</v>
      </c>
      <c r="H2969" s="203">
        <v>1908802.8959999999</v>
      </c>
      <c r="I2969" s="203">
        <v>2022708.504</v>
      </c>
    </row>
    <row r="2970" spans="1:9" x14ac:dyDescent="0.25">
      <c r="A2970" s="59" t="s">
        <v>1253</v>
      </c>
      <c r="B2970" s="59" t="s">
        <v>6101</v>
      </c>
      <c r="C2970" s="203">
        <v>494186.03499999997</v>
      </c>
      <c r="D2970" s="203">
        <v>534041.36800000002</v>
      </c>
      <c r="E2970" s="203">
        <v>493165.29800000001</v>
      </c>
      <c r="F2970" s="203">
        <v>659955.73100000003</v>
      </c>
      <c r="G2970" s="203">
        <v>870121.60800000001</v>
      </c>
      <c r="H2970" s="203">
        <v>864744.36800000002</v>
      </c>
      <c r="I2970" s="203">
        <v>987176.76</v>
      </c>
    </row>
    <row r="2971" spans="1:9" x14ac:dyDescent="0.25">
      <c r="A2971" s="59" t="s">
        <v>3029</v>
      </c>
      <c r="B2971" s="59" t="s">
        <v>6106</v>
      </c>
      <c r="C2971" s="203">
        <v>69840.990000000005</v>
      </c>
      <c r="D2971" s="203">
        <v>77111.725999999995</v>
      </c>
      <c r="E2971" s="203">
        <v>51446.981</v>
      </c>
      <c r="F2971" s="203">
        <v>53244.896000000001</v>
      </c>
      <c r="G2971" s="203">
        <v>60203.610999999997</v>
      </c>
      <c r="H2971" s="203">
        <v>76068.324999999997</v>
      </c>
      <c r="I2971" s="203">
        <v>69440.614000000001</v>
      </c>
    </row>
    <row r="2972" spans="1:9" x14ac:dyDescent="0.25">
      <c r="A2972" s="59" t="s">
        <v>2935</v>
      </c>
      <c r="B2972" s="59" t="s">
        <v>6112</v>
      </c>
      <c r="C2972" s="203">
        <v>182443.02299999999</v>
      </c>
      <c r="D2972" s="203">
        <v>218796.51300000001</v>
      </c>
      <c r="E2972" s="203">
        <v>214896.492</v>
      </c>
      <c r="F2972" s="203">
        <v>243579.23499999999</v>
      </c>
      <c r="G2972" s="203">
        <v>330150.90500000003</v>
      </c>
      <c r="H2972" s="203">
        <v>349387.76500000001</v>
      </c>
      <c r="I2972" s="203">
        <v>466495.28100000002</v>
      </c>
    </row>
    <row r="2973" spans="1:9" x14ac:dyDescent="0.25">
      <c r="A2973" s="59" t="s">
        <v>1363</v>
      </c>
      <c r="B2973" s="59" t="s">
        <v>6114</v>
      </c>
      <c r="C2973" s="203">
        <v>412352.82500000001</v>
      </c>
      <c r="D2973" s="203">
        <v>335318.44699999999</v>
      </c>
      <c r="E2973" s="203">
        <v>430295.95400000003</v>
      </c>
      <c r="F2973" s="203">
        <v>574434.74699999997</v>
      </c>
      <c r="G2973" s="203">
        <v>413360.37099999998</v>
      </c>
      <c r="H2973" s="203">
        <v>392787.516</v>
      </c>
      <c r="I2973" s="203">
        <v>571734.27500000002</v>
      </c>
    </row>
    <row r="2974" spans="1:9" x14ac:dyDescent="0.25">
      <c r="A2974" s="59" t="s">
        <v>1899</v>
      </c>
      <c r="B2974" s="59" t="s">
        <v>6117</v>
      </c>
      <c r="C2974" s="203">
        <v>1895053.4750000001</v>
      </c>
      <c r="D2974" s="203">
        <v>2074630.6140000001</v>
      </c>
      <c r="E2974" s="203">
        <v>2081622.405</v>
      </c>
      <c r="F2974" s="203">
        <v>2448769.81</v>
      </c>
      <c r="G2974" s="203">
        <v>2774461.7889999999</v>
      </c>
      <c r="H2974" s="203">
        <v>2720408.2179999999</v>
      </c>
      <c r="I2974" s="203">
        <v>3243208.6009999998</v>
      </c>
    </row>
    <row r="2975" spans="1:9" x14ac:dyDescent="0.25">
      <c r="A2975" s="59" t="s">
        <v>972</v>
      </c>
      <c r="B2975" s="59" t="s">
        <v>6118</v>
      </c>
      <c r="C2975" s="203">
        <v>348487.54800000001</v>
      </c>
      <c r="D2975" s="203">
        <v>361807.60100000002</v>
      </c>
      <c r="E2975" s="203">
        <v>294799.53000000003</v>
      </c>
      <c r="F2975" s="203">
        <v>311412.26400000002</v>
      </c>
      <c r="G2975" s="203">
        <v>356785.924</v>
      </c>
      <c r="H2975" s="203">
        <v>325585.72499999998</v>
      </c>
      <c r="I2975" s="203">
        <v>322975.71799999999</v>
      </c>
    </row>
    <row r="2976" spans="1:9" x14ac:dyDescent="0.25">
      <c r="A2976" s="59" t="s">
        <v>2538</v>
      </c>
      <c r="B2976" s="59" t="s">
        <v>6120</v>
      </c>
      <c r="C2976" s="203">
        <v>684595.45700000005</v>
      </c>
      <c r="D2976" s="203">
        <v>708265.71299999999</v>
      </c>
      <c r="E2976" s="203">
        <v>629530.21799999999</v>
      </c>
      <c r="F2976" s="203">
        <v>801398.56299999997</v>
      </c>
      <c r="G2976" s="203">
        <v>958581.26699999999</v>
      </c>
      <c r="H2976" s="203">
        <v>1111998.5549999999</v>
      </c>
      <c r="I2976" s="203">
        <v>1554796.693</v>
      </c>
    </row>
    <row r="2977" spans="1:9" x14ac:dyDescent="0.25">
      <c r="A2977" s="59" t="s">
        <v>2453</v>
      </c>
      <c r="B2977" s="59" t="s">
        <v>6124</v>
      </c>
      <c r="C2977" s="203">
        <v>379406.554</v>
      </c>
      <c r="D2977" s="203">
        <v>351559.391</v>
      </c>
      <c r="E2977" s="203">
        <v>330928.11300000001</v>
      </c>
      <c r="F2977" s="203">
        <v>354246.14299999998</v>
      </c>
      <c r="G2977" s="203">
        <v>444371.875</v>
      </c>
      <c r="H2977" s="203">
        <v>423650.07500000001</v>
      </c>
      <c r="I2977" s="203">
        <v>398129.8</v>
      </c>
    </row>
    <row r="2978" spans="1:9" x14ac:dyDescent="0.25">
      <c r="A2978" s="59" t="s">
        <v>2630</v>
      </c>
      <c r="B2978" s="59" t="s">
        <v>6126</v>
      </c>
      <c r="C2978" s="203">
        <v>96477.668000000005</v>
      </c>
      <c r="D2978" s="203">
        <v>124924.98</v>
      </c>
      <c r="E2978" s="203">
        <v>115222.568</v>
      </c>
      <c r="F2978" s="203">
        <v>113769.143</v>
      </c>
      <c r="G2978" s="203">
        <v>140615.66800000001</v>
      </c>
      <c r="H2978" s="203">
        <v>119376.049</v>
      </c>
      <c r="I2978" s="203">
        <v>121924.317</v>
      </c>
    </row>
    <row r="2979" spans="1:9" x14ac:dyDescent="0.25">
      <c r="A2979" s="59" t="s">
        <v>8262</v>
      </c>
      <c r="B2979" s="59" t="s">
        <v>8263</v>
      </c>
      <c r="C2979" s="203">
        <v>1244445.3459999999</v>
      </c>
      <c r="D2979" s="203">
        <v>1519814.55</v>
      </c>
      <c r="E2979" s="203">
        <v>1271510.709</v>
      </c>
      <c r="F2979" s="203">
        <v>1560842.872</v>
      </c>
      <c r="G2979" s="203">
        <v>1882774.537</v>
      </c>
      <c r="H2979" s="203">
        <v>1795540.2209999999</v>
      </c>
      <c r="I2979" s="203">
        <v>1946953.362</v>
      </c>
    </row>
    <row r="2980" spans="1:9" x14ac:dyDescent="0.25">
      <c r="A2980" s="59" t="s">
        <v>1315</v>
      </c>
      <c r="B2980" s="59" t="s">
        <v>6129</v>
      </c>
      <c r="C2980" s="203">
        <v>1075912.9380000001</v>
      </c>
      <c r="D2980" s="203">
        <v>1424995.081</v>
      </c>
      <c r="E2980" s="203">
        <v>1216782.747</v>
      </c>
      <c r="F2980" s="203">
        <v>1547282.8430000001</v>
      </c>
      <c r="G2980" s="203">
        <v>2005189.7660000001</v>
      </c>
      <c r="H2980" s="203">
        <v>1970923.0319999999</v>
      </c>
      <c r="I2980" s="203">
        <v>2365533.7409999999</v>
      </c>
    </row>
    <row r="2981" spans="1:9" x14ac:dyDescent="0.25">
      <c r="A2981" s="59" t="s">
        <v>837</v>
      </c>
      <c r="B2981" s="59" t="s">
        <v>6130</v>
      </c>
      <c r="C2981" s="203">
        <v>109277.17600000001</v>
      </c>
      <c r="D2981" s="203">
        <v>143963.62400000001</v>
      </c>
      <c r="E2981" s="203">
        <v>121676.004</v>
      </c>
      <c r="F2981" s="203">
        <v>113492.899</v>
      </c>
      <c r="G2981" s="203">
        <v>133744.12299999999</v>
      </c>
      <c r="H2981" s="203">
        <v>126362.16800000001</v>
      </c>
      <c r="I2981" s="203">
        <v>167244.30100000001</v>
      </c>
    </row>
    <row r="2982" spans="1:9" x14ac:dyDescent="0.25">
      <c r="A2982" s="59" t="s">
        <v>970</v>
      </c>
      <c r="B2982" s="59" t="s">
        <v>6133</v>
      </c>
      <c r="C2982" s="203">
        <v>979411.11199999996</v>
      </c>
      <c r="D2982" s="203">
        <v>1135092.8770000001</v>
      </c>
      <c r="E2982" s="203">
        <v>1041167.4350000001</v>
      </c>
      <c r="F2982" s="203">
        <v>1249723.784</v>
      </c>
      <c r="G2982" s="203">
        <v>1437314.9</v>
      </c>
      <c r="H2982" s="203">
        <v>1295526.3430000001</v>
      </c>
      <c r="I2982" s="203">
        <v>1421241.3740000001</v>
      </c>
    </row>
    <row r="2983" spans="1:9" x14ac:dyDescent="0.25">
      <c r="A2983" s="59" t="s">
        <v>442</v>
      </c>
      <c r="B2983" s="59" t="s">
        <v>6134</v>
      </c>
      <c r="C2983" s="203">
        <v>220039.255</v>
      </c>
      <c r="D2983" s="203">
        <v>222940.12</v>
      </c>
      <c r="E2983" s="203">
        <v>243862.69399999999</v>
      </c>
      <c r="F2983" s="203">
        <v>295041.48599999998</v>
      </c>
      <c r="G2983" s="203">
        <v>298498.32</v>
      </c>
      <c r="H2983" s="203">
        <v>299924.29100000003</v>
      </c>
      <c r="I2983" s="203">
        <v>318644.45</v>
      </c>
    </row>
    <row r="2984" spans="1:9" x14ac:dyDescent="0.25">
      <c r="A2984" s="59" t="s">
        <v>3690</v>
      </c>
      <c r="B2984" s="59" t="s">
        <v>6137</v>
      </c>
      <c r="C2984" s="203">
        <v>229764.35200000001</v>
      </c>
      <c r="D2984" s="203">
        <v>301299.35600000003</v>
      </c>
      <c r="E2984" s="203">
        <v>208270.70800000001</v>
      </c>
      <c r="F2984" s="203">
        <v>273120.83899999998</v>
      </c>
      <c r="G2984" s="203">
        <v>309003.38099999999</v>
      </c>
      <c r="H2984" s="203">
        <v>295015.21100000001</v>
      </c>
      <c r="I2984" s="203">
        <v>318836.71000000002</v>
      </c>
    </row>
    <row r="2985" spans="1:9" x14ac:dyDescent="0.25">
      <c r="A2985" s="59" t="s">
        <v>1249</v>
      </c>
      <c r="B2985" s="59" t="s">
        <v>6138</v>
      </c>
      <c r="C2985" s="203">
        <v>1354870.25</v>
      </c>
      <c r="D2985" s="203">
        <v>1555091.5020000001</v>
      </c>
      <c r="E2985" s="203">
        <v>1470108.746</v>
      </c>
      <c r="F2985" s="203">
        <v>1672984.8740000001</v>
      </c>
      <c r="G2985" s="203">
        <v>1927850.798</v>
      </c>
      <c r="H2985" s="203">
        <v>2048719.183</v>
      </c>
      <c r="I2985" s="203">
        <v>2129409.0580000002</v>
      </c>
    </row>
    <row r="2986" spans="1:9" x14ac:dyDescent="0.25">
      <c r="A2986" s="59" t="s">
        <v>1097</v>
      </c>
      <c r="B2986" s="59" t="s">
        <v>6142</v>
      </c>
      <c r="C2986" s="203">
        <v>2166835.1519999998</v>
      </c>
      <c r="D2986" s="203">
        <v>2551268.6940000001</v>
      </c>
      <c r="E2986" s="203">
        <v>2581943.7050000001</v>
      </c>
      <c r="F2986" s="203">
        <v>2896948.2259999998</v>
      </c>
      <c r="G2986" s="203">
        <v>3745974.4709999999</v>
      </c>
      <c r="H2986" s="203">
        <v>3907042.8470000001</v>
      </c>
      <c r="I2986" s="203">
        <v>4346690.8380000005</v>
      </c>
    </row>
    <row r="2987" spans="1:9" x14ac:dyDescent="0.25">
      <c r="A2987" s="59" t="s">
        <v>1027</v>
      </c>
      <c r="B2987" s="59" t="s">
        <v>6145</v>
      </c>
      <c r="C2987" s="203">
        <v>162039.557</v>
      </c>
      <c r="D2987" s="203">
        <v>166506.671</v>
      </c>
      <c r="E2987" s="203">
        <v>125679.364</v>
      </c>
      <c r="F2987" s="203">
        <v>158833.18299999999</v>
      </c>
      <c r="G2987" s="203">
        <v>202690.62299999999</v>
      </c>
      <c r="H2987" s="203">
        <v>167665.74</v>
      </c>
      <c r="I2987" s="203">
        <v>190669.58499999999</v>
      </c>
    </row>
    <row r="2988" spans="1:9" x14ac:dyDescent="0.25">
      <c r="A2988" s="59" t="s">
        <v>1235</v>
      </c>
      <c r="B2988" s="59" t="s">
        <v>6147</v>
      </c>
      <c r="C2988" s="203">
        <v>176575.26</v>
      </c>
      <c r="D2988" s="203">
        <v>186461.75899999999</v>
      </c>
      <c r="E2988" s="203">
        <v>171851.579</v>
      </c>
      <c r="F2988" s="203">
        <v>209833.64799999999</v>
      </c>
      <c r="G2988" s="203">
        <v>251181.24299999999</v>
      </c>
      <c r="H2988" s="203">
        <v>224763.59</v>
      </c>
      <c r="I2988" s="203">
        <v>316768.163</v>
      </c>
    </row>
    <row r="2989" spans="1:9" x14ac:dyDescent="0.25">
      <c r="A2989" s="59" t="s">
        <v>864</v>
      </c>
      <c r="B2989" s="59" t="s">
        <v>6149</v>
      </c>
      <c r="C2989" s="203">
        <v>2777901.071</v>
      </c>
      <c r="D2989" s="203">
        <v>2660453.0630000001</v>
      </c>
      <c r="E2989" s="203">
        <v>1607411.605</v>
      </c>
      <c r="F2989" s="203">
        <v>1830565.38</v>
      </c>
      <c r="G2989" s="203">
        <v>2233775.1690000002</v>
      </c>
      <c r="H2989" s="203">
        <v>2356910.773</v>
      </c>
      <c r="I2989" s="203">
        <v>2419586.6609999998</v>
      </c>
    </row>
    <row r="2990" spans="1:9" x14ac:dyDescent="0.25">
      <c r="A2990" s="59" t="s">
        <v>1445</v>
      </c>
      <c r="B2990" s="59" t="s">
        <v>6150</v>
      </c>
      <c r="C2990" s="203">
        <v>1183491.696</v>
      </c>
      <c r="D2990" s="203">
        <v>1321605.165</v>
      </c>
      <c r="E2990" s="203">
        <v>1244000.841</v>
      </c>
      <c r="F2990" s="203">
        <v>1806815.6310000001</v>
      </c>
      <c r="G2990" s="203">
        <v>2114470.5440000002</v>
      </c>
      <c r="H2990" s="203">
        <v>2370841.003</v>
      </c>
      <c r="I2990" s="203">
        <v>2455686.9810000001</v>
      </c>
    </row>
    <row r="2991" spans="1:9" x14ac:dyDescent="0.25">
      <c r="A2991" s="59" t="s">
        <v>1177</v>
      </c>
      <c r="B2991" s="59" t="s">
        <v>6151</v>
      </c>
      <c r="C2991" s="203">
        <v>799930.85699999996</v>
      </c>
      <c r="D2991" s="203">
        <v>1050758.787</v>
      </c>
      <c r="E2991" s="203">
        <v>1229313.2490000001</v>
      </c>
      <c r="F2991" s="203">
        <v>1659557.2150000001</v>
      </c>
      <c r="G2991" s="203">
        <v>2391866.8259999999</v>
      </c>
      <c r="H2991" s="203">
        <v>2181110.273</v>
      </c>
      <c r="I2991" s="203">
        <v>3189905.4789999998</v>
      </c>
    </row>
    <row r="2992" spans="1:9" x14ac:dyDescent="0.25">
      <c r="A2992" s="59" t="s">
        <v>8264</v>
      </c>
      <c r="B2992" s="59" t="s">
        <v>8265</v>
      </c>
      <c r="C2992" s="203">
        <v>71207.301999999996</v>
      </c>
      <c r="D2992" s="203">
        <v>61658.298000000003</v>
      </c>
      <c r="E2992" s="203">
        <v>48396.196000000004</v>
      </c>
      <c r="F2992" s="203">
        <v>51237.523000000001</v>
      </c>
      <c r="G2992" s="203">
        <v>49492.885000000002</v>
      </c>
      <c r="H2992" s="203">
        <v>47931.203000000001</v>
      </c>
      <c r="I2992" s="203">
        <v>47096.207999999999</v>
      </c>
    </row>
    <row r="2993" spans="1:9" x14ac:dyDescent="0.25">
      <c r="A2993" s="59" t="s">
        <v>1743</v>
      </c>
      <c r="B2993" s="59" t="s">
        <v>6155</v>
      </c>
      <c r="C2993" s="203">
        <v>365960.429</v>
      </c>
      <c r="D2993" s="203">
        <v>387610.78600000002</v>
      </c>
      <c r="E2993" s="203">
        <v>343073.28600000002</v>
      </c>
      <c r="F2993" s="203">
        <v>403658.95500000002</v>
      </c>
      <c r="G2993" s="203">
        <v>539351.24300000002</v>
      </c>
      <c r="H2993" s="203">
        <v>422572.228</v>
      </c>
      <c r="I2993" s="203">
        <v>415544.99699999997</v>
      </c>
    </row>
    <row r="2994" spans="1:9" x14ac:dyDescent="0.25">
      <c r="A2994" s="59" t="s">
        <v>574</v>
      </c>
      <c r="B2994" s="59" t="s">
        <v>6156</v>
      </c>
      <c r="C2994" s="203">
        <v>1503397.125</v>
      </c>
      <c r="D2994" s="203">
        <v>1726129.675</v>
      </c>
      <c r="E2994" s="203">
        <v>1400746.9439999999</v>
      </c>
      <c r="F2994" s="203">
        <v>1757163.524</v>
      </c>
      <c r="G2994" s="203">
        <v>2112677.1549999998</v>
      </c>
      <c r="H2994" s="203">
        <v>1981907.5330000001</v>
      </c>
      <c r="I2994" s="203">
        <v>2266127.9640000002</v>
      </c>
    </row>
    <row r="2995" spans="1:9" x14ac:dyDescent="0.25">
      <c r="A2995" s="59" t="s">
        <v>1805</v>
      </c>
      <c r="B2995" s="59" t="s">
        <v>6157</v>
      </c>
      <c r="C2995" s="203">
        <v>1714498.469</v>
      </c>
      <c r="D2995" s="203">
        <v>1966120.42</v>
      </c>
      <c r="E2995" s="203">
        <v>1865262.8030000001</v>
      </c>
      <c r="F2995" s="203">
        <v>1975497.632</v>
      </c>
      <c r="G2995" s="203">
        <v>2373760.7179999999</v>
      </c>
      <c r="H2995" s="203">
        <v>2265190.9789999998</v>
      </c>
      <c r="I2995" s="203">
        <v>2750684.5279999999</v>
      </c>
    </row>
    <row r="2996" spans="1:9" x14ac:dyDescent="0.25">
      <c r="A2996" s="59" t="s">
        <v>1287</v>
      </c>
      <c r="B2996" s="59" t="s">
        <v>6159</v>
      </c>
      <c r="C2996" s="203">
        <v>5099785.4110000003</v>
      </c>
      <c r="D2996" s="203">
        <v>5778326.148</v>
      </c>
      <c r="E2996" s="203">
        <v>5651964.216</v>
      </c>
      <c r="F2996" s="203">
        <v>7066171.0640000002</v>
      </c>
      <c r="G2996" s="203">
        <v>9265336.0030000005</v>
      </c>
      <c r="H2996" s="203">
        <v>9202165.2390000001</v>
      </c>
      <c r="I2996" s="203">
        <v>11449157.661</v>
      </c>
    </row>
    <row r="2997" spans="1:9" x14ac:dyDescent="0.25">
      <c r="A2997" s="59" t="s">
        <v>568</v>
      </c>
      <c r="B2997" s="59" t="s">
        <v>6161</v>
      </c>
      <c r="C2997" s="203">
        <v>3325258.9479999999</v>
      </c>
      <c r="D2997" s="203">
        <v>3783247.74</v>
      </c>
      <c r="E2997" s="203">
        <v>3332760.1379999998</v>
      </c>
      <c r="F2997" s="203">
        <v>3650618.43</v>
      </c>
      <c r="G2997" s="203">
        <v>4323884.301</v>
      </c>
      <c r="H2997" s="203">
        <v>4711187.5480000004</v>
      </c>
      <c r="I2997" s="203">
        <v>5864166.4730000002</v>
      </c>
    </row>
    <row r="2998" spans="1:9" x14ac:dyDescent="0.25">
      <c r="A2998" s="59" t="s">
        <v>272</v>
      </c>
      <c r="B2998" s="59" t="s">
        <v>6162</v>
      </c>
      <c r="C2998" s="203">
        <v>4732358.7479999997</v>
      </c>
      <c r="D2998" s="203">
        <v>5500703.176</v>
      </c>
      <c r="E2998" s="203">
        <v>6030395.9040000001</v>
      </c>
      <c r="F2998" s="203">
        <v>8308435.3269999996</v>
      </c>
      <c r="G2998" s="203">
        <v>10989846.801999999</v>
      </c>
      <c r="H2998" s="203">
        <v>12108188.418</v>
      </c>
      <c r="I2998" s="203">
        <v>14623101.756999999</v>
      </c>
    </row>
    <row r="2999" spans="1:9" x14ac:dyDescent="0.25">
      <c r="A2999" s="59" t="s">
        <v>1057</v>
      </c>
      <c r="B2999" s="59" t="s">
        <v>6163</v>
      </c>
      <c r="C2999" s="203">
        <v>425433.32500000001</v>
      </c>
      <c r="D2999" s="203">
        <v>389740.99</v>
      </c>
      <c r="E2999" s="203">
        <v>364101.56</v>
      </c>
      <c r="F2999" s="203">
        <v>413831.21</v>
      </c>
      <c r="G2999" s="203">
        <v>549906.29599999997</v>
      </c>
      <c r="H2999" s="203">
        <v>468714.663</v>
      </c>
      <c r="I2999" s="203">
        <v>443004.81599999999</v>
      </c>
    </row>
    <row r="3000" spans="1:9" x14ac:dyDescent="0.25">
      <c r="A3000" s="59" t="s">
        <v>1049</v>
      </c>
      <c r="B3000" s="59" t="s">
        <v>6164</v>
      </c>
      <c r="C3000" s="203">
        <v>700661.68</v>
      </c>
      <c r="D3000" s="203">
        <v>548670.22</v>
      </c>
      <c r="E3000" s="203">
        <v>460960.89799999999</v>
      </c>
      <c r="F3000" s="203">
        <v>530523.03700000001</v>
      </c>
      <c r="G3000" s="203">
        <v>574151.47199999995</v>
      </c>
      <c r="H3000" s="203">
        <v>567536.36399999994</v>
      </c>
      <c r="I3000" s="203">
        <v>865614.12899999996</v>
      </c>
    </row>
    <row r="3001" spans="1:9" x14ac:dyDescent="0.25">
      <c r="A3001" s="59" t="s">
        <v>271</v>
      </c>
      <c r="B3001" s="59" t="s">
        <v>6166</v>
      </c>
      <c r="C3001" s="203">
        <v>2137317.2880000002</v>
      </c>
      <c r="D3001" s="203">
        <v>3727030.3420000002</v>
      </c>
      <c r="E3001" s="203">
        <v>2927553.3769999999</v>
      </c>
      <c r="F3001" s="203">
        <v>2917289.656</v>
      </c>
      <c r="G3001" s="203">
        <v>3353179.2749999999</v>
      </c>
      <c r="H3001" s="203">
        <v>6836791.4409999996</v>
      </c>
      <c r="I3001" s="203">
        <v>4082355.7659999998</v>
      </c>
    </row>
    <row r="3002" spans="1:9" x14ac:dyDescent="0.25">
      <c r="A3002" s="59" t="s">
        <v>2082</v>
      </c>
      <c r="B3002" s="59" t="s">
        <v>6167</v>
      </c>
      <c r="C3002" s="203">
        <v>2843860.9909999999</v>
      </c>
      <c r="D3002" s="203">
        <v>3019237.2349999999</v>
      </c>
      <c r="E3002" s="203">
        <v>2599387.3450000002</v>
      </c>
      <c r="F3002" s="203">
        <v>3111937.2089999998</v>
      </c>
      <c r="G3002" s="203">
        <v>3582360.7030000002</v>
      </c>
      <c r="H3002" s="203">
        <v>3453115.7850000001</v>
      </c>
      <c r="I3002" s="203">
        <v>3701159.7930000001</v>
      </c>
    </row>
    <row r="3003" spans="1:9" x14ac:dyDescent="0.25">
      <c r="A3003" s="59" t="s">
        <v>1513</v>
      </c>
      <c r="B3003" s="59" t="s">
        <v>6168</v>
      </c>
      <c r="C3003" s="203">
        <v>1205634.9129999999</v>
      </c>
      <c r="D3003" s="203">
        <v>1497108.2350000001</v>
      </c>
      <c r="E3003" s="203">
        <v>1271577.736</v>
      </c>
      <c r="F3003" s="203">
        <v>1478972.9539999999</v>
      </c>
      <c r="G3003" s="203">
        <v>1863822.923</v>
      </c>
      <c r="H3003" s="203">
        <v>1865591.5</v>
      </c>
      <c r="I3003" s="203">
        <v>2017058.0870000001</v>
      </c>
    </row>
    <row r="3004" spans="1:9" x14ac:dyDescent="0.25">
      <c r="A3004" s="59" t="s">
        <v>3725</v>
      </c>
      <c r="B3004" s="59" t="s">
        <v>6169</v>
      </c>
      <c r="C3004" s="203">
        <v>18064.042000000001</v>
      </c>
      <c r="D3004" s="203">
        <v>19169.121999999999</v>
      </c>
      <c r="E3004" s="203">
        <v>13407.915999999999</v>
      </c>
      <c r="F3004" s="203">
        <v>23169.785</v>
      </c>
      <c r="G3004" s="203">
        <v>24300.553</v>
      </c>
      <c r="H3004" s="203">
        <v>298.59399999999999</v>
      </c>
      <c r="I3004" s="203">
        <v>1214.319</v>
      </c>
    </row>
    <row r="3005" spans="1:9" x14ac:dyDescent="0.25">
      <c r="A3005" s="59" t="s">
        <v>3546</v>
      </c>
      <c r="B3005" s="59" t="s">
        <v>6173</v>
      </c>
      <c r="C3005" s="203">
        <v>29617.431</v>
      </c>
      <c r="D3005" s="203">
        <v>27686.409</v>
      </c>
      <c r="E3005" s="203">
        <v>23236.952000000001</v>
      </c>
      <c r="F3005" s="203">
        <v>27151.203000000001</v>
      </c>
      <c r="G3005" s="203">
        <v>28161.983</v>
      </c>
      <c r="H3005" s="203">
        <v>3631.8339999999998</v>
      </c>
      <c r="I3005" s="203">
        <v>62.258000000000003</v>
      </c>
    </row>
    <row r="3006" spans="1:9" x14ac:dyDescent="0.25">
      <c r="A3006" s="59" t="s">
        <v>3748</v>
      </c>
      <c r="B3006" s="59" t="s">
        <v>6174</v>
      </c>
      <c r="C3006" s="203">
        <v>2658271.409</v>
      </c>
      <c r="D3006" s="203">
        <v>2953167.97</v>
      </c>
      <c r="E3006" s="203">
        <v>2645371.1230000001</v>
      </c>
      <c r="F3006" s="203">
        <v>3183856.7910000002</v>
      </c>
      <c r="G3006" s="203">
        <v>3932410.318</v>
      </c>
      <c r="H3006" s="203">
        <v>3797303.9339999999</v>
      </c>
      <c r="I3006" s="203">
        <v>4272111.909</v>
      </c>
    </row>
    <row r="3007" spans="1:9" x14ac:dyDescent="0.25">
      <c r="A3007" s="59" t="s">
        <v>459</v>
      </c>
      <c r="B3007" s="59" t="s">
        <v>6175</v>
      </c>
      <c r="C3007" s="203">
        <v>1507709.382</v>
      </c>
      <c r="D3007" s="203">
        <v>1714032.7720000001</v>
      </c>
      <c r="E3007" s="203">
        <v>1490401.55</v>
      </c>
      <c r="F3007" s="203">
        <v>1630705.155</v>
      </c>
      <c r="G3007" s="203">
        <v>1846648.5759999999</v>
      </c>
      <c r="H3007" s="203">
        <v>1980175.608</v>
      </c>
      <c r="I3007" s="203">
        <v>2217067.8820000002</v>
      </c>
    </row>
    <row r="3008" spans="1:9" x14ac:dyDescent="0.25">
      <c r="A3008" s="59" t="s">
        <v>1270</v>
      </c>
      <c r="B3008" s="59" t="s">
        <v>6179</v>
      </c>
      <c r="C3008" s="203">
        <v>593838.30299999996</v>
      </c>
      <c r="D3008" s="203">
        <v>677284.97100000002</v>
      </c>
      <c r="E3008" s="203">
        <v>543836.223</v>
      </c>
      <c r="F3008" s="203">
        <v>705814.83100000001</v>
      </c>
      <c r="G3008" s="203">
        <v>883198.16799999995</v>
      </c>
      <c r="H3008" s="203">
        <v>798731.93</v>
      </c>
      <c r="I3008" s="203">
        <v>822720.625</v>
      </c>
    </row>
    <row r="3009" spans="1:9" x14ac:dyDescent="0.25">
      <c r="A3009" s="59" t="s">
        <v>3192</v>
      </c>
      <c r="B3009" s="59" t="s">
        <v>6180</v>
      </c>
      <c r="C3009" s="203">
        <v>458166.81599999999</v>
      </c>
      <c r="D3009" s="203">
        <v>546830.4</v>
      </c>
      <c r="E3009" s="203">
        <v>670203.01100000006</v>
      </c>
      <c r="F3009" s="203">
        <v>850495.93900000001</v>
      </c>
      <c r="G3009" s="203">
        <v>1006118.56</v>
      </c>
      <c r="H3009" s="203">
        <v>971549.76100000006</v>
      </c>
      <c r="I3009" s="203">
        <v>1009481.966</v>
      </c>
    </row>
    <row r="3010" spans="1:9" x14ac:dyDescent="0.25">
      <c r="A3010" s="59" t="s">
        <v>1303</v>
      </c>
      <c r="B3010" s="59" t="s">
        <v>6181</v>
      </c>
      <c r="C3010" s="203">
        <v>640086.70299999998</v>
      </c>
      <c r="D3010" s="203">
        <v>720738.277</v>
      </c>
      <c r="E3010" s="203">
        <v>772146.41200000001</v>
      </c>
      <c r="F3010" s="203">
        <v>1008990.667</v>
      </c>
      <c r="G3010" s="203">
        <v>1169715.868</v>
      </c>
      <c r="H3010" s="203">
        <v>1194051.1459999999</v>
      </c>
      <c r="I3010" s="203">
        <v>1281775.4709999999</v>
      </c>
    </row>
    <row r="3011" spans="1:9" x14ac:dyDescent="0.25">
      <c r="A3011" s="59" t="s">
        <v>2287</v>
      </c>
      <c r="B3011" s="59" t="s">
        <v>6186</v>
      </c>
      <c r="C3011" s="203">
        <v>423439.027</v>
      </c>
      <c r="D3011" s="203">
        <v>517852.94500000001</v>
      </c>
      <c r="E3011" s="203">
        <v>509561.32500000001</v>
      </c>
      <c r="F3011" s="203">
        <v>763770.38199999998</v>
      </c>
      <c r="G3011" s="203">
        <v>1296372.4110000001</v>
      </c>
      <c r="H3011" s="203">
        <v>1618754.483</v>
      </c>
      <c r="I3011" s="203">
        <v>1656948.0830000001</v>
      </c>
    </row>
    <row r="3012" spans="1:9" x14ac:dyDescent="0.25">
      <c r="A3012" s="59" t="s">
        <v>3114</v>
      </c>
      <c r="B3012" s="59" t="s">
        <v>6193</v>
      </c>
      <c r="C3012" s="203">
        <v>496566.32900000003</v>
      </c>
      <c r="D3012" s="203">
        <v>2584320.548</v>
      </c>
      <c r="E3012" s="203">
        <v>395777.71500000003</v>
      </c>
      <c r="F3012" s="203">
        <v>422955.163</v>
      </c>
      <c r="G3012" s="203">
        <v>512683.75599999999</v>
      </c>
      <c r="H3012" s="203">
        <v>479412.28700000001</v>
      </c>
      <c r="I3012" s="203">
        <v>521310.31400000001</v>
      </c>
    </row>
    <row r="3013" spans="1:9" x14ac:dyDescent="0.25">
      <c r="A3013" s="59" t="s">
        <v>1879</v>
      </c>
      <c r="B3013" s="59" t="s">
        <v>6194</v>
      </c>
      <c r="C3013" s="203">
        <v>423501.35700000002</v>
      </c>
      <c r="D3013" s="203">
        <v>432163.20400000003</v>
      </c>
      <c r="E3013" s="203">
        <v>205431.375</v>
      </c>
      <c r="F3013" s="203">
        <v>207359.609</v>
      </c>
      <c r="G3013" s="203">
        <v>275158.59000000003</v>
      </c>
      <c r="H3013" s="203">
        <v>231082.18799999999</v>
      </c>
      <c r="I3013" s="203">
        <v>255687.84899999999</v>
      </c>
    </row>
    <row r="3014" spans="1:9" x14ac:dyDescent="0.25">
      <c r="A3014" s="59" t="s">
        <v>2448</v>
      </c>
      <c r="B3014" s="59" t="s">
        <v>6195</v>
      </c>
      <c r="C3014" s="203">
        <v>994101.125</v>
      </c>
      <c r="D3014" s="203">
        <v>1110709.8870000001</v>
      </c>
      <c r="E3014" s="203">
        <v>1032800.635</v>
      </c>
      <c r="F3014" s="203">
        <v>1109144.3829999999</v>
      </c>
      <c r="G3014" s="203">
        <v>1271419.426</v>
      </c>
      <c r="H3014" s="203">
        <v>1478531.692</v>
      </c>
      <c r="I3014" s="203">
        <v>1666144.699</v>
      </c>
    </row>
    <row r="3015" spans="1:9" x14ac:dyDescent="0.25">
      <c r="A3015" s="59" t="s">
        <v>926</v>
      </c>
      <c r="B3015" s="59" t="s">
        <v>6196</v>
      </c>
      <c r="C3015" s="203">
        <v>1227507.3559999999</v>
      </c>
      <c r="D3015" s="203">
        <v>1153268.7150000001</v>
      </c>
      <c r="E3015" s="203">
        <v>976600.03799999994</v>
      </c>
      <c r="F3015" s="203">
        <v>1161350.909</v>
      </c>
      <c r="G3015" s="203">
        <v>1169461.024</v>
      </c>
      <c r="H3015" s="203">
        <v>1264007.5120000001</v>
      </c>
      <c r="I3015" s="203">
        <v>1487717.25</v>
      </c>
    </row>
    <row r="3016" spans="1:9" x14ac:dyDescent="0.25">
      <c r="A3016" s="59" t="s">
        <v>2368</v>
      </c>
      <c r="B3016" s="59" t="s">
        <v>6197</v>
      </c>
      <c r="C3016" s="203">
        <v>288182.55800000002</v>
      </c>
      <c r="D3016" s="203">
        <v>304080.995</v>
      </c>
      <c r="E3016" s="203">
        <v>266917.978</v>
      </c>
      <c r="F3016" s="203">
        <v>275359.02899999998</v>
      </c>
      <c r="G3016" s="203">
        <v>310891.01299999998</v>
      </c>
      <c r="H3016" s="203">
        <v>306411.16899999999</v>
      </c>
      <c r="I3016" s="203">
        <v>344615.522</v>
      </c>
    </row>
    <row r="3017" spans="1:9" x14ac:dyDescent="0.25">
      <c r="A3017" s="59" t="s">
        <v>2218</v>
      </c>
      <c r="B3017" s="59" t="s">
        <v>6201</v>
      </c>
      <c r="C3017" s="203">
        <v>489826.99300000002</v>
      </c>
      <c r="D3017" s="203">
        <v>523536.20299999998</v>
      </c>
      <c r="E3017" s="203">
        <v>424718.71899999998</v>
      </c>
      <c r="F3017" s="203">
        <v>401563.83299999998</v>
      </c>
      <c r="G3017" s="203">
        <v>486211.80699999997</v>
      </c>
      <c r="H3017" s="203">
        <v>523513.24</v>
      </c>
      <c r="I3017" s="203">
        <v>565750.30200000003</v>
      </c>
    </row>
    <row r="3018" spans="1:9" x14ac:dyDescent="0.25">
      <c r="A3018" s="59" t="s">
        <v>2327</v>
      </c>
      <c r="B3018" s="59" t="s">
        <v>6202</v>
      </c>
      <c r="C3018" s="203">
        <v>819950.8</v>
      </c>
      <c r="D3018" s="203">
        <v>803106.64899999998</v>
      </c>
      <c r="E3018" s="203">
        <v>669277.72</v>
      </c>
      <c r="F3018" s="203">
        <v>691944.34299999999</v>
      </c>
      <c r="G3018" s="203">
        <v>745328.47</v>
      </c>
      <c r="H3018" s="203">
        <v>696660.03399999999</v>
      </c>
      <c r="I3018" s="203">
        <v>686479.08</v>
      </c>
    </row>
    <row r="3019" spans="1:9" x14ac:dyDescent="0.25">
      <c r="A3019" s="59" t="s">
        <v>2290</v>
      </c>
      <c r="B3019" s="59" t="s">
        <v>6206</v>
      </c>
      <c r="C3019" s="203">
        <v>96953.437000000005</v>
      </c>
      <c r="D3019" s="203">
        <v>110352.375</v>
      </c>
      <c r="E3019" s="203">
        <v>85610.588000000003</v>
      </c>
      <c r="F3019" s="203">
        <v>104910.24</v>
      </c>
      <c r="G3019" s="203">
        <v>119468.327</v>
      </c>
      <c r="H3019" s="203">
        <v>107219.243</v>
      </c>
      <c r="I3019" s="203">
        <v>110867.253</v>
      </c>
    </row>
    <row r="3020" spans="1:9" x14ac:dyDescent="0.25">
      <c r="A3020" s="59" t="s">
        <v>2354</v>
      </c>
      <c r="B3020" s="59" t="s">
        <v>6207</v>
      </c>
      <c r="C3020" s="203">
        <v>44539.74</v>
      </c>
      <c r="D3020" s="203">
        <v>52991.042999999998</v>
      </c>
      <c r="E3020" s="203">
        <v>50221.67</v>
      </c>
      <c r="F3020" s="203">
        <v>65183.722000000002</v>
      </c>
      <c r="G3020" s="203">
        <v>82630.210999999996</v>
      </c>
      <c r="H3020" s="203">
        <v>90592.91</v>
      </c>
      <c r="I3020" s="203">
        <v>97181.437999999995</v>
      </c>
    </row>
    <row r="3021" spans="1:9" x14ac:dyDescent="0.25">
      <c r="A3021" s="59" t="s">
        <v>1913</v>
      </c>
      <c r="B3021" s="59" t="s">
        <v>6209</v>
      </c>
      <c r="C3021" s="203">
        <v>1034039.817</v>
      </c>
      <c r="D3021" s="203">
        <v>1091480.436</v>
      </c>
      <c r="E3021" s="203">
        <v>881756.62899999996</v>
      </c>
      <c r="F3021" s="203">
        <v>1074353.067</v>
      </c>
      <c r="G3021" s="203">
        <v>1235821.2679999999</v>
      </c>
      <c r="H3021" s="203">
        <v>1198738.575</v>
      </c>
      <c r="I3021" s="203">
        <v>1252730.3770000001</v>
      </c>
    </row>
    <row r="3022" spans="1:9" x14ac:dyDescent="0.25">
      <c r="A3022" s="59" t="s">
        <v>609</v>
      </c>
      <c r="B3022" s="59" t="s">
        <v>6211</v>
      </c>
      <c r="C3022" s="203">
        <v>1793773.791</v>
      </c>
      <c r="D3022" s="203">
        <v>1842590.632</v>
      </c>
      <c r="E3022" s="203">
        <v>1502111.399</v>
      </c>
      <c r="F3022" s="203">
        <v>1583702.9539999999</v>
      </c>
      <c r="G3022" s="203">
        <v>1934864.6440000001</v>
      </c>
      <c r="H3022" s="203">
        <v>1974346.6410000001</v>
      </c>
      <c r="I3022" s="203">
        <v>2091410.77</v>
      </c>
    </row>
    <row r="3023" spans="1:9" x14ac:dyDescent="0.25">
      <c r="A3023" s="59" t="s">
        <v>1344</v>
      </c>
      <c r="B3023" s="59" t="s">
        <v>6212</v>
      </c>
      <c r="C3023" s="203">
        <v>1406407.905</v>
      </c>
      <c r="D3023" s="203">
        <v>1557506.213</v>
      </c>
      <c r="E3023" s="203">
        <v>1168030.7220000001</v>
      </c>
      <c r="F3023" s="203">
        <v>1403697.5220000001</v>
      </c>
      <c r="G3023" s="203">
        <v>1568117.4269999999</v>
      </c>
      <c r="H3023" s="203">
        <v>1577078.575</v>
      </c>
      <c r="I3023" s="203">
        <v>1675524.121</v>
      </c>
    </row>
    <row r="3024" spans="1:9" x14ac:dyDescent="0.25">
      <c r="A3024" s="59" t="s">
        <v>808</v>
      </c>
      <c r="B3024" s="59" t="s">
        <v>6215</v>
      </c>
      <c r="C3024" s="203">
        <v>307587.20400000003</v>
      </c>
      <c r="D3024" s="203">
        <v>378421.647</v>
      </c>
      <c r="E3024" s="203">
        <v>313551.86</v>
      </c>
      <c r="F3024" s="203">
        <v>345427.76799999998</v>
      </c>
      <c r="G3024" s="203">
        <v>393638.99099999998</v>
      </c>
      <c r="H3024" s="203">
        <v>389716.78700000001</v>
      </c>
      <c r="I3024" s="203">
        <v>409449.94</v>
      </c>
    </row>
    <row r="3025" spans="1:9" x14ac:dyDescent="0.25">
      <c r="A3025" s="59" t="s">
        <v>1553</v>
      </c>
      <c r="B3025" s="59" t="s">
        <v>6218</v>
      </c>
      <c r="C3025" s="203">
        <v>222465.337</v>
      </c>
      <c r="D3025" s="203">
        <v>234110.402</v>
      </c>
      <c r="E3025" s="203">
        <v>159421.17000000001</v>
      </c>
      <c r="F3025" s="203">
        <v>184144.46799999999</v>
      </c>
      <c r="G3025" s="203">
        <v>190956.58799999999</v>
      </c>
      <c r="H3025" s="203">
        <v>203085.163</v>
      </c>
      <c r="I3025" s="203">
        <v>220495.837</v>
      </c>
    </row>
    <row r="3026" spans="1:9" x14ac:dyDescent="0.25">
      <c r="A3026" s="59" t="s">
        <v>1130</v>
      </c>
      <c r="B3026" s="59" t="s">
        <v>6219</v>
      </c>
      <c r="C3026" s="203">
        <v>780322.30700000003</v>
      </c>
      <c r="D3026" s="203">
        <v>823494.65300000005</v>
      </c>
      <c r="E3026" s="203">
        <v>511590.984</v>
      </c>
      <c r="F3026" s="203">
        <v>523350.462</v>
      </c>
      <c r="G3026" s="203">
        <v>678976.728</v>
      </c>
      <c r="H3026" s="203">
        <v>704836.57900000003</v>
      </c>
      <c r="I3026" s="203">
        <v>835433.06200000003</v>
      </c>
    </row>
    <row r="3027" spans="1:9" x14ac:dyDescent="0.25">
      <c r="A3027" s="59" t="s">
        <v>1088</v>
      </c>
      <c r="B3027" s="59" t="s">
        <v>6220</v>
      </c>
      <c r="C3027" s="203">
        <v>1173768.5789999999</v>
      </c>
      <c r="D3027" s="203">
        <v>1280417.693</v>
      </c>
      <c r="E3027" s="203">
        <v>956345.34900000005</v>
      </c>
      <c r="F3027" s="203">
        <v>1028522.16</v>
      </c>
      <c r="G3027" s="203">
        <v>1167681.395</v>
      </c>
      <c r="H3027" s="203">
        <v>1150535.5020000001</v>
      </c>
      <c r="I3027" s="203">
        <v>1380358.165</v>
      </c>
    </row>
    <row r="3028" spans="1:9" x14ac:dyDescent="0.25">
      <c r="A3028" s="59" t="s">
        <v>1339</v>
      </c>
      <c r="B3028" s="59" t="s">
        <v>6221</v>
      </c>
      <c r="C3028" s="203">
        <v>1588584.2139999999</v>
      </c>
      <c r="D3028" s="203">
        <v>1669157.5220000001</v>
      </c>
      <c r="E3028" s="203">
        <v>1347981.1059999999</v>
      </c>
      <c r="F3028" s="203">
        <v>1216918.7960000001</v>
      </c>
      <c r="G3028" s="203">
        <v>1466956.3970000001</v>
      </c>
      <c r="H3028" s="203">
        <v>1475287.0160000001</v>
      </c>
      <c r="I3028" s="203">
        <v>1697829.4310000001</v>
      </c>
    </row>
    <row r="3029" spans="1:9" x14ac:dyDescent="0.25">
      <c r="A3029" s="59" t="s">
        <v>503</v>
      </c>
      <c r="B3029" s="59" t="s">
        <v>6222</v>
      </c>
      <c r="C3029" s="203">
        <v>1472939.3689999999</v>
      </c>
      <c r="D3029" s="203">
        <v>1686064.716</v>
      </c>
      <c r="E3029" s="203">
        <v>1415436.4990000001</v>
      </c>
      <c r="F3029" s="203">
        <v>1625607.6540000001</v>
      </c>
      <c r="G3029" s="203">
        <v>2354708.2310000001</v>
      </c>
      <c r="H3029" s="203">
        <v>2552001.7820000001</v>
      </c>
      <c r="I3029" s="203">
        <v>3349050.9190000002</v>
      </c>
    </row>
    <row r="3030" spans="1:9" x14ac:dyDescent="0.25">
      <c r="A3030" s="59" t="s">
        <v>3571</v>
      </c>
      <c r="B3030" s="59" t="s">
        <v>6224</v>
      </c>
      <c r="C3030" s="203">
        <v>945653.424</v>
      </c>
      <c r="D3030" s="203">
        <v>985180.34400000004</v>
      </c>
      <c r="E3030" s="203">
        <v>824845.84299999999</v>
      </c>
      <c r="F3030" s="203">
        <v>1026343.416</v>
      </c>
      <c r="G3030" s="203">
        <v>1080869.902</v>
      </c>
      <c r="H3030" s="203">
        <v>1101198.4609999999</v>
      </c>
      <c r="I3030" s="203">
        <v>1081335.9809999999</v>
      </c>
    </row>
    <row r="3031" spans="1:9" x14ac:dyDescent="0.25">
      <c r="A3031" s="59" t="s">
        <v>3691</v>
      </c>
      <c r="B3031" s="59" t="s">
        <v>6225</v>
      </c>
      <c r="C3031" s="203">
        <v>295425.34000000003</v>
      </c>
      <c r="D3031" s="203">
        <v>320030.55499999999</v>
      </c>
      <c r="E3031" s="203">
        <v>280157.2</v>
      </c>
      <c r="F3031" s="203">
        <v>384491.38299999997</v>
      </c>
      <c r="G3031" s="203">
        <v>418754.41800000001</v>
      </c>
      <c r="H3031" s="203">
        <v>472034.18699999998</v>
      </c>
      <c r="I3031" s="203">
        <v>480491.67099999997</v>
      </c>
    </row>
    <row r="3032" spans="1:9" x14ac:dyDescent="0.25">
      <c r="A3032" s="59" t="s">
        <v>2054</v>
      </c>
      <c r="B3032" s="59" t="s">
        <v>6230</v>
      </c>
      <c r="C3032" s="203">
        <v>218843.505</v>
      </c>
      <c r="D3032" s="203">
        <v>195430.04199999999</v>
      </c>
      <c r="E3032" s="203">
        <v>181573.04500000001</v>
      </c>
      <c r="F3032" s="203">
        <v>236539.98800000001</v>
      </c>
      <c r="G3032" s="203">
        <v>307022.56900000002</v>
      </c>
      <c r="H3032" s="203">
        <v>333071.89</v>
      </c>
      <c r="I3032" s="203">
        <v>325228.766</v>
      </c>
    </row>
    <row r="3033" spans="1:9" x14ac:dyDescent="0.25">
      <c r="A3033" s="59" t="s">
        <v>707</v>
      </c>
      <c r="B3033" s="59" t="s">
        <v>6231</v>
      </c>
      <c r="C3033" s="203">
        <v>1020129.2070000001</v>
      </c>
      <c r="D3033" s="203">
        <v>1106822.095</v>
      </c>
      <c r="E3033" s="203">
        <v>797531.86</v>
      </c>
      <c r="F3033" s="203">
        <v>1012017.078</v>
      </c>
      <c r="G3033" s="203">
        <v>1196862.818</v>
      </c>
      <c r="H3033" s="203">
        <v>1078003.2709999999</v>
      </c>
      <c r="I3033" s="203">
        <v>1145995.9720000001</v>
      </c>
    </row>
    <row r="3034" spans="1:9" x14ac:dyDescent="0.25">
      <c r="A3034" s="59" t="s">
        <v>968</v>
      </c>
      <c r="B3034" s="59" t="s">
        <v>6235</v>
      </c>
      <c r="C3034" s="203">
        <v>611355.44099999999</v>
      </c>
      <c r="D3034" s="203">
        <v>774824.14599999995</v>
      </c>
      <c r="E3034" s="203">
        <v>671976.33700000006</v>
      </c>
      <c r="F3034" s="203">
        <v>644322.81400000001</v>
      </c>
      <c r="G3034" s="203">
        <v>691577.58</v>
      </c>
      <c r="H3034" s="203">
        <v>600226.42599999998</v>
      </c>
      <c r="I3034" s="203">
        <v>643839.46</v>
      </c>
    </row>
    <row r="3035" spans="1:9" x14ac:dyDescent="0.25">
      <c r="A3035" s="59" t="s">
        <v>1202</v>
      </c>
      <c r="B3035" s="59" t="s">
        <v>6238</v>
      </c>
      <c r="C3035" s="203">
        <v>680014.83100000001</v>
      </c>
      <c r="D3035" s="203">
        <v>795132.53099999996</v>
      </c>
      <c r="E3035" s="203">
        <v>532644.84699999995</v>
      </c>
      <c r="F3035" s="203">
        <v>703102.70499999996</v>
      </c>
      <c r="G3035" s="203">
        <v>877809.62800000003</v>
      </c>
      <c r="H3035" s="203">
        <v>767198.69700000004</v>
      </c>
      <c r="I3035" s="203">
        <v>729959.57799999998</v>
      </c>
    </row>
    <row r="3036" spans="1:9" x14ac:dyDescent="0.25">
      <c r="A3036" s="59" t="s">
        <v>627</v>
      </c>
      <c r="B3036" s="59" t="s">
        <v>6241</v>
      </c>
      <c r="C3036" s="203">
        <v>716538.64500000002</v>
      </c>
      <c r="D3036" s="203">
        <v>773056.89800000004</v>
      </c>
      <c r="E3036" s="203">
        <v>593555.64399999997</v>
      </c>
      <c r="F3036" s="203">
        <v>596765.45200000005</v>
      </c>
      <c r="G3036" s="203">
        <v>705915.99800000002</v>
      </c>
      <c r="H3036" s="203">
        <v>636928.79099999997</v>
      </c>
      <c r="I3036" s="203">
        <v>686250.11800000002</v>
      </c>
    </row>
    <row r="3037" spans="1:9" x14ac:dyDescent="0.25">
      <c r="A3037" s="59" t="s">
        <v>1951</v>
      </c>
      <c r="B3037" s="59" t="s">
        <v>6243</v>
      </c>
      <c r="C3037" s="203">
        <v>197869.06700000001</v>
      </c>
      <c r="D3037" s="203">
        <v>172733.72700000001</v>
      </c>
      <c r="E3037" s="203">
        <v>130412.37300000001</v>
      </c>
      <c r="F3037" s="203">
        <v>127504.011</v>
      </c>
      <c r="G3037" s="203">
        <v>170426.508</v>
      </c>
      <c r="H3037" s="203">
        <v>151961.992</v>
      </c>
      <c r="I3037" s="203">
        <v>156053.42199999999</v>
      </c>
    </row>
    <row r="3038" spans="1:9" x14ac:dyDescent="0.25">
      <c r="A3038" s="59" t="s">
        <v>1840</v>
      </c>
      <c r="B3038" s="59" t="s">
        <v>6245</v>
      </c>
      <c r="C3038" s="203">
        <v>3729572.2689999999</v>
      </c>
      <c r="D3038" s="203">
        <v>4306909.9009999996</v>
      </c>
      <c r="E3038" s="203">
        <v>3634280.5129999998</v>
      </c>
      <c r="F3038" s="203">
        <v>4165931.835</v>
      </c>
      <c r="G3038" s="203">
        <v>4861290.7479999997</v>
      </c>
      <c r="H3038" s="203">
        <v>5324825.9380000001</v>
      </c>
      <c r="I3038" s="203">
        <v>5943868.3660000004</v>
      </c>
    </row>
    <row r="3039" spans="1:9" x14ac:dyDescent="0.25">
      <c r="A3039" s="59" t="s">
        <v>797</v>
      </c>
      <c r="B3039" s="59" t="s">
        <v>6246</v>
      </c>
      <c r="C3039" s="203">
        <v>297293.40500000003</v>
      </c>
      <c r="D3039" s="203">
        <v>339119.82799999998</v>
      </c>
      <c r="E3039" s="203">
        <v>392309.94</v>
      </c>
      <c r="F3039" s="203">
        <v>333662.12400000001</v>
      </c>
      <c r="G3039" s="203">
        <v>314463.02899999998</v>
      </c>
      <c r="H3039" s="203">
        <v>491302.49099999998</v>
      </c>
      <c r="I3039" s="203">
        <v>469754.99400000001</v>
      </c>
    </row>
    <row r="3040" spans="1:9" x14ac:dyDescent="0.25">
      <c r="A3040" s="59" t="s">
        <v>253</v>
      </c>
      <c r="B3040" s="59" t="s">
        <v>6247</v>
      </c>
      <c r="C3040" s="203">
        <v>10364103.392000001</v>
      </c>
      <c r="D3040" s="203">
        <v>10899245.379000001</v>
      </c>
      <c r="E3040" s="203">
        <v>8606862.9399999995</v>
      </c>
      <c r="F3040" s="203">
        <v>9668939.0040000007</v>
      </c>
      <c r="G3040" s="203">
        <v>10921748.896</v>
      </c>
      <c r="H3040" s="203">
        <v>11820352.098999999</v>
      </c>
      <c r="I3040" s="203">
        <v>13692343.431</v>
      </c>
    </row>
    <row r="3041" spans="1:9" x14ac:dyDescent="0.25">
      <c r="A3041" s="59" t="s">
        <v>1145</v>
      </c>
      <c r="B3041" s="59" t="s">
        <v>6251</v>
      </c>
      <c r="C3041" s="203">
        <v>2729342.8480000002</v>
      </c>
      <c r="D3041" s="203">
        <v>2849418.8810000001</v>
      </c>
      <c r="E3041" s="203">
        <v>2320508.5249999999</v>
      </c>
      <c r="F3041" s="203">
        <v>2512173.91</v>
      </c>
      <c r="G3041" s="203">
        <v>2745305.0129999998</v>
      </c>
      <c r="H3041" s="203">
        <v>2744225.7030000002</v>
      </c>
      <c r="I3041" s="203">
        <v>3795005.0240000002</v>
      </c>
    </row>
    <row r="3042" spans="1:9" x14ac:dyDescent="0.25">
      <c r="A3042" s="59" t="s">
        <v>494</v>
      </c>
      <c r="B3042" s="59" t="s">
        <v>6252</v>
      </c>
      <c r="C3042" s="203">
        <v>1790019.513</v>
      </c>
      <c r="D3042" s="203">
        <v>1778988.192</v>
      </c>
      <c r="E3042" s="203">
        <v>1293116.3489999999</v>
      </c>
      <c r="F3042" s="203">
        <v>1400206.5689999999</v>
      </c>
      <c r="G3042" s="203">
        <v>1485173.9480000001</v>
      </c>
      <c r="H3042" s="203">
        <v>1507257.5249999999</v>
      </c>
      <c r="I3042" s="203">
        <v>1667787.257</v>
      </c>
    </row>
    <row r="3043" spans="1:9" x14ac:dyDescent="0.25">
      <c r="A3043" s="59" t="s">
        <v>993</v>
      </c>
      <c r="B3043" s="59" t="s">
        <v>6253</v>
      </c>
      <c r="C3043" s="203">
        <v>3549435.1359999999</v>
      </c>
      <c r="D3043" s="203">
        <v>3635608.8769999999</v>
      </c>
      <c r="E3043" s="203">
        <v>3255379.6669999999</v>
      </c>
      <c r="F3043" s="203">
        <v>3795940.216</v>
      </c>
      <c r="G3043" s="203">
        <v>4238798.8389999997</v>
      </c>
      <c r="H3043" s="203">
        <v>4074819.2949999999</v>
      </c>
      <c r="I3043" s="203">
        <v>4076780.7519999999</v>
      </c>
    </row>
    <row r="3044" spans="1:9" x14ac:dyDescent="0.25">
      <c r="A3044" s="59" t="s">
        <v>1699</v>
      </c>
      <c r="B3044" s="59" t="s">
        <v>6254</v>
      </c>
      <c r="C3044" s="203">
        <v>148383.55300000001</v>
      </c>
      <c r="D3044" s="203">
        <v>149047.11600000001</v>
      </c>
      <c r="E3044" s="203">
        <v>130204.79</v>
      </c>
      <c r="F3044" s="203">
        <v>139349.18700000001</v>
      </c>
      <c r="G3044" s="203">
        <v>142029.83799999999</v>
      </c>
      <c r="H3044" s="203">
        <v>161653.34400000001</v>
      </c>
      <c r="I3044" s="203">
        <v>202003.38500000001</v>
      </c>
    </row>
    <row r="3045" spans="1:9" x14ac:dyDescent="0.25">
      <c r="A3045" s="59" t="s">
        <v>3012</v>
      </c>
      <c r="B3045" s="59" t="s">
        <v>6256</v>
      </c>
      <c r="C3045" s="203">
        <v>651403.12</v>
      </c>
      <c r="D3045" s="203">
        <v>580475.72199999995</v>
      </c>
      <c r="E3045" s="203">
        <v>723826.62800000003</v>
      </c>
      <c r="F3045" s="203">
        <v>1095304.57</v>
      </c>
      <c r="G3045" s="203">
        <v>1752479.6540000001</v>
      </c>
      <c r="H3045" s="203">
        <v>2612915.716</v>
      </c>
      <c r="I3045" s="203">
        <v>2512705.7549999999</v>
      </c>
    </row>
    <row r="3046" spans="1:9" x14ac:dyDescent="0.25">
      <c r="A3046" s="59" t="s">
        <v>2016</v>
      </c>
      <c r="B3046" s="59" t="s">
        <v>6257</v>
      </c>
      <c r="C3046" s="203">
        <v>862120.91500000004</v>
      </c>
      <c r="D3046" s="203">
        <v>883236.25300000003</v>
      </c>
      <c r="E3046" s="203">
        <v>837838.43599999999</v>
      </c>
      <c r="F3046" s="203">
        <v>1070599.2509999999</v>
      </c>
      <c r="G3046" s="203">
        <v>1345363.2279999999</v>
      </c>
      <c r="H3046" s="203">
        <v>1220026.9180000001</v>
      </c>
      <c r="I3046" s="203">
        <v>1091627.6939999999</v>
      </c>
    </row>
    <row r="3047" spans="1:9" x14ac:dyDescent="0.25">
      <c r="A3047" s="59" t="s">
        <v>1480</v>
      </c>
      <c r="B3047" s="59" t="s">
        <v>6259</v>
      </c>
      <c r="C3047" s="203">
        <v>1009199.6189999999</v>
      </c>
      <c r="D3047" s="203">
        <v>1133357.108</v>
      </c>
      <c r="E3047" s="203">
        <v>906257.31200000003</v>
      </c>
      <c r="F3047" s="203">
        <v>1327438.274</v>
      </c>
      <c r="G3047" s="203">
        <v>1717899.176</v>
      </c>
      <c r="H3047" s="203">
        <v>1454472.983</v>
      </c>
      <c r="I3047" s="203">
        <v>1386707.4620000001</v>
      </c>
    </row>
    <row r="3048" spans="1:9" x14ac:dyDescent="0.25">
      <c r="A3048" s="59" t="s">
        <v>8266</v>
      </c>
      <c r="B3048" s="59" t="s">
        <v>8267</v>
      </c>
      <c r="C3048" s="203">
        <v>278795.473</v>
      </c>
      <c r="D3048" s="203">
        <v>374781.01500000001</v>
      </c>
      <c r="E3048" s="203">
        <v>316169.73100000003</v>
      </c>
      <c r="F3048" s="203">
        <v>357460.94300000003</v>
      </c>
      <c r="G3048" s="203">
        <v>393369.69199999998</v>
      </c>
      <c r="H3048" s="203">
        <v>357271.86599999998</v>
      </c>
      <c r="I3048" s="203">
        <v>370902.86099999998</v>
      </c>
    </row>
    <row r="3049" spans="1:9" x14ac:dyDescent="0.25">
      <c r="A3049" s="59" t="s">
        <v>8268</v>
      </c>
      <c r="B3049" s="59" t="s">
        <v>8269</v>
      </c>
      <c r="C3049" s="203">
        <v>51331.966999999997</v>
      </c>
      <c r="D3049" s="203">
        <v>45314.61</v>
      </c>
      <c r="E3049" s="203">
        <v>42820.332999999999</v>
      </c>
      <c r="F3049" s="203">
        <v>49262.731</v>
      </c>
      <c r="G3049" s="203">
        <v>48267.284</v>
      </c>
      <c r="H3049" s="203">
        <v>39007.161999999997</v>
      </c>
      <c r="I3049" s="203">
        <v>34826.904000000002</v>
      </c>
    </row>
    <row r="3050" spans="1:9" x14ac:dyDescent="0.25">
      <c r="A3050" s="59" t="s">
        <v>3078</v>
      </c>
      <c r="B3050" s="59" t="s">
        <v>6269</v>
      </c>
      <c r="C3050" s="203">
        <v>550057.30500000005</v>
      </c>
      <c r="D3050" s="203">
        <v>2175045.9190000002</v>
      </c>
      <c r="E3050" s="203">
        <v>1926196.9820000001</v>
      </c>
      <c r="F3050" s="203">
        <v>3052881.7540000002</v>
      </c>
      <c r="G3050" s="203">
        <v>3002775.8020000001</v>
      </c>
      <c r="H3050" s="203">
        <v>2857160.0010000002</v>
      </c>
      <c r="I3050" s="203">
        <v>2155999.2089999998</v>
      </c>
    </row>
    <row r="3051" spans="1:9" x14ac:dyDescent="0.25">
      <c r="A3051" s="59" t="s">
        <v>2163</v>
      </c>
      <c r="B3051" s="59" t="s">
        <v>6270</v>
      </c>
      <c r="C3051" s="203">
        <v>1858221.5819999999</v>
      </c>
      <c r="D3051" s="203">
        <v>2091206.2590000001</v>
      </c>
      <c r="E3051" s="203">
        <v>2002711.4750000001</v>
      </c>
      <c r="F3051" s="203">
        <v>2078887.199</v>
      </c>
      <c r="G3051" s="203">
        <v>2000352.433</v>
      </c>
      <c r="H3051" s="203">
        <v>1529034.3929999999</v>
      </c>
      <c r="I3051" s="203">
        <v>1577926.608</v>
      </c>
    </row>
    <row r="3052" spans="1:9" x14ac:dyDescent="0.25">
      <c r="A3052" s="59" t="s">
        <v>370</v>
      </c>
      <c r="B3052" s="59" t="s">
        <v>6271</v>
      </c>
      <c r="C3052" s="203">
        <v>1030082.65</v>
      </c>
      <c r="D3052" s="203">
        <v>1313525.1980000001</v>
      </c>
      <c r="E3052" s="203">
        <v>936358.15700000001</v>
      </c>
      <c r="F3052" s="203">
        <v>1004993.825</v>
      </c>
      <c r="G3052" s="203">
        <v>1097250.3400000001</v>
      </c>
      <c r="H3052" s="203">
        <v>974606.23100000003</v>
      </c>
      <c r="I3052" s="203">
        <v>956284.81700000004</v>
      </c>
    </row>
    <row r="3053" spans="1:9" x14ac:dyDescent="0.25">
      <c r="A3053" s="59" t="s">
        <v>582</v>
      </c>
      <c r="B3053" s="59" t="s">
        <v>6272</v>
      </c>
      <c r="C3053" s="203">
        <v>3213161.5970000001</v>
      </c>
      <c r="D3053" s="203">
        <v>3362676.6579999998</v>
      </c>
      <c r="E3053" s="203">
        <v>2160368.534</v>
      </c>
      <c r="F3053" s="203">
        <v>2877400.7880000002</v>
      </c>
      <c r="G3053" s="203">
        <v>3190431.8640000001</v>
      </c>
      <c r="H3053" s="203">
        <v>2930408.335</v>
      </c>
      <c r="I3053" s="203">
        <v>2833665.8569999998</v>
      </c>
    </row>
    <row r="3054" spans="1:9" x14ac:dyDescent="0.25">
      <c r="A3054" s="59" t="s">
        <v>1355</v>
      </c>
      <c r="B3054" s="59" t="s">
        <v>6276</v>
      </c>
      <c r="C3054" s="203">
        <v>1091851.6939999999</v>
      </c>
      <c r="D3054" s="203">
        <v>1362185.09</v>
      </c>
      <c r="E3054" s="203">
        <v>1261033.7150000001</v>
      </c>
      <c r="F3054" s="203">
        <v>1645004.8529999999</v>
      </c>
      <c r="G3054" s="203">
        <v>2100050.2179999999</v>
      </c>
      <c r="H3054" s="203">
        <v>1928700.23</v>
      </c>
      <c r="I3054" s="203">
        <v>2127577.148</v>
      </c>
    </row>
    <row r="3055" spans="1:9" x14ac:dyDescent="0.25">
      <c r="A3055" s="59" t="s">
        <v>251</v>
      </c>
      <c r="B3055" s="59" t="s">
        <v>6277</v>
      </c>
      <c r="C3055" s="203">
        <v>3512414.5460000001</v>
      </c>
      <c r="D3055" s="203">
        <v>3704691.7940000002</v>
      </c>
      <c r="E3055" s="203">
        <v>3085263.3790000002</v>
      </c>
      <c r="F3055" s="203">
        <v>3330755.6570000001</v>
      </c>
      <c r="G3055" s="203">
        <v>3617014.9270000001</v>
      </c>
      <c r="H3055" s="203">
        <v>3342317.0019999999</v>
      </c>
      <c r="I3055" s="203">
        <v>3809391.4040000001</v>
      </c>
    </row>
    <row r="3056" spans="1:9" x14ac:dyDescent="0.25">
      <c r="A3056" s="59" t="s">
        <v>1636</v>
      </c>
      <c r="B3056" s="59" t="s">
        <v>6280</v>
      </c>
      <c r="C3056" s="203">
        <v>2295561.227</v>
      </c>
      <c r="D3056" s="203">
        <v>2381192.8110000002</v>
      </c>
      <c r="E3056" s="203">
        <v>1942721.145</v>
      </c>
      <c r="F3056" s="203">
        <v>2401784.2560000001</v>
      </c>
      <c r="G3056" s="203">
        <v>2834613.06</v>
      </c>
      <c r="H3056" s="203">
        <v>2980281.6129999999</v>
      </c>
      <c r="I3056" s="203">
        <v>3248418.9649999999</v>
      </c>
    </row>
    <row r="3057" spans="1:9" x14ac:dyDescent="0.25">
      <c r="A3057" s="59" t="s">
        <v>1823</v>
      </c>
      <c r="B3057" s="59" t="s">
        <v>6281</v>
      </c>
      <c r="C3057" s="203">
        <v>775361.61</v>
      </c>
      <c r="D3057" s="203">
        <v>881449.87199999997</v>
      </c>
      <c r="E3057" s="203">
        <v>715783.20600000001</v>
      </c>
      <c r="F3057" s="203">
        <v>804636.66500000004</v>
      </c>
      <c r="G3057" s="203">
        <v>985237.34900000005</v>
      </c>
      <c r="H3057" s="203">
        <v>937783.79799999995</v>
      </c>
      <c r="I3057" s="203">
        <v>955783.13199999998</v>
      </c>
    </row>
    <row r="3058" spans="1:9" x14ac:dyDescent="0.25">
      <c r="A3058" s="59" t="s">
        <v>545</v>
      </c>
      <c r="B3058" s="59" t="s">
        <v>6283</v>
      </c>
      <c r="C3058" s="203">
        <v>156916.234</v>
      </c>
      <c r="D3058" s="203">
        <v>142976.41500000001</v>
      </c>
      <c r="E3058" s="203">
        <v>162373.443</v>
      </c>
      <c r="F3058" s="203">
        <v>186803.82500000001</v>
      </c>
      <c r="G3058" s="203">
        <v>209630.93299999999</v>
      </c>
      <c r="H3058" s="203">
        <v>195680.81400000001</v>
      </c>
      <c r="I3058" s="203">
        <v>206896.70800000001</v>
      </c>
    </row>
    <row r="3059" spans="1:9" x14ac:dyDescent="0.25">
      <c r="A3059" s="59" t="s">
        <v>174</v>
      </c>
      <c r="B3059" s="59" t="s">
        <v>6285</v>
      </c>
      <c r="C3059" s="203">
        <v>6992677.6859999998</v>
      </c>
      <c r="D3059" s="203">
        <v>7917523.0329999998</v>
      </c>
      <c r="E3059" s="203">
        <v>6680783.0120000001</v>
      </c>
      <c r="F3059" s="203">
        <v>7482880.4850000003</v>
      </c>
      <c r="G3059" s="203">
        <v>8361946.1320000002</v>
      </c>
      <c r="H3059" s="203">
        <v>8539554.2090000007</v>
      </c>
      <c r="I3059" s="203">
        <v>9174298.7780000009</v>
      </c>
    </row>
    <row r="3060" spans="1:9" x14ac:dyDescent="0.25">
      <c r="A3060" s="59" t="s">
        <v>1938</v>
      </c>
      <c r="B3060" s="59" t="s">
        <v>6287</v>
      </c>
      <c r="C3060" s="203">
        <v>177794.85699999999</v>
      </c>
      <c r="D3060" s="203">
        <v>298959.054</v>
      </c>
      <c r="E3060" s="203">
        <v>202002.397</v>
      </c>
      <c r="F3060" s="203">
        <v>128371.53599999999</v>
      </c>
      <c r="G3060" s="203">
        <v>129232.07799999999</v>
      </c>
      <c r="H3060" s="203">
        <v>56516.595999999998</v>
      </c>
      <c r="I3060" s="203">
        <v>62066.108</v>
      </c>
    </row>
    <row r="3061" spans="1:9" x14ac:dyDescent="0.25">
      <c r="A3061" s="59" t="s">
        <v>1388</v>
      </c>
      <c r="B3061" s="59" t="s">
        <v>6288</v>
      </c>
      <c r="C3061" s="203">
        <v>299245.49400000001</v>
      </c>
      <c r="D3061" s="203">
        <v>304456.337</v>
      </c>
      <c r="E3061" s="203">
        <v>304639.20299999998</v>
      </c>
      <c r="F3061" s="203">
        <v>406418.86800000002</v>
      </c>
      <c r="G3061" s="203">
        <v>430493.59100000001</v>
      </c>
      <c r="H3061" s="203">
        <v>1445979.9010000001</v>
      </c>
      <c r="I3061" s="203">
        <v>1640749.25</v>
      </c>
    </row>
    <row r="3062" spans="1:9" x14ac:dyDescent="0.25">
      <c r="A3062" s="59" t="s">
        <v>3692</v>
      </c>
      <c r="B3062" s="59" t="s">
        <v>6291</v>
      </c>
      <c r="C3062" s="203">
        <v>239408.64300000001</v>
      </c>
      <c r="D3062" s="203">
        <v>245676.90299999999</v>
      </c>
      <c r="E3062" s="203">
        <v>142270.264</v>
      </c>
      <c r="F3062" s="203">
        <v>155601.35999999999</v>
      </c>
      <c r="G3062" s="203">
        <v>170192.16099999999</v>
      </c>
      <c r="H3062" s="203">
        <v>150531.06299999999</v>
      </c>
      <c r="I3062" s="203">
        <v>146670.39300000001</v>
      </c>
    </row>
    <row r="3063" spans="1:9" x14ac:dyDescent="0.25">
      <c r="A3063" s="59" t="s">
        <v>3548</v>
      </c>
      <c r="B3063" s="59" t="s">
        <v>6293</v>
      </c>
      <c r="C3063" s="203">
        <v>1473513.125</v>
      </c>
      <c r="D3063" s="203">
        <v>1702875.1529999999</v>
      </c>
      <c r="E3063" s="203">
        <v>1519597.064</v>
      </c>
      <c r="F3063" s="203">
        <v>1909440.2039999999</v>
      </c>
      <c r="G3063" s="203">
        <v>2248386.4010000001</v>
      </c>
      <c r="H3063" s="203">
        <v>2227398.2319999998</v>
      </c>
      <c r="I3063" s="203">
        <v>2352846.9389999998</v>
      </c>
    </row>
    <row r="3064" spans="1:9" x14ac:dyDescent="0.25">
      <c r="A3064" s="59" t="s">
        <v>3266</v>
      </c>
      <c r="B3064" s="59" t="s">
        <v>6294</v>
      </c>
      <c r="C3064" s="203">
        <v>564562.25899999996</v>
      </c>
      <c r="D3064" s="203">
        <v>585615.16399999999</v>
      </c>
      <c r="E3064" s="203">
        <v>653196.46200000006</v>
      </c>
      <c r="F3064" s="203">
        <v>710715.69299999997</v>
      </c>
      <c r="G3064" s="203">
        <v>683010.27</v>
      </c>
      <c r="H3064" s="203">
        <v>652428.93000000005</v>
      </c>
      <c r="I3064" s="203">
        <v>427712.185</v>
      </c>
    </row>
    <row r="3065" spans="1:9" x14ac:dyDescent="0.25">
      <c r="A3065" s="59" t="s">
        <v>1238</v>
      </c>
      <c r="B3065" s="59" t="s">
        <v>6295</v>
      </c>
      <c r="C3065" s="203">
        <v>1351026.1680000001</v>
      </c>
      <c r="D3065" s="203">
        <v>1610612.9639999999</v>
      </c>
      <c r="E3065" s="203">
        <v>1351829.2479999999</v>
      </c>
      <c r="F3065" s="203">
        <v>1557212.388</v>
      </c>
      <c r="G3065" s="203">
        <v>1693445.41</v>
      </c>
      <c r="H3065" s="203">
        <v>1790085.9920000001</v>
      </c>
      <c r="I3065" s="203">
        <v>1933584.2290000001</v>
      </c>
    </row>
    <row r="3066" spans="1:9" x14ac:dyDescent="0.25">
      <c r="A3066" s="59" t="s">
        <v>1003</v>
      </c>
      <c r="B3066" s="59" t="s">
        <v>6299</v>
      </c>
      <c r="C3066" s="203">
        <v>537400.66299999994</v>
      </c>
      <c r="D3066" s="203">
        <v>583524.61899999995</v>
      </c>
      <c r="E3066" s="203">
        <v>478981.05599999998</v>
      </c>
      <c r="F3066" s="203">
        <v>526108.34699999995</v>
      </c>
      <c r="G3066" s="203">
        <v>594593.16</v>
      </c>
      <c r="H3066" s="203">
        <v>575194.14800000004</v>
      </c>
      <c r="I3066" s="203">
        <v>584375.17799999996</v>
      </c>
    </row>
    <row r="3067" spans="1:9" x14ac:dyDescent="0.25">
      <c r="A3067" s="59" t="s">
        <v>1504</v>
      </c>
      <c r="B3067" s="59" t="s">
        <v>6302</v>
      </c>
      <c r="C3067" s="203">
        <v>461217.46100000001</v>
      </c>
      <c r="D3067" s="203">
        <v>487024.946</v>
      </c>
      <c r="E3067" s="203">
        <v>430947</v>
      </c>
      <c r="F3067" s="203">
        <v>454229.84399999998</v>
      </c>
      <c r="G3067" s="203">
        <v>478325.04700000002</v>
      </c>
      <c r="H3067" s="203">
        <v>467277.04700000002</v>
      </c>
      <c r="I3067" s="203">
        <v>506951.71500000003</v>
      </c>
    </row>
    <row r="3068" spans="1:9" x14ac:dyDescent="0.25">
      <c r="A3068" s="59" t="s">
        <v>2469</v>
      </c>
      <c r="B3068" s="59" t="s">
        <v>6303</v>
      </c>
      <c r="C3068" s="203">
        <v>1409535.3689999999</v>
      </c>
      <c r="D3068" s="203">
        <v>763834.21900000004</v>
      </c>
      <c r="E3068" s="203">
        <v>651805.81299999997</v>
      </c>
      <c r="F3068" s="203">
        <v>713144.74800000002</v>
      </c>
      <c r="G3068" s="203">
        <v>796129.84299999999</v>
      </c>
      <c r="H3068" s="203">
        <v>759877.56299999997</v>
      </c>
      <c r="I3068" s="203">
        <v>818476.61699999997</v>
      </c>
    </row>
    <row r="3069" spans="1:9" x14ac:dyDescent="0.25">
      <c r="A3069" s="59" t="s">
        <v>1812</v>
      </c>
      <c r="B3069" s="59" t="s">
        <v>6305</v>
      </c>
      <c r="C3069" s="203">
        <v>296385.43099999998</v>
      </c>
      <c r="D3069" s="203">
        <v>496658.511</v>
      </c>
      <c r="E3069" s="203">
        <v>386704.08199999999</v>
      </c>
      <c r="F3069" s="203">
        <v>447771.45699999999</v>
      </c>
      <c r="G3069" s="203">
        <v>560986.90099999995</v>
      </c>
      <c r="H3069" s="203">
        <v>559887.61</v>
      </c>
      <c r="I3069" s="203">
        <v>610443.35800000001</v>
      </c>
    </row>
    <row r="3070" spans="1:9" x14ac:dyDescent="0.25">
      <c r="A3070" s="59" t="s">
        <v>8270</v>
      </c>
      <c r="B3070" s="59" t="s">
        <v>8271</v>
      </c>
      <c r="C3070" s="203">
        <v>2117695.8459999999</v>
      </c>
      <c r="D3070" s="203">
        <v>2164267.3820000002</v>
      </c>
      <c r="E3070" s="203">
        <v>1671337.2350000001</v>
      </c>
      <c r="F3070" s="203">
        <v>2002289.6129999999</v>
      </c>
      <c r="G3070" s="203">
        <v>2318003.8059999999</v>
      </c>
      <c r="H3070" s="203">
        <v>2349793.0699999998</v>
      </c>
      <c r="I3070" s="203">
        <v>2392414.6329999999</v>
      </c>
    </row>
    <row r="3071" spans="1:9" x14ac:dyDescent="0.25">
      <c r="A3071" s="59" t="s">
        <v>1647</v>
      </c>
      <c r="B3071" s="59" t="s">
        <v>6309</v>
      </c>
      <c r="C3071" s="203">
        <v>1856082.9029999999</v>
      </c>
      <c r="D3071" s="203">
        <v>1947960.2</v>
      </c>
      <c r="E3071" s="203">
        <v>1536518.824</v>
      </c>
      <c r="F3071" s="203">
        <v>1449946.5220000001</v>
      </c>
      <c r="G3071" s="203">
        <v>1688926.1740000001</v>
      </c>
      <c r="H3071" s="203">
        <v>1697546.077</v>
      </c>
      <c r="I3071" s="203">
        <v>1826132.122</v>
      </c>
    </row>
    <row r="3072" spans="1:9" x14ac:dyDescent="0.25">
      <c r="A3072" s="59" t="s">
        <v>1213</v>
      </c>
      <c r="B3072" s="59" t="s">
        <v>6315</v>
      </c>
      <c r="C3072" s="203">
        <v>2876612.102</v>
      </c>
      <c r="D3072" s="203">
        <v>2027901.8</v>
      </c>
      <c r="E3072" s="203">
        <v>1707911.2080000001</v>
      </c>
      <c r="F3072" s="203">
        <v>2424098.3670000001</v>
      </c>
      <c r="G3072" s="203">
        <v>2963453.0109999999</v>
      </c>
      <c r="H3072" s="203">
        <v>2674665.4670000002</v>
      </c>
      <c r="I3072" s="203">
        <v>2811915.7510000002</v>
      </c>
    </row>
    <row r="3073" spans="1:9" x14ac:dyDescent="0.25">
      <c r="A3073" s="59" t="s">
        <v>1297</v>
      </c>
      <c r="B3073" s="59" t="s">
        <v>6324</v>
      </c>
      <c r="C3073" s="203">
        <v>21345.201000000001</v>
      </c>
      <c r="D3073" s="203">
        <v>26863.813999999998</v>
      </c>
      <c r="E3073" s="203">
        <v>22651.989000000001</v>
      </c>
      <c r="F3073" s="203">
        <v>40455.705000000002</v>
      </c>
      <c r="G3073" s="203">
        <v>2443102.0759999999</v>
      </c>
      <c r="H3073" s="203">
        <v>1736941.676</v>
      </c>
      <c r="I3073" s="203">
        <v>196699.18299999999</v>
      </c>
    </row>
    <row r="3074" spans="1:9" x14ac:dyDescent="0.25">
      <c r="A3074" s="59" t="s">
        <v>2747</v>
      </c>
      <c r="B3074" s="59" t="s">
        <v>6328</v>
      </c>
      <c r="C3074" s="203">
        <v>522301.804</v>
      </c>
      <c r="D3074" s="203">
        <v>512884.46100000001</v>
      </c>
      <c r="E3074" s="203">
        <v>385055.18699999998</v>
      </c>
      <c r="F3074" s="203">
        <v>286479.71299999999</v>
      </c>
      <c r="G3074" s="203">
        <v>396252.69799999997</v>
      </c>
      <c r="H3074" s="203">
        <v>280004.74099999998</v>
      </c>
      <c r="I3074" s="203">
        <v>232349.71400000001</v>
      </c>
    </row>
    <row r="3075" spans="1:9" x14ac:dyDescent="0.25">
      <c r="A3075" s="59" t="s">
        <v>2982</v>
      </c>
      <c r="B3075" s="59" t="s">
        <v>6329</v>
      </c>
      <c r="C3075" s="203">
        <v>742182.049</v>
      </c>
      <c r="D3075" s="203">
        <v>1215484.0060000001</v>
      </c>
      <c r="E3075" s="203">
        <v>3821214.588</v>
      </c>
      <c r="F3075" s="203">
        <v>4796587.2910000002</v>
      </c>
      <c r="G3075" s="203">
        <v>8692126.0720000006</v>
      </c>
      <c r="H3075" s="203">
        <v>2964009.449</v>
      </c>
      <c r="I3075" s="203">
        <v>2665914.398</v>
      </c>
    </row>
    <row r="3076" spans="1:9" x14ac:dyDescent="0.25">
      <c r="A3076" s="59" t="s">
        <v>2182</v>
      </c>
      <c r="B3076" s="59" t="s">
        <v>6333</v>
      </c>
      <c r="C3076" s="203">
        <v>1589001.246</v>
      </c>
      <c r="D3076" s="203">
        <v>755258.473</v>
      </c>
      <c r="E3076" s="203">
        <v>825036.62699999998</v>
      </c>
      <c r="F3076" s="203">
        <v>863289.723</v>
      </c>
      <c r="G3076" s="203">
        <v>1399419.7039999999</v>
      </c>
      <c r="H3076" s="203">
        <v>1133048.916</v>
      </c>
      <c r="I3076" s="203">
        <v>1651437.4609999999</v>
      </c>
    </row>
    <row r="3077" spans="1:9" x14ac:dyDescent="0.25">
      <c r="A3077" s="59" t="s">
        <v>787</v>
      </c>
      <c r="B3077" s="59" t="s">
        <v>6335</v>
      </c>
      <c r="C3077" s="203">
        <v>2670968.6570000001</v>
      </c>
      <c r="D3077" s="203">
        <v>2927405.233</v>
      </c>
      <c r="E3077" s="203">
        <v>2689971.9870000002</v>
      </c>
      <c r="F3077" s="203">
        <v>3002463.7949999999</v>
      </c>
      <c r="G3077" s="203">
        <v>2947209.7450000001</v>
      </c>
      <c r="H3077" s="203">
        <v>2989793.7579999999</v>
      </c>
      <c r="I3077" s="203">
        <v>4022131.9479999999</v>
      </c>
    </row>
    <row r="3078" spans="1:9" x14ac:dyDescent="0.25">
      <c r="A3078" s="59" t="s">
        <v>1000</v>
      </c>
      <c r="B3078" s="59" t="s">
        <v>6336</v>
      </c>
      <c r="C3078" s="203">
        <v>1080206.3740000001</v>
      </c>
      <c r="D3078" s="203">
        <v>1175984.165</v>
      </c>
      <c r="E3078" s="203">
        <v>1118522.2279999999</v>
      </c>
      <c r="F3078" s="203">
        <v>1309738.4909999999</v>
      </c>
      <c r="G3078" s="203">
        <v>1334028.67</v>
      </c>
      <c r="H3078" s="203">
        <v>1467248.13</v>
      </c>
      <c r="I3078" s="203">
        <v>1557955.811</v>
      </c>
    </row>
    <row r="3079" spans="1:9" x14ac:dyDescent="0.25">
      <c r="A3079" s="59" t="s">
        <v>3524</v>
      </c>
      <c r="B3079" s="59" t="s">
        <v>6338</v>
      </c>
      <c r="C3079" s="203">
        <v>27566.330999999998</v>
      </c>
      <c r="D3079" s="203">
        <v>52796.722000000002</v>
      </c>
      <c r="E3079" s="203">
        <v>10426.23</v>
      </c>
      <c r="F3079" s="203">
        <v>12325.423000000001</v>
      </c>
      <c r="G3079" s="203">
        <v>23286.013999999999</v>
      </c>
      <c r="H3079" s="203">
        <v>33805.550000000003</v>
      </c>
      <c r="I3079" s="203">
        <v>30923.628000000001</v>
      </c>
    </row>
    <row r="3080" spans="1:9" x14ac:dyDescent="0.25">
      <c r="A3080" s="59" t="s">
        <v>17</v>
      </c>
      <c r="B3080" s="59" t="s">
        <v>6339</v>
      </c>
      <c r="C3080" s="203">
        <v>1102894.9820000001</v>
      </c>
      <c r="D3080" s="203">
        <v>2444812.8790000002</v>
      </c>
      <c r="E3080" s="203">
        <v>658949.52500000002</v>
      </c>
      <c r="F3080" s="203">
        <v>1129775.831</v>
      </c>
      <c r="G3080" s="203">
        <v>1179976.19</v>
      </c>
      <c r="H3080" s="203">
        <v>988225.26599999995</v>
      </c>
      <c r="I3080" s="203">
        <v>1045685.397</v>
      </c>
    </row>
    <row r="3081" spans="1:9" x14ac:dyDescent="0.25">
      <c r="A3081" s="59" t="s">
        <v>534</v>
      </c>
      <c r="B3081" s="59" t="s">
        <v>6341</v>
      </c>
      <c r="C3081" s="203">
        <v>2642350.8730000001</v>
      </c>
      <c r="D3081" s="203">
        <v>3609267.6290000002</v>
      </c>
      <c r="E3081" s="203">
        <v>1990004.2420000001</v>
      </c>
      <c r="F3081" s="203">
        <v>3410416.8739999998</v>
      </c>
      <c r="G3081" s="203">
        <v>3734696.7990000001</v>
      </c>
      <c r="H3081" s="203">
        <v>3020695.3679999998</v>
      </c>
      <c r="I3081" s="203">
        <v>2599625.4079999998</v>
      </c>
    </row>
    <row r="3082" spans="1:9" x14ac:dyDescent="0.25">
      <c r="A3082" s="59" t="s">
        <v>2041</v>
      </c>
      <c r="B3082" s="59" t="s">
        <v>6345</v>
      </c>
      <c r="C3082" s="203">
        <v>1905904.5460000001</v>
      </c>
      <c r="D3082" s="203">
        <v>2205199.551</v>
      </c>
      <c r="E3082" s="203">
        <v>1183702.4069999999</v>
      </c>
      <c r="F3082" s="203">
        <v>1816891.719</v>
      </c>
      <c r="G3082" s="203">
        <v>2577027.213</v>
      </c>
      <c r="H3082" s="203">
        <v>2175365.29</v>
      </c>
      <c r="I3082" s="203">
        <v>1669702.852</v>
      </c>
    </row>
    <row r="3083" spans="1:9" x14ac:dyDescent="0.25">
      <c r="A3083" s="59" t="s">
        <v>621</v>
      </c>
      <c r="B3083" s="59" t="s">
        <v>6347</v>
      </c>
      <c r="C3083" s="203">
        <v>1115232.7080000001</v>
      </c>
      <c r="D3083" s="203">
        <v>1476406.4790000001</v>
      </c>
      <c r="E3083" s="203">
        <v>819320.79599999997</v>
      </c>
      <c r="F3083" s="203">
        <v>1153835.888</v>
      </c>
      <c r="G3083" s="203">
        <v>1523373.649</v>
      </c>
      <c r="H3083" s="203">
        <v>1370047.6610000001</v>
      </c>
      <c r="I3083" s="203">
        <v>1298915.541</v>
      </c>
    </row>
    <row r="3084" spans="1:9" x14ac:dyDescent="0.25">
      <c r="A3084" s="59" t="s">
        <v>1711</v>
      </c>
      <c r="B3084" s="59" t="s">
        <v>6348</v>
      </c>
      <c r="C3084" s="203">
        <v>2648289.9950000001</v>
      </c>
      <c r="D3084" s="203">
        <v>3599439.952</v>
      </c>
      <c r="E3084" s="203">
        <v>1959519.7849999999</v>
      </c>
      <c r="F3084" s="203">
        <v>2884628.0180000002</v>
      </c>
      <c r="G3084" s="203">
        <v>3931489.321</v>
      </c>
      <c r="H3084" s="203">
        <v>3836345.3110000002</v>
      </c>
      <c r="I3084" s="203">
        <v>3292819.54</v>
      </c>
    </row>
    <row r="3085" spans="1:9" x14ac:dyDescent="0.25">
      <c r="A3085" s="59" t="s">
        <v>3572</v>
      </c>
      <c r="B3085" s="59" t="s">
        <v>6349</v>
      </c>
      <c r="C3085" s="203">
        <v>214796.057</v>
      </c>
      <c r="D3085" s="203">
        <v>306855.14299999998</v>
      </c>
      <c r="E3085" s="203">
        <v>118008.9</v>
      </c>
      <c r="F3085" s="203">
        <v>116392.754</v>
      </c>
      <c r="G3085" s="203">
        <v>168297.576</v>
      </c>
      <c r="H3085" s="203">
        <v>99348.675000000003</v>
      </c>
      <c r="I3085" s="203">
        <v>131864.52900000001</v>
      </c>
    </row>
    <row r="3086" spans="1:9" x14ac:dyDescent="0.25">
      <c r="A3086" s="59" t="s">
        <v>1002</v>
      </c>
      <c r="B3086" s="59" t="s">
        <v>6354</v>
      </c>
      <c r="C3086" s="203">
        <v>8682781.9810000006</v>
      </c>
      <c r="D3086" s="203">
        <v>13720968.344000001</v>
      </c>
      <c r="E3086" s="203">
        <v>6237489.8590000002</v>
      </c>
      <c r="F3086" s="203">
        <v>8147057.1840000004</v>
      </c>
      <c r="G3086" s="203">
        <v>9324413.9869999997</v>
      </c>
      <c r="H3086" s="203">
        <v>7726991.983</v>
      </c>
      <c r="I3086" s="203">
        <v>6371996.5990000004</v>
      </c>
    </row>
    <row r="3087" spans="1:9" x14ac:dyDescent="0.25">
      <c r="A3087" s="59" t="s">
        <v>8272</v>
      </c>
      <c r="B3087" s="59" t="s">
        <v>8273</v>
      </c>
      <c r="C3087" s="203">
        <v>19218781.502999999</v>
      </c>
      <c r="D3087" s="203">
        <v>25899086.704</v>
      </c>
      <c r="E3087" s="203">
        <v>12167682.142000001</v>
      </c>
      <c r="F3087" s="203">
        <v>13452244.483999999</v>
      </c>
      <c r="G3087" s="203">
        <v>16759699.085999999</v>
      </c>
      <c r="H3087" s="203">
        <v>13361583.659</v>
      </c>
      <c r="I3087" s="203">
        <v>10109354.177999999</v>
      </c>
    </row>
    <row r="3088" spans="1:9" x14ac:dyDescent="0.25">
      <c r="A3088" s="59" t="s">
        <v>8274</v>
      </c>
      <c r="B3088" s="59" t="s">
        <v>8275</v>
      </c>
      <c r="C3088" s="203">
        <v>548557.72699999996</v>
      </c>
      <c r="D3088" s="203">
        <v>620244.79700000002</v>
      </c>
      <c r="E3088" s="203">
        <v>344972.50099999999</v>
      </c>
      <c r="F3088" s="203">
        <v>465335.96600000001</v>
      </c>
      <c r="G3088" s="203">
        <v>631349.82900000003</v>
      </c>
      <c r="H3088" s="203">
        <v>604435.26199999999</v>
      </c>
      <c r="I3088" s="203">
        <v>626166.95900000003</v>
      </c>
    </row>
    <row r="3089" spans="1:9" x14ac:dyDescent="0.25">
      <c r="A3089" s="59" t="s">
        <v>8276</v>
      </c>
      <c r="B3089" s="59" t="s">
        <v>8277</v>
      </c>
      <c r="C3089" s="203">
        <v>4991583.2029999997</v>
      </c>
      <c r="D3089" s="203">
        <v>6762285.7019999996</v>
      </c>
      <c r="E3089" s="203">
        <v>3613379.1850000001</v>
      </c>
      <c r="F3089" s="203">
        <v>5364382.4850000003</v>
      </c>
      <c r="G3089" s="203">
        <v>6782824.5159999998</v>
      </c>
      <c r="H3089" s="203">
        <v>5772328.7649999997</v>
      </c>
      <c r="I3089" s="203">
        <v>5583599.0389999999</v>
      </c>
    </row>
    <row r="3090" spans="1:9" x14ac:dyDescent="0.25">
      <c r="A3090" s="59" t="s">
        <v>8278</v>
      </c>
      <c r="B3090" s="59" t="s">
        <v>8279</v>
      </c>
      <c r="C3090" s="203">
        <v>1284177.0120000001</v>
      </c>
      <c r="D3090" s="203">
        <v>1334898.605</v>
      </c>
      <c r="E3090" s="203">
        <v>683639.07200000004</v>
      </c>
      <c r="F3090" s="203">
        <v>1042162.238</v>
      </c>
      <c r="G3090" s="203">
        <v>1118027.3400000001</v>
      </c>
      <c r="H3090" s="203">
        <v>85522.331999999995</v>
      </c>
      <c r="I3090" s="203">
        <v>16689.983</v>
      </c>
    </row>
    <row r="3091" spans="1:9" x14ac:dyDescent="0.25">
      <c r="A3091" s="59" t="s">
        <v>315</v>
      </c>
      <c r="B3091" s="59" t="s">
        <v>6391</v>
      </c>
      <c r="C3091" s="203">
        <v>453226.96100000001</v>
      </c>
      <c r="D3091" s="203">
        <v>649834.13500000001</v>
      </c>
      <c r="E3091" s="203">
        <v>206712.959</v>
      </c>
      <c r="F3091" s="203">
        <v>251973.59700000001</v>
      </c>
      <c r="G3091" s="203">
        <v>350076.33899999998</v>
      </c>
      <c r="H3091" s="203">
        <v>323553.26699999999</v>
      </c>
      <c r="I3091" s="203">
        <v>280544.84299999999</v>
      </c>
    </row>
    <row r="3092" spans="1:9" x14ac:dyDescent="0.25">
      <c r="A3092" s="59" t="s">
        <v>8280</v>
      </c>
      <c r="B3092" s="59" t="s">
        <v>8281</v>
      </c>
      <c r="C3092" s="203">
        <v>1521769.1540000001</v>
      </c>
      <c r="D3092" s="203">
        <v>1777002.5279999999</v>
      </c>
      <c r="E3092" s="203">
        <v>723855.304</v>
      </c>
      <c r="F3092" s="203">
        <v>1116452.2890000001</v>
      </c>
      <c r="G3092" s="203">
        <v>1635220.486</v>
      </c>
      <c r="H3092" s="203">
        <v>70320.37</v>
      </c>
      <c r="I3092" s="203">
        <v>9937.2199999999993</v>
      </c>
    </row>
    <row r="3093" spans="1:9" x14ac:dyDescent="0.25">
      <c r="A3093" s="59" t="s">
        <v>411</v>
      </c>
      <c r="B3093" s="59" t="s">
        <v>6397</v>
      </c>
      <c r="C3093" s="203">
        <v>1019122.694</v>
      </c>
      <c r="D3093" s="203">
        <v>1028877.204</v>
      </c>
      <c r="E3093" s="203">
        <v>512654.89199999999</v>
      </c>
      <c r="F3093" s="203">
        <v>685897.11499999999</v>
      </c>
      <c r="G3093" s="203">
        <v>860708.57700000005</v>
      </c>
      <c r="H3093" s="203">
        <v>730264.35900000005</v>
      </c>
      <c r="I3093" s="203">
        <v>621090.875</v>
      </c>
    </row>
    <row r="3094" spans="1:9" x14ac:dyDescent="0.25">
      <c r="A3094" s="59" t="s">
        <v>335</v>
      </c>
      <c r="B3094" s="59" t="s">
        <v>6401</v>
      </c>
      <c r="C3094" s="203">
        <v>2333402.102</v>
      </c>
      <c r="D3094" s="203">
        <v>2820911.2769999998</v>
      </c>
      <c r="E3094" s="203">
        <v>1235864.3019999999</v>
      </c>
      <c r="F3094" s="203">
        <v>1523773.4979999999</v>
      </c>
      <c r="G3094" s="203">
        <v>1814571.3689999999</v>
      </c>
      <c r="H3094" s="203">
        <v>1646188.7760000001</v>
      </c>
      <c r="I3094" s="203">
        <v>1572427.02</v>
      </c>
    </row>
    <row r="3095" spans="1:9" x14ac:dyDescent="0.25">
      <c r="A3095" s="59" t="s">
        <v>263</v>
      </c>
      <c r="B3095" s="59" t="s">
        <v>6402</v>
      </c>
      <c r="C3095" s="203">
        <v>3874408.389</v>
      </c>
      <c r="D3095" s="203">
        <v>3971051.8990000002</v>
      </c>
      <c r="E3095" s="203">
        <v>1776312.2649999999</v>
      </c>
      <c r="F3095" s="203">
        <v>2142058.56</v>
      </c>
      <c r="G3095" s="203">
        <v>2941968.9610000001</v>
      </c>
      <c r="H3095" s="203">
        <v>2700485.9640000002</v>
      </c>
      <c r="I3095" s="203">
        <v>2320866.8470000001</v>
      </c>
    </row>
    <row r="3096" spans="1:9" x14ac:dyDescent="0.25">
      <c r="A3096" s="59" t="s">
        <v>550</v>
      </c>
      <c r="B3096" s="59" t="s">
        <v>6405</v>
      </c>
      <c r="C3096" s="203">
        <v>1576517.8910000001</v>
      </c>
      <c r="D3096" s="203">
        <v>2152111.9959999998</v>
      </c>
      <c r="E3096" s="203">
        <v>1048851.138</v>
      </c>
      <c r="F3096" s="203">
        <v>1109162.872</v>
      </c>
      <c r="G3096" s="203">
        <v>1350272.1969999999</v>
      </c>
      <c r="H3096" s="203">
        <v>1321113.683</v>
      </c>
      <c r="I3096" s="203">
        <v>1290512.673</v>
      </c>
    </row>
    <row r="3097" spans="1:9" x14ac:dyDescent="0.25">
      <c r="A3097" s="59" t="s">
        <v>8282</v>
      </c>
      <c r="B3097" s="59" t="s">
        <v>8283</v>
      </c>
      <c r="C3097" s="203">
        <v>1190665.679</v>
      </c>
      <c r="D3097" s="203">
        <v>1467492.6529999999</v>
      </c>
      <c r="E3097" s="203">
        <v>844299.48899999994</v>
      </c>
      <c r="F3097" s="203">
        <v>996112.94099999999</v>
      </c>
      <c r="G3097" s="203">
        <v>1213451.9439999999</v>
      </c>
      <c r="H3097" s="203">
        <v>1084941.1459999999</v>
      </c>
      <c r="I3097" s="203">
        <v>1075830.355</v>
      </c>
    </row>
    <row r="3098" spans="1:9" x14ac:dyDescent="0.25">
      <c r="A3098" s="59" t="s">
        <v>8284</v>
      </c>
      <c r="B3098" s="59" t="s">
        <v>8285</v>
      </c>
      <c r="C3098" s="203">
        <v>1210895.459</v>
      </c>
      <c r="D3098" s="203">
        <v>1500789.9</v>
      </c>
      <c r="E3098" s="203">
        <v>876038.72</v>
      </c>
      <c r="F3098" s="203">
        <v>935317.34600000002</v>
      </c>
      <c r="G3098" s="203">
        <v>1176050.9950000001</v>
      </c>
      <c r="H3098" s="203">
        <v>1074936.5730000001</v>
      </c>
      <c r="I3098" s="203">
        <v>1133245.291</v>
      </c>
    </row>
    <row r="3099" spans="1:9" x14ac:dyDescent="0.25">
      <c r="A3099" s="59" t="s">
        <v>8286</v>
      </c>
      <c r="B3099" s="59" t="s">
        <v>8287</v>
      </c>
      <c r="C3099" s="203">
        <v>318510.93400000001</v>
      </c>
      <c r="D3099" s="203">
        <v>428103.891</v>
      </c>
      <c r="E3099" s="203">
        <v>255072.80300000001</v>
      </c>
      <c r="F3099" s="203">
        <v>330886.59899999999</v>
      </c>
      <c r="G3099" s="203">
        <v>383892.527</v>
      </c>
      <c r="H3099" s="203">
        <v>309467.31300000002</v>
      </c>
      <c r="I3099" s="203">
        <v>356738.92499999999</v>
      </c>
    </row>
    <row r="3100" spans="1:9" x14ac:dyDescent="0.25">
      <c r="A3100" s="59" t="s">
        <v>1918</v>
      </c>
      <c r="B3100" s="59" t="s">
        <v>6415</v>
      </c>
      <c r="C3100" s="203">
        <v>1663917.6259999999</v>
      </c>
      <c r="D3100" s="203">
        <v>1891138.2490000001</v>
      </c>
      <c r="E3100" s="203">
        <v>933137.29</v>
      </c>
      <c r="F3100" s="203">
        <v>1202316.2320000001</v>
      </c>
      <c r="G3100" s="203">
        <v>1432327.682</v>
      </c>
      <c r="H3100" s="203">
        <v>1014617.7</v>
      </c>
      <c r="I3100" s="203">
        <v>1220556.9339999999</v>
      </c>
    </row>
    <row r="3101" spans="1:9" x14ac:dyDescent="0.25">
      <c r="A3101" s="59" t="s">
        <v>687</v>
      </c>
      <c r="B3101" s="59" t="s">
        <v>6417</v>
      </c>
      <c r="C3101" s="203">
        <v>860778.01300000004</v>
      </c>
      <c r="D3101" s="203">
        <v>699044.57700000005</v>
      </c>
      <c r="E3101" s="203">
        <v>356257.92200000002</v>
      </c>
      <c r="F3101" s="203">
        <v>576291.48699999996</v>
      </c>
      <c r="G3101" s="203">
        <v>763263.43900000001</v>
      </c>
      <c r="H3101" s="203">
        <v>626481.70499999996</v>
      </c>
      <c r="I3101" s="203">
        <v>591827.29599999997</v>
      </c>
    </row>
    <row r="3102" spans="1:9" x14ac:dyDescent="0.25">
      <c r="A3102" s="59" t="s">
        <v>1279</v>
      </c>
      <c r="B3102" s="59" t="s">
        <v>6427</v>
      </c>
      <c r="C3102" s="203">
        <v>874772.12800000003</v>
      </c>
      <c r="D3102" s="203">
        <v>952548.20700000005</v>
      </c>
      <c r="E3102" s="203">
        <v>562389.59199999995</v>
      </c>
      <c r="F3102" s="203">
        <v>661616.10499999998</v>
      </c>
      <c r="G3102" s="203">
        <v>776530.79399999999</v>
      </c>
      <c r="H3102" s="203">
        <v>733469.17</v>
      </c>
      <c r="I3102" s="203">
        <v>703174.40899999999</v>
      </c>
    </row>
    <row r="3103" spans="1:9" x14ac:dyDescent="0.25">
      <c r="A3103" s="59" t="s">
        <v>8288</v>
      </c>
      <c r="B3103" s="59" t="s">
        <v>8289</v>
      </c>
      <c r="C3103" s="203">
        <v>3608802.4010000001</v>
      </c>
      <c r="D3103" s="203">
        <v>4242776.5870000003</v>
      </c>
      <c r="E3103" s="203">
        <v>3979993.48</v>
      </c>
      <c r="F3103" s="203">
        <v>5340420.0949999997</v>
      </c>
      <c r="G3103" s="203">
        <v>6215326.0729999999</v>
      </c>
      <c r="H3103" s="203">
        <v>5785009.6890000002</v>
      </c>
      <c r="I3103" s="203">
        <v>5987768.0120000001</v>
      </c>
    </row>
    <row r="3104" spans="1:9" x14ac:dyDescent="0.25">
      <c r="A3104" s="59" t="s">
        <v>3144</v>
      </c>
      <c r="B3104" s="59" t="s">
        <v>6434</v>
      </c>
      <c r="C3104" s="203">
        <v>77360.312000000005</v>
      </c>
      <c r="D3104" s="203">
        <v>96312.639999999999</v>
      </c>
      <c r="E3104" s="203">
        <v>46932.269</v>
      </c>
      <c r="F3104" s="203">
        <v>81350.315000000002</v>
      </c>
      <c r="G3104" s="203">
        <v>143128.75899999999</v>
      </c>
      <c r="H3104" s="203">
        <v>106072.807</v>
      </c>
      <c r="I3104" s="203">
        <v>61995.021000000001</v>
      </c>
    </row>
    <row r="3105" spans="1:9" x14ac:dyDescent="0.25">
      <c r="A3105" s="59" t="s">
        <v>2334</v>
      </c>
      <c r="B3105" s="59" t="s">
        <v>6436</v>
      </c>
      <c r="C3105" s="203">
        <v>6205457.0690000001</v>
      </c>
      <c r="D3105" s="203">
        <v>10840838.028000001</v>
      </c>
      <c r="E3105" s="203">
        <v>2904047.2039999999</v>
      </c>
      <c r="F3105" s="203">
        <v>5683748.3559999997</v>
      </c>
      <c r="G3105" s="203">
        <v>8594083.8550000004</v>
      </c>
      <c r="H3105" s="203">
        <v>8627406.8239999991</v>
      </c>
      <c r="I3105" s="203">
        <v>9410994.2459999993</v>
      </c>
    </row>
    <row r="3106" spans="1:9" x14ac:dyDescent="0.25">
      <c r="A3106" s="59" t="s">
        <v>601</v>
      </c>
      <c r="B3106" s="59" t="s">
        <v>6442</v>
      </c>
      <c r="C3106" s="203">
        <v>444260.63199999998</v>
      </c>
      <c r="D3106" s="203">
        <v>606512.57900000003</v>
      </c>
      <c r="E3106" s="203">
        <v>304784.56199999998</v>
      </c>
      <c r="F3106" s="203">
        <v>387191.20899999997</v>
      </c>
      <c r="G3106" s="203">
        <v>482901.09</v>
      </c>
      <c r="H3106" s="203">
        <v>487541.18800000002</v>
      </c>
      <c r="I3106" s="203">
        <v>536698.64</v>
      </c>
    </row>
    <row r="3107" spans="1:9" x14ac:dyDescent="0.25">
      <c r="A3107" s="59" t="s">
        <v>745</v>
      </c>
      <c r="B3107" s="59" t="s">
        <v>6445</v>
      </c>
      <c r="C3107" s="203">
        <v>1150846.176</v>
      </c>
      <c r="D3107" s="203">
        <v>1670938.9480000001</v>
      </c>
      <c r="E3107" s="203">
        <v>1448636.808</v>
      </c>
      <c r="F3107" s="203">
        <v>1452328.875</v>
      </c>
      <c r="G3107" s="203">
        <v>1553125.682</v>
      </c>
      <c r="H3107" s="203">
        <v>1589119.0009999999</v>
      </c>
      <c r="I3107" s="203">
        <v>1502086.2390000001</v>
      </c>
    </row>
    <row r="3108" spans="1:9" x14ac:dyDescent="0.25">
      <c r="A3108" s="59" t="s">
        <v>3643</v>
      </c>
      <c r="B3108" s="59" t="s">
        <v>6446</v>
      </c>
      <c r="C3108" s="203">
        <v>5036761.1550000003</v>
      </c>
      <c r="D3108" s="203">
        <v>7154701.9579999996</v>
      </c>
      <c r="E3108" s="203">
        <v>4855664.1339999996</v>
      </c>
      <c r="F3108" s="203">
        <v>4500474.6689999998</v>
      </c>
      <c r="G3108" s="203">
        <v>6384787.193</v>
      </c>
      <c r="H3108" s="203">
        <v>6876496.665</v>
      </c>
      <c r="I3108" s="203">
        <v>6581408.716</v>
      </c>
    </row>
    <row r="3109" spans="1:9" x14ac:dyDescent="0.25">
      <c r="A3109" s="59" t="s">
        <v>8290</v>
      </c>
      <c r="B3109" s="59" t="s">
        <v>8291</v>
      </c>
      <c r="C3109" s="203">
        <v>11302040.414000001</v>
      </c>
      <c r="D3109" s="203">
        <v>15584555.210000001</v>
      </c>
      <c r="E3109" s="203">
        <v>9744743.8200000003</v>
      </c>
      <c r="F3109" s="203">
        <v>10080024.107000001</v>
      </c>
      <c r="G3109" s="203">
        <v>12508829.285</v>
      </c>
      <c r="H3109" s="203">
        <v>14128986.643999999</v>
      </c>
      <c r="I3109" s="203">
        <v>14321416.753</v>
      </c>
    </row>
    <row r="3110" spans="1:9" x14ac:dyDescent="0.25">
      <c r="A3110" s="59" t="s">
        <v>649</v>
      </c>
      <c r="B3110" s="59" t="s">
        <v>6449</v>
      </c>
      <c r="C3110" s="203">
        <v>4646236.4270000001</v>
      </c>
      <c r="D3110" s="203">
        <v>5006461.8839999996</v>
      </c>
      <c r="E3110" s="203">
        <v>2615107.0490000001</v>
      </c>
      <c r="F3110" s="203">
        <v>3202840.4569999999</v>
      </c>
      <c r="G3110" s="203">
        <v>4393462.2470000004</v>
      </c>
      <c r="H3110" s="203">
        <v>3991836.41</v>
      </c>
      <c r="I3110" s="203">
        <v>3318810.75</v>
      </c>
    </row>
    <row r="3111" spans="1:9" x14ac:dyDescent="0.25">
      <c r="A3111" s="59" t="s">
        <v>450</v>
      </c>
      <c r="B3111" s="59" t="s">
        <v>6452</v>
      </c>
      <c r="C3111" s="203">
        <v>1303527.1100000001</v>
      </c>
      <c r="D3111" s="203">
        <v>1335363.5649999999</v>
      </c>
      <c r="E3111" s="203">
        <v>999893.098</v>
      </c>
      <c r="F3111" s="203">
        <v>1044679.255</v>
      </c>
      <c r="G3111" s="203">
        <v>1205230.5689999999</v>
      </c>
      <c r="H3111" s="203">
        <v>1131065.5989999999</v>
      </c>
      <c r="I3111" s="203">
        <v>1250423.486</v>
      </c>
    </row>
    <row r="3112" spans="1:9" x14ac:dyDescent="0.25">
      <c r="A3112" s="59" t="s">
        <v>596</v>
      </c>
      <c r="B3112" s="59" t="s">
        <v>6467</v>
      </c>
      <c r="C3112" s="203">
        <v>2213891.6949999998</v>
      </c>
      <c r="D3112" s="203">
        <v>3086966.3119999999</v>
      </c>
      <c r="E3112" s="203">
        <v>1785417.689</v>
      </c>
      <c r="F3112" s="203">
        <v>1765843.3089999999</v>
      </c>
      <c r="G3112" s="203">
        <v>2429650.2429999998</v>
      </c>
      <c r="H3112" s="203">
        <v>2620672.1329999999</v>
      </c>
      <c r="I3112" s="203">
        <v>2566817.62</v>
      </c>
    </row>
    <row r="3113" spans="1:9" x14ac:dyDescent="0.25">
      <c r="A3113" s="59" t="s">
        <v>1005</v>
      </c>
      <c r="B3113" s="59" t="s">
        <v>6468</v>
      </c>
      <c r="C3113" s="203">
        <v>758107.68700000003</v>
      </c>
      <c r="D3113" s="203">
        <v>874285.86499999999</v>
      </c>
      <c r="E3113" s="203">
        <v>583114.83700000006</v>
      </c>
      <c r="F3113" s="203">
        <v>765376.55200000003</v>
      </c>
      <c r="G3113" s="203">
        <v>986122.11</v>
      </c>
      <c r="H3113" s="203">
        <v>1036278.898</v>
      </c>
      <c r="I3113" s="203">
        <v>1054174.3060000001</v>
      </c>
    </row>
    <row r="3114" spans="1:9" x14ac:dyDescent="0.25">
      <c r="A3114" s="59" t="s">
        <v>219</v>
      </c>
      <c r="B3114" s="59" t="s">
        <v>6472</v>
      </c>
      <c r="C3114" s="203">
        <v>1957095.2350000001</v>
      </c>
      <c r="D3114" s="203">
        <v>3672362.3769999999</v>
      </c>
      <c r="E3114" s="203">
        <v>3019632.8859999999</v>
      </c>
      <c r="F3114" s="203">
        <v>3227941.2779999999</v>
      </c>
      <c r="G3114" s="203">
        <v>3865117.554</v>
      </c>
      <c r="H3114" s="203">
        <v>4074368.9709999999</v>
      </c>
      <c r="I3114" s="203">
        <v>3518120.0359999998</v>
      </c>
    </row>
    <row r="3115" spans="1:9" x14ac:dyDescent="0.25">
      <c r="A3115" s="59" t="s">
        <v>240</v>
      </c>
      <c r="B3115" s="59" t="s">
        <v>6473</v>
      </c>
      <c r="C3115" s="203">
        <v>3008841.2420000001</v>
      </c>
      <c r="D3115" s="203">
        <v>3556074.767</v>
      </c>
      <c r="E3115" s="203">
        <v>2731475.1150000002</v>
      </c>
      <c r="F3115" s="203">
        <v>2817327.3470000001</v>
      </c>
      <c r="G3115" s="203">
        <v>3365570.46</v>
      </c>
      <c r="H3115" s="203">
        <v>3466872.889</v>
      </c>
      <c r="I3115" s="203">
        <v>4130294.4049999998</v>
      </c>
    </row>
    <row r="3116" spans="1:9" x14ac:dyDescent="0.25">
      <c r="A3116" s="59" t="s">
        <v>69</v>
      </c>
      <c r="B3116" s="59" t="s">
        <v>6474</v>
      </c>
      <c r="C3116" s="203">
        <v>4711972.0829999996</v>
      </c>
      <c r="D3116" s="203">
        <v>5367815.3360000001</v>
      </c>
      <c r="E3116" s="203">
        <v>3801291.9309999999</v>
      </c>
      <c r="F3116" s="203">
        <v>3403077.47</v>
      </c>
      <c r="G3116" s="203">
        <v>4273367.426</v>
      </c>
      <c r="H3116" s="203">
        <v>4160027.077</v>
      </c>
      <c r="I3116" s="203">
        <v>4383726.4630000005</v>
      </c>
    </row>
    <row r="3117" spans="1:9" x14ac:dyDescent="0.25">
      <c r="A3117" s="59" t="s">
        <v>30</v>
      </c>
      <c r="B3117" s="59" t="s">
        <v>6475</v>
      </c>
      <c r="C3117" s="203">
        <v>25690488.927999999</v>
      </c>
      <c r="D3117" s="203">
        <v>32737446.947000001</v>
      </c>
      <c r="E3117" s="203">
        <v>28080215.305</v>
      </c>
      <c r="F3117" s="203">
        <v>24787940.206</v>
      </c>
      <c r="G3117" s="203">
        <v>30632611.215999998</v>
      </c>
      <c r="H3117" s="203">
        <v>32834991.881999999</v>
      </c>
      <c r="I3117" s="203">
        <v>35897627.604000002</v>
      </c>
    </row>
    <row r="3118" spans="1:9" x14ac:dyDescent="0.25">
      <c r="A3118" s="59" t="s">
        <v>214</v>
      </c>
      <c r="B3118" s="59" t="s">
        <v>6476</v>
      </c>
      <c r="C3118" s="203">
        <v>3882343</v>
      </c>
      <c r="D3118" s="203">
        <v>4740834.6459999997</v>
      </c>
      <c r="E3118" s="203">
        <v>3643757.4610000001</v>
      </c>
      <c r="F3118" s="203">
        <v>3510260.2919999999</v>
      </c>
      <c r="G3118" s="203">
        <v>4231200.7189999996</v>
      </c>
      <c r="H3118" s="203">
        <v>4233033.091</v>
      </c>
      <c r="I3118" s="203">
        <v>4144008.4330000002</v>
      </c>
    </row>
    <row r="3119" spans="1:9" x14ac:dyDescent="0.25">
      <c r="A3119" s="59" t="s">
        <v>478</v>
      </c>
      <c r="B3119" s="59" t="s">
        <v>6477</v>
      </c>
      <c r="C3119" s="203">
        <v>1372741.706</v>
      </c>
      <c r="D3119" s="203">
        <v>1486912.7960000001</v>
      </c>
      <c r="E3119" s="203">
        <v>1050254.74</v>
      </c>
      <c r="F3119" s="203">
        <v>1185389.409</v>
      </c>
      <c r="G3119" s="203">
        <v>1457290.47</v>
      </c>
      <c r="H3119" s="203">
        <v>1420787.436</v>
      </c>
      <c r="I3119" s="203">
        <v>1423438.6850000001</v>
      </c>
    </row>
    <row r="3120" spans="1:9" x14ac:dyDescent="0.25">
      <c r="A3120" s="59" t="s">
        <v>181</v>
      </c>
      <c r="B3120" s="59" t="s">
        <v>6479</v>
      </c>
      <c r="C3120" s="203">
        <v>1663724.3929999999</v>
      </c>
      <c r="D3120" s="203">
        <v>1831427.4839999999</v>
      </c>
      <c r="E3120" s="203">
        <v>1621618.4129999999</v>
      </c>
      <c r="F3120" s="203">
        <v>1936719.6059999999</v>
      </c>
      <c r="G3120" s="203">
        <v>2352456.952</v>
      </c>
      <c r="H3120" s="203">
        <v>2519854.105</v>
      </c>
      <c r="I3120" s="203">
        <v>2533511.7439999999</v>
      </c>
    </row>
    <row r="3121" spans="1:9" x14ac:dyDescent="0.25">
      <c r="A3121" s="59" t="s">
        <v>691</v>
      </c>
      <c r="B3121" s="59" t="s">
        <v>6480</v>
      </c>
      <c r="C3121" s="203">
        <v>2880258.5079999999</v>
      </c>
      <c r="D3121" s="203">
        <v>3628201.63</v>
      </c>
      <c r="E3121" s="203">
        <v>2826836.4029999999</v>
      </c>
      <c r="F3121" s="203">
        <v>2952032.952</v>
      </c>
      <c r="G3121" s="203">
        <v>3488278.6710000001</v>
      </c>
      <c r="H3121" s="203">
        <v>3493172.4679999999</v>
      </c>
      <c r="I3121" s="203">
        <v>3616312.0780000002</v>
      </c>
    </row>
    <row r="3122" spans="1:9" x14ac:dyDescent="0.25">
      <c r="A3122" s="59" t="s">
        <v>154</v>
      </c>
      <c r="B3122" s="59" t="s">
        <v>6481</v>
      </c>
      <c r="C3122" s="203">
        <v>4934314.3020000001</v>
      </c>
      <c r="D3122" s="203">
        <v>6386062.426</v>
      </c>
      <c r="E3122" s="203">
        <v>4641752.9859999996</v>
      </c>
      <c r="F3122" s="203">
        <v>5410237.54</v>
      </c>
      <c r="G3122" s="203">
        <v>6444887.0779999997</v>
      </c>
      <c r="H3122" s="203">
        <v>6237757.7889999999</v>
      </c>
      <c r="I3122" s="203">
        <v>6391494.4400000004</v>
      </c>
    </row>
    <row r="3123" spans="1:9" x14ac:dyDescent="0.25">
      <c r="A3123" s="59" t="s">
        <v>853</v>
      </c>
      <c r="B3123" s="59" t="s">
        <v>6482</v>
      </c>
      <c r="C3123" s="203">
        <v>422295.57799999998</v>
      </c>
      <c r="D3123" s="203">
        <v>515285.64600000001</v>
      </c>
      <c r="E3123" s="203">
        <v>364788.17</v>
      </c>
      <c r="F3123" s="203">
        <v>376110.76400000002</v>
      </c>
      <c r="G3123" s="203">
        <v>405993.58299999998</v>
      </c>
      <c r="H3123" s="203">
        <v>547586.49399999995</v>
      </c>
      <c r="I3123" s="203">
        <v>449864.09600000002</v>
      </c>
    </row>
    <row r="3124" spans="1:9" x14ac:dyDescent="0.25">
      <c r="A3124" s="59" t="s">
        <v>497</v>
      </c>
      <c r="B3124" s="59" t="s">
        <v>6483</v>
      </c>
      <c r="C3124" s="203">
        <v>161823.49</v>
      </c>
      <c r="D3124" s="203">
        <v>212794.80100000001</v>
      </c>
      <c r="E3124" s="203">
        <v>193390.174</v>
      </c>
      <c r="F3124" s="203">
        <v>180717.799</v>
      </c>
      <c r="G3124" s="203">
        <v>212689.71</v>
      </c>
      <c r="H3124" s="203">
        <v>206366.17199999999</v>
      </c>
      <c r="I3124" s="203">
        <v>226617.00399999999</v>
      </c>
    </row>
    <row r="3125" spans="1:9" x14ac:dyDescent="0.25">
      <c r="A3125" s="59" t="s">
        <v>8292</v>
      </c>
      <c r="B3125" s="59" t="s">
        <v>8293</v>
      </c>
      <c r="C3125" s="203">
        <v>460104.90700000001</v>
      </c>
      <c r="D3125" s="203">
        <v>522575.25</v>
      </c>
      <c r="E3125" s="203">
        <v>382866.984</v>
      </c>
      <c r="F3125" s="203">
        <v>482634.23800000001</v>
      </c>
      <c r="G3125" s="203">
        <v>579300.09699999995</v>
      </c>
      <c r="H3125" s="203">
        <v>571570.80599999998</v>
      </c>
      <c r="I3125" s="203">
        <v>559609.478</v>
      </c>
    </row>
    <row r="3126" spans="1:9" x14ac:dyDescent="0.25">
      <c r="A3126" s="59" t="s">
        <v>468</v>
      </c>
      <c r="B3126" s="59" t="s">
        <v>6487</v>
      </c>
      <c r="C3126" s="203">
        <v>1829109.4809999999</v>
      </c>
      <c r="D3126" s="203">
        <v>2142127.4270000001</v>
      </c>
      <c r="E3126" s="203">
        <v>1137566.2279999999</v>
      </c>
      <c r="F3126" s="203">
        <v>1345470.4369999999</v>
      </c>
      <c r="G3126" s="203">
        <v>1824787.4469999999</v>
      </c>
      <c r="H3126" s="203">
        <v>1670196.7849999999</v>
      </c>
      <c r="I3126" s="203">
        <v>1627759.254</v>
      </c>
    </row>
    <row r="3127" spans="1:9" x14ac:dyDescent="0.25">
      <c r="A3127" s="59" t="s">
        <v>8294</v>
      </c>
      <c r="B3127" s="59" t="s">
        <v>8295</v>
      </c>
      <c r="C3127" s="203">
        <v>873303.85499999998</v>
      </c>
      <c r="D3127" s="203">
        <v>958616.12300000002</v>
      </c>
      <c r="E3127" s="203">
        <v>706720.73100000003</v>
      </c>
      <c r="F3127" s="203">
        <v>743534.52500000002</v>
      </c>
      <c r="G3127" s="203">
        <v>913383.71100000001</v>
      </c>
      <c r="H3127" s="203">
        <v>978949.26800000004</v>
      </c>
      <c r="I3127" s="203">
        <v>1057706.608</v>
      </c>
    </row>
    <row r="3128" spans="1:9" x14ac:dyDescent="0.25">
      <c r="A3128" s="59" t="s">
        <v>629</v>
      </c>
      <c r="B3128" s="59" t="s">
        <v>6492</v>
      </c>
      <c r="C3128" s="203">
        <v>404060.84399999998</v>
      </c>
      <c r="D3128" s="203">
        <v>481462.00300000003</v>
      </c>
      <c r="E3128" s="203">
        <v>296546.446</v>
      </c>
      <c r="F3128" s="203">
        <v>362146.65399999998</v>
      </c>
      <c r="G3128" s="203">
        <v>440729.28100000002</v>
      </c>
      <c r="H3128" s="203">
        <v>473406.36</v>
      </c>
      <c r="I3128" s="203">
        <v>488765.50900000002</v>
      </c>
    </row>
    <row r="3129" spans="1:9" x14ac:dyDescent="0.25">
      <c r="A3129" s="59" t="s">
        <v>1831</v>
      </c>
      <c r="B3129" s="59" t="s">
        <v>6504</v>
      </c>
      <c r="C3129" s="203">
        <v>203732.55100000001</v>
      </c>
      <c r="D3129" s="203">
        <v>315591.114</v>
      </c>
      <c r="E3129" s="203">
        <v>228032.25700000001</v>
      </c>
      <c r="F3129" s="203">
        <v>290460.76199999999</v>
      </c>
      <c r="G3129" s="203">
        <v>358360.96299999999</v>
      </c>
      <c r="H3129" s="203">
        <v>229499.83900000001</v>
      </c>
      <c r="I3129" s="203">
        <v>226772.26199999999</v>
      </c>
    </row>
    <row r="3130" spans="1:9" x14ac:dyDescent="0.25">
      <c r="A3130" s="59" t="s">
        <v>2022</v>
      </c>
      <c r="B3130" s="59" t="s">
        <v>6505</v>
      </c>
      <c r="C3130" s="203">
        <v>633109.78899999999</v>
      </c>
      <c r="D3130" s="203">
        <v>717434.603</v>
      </c>
      <c r="E3130" s="203">
        <v>552202.89800000004</v>
      </c>
      <c r="F3130" s="203">
        <v>736122.29</v>
      </c>
      <c r="G3130" s="203">
        <v>866909.47499999998</v>
      </c>
      <c r="H3130" s="203">
        <v>788701.94299999997</v>
      </c>
      <c r="I3130" s="203">
        <v>788011.85600000003</v>
      </c>
    </row>
    <row r="3131" spans="1:9" x14ac:dyDescent="0.25">
      <c r="A3131" s="59" t="s">
        <v>882</v>
      </c>
      <c r="B3131" s="59" t="s">
        <v>6515</v>
      </c>
      <c r="C3131" s="203">
        <v>2098737.872</v>
      </c>
      <c r="D3131" s="203">
        <v>2274847.5049999999</v>
      </c>
      <c r="E3131" s="203">
        <v>1678908.7120000001</v>
      </c>
      <c r="F3131" s="203">
        <v>2115547.2250000001</v>
      </c>
      <c r="G3131" s="203">
        <v>2607185.4419999998</v>
      </c>
      <c r="H3131" s="203">
        <v>2568018.5269999998</v>
      </c>
      <c r="I3131" s="203">
        <v>2711795.61</v>
      </c>
    </row>
    <row r="3132" spans="1:9" x14ac:dyDescent="0.25">
      <c r="A3132" s="59" t="s">
        <v>1651</v>
      </c>
      <c r="B3132" s="59" t="s">
        <v>6520</v>
      </c>
      <c r="C3132" s="203">
        <v>2115113.81</v>
      </c>
      <c r="D3132" s="203">
        <v>2304931.1409999998</v>
      </c>
      <c r="E3132" s="203">
        <v>1792966.801</v>
      </c>
      <c r="F3132" s="203">
        <v>2328996.6579999998</v>
      </c>
      <c r="G3132" s="203">
        <v>2860285.2080000001</v>
      </c>
      <c r="H3132" s="203">
        <v>2803383.5290000001</v>
      </c>
      <c r="I3132" s="203">
        <v>2962699.9219999998</v>
      </c>
    </row>
    <row r="3133" spans="1:9" x14ac:dyDescent="0.25">
      <c r="A3133" s="59" t="s">
        <v>929</v>
      </c>
      <c r="B3133" s="59" t="s">
        <v>6522</v>
      </c>
      <c r="C3133" s="203">
        <v>3469047.1329999999</v>
      </c>
      <c r="D3133" s="203">
        <v>3705874.6869999999</v>
      </c>
      <c r="E3133" s="203">
        <v>3383624.4190000002</v>
      </c>
      <c r="F3133" s="203">
        <v>4073990.9240000001</v>
      </c>
      <c r="G3133" s="203">
        <v>4585536.5070000002</v>
      </c>
      <c r="H3133" s="203">
        <v>4615951.7139999997</v>
      </c>
      <c r="I3133" s="203">
        <v>4738654.8559999997</v>
      </c>
    </row>
    <row r="3134" spans="1:9" x14ac:dyDescent="0.25">
      <c r="A3134" s="59" t="s">
        <v>1843</v>
      </c>
      <c r="B3134" s="59" t="s">
        <v>6525</v>
      </c>
      <c r="C3134" s="203">
        <v>1108478.899</v>
      </c>
      <c r="D3134" s="203">
        <v>1048653.125</v>
      </c>
      <c r="E3134" s="203">
        <v>581294.15599999996</v>
      </c>
      <c r="F3134" s="203">
        <v>497008.75099999999</v>
      </c>
      <c r="G3134" s="203">
        <v>532987.18599999999</v>
      </c>
      <c r="H3134" s="203">
        <v>513677.04200000002</v>
      </c>
      <c r="I3134" s="203">
        <v>571211.04500000004</v>
      </c>
    </row>
    <row r="3135" spans="1:9" x14ac:dyDescent="0.25">
      <c r="A3135" s="59" t="s">
        <v>1898</v>
      </c>
      <c r="B3135" s="59" t="s">
        <v>6526</v>
      </c>
      <c r="C3135" s="203">
        <v>177385</v>
      </c>
      <c r="D3135" s="203">
        <v>238812.03400000001</v>
      </c>
      <c r="E3135" s="203">
        <v>219905.25899999999</v>
      </c>
      <c r="F3135" s="203">
        <v>236570.7</v>
      </c>
      <c r="G3135" s="203">
        <v>224363.9</v>
      </c>
      <c r="H3135" s="203">
        <v>165064.92600000001</v>
      </c>
      <c r="I3135" s="203">
        <v>155718.69200000001</v>
      </c>
    </row>
    <row r="3136" spans="1:9" x14ac:dyDescent="0.25">
      <c r="A3136" s="59" t="s">
        <v>3609</v>
      </c>
      <c r="B3136" s="59" t="s">
        <v>6527</v>
      </c>
      <c r="C3136" s="203">
        <v>1219399.203</v>
      </c>
      <c r="D3136" s="203">
        <v>1419435.3089999999</v>
      </c>
      <c r="E3136" s="203">
        <v>1323417.4709999999</v>
      </c>
      <c r="F3136" s="203">
        <v>1260424.6769999999</v>
      </c>
      <c r="G3136" s="203">
        <v>1585339.1869999999</v>
      </c>
      <c r="H3136" s="203">
        <v>1660985.3019999999</v>
      </c>
      <c r="I3136" s="203">
        <v>1875420.696</v>
      </c>
    </row>
    <row r="3137" spans="1:9" x14ac:dyDescent="0.25">
      <c r="A3137" s="59" t="s">
        <v>1329</v>
      </c>
      <c r="B3137" s="59" t="s">
        <v>6528</v>
      </c>
      <c r="C3137" s="203">
        <v>1170239.352</v>
      </c>
      <c r="D3137" s="203">
        <v>1286965.07</v>
      </c>
      <c r="E3137" s="203">
        <v>1042376.65</v>
      </c>
      <c r="F3137" s="203">
        <v>1157866.67</v>
      </c>
      <c r="G3137" s="203">
        <v>1316584.4069999999</v>
      </c>
      <c r="H3137" s="203">
        <v>1347456.824</v>
      </c>
      <c r="I3137" s="203">
        <v>1453410.851</v>
      </c>
    </row>
    <row r="3138" spans="1:9" x14ac:dyDescent="0.25">
      <c r="A3138" s="59" t="s">
        <v>2900</v>
      </c>
      <c r="B3138" s="59" t="s">
        <v>6529</v>
      </c>
      <c r="C3138" s="203">
        <v>227645.31899999999</v>
      </c>
      <c r="D3138" s="203">
        <v>257405.658</v>
      </c>
      <c r="E3138" s="203">
        <v>149553.875</v>
      </c>
      <c r="F3138" s="203">
        <v>161063.272</v>
      </c>
      <c r="G3138" s="203">
        <v>188996.261</v>
      </c>
      <c r="H3138" s="203">
        <v>182851.73</v>
      </c>
      <c r="I3138" s="203">
        <v>163412.33900000001</v>
      </c>
    </row>
    <row r="3139" spans="1:9" x14ac:dyDescent="0.25">
      <c r="A3139" s="59" t="s">
        <v>1478</v>
      </c>
      <c r="B3139" s="59" t="s">
        <v>6532</v>
      </c>
      <c r="C3139" s="203">
        <v>196046.514</v>
      </c>
      <c r="D3139" s="203">
        <v>236281.39600000001</v>
      </c>
      <c r="E3139" s="203">
        <v>210987.25</v>
      </c>
      <c r="F3139" s="203">
        <v>248157.44099999999</v>
      </c>
      <c r="G3139" s="203">
        <v>270308.98300000001</v>
      </c>
      <c r="H3139" s="203">
        <v>293747.01500000001</v>
      </c>
      <c r="I3139" s="203">
        <v>321172.06300000002</v>
      </c>
    </row>
    <row r="3140" spans="1:9" x14ac:dyDescent="0.25">
      <c r="A3140" s="59" t="s">
        <v>2072</v>
      </c>
      <c r="B3140" s="59" t="s">
        <v>6533</v>
      </c>
      <c r="C3140" s="203">
        <v>286953.00799999997</v>
      </c>
      <c r="D3140" s="203">
        <v>292820.64399999997</v>
      </c>
      <c r="E3140" s="203">
        <v>223902.19099999999</v>
      </c>
      <c r="F3140" s="203">
        <v>301190.38799999998</v>
      </c>
      <c r="G3140" s="203">
        <v>365609.022</v>
      </c>
      <c r="H3140" s="203">
        <v>429430.54499999998</v>
      </c>
      <c r="I3140" s="203">
        <v>429559.72600000002</v>
      </c>
    </row>
    <row r="3141" spans="1:9" x14ac:dyDescent="0.25">
      <c r="A3141" s="59" t="s">
        <v>540</v>
      </c>
      <c r="B3141" s="59" t="s">
        <v>6535</v>
      </c>
      <c r="C3141" s="203">
        <v>3682524.3169999998</v>
      </c>
      <c r="D3141" s="203">
        <v>3758433.14</v>
      </c>
      <c r="E3141" s="203">
        <v>3302143.4169999999</v>
      </c>
      <c r="F3141" s="203">
        <v>3825603.7650000001</v>
      </c>
      <c r="G3141" s="203">
        <v>4120834.5520000001</v>
      </c>
      <c r="H3141" s="203">
        <v>3970855.4720000001</v>
      </c>
      <c r="I3141" s="203">
        <v>4155050.3309999998</v>
      </c>
    </row>
    <row r="3142" spans="1:9" x14ac:dyDescent="0.25">
      <c r="A3142" s="59" t="s">
        <v>1066</v>
      </c>
      <c r="B3142" s="59" t="s">
        <v>6538</v>
      </c>
      <c r="C3142" s="203">
        <v>1096085.682</v>
      </c>
      <c r="D3142" s="203">
        <v>1131927.0630000001</v>
      </c>
      <c r="E3142" s="203">
        <v>828204.70700000005</v>
      </c>
      <c r="F3142" s="203">
        <v>948631.49</v>
      </c>
      <c r="G3142" s="203">
        <v>1099639.7080000001</v>
      </c>
      <c r="H3142" s="203">
        <v>1147627.524</v>
      </c>
      <c r="I3142" s="203">
        <v>1439006.25</v>
      </c>
    </row>
    <row r="3143" spans="1:9" x14ac:dyDescent="0.25">
      <c r="A3143" s="59" t="s">
        <v>2166</v>
      </c>
      <c r="B3143" s="59" t="s">
        <v>6540</v>
      </c>
      <c r="C3143" s="203">
        <v>293067.103</v>
      </c>
      <c r="D3143" s="203">
        <v>287082.40299999999</v>
      </c>
      <c r="E3143" s="203">
        <v>223252.78700000001</v>
      </c>
      <c r="F3143" s="203">
        <v>232489.01500000001</v>
      </c>
      <c r="G3143" s="203">
        <v>241342.08300000001</v>
      </c>
      <c r="H3143" s="203">
        <v>240502.17300000001</v>
      </c>
      <c r="I3143" s="203">
        <v>238750.766</v>
      </c>
    </row>
    <row r="3144" spans="1:9" x14ac:dyDescent="0.25">
      <c r="A3144" s="59" t="s">
        <v>909</v>
      </c>
      <c r="B3144" s="59" t="s">
        <v>6541</v>
      </c>
      <c r="C3144" s="203">
        <v>1165764.9480000001</v>
      </c>
      <c r="D3144" s="203">
        <v>1131166.1680000001</v>
      </c>
      <c r="E3144" s="203">
        <v>958833.804</v>
      </c>
      <c r="F3144" s="203">
        <v>1084816.6089999999</v>
      </c>
      <c r="G3144" s="203">
        <v>1244715.3370000001</v>
      </c>
      <c r="H3144" s="203">
        <v>1327396.6170000001</v>
      </c>
      <c r="I3144" s="203">
        <v>1526816.5719999999</v>
      </c>
    </row>
    <row r="3145" spans="1:9" x14ac:dyDescent="0.25">
      <c r="A3145" s="59" t="s">
        <v>2494</v>
      </c>
      <c r="B3145" s="59" t="s">
        <v>6542</v>
      </c>
      <c r="C3145" s="203">
        <v>3850549.0660000001</v>
      </c>
      <c r="D3145" s="203">
        <v>4601601.42</v>
      </c>
      <c r="E3145" s="203">
        <v>2412040.1510000001</v>
      </c>
      <c r="F3145" s="203">
        <v>2548807.2609999999</v>
      </c>
      <c r="G3145" s="203">
        <v>3245746.5580000002</v>
      </c>
      <c r="H3145" s="203">
        <v>3073893.1880000001</v>
      </c>
      <c r="I3145" s="203">
        <v>3105426.01</v>
      </c>
    </row>
    <row r="3146" spans="1:9" x14ac:dyDescent="0.25">
      <c r="A3146" s="59" t="s">
        <v>465</v>
      </c>
      <c r="B3146" s="59" t="s">
        <v>6544</v>
      </c>
      <c r="C3146" s="203">
        <v>3578707.679</v>
      </c>
      <c r="D3146" s="203">
        <v>4081960.89</v>
      </c>
      <c r="E3146" s="203">
        <v>2648608.63</v>
      </c>
      <c r="F3146" s="203">
        <v>3109247.5789999999</v>
      </c>
      <c r="G3146" s="203">
        <v>4078642.179</v>
      </c>
      <c r="H3146" s="203">
        <v>4172157.5619999999</v>
      </c>
      <c r="I3146" s="203">
        <v>4145468.85</v>
      </c>
    </row>
    <row r="3147" spans="1:9" x14ac:dyDescent="0.25">
      <c r="A3147" s="59" t="s">
        <v>650</v>
      </c>
      <c r="B3147" s="59" t="s">
        <v>6546</v>
      </c>
      <c r="C3147" s="203">
        <v>2814278.111</v>
      </c>
      <c r="D3147" s="203">
        <v>2792625.7050000001</v>
      </c>
      <c r="E3147" s="203">
        <v>2043668.8430000001</v>
      </c>
      <c r="F3147" s="203">
        <v>2360377.3420000002</v>
      </c>
      <c r="G3147" s="203">
        <v>2841758.1639999999</v>
      </c>
      <c r="H3147" s="203">
        <v>2807224.8939999999</v>
      </c>
      <c r="I3147" s="203">
        <v>2941821.0759999999</v>
      </c>
    </row>
    <row r="3148" spans="1:9" x14ac:dyDescent="0.25">
      <c r="A3148" s="59" t="s">
        <v>62</v>
      </c>
      <c r="B3148" s="59" t="s">
        <v>6547</v>
      </c>
      <c r="C3148" s="203">
        <v>28484485.355</v>
      </c>
      <c r="D3148" s="203">
        <v>33105343.956999999</v>
      </c>
      <c r="E3148" s="203">
        <v>24694140.807</v>
      </c>
      <c r="F3148" s="203">
        <v>27843595.653000001</v>
      </c>
      <c r="G3148" s="203">
        <v>34056421.359999999</v>
      </c>
      <c r="H3148" s="203">
        <v>34805767.761</v>
      </c>
      <c r="I3148" s="203">
        <v>36733727.902000003</v>
      </c>
    </row>
    <row r="3149" spans="1:9" x14ac:dyDescent="0.25">
      <c r="A3149" s="59" t="s">
        <v>19</v>
      </c>
      <c r="B3149" s="59" t="s">
        <v>6551</v>
      </c>
      <c r="C3149" s="203">
        <v>18266842.438999999</v>
      </c>
      <c r="D3149" s="203">
        <v>18385371.364</v>
      </c>
      <c r="E3149" s="203">
        <v>12863400.207</v>
      </c>
      <c r="F3149" s="203">
        <v>21120451.066</v>
      </c>
      <c r="G3149" s="203">
        <v>26047127.934</v>
      </c>
      <c r="H3149" s="203">
        <v>24296419.213</v>
      </c>
      <c r="I3149" s="203">
        <v>22055781.059</v>
      </c>
    </row>
    <row r="3150" spans="1:9" x14ac:dyDescent="0.25">
      <c r="A3150" s="59" t="s">
        <v>990</v>
      </c>
      <c r="B3150" s="59" t="s">
        <v>6555</v>
      </c>
      <c r="C3150" s="203">
        <v>3170860.2429999998</v>
      </c>
      <c r="D3150" s="203">
        <v>3230350.14</v>
      </c>
      <c r="E3150" s="203">
        <v>1648392.7849999999</v>
      </c>
      <c r="F3150" s="203">
        <v>2641406.7740000002</v>
      </c>
      <c r="G3150" s="203">
        <v>3478557.83</v>
      </c>
      <c r="H3150" s="203">
        <v>2978794.307</v>
      </c>
      <c r="I3150" s="203">
        <v>2823305.8990000002</v>
      </c>
    </row>
    <row r="3151" spans="1:9" x14ac:dyDescent="0.25">
      <c r="A3151" s="59" t="s">
        <v>1499</v>
      </c>
      <c r="B3151" s="59" t="s">
        <v>6558</v>
      </c>
      <c r="C3151" s="203">
        <v>2892950.7820000001</v>
      </c>
      <c r="D3151" s="203">
        <v>2970443.281</v>
      </c>
      <c r="E3151" s="203">
        <v>1814584.1229999999</v>
      </c>
      <c r="F3151" s="203">
        <v>2859961.8259999999</v>
      </c>
      <c r="G3151" s="203">
        <v>3380140.6209999998</v>
      </c>
      <c r="H3151" s="203">
        <v>2955478.4079999998</v>
      </c>
      <c r="I3151" s="203">
        <v>3125632.642</v>
      </c>
    </row>
    <row r="3152" spans="1:9" x14ac:dyDescent="0.25">
      <c r="A3152" s="59" t="s">
        <v>1539</v>
      </c>
      <c r="B3152" s="59" t="s">
        <v>6573</v>
      </c>
      <c r="C3152" s="203">
        <v>745705.103</v>
      </c>
      <c r="D3152" s="203">
        <v>743882.13500000001</v>
      </c>
      <c r="E3152" s="203">
        <v>586925.91700000002</v>
      </c>
      <c r="F3152" s="203">
        <v>693617.33700000006</v>
      </c>
      <c r="G3152" s="203">
        <v>748310.98400000005</v>
      </c>
      <c r="H3152" s="203">
        <v>687146.89599999995</v>
      </c>
      <c r="I3152" s="203">
        <v>694701.66399999999</v>
      </c>
    </row>
    <row r="3153" spans="1:9" x14ac:dyDescent="0.25">
      <c r="A3153" s="59" t="s">
        <v>2670</v>
      </c>
      <c r="B3153" s="59" t="s">
        <v>6576</v>
      </c>
      <c r="C3153" s="203">
        <v>60850.065000000002</v>
      </c>
      <c r="D3153" s="203">
        <v>64033.322</v>
      </c>
      <c r="E3153" s="203">
        <v>42512.809000000001</v>
      </c>
      <c r="F3153" s="203">
        <v>68411.112999999998</v>
      </c>
      <c r="G3153" s="203">
        <v>72973.178</v>
      </c>
      <c r="H3153" s="203">
        <v>63840.311000000002</v>
      </c>
      <c r="I3153" s="203">
        <v>64727.72</v>
      </c>
    </row>
    <row r="3154" spans="1:9" x14ac:dyDescent="0.25">
      <c r="A3154" s="59" t="s">
        <v>8296</v>
      </c>
      <c r="B3154" s="59" t="s">
        <v>8297</v>
      </c>
      <c r="C3154" s="203">
        <v>266074.04200000002</v>
      </c>
      <c r="D3154" s="203">
        <v>318945.44500000001</v>
      </c>
      <c r="E3154" s="203">
        <v>220564.527</v>
      </c>
      <c r="F3154" s="203">
        <v>282410.16899999999</v>
      </c>
      <c r="G3154" s="203">
        <v>353890.21600000001</v>
      </c>
      <c r="H3154" s="203">
        <v>351794.98300000001</v>
      </c>
      <c r="I3154" s="203">
        <v>377050.38400000002</v>
      </c>
    </row>
    <row r="3155" spans="1:9" x14ac:dyDescent="0.25">
      <c r="A3155" s="59" t="s">
        <v>8298</v>
      </c>
      <c r="B3155" s="59" t="s">
        <v>8299</v>
      </c>
      <c r="C3155" s="203">
        <v>99751.824999999997</v>
      </c>
      <c r="D3155" s="203">
        <v>122411.035</v>
      </c>
      <c r="E3155" s="203">
        <v>88258.687999999995</v>
      </c>
      <c r="F3155" s="203">
        <v>102427.47</v>
      </c>
      <c r="G3155" s="203">
        <v>131489.41699999999</v>
      </c>
      <c r="H3155" s="203">
        <v>115506.909</v>
      </c>
      <c r="I3155" s="203">
        <v>91571.794999999998</v>
      </c>
    </row>
    <row r="3156" spans="1:9" x14ac:dyDescent="0.25">
      <c r="A3156" s="59" t="s">
        <v>2751</v>
      </c>
      <c r="B3156" s="59" t="s">
        <v>6582</v>
      </c>
      <c r="C3156" s="203">
        <v>675538.179</v>
      </c>
      <c r="D3156" s="203">
        <v>741189.13199999998</v>
      </c>
      <c r="E3156" s="203">
        <v>535597.625</v>
      </c>
      <c r="F3156" s="203">
        <v>672739.64899999998</v>
      </c>
      <c r="G3156" s="203">
        <v>766394.81200000003</v>
      </c>
      <c r="H3156" s="203">
        <v>760576.59</v>
      </c>
      <c r="I3156" s="203">
        <v>826540.15399999998</v>
      </c>
    </row>
    <row r="3157" spans="1:9" x14ac:dyDescent="0.25">
      <c r="A3157" s="59" t="s">
        <v>65</v>
      </c>
      <c r="B3157" s="59" t="s">
        <v>6586</v>
      </c>
      <c r="C3157" s="203">
        <v>6646298.8289999999</v>
      </c>
      <c r="D3157" s="203">
        <v>4980376.3260000004</v>
      </c>
      <c r="E3157" s="203">
        <v>2684963.6039999998</v>
      </c>
      <c r="F3157" s="203">
        <v>4726119.8430000003</v>
      </c>
      <c r="G3157" s="203">
        <v>4727921.6339999996</v>
      </c>
      <c r="H3157" s="203">
        <v>3852483.5580000002</v>
      </c>
      <c r="I3157" s="203">
        <v>3707069.15</v>
      </c>
    </row>
    <row r="3158" spans="1:9" x14ac:dyDescent="0.25">
      <c r="A3158" s="59" t="s">
        <v>8006</v>
      </c>
      <c r="B3158" s="59" t="s">
        <v>8007</v>
      </c>
      <c r="C3158" s="203">
        <v>1053625.7409999999</v>
      </c>
      <c r="D3158" s="203">
        <v>724193.39199999999</v>
      </c>
      <c r="E3158" s="203">
        <v>430720.68</v>
      </c>
      <c r="F3158" s="203">
        <v>735298.22</v>
      </c>
      <c r="G3158" s="203">
        <v>748271.56</v>
      </c>
      <c r="H3158" s="203">
        <v>705292.42099999997</v>
      </c>
      <c r="I3158" s="203">
        <v>615734.62199999997</v>
      </c>
    </row>
    <row r="3159" spans="1:9" x14ac:dyDescent="0.25">
      <c r="A3159" s="59" t="s">
        <v>3461</v>
      </c>
      <c r="B3159" s="59" t="s">
        <v>6594</v>
      </c>
      <c r="C3159" s="203">
        <v>71652.751999999993</v>
      </c>
      <c r="D3159" s="203">
        <v>105620.185</v>
      </c>
      <c r="E3159" s="203">
        <v>42500.764000000003</v>
      </c>
      <c r="F3159" s="203">
        <v>34325.798999999999</v>
      </c>
      <c r="G3159" s="203">
        <v>50358.798999999999</v>
      </c>
      <c r="H3159" s="203">
        <v>51720.235999999997</v>
      </c>
      <c r="I3159" s="203">
        <v>38212.720000000001</v>
      </c>
    </row>
    <row r="3160" spans="1:9" x14ac:dyDescent="0.25">
      <c r="A3160" s="59" t="s">
        <v>2822</v>
      </c>
      <c r="B3160" s="59" t="s">
        <v>6596</v>
      </c>
      <c r="C3160" s="203">
        <v>108122.51300000001</v>
      </c>
      <c r="D3160" s="203">
        <v>137358.587</v>
      </c>
      <c r="E3160" s="203">
        <v>104610.54399999999</v>
      </c>
      <c r="F3160" s="203">
        <v>82915.881999999998</v>
      </c>
      <c r="G3160" s="203">
        <v>143119.31099999999</v>
      </c>
      <c r="H3160" s="203">
        <v>124647.485</v>
      </c>
      <c r="I3160" s="203">
        <v>132375.40900000001</v>
      </c>
    </row>
    <row r="3161" spans="1:9" x14ac:dyDescent="0.25">
      <c r="A3161" s="59" t="s">
        <v>8300</v>
      </c>
      <c r="B3161" s="59" t="s">
        <v>8301</v>
      </c>
      <c r="C3161" s="203">
        <v>810210.51500000001</v>
      </c>
      <c r="D3161" s="203">
        <v>1086870.1680000001</v>
      </c>
      <c r="E3161" s="203">
        <v>972516.29599999997</v>
      </c>
      <c r="F3161" s="203">
        <v>1016884.063</v>
      </c>
      <c r="G3161" s="203">
        <v>1089653.763</v>
      </c>
      <c r="H3161" s="203">
        <v>1157580.003</v>
      </c>
      <c r="I3161" s="203">
        <v>1267402.618</v>
      </c>
    </row>
    <row r="3162" spans="1:9" x14ac:dyDescent="0.25">
      <c r="A3162" s="59" t="s">
        <v>9</v>
      </c>
      <c r="B3162" s="59" t="s">
        <v>6598</v>
      </c>
      <c r="C3162" s="203">
        <v>24965912.627999999</v>
      </c>
      <c r="D3162" s="203">
        <v>25134591.622000001</v>
      </c>
      <c r="E3162" s="203">
        <v>18123679.289999999</v>
      </c>
      <c r="F3162" s="203">
        <v>22978338.862</v>
      </c>
      <c r="G3162" s="203">
        <v>23504125.416000001</v>
      </c>
      <c r="H3162" s="203">
        <v>20023145.055</v>
      </c>
      <c r="I3162" s="203">
        <v>19987452.204999998</v>
      </c>
    </row>
    <row r="3163" spans="1:9" x14ac:dyDescent="0.25">
      <c r="A3163" s="59" t="s">
        <v>90</v>
      </c>
      <c r="B3163" s="59" t="s">
        <v>6600</v>
      </c>
      <c r="C3163" s="203">
        <v>11630547.989</v>
      </c>
      <c r="D3163" s="203">
        <v>11620771.452</v>
      </c>
      <c r="E3163" s="203">
        <v>7068396.8279999997</v>
      </c>
      <c r="F3163" s="203">
        <v>10924448.456</v>
      </c>
      <c r="G3163" s="203">
        <v>13529357.960000001</v>
      </c>
      <c r="H3163" s="203">
        <v>12428324.333000001</v>
      </c>
      <c r="I3163" s="203">
        <v>11961827.278999999</v>
      </c>
    </row>
    <row r="3164" spans="1:9" x14ac:dyDescent="0.25">
      <c r="A3164" s="59" t="s">
        <v>1070</v>
      </c>
      <c r="B3164" s="59" t="s">
        <v>6603</v>
      </c>
      <c r="C3164" s="203">
        <v>2474365.1639999999</v>
      </c>
      <c r="D3164" s="203">
        <v>2227678.7510000002</v>
      </c>
      <c r="E3164" s="203">
        <v>1577630.419</v>
      </c>
      <c r="F3164" s="203">
        <v>1614778.6129999999</v>
      </c>
      <c r="G3164" s="203">
        <v>3141780.81</v>
      </c>
      <c r="H3164" s="203">
        <v>3182237.42</v>
      </c>
      <c r="I3164" s="203">
        <v>2207657.449</v>
      </c>
    </row>
    <row r="3165" spans="1:9" x14ac:dyDescent="0.25">
      <c r="A3165" s="59" t="s">
        <v>2597</v>
      </c>
      <c r="B3165" s="59" t="s">
        <v>6604</v>
      </c>
      <c r="C3165" s="203">
        <v>3091982.156</v>
      </c>
      <c r="D3165" s="203">
        <v>3348206.81</v>
      </c>
      <c r="E3165" s="203">
        <v>3040339.7850000001</v>
      </c>
      <c r="F3165" s="203">
        <v>3115635.1830000002</v>
      </c>
      <c r="G3165" s="203">
        <v>3763270.7769999998</v>
      </c>
      <c r="H3165" s="203">
        <v>3895073.591</v>
      </c>
      <c r="I3165" s="203">
        <v>3434378.9240000001</v>
      </c>
    </row>
    <row r="3166" spans="1:9" x14ac:dyDescent="0.25">
      <c r="A3166" s="59" t="s">
        <v>1108</v>
      </c>
      <c r="B3166" s="59" t="s">
        <v>6605</v>
      </c>
      <c r="C3166" s="203">
        <v>10681784.427999999</v>
      </c>
      <c r="D3166" s="203">
        <v>9639579.7440000009</v>
      </c>
      <c r="E3166" s="203">
        <v>6331347.8849999998</v>
      </c>
      <c r="F3166" s="203">
        <v>8836954.6530000009</v>
      </c>
      <c r="G3166" s="203">
        <v>11051148.333000001</v>
      </c>
      <c r="H3166" s="203">
        <v>9689186.4869999997</v>
      </c>
      <c r="I3166" s="203">
        <v>8876489.7609999999</v>
      </c>
    </row>
    <row r="3167" spans="1:9" x14ac:dyDescent="0.25">
      <c r="A3167" s="59" t="s">
        <v>1361</v>
      </c>
      <c r="B3167" s="59" t="s">
        <v>6613</v>
      </c>
      <c r="C3167" s="203">
        <v>3066200.4</v>
      </c>
      <c r="D3167" s="203">
        <v>3376129.159</v>
      </c>
      <c r="E3167" s="203">
        <v>2911027.1039999998</v>
      </c>
      <c r="F3167" s="203">
        <v>3656590.395</v>
      </c>
      <c r="G3167" s="203">
        <v>4042013.906</v>
      </c>
      <c r="H3167" s="203">
        <v>3369364.159</v>
      </c>
      <c r="I3167" s="203">
        <v>3435560.2059999998</v>
      </c>
    </row>
    <row r="3168" spans="1:9" x14ac:dyDescent="0.25">
      <c r="A3168" s="59" t="s">
        <v>2641</v>
      </c>
      <c r="B3168" s="59" t="s">
        <v>6615</v>
      </c>
      <c r="C3168" s="203">
        <v>487641.36800000002</v>
      </c>
      <c r="D3168" s="203">
        <v>773889.08200000005</v>
      </c>
      <c r="E3168" s="203">
        <v>248345.18400000001</v>
      </c>
      <c r="F3168" s="203">
        <v>321642.09399999998</v>
      </c>
      <c r="G3168" s="203">
        <v>357273.48599999998</v>
      </c>
      <c r="H3168" s="203">
        <v>329565.32799999998</v>
      </c>
      <c r="I3168" s="203">
        <v>295799.62199999997</v>
      </c>
    </row>
    <row r="3169" spans="1:9" x14ac:dyDescent="0.25">
      <c r="A3169" s="59" t="s">
        <v>2221</v>
      </c>
      <c r="B3169" s="59" t="s">
        <v>6617</v>
      </c>
      <c r="C3169" s="203">
        <v>557130.44299999997</v>
      </c>
      <c r="D3169" s="203">
        <v>642157.95200000005</v>
      </c>
      <c r="E3169" s="203">
        <v>485907.69500000001</v>
      </c>
      <c r="F3169" s="203">
        <v>583710.42599999998</v>
      </c>
      <c r="G3169" s="203">
        <v>698008.652</v>
      </c>
      <c r="H3169" s="203">
        <v>707202.36300000001</v>
      </c>
      <c r="I3169" s="203">
        <v>759493.228</v>
      </c>
    </row>
    <row r="3170" spans="1:9" x14ac:dyDescent="0.25">
      <c r="A3170" s="59" t="s">
        <v>504</v>
      </c>
      <c r="B3170" s="59" t="s">
        <v>6618</v>
      </c>
      <c r="C3170" s="203">
        <v>2686731.7590000001</v>
      </c>
      <c r="D3170" s="203">
        <v>3060368.2059999998</v>
      </c>
      <c r="E3170" s="203">
        <v>2453502.7230000002</v>
      </c>
      <c r="F3170" s="203">
        <v>2392469.6069999998</v>
      </c>
      <c r="G3170" s="203">
        <v>2721786.531</v>
      </c>
      <c r="H3170" s="203">
        <v>2836023.577</v>
      </c>
      <c r="I3170" s="203">
        <v>3317047.8730000001</v>
      </c>
    </row>
    <row r="3171" spans="1:9" x14ac:dyDescent="0.25">
      <c r="A3171" s="59" t="s">
        <v>451</v>
      </c>
      <c r="B3171" s="59" t="s">
        <v>6619</v>
      </c>
      <c r="C3171" s="203">
        <v>6380761.1409999998</v>
      </c>
      <c r="D3171" s="203">
        <v>7389239.6909999996</v>
      </c>
      <c r="E3171" s="203">
        <v>5517897.6699999999</v>
      </c>
      <c r="F3171" s="203">
        <v>5722354.335</v>
      </c>
      <c r="G3171" s="203">
        <v>6589597.1710000001</v>
      </c>
      <c r="H3171" s="203">
        <v>6670123.0250000004</v>
      </c>
      <c r="I3171" s="203">
        <v>7027132.9160000002</v>
      </c>
    </row>
    <row r="3172" spans="1:9" x14ac:dyDescent="0.25">
      <c r="A3172" s="59" t="s">
        <v>2668</v>
      </c>
      <c r="B3172" s="59" t="s">
        <v>6621</v>
      </c>
      <c r="C3172" s="203">
        <v>311204.83799999999</v>
      </c>
      <c r="D3172" s="203">
        <v>358901.86</v>
      </c>
      <c r="E3172" s="203">
        <v>321977.65399999998</v>
      </c>
      <c r="F3172" s="203">
        <v>375273.67700000003</v>
      </c>
      <c r="G3172" s="203">
        <v>403987.701</v>
      </c>
      <c r="H3172" s="203">
        <v>402469.217</v>
      </c>
      <c r="I3172" s="203">
        <v>428527.70500000002</v>
      </c>
    </row>
    <row r="3173" spans="1:9" x14ac:dyDescent="0.25">
      <c r="A3173" s="59" t="s">
        <v>615</v>
      </c>
      <c r="B3173" s="59" t="s">
        <v>6622</v>
      </c>
      <c r="C3173" s="203">
        <v>3978287.0060000001</v>
      </c>
      <c r="D3173" s="203">
        <v>4204374.2609999999</v>
      </c>
      <c r="E3173" s="203">
        <v>3753270.8530000001</v>
      </c>
      <c r="F3173" s="203">
        <v>4105553.719</v>
      </c>
      <c r="G3173" s="203">
        <v>4342672.8619999997</v>
      </c>
      <c r="H3173" s="203">
        <v>4280976.1979999999</v>
      </c>
      <c r="I3173" s="203">
        <v>4434430.6880000001</v>
      </c>
    </row>
    <row r="3174" spans="1:9" x14ac:dyDescent="0.25">
      <c r="A3174" s="59" t="s">
        <v>8302</v>
      </c>
      <c r="B3174" s="59" t="s">
        <v>8303</v>
      </c>
      <c r="C3174" s="203">
        <v>2717869.7850000001</v>
      </c>
      <c r="D3174" s="203">
        <v>3086415.182</v>
      </c>
      <c r="E3174" s="203">
        <v>2828307.1370000001</v>
      </c>
      <c r="F3174" s="203">
        <v>3547669.38</v>
      </c>
      <c r="G3174" s="203">
        <v>4109268.8020000001</v>
      </c>
      <c r="H3174" s="203">
        <v>4172816.99</v>
      </c>
      <c r="I3174" s="203">
        <v>4669063.7719999999</v>
      </c>
    </row>
    <row r="3175" spans="1:9" x14ac:dyDescent="0.25">
      <c r="A3175" s="59" t="s">
        <v>2356</v>
      </c>
      <c r="B3175" s="59" t="s">
        <v>6628</v>
      </c>
      <c r="C3175" s="203">
        <v>268421.924</v>
      </c>
      <c r="D3175" s="203">
        <v>303493.86900000001</v>
      </c>
      <c r="E3175" s="203">
        <v>230335.54800000001</v>
      </c>
      <c r="F3175" s="203">
        <v>219260.30600000001</v>
      </c>
      <c r="G3175" s="203">
        <v>279504.13400000002</v>
      </c>
      <c r="H3175" s="203">
        <v>327180.58600000001</v>
      </c>
      <c r="I3175" s="203">
        <v>340912.44</v>
      </c>
    </row>
    <row r="3176" spans="1:9" x14ac:dyDescent="0.25">
      <c r="A3176" s="59" t="s">
        <v>8304</v>
      </c>
      <c r="B3176" s="59" t="s">
        <v>6631</v>
      </c>
      <c r="C3176" s="203">
        <v>12879736.585999999</v>
      </c>
      <c r="D3176" s="203">
        <v>13659470.380000001</v>
      </c>
      <c r="E3176" s="203">
        <v>9923873.8239999991</v>
      </c>
      <c r="F3176" s="203">
        <v>12016632.608999999</v>
      </c>
      <c r="G3176" s="203">
        <v>14416164.640000001</v>
      </c>
      <c r="H3176" s="203">
        <v>13940142.854</v>
      </c>
      <c r="I3176" s="203">
        <v>15000794.649</v>
      </c>
    </row>
    <row r="3177" spans="1:9" x14ac:dyDescent="0.25">
      <c r="A3177" s="59" t="s">
        <v>599</v>
      </c>
      <c r="B3177" s="59" t="s">
        <v>6632</v>
      </c>
      <c r="C3177" s="203">
        <v>3859507.6349999998</v>
      </c>
      <c r="D3177" s="203">
        <v>3321391.47</v>
      </c>
      <c r="E3177" s="203">
        <v>2549812.9509999999</v>
      </c>
      <c r="F3177" s="203">
        <v>3239421.2889999999</v>
      </c>
      <c r="G3177" s="203">
        <v>4065837.9569999999</v>
      </c>
      <c r="H3177" s="203">
        <v>3380320.0920000002</v>
      </c>
      <c r="I3177" s="203">
        <v>3752585.6549999998</v>
      </c>
    </row>
    <row r="3178" spans="1:9" x14ac:dyDescent="0.25">
      <c r="A3178" s="59" t="s">
        <v>1410</v>
      </c>
      <c r="B3178" s="59" t="s">
        <v>6634</v>
      </c>
      <c r="C3178" s="203">
        <v>384151.68900000001</v>
      </c>
      <c r="D3178" s="203">
        <v>358671.53</v>
      </c>
      <c r="E3178" s="203">
        <v>301224.28700000001</v>
      </c>
      <c r="F3178" s="203">
        <v>410427.07699999999</v>
      </c>
      <c r="G3178" s="203">
        <v>431885.663</v>
      </c>
      <c r="H3178" s="203">
        <v>344806.02100000001</v>
      </c>
      <c r="I3178" s="203">
        <v>383983.88199999998</v>
      </c>
    </row>
    <row r="3179" spans="1:9" x14ac:dyDescent="0.25">
      <c r="A3179" s="59" t="s">
        <v>987</v>
      </c>
      <c r="B3179" s="59" t="s">
        <v>6643</v>
      </c>
      <c r="C3179" s="203">
        <v>698031.95700000005</v>
      </c>
      <c r="D3179" s="203">
        <v>523077.30200000003</v>
      </c>
      <c r="E3179" s="203">
        <v>252793.55600000001</v>
      </c>
      <c r="F3179" s="203">
        <v>328140.36200000002</v>
      </c>
      <c r="G3179" s="203">
        <v>391151.71500000003</v>
      </c>
      <c r="H3179" s="203">
        <v>340004.87300000002</v>
      </c>
      <c r="I3179" s="203">
        <v>326307.446</v>
      </c>
    </row>
    <row r="3180" spans="1:9" x14ac:dyDescent="0.25">
      <c r="A3180" s="59" t="s">
        <v>8305</v>
      </c>
      <c r="B3180" s="59" t="s">
        <v>6644</v>
      </c>
      <c r="C3180" s="203">
        <v>1390780.368</v>
      </c>
      <c r="D3180" s="203">
        <v>1281477.9909999999</v>
      </c>
      <c r="E3180" s="203">
        <v>967243.02599999995</v>
      </c>
      <c r="F3180" s="203">
        <v>1135154.5859999999</v>
      </c>
      <c r="G3180" s="203">
        <v>1245375.3929999999</v>
      </c>
      <c r="H3180" s="203">
        <v>1129789.629</v>
      </c>
      <c r="I3180" s="203">
        <v>1234050.075</v>
      </c>
    </row>
    <row r="3181" spans="1:9" x14ac:dyDescent="0.25">
      <c r="A3181" s="59" t="s">
        <v>2497</v>
      </c>
      <c r="B3181" s="59" t="s">
        <v>6648</v>
      </c>
      <c r="C3181" s="203">
        <v>334922.63</v>
      </c>
      <c r="D3181" s="203">
        <v>474588.96</v>
      </c>
      <c r="E3181" s="203">
        <v>303358.15999999997</v>
      </c>
      <c r="F3181" s="203">
        <v>454843.00900000002</v>
      </c>
      <c r="G3181" s="203">
        <v>458046.48200000002</v>
      </c>
      <c r="H3181" s="203">
        <v>404141.16</v>
      </c>
      <c r="I3181" s="203">
        <v>361221.73100000003</v>
      </c>
    </row>
    <row r="3182" spans="1:9" x14ac:dyDescent="0.25">
      <c r="A3182" s="59" t="s">
        <v>3444</v>
      </c>
      <c r="B3182" s="59" t="s">
        <v>6653</v>
      </c>
      <c r="C3182" s="203">
        <v>271035.53100000002</v>
      </c>
      <c r="D3182" s="203">
        <v>460775.125</v>
      </c>
      <c r="E3182" s="203">
        <v>179373.99</v>
      </c>
      <c r="F3182" s="203">
        <v>300245.446</v>
      </c>
      <c r="G3182" s="203">
        <v>336191.27899999998</v>
      </c>
      <c r="H3182" s="203">
        <v>328810.96100000001</v>
      </c>
      <c r="I3182" s="203">
        <v>313895.02299999999</v>
      </c>
    </row>
    <row r="3183" spans="1:9" x14ac:dyDescent="0.25">
      <c r="A3183" s="59" t="s">
        <v>1143</v>
      </c>
      <c r="B3183" s="59" t="s">
        <v>6660</v>
      </c>
      <c r="C3183" s="203">
        <v>230708.212</v>
      </c>
      <c r="D3183" s="203">
        <v>251689.10399999999</v>
      </c>
      <c r="E3183" s="203">
        <v>212231.25</v>
      </c>
      <c r="F3183" s="203">
        <v>275638.82400000002</v>
      </c>
      <c r="G3183" s="203">
        <v>343250.94900000002</v>
      </c>
      <c r="H3183" s="203">
        <v>296927.57199999999</v>
      </c>
      <c r="I3183" s="203">
        <v>319404.22399999999</v>
      </c>
    </row>
    <row r="3184" spans="1:9" x14ac:dyDescent="0.25">
      <c r="A3184" s="59" t="s">
        <v>1451</v>
      </c>
      <c r="B3184" s="59" t="s">
        <v>6662</v>
      </c>
      <c r="C3184" s="203">
        <v>160231.34599999999</v>
      </c>
      <c r="D3184" s="203">
        <v>202393.28700000001</v>
      </c>
      <c r="E3184" s="203">
        <v>174318.296</v>
      </c>
      <c r="F3184" s="203">
        <v>212495.51</v>
      </c>
      <c r="G3184" s="203">
        <v>239727.63399999999</v>
      </c>
      <c r="H3184" s="203">
        <v>240600.54199999999</v>
      </c>
      <c r="I3184" s="203">
        <v>255246.63399999999</v>
      </c>
    </row>
    <row r="3185" spans="1:9" x14ac:dyDescent="0.25">
      <c r="A3185" s="59" t="s">
        <v>2033</v>
      </c>
      <c r="B3185" s="59" t="s">
        <v>6663</v>
      </c>
      <c r="C3185" s="203">
        <v>128092.164</v>
      </c>
      <c r="D3185" s="203">
        <v>147110.34</v>
      </c>
      <c r="E3185" s="203">
        <v>132032.00399999999</v>
      </c>
      <c r="F3185" s="203">
        <v>150056.24299999999</v>
      </c>
      <c r="G3185" s="203">
        <v>187642.31200000001</v>
      </c>
      <c r="H3185" s="203">
        <v>185713.511</v>
      </c>
      <c r="I3185" s="203">
        <v>214091.54399999999</v>
      </c>
    </row>
    <row r="3186" spans="1:9" x14ac:dyDescent="0.25">
      <c r="A3186" s="59" t="s">
        <v>1714</v>
      </c>
      <c r="B3186" s="59" t="s">
        <v>6666</v>
      </c>
      <c r="C3186" s="203">
        <v>325830.94400000002</v>
      </c>
      <c r="D3186" s="203">
        <v>351136.04499999998</v>
      </c>
      <c r="E3186" s="203">
        <v>263078.53700000001</v>
      </c>
      <c r="F3186" s="203">
        <v>276896.57900000003</v>
      </c>
      <c r="G3186" s="203">
        <v>321968.03600000002</v>
      </c>
      <c r="H3186" s="203">
        <v>322050.788</v>
      </c>
      <c r="I3186" s="203">
        <v>332938.17599999998</v>
      </c>
    </row>
    <row r="3187" spans="1:9" x14ac:dyDescent="0.25">
      <c r="A3187" s="59" t="s">
        <v>1370</v>
      </c>
      <c r="B3187" s="59" t="s">
        <v>6668</v>
      </c>
      <c r="C3187" s="203">
        <v>654244.39399999997</v>
      </c>
      <c r="D3187" s="203">
        <v>703609.41</v>
      </c>
      <c r="E3187" s="203">
        <v>455692.06400000001</v>
      </c>
      <c r="F3187" s="203">
        <v>610332.37199999997</v>
      </c>
      <c r="G3187" s="203">
        <v>764418.31700000004</v>
      </c>
      <c r="H3187" s="203">
        <v>657338.81000000006</v>
      </c>
      <c r="I3187" s="203">
        <v>663453.39500000002</v>
      </c>
    </row>
    <row r="3188" spans="1:9" x14ac:dyDescent="0.25">
      <c r="A3188" s="59" t="s">
        <v>8306</v>
      </c>
      <c r="B3188" s="59" t="s">
        <v>8307</v>
      </c>
      <c r="C3188" s="203">
        <v>748006.14300000004</v>
      </c>
      <c r="D3188" s="203">
        <v>761316.59</v>
      </c>
      <c r="E3188" s="203">
        <v>519104.03899999999</v>
      </c>
      <c r="F3188" s="203">
        <v>658479.46200000006</v>
      </c>
      <c r="G3188" s="203">
        <v>810771.75800000003</v>
      </c>
      <c r="H3188" s="203">
        <v>848054.15399999998</v>
      </c>
      <c r="I3188" s="203">
        <v>873798.63</v>
      </c>
    </row>
    <row r="3189" spans="1:9" x14ac:dyDescent="0.25">
      <c r="A3189" s="59" t="s">
        <v>2028</v>
      </c>
      <c r="B3189" s="59" t="s">
        <v>6674</v>
      </c>
      <c r="C3189" s="203">
        <v>237853.96299999999</v>
      </c>
      <c r="D3189" s="203">
        <v>264714.90500000003</v>
      </c>
      <c r="E3189" s="203">
        <v>203803.91899999999</v>
      </c>
      <c r="F3189" s="203">
        <v>255729.5</v>
      </c>
      <c r="G3189" s="203">
        <v>296198.25199999998</v>
      </c>
      <c r="H3189" s="203">
        <v>303606.16700000002</v>
      </c>
      <c r="I3189" s="203">
        <v>310627.68900000001</v>
      </c>
    </row>
    <row r="3190" spans="1:9" x14ac:dyDescent="0.25">
      <c r="A3190" s="59" t="s">
        <v>1375</v>
      </c>
      <c r="B3190" s="59" t="s">
        <v>6675</v>
      </c>
      <c r="C3190" s="203">
        <v>1019125.694</v>
      </c>
      <c r="D3190" s="203">
        <v>1126988.034</v>
      </c>
      <c r="E3190" s="203">
        <v>873725.63300000003</v>
      </c>
      <c r="F3190" s="203">
        <v>1103556.7</v>
      </c>
      <c r="G3190" s="203">
        <v>1333793.446</v>
      </c>
      <c r="H3190" s="203">
        <v>1300603.4580000001</v>
      </c>
      <c r="I3190" s="203">
        <v>1361315.5919999999</v>
      </c>
    </row>
    <row r="3191" spans="1:9" x14ac:dyDescent="0.25">
      <c r="A3191" s="59" t="s">
        <v>1061</v>
      </c>
      <c r="B3191" s="59" t="s">
        <v>6680</v>
      </c>
      <c r="C3191" s="203">
        <v>480925.89299999998</v>
      </c>
      <c r="D3191" s="203">
        <v>559728.75300000003</v>
      </c>
      <c r="E3191" s="203">
        <v>441842.516</v>
      </c>
      <c r="F3191" s="203">
        <v>552145.93200000003</v>
      </c>
      <c r="G3191" s="203">
        <v>932311.29500000004</v>
      </c>
      <c r="H3191" s="203">
        <v>755507.89800000004</v>
      </c>
      <c r="I3191" s="203">
        <v>788254.83600000001</v>
      </c>
    </row>
    <row r="3192" spans="1:9" x14ac:dyDescent="0.25">
      <c r="A3192" s="59" t="s">
        <v>1467</v>
      </c>
      <c r="B3192" s="59" t="s">
        <v>6681</v>
      </c>
      <c r="C3192" s="203">
        <v>220093.799</v>
      </c>
      <c r="D3192" s="203">
        <v>251693.27600000001</v>
      </c>
      <c r="E3192" s="203">
        <v>173041.625</v>
      </c>
      <c r="F3192" s="203">
        <v>140727.405</v>
      </c>
      <c r="G3192" s="203">
        <v>177224.946</v>
      </c>
      <c r="H3192" s="203">
        <v>172268.43900000001</v>
      </c>
      <c r="I3192" s="203">
        <v>163333.36600000001</v>
      </c>
    </row>
    <row r="3193" spans="1:9" x14ac:dyDescent="0.25">
      <c r="A3193" s="59" t="s">
        <v>1020</v>
      </c>
      <c r="B3193" s="59" t="s">
        <v>6682</v>
      </c>
      <c r="C3193" s="203">
        <v>320281.42300000001</v>
      </c>
      <c r="D3193" s="203">
        <v>365104.19799999997</v>
      </c>
      <c r="E3193" s="203">
        <v>269503.55200000003</v>
      </c>
      <c r="F3193" s="203">
        <v>330215.74</v>
      </c>
      <c r="G3193" s="203">
        <v>397017.65299999999</v>
      </c>
      <c r="H3193" s="203">
        <v>396933.36599999998</v>
      </c>
      <c r="I3193" s="203">
        <v>409641.59299999999</v>
      </c>
    </row>
    <row r="3194" spans="1:9" x14ac:dyDescent="0.25">
      <c r="A3194" s="59" t="s">
        <v>2232</v>
      </c>
      <c r="B3194" s="59" t="s">
        <v>6683</v>
      </c>
      <c r="C3194" s="203">
        <v>145816.85699999999</v>
      </c>
      <c r="D3194" s="203">
        <v>149635.228</v>
      </c>
      <c r="E3194" s="203">
        <v>229587.14199999999</v>
      </c>
      <c r="F3194" s="203">
        <v>119766.917</v>
      </c>
      <c r="G3194" s="203">
        <v>133638.34700000001</v>
      </c>
      <c r="H3194" s="203">
        <v>128177.788</v>
      </c>
      <c r="I3194" s="203">
        <v>139496.41399999999</v>
      </c>
    </row>
    <row r="3195" spans="1:9" x14ac:dyDescent="0.25">
      <c r="A3195" s="59" t="s">
        <v>1797</v>
      </c>
      <c r="B3195" s="59" t="s">
        <v>6684</v>
      </c>
      <c r="C3195" s="203">
        <v>542260.06000000006</v>
      </c>
      <c r="D3195" s="203">
        <v>605281.77099999995</v>
      </c>
      <c r="E3195" s="203">
        <v>432855.16399999999</v>
      </c>
      <c r="F3195" s="203">
        <v>535169.73600000003</v>
      </c>
      <c r="G3195" s="203">
        <v>647755.17000000004</v>
      </c>
      <c r="H3195" s="203">
        <v>642086.48800000001</v>
      </c>
      <c r="I3195" s="203">
        <v>621883.56799999997</v>
      </c>
    </row>
    <row r="3196" spans="1:9" x14ac:dyDescent="0.25">
      <c r="A3196" s="59" t="s">
        <v>1514</v>
      </c>
      <c r="B3196" s="59" t="s">
        <v>6685</v>
      </c>
      <c r="C3196" s="203">
        <v>610745.28200000001</v>
      </c>
      <c r="D3196" s="203">
        <v>675213.78099999996</v>
      </c>
      <c r="E3196" s="203">
        <v>561856.89500000002</v>
      </c>
      <c r="F3196" s="203">
        <v>689366.08799999999</v>
      </c>
      <c r="G3196" s="203">
        <v>836550.46</v>
      </c>
      <c r="H3196" s="203">
        <v>869407.82200000004</v>
      </c>
      <c r="I3196" s="203">
        <v>937980.62199999997</v>
      </c>
    </row>
    <row r="3197" spans="1:9" x14ac:dyDescent="0.25">
      <c r="A3197" s="59" t="s">
        <v>440</v>
      </c>
      <c r="B3197" s="59" t="s">
        <v>6686</v>
      </c>
      <c r="C3197" s="203">
        <v>3264707.0010000002</v>
      </c>
      <c r="D3197" s="203">
        <v>3408930.9789999998</v>
      </c>
      <c r="E3197" s="203">
        <v>2553772.77</v>
      </c>
      <c r="F3197" s="203">
        <v>3011231.9539999999</v>
      </c>
      <c r="G3197" s="203">
        <v>3212102.6189999999</v>
      </c>
      <c r="H3197" s="203">
        <v>3206154.372</v>
      </c>
      <c r="I3197" s="203">
        <v>3387767.7489999998</v>
      </c>
    </row>
    <row r="3198" spans="1:9" x14ac:dyDescent="0.25">
      <c r="A3198" s="59" t="s">
        <v>798</v>
      </c>
      <c r="B3198" s="59" t="s">
        <v>6688</v>
      </c>
      <c r="C3198" s="203">
        <v>440957.98200000002</v>
      </c>
      <c r="D3198" s="203">
        <v>471131.61</v>
      </c>
      <c r="E3198" s="203">
        <v>352124.53399999999</v>
      </c>
      <c r="F3198" s="203">
        <v>422482.7</v>
      </c>
      <c r="G3198" s="203">
        <v>507281.71600000001</v>
      </c>
      <c r="H3198" s="203">
        <v>546676.75</v>
      </c>
      <c r="I3198" s="203">
        <v>567534.94099999999</v>
      </c>
    </row>
    <row r="3199" spans="1:9" x14ac:dyDescent="0.25">
      <c r="A3199" s="59" t="s">
        <v>786</v>
      </c>
      <c r="B3199" s="59" t="s">
        <v>6697</v>
      </c>
      <c r="C3199" s="203">
        <v>3102257.5040000002</v>
      </c>
      <c r="D3199" s="203">
        <v>3537269.36</v>
      </c>
      <c r="E3199" s="203">
        <v>2348863.6800000002</v>
      </c>
      <c r="F3199" s="203">
        <v>3015084.1230000001</v>
      </c>
      <c r="G3199" s="203">
        <v>3734906.7310000001</v>
      </c>
      <c r="H3199" s="203">
        <v>3828925.0189999999</v>
      </c>
      <c r="I3199" s="203">
        <v>3802116.2340000002</v>
      </c>
    </row>
    <row r="3200" spans="1:9" x14ac:dyDescent="0.25">
      <c r="A3200" s="59" t="s">
        <v>1965</v>
      </c>
      <c r="B3200" s="59" t="s">
        <v>6704</v>
      </c>
      <c r="C3200" s="203">
        <v>161607.68700000001</v>
      </c>
      <c r="D3200" s="203">
        <v>180500.109</v>
      </c>
      <c r="E3200" s="203">
        <v>152848.20699999999</v>
      </c>
      <c r="F3200" s="203">
        <v>168712.739</v>
      </c>
      <c r="G3200" s="203">
        <v>187626.89</v>
      </c>
      <c r="H3200" s="203">
        <v>207286.902</v>
      </c>
      <c r="I3200" s="203">
        <v>207445.48499999999</v>
      </c>
    </row>
    <row r="3201" spans="1:9" x14ac:dyDescent="0.25">
      <c r="A3201" s="59" t="s">
        <v>1347</v>
      </c>
      <c r="B3201" s="59" t="s">
        <v>6706</v>
      </c>
      <c r="C3201" s="203">
        <v>932596.70700000005</v>
      </c>
      <c r="D3201" s="203">
        <v>996127.91700000002</v>
      </c>
      <c r="E3201" s="203">
        <v>816028.08499999996</v>
      </c>
      <c r="F3201" s="203">
        <v>923881.09600000002</v>
      </c>
      <c r="G3201" s="203">
        <v>1075343.1569999999</v>
      </c>
      <c r="H3201" s="203">
        <v>1048564.514</v>
      </c>
      <c r="I3201" s="203">
        <v>1054957.071</v>
      </c>
    </row>
    <row r="3202" spans="1:9" x14ac:dyDescent="0.25">
      <c r="A3202" s="59" t="s">
        <v>2092</v>
      </c>
      <c r="B3202" s="59" t="s">
        <v>6709</v>
      </c>
      <c r="C3202" s="203">
        <v>319622.81199999998</v>
      </c>
      <c r="D3202" s="203">
        <v>317267.31699999998</v>
      </c>
      <c r="E3202" s="203">
        <v>244049.799</v>
      </c>
      <c r="F3202" s="203">
        <v>317334.21600000001</v>
      </c>
      <c r="G3202" s="203">
        <v>416310.67200000002</v>
      </c>
      <c r="H3202" s="203">
        <v>439267.03100000002</v>
      </c>
      <c r="I3202" s="203">
        <v>481776.03200000001</v>
      </c>
    </row>
    <row r="3203" spans="1:9" x14ac:dyDescent="0.25">
      <c r="A3203" s="59" t="s">
        <v>2548</v>
      </c>
      <c r="B3203" s="59" t="s">
        <v>6710</v>
      </c>
      <c r="C3203" s="203">
        <v>193834.03099999999</v>
      </c>
      <c r="D3203" s="203">
        <v>227580.25099999999</v>
      </c>
      <c r="E3203" s="203">
        <v>155154.56200000001</v>
      </c>
      <c r="F3203" s="203">
        <v>190211.59299999999</v>
      </c>
      <c r="G3203" s="203">
        <v>139295.65900000001</v>
      </c>
      <c r="H3203" s="203">
        <v>141717.97099999999</v>
      </c>
      <c r="I3203" s="203">
        <v>168573.27</v>
      </c>
    </row>
    <row r="3204" spans="1:9" x14ac:dyDescent="0.25">
      <c r="A3204" s="59" t="s">
        <v>1456</v>
      </c>
      <c r="B3204" s="59" t="s">
        <v>6716</v>
      </c>
      <c r="C3204" s="203">
        <v>1182745.5889999999</v>
      </c>
      <c r="D3204" s="203">
        <v>1487337.834</v>
      </c>
      <c r="E3204" s="203">
        <v>1356569.51</v>
      </c>
      <c r="F3204" s="203">
        <v>1687275.4709999999</v>
      </c>
      <c r="G3204" s="203">
        <v>1977065.1980000001</v>
      </c>
      <c r="H3204" s="203">
        <v>1963606.628</v>
      </c>
      <c r="I3204" s="203">
        <v>2101125.7560000001</v>
      </c>
    </row>
    <row r="3205" spans="1:9" x14ac:dyDescent="0.25">
      <c r="A3205" s="59" t="s">
        <v>2274</v>
      </c>
      <c r="B3205" s="59" t="s">
        <v>6718</v>
      </c>
      <c r="C3205" s="203">
        <v>468711.04300000001</v>
      </c>
      <c r="D3205" s="203">
        <v>497462.152</v>
      </c>
      <c r="E3205" s="203">
        <v>426049.29800000001</v>
      </c>
      <c r="F3205" s="203">
        <v>536247.47699999996</v>
      </c>
      <c r="G3205" s="203">
        <v>640065.98600000003</v>
      </c>
      <c r="H3205" s="203">
        <v>674329.59699999995</v>
      </c>
      <c r="I3205" s="203">
        <v>725513.79799999995</v>
      </c>
    </row>
    <row r="3206" spans="1:9" x14ac:dyDescent="0.25">
      <c r="A3206" s="59" t="s">
        <v>2066</v>
      </c>
      <c r="B3206" s="59" t="s">
        <v>6721</v>
      </c>
      <c r="C3206" s="203">
        <v>146957.52799999999</v>
      </c>
      <c r="D3206" s="203">
        <v>154052.307</v>
      </c>
      <c r="E3206" s="203">
        <v>147698.05499999999</v>
      </c>
      <c r="F3206" s="203">
        <v>191343.88399999999</v>
      </c>
      <c r="G3206" s="203">
        <v>274934.58</v>
      </c>
      <c r="H3206" s="203">
        <v>330681.64899999998</v>
      </c>
      <c r="I3206" s="203">
        <v>360514.755</v>
      </c>
    </row>
    <row r="3207" spans="1:9" x14ac:dyDescent="0.25">
      <c r="A3207" s="59" t="s">
        <v>1905</v>
      </c>
      <c r="B3207" s="59" t="s">
        <v>6723</v>
      </c>
      <c r="C3207" s="203">
        <v>990418.29599999997</v>
      </c>
      <c r="D3207" s="203">
        <v>1010460.295</v>
      </c>
      <c r="E3207" s="203">
        <v>697519.60400000005</v>
      </c>
      <c r="F3207" s="203">
        <v>863135.64599999995</v>
      </c>
      <c r="G3207" s="203">
        <v>1190871.8929999999</v>
      </c>
      <c r="H3207" s="203">
        <v>1194992.1159999999</v>
      </c>
      <c r="I3207" s="203">
        <v>1176044.612</v>
      </c>
    </row>
    <row r="3208" spans="1:9" x14ac:dyDescent="0.25">
      <c r="A3208" s="59" t="s">
        <v>1054</v>
      </c>
      <c r="B3208" s="59" t="s">
        <v>6726</v>
      </c>
      <c r="C3208" s="203">
        <v>683166.60199999996</v>
      </c>
      <c r="D3208" s="203">
        <v>737557.70799999998</v>
      </c>
      <c r="E3208" s="203">
        <v>656910.54700000002</v>
      </c>
      <c r="F3208" s="203">
        <v>766104.66899999999</v>
      </c>
      <c r="G3208" s="203">
        <v>920568.92099999997</v>
      </c>
      <c r="H3208" s="203">
        <v>1028158.745</v>
      </c>
      <c r="I3208" s="203">
        <v>1023808.2169999999</v>
      </c>
    </row>
    <row r="3209" spans="1:9" x14ac:dyDescent="0.25">
      <c r="A3209" s="59" t="s">
        <v>2379</v>
      </c>
      <c r="B3209" s="59" t="s">
        <v>6728</v>
      </c>
      <c r="C3209" s="203">
        <v>300616.02399999998</v>
      </c>
      <c r="D3209" s="203">
        <v>301788.74900000001</v>
      </c>
      <c r="E3209" s="203">
        <v>246231.079</v>
      </c>
      <c r="F3209" s="203">
        <v>301703.23100000003</v>
      </c>
      <c r="G3209" s="203">
        <v>356825.10800000001</v>
      </c>
      <c r="H3209" s="203">
        <v>412501.71799999999</v>
      </c>
      <c r="I3209" s="203">
        <v>534019.07299999997</v>
      </c>
    </row>
    <row r="3210" spans="1:9" x14ac:dyDescent="0.25">
      <c r="A3210" s="59" t="s">
        <v>1958</v>
      </c>
      <c r="B3210" s="59" t="s">
        <v>6730</v>
      </c>
      <c r="C3210" s="203">
        <v>82125.054000000004</v>
      </c>
      <c r="D3210" s="203">
        <v>103791.55899999999</v>
      </c>
      <c r="E3210" s="203">
        <v>69697.597999999998</v>
      </c>
      <c r="F3210" s="203">
        <v>88917.214000000007</v>
      </c>
      <c r="G3210" s="203">
        <v>94421.28</v>
      </c>
      <c r="H3210" s="203">
        <v>90243.847999999998</v>
      </c>
      <c r="I3210" s="203">
        <v>85137.127999999997</v>
      </c>
    </row>
    <row r="3211" spans="1:9" x14ac:dyDescent="0.25">
      <c r="A3211" s="59" t="s">
        <v>800</v>
      </c>
      <c r="B3211" s="59" t="s">
        <v>6733</v>
      </c>
      <c r="C3211" s="203">
        <v>3331487.375</v>
      </c>
      <c r="D3211" s="203">
        <v>3643458.6239999998</v>
      </c>
      <c r="E3211" s="203">
        <v>2859073.023</v>
      </c>
      <c r="F3211" s="203">
        <v>3527112.8369999998</v>
      </c>
      <c r="G3211" s="203">
        <v>4042746.378</v>
      </c>
      <c r="H3211" s="203">
        <v>3977864.423</v>
      </c>
      <c r="I3211" s="203">
        <v>4438037.3969999999</v>
      </c>
    </row>
    <row r="3212" spans="1:9" x14ac:dyDescent="0.25">
      <c r="A3212" s="59" t="s">
        <v>480</v>
      </c>
      <c r="B3212" s="59" t="s">
        <v>6738</v>
      </c>
      <c r="C3212" s="203">
        <v>2475437.014</v>
      </c>
      <c r="D3212" s="203">
        <v>2687472.1889999998</v>
      </c>
      <c r="E3212" s="203">
        <v>1961663.8160000001</v>
      </c>
      <c r="F3212" s="203">
        <v>2295550.6889999998</v>
      </c>
      <c r="G3212" s="203">
        <v>2683945.09</v>
      </c>
      <c r="H3212" s="203">
        <v>2464592.7039999999</v>
      </c>
      <c r="I3212" s="203">
        <v>2794049.591</v>
      </c>
    </row>
    <row r="3213" spans="1:9" x14ac:dyDescent="0.25">
      <c r="A3213" s="59" t="s">
        <v>726</v>
      </c>
      <c r="B3213" s="59" t="s">
        <v>6741</v>
      </c>
      <c r="C3213" s="203">
        <v>968414.90800000005</v>
      </c>
      <c r="D3213" s="203">
        <v>1078738.817</v>
      </c>
      <c r="E3213" s="203">
        <v>859552.35</v>
      </c>
      <c r="F3213" s="203">
        <v>904687.67099999997</v>
      </c>
      <c r="G3213" s="203">
        <v>958928.103</v>
      </c>
      <c r="H3213" s="203">
        <v>1058041.5490000001</v>
      </c>
      <c r="I3213" s="203">
        <v>1159015.696</v>
      </c>
    </row>
    <row r="3214" spans="1:9" x14ac:dyDescent="0.25">
      <c r="A3214" s="59" t="s">
        <v>1068</v>
      </c>
      <c r="B3214" s="59" t="s">
        <v>6742</v>
      </c>
      <c r="C3214" s="203">
        <v>198001.78599999999</v>
      </c>
      <c r="D3214" s="203">
        <v>227402.08600000001</v>
      </c>
      <c r="E3214" s="203">
        <v>178435.75099999999</v>
      </c>
      <c r="F3214" s="203">
        <v>172150.304</v>
      </c>
      <c r="G3214" s="203">
        <v>186456.62599999999</v>
      </c>
      <c r="H3214" s="203">
        <v>214536.55</v>
      </c>
      <c r="I3214" s="203">
        <v>214503.921</v>
      </c>
    </row>
    <row r="3215" spans="1:9" x14ac:dyDescent="0.25">
      <c r="A3215" s="59" t="s">
        <v>3061</v>
      </c>
      <c r="B3215" s="59" t="s">
        <v>6746</v>
      </c>
      <c r="C3215" s="203">
        <v>62947.017999999996</v>
      </c>
      <c r="D3215" s="203">
        <v>62257.642</v>
      </c>
      <c r="E3215" s="203">
        <v>49059.002999999997</v>
      </c>
      <c r="F3215" s="203">
        <v>77004.459000000003</v>
      </c>
      <c r="G3215" s="203">
        <v>90500.407999999996</v>
      </c>
      <c r="H3215" s="203">
        <v>93244.032999999996</v>
      </c>
      <c r="I3215" s="203">
        <v>92135.737999999998</v>
      </c>
    </row>
    <row r="3216" spans="1:9" x14ac:dyDescent="0.25">
      <c r="A3216" s="59" t="s">
        <v>2047</v>
      </c>
      <c r="B3216" s="59" t="s">
        <v>6748</v>
      </c>
      <c r="C3216" s="203">
        <v>889632.11600000004</v>
      </c>
      <c r="D3216" s="203">
        <v>963663.21499999997</v>
      </c>
      <c r="E3216" s="203">
        <v>964211.66599999997</v>
      </c>
      <c r="F3216" s="203">
        <v>1112536.274</v>
      </c>
      <c r="G3216" s="203">
        <v>1373855.7390000001</v>
      </c>
      <c r="H3216" s="203">
        <v>1686039.5759999999</v>
      </c>
      <c r="I3216" s="203">
        <v>1740524.524</v>
      </c>
    </row>
    <row r="3217" spans="1:9" x14ac:dyDescent="0.25">
      <c r="A3217" s="59" t="s">
        <v>2380</v>
      </c>
      <c r="B3217" s="59" t="s">
        <v>6749</v>
      </c>
      <c r="C3217" s="203">
        <v>321114.50599999999</v>
      </c>
      <c r="D3217" s="203">
        <v>287977.37599999999</v>
      </c>
      <c r="E3217" s="203">
        <v>236589.56099999999</v>
      </c>
      <c r="F3217" s="203">
        <v>247929.97</v>
      </c>
      <c r="G3217" s="203">
        <v>304473.03700000001</v>
      </c>
      <c r="H3217" s="203">
        <v>297182.00599999999</v>
      </c>
      <c r="I3217" s="203">
        <v>257399.70800000001</v>
      </c>
    </row>
    <row r="3218" spans="1:9" x14ac:dyDescent="0.25">
      <c r="A3218" s="59" t="s">
        <v>2247</v>
      </c>
      <c r="B3218" s="59" t="s">
        <v>6750</v>
      </c>
      <c r="C3218" s="203">
        <v>1387568.6470000001</v>
      </c>
      <c r="D3218" s="203">
        <v>2159614.3709999998</v>
      </c>
      <c r="E3218" s="203">
        <v>1813802.9350000001</v>
      </c>
      <c r="F3218" s="203">
        <v>2146091.5589999999</v>
      </c>
      <c r="G3218" s="203">
        <v>2141622.2089999998</v>
      </c>
      <c r="H3218" s="203">
        <v>2313566.227</v>
      </c>
      <c r="I3218" s="203">
        <v>2405106.0699999998</v>
      </c>
    </row>
    <row r="3219" spans="1:9" x14ac:dyDescent="0.25">
      <c r="A3219" s="59" t="s">
        <v>1932</v>
      </c>
      <c r="B3219" s="59" t="s">
        <v>6754</v>
      </c>
      <c r="C3219" s="203">
        <v>1178851.1459999999</v>
      </c>
      <c r="D3219" s="203">
        <v>1262434.358</v>
      </c>
      <c r="E3219" s="203">
        <v>1040563.43</v>
      </c>
      <c r="F3219" s="203">
        <v>1184340.45</v>
      </c>
      <c r="G3219" s="203">
        <v>1410276.4639999999</v>
      </c>
      <c r="H3219" s="203">
        <v>1340579.203</v>
      </c>
      <c r="I3219" s="203">
        <v>1411182.2930000001</v>
      </c>
    </row>
    <row r="3220" spans="1:9" x14ac:dyDescent="0.25">
      <c r="A3220" s="59" t="s">
        <v>377</v>
      </c>
      <c r="B3220" s="59" t="s">
        <v>6756</v>
      </c>
      <c r="C3220" s="203">
        <v>4220185.409</v>
      </c>
      <c r="D3220" s="203">
        <v>4687324.483</v>
      </c>
      <c r="E3220" s="203">
        <v>4347506.0180000002</v>
      </c>
      <c r="F3220" s="203">
        <v>4798365.568</v>
      </c>
      <c r="G3220" s="203">
        <v>5542194.0159999998</v>
      </c>
      <c r="H3220" s="203">
        <v>5586558.9369999999</v>
      </c>
      <c r="I3220" s="203">
        <v>5829236.8839999996</v>
      </c>
    </row>
    <row r="3221" spans="1:9" x14ac:dyDescent="0.25">
      <c r="A3221" s="59" t="s">
        <v>760</v>
      </c>
      <c r="B3221" s="59" t="s">
        <v>6757</v>
      </c>
      <c r="C3221" s="203">
        <v>567886.28</v>
      </c>
      <c r="D3221" s="203">
        <v>566555.73199999996</v>
      </c>
      <c r="E3221" s="203">
        <v>505309.76299999998</v>
      </c>
      <c r="F3221" s="203">
        <v>522511.54399999999</v>
      </c>
      <c r="G3221" s="203">
        <v>641719.69700000004</v>
      </c>
      <c r="H3221" s="203">
        <v>663526.53399999999</v>
      </c>
      <c r="I3221" s="203">
        <v>665239.72699999996</v>
      </c>
    </row>
    <row r="3222" spans="1:9" x14ac:dyDescent="0.25">
      <c r="A3222" s="59" t="s">
        <v>588</v>
      </c>
      <c r="B3222" s="59" t="s">
        <v>6758</v>
      </c>
      <c r="C3222" s="203">
        <v>1093575.9369999999</v>
      </c>
      <c r="D3222" s="203">
        <v>1309376.798</v>
      </c>
      <c r="E3222" s="203">
        <v>1022241.2070000001</v>
      </c>
      <c r="F3222" s="203">
        <v>1152487.7660000001</v>
      </c>
      <c r="G3222" s="203">
        <v>1363395.929</v>
      </c>
      <c r="H3222" s="203">
        <v>1321549.095</v>
      </c>
      <c r="I3222" s="203">
        <v>1417301.3940000001</v>
      </c>
    </row>
    <row r="3223" spans="1:9" x14ac:dyDescent="0.25">
      <c r="A3223" s="59" t="s">
        <v>1945</v>
      </c>
      <c r="B3223" s="59" t="s">
        <v>6768</v>
      </c>
      <c r="C3223" s="203">
        <v>4535033.8669999996</v>
      </c>
      <c r="D3223" s="203">
        <v>5400543.3640000001</v>
      </c>
      <c r="E3223" s="203">
        <v>4354428.2079999996</v>
      </c>
      <c r="F3223" s="203">
        <v>4505588.9340000004</v>
      </c>
      <c r="G3223" s="203">
        <v>5168681.557</v>
      </c>
      <c r="H3223" s="203">
        <v>4988055.9539999999</v>
      </c>
      <c r="I3223" s="203">
        <v>5270701.5420000004</v>
      </c>
    </row>
    <row r="3224" spans="1:9" x14ac:dyDescent="0.25">
      <c r="A3224" s="59" t="s">
        <v>1265</v>
      </c>
      <c r="B3224" s="59" t="s">
        <v>6769</v>
      </c>
      <c r="C3224" s="203">
        <v>1961933.456</v>
      </c>
      <c r="D3224" s="203">
        <v>2140840.5649999999</v>
      </c>
      <c r="E3224" s="203">
        <v>1826168.6140000001</v>
      </c>
      <c r="F3224" s="203">
        <v>1909348.6</v>
      </c>
      <c r="G3224" s="203">
        <v>2114305.2579999999</v>
      </c>
      <c r="H3224" s="203">
        <v>1992226.0190000001</v>
      </c>
      <c r="I3224" s="203">
        <v>2259548.6949999998</v>
      </c>
    </row>
    <row r="3225" spans="1:9" x14ac:dyDescent="0.25">
      <c r="A3225" s="59" t="s">
        <v>66</v>
      </c>
      <c r="B3225" s="59" t="s">
        <v>6806</v>
      </c>
      <c r="C3225" s="203">
        <v>4048377.8280000002</v>
      </c>
      <c r="D3225" s="203">
        <v>4546830.2470000004</v>
      </c>
      <c r="E3225" s="203">
        <v>3672095.074</v>
      </c>
      <c r="F3225" s="203">
        <v>3957203.003</v>
      </c>
      <c r="G3225" s="203">
        <v>4544888.2050000001</v>
      </c>
      <c r="H3225" s="203">
        <v>4311187.3660000004</v>
      </c>
      <c r="I3225" s="203">
        <v>4351959.0789999999</v>
      </c>
    </row>
    <row r="3226" spans="1:9" x14ac:dyDescent="0.25">
      <c r="A3226" s="59" t="s">
        <v>52</v>
      </c>
      <c r="B3226" s="59" t="s">
        <v>6808</v>
      </c>
      <c r="C3226" s="203">
        <v>12087486.955</v>
      </c>
      <c r="D3226" s="203">
        <v>13427762.668</v>
      </c>
      <c r="E3226" s="203">
        <v>10417308.973999999</v>
      </c>
      <c r="F3226" s="203">
        <v>12368257.58</v>
      </c>
      <c r="G3226" s="203">
        <v>15093687.831</v>
      </c>
      <c r="H3226" s="203">
        <v>15001243.59</v>
      </c>
      <c r="I3226" s="203">
        <v>15489205.728</v>
      </c>
    </row>
    <row r="3227" spans="1:9" x14ac:dyDescent="0.25">
      <c r="A3227" s="59" t="s">
        <v>479</v>
      </c>
      <c r="B3227" s="59" t="s">
        <v>6815</v>
      </c>
      <c r="C3227" s="203">
        <v>6226492.0870000003</v>
      </c>
      <c r="D3227" s="203">
        <v>6844762.8420000002</v>
      </c>
      <c r="E3227" s="203">
        <v>5331557.5619999999</v>
      </c>
      <c r="F3227" s="203">
        <v>6700287.8200000003</v>
      </c>
      <c r="G3227" s="203">
        <v>7790611.227</v>
      </c>
      <c r="H3227" s="203">
        <v>7776993.7460000003</v>
      </c>
      <c r="I3227" s="203">
        <v>8553490.0859999992</v>
      </c>
    </row>
    <row r="3228" spans="1:9" x14ac:dyDescent="0.25">
      <c r="A3228" s="59" t="s">
        <v>364</v>
      </c>
      <c r="B3228" s="59" t="s">
        <v>6817</v>
      </c>
      <c r="C3228" s="203">
        <v>15266059.431</v>
      </c>
      <c r="D3228" s="203">
        <v>17281283.236000001</v>
      </c>
      <c r="E3228" s="203">
        <v>14886834.708000001</v>
      </c>
      <c r="F3228" s="203">
        <v>17244964.585000001</v>
      </c>
      <c r="G3228" s="203">
        <v>20368965.134</v>
      </c>
      <c r="H3228" s="203">
        <v>20918910.784000002</v>
      </c>
      <c r="I3228" s="203">
        <v>21595420.870999999</v>
      </c>
    </row>
    <row r="3229" spans="1:9" x14ac:dyDescent="0.25">
      <c r="A3229" s="59" t="s">
        <v>338</v>
      </c>
      <c r="B3229" s="59" t="s">
        <v>6818</v>
      </c>
      <c r="C3229" s="203">
        <v>11864538.233999999</v>
      </c>
      <c r="D3229" s="203">
        <v>13313196.637</v>
      </c>
      <c r="E3229" s="203">
        <v>11409396.880000001</v>
      </c>
      <c r="F3229" s="203">
        <v>13757691.842</v>
      </c>
      <c r="G3229" s="203">
        <v>15851909.903999999</v>
      </c>
      <c r="H3229" s="203">
        <v>15743608.465</v>
      </c>
      <c r="I3229" s="203">
        <v>16613817.694</v>
      </c>
    </row>
    <row r="3230" spans="1:9" x14ac:dyDescent="0.25">
      <c r="A3230" s="59" t="s">
        <v>337</v>
      </c>
      <c r="B3230" s="59" t="s">
        <v>6819</v>
      </c>
      <c r="C3230" s="203">
        <v>10176950.299000001</v>
      </c>
      <c r="D3230" s="203">
        <v>11121881.891000001</v>
      </c>
      <c r="E3230" s="203">
        <v>7690744.1710000001</v>
      </c>
      <c r="F3230" s="203">
        <v>10730504.964</v>
      </c>
      <c r="G3230" s="203">
        <v>13602364.323999999</v>
      </c>
      <c r="H3230" s="203">
        <v>13598262.679</v>
      </c>
      <c r="I3230" s="203">
        <v>13884357.261</v>
      </c>
    </row>
    <row r="3231" spans="1:9" x14ac:dyDescent="0.25">
      <c r="A3231" s="59" t="s">
        <v>183</v>
      </c>
      <c r="B3231" s="59" t="s">
        <v>6824</v>
      </c>
      <c r="C3231" s="203">
        <v>9505096.8269999996</v>
      </c>
      <c r="D3231" s="203">
        <v>10670459.473999999</v>
      </c>
      <c r="E3231" s="203">
        <v>9650951.7870000005</v>
      </c>
      <c r="F3231" s="203">
        <v>11906850.857000001</v>
      </c>
      <c r="G3231" s="203">
        <v>13888599.228</v>
      </c>
      <c r="H3231" s="203">
        <v>13745355.591</v>
      </c>
      <c r="I3231" s="203">
        <v>14431431.061000001</v>
      </c>
    </row>
    <row r="3232" spans="1:9" x14ac:dyDescent="0.25">
      <c r="A3232" s="59" t="s">
        <v>1184</v>
      </c>
      <c r="B3232" s="59" t="s">
        <v>6829</v>
      </c>
      <c r="C3232" s="203">
        <v>773637.66500000004</v>
      </c>
      <c r="D3232" s="203">
        <v>941634.85699999996</v>
      </c>
      <c r="E3232" s="203">
        <v>737764.72600000002</v>
      </c>
      <c r="F3232" s="203">
        <v>664202.25800000003</v>
      </c>
      <c r="G3232" s="203">
        <v>849687.66700000002</v>
      </c>
      <c r="H3232" s="203">
        <v>928201.495</v>
      </c>
      <c r="I3232" s="203">
        <v>902095.48600000003</v>
      </c>
    </row>
    <row r="3233" spans="1:9" x14ac:dyDescent="0.25">
      <c r="A3233" s="59" t="s">
        <v>2158</v>
      </c>
      <c r="B3233" s="59" t="s">
        <v>6830</v>
      </c>
      <c r="C3233" s="203">
        <v>416641.90500000003</v>
      </c>
      <c r="D3233" s="203">
        <v>482153.57900000003</v>
      </c>
      <c r="E3233" s="203">
        <v>371294.522</v>
      </c>
      <c r="F3233" s="203">
        <v>425859.18800000002</v>
      </c>
      <c r="G3233" s="203">
        <v>460309.70500000002</v>
      </c>
      <c r="H3233" s="203">
        <v>443795.87800000003</v>
      </c>
      <c r="I3233" s="203">
        <v>475745.33899999998</v>
      </c>
    </row>
    <row r="3234" spans="1:9" x14ac:dyDescent="0.25">
      <c r="A3234" s="59" t="s">
        <v>1046</v>
      </c>
      <c r="B3234" s="59" t="s">
        <v>6832</v>
      </c>
      <c r="C3234" s="203">
        <v>2810694.8629999999</v>
      </c>
      <c r="D3234" s="203">
        <v>3314495.5189999999</v>
      </c>
      <c r="E3234" s="203">
        <v>2758456.1170000001</v>
      </c>
      <c r="F3234" s="203">
        <v>2133524.7889999999</v>
      </c>
      <c r="G3234" s="203">
        <v>2425855.145</v>
      </c>
      <c r="H3234" s="203">
        <v>2422775.1</v>
      </c>
      <c r="I3234" s="203">
        <v>2402321.0010000002</v>
      </c>
    </row>
    <row r="3235" spans="1:9" x14ac:dyDescent="0.25">
      <c r="A3235" s="59" t="s">
        <v>394</v>
      </c>
      <c r="B3235" s="59" t="s">
        <v>6834</v>
      </c>
      <c r="C3235" s="203">
        <v>5790021.4119999995</v>
      </c>
      <c r="D3235" s="203">
        <v>5554128.1660000002</v>
      </c>
      <c r="E3235" s="203">
        <v>4374831.7039999999</v>
      </c>
      <c r="F3235" s="203">
        <v>4666008.4639999997</v>
      </c>
      <c r="G3235" s="203">
        <v>4720109.4960000003</v>
      </c>
      <c r="H3235" s="203">
        <v>4539734.4440000001</v>
      </c>
      <c r="I3235" s="203">
        <v>4568454.2920000004</v>
      </c>
    </row>
    <row r="3236" spans="1:9" x14ac:dyDescent="0.25">
      <c r="A3236" s="59" t="s">
        <v>300</v>
      </c>
      <c r="B3236" s="59" t="s">
        <v>6835</v>
      </c>
      <c r="C3236" s="203">
        <v>598338.30700000003</v>
      </c>
      <c r="D3236" s="203">
        <v>601672.01100000006</v>
      </c>
      <c r="E3236" s="203">
        <v>505021.76500000001</v>
      </c>
      <c r="F3236" s="203">
        <v>575640.72600000002</v>
      </c>
      <c r="G3236" s="203">
        <v>590430.41399999999</v>
      </c>
      <c r="H3236" s="203">
        <v>553807.81700000004</v>
      </c>
      <c r="I3236" s="203">
        <v>980351.45200000005</v>
      </c>
    </row>
    <row r="3237" spans="1:9" x14ac:dyDescent="0.25">
      <c r="A3237" s="59" t="s">
        <v>328</v>
      </c>
      <c r="B3237" s="59" t="s">
        <v>6836</v>
      </c>
      <c r="C3237" s="203">
        <v>1078702.1089999999</v>
      </c>
      <c r="D3237" s="203">
        <v>1175148.5719999999</v>
      </c>
      <c r="E3237" s="203">
        <v>1129376.6780000001</v>
      </c>
      <c r="F3237" s="203">
        <v>1347189.4480000001</v>
      </c>
      <c r="G3237" s="203">
        <v>1518510.865</v>
      </c>
      <c r="H3237" s="203">
        <v>1581997.3940000001</v>
      </c>
      <c r="I3237" s="203">
        <v>1628689.115</v>
      </c>
    </row>
    <row r="3238" spans="1:9" x14ac:dyDescent="0.25">
      <c r="A3238" s="59" t="s">
        <v>729</v>
      </c>
      <c r="B3238" s="59" t="s">
        <v>6837</v>
      </c>
      <c r="C3238" s="203">
        <v>1281805.155</v>
      </c>
      <c r="D3238" s="203">
        <v>1299442.182</v>
      </c>
      <c r="E3238" s="203">
        <v>1247269.351</v>
      </c>
      <c r="F3238" s="203">
        <v>1277358.0449999999</v>
      </c>
      <c r="G3238" s="203">
        <v>1358423.5759999999</v>
      </c>
      <c r="H3238" s="203">
        <v>1372837.8389999999</v>
      </c>
      <c r="I3238" s="203">
        <v>1454048.524</v>
      </c>
    </row>
    <row r="3239" spans="1:9" x14ac:dyDescent="0.25">
      <c r="A3239" s="59" t="s">
        <v>286</v>
      </c>
      <c r="B3239" s="59" t="s">
        <v>6838</v>
      </c>
      <c r="C3239" s="203">
        <v>4840628.3370000003</v>
      </c>
      <c r="D3239" s="203">
        <v>5096586.4529999997</v>
      </c>
      <c r="E3239" s="203">
        <v>3930330.3390000002</v>
      </c>
      <c r="F3239" s="203">
        <v>4378026.46</v>
      </c>
      <c r="G3239" s="203">
        <v>4992406.3459999999</v>
      </c>
      <c r="H3239" s="203">
        <v>4840154.4720000001</v>
      </c>
      <c r="I3239" s="203">
        <v>5191240.6399999997</v>
      </c>
    </row>
    <row r="3240" spans="1:9" x14ac:dyDescent="0.25">
      <c r="A3240" s="59" t="s">
        <v>510</v>
      </c>
      <c r="B3240" s="59" t="s">
        <v>6840</v>
      </c>
      <c r="C3240" s="203">
        <v>5172697.2680000002</v>
      </c>
      <c r="D3240" s="203">
        <v>6499421.3039999995</v>
      </c>
      <c r="E3240" s="203">
        <v>4357623.4019999998</v>
      </c>
      <c r="F3240" s="203">
        <v>5220511.5250000004</v>
      </c>
      <c r="G3240" s="203">
        <v>6407251.466</v>
      </c>
      <c r="H3240" s="203">
        <v>6588613.4299999997</v>
      </c>
      <c r="I3240" s="203">
        <v>6558073.6619999995</v>
      </c>
    </row>
    <row r="3241" spans="1:9" x14ac:dyDescent="0.25">
      <c r="A3241" s="59" t="s">
        <v>383</v>
      </c>
      <c r="B3241" s="59" t="s">
        <v>6842</v>
      </c>
      <c r="C3241" s="203">
        <v>5330637.4759999998</v>
      </c>
      <c r="D3241" s="203">
        <v>5868580.6270000003</v>
      </c>
      <c r="E3241" s="203">
        <v>4679091.4790000003</v>
      </c>
      <c r="F3241" s="203">
        <v>5337231.767</v>
      </c>
      <c r="G3241" s="203">
        <v>6052690.9040000001</v>
      </c>
      <c r="H3241" s="203">
        <v>5737080.2089999998</v>
      </c>
      <c r="I3241" s="203">
        <v>6168285.352</v>
      </c>
    </row>
    <row r="3242" spans="1:9" x14ac:dyDescent="0.25">
      <c r="A3242" s="59" t="s">
        <v>1294</v>
      </c>
      <c r="B3242" s="59" t="s">
        <v>6844</v>
      </c>
      <c r="C3242" s="203">
        <v>1657222.2409999999</v>
      </c>
      <c r="D3242" s="203">
        <v>2276861.7119999998</v>
      </c>
      <c r="E3242" s="203">
        <v>1809694.5390000001</v>
      </c>
      <c r="F3242" s="203">
        <v>1802710.987</v>
      </c>
      <c r="G3242" s="203">
        <v>1892913.1839999999</v>
      </c>
      <c r="H3242" s="203">
        <v>1864968.548</v>
      </c>
      <c r="I3242" s="203">
        <v>1864076.82</v>
      </c>
    </row>
    <row r="3243" spans="1:9" x14ac:dyDescent="0.25">
      <c r="A3243" s="59" t="s">
        <v>490</v>
      </c>
      <c r="B3243" s="59" t="s">
        <v>6854</v>
      </c>
      <c r="C3243" s="203">
        <v>6761232.3600000003</v>
      </c>
      <c r="D3243" s="203">
        <v>6932760.9029999999</v>
      </c>
      <c r="E3243" s="203">
        <v>5528479.5109999999</v>
      </c>
      <c r="F3243" s="203">
        <v>5452304.0659999996</v>
      </c>
      <c r="G3243" s="203">
        <v>6320978.1900000004</v>
      </c>
      <c r="H3243" s="203">
        <v>6636644.983</v>
      </c>
      <c r="I3243" s="203">
        <v>6694599.9970000004</v>
      </c>
    </row>
    <row r="3244" spans="1:9" x14ac:dyDescent="0.25">
      <c r="A3244" s="59" t="s">
        <v>533</v>
      </c>
      <c r="B3244" s="59" t="s">
        <v>6864</v>
      </c>
      <c r="C3244" s="203">
        <v>4772292.8269999996</v>
      </c>
      <c r="D3244" s="203">
        <v>5365629.8629999999</v>
      </c>
      <c r="E3244" s="203">
        <v>5018860.2419999996</v>
      </c>
      <c r="F3244" s="203">
        <v>5627864.8030000003</v>
      </c>
      <c r="G3244" s="203">
        <v>7427705.9040000001</v>
      </c>
      <c r="H3244" s="203">
        <v>7374727.7549999999</v>
      </c>
      <c r="I3244" s="203">
        <v>7732645.6540000001</v>
      </c>
    </row>
    <row r="3245" spans="1:9" x14ac:dyDescent="0.25">
      <c r="A3245" s="59" t="s">
        <v>284</v>
      </c>
      <c r="B3245" s="59" t="s">
        <v>6865</v>
      </c>
      <c r="C3245" s="203">
        <v>1742574.693</v>
      </c>
      <c r="D3245" s="203">
        <v>1893809.085</v>
      </c>
      <c r="E3245" s="203">
        <v>1662461.6869999999</v>
      </c>
      <c r="F3245" s="203">
        <v>2037732.4639999999</v>
      </c>
      <c r="G3245" s="203">
        <v>2245905.4720000001</v>
      </c>
      <c r="H3245" s="203">
        <v>2338135.6379999998</v>
      </c>
      <c r="I3245" s="203">
        <v>2520393.6579999998</v>
      </c>
    </row>
    <row r="3246" spans="1:9" x14ac:dyDescent="0.25">
      <c r="A3246" s="59" t="s">
        <v>2104</v>
      </c>
      <c r="B3246" s="59" t="s">
        <v>6869</v>
      </c>
      <c r="C3246" s="203">
        <v>3490686.3319999999</v>
      </c>
      <c r="D3246" s="203">
        <v>3723485.554</v>
      </c>
      <c r="E3246" s="203">
        <v>3270150.7960000001</v>
      </c>
      <c r="F3246" s="203">
        <v>3436883.0440000002</v>
      </c>
      <c r="G3246" s="203">
        <v>3682422.5830000001</v>
      </c>
      <c r="H3246" s="203">
        <v>3549103.7340000002</v>
      </c>
      <c r="I3246" s="203">
        <v>3828273.54</v>
      </c>
    </row>
    <row r="3247" spans="1:9" x14ac:dyDescent="0.25">
      <c r="A3247" s="59" t="s">
        <v>746</v>
      </c>
      <c r="B3247" s="59" t="s">
        <v>6872</v>
      </c>
      <c r="C3247" s="203">
        <v>7381804.0619999999</v>
      </c>
      <c r="D3247" s="203">
        <v>8326449.8490000004</v>
      </c>
      <c r="E3247" s="203">
        <v>5880833.375</v>
      </c>
      <c r="F3247" s="203">
        <v>6170313.5599999996</v>
      </c>
      <c r="G3247" s="203">
        <v>7060184.3679999998</v>
      </c>
      <c r="H3247" s="203">
        <v>7491462.977</v>
      </c>
      <c r="I3247" s="203">
        <v>8442258.4000000004</v>
      </c>
    </row>
    <row r="3248" spans="1:9" x14ac:dyDescent="0.25">
      <c r="A3248" s="59" t="s">
        <v>453</v>
      </c>
      <c r="B3248" s="59" t="s">
        <v>6874</v>
      </c>
      <c r="C3248" s="203">
        <v>4982566.9189999998</v>
      </c>
      <c r="D3248" s="203">
        <v>5442255.5449999999</v>
      </c>
      <c r="E3248" s="203">
        <v>4626035.409</v>
      </c>
      <c r="F3248" s="203">
        <v>5015540.4639999997</v>
      </c>
      <c r="G3248" s="203">
        <v>5892603.3150000004</v>
      </c>
      <c r="H3248" s="203">
        <v>5903998.7209999999</v>
      </c>
      <c r="I3248" s="203">
        <v>6359236.6359999999</v>
      </c>
    </row>
    <row r="3249" spans="1:9" x14ac:dyDescent="0.25">
      <c r="A3249" s="59" t="s">
        <v>2257</v>
      </c>
      <c r="B3249" s="59" t="s">
        <v>6878</v>
      </c>
      <c r="C3249" s="203">
        <v>664439.598</v>
      </c>
      <c r="D3249" s="203">
        <v>683326.304</v>
      </c>
      <c r="E3249" s="203">
        <v>547169.97900000005</v>
      </c>
      <c r="F3249" s="203">
        <v>656317.11800000002</v>
      </c>
      <c r="G3249" s="203">
        <v>701976.99600000004</v>
      </c>
      <c r="H3249" s="203">
        <v>650112.91599999997</v>
      </c>
      <c r="I3249" s="203">
        <v>708688.63</v>
      </c>
    </row>
    <row r="3250" spans="1:9" x14ac:dyDescent="0.25">
      <c r="A3250" s="59" t="s">
        <v>2108</v>
      </c>
      <c r="B3250" s="59" t="s">
        <v>6879</v>
      </c>
      <c r="C3250" s="203">
        <v>231530.20199999999</v>
      </c>
      <c r="D3250" s="203">
        <v>255645.75399999999</v>
      </c>
      <c r="E3250" s="203">
        <v>274180.87699999998</v>
      </c>
      <c r="F3250" s="203">
        <v>352330.43099999998</v>
      </c>
      <c r="G3250" s="203">
        <v>394229.90700000001</v>
      </c>
      <c r="H3250" s="203">
        <v>411493.06300000002</v>
      </c>
      <c r="I3250" s="203">
        <v>422768.02399999998</v>
      </c>
    </row>
    <row r="3251" spans="1:9" x14ac:dyDescent="0.25">
      <c r="A3251" s="59" t="s">
        <v>1188</v>
      </c>
      <c r="B3251" s="59" t="s">
        <v>6881</v>
      </c>
      <c r="C3251" s="203">
        <v>877515.20400000003</v>
      </c>
      <c r="D3251" s="203">
        <v>994471.96600000001</v>
      </c>
      <c r="E3251" s="203">
        <v>771844.25199999998</v>
      </c>
      <c r="F3251" s="203">
        <v>874558.67700000003</v>
      </c>
      <c r="G3251" s="203">
        <v>984772.39399999997</v>
      </c>
      <c r="H3251" s="203">
        <v>970804.61899999995</v>
      </c>
      <c r="I3251" s="203">
        <v>995393.47900000005</v>
      </c>
    </row>
    <row r="3252" spans="1:9" x14ac:dyDescent="0.25">
      <c r="A3252" s="59" t="s">
        <v>873</v>
      </c>
      <c r="B3252" s="59" t="s">
        <v>6882</v>
      </c>
      <c r="C3252" s="203">
        <v>968810.34400000004</v>
      </c>
      <c r="D3252" s="203">
        <v>1282154.943</v>
      </c>
      <c r="E3252" s="203">
        <v>1093991.9909999999</v>
      </c>
      <c r="F3252" s="203">
        <v>1091308.4110000001</v>
      </c>
      <c r="G3252" s="203">
        <v>1197675.7479999999</v>
      </c>
      <c r="H3252" s="203">
        <v>1224182.5730000001</v>
      </c>
      <c r="I3252" s="203">
        <v>1286702.1000000001</v>
      </c>
    </row>
    <row r="3253" spans="1:9" x14ac:dyDescent="0.25">
      <c r="A3253" s="59" t="s">
        <v>1424</v>
      </c>
      <c r="B3253" s="59" t="s">
        <v>6883</v>
      </c>
      <c r="C3253" s="203">
        <v>1626857.7620000001</v>
      </c>
      <c r="D3253" s="203">
        <v>1646884.9509999999</v>
      </c>
      <c r="E3253" s="203">
        <v>1247502.808</v>
      </c>
      <c r="F3253" s="203">
        <v>1585698.1529999999</v>
      </c>
      <c r="G3253" s="203">
        <v>1941861.7620000001</v>
      </c>
      <c r="H3253" s="203">
        <v>1784942.081</v>
      </c>
      <c r="I3253" s="203">
        <v>1718989.7649999999</v>
      </c>
    </row>
    <row r="3254" spans="1:9" x14ac:dyDescent="0.25">
      <c r="A3254" s="59" t="s">
        <v>1707</v>
      </c>
      <c r="B3254" s="59" t="s">
        <v>6884</v>
      </c>
      <c r="C3254" s="203">
        <v>2475438.3709999998</v>
      </c>
      <c r="D3254" s="203">
        <v>2597613.0010000002</v>
      </c>
      <c r="E3254" s="203">
        <v>1924432.5719999999</v>
      </c>
      <c r="F3254" s="203">
        <v>2144223.9879999999</v>
      </c>
      <c r="G3254" s="203">
        <v>2693937.9789999998</v>
      </c>
      <c r="H3254" s="203">
        <v>2925098.9049999998</v>
      </c>
      <c r="I3254" s="203">
        <v>3145603.8429999999</v>
      </c>
    </row>
    <row r="3255" spans="1:9" x14ac:dyDescent="0.25">
      <c r="A3255" s="59" t="s">
        <v>1175</v>
      </c>
      <c r="B3255" s="59" t="s">
        <v>6888</v>
      </c>
      <c r="C3255" s="203">
        <v>671217.52099999995</v>
      </c>
      <c r="D3255" s="203">
        <v>782021.66099999996</v>
      </c>
      <c r="E3255" s="203">
        <v>557378.21600000001</v>
      </c>
      <c r="F3255" s="203">
        <v>684209.96499999997</v>
      </c>
      <c r="G3255" s="203">
        <v>822488.6</v>
      </c>
      <c r="H3255" s="203">
        <v>893212.09699999995</v>
      </c>
      <c r="I3255" s="203">
        <v>877817.84</v>
      </c>
    </row>
    <row r="3256" spans="1:9" x14ac:dyDescent="0.25">
      <c r="A3256" s="59" t="s">
        <v>779</v>
      </c>
      <c r="B3256" s="59" t="s">
        <v>6889</v>
      </c>
      <c r="C3256" s="203">
        <v>422195.25799999997</v>
      </c>
      <c r="D3256" s="203">
        <v>514525.15500000003</v>
      </c>
      <c r="E3256" s="203">
        <v>382492.24200000003</v>
      </c>
      <c r="F3256" s="203">
        <v>421268.49300000002</v>
      </c>
      <c r="G3256" s="203">
        <v>543564.66099999996</v>
      </c>
      <c r="H3256" s="203">
        <v>640027.66200000001</v>
      </c>
      <c r="I3256" s="203">
        <v>640732.88600000006</v>
      </c>
    </row>
    <row r="3257" spans="1:9" x14ac:dyDescent="0.25">
      <c r="A3257" s="59" t="s">
        <v>984</v>
      </c>
      <c r="B3257" s="59" t="s">
        <v>6893</v>
      </c>
      <c r="C3257" s="203">
        <v>1420855.2720000001</v>
      </c>
      <c r="D3257" s="203">
        <v>1522605.7120000001</v>
      </c>
      <c r="E3257" s="203">
        <v>1086092.7309999999</v>
      </c>
      <c r="F3257" s="203">
        <v>1361373.213</v>
      </c>
      <c r="G3257" s="203">
        <v>1673213.62</v>
      </c>
      <c r="H3257" s="203">
        <v>1683220.709</v>
      </c>
      <c r="I3257" s="203">
        <v>1750726.0260000001</v>
      </c>
    </row>
    <row r="3258" spans="1:9" x14ac:dyDescent="0.25">
      <c r="A3258" s="59" t="s">
        <v>1085</v>
      </c>
      <c r="B3258" s="59" t="s">
        <v>6895</v>
      </c>
      <c r="C3258" s="203">
        <v>683718.28799999994</v>
      </c>
      <c r="D3258" s="203">
        <v>1003472.857</v>
      </c>
      <c r="E3258" s="203">
        <v>987013.72199999995</v>
      </c>
      <c r="F3258" s="203">
        <v>683125.97</v>
      </c>
      <c r="G3258" s="203">
        <v>833938.21900000004</v>
      </c>
      <c r="H3258" s="203">
        <v>953398.86800000002</v>
      </c>
      <c r="I3258" s="203">
        <v>955451.93200000003</v>
      </c>
    </row>
    <row r="3259" spans="1:9" x14ac:dyDescent="0.25">
      <c r="A3259" s="59" t="s">
        <v>1271</v>
      </c>
      <c r="B3259" s="59" t="s">
        <v>6904</v>
      </c>
      <c r="C3259" s="203">
        <v>4240762.7149999999</v>
      </c>
      <c r="D3259" s="203">
        <v>5181852.0489999996</v>
      </c>
      <c r="E3259" s="203">
        <v>4128783.3670000001</v>
      </c>
      <c r="F3259" s="203">
        <v>4073969.2540000002</v>
      </c>
      <c r="G3259" s="203">
        <v>4930154.943</v>
      </c>
      <c r="H3259" s="203">
        <v>5146604.7759999996</v>
      </c>
      <c r="I3259" s="203">
        <v>5598089.6720000003</v>
      </c>
    </row>
    <row r="3260" spans="1:9" x14ac:dyDescent="0.25">
      <c r="A3260" s="59" t="s">
        <v>1477</v>
      </c>
      <c r="B3260" s="59" t="s">
        <v>6905</v>
      </c>
      <c r="C3260" s="203">
        <v>1504496.0260000001</v>
      </c>
      <c r="D3260" s="203">
        <v>1399908.159</v>
      </c>
      <c r="E3260" s="203">
        <v>970179.43099999998</v>
      </c>
      <c r="F3260" s="203">
        <v>869230.93700000003</v>
      </c>
      <c r="G3260" s="203">
        <v>1079088.9110000001</v>
      </c>
      <c r="H3260" s="203">
        <v>1089953.196</v>
      </c>
      <c r="I3260" s="203">
        <v>1128601.3400000001</v>
      </c>
    </row>
    <row r="3261" spans="1:9" x14ac:dyDescent="0.25">
      <c r="A3261" s="59" t="s">
        <v>247</v>
      </c>
      <c r="B3261" s="59" t="s">
        <v>6912</v>
      </c>
      <c r="C3261" s="203">
        <v>7636011.0710000005</v>
      </c>
      <c r="D3261" s="203">
        <v>8693475.5270000007</v>
      </c>
      <c r="E3261" s="203">
        <v>5543545.324</v>
      </c>
      <c r="F3261" s="203">
        <v>6012699.3329999996</v>
      </c>
      <c r="G3261" s="203">
        <v>7722555.091</v>
      </c>
      <c r="H3261" s="203">
        <v>8048642.8710000003</v>
      </c>
      <c r="I3261" s="203">
        <v>8906071.4910000004</v>
      </c>
    </row>
    <row r="3262" spans="1:9" x14ac:dyDescent="0.25">
      <c r="A3262" s="59" t="s">
        <v>553</v>
      </c>
      <c r="B3262" s="59" t="s">
        <v>6923</v>
      </c>
      <c r="C3262" s="203">
        <v>1741848.602</v>
      </c>
      <c r="D3262" s="203">
        <v>2166362.5819999999</v>
      </c>
      <c r="E3262" s="203">
        <v>1738923.2339999999</v>
      </c>
      <c r="F3262" s="203">
        <v>1755532.6229999999</v>
      </c>
      <c r="G3262" s="203">
        <v>1830177.39</v>
      </c>
      <c r="H3262" s="203">
        <v>1967924.459</v>
      </c>
      <c r="I3262" s="203">
        <v>1922845.7919999999</v>
      </c>
    </row>
    <row r="3263" spans="1:9" x14ac:dyDescent="0.25">
      <c r="A3263" s="59" t="s">
        <v>1420</v>
      </c>
      <c r="B3263" s="59" t="s">
        <v>6928</v>
      </c>
      <c r="C3263" s="203">
        <v>718655.16200000001</v>
      </c>
      <c r="D3263" s="203">
        <v>323360.55599999998</v>
      </c>
      <c r="E3263" s="203">
        <v>145889.45300000001</v>
      </c>
      <c r="F3263" s="203">
        <v>210179.67199999999</v>
      </c>
      <c r="G3263" s="203">
        <v>297089.87199999997</v>
      </c>
      <c r="H3263" s="203">
        <v>335517.48499999999</v>
      </c>
      <c r="I3263" s="203">
        <v>209115.50399999999</v>
      </c>
    </row>
    <row r="3264" spans="1:9" x14ac:dyDescent="0.25">
      <c r="A3264" s="59" t="s">
        <v>93</v>
      </c>
      <c r="B3264" s="59" t="s">
        <v>6929</v>
      </c>
      <c r="C3264" s="203">
        <v>19582791.077</v>
      </c>
      <c r="D3264" s="203">
        <v>24033236.353</v>
      </c>
      <c r="E3264" s="203">
        <v>19768438.09</v>
      </c>
      <c r="F3264" s="203">
        <v>18968997.635000002</v>
      </c>
      <c r="G3264" s="203">
        <v>20116659.59</v>
      </c>
      <c r="H3264" s="203">
        <v>21846570.986000001</v>
      </c>
      <c r="I3264" s="203">
        <v>22206180.695</v>
      </c>
    </row>
    <row r="3265" spans="1:9" x14ac:dyDescent="0.25">
      <c r="A3265" s="59" t="s">
        <v>31</v>
      </c>
      <c r="B3265" s="59" t="s">
        <v>6930</v>
      </c>
      <c r="C3265" s="203">
        <v>23517797.181000002</v>
      </c>
      <c r="D3265" s="203">
        <v>27579955.612</v>
      </c>
      <c r="E3265" s="203">
        <v>17294311.942000002</v>
      </c>
      <c r="F3265" s="203">
        <v>22366696.103999998</v>
      </c>
      <c r="G3265" s="203">
        <v>28726872.204</v>
      </c>
      <c r="H3265" s="203">
        <v>27657125.344000001</v>
      </c>
      <c r="I3265" s="203">
        <v>25109785.465</v>
      </c>
    </row>
    <row r="3266" spans="1:9" x14ac:dyDescent="0.25">
      <c r="A3266" s="59" t="s">
        <v>1409</v>
      </c>
      <c r="B3266" s="59" t="s">
        <v>6931</v>
      </c>
      <c r="C3266" s="203">
        <v>335539.51500000001</v>
      </c>
      <c r="D3266" s="203">
        <v>506600.64899999998</v>
      </c>
      <c r="E3266" s="203">
        <v>408621.05800000002</v>
      </c>
      <c r="F3266" s="203">
        <v>358192.17</v>
      </c>
      <c r="G3266" s="203">
        <v>484348.76500000001</v>
      </c>
      <c r="H3266" s="203">
        <v>533893.98400000005</v>
      </c>
      <c r="I3266" s="203">
        <v>557809.04</v>
      </c>
    </row>
    <row r="3267" spans="1:9" x14ac:dyDescent="0.25">
      <c r="A3267" s="59" t="s">
        <v>688</v>
      </c>
      <c r="B3267" s="59" t="s">
        <v>6935</v>
      </c>
      <c r="C3267" s="203">
        <v>951204.23199999996</v>
      </c>
      <c r="D3267" s="203">
        <v>1031780.403</v>
      </c>
      <c r="E3267" s="203">
        <v>763511.18900000001</v>
      </c>
      <c r="F3267" s="203">
        <v>891742.41899999999</v>
      </c>
      <c r="G3267" s="203">
        <v>1105699.0649999999</v>
      </c>
      <c r="H3267" s="203">
        <v>1135214.102</v>
      </c>
      <c r="I3267" s="203">
        <v>1074935.0959999999</v>
      </c>
    </row>
    <row r="3268" spans="1:9" x14ac:dyDescent="0.25">
      <c r="A3268" s="59" t="s">
        <v>863</v>
      </c>
      <c r="B3268" s="59" t="s">
        <v>6936</v>
      </c>
      <c r="C3268" s="203">
        <v>1824203.6359999999</v>
      </c>
      <c r="D3268" s="203">
        <v>2424289.3679999998</v>
      </c>
      <c r="E3268" s="203">
        <v>1871389.088</v>
      </c>
      <c r="F3268" s="203">
        <v>1992802.5190000001</v>
      </c>
      <c r="G3268" s="203">
        <v>2625404.65</v>
      </c>
      <c r="H3268" s="203">
        <v>2679301.9389999998</v>
      </c>
      <c r="I3268" s="203">
        <v>2940935.7289999998</v>
      </c>
    </row>
    <row r="3269" spans="1:9" x14ac:dyDescent="0.25">
      <c r="A3269" s="59" t="s">
        <v>2237</v>
      </c>
      <c r="B3269" s="59" t="s">
        <v>6939</v>
      </c>
      <c r="C3269" s="203">
        <v>1081322.8589999999</v>
      </c>
      <c r="D3269" s="203">
        <v>1255966.2749999999</v>
      </c>
      <c r="E3269" s="203">
        <v>853526.75100000005</v>
      </c>
      <c r="F3269" s="203">
        <v>850023.21400000004</v>
      </c>
      <c r="G3269" s="203">
        <v>1146128.3829999999</v>
      </c>
      <c r="H3269" s="203">
        <v>1253575.1240000001</v>
      </c>
      <c r="I3269" s="203">
        <v>1341101.7409999999</v>
      </c>
    </row>
    <row r="3270" spans="1:9" x14ac:dyDescent="0.25">
      <c r="A3270" s="59" t="s">
        <v>363</v>
      </c>
      <c r="B3270" s="59" t="s">
        <v>6953</v>
      </c>
      <c r="C3270" s="203">
        <v>852990.39099999995</v>
      </c>
      <c r="D3270" s="203">
        <v>1070182.257</v>
      </c>
      <c r="E3270" s="203">
        <v>889634.55500000005</v>
      </c>
      <c r="F3270" s="203">
        <v>1308706.93</v>
      </c>
      <c r="G3270" s="203">
        <v>1659145.469</v>
      </c>
      <c r="H3270" s="203">
        <v>1704610.713</v>
      </c>
      <c r="I3270" s="203">
        <v>1294816.8759999999</v>
      </c>
    </row>
    <row r="3271" spans="1:9" x14ac:dyDescent="0.25">
      <c r="A3271" s="59" t="s">
        <v>526</v>
      </c>
      <c r="B3271" s="59" t="s">
        <v>6958</v>
      </c>
      <c r="C3271" s="203">
        <v>691660.21400000004</v>
      </c>
      <c r="D3271" s="203">
        <v>786369.09</v>
      </c>
      <c r="E3271" s="203">
        <v>797331.79799999995</v>
      </c>
      <c r="F3271" s="203">
        <v>854877.92200000002</v>
      </c>
      <c r="G3271" s="203">
        <v>1042669.446</v>
      </c>
      <c r="H3271" s="203">
        <v>1110921.8729999999</v>
      </c>
      <c r="I3271" s="203">
        <v>1070016.693</v>
      </c>
    </row>
    <row r="3272" spans="1:9" x14ac:dyDescent="0.25">
      <c r="A3272" s="59" t="s">
        <v>420</v>
      </c>
      <c r="B3272" s="59" t="s">
        <v>6960</v>
      </c>
      <c r="C3272" s="203">
        <v>2039645.321</v>
      </c>
      <c r="D3272" s="203">
        <v>2288406.605</v>
      </c>
      <c r="E3272" s="203">
        <v>1887023.098</v>
      </c>
      <c r="F3272" s="203">
        <v>2080894.801</v>
      </c>
      <c r="G3272" s="203">
        <v>2585569.068</v>
      </c>
      <c r="H3272" s="203">
        <v>2428400.0380000002</v>
      </c>
      <c r="I3272" s="203">
        <v>2707342.1970000002</v>
      </c>
    </row>
    <row r="3273" spans="1:9" x14ac:dyDescent="0.25">
      <c r="A3273" s="59" t="s">
        <v>2605</v>
      </c>
      <c r="B3273" s="59" t="s">
        <v>6961</v>
      </c>
      <c r="C3273" s="203">
        <v>896246.21299999999</v>
      </c>
      <c r="D3273" s="203">
        <v>907196.58799999999</v>
      </c>
      <c r="E3273" s="203">
        <v>790169.37899999996</v>
      </c>
      <c r="F3273" s="203">
        <v>678910.23</v>
      </c>
      <c r="G3273" s="203">
        <v>952783.32299999997</v>
      </c>
      <c r="H3273" s="203">
        <v>1054019.716</v>
      </c>
      <c r="I3273" s="203">
        <v>1118594.777</v>
      </c>
    </row>
    <row r="3274" spans="1:9" x14ac:dyDescent="0.25">
      <c r="A3274" s="59" t="s">
        <v>768</v>
      </c>
      <c r="B3274" s="59" t="s">
        <v>6966</v>
      </c>
      <c r="C3274" s="203">
        <v>1613259.8640000001</v>
      </c>
      <c r="D3274" s="203">
        <v>1670004.554</v>
      </c>
      <c r="E3274" s="203">
        <v>1280718.736</v>
      </c>
      <c r="F3274" s="203">
        <v>1499148.0190000001</v>
      </c>
      <c r="G3274" s="203">
        <v>1982432.1059999999</v>
      </c>
      <c r="H3274" s="203">
        <v>2081929.2560000001</v>
      </c>
      <c r="I3274" s="203">
        <v>2405627.219</v>
      </c>
    </row>
    <row r="3275" spans="1:9" x14ac:dyDescent="0.25">
      <c r="A3275" s="59" t="s">
        <v>303</v>
      </c>
      <c r="B3275" s="59" t="s">
        <v>6967</v>
      </c>
      <c r="C3275" s="203">
        <v>2677546.9709999999</v>
      </c>
      <c r="D3275" s="203">
        <v>3041189.781</v>
      </c>
      <c r="E3275" s="203">
        <v>2458841.159</v>
      </c>
      <c r="F3275" s="203">
        <v>2666780.6170000001</v>
      </c>
      <c r="G3275" s="203">
        <v>3256097.0210000002</v>
      </c>
      <c r="H3275" s="203">
        <v>3112762.72</v>
      </c>
      <c r="I3275" s="203">
        <v>3340424.7680000002</v>
      </c>
    </row>
    <row r="3276" spans="1:9" x14ac:dyDescent="0.25">
      <c r="A3276" s="59" t="s">
        <v>3015</v>
      </c>
      <c r="B3276" s="59" t="s">
        <v>6971</v>
      </c>
      <c r="C3276" s="203">
        <v>1002838.357</v>
      </c>
      <c r="D3276" s="203">
        <v>925917.39399999997</v>
      </c>
      <c r="E3276" s="203">
        <v>592411.35499999998</v>
      </c>
      <c r="F3276" s="203">
        <v>627898.22199999995</v>
      </c>
      <c r="G3276" s="203">
        <v>840217.42299999995</v>
      </c>
      <c r="H3276" s="203">
        <v>771805.87800000003</v>
      </c>
      <c r="I3276" s="203">
        <v>676700.22199999995</v>
      </c>
    </row>
    <row r="3277" spans="1:9" x14ac:dyDescent="0.25">
      <c r="A3277" s="59" t="s">
        <v>2011</v>
      </c>
      <c r="B3277" s="59" t="s">
        <v>6975</v>
      </c>
      <c r="C3277" s="203">
        <v>1294254.7439999999</v>
      </c>
      <c r="D3277" s="203">
        <v>1284844.2509999999</v>
      </c>
      <c r="E3277" s="203">
        <v>939096.12300000002</v>
      </c>
      <c r="F3277" s="203">
        <v>1051995.3859999999</v>
      </c>
      <c r="G3277" s="203">
        <v>1174697.2</v>
      </c>
      <c r="H3277" s="203">
        <v>1142425.949</v>
      </c>
      <c r="I3277" s="203">
        <v>1231049.754</v>
      </c>
    </row>
    <row r="3278" spans="1:9" x14ac:dyDescent="0.25">
      <c r="A3278" s="59" t="s">
        <v>1086</v>
      </c>
      <c r="B3278" s="59" t="s">
        <v>6980</v>
      </c>
      <c r="C3278" s="203">
        <v>1339061.6680000001</v>
      </c>
      <c r="D3278" s="203">
        <v>1512384.97</v>
      </c>
      <c r="E3278" s="203">
        <v>1189590.6839999999</v>
      </c>
      <c r="F3278" s="203">
        <v>1290454.5519999999</v>
      </c>
      <c r="G3278" s="203">
        <v>1582177.63</v>
      </c>
      <c r="H3278" s="203">
        <v>1440095.507</v>
      </c>
      <c r="I3278" s="203">
        <v>1512015.9750000001</v>
      </c>
    </row>
    <row r="3279" spans="1:9" x14ac:dyDescent="0.25">
      <c r="A3279" s="59" t="s">
        <v>1705</v>
      </c>
      <c r="B3279" s="59" t="s">
        <v>6983</v>
      </c>
      <c r="C3279" s="203">
        <v>966551.77599999995</v>
      </c>
      <c r="D3279" s="203">
        <v>1363213.044</v>
      </c>
      <c r="E3279" s="203">
        <v>1246903.879</v>
      </c>
      <c r="F3279" s="203">
        <v>1376132.5919999999</v>
      </c>
      <c r="G3279" s="203">
        <v>1515603.683</v>
      </c>
      <c r="H3279" s="203">
        <v>1514826.2420000001</v>
      </c>
      <c r="I3279" s="203">
        <v>1528882.6029999999</v>
      </c>
    </row>
    <row r="3280" spans="1:9" x14ac:dyDescent="0.25">
      <c r="A3280" s="59" t="s">
        <v>8308</v>
      </c>
      <c r="B3280" s="59" t="s">
        <v>8309</v>
      </c>
      <c r="C3280" s="203">
        <v>33490596.249000002</v>
      </c>
      <c r="D3280" s="203">
        <v>38682160.104999997</v>
      </c>
      <c r="E3280" s="203">
        <v>32169894.449000001</v>
      </c>
      <c r="F3280" s="203">
        <v>40041223.405000001</v>
      </c>
      <c r="G3280" s="203">
        <v>40592370.079000004</v>
      </c>
      <c r="H3280" s="203">
        <v>2816820.352</v>
      </c>
      <c r="I3280" s="203">
        <v>2080099.044</v>
      </c>
    </row>
    <row r="3281" spans="1:9" x14ac:dyDescent="0.25">
      <c r="A3281" s="59" t="s">
        <v>1868</v>
      </c>
      <c r="B3281" s="59" t="s">
        <v>7026</v>
      </c>
      <c r="C3281" s="203">
        <v>823020.03500000003</v>
      </c>
      <c r="D3281" s="203">
        <v>804251.82700000005</v>
      </c>
      <c r="E3281" s="203">
        <v>709541.90300000005</v>
      </c>
      <c r="F3281" s="203">
        <v>851845.43500000006</v>
      </c>
      <c r="G3281" s="203">
        <v>888457.87699999998</v>
      </c>
      <c r="H3281" s="203">
        <v>936676.071</v>
      </c>
      <c r="I3281" s="203">
        <v>989685.82400000002</v>
      </c>
    </row>
    <row r="3282" spans="1:9" x14ac:dyDescent="0.25">
      <c r="A3282" s="59" t="s">
        <v>1322</v>
      </c>
      <c r="B3282" s="59" t="s">
        <v>7028</v>
      </c>
      <c r="C3282" s="203">
        <v>1674266.3030000001</v>
      </c>
      <c r="D3282" s="203">
        <v>1387854.273</v>
      </c>
      <c r="E3282" s="203">
        <v>875972.55200000003</v>
      </c>
      <c r="F3282" s="203">
        <v>1360557.601</v>
      </c>
      <c r="G3282" s="203">
        <v>1617874.6850000001</v>
      </c>
      <c r="H3282" s="203">
        <v>1448473.264</v>
      </c>
      <c r="I3282" s="203">
        <v>1564619.004</v>
      </c>
    </row>
    <row r="3283" spans="1:9" x14ac:dyDescent="0.25">
      <c r="A3283" s="59" t="s">
        <v>2828</v>
      </c>
      <c r="B3283" s="59" t="s">
        <v>7029</v>
      </c>
      <c r="C3283" s="203">
        <v>253420.80100000001</v>
      </c>
      <c r="D3283" s="203">
        <v>232432.429</v>
      </c>
      <c r="E3283" s="203">
        <v>197931.53700000001</v>
      </c>
      <c r="F3283" s="203">
        <v>230942.86900000001</v>
      </c>
      <c r="G3283" s="203">
        <v>257301.55</v>
      </c>
      <c r="H3283" s="203">
        <v>244570.19899999999</v>
      </c>
      <c r="I3283" s="203">
        <v>250193.473</v>
      </c>
    </row>
    <row r="3284" spans="1:9" x14ac:dyDescent="0.25">
      <c r="A3284" s="59" t="s">
        <v>3531</v>
      </c>
      <c r="B3284" s="59" t="s">
        <v>7030</v>
      </c>
      <c r="C3284" s="203">
        <v>55954.105000000003</v>
      </c>
      <c r="D3284" s="203">
        <v>61480.285000000003</v>
      </c>
      <c r="E3284" s="203">
        <v>42198.385999999999</v>
      </c>
      <c r="F3284" s="203">
        <v>55210.131999999998</v>
      </c>
      <c r="G3284" s="203">
        <v>63903.383000000002</v>
      </c>
      <c r="H3284" s="203">
        <v>5207.2349999999997</v>
      </c>
      <c r="I3284" s="203">
        <v>197.01400000000001</v>
      </c>
    </row>
    <row r="3285" spans="1:9" x14ac:dyDescent="0.25">
      <c r="A3285" s="59" t="s">
        <v>3036</v>
      </c>
      <c r="B3285" s="59" t="s">
        <v>7033</v>
      </c>
      <c r="C3285" s="203">
        <v>315137.44099999999</v>
      </c>
      <c r="D3285" s="203">
        <v>276588.38699999999</v>
      </c>
      <c r="E3285" s="203">
        <v>194118.01800000001</v>
      </c>
      <c r="F3285" s="203">
        <v>354371.34700000001</v>
      </c>
      <c r="G3285" s="203">
        <v>397177.81900000002</v>
      </c>
      <c r="H3285" s="203">
        <v>340716.43599999999</v>
      </c>
      <c r="I3285" s="203">
        <v>397541.016</v>
      </c>
    </row>
    <row r="3286" spans="1:9" x14ac:dyDescent="0.25">
      <c r="A3286" s="59" t="s">
        <v>1808</v>
      </c>
      <c r="B3286" s="59" t="s">
        <v>7037</v>
      </c>
      <c r="C3286" s="203">
        <v>1139865.9739999999</v>
      </c>
      <c r="D3286" s="203">
        <v>1159718.804</v>
      </c>
      <c r="E3286" s="203">
        <v>654558.94900000002</v>
      </c>
      <c r="F3286" s="203">
        <v>932088.36699999997</v>
      </c>
      <c r="G3286" s="203">
        <v>1324690.6599999999</v>
      </c>
      <c r="H3286" s="203">
        <v>1236878.96</v>
      </c>
      <c r="I3286" s="203">
        <v>1243605.0160000001</v>
      </c>
    </row>
    <row r="3287" spans="1:9" x14ac:dyDescent="0.25">
      <c r="A3287" s="59" t="s">
        <v>2503</v>
      </c>
      <c r="B3287" s="59" t="s">
        <v>7038</v>
      </c>
      <c r="C3287" s="203">
        <v>1718901.862</v>
      </c>
      <c r="D3287" s="203">
        <v>2109610.36</v>
      </c>
      <c r="E3287" s="203">
        <v>1716201.916</v>
      </c>
      <c r="F3287" s="203">
        <v>1566952.9310000001</v>
      </c>
      <c r="G3287" s="203">
        <v>1802116.7150000001</v>
      </c>
      <c r="H3287" s="203">
        <v>1716349.5220000001</v>
      </c>
      <c r="I3287" s="203">
        <v>1805324.55</v>
      </c>
    </row>
    <row r="3288" spans="1:9" x14ac:dyDescent="0.25">
      <c r="A3288" s="59" t="s">
        <v>3153</v>
      </c>
      <c r="B3288" s="59" t="s">
        <v>7060</v>
      </c>
      <c r="C3288" s="203">
        <v>236233.606</v>
      </c>
      <c r="D3288" s="203">
        <v>299216.75599999999</v>
      </c>
      <c r="E3288" s="203">
        <v>234510.329</v>
      </c>
      <c r="F3288" s="203">
        <v>216992.79300000001</v>
      </c>
      <c r="G3288" s="203">
        <v>290687.40399999998</v>
      </c>
      <c r="H3288" s="203">
        <v>336279.40700000001</v>
      </c>
      <c r="I3288" s="203">
        <v>306835.00900000002</v>
      </c>
    </row>
    <row r="3289" spans="1:9" x14ac:dyDescent="0.25">
      <c r="A3289" s="59" t="s">
        <v>2225</v>
      </c>
      <c r="B3289" s="59" t="s">
        <v>7064</v>
      </c>
      <c r="C3289" s="203">
        <v>827632.17099999997</v>
      </c>
      <c r="D3289" s="203">
        <v>907694.14300000004</v>
      </c>
      <c r="E3289" s="203">
        <v>517108.3</v>
      </c>
      <c r="F3289" s="203">
        <v>706768.22199999995</v>
      </c>
      <c r="G3289" s="203">
        <v>1119030.99</v>
      </c>
      <c r="H3289" s="203">
        <v>1248365.747</v>
      </c>
      <c r="I3289" s="203">
        <v>936732.14800000004</v>
      </c>
    </row>
    <row r="3290" spans="1:9" x14ac:dyDescent="0.25">
      <c r="A3290" s="59" t="s">
        <v>2090</v>
      </c>
      <c r="B3290" s="59" t="s">
        <v>7068</v>
      </c>
      <c r="C3290" s="203">
        <v>279426.69900000002</v>
      </c>
      <c r="D3290" s="203">
        <v>270247.34299999999</v>
      </c>
      <c r="E3290" s="203">
        <v>220516.36199999999</v>
      </c>
      <c r="F3290" s="203">
        <v>192169.45199999999</v>
      </c>
      <c r="G3290" s="203">
        <v>221616.76300000001</v>
      </c>
      <c r="H3290" s="203">
        <v>214578.11900000001</v>
      </c>
      <c r="I3290" s="203">
        <v>191714.47200000001</v>
      </c>
    </row>
    <row r="3291" spans="1:9" x14ac:dyDescent="0.25">
      <c r="A3291" s="59" t="s">
        <v>1165</v>
      </c>
      <c r="B3291" s="59" t="s">
        <v>7071</v>
      </c>
      <c r="C3291" s="203">
        <v>1382733.66</v>
      </c>
      <c r="D3291" s="203">
        <v>1510089.8319999999</v>
      </c>
      <c r="E3291" s="203">
        <v>1113416.325</v>
      </c>
      <c r="F3291" s="203">
        <v>1028323.661</v>
      </c>
      <c r="G3291" s="203">
        <v>1254664.557</v>
      </c>
      <c r="H3291" s="203">
        <v>1251993.3</v>
      </c>
      <c r="I3291" s="203">
        <v>1328738.5049999999</v>
      </c>
    </row>
    <row r="3292" spans="1:9" x14ac:dyDescent="0.25">
      <c r="A3292" s="59" t="s">
        <v>2111</v>
      </c>
      <c r="B3292" s="59" t="s">
        <v>7076</v>
      </c>
      <c r="C3292" s="203">
        <v>1575439.85</v>
      </c>
      <c r="D3292" s="203">
        <v>1902486.591</v>
      </c>
      <c r="E3292" s="203">
        <v>1192608.524</v>
      </c>
      <c r="F3292" s="203">
        <v>1453248.7050000001</v>
      </c>
      <c r="G3292" s="203">
        <v>2099425.9900000002</v>
      </c>
      <c r="H3292" s="203">
        <v>2112485.5780000002</v>
      </c>
      <c r="I3292" s="203">
        <v>1864237.74</v>
      </c>
    </row>
    <row r="3293" spans="1:9" x14ac:dyDescent="0.25">
      <c r="A3293" s="59" t="s">
        <v>3129</v>
      </c>
      <c r="B3293" s="59" t="s">
        <v>7077</v>
      </c>
      <c r="C3293" s="203">
        <v>526731.61100000003</v>
      </c>
      <c r="D3293" s="203">
        <v>554230.054</v>
      </c>
      <c r="E3293" s="203">
        <v>398942.61300000001</v>
      </c>
      <c r="F3293" s="203">
        <v>455625.25300000003</v>
      </c>
      <c r="G3293" s="203">
        <v>540777.19700000004</v>
      </c>
      <c r="H3293" s="203">
        <v>602220.82499999995</v>
      </c>
      <c r="I3293" s="203">
        <v>503890.783</v>
      </c>
    </row>
    <row r="3294" spans="1:9" x14ac:dyDescent="0.25">
      <c r="A3294" s="59" t="s">
        <v>1912</v>
      </c>
      <c r="B3294" s="59" t="s">
        <v>7079</v>
      </c>
      <c r="C3294" s="203">
        <v>940252.57400000002</v>
      </c>
      <c r="D3294" s="203">
        <v>1005509.218</v>
      </c>
      <c r="E3294" s="203">
        <v>714950.93500000006</v>
      </c>
      <c r="F3294" s="203">
        <v>713633.16099999996</v>
      </c>
      <c r="G3294" s="203">
        <v>958608.43099999998</v>
      </c>
      <c r="H3294" s="203">
        <v>1140237.9909999999</v>
      </c>
      <c r="I3294" s="203">
        <v>1037074.833</v>
      </c>
    </row>
    <row r="3295" spans="1:9" x14ac:dyDescent="0.25">
      <c r="A3295" s="59" t="s">
        <v>2988</v>
      </c>
      <c r="B3295" s="59" t="s">
        <v>7080</v>
      </c>
      <c r="C3295" s="203">
        <v>1050710.463</v>
      </c>
      <c r="D3295" s="203">
        <v>1364667.4820000001</v>
      </c>
      <c r="E3295" s="203">
        <v>543302.90599999996</v>
      </c>
      <c r="F3295" s="203">
        <v>449710.77399999998</v>
      </c>
      <c r="G3295" s="203">
        <v>561250.35600000003</v>
      </c>
      <c r="H3295" s="203">
        <v>480301.61499999999</v>
      </c>
      <c r="I3295" s="203">
        <v>569859.53500000003</v>
      </c>
    </row>
    <row r="3296" spans="1:9" x14ac:dyDescent="0.25">
      <c r="A3296" s="59" t="s">
        <v>2447</v>
      </c>
      <c r="B3296" s="59" t="s">
        <v>7081</v>
      </c>
      <c r="C3296" s="203">
        <v>1215000.584</v>
      </c>
      <c r="D3296" s="203">
        <v>1216791.672</v>
      </c>
      <c r="E3296" s="203">
        <v>722815.978</v>
      </c>
      <c r="F3296" s="203">
        <v>782969.652</v>
      </c>
      <c r="G3296" s="203">
        <v>1005253.107</v>
      </c>
      <c r="H3296" s="203">
        <v>968274.50600000005</v>
      </c>
      <c r="I3296" s="203">
        <v>972543.41</v>
      </c>
    </row>
    <row r="3297" spans="1:9" x14ac:dyDescent="0.25">
      <c r="A3297" s="59" t="s">
        <v>1834</v>
      </c>
      <c r="B3297" s="59" t="s">
        <v>7082</v>
      </c>
      <c r="C3297" s="203">
        <v>1294787.9580000001</v>
      </c>
      <c r="D3297" s="203">
        <v>1493381.155</v>
      </c>
      <c r="E3297" s="203">
        <v>900425.72499999998</v>
      </c>
      <c r="F3297" s="203">
        <v>1033252.809</v>
      </c>
      <c r="G3297" s="203">
        <v>1165569.757</v>
      </c>
      <c r="H3297" s="203">
        <v>1114919.4680000001</v>
      </c>
      <c r="I3297" s="203">
        <v>1211084.6040000001</v>
      </c>
    </row>
    <row r="3298" spans="1:9" x14ac:dyDescent="0.25">
      <c r="A3298" s="59" t="s">
        <v>1687</v>
      </c>
      <c r="B3298" s="59" t="s">
        <v>7084</v>
      </c>
      <c r="C3298" s="203">
        <v>1842821.1580000001</v>
      </c>
      <c r="D3298" s="203">
        <v>1854008.165</v>
      </c>
      <c r="E3298" s="203">
        <v>1173707.2069999999</v>
      </c>
      <c r="F3298" s="203">
        <v>1435161.827</v>
      </c>
      <c r="G3298" s="203">
        <v>1667504.503</v>
      </c>
      <c r="H3298" s="203">
        <v>1603804.537</v>
      </c>
      <c r="I3298" s="203">
        <v>1674533.334</v>
      </c>
    </row>
    <row r="3299" spans="1:9" x14ac:dyDescent="0.25">
      <c r="A3299" s="59" t="s">
        <v>2293</v>
      </c>
      <c r="B3299" s="59" t="s">
        <v>7094</v>
      </c>
      <c r="C3299" s="203">
        <v>1308015.8589999999</v>
      </c>
      <c r="D3299" s="203">
        <v>1436002.8759999999</v>
      </c>
      <c r="E3299" s="203">
        <v>912770.9</v>
      </c>
      <c r="F3299" s="203">
        <v>1128252.9839999999</v>
      </c>
      <c r="G3299" s="203">
        <v>1106903.4650000001</v>
      </c>
      <c r="H3299" s="203">
        <v>1058753.5630000001</v>
      </c>
      <c r="I3299" s="203">
        <v>838179.11699999997</v>
      </c>
    </row>
    <row r="3300" spans="1:9" x14ac:dyDescent="0.25">
      <c r="A3300" s="59" t="s">
        <v>1247</v>
      </c>
      <c r="B3300" s="59" t="s">
        <v>7099</v>
      </c>
      <c r="C3300" s="203">
        <v>844485.652</v>
      </c>
      <c r="D3300" s="203">
        <v>836758.201</v>
      </c>
      <c r="E3300" s="203">
        <v>571872.42299999995</v>
      </c>
      <c r="F3300" s="203">
        <v>712194.875</v>
      </c>
      <c r="G3300" s="203">
        <v>812730.85699999996</v>
      </c>
      <c r="H3300" s="203">
        <v>802951.29099999997</v>
      </c>
      <c r="I3300" s="203">
        <v>830214.77300000004</v>
      </c>
    </row>
    <row r="3301" spans="1:9" x14ac:dyDescent="0.25">
      <c r="A3301" s="59" t="s">
        <v>1435</v>
      </c>
      <c r="B3301" s="59" t="s">
        <v>7105</v>
      </c>
      <c r="C3301" s="203">
        <v>280082.522</v>
      </c>
      <c r="D3301" s="203">
        <v>287181.70799999998</v>
      </c>
      <c r="E3301" s="203">
        <v>247025.19699999999</v>
      </c>
      <c r="F3301" s="203">
        <v>312064.56900000002</v>
      </c>
      <c r="G3301" s="203">
        <v>359352.73499999999</v>
      </c>
      <c r="H3301" s="203">
        <v>380693.47600000002</v>
      </c>
      <c r="I3301" s="203">
        <v>350826.09899999999</v>
      </c>
    </row>
    <row r="3302" spans="1:9" x14ac:dyDescent="0.25">
      <c r="A3302" s="59" t="s">
        <v>1190</v>
      </c>
      <c r="B3302" s="59" t="s">
        <v>7107</v>
      </c>
      <c r="C3302" s="203">
        <v>1540992.7009999999</v>
      </c>
      <c r="D3302" s="203">
        <v>1647210.503</v>
      </c>
      <c r="E3302" s="203">
        <v>1189193.328</v>
      </c>
      <c r="F3302" s="203">
        <v>1444871.5</v>
      </c>
      <c r="G3302" s="203">
        <v>1706632.953</v>
      </c>
      <c r="H3302" s="203">
        <v>1629048.5859999999</v>
      </c>
      <c r="I3302" s="203">
        <v>1743489.7749999999</v>
      </c>
    </row>
    <row r="3303" spans="1:9" x14ac:dyDescent="0.25">
      <c r="A3303" s="59" t="s">
        <v>1841</v>
      </c>
      <c r="B3303" s="59" t="s">
        <v>7113</v>
      </c>
      <c r="C3303" s="203">
        <v>1320371.2390000001</v>
      </c>
      <c r="D3303" s="203">
        <v>1127392.8570000001</v>
      </c>
      <c r="E3303" s="203">
        <v>847790.35600000003</v>
      </c>
      <c r="F3303" s="203">
        <v>807986.8</v>
      </c>
      <c r="G3303" s="203">
        <v>785547.701</v>
      </c>
      <c r="H3303" s="203">
        <v>721036.75</v>
      </c>
      <c r="I3303" s="203">
        <v>758804.01699999999</v>
      </c>
    </row>
    <row r="3304" spans="1:9" x14ac:dyDescent="0.25">
      <c r="A3304" s="59" t="s">
        <v>8310</v>
      </c>
      <c r="B3304" s="59" t="s">
        <v>8311</v>
      </c>
      <c r="C3304" s="203">
        <v>102955779.19400001</v>
      </c>
      <c r="D3304" s="203">
        <v>110927038.30500001</v>
      </c>
      <c r="E3304" s="203">
        <v>103167539.616</v>
      </c>
      <c r="F3304" s="203">
        <v>133611264.833</v>
      </c>
      <c r="G3304" s="203">
        <v>147342563.954</v>
      </c>
      <c r="H3304" s="203">
        <v>155631506.36500001</v>
      </c>
      <c r="I3304" s="203">
        <v>152963170.942</v>
      </c>
    </row>
    <row r="3305" spans="1:9" x14ac:dyDescent="0.25">
      <c r="A3305" s="59" t="s">
        <v>8312</v>
      </c>
      <c r="B3305" s="59" t="s">
        <v>8313</v>
      </c>
      <c r="C3305" s="203">
        <v>55869753.577</v>
      </c>
      <c r="D3305" s="203">
        <v>55897736.582000002</v>
      </c>
      <c r="E3305" s="203">
        <v>48850341.924999997</v>
      </c>
      <c r="F3305" s="203">
        <v>57301167.902000003</v>
      </c>
      <c r="G3305" s="203">
        <v>58187209.806000002</v>
      </c>
      <c r="H3305" s="203">
        <v>65689742.012000002</v>
      </c>
      <c r="I3305" s="203">
        <v>61902290.266999997</v>
      </c>
    </row>
    <row r="3306" spans="1:9" x14ac:dyDescent="0.25">
      <c r="A3306" s="59" t="s">
        <v>670</v>
      </c>
      <c r="B3306" s="59" t="s">
        <v>7129</v>
      </c>
      <c r="C3306" s="203">
        <v>4808760.3660000004</v>
      </c>
      <c r="D3306" s="203">
        <v>5144260.2300000004</v>
      </c>
      <c r="E3306" s="203">
        <v>4246760.0130000003</v>
      </c>
      <c r="F3306" s="203">
        <v>4548956.8689999999</v>
      </c>
      <c r="G3306" s="203">
        <v>4836116.6739999996</v>
      </c>
      <c r="H3306" s="203">
        <v>6343433.6880000001</v>
      </c>
      <c r="I3306" s="203">
        <v>6424861.9859999996</v>
      </c>
    </row>
    <row r="3307" spans="1:9" x14ac:dyDescent="0.25">
      <c r="A3307" s="59" t="s">
        <v>128</v>
      </c>
      <c r="B3307" s="59" t="s">
        <v>7132</v>
      </c>
      <c r="C3307" s="203">
        <v>118454975.71600001</v>
      </c>
      <c r="D3307" s="203">
        <v>119095433.02599999</v>
      </c>
      <c r="E3307" s="203">
        <v>93282264.541999996</v>
      </c>
      <c r="F3307" s="203">
        <v>107231002.264</v>
      </c>
      <c r="G3307" s="203">
        <v>95102311.547999993</v>
      </c>
      <c r="H3307" s="203">
        <v>85929008.847000003</v>
      </c>
      <c r="I3307" s="203">
        <v>84063755.935000002</v>
      </c>
    </row>
    <row r="3308" spans="1:9" x14ac:dyDescent="0.25">
      <c r="A3308" s="59" t="s">
        <v>97</v>
      </c>
      <c r="B3308" s="59" t="s">
        <v>7136</v>
      </c>
      <c r="C3308" s="203">
        <v>3310148.3050000002</v>
      </c>
      <c r="D3308" s="203">
        <v>4666364.8169999998</v>
      </c>
      <c r="E3308" s="203">
        <v>3081003.304</v>
      </c>
      <c r="F3308" s="203">
        <v>3169199.87</v>
      </c>
      <c r="G3308" s="203">
        <v>3743450.409</v>
      </c>
      <c r="H3308" s="203">
        <v>3969402.03</v>
      </c>
      <c r="I3308" s="203">
        <v>4028261.3280000002</v>
      </c>
    </row>
    <row r="3309" spans="1:9" x14ac:dyDescent="0.25">
      <c r="A3309" s="59" t="s">
        <v>722</v>
      </c>
      <c r="B3309" s="59" t="s">
        <v>7137</v>
      </c>
      <c r="C3309" s="203">
        <v>1618870.4140000001</v>
      </c>
      <c r="D3309" s="203">
        <v>1983227.608</v>
      </c>
      <c r="E3309" s="203">
        <v>920399.40500000003</v>
      </c>
      <c r="F3309" s="203">
        <v>965581.49</v>
      </c>
      <c r="G3309" s="203">
        <v>1143115.3330000001</v>
      </c>
      <c r="H3309" s="203">
        <v>1293381.743</v>
      </c>
      <c r="I3309" s="203">
        <v>1312116.5789999999</v>
      </c>
    </row>
    <row r="3310" spans="1:9" x14ac:dyDescent="0.25">
      <c r="A3310" s="59" t="s">
        <v>191</v>
      </c>
      <c r="B3310" s="59" t="s">
        <v>7140</v>
      </c>
      <c r="C3310" s="203">
        <v>2449523.8160000001</v>
      </c>
      <c r="D3310" s="203">
        <v>2994241.7689999999</v>
      </c>
      <c r="E3310" s="203">
        <v>2215552.5460000001</v>
      </c>
      <c r="F3310" s="203">
        <v>1874160.7120000001</v>
      </c>
      <c r="G3310" s="203">
        <v>2613856.6609999998</v>
      </c>
      <c r="H3310" s="203">
        <v>2508134.8149999999</v>
      </c>
      <c r="I3310" s="203">
        <v>2687313.1609999998</v>
      </c>
    </row>
    <row r="3311" spans="1:9" x14ac:dyDescent="0.25">
      <c r="A3311" s="59" t="s">
        <v>29</v>
      </c>
      <c r="B3311" s="59" t="s">
        <v>7141</v>
      </c>
      <c r="C3311" s="203">
        <v>6225878.6359999999</v>
      </c>
      <c r="D3311" s="203">
        <v>7783696.2949999999</v>
      </c>
      <c r="E3311" s="203">
        <v>6012001.102</v>
      </c>
      <c r="F3311" s="203">
        <v>6271461.7790000001</v>
      </c>
      <c r="G3311" s="203">
        <v>7480684.7489999998</v>
      </c>
      <c r="H3311" s="203">
        <v>7737991.5350000001</v>
      </c>
      <c r="I3311" s="203">
        <v>7788321.2319999998</v>
      </c>
    </row>
    <row r="3312" spans="1:9" x14ac:dyDescent="0.25">
      <c r="A3312" s="59" t="s">
        <v>125</v>
      </c>
      <c r="B3312" s="59" t="s">
        <v>7167</v>
      </c>
      <c r="C3312" s="203">
        <v>60756897.692000002</v>
      </c>
      <c r="D3312" s="203">
        <v>59705881.287</v>
      </c>
      <c r="E3312" s="203">
        <v>42335110.704000004</v>
      </c>
      <c r="F3312" s="203">
        <v>72577944.026999995</v>
      </c>
      <c r="G3312" s="203">
        <v>84200383.447999999</v>
      </c>
      <c r="H3312" s="203">
        <v>40014297.270999998</v>
      </c>
      <c r="I3312" s="203">
        <v>38111904.256999999</v>
      </c>
    </row>
    <row r="3313" spans="1:9" x14ac:dyDescent="0.25">
      <c r="A3313" s="59" t="s">
        <v>239</v>
      </c>
      <c r="B3313" s="59" t="s">
        <v>7168</v>
      </c>
      <c r="C3313" s="203">
        <v>19800442.118999999</v>
      </c>
      <c r="D3313" s="203">
        <v>22349042.504999999</v>
      </c>
      <c r="E3313" s="203">
        <v>17341575.627</v>
      </c>
      <c r="F3313" s="203">
        <v>25354478.206</v>
      </c>
      <c r="G3313" s="203">
        <v>29578069.679000001</v>
      </c>
      <c r="H3313" s="203">
        <v>29145034.320999999</v>
      </c>
      <c r="I3313" s="203">
        <v>27990743.587000001</v>
      </c>
    </row>
    <row r="3314" spans="1:9" x14ac:dyDescent="0.25">
      <c r="A3314" s="59" t="s">
        <v>2133</v>
      </c>
      <c r="B3314" s="59" t="s">
        <v>7171</v>
      </c>
      <c r="C3314" s="203">
        <v>335642.95799999998</v>
      </c>
      <c r="D3314" s="203">
        <v>361608.20400000003</v>
      </c>
      <c r="E3314" s="203">
        <v>248205.56400000001</v>
      </c>
      <c r="F3314" s="203">
        <v>260951.39</v>
      </c>
      <c r="G3314" s="203">
        <v>358278.88699999999</v>
      </c>
      <c r="H3314" s="203">
        <v>376803.09299999999</v>
      </c>
      <c r="I3314" s="203">
        <v>333039.84499999997</v>
      </c>
    </row>
    <row r="3315" spans="1:9" x14ac:dyDescent="0.25">
      <c r="A3315" s="59" t="s">
        <v>2085</v>
      </c>
      <c r="B3315" s="59" t="s">
        <v>7175</v>
      </c>
      <c r="C3315" s="203">
        <v>708780.34199999995</v>
      </c>
      <c r="D3315" s="203">
        <v>904418.60900000005</v>
      </c>
      <c r="E3315" s="203">
        <v>620086.43599999999</v>
      </c>
      <c r="F3315" s="203">
        <v>658919.201</v>
      </c>
      <c r="G3315" s="203">
        <v>821588.62399999995</v>
      </c>
      <c r="H3315" s="203">
        <v>803706.53599999996</v>
      </c>
      <c r="I3315" s="203">
        <v>935578.95400000003</v>
      </c>
    </row>
    <row r="3316" spans="1:9" x14ac:dyDescent="0.25">
      <c r="A3316" s="59" t="s">
        <v>560</v>
      </c>
      <c r="B3316" s="59" t="s">
        <v>7176</v>
      </c>
      <c r="C3316" s="203">
        <v>7088936.3269999996</v>
      </c>
      <c r="D3316" s="203">
        <v>7918011.8810000001</v>
      </c>
      <c r="E3316" s="203">
        <v>6839697.5719999997</v>
      </c>
      <c r="F3316" s="203">
        <v>7311531.3660000004</v>
      </c>
      <c r="G3316" s="203">
        <v>8813849.8929999992</v>
      </c>
      <c r="H3316" s="203">
        <v>10132872.433</v>
      </c>
      <c r="I3316" s="203">
        <v>11063193.786</v>
      </c>
    </row>
    <row r="3317" spans="1:9" x14ac:dyDescent="0.25">
      <c r="A3317" s="59" t="s">
        <v>1462</v>
      </c>
      <c r="B3317" s="59" t="s">
        <v>7177</v>
      </c>
      <c r="C3317" s="203">
        <v>2249817.1</v>
      </c>
      <c r="D3317" s="203">
        <v>2394565.5290000001</v>
      </c>
      <c r="E3317" s="203">
        <v>1879465.99</v>
      </c>
      <c r="F3317" s="203">
        <v>1962821.91</v>
      </c>
      <c r="G3317" s="203">
        <v>2282568.5120000001</v>
      </c>
      <c r="H3317" s="203">
        <v>2330307.0950000002</v>
      </c>
      <c r="I3317" s="203">
        <v>2341377.2030000002</v>
      </c>
    </row>
    <row r="3318" spans="1:9" x14ac:dyDescent="0.25">
      <c r="A3318" s="59" t="s">
        <v>64</v>
      </c>
      <c r="B3318" s="59" t="s">
        <v>7182</v>
      </c>
      <c r="C3318" s="203">
        <v>35475210.298</v>
      </c>
      <c r="D3318" s="203">
        <v>40995143.321000002</v>
      </c>
      <c r="E3318" s="203">
        <v>34193654.424999997</v>
      </c>
      <c r="F3318" s="203">
        <v>37411185.821000002</v>
      </c>
      <c r="G3318" s="203">
        <v>43190117.963</v>
      </c>
      <c r="H3318" s="203">
        <v>45970637.332999997</v>
      </c>
      <c r="I3318" s="203">
        <v>49374203.901000001</v>
      </c>
    </row>
    <row r="3319" spans="1:9" x14ac:dyDescent="0.25">
      <c r="A3319" s="59" t="s">
        <v>544</v>
      </c>
      <c r="B3319" s="59" t="s">
        <v>7203</v>
      </c>
      <c r="C3319" s="203">
        <v>8985536.2660000008</v>
      </c>
      <c r="D3319" s="203">
        <v>9367406.3000000007</v>
      </c>
      <c r="E3319" s="203">
        <v>7574483.1200000001</v>
      </c>
      <c r="F3319" s="203">
        <v>9417500.7960000001</v>
      </c>
      <c r="G3319" s="203">
        <v>10337585.187999999</v>
      </c>
      <c r="H3319" s="203">
        <v>10990671.686000001</v>
      </c>
      <c r="I3319" s="203">
        <v>11124828.540999999</v>
      </c>
    </row>
    <row r="3320" spans="1:9" x14ac:dyDescent="0.25">
      <c r="A3320" s="59" t="s">
        <v>812</v>
      </c>
      <c r="B3320" s="59" t="s">
        <v>7209</v>
      </c>
      <c r="C3320" s="203">
        <v>1643664.4839999999</v>
      </c>
      <c r="D3320" s="203">
        <v>2002839.473</v>
      </c>
      <c r="E3320" s="203">
        <v>1469374.314</v>
      </c>
      <c r="F3320" s="203">
        <v>1988644.49</v>
      </c>
      <c r="G3320" s="203">
        <v>2496815.358</v>
      </c>
      <c r="H3320" s="203">
        <v>2298366.7790000001</v>
      </c>
      <c r="I3320" s="203">
        <v>2468242.5750000002</v>
      </c>
    </row>
    <row r="3321" spans="1:9" x14ac:dyDescent="0.25">
      <c r="A3321" s="59" t="s">
        <v>1528</v>
      </c>
      <c r="B3321" s="59" t="s">
        <v>7214</v>
      </c>
      <c r="C3321" s="203">
        <v>295382.05800000002</v>
      </c>
      <c r="D3321" s="203">
        <v>433842.84499999997</v>
      </c>
      <c r="E3321" s="203">
        <v>280005.19699999999</v>
      </c>
      <c r="F3321" s="203">
        <v>340004.72100000002</v>
      </c>
      <c r="G3321" s="203">
        <v>373473.35200000001</v>
      </c>
      <c r="H3321" s="203">
        <v>407962.83899999998</v>
      </c>
      <c r="I3321" s="203">
        <v>283169.65500000003</v>
      </c>
    </row>
    <row r="3322" spans="1:9" x14ac:dyDescent="0.25">
      <c r="A3322" s="59" t="s">
        <v>2432</v>
      </c>
      <c r="B3322" s="59" t="s">
        <v>7222</v>
      </c>
      <c r="C3322" s="203">
        <v>169316.408</v>
      </c>
      <c r="D3322" s="203">
        <v>190079.76500000001</v>
      </c>
      <c r="E3322" s="203">
        <v>195154.57500000001</v>
      </c>
      <c r="F3322" s="203">
        <v>164460.38099999999</v>
      </c>
      <c r="G3322" s="203">
        <v>237178.59899999999</v>
      </c>
      <c r="H3322" s="203">
        <v>236602.764</v>
      </c>
      <c r="I3322" s="203">
        <v>242785.62100000001</v>
      </c>
    </row>
    <row r="3323" spans="1:9" x14ac:dyDescent="0.25">
      <c r="A3323" s="59" t="s">
        <v>528</v>
      </c>
      <c r="B3323" s="59" t="s">
        <v>7223</v>
      </c>
      <c r="C3323" s="203">
        <v>15958465.639</v>
      </c>
      <c r="D3323" s="203">
        <v>19041141.743999999</v>
      </c>
      <c r="E3323" s="203">
        <v>17682661.557</v>
      </c>
      <c r="F3323" s="203">
        <v>18045682.635000002</v>
      </c>
      <c r="G3323" s="203">
        <v>20488804.302000001</v>
      </c>
      <c r="H3323" s="203">
        <v>20290565.548999999</v>
      </c>
      <c r="I3323" s="203">
        <v>18318176.416000001</v>
      </c>
    </row>
    <row r="3324" spans="1:9" x14ac:dyDescent="0.25">
      <c r="A3324" s="59" t="s">
        <v>2667</v>
      </c>
      <c r="B3324" s="59" t="s">
        <v>7234</v>
      </c>
      <c r="C3324" s="203">
        <v>1889093.3049999999</v>
      </c>
      <c r="D3324" s="203">
        <v>2153024.0989999999</v>
      </c>
      <c r="E3324" s="203">
        <v>1491924.6980000001</v>
      </c>
      <c r="F3324" s="203">
        <v>2191837.568</v>
      </c>
      <c r="G3324" s="203">
        <v>4462182.733</v>
      </c>
      <c r="H3324" s="203">
        <v>4624186.3360000001</v>
      </c>
      <c r="I3324" s="203">
        <v>3372410.3539999998</v>
      </c>
    </row>
    <row r="3325" spans="1:9" x14ac:dyDescent="0.25">
      <c r="A3325" s="59" t="s">
        <v>8314</v>
      </c>
      <c r="B3325" s="59" t="s">
        <v>8315</v>
      </c>
      <c r="C3325" s="203">
        <v>143016.49100000001</v>
      </c>
      <c r="D3325" s="203">
        <v>153509.55799999999</v>
      </c>
      <c r="E3325" s="203">
        <v>162608.83600000001</v>
      </c>
      <c r="F3325" s="203">
        <v>154567.22399999999</v>
      </c>
      <c r="G3325" s="203">
        <v>198643.42800000001</v>
      </c>
      <c r="H3325" s="203">
        <v>200743.32800000001</v>
      </c>
      <c r="I3325" s="203">
        <v>229327.68700000001</v>
      </c>
    </row>
    <row r="3326" spans="1:9" x14ac:dyDescent="0.25">
      <c r="A3326" s="59" t="s">
        <v>265</v>
      </c>
      <c r="B3326" s="59" t="s">
        <v>7245</v>
      </c>
      <c r="C3326" s="203">
        <v>5805997.5149999997</v>
      </c>
      <c r="D3326" s="203">
        <v>6819761.9469999997</v>
      </c>
      <c r="E3326" s="203">
        <v>5466251.2139999997</v>
      </c>
      <c r="F3326" s="203">
        <v>7047331.7390000001</v>
      </c>
      <c r="G3326" s="203">
        <v>8115807.6229999997</v>
      </c>
      <c r="H3326" s="203">
        <v>7648976.301</v>
      </c>
      <c r="I3326" s="203">
        <v>8514669.0140000004</v>
      </c>
    </row>
    <row r="3327" spans="1:9" x14ac:dyDescent="0.25">
      <c r="A3327" s="59" t="s">
        <v>697</v>
      </c>
      <c r="B3327" s="59" t="s">
        <v>7249</v>
      </c>
      <c r="C3327" s="203">
        <v>10873312.256999999</v>
      </c>
      <c r="D3327" s="203">
        <v>12780831.554</v>
      </c>
      <c r="E3327" s="203">
        <v>10977242.013</v>
      </c>
      <c r="F3327" s="203">
        <v>12937947.653999999</v>
      </c>
      <c r="G3327" s="203">
        <v>14546613.146</v>
      </c>
      <c r="H3327" s="203">
        <v>13725064.319</v>
      </c>
      <c r="I3327" s="203">
        <v>14633657.929</v>
      </c>
    </row>
    <row r="3328" spans="1:9" x14ac:dyDescent="0.25">
      <c r="A3328" s="59" t="s">
        <v>8316</v>
      </c>
      <c r="B3328" s="59" t="s">
        <v>8317</v>
      </c>
      <c r="C3328" s="203">
        <v>4030512.9160000002</v>
      </c>
      <c r="D3328" s="203">
        <v>4279199.4390000002</v>
      </c>
      <c r="E3328" s="203">
        <v>2971591.2409999999</v>
      </c>
      <c r="F3328" s="203">
        <v>3846424.8840000001</v>
      </c>
      <c r="G3328" s="203">
        <v>4560546.4550000001</v>
      </c>
      <c r="H3328" s="203">
        <v>4287548.1239999998</v>
      </c>
      <c r="I3328" s="203">
        <v>4473257.0209999997</v>
      </c>
    </row>
    <row r="3329" spans="1:9" x14ac:dyDescent="0.25">
      <c r="A3329" s="59" t="s">
        <v>8318</v>
      </c>
      <c r="B3329" s="59" t="s">
        <v>8319</v>
      </c>
      <c r="C3329" s="203">
        <v>1648193.875</v>
      </c>
      <c r="D3329" s="203">
        <v>1595811.0519999999</v>
      </c>
      <c r="E3329" s="203">
        <v>1173311.719</v>
      </c>
      <c r="F3329" s="203">
        <v>1381700.591</v>
      </c>
      <c r="G3329" s="203">
        <v>1629742.3160000001</v>
      </c>
      <c r="H3329" s="203">
        <v>1609465.4480000001</v>
      </c>
      <c r="I3329" s="203">
        <v>1755570.905</v>
      </c>
    </row>
    <row r="3330" spans="1:9" x14ac:dyDescent="0.25">
      <c r="A3330" s="59" t="s">
        <v>8320</v>
      </c>
      <c r="B3330" s="59" t="s">
        <v>8321</v>
      </c>
      <c r="C3330" s="203">
        <v>5832026.6569999997</v>
      </c>
      <c r="D3330" s="203">
        <v>6072790.5029999996</v>
      </c>
      <c r="E3330" s="203">
        <v>4514579.1189999999</v>
      </c>
      <c r="F3330" s="203">
        <v>5598229.6299999999</v>
      </c>
      <c r="G3330" s="203">
        <v>6611728.6310000001</v>
      </c>
      <c r="H3330" s="203">
        <v>6412038.659</v>
      </c>
      <c r="I3330" s="203">
        <v>7006162.7539999997</v>
      </c>
    </row>
    <row r="3331" spans="1:9" x14ac:dyDescent="0.25">
      <c r="A3331" s="59" t="s">
        <v>3644</v>
      </c>
      <c r="B3331" s="59" t="s">
        <v>7251</v>
      </c>
      <c r="C3331" s="203">
        <v>5330810.0389999999</v>
      </c>
      <c r="D3331" s="203">
        <v>5673726.7429999998</v>
      </c>
      <c r="E3331" s="203">
        <v>4767974.8870000001</v>
      </c>
      <c r="F3331" s="203">
        <v>5607206.9519999996</v>
      </c>
      <c r="G3331" s="203">
        <v>6313075.5360000003</v>
      </c>
      <c r="H3331" s="203">
        <v>6395963.5839999998</v>
      </c>
      <c r="I3331" s="203">
        <v>6810395.5599999996</v>
      </c>
    </row>
    <row r="3332" spans="1:9" x14ac:dyDescent="0.25">
      <c r="A3332" s="59" t="s">
        <v>1081</v>
      </c>
      <c r="B3332" s="59" t="s">
        <v>7252</v>
      </c>
      <c r="C3332" s="203">
        <v>2675094.9709999999</v>
      </c>
      <c r="D3332" s="203">
        <v>3009774.7969999998</v>
      </c>
      <c r="E3332" s="203">
        <v>2628504.8059999999</v>
      </c>
      <c r="F3332" s="203">
        <v>3410736.78</v>
      </c>
      <c r="G3332" s="203">
        <v>3962108.7439999999</v>
      </c>
      <c r="H3332" s="203">
        <v>4388684.6710000001</v>
      </c>
      <c r="I3332" s="203">
        <v>5116136.1670000004</v>
      </c>
    </row>
    <row r="3333" spans="1:9" x14ac:dyDescent="0.25">
      <c r="A3333" s="59" t="s">
        <v>1778</v>
      </c>
      <c r="B3333" s="59" t="s">
        <v>7253</v>
      </c>
      <c r="C3333" s="203">
        <v>2510100.6359999999</v>
      </c>
      <c r="D3333" s="203">
        <v>2756989.48</v>
      </c>
      <c r="E3333" s="203">
        <v>2476191.2230000002</v>
      </c>
      <c r="F3333" s="203">
        <v>2854431.8390000002</v>
      </c>
      <c r="G3333" s="203">
        <v>3295174.108</v>
      </c>
      <c r="H3333" s="203">
        <v>3398851.0989999999</v>
      </c>
      <c r="I3333" s="203">
        <v>3826938.983</v>
      </c>
    </row>
    <row r="3334" spans="1:9" x14ac:dyDescent="0.25">
      <c r="A3334" s="59" t="s">
        <v>2219</v>
      </c>
      <c r="B3334" s="59" t="s">
        <v>7254</v>
      </c>
      <c r="C3334" s="203">
        <v>1546952.7720000001</v>
      </c>
      <c r="D3334" s="203">
        <v>1709674.3559999999</v>
      </c>
      <c r="E3334" s="203">
        <v>1314950.973</v>
      </c>
      <c r="F3334" s="203">
        <v>1547421.186</v>
      </c>
      <c r="G3334" s="203">
        <v>1617164.8859999999</v>
      </c>
      <c r="H3334" s="203">
        <v>1619885.537</v>
      </c>
      <c r="I3334" s="203">
        <v>1780652.5830000001</v>
      </c>
    </row>
    <row r="3335" spans="1:9" x14ac:dyDescent="0.25">
      <c r="A3335" s="59" t="s">
        <v>2611</v>
      </c>
      <c r="B3335" s="59" t="s">
        <v>7255</v>
      </c>
      <c r="C3335" s="203">
        <v>1226583.1850000001</v>
      </c>
      <c r="D3335" s="203">
        <v>1257090.071</v>
      </c>
      <c r="E3335" s="203">
        <v>1086488.098</v>
      </c>
      <c r="F3335" s="203">
        <v>1156383.1710000001</v>
      </c>
      <c r="G3335" s="203">
        <v>1380021.4029999999</v>
      </c>
      <c r="H3335" s="203">
        <v>1390222.9180000001</v>
      </c>
      <c r="I3335" s="203">
        <v>1500497.4210000001</v>
      </c>
    </row>
    <row r="3336" spans="1:9" x14ac:dyDescent="0.25">
      <c r="A3336" s="59" t="s">
        <v>866</v>
      </c>
      <c r="B3336" s="59" t="s">
        <v>7267</v>
      </c>
      <c r="C3336" s="203">
        <v>8143226.1459999997</v>
      </c>
      <c r="D3336" s="203">
        <v>8893014.8859999999</v>
      </c>
      <c r="E3336" s="203">
        <v>7457444.2010000004</v>
      </c>
      <c r="F3336" s="203">
        <v>9965357.3589999992</v>
      </c>
      <c r="G3336" s="203">
        <v>12320135.754000001</v>
      </c>
      <c r="H3336" s="203">
        <v>13169079.072000001</v>
      </c>
      <c r="I3336" s="203">
        <v>15308648.119000001</v>
      </c>
    </row>
    <row r="3337" spans="1:9" x14ac:dyDescent="0.25">
      <c r="A3337" s="59" t="s">
        <v>1094</v>
      </c>
      <c r="B3337" s="59" t="s">
        <v>7271</v>
      </c>
      <c r="C3337" s="203">
        <v>1485648.8130000001</v>
      </c>
      <c r="D3337" s="203">
        <v>1894389.7169999999</v>
      </c>
      <c r="E3337" s="203">
        <v>1953799.169</v>
      </c>
      <c r="F3337" s="203">
        <v>2672433.392</v>
      </c>
      <c r="G3337" s="203">
        <v>3193147.8130000001</v>
      </c>
      <c r="H3337" s="203">
        <v>3366468.5920000002</v>
      </c>
      <c r="I3337" s="203">
        <v>3509010.9849999999</v>
      </c>
    </row>
    <row r="3338" spans="1:9" x14ac:dyDescent="0.25">
      <c r="A3338" s="59" t="s">
        <v>1587</v>
      </c>
      <c r="B3338" s="59" t="s">
        <v>7280</v>
      </c>
      <c r="C3338" s="203">
        <v>1594329.9210000001</v>
      </c>
      <c r="D3338" s="203">
        <v>1693422.7849999999</v>
      </c>
      <c r="E3338" s="203">
        <v>1124087.308</v>
      </c>
      <c r="F3338" s="203">
        <v>1651627.1040000001</v>
      </c>
      <c r="G3338" s="203">
        <v>1534533.429</v>
      </c>
      <c r="H3338" s="203">
        <v>1662046.267</v>
      </c>
      <c r="I3338" s="203">
        <v>1793738.747</v>
      </c>
    </row>
    <row r="3339" spans="1:9" x14ac:dyDescent="0.25">
      <c r="A3339" s="59" t="s">
        <v>1319</v>
      </c>
      <c r="B3339" s="59" t="s">
        <v>7284</v>
      </c>
      <c r="C3339" s="203">
        <v>2012741.298</v>
      </c>
      <c r="D3339" s="203">
        <v>2087217.4210000001</v>
      </c>
      <c r="E3339" s="203">
        <v>1427757.67</v>
      </c>
      <c r="F3339" s="203">
        <v>1720080.392</v>
      </c>
      <c r="G3339" s="203">
        <v>2096542.0109999999</v>
      </c>
      <c r="H3339" s="203">
        <v>2074941.209</v>
      </c>
      <c r="I3339" s="203">
        <v>2248614.452</v>
      </c>
    </row>
    <row r="3340" spans="1:9" x14ac:dyDescent="0.25">
      <c r="A3340" s="59" t="s">
        <v>505</v>
      </c>
      <c r="B3340" s="59" t="s">
        <v>7286</v>
      </c>
      <c r="C3340" s="203">
        <v>1721907.9310000001</v>
      </c>
      <c r="D3340" s="203">
        <v>1880684.58</v>
      </c>
      <c r="E3340" s="203">
        <v>1562280.9620000001</v>
      </c>
      <c r="F3340" s="203">
        <v>1684159.0830000001</v>
      </c>
      <c r="G3340" s="203">
        <v>1911844.121</v>
      </c>
      <c r="H3340" s="203">
        <v>1922245.148</v>
      </c>
      <c r="I3340" s="203">
        <v>2101953.5660000001</v>
      </c>
    </row>
    <row r="3341" spans="1:9" x14ac:dyDescent="0.25">
      <c r="A3341" s="59" t="s">
        <v>269</v>
      </c>
      <c r="B3341" s="59" t="s">
        <v>7294</v>
      </c>
      <c r="C3341" s="203">
        <v>7576655.8090000004</v>
      </c>
      <c r="D3341" s="203">
        <v>8313917.9960000003</v>
      </c>
      <c r="E3341" s="203">
        <v>7252916.2010000004</v>
      </c>
      <c r="F3341" s="203">
        <v>8169780.7529999996</v>
      </c>
      <c r="G3341" s="203">
        <v>9310009.1520000007</v>
      </c>
      <c r="H3341" s="203">
        <v>9556539.6640000008</v>
      </c>
      <c r="I3341" s="203">
        <v>10357234.437000001</v>
      </c>
    </row>
    <row r="3342" spans="1:9" x14ac:dyDescent="0.25">
      <c r="A3342" s="59" t="s">
        <v>525</v>
      </c>
      <c r="B3342" s="59" t="s">
        <v>7297</v>
      </c>
      <c r="C3342" s="203">
        <v>1892367.872</v>
      </c>
      <c r="D3342" s="203">
        <v>2372579.165</v>
      </c>
      <c r="E3342" s="203">
        <v>2100516.372</v>
      </c>
      <c r="F3342" s="203">
        <v>2559387.9939999999</v>
      </c>
      <c r="G3342" s="203">
        <v>3106712.2889999999</v>
      </c>
      <c r="H3342" s="203">
        <v>3372741.7769999998</v>
      </c>
      <c r="I3342" s="203">
        <v>3981777.4670000002</v>
      </c>
    </row>
    <row r="3343" spans="1:9" x14ac:dyDescent="0.25">
      <c r="A3343" s="59" t="s">
        <v>1173</v>
      </c>
      <c r="B3343" s="59" t="s">
        <v>7299</v>
      </c>
      <c r="C3343" s="203">
        <v>2792070.6510000001</v>
      </c>
      <c r="D3343" s="203">
        <v>2989150.923</v>
      </c>
      <c r="E3343" s="203">
        <v>2576946.0210000002</v>
      </c>
      <c r="F3343" s="203">
        <v>3060068.53</v>
      </c>
      <c r="G3343" s="203">
        <v>3164982.4890000001</v>
      </c>
      <c r="H3343" s="203">
        <v>3214539.477</v>
      </c>
      <c r="I3343" s="203">
        <v>3403471.3769999999</v>
      </c>
    </row>
    <row r="3344" spans="1:9" x14ac:dyDescent="0.25">
      <c r="A3344" s="59" t="s">
        <v>8322</v>
      </c>
      <c r="B3344" s="59" t="s">
        <v>8323</v>
      </c>
      <c r="C3344" s="203">
        <v>7729475.1699999999</v>
      </c>
      <c r="D3344" s="203">
        <v>8164607.7539999997</v>
      </c>
      <c r="E3344" s="203">
        <v>5244120.0429999996</v>
      </c>
      <c r="F3344" s="203">
        <v>6155985.6550000003</v>
      </c>
      <c r="G3344" s="203">
        <v>6332578.4230000004</v>
      </c>
      <c r="H3344" s="203">
        <v>6284220.0559999999</v>
      </c>
      <c r="I3344" s="203">
        <v>5640718.79</v>
      </c>
    </row>
    <row r="3345" spans="1:9" x14ac:dyDescent="0.25">
      <c r="A3345" s="59" t="s">
        <v>3618</v>
      </c>
      <c r="B3345" s="59" t="s">
        <v>7304</v>
      </c>
      <c r="C3345" s="203">
        <v>60618556.387000002</v>
      </c>
      <c r="D3345" s="203">
        <v>72183711.325000003</v>
      </c>
      <c r="E3345" s="203">
        <v>58794351.359999999</v>
      </c>
      <c r="F3345" s="203">
        <v>67654061.547000006</v>
      </c>
      <c r="G3345" s="203">
        <v>76472164.091000006</v>
      </c>
      <c r="H3345" s="203">
        <v>77132057.290000007</v>
      </c>
      <c r="I3345" s="203">
        <v>87027616.108999997</v>
      </c>
    </row>
    <row r="3346" spans="1:9" x14ac:dyDescent="0.25">
      <c r="A3346" s="59" t="s">
        <v>1595</v>
      </c>
      <c r="B3346" s="59" t="s">
        <v>7305</v>
      </c>
      <c r="C3346" s="203">
        <v>1378340.6259999999</v>
      </c>
      <c r="D3346" s="203">
        <v>1596981.3629999999</v>
      </c>
      <c r="E3346" s="203">
        <v>1424892.649</v>
      </c>
      <c r="F3346" s="203">
        <v>1542599.1459999999</v>
      </c>
      <c r="G3346" s="203">
        <v>1747400.4939999999</v>
      </c>
      <c r="H3346" s="203">
        <v>2020399.9920000001</v>
      </c>
      <c r="I3346" s="203">
        <v>2172194.9389999998</v>
      </c>
    </row>
    <row r="3347" spans="1:9" x14ac:dyDescent="0.25">
      <c r="A3347" s="59" t="s">
        <v>696</v>
      </c>
      <c r="B3347" s="59" t="s">
        <v>7316</v>
      </c>
      <c r="C3347" s="203">
        <v>12747570.111</v>
      </c>
      <c r="D3347" s="203">
        <v>16804055.078000002</v>
      </c>
      <c r="E3347" s="203">
        <v>17079940.890999999</v>
      </c>
      <c r="F3347" s="203">
        <v>15199086.457</v>
      </c>
      <c r="G3347" s="203">
        <v>13602006.107000001</v>
      </c>
      <c r="H3347" s="203">
        <v>10565341.338</v>
      </c>
      <c r="I3347" s="203">
        <v>8836650.3190000001</v>
      </c>
    </row>
    <row r="3348" spans="1:9" x14ac:dyDescent="0.25">
      <c r="A3348" s="59" t="s">
        <v>3591</v>
      </c>
      <c r="B3348" s="59" t="s">
        <v>7318</v>
      </c>
      <c r="C3348" s="203">
        <v>10194998.045</v>
      </c>
      <c r="D3348" s="203">
        <v>8304693.4970000004</v>
      </c>
      <c r="E3348" s="203">
        <v>6890992.0870000003</v>
      </c>
      <c r="F3348" s="203">
        <v>7470587.4309999999</v>
      </c>
      <c r="G3348" s="203">
        <v>7202459.1799999997</v>
      </c>
      <c r="H3348" s="203">
        <v>6848616.9009999996</v>
      </c>
      <c r="I3348" s="203">
        <v>5471919.9380000001</v>
      </c>
    </row>
    <row r="3349" spans="1:9" x14ac:dyDescent="0.25">
      <c r="A3349" s="59" t="s">
        <v>3736</v>
      </c>
      <c r="B3349" s="59" t="s">
        <v>7320</v>
      </c>
      <c r="C3349" s="203">
        <v>16871297.094999999</v>
      </c>
      <c r="D3349" s="203">
        <v>18647392.932999998</v>
      </c>
      <c r="E3349" s="203">
        <v>14554583.279999999</v>
      </c>
      <c r="F3349" s="203">
        <v>15676280.614</v>
      </c>
      <c r="G3349" s="203">
        <v>16808372.868000001</v>
      </c>
      <c r="H3349" s="203">
        <v>17665113.432999998</v>
      </c>
      <c r="I3349" s="203">
        <v>17045446.598999999</v>
      </c>
    </row>
    <row r="3350" spans="1:9" x14ac:dyDescent="0.25">
      <c r="A3350" s="59" t="s">
        <v>8324</v>
      </c>
      <c r="B3350" s="59" t="s">
        <v>8325</v>
      </c>
      <c r="C3350" s="203">
        <v>21959533.447000001</v>
      </c>
      <c r="D3350" s="203">
        <v>25096047.636999998</v>
      </c>
      <c r="E3350" s="203">
        <v>21179890.375999998</v>
      </c>
      <c r="F3350" s="203">
        <v>23812056.697999999</v>
      </c>
      <c r="G3350" s="203">
        <v>24609001.535</v>
      </c>
      <c r="H3350" s="203">
        <v>19791562.989</v>
      </c>
      <c r="I3350" s="203">
        <v>16227779.073999999</v>
      </c>
    </row>
    <row r="3351" spans="1:9" x14ac:dyDescent="0.25">
      <c r="A3351" s="59" t="s">
        <v>3535</v>
      </c>
      <c r="B3351" s="59" t="s">
        <v>7323</v>
      </c>
      <c r="C3351" s="203">
        <v>124551698.095</v>
      </c>
      <c r="D3351" s="203">
        <v>122528366.419</v>
      </c>
      <c r="E3351" s="203">
        <v>107935934.221</v>
      </c>
      <c r="F3351" s="203">
        <v>121313239.69499999</v>
      </c>
      <c r="G3351" s="203">
        <v>149551434.86300001</v>
      </c>
      <c r="H3351" s="203">
        <v>157611248.829</v>
      </c>
      <c r="I3351" s="203">
        <v>184883972.30500001</v>
      </c>
    </row>
    <row r="3352" spans="1:9" x14ac:dyDescent="0.25">
      <c r="A3352" s="59" t="s">
        <v>8326</v>
      </c>
      <c r="B3352" s="59" t="s">
        <v>8327</v>
      </c>
      <c r="C3352" s="203">
        <v>85665436.474999994</v>
      </c>
      <c r="D3352" s="203">
        <v>93506904.747999996</v>
      </c>
      <c r="E3352" s="203">
        <v>81133729.202000007</v>
      </c>
      <c r="F3352" s="203">
        <v>95761937.268999994</v>
      </c>
      <c r="G3352" s="203">
        <v>90382026.806999996</v>
      </c>
      <c r="H3352" s="203">
        <v>83289893.033000007</v>
      </c>
      <c r="I3352" s="203">
        <v>79748340.506999999</v>
      </c>
    </row>
    <row r="3353" spans="1:9" x14ac:dyDescent="0.25">
      <c r="A3353" s="59" t="s">
        <v>165</v>
      </c>
      <c r="B3353" s="59" t="s">
        <v>7340</v>
      </c>
      <c r="C3353" s="203">
        <v>7021496.2319999998</v>
      </c>
      <c r="D3353" s="203">
        <v>6817918.9289999995</v>
      </c>
      <c r="E3353" s="203">
        <v>5303634.9610000001</v>
      </c>
      <c r="F3353" s="203">
        <v>6054215.0049999999</v>
      </c>
      <c r="G3353" s="203">
        <v>6603874.2070000004</v>
      </c>
      <c r="H3353" s="203">
        <v>6233867.9359999998</v>
      </c>
      <c r="I3353" s="203">
        <v>5464559.46</v>
      </c>
    </row>
    <row r="3354" spans="1:9" x14ac:dyDescent="0.25">
      <c r="A3354" s="59" t="s">
        <v>443</v>
      </c>
      <c r="B3354" s="59" t="s">
        <v>7343</v>
      </c>
      <c r="C3354" s="203">
        <v>3657153.7549999999</v>
      </c>
      <c r="D3354" s="203">
        <v>4096445.878</v>
      </c>
      <c r="E3354" s="203">
        <v>3505453.4530000002</v>
      </c>
      <c r="F3354" s="203">
        <v>3569935.2790000001</v>
      </c>
      <c r="G3354" s="203">
        <v>3859144.9989999998</v>
      </c>
      <c r="H3354" s="203">
        <v>3844010.2590000001</v>
      </c>
      <c r="I3354" s="203">
        <v>4027089.8939999999</v>
      </c>
    </row>
    <row r="3355" spans="1:9" x14ac:dyDescent="0.25">
      <c r="A3355" s="59" t="s">
        <v>669</v>
      </c>
      <c r="B3355" s="59" t="s">
        <v>7345</v>
      </c>
      <c r="C3355" s="203">
        <v>1555774.7590000001</v>
      </c>
      <c r="D3355" s="203">
        <v>1911816.1070000001</v>
      </c>
      <c r="E3355" s="203">
        <v>1719700.7069999999</v>
      </c>
      <c r="F3355" s="203">
        <v>1827866.1869999999</v>
      </c>
      <c r="G3355" s="203">
        <v>1907674.277</v>
      </c>
      <c r="H3355" s="203">
        <v>2001365.3810000001</v>
      </c>
      <c r="I3355" s="203">
        <v>1969904.872</v>
      </c>
    </row>
    <row r="3356" spans="1:9" x14ac:dyDescent="0.25">
      <c r="A3356" s="59" t="s">
        <v>607</v>
      </c>
      <c r="B3356" s="59" t="s">
        <v>7365</v>
      </c>
      <c r="C3356" s="203">
        <v>1578123.892</v>
      </c>
      <c r="D3356" s="203">
        <v>1977914.7279999999</v>
      </c>
      <c r="E3356" s="203">
        <v>1787179.405</v>
      </c>
      <c r="F3356" s="203">
        <v>1673979.5859999999</v>
      </c>
      <c r="G3356" s="203">
        <v>2088862.824</v>
      </c>
      <c r="H3356" s="203">
        <v>1903909.9439999999</v>
      </c>
      <c r="I3356" s="203">
        <v>2018476.078</v>
      </c>
    </row>
    <row r="3357" spans="1:9" x14ac:dyDescent="0.25">
      <c r="A3357" s="59" t="s">
        <v>1536</v>
      </c>
      <c r="B3357" s="59" t="s">
        <v>7368</v>
      </c>
      <c r="C3357" s="203">
        <v>1842042.0649999999</v>
      </c>
      <c r="D3357" s="203">
        <v>2065828.4169999999</v>
      </c>
      <c r="E3357" s="203">
        <v>1583093.672</v>
      </c>
      <c r="F3357" s="203">
        <v>1944347.2279999999</v>
      </c>
      <c r="G3357" s="203">
        <v>2098698.0299999998</v>
      </c>
      <c r="H3357" s="203">
        <v>2040325.564</v>
      </c>
      <c r="I3357" s="203">
        <v>2079033.007</v>
      </c>
    </row>
    <row r="3358" spans="1:9" x14ac:dyDescent="0.25">
      <c r="A3358" s="59" t="s">
        <v>910</v>
      </c>
      <c r="B3358" s="59" t="s">
        <v>7375</v>
      </c>
      <c r="C3358" s="203">
        <v>8391978.9680000003</v>
      </c>
      <c r="D3358" s="203">
        <v>8931966.148</v>
      </c>
      <c r="E3358" s="203">
        <v>7353053.3789999997</v>
      </c>
      <c r="F3358" s="203">
        <v>9893116.3560000006</v>
      </c>
      <c r="G3358" s="203">
        <v>11037402.488</v>
      </c>
      <c r="H3358" s="203">
        <v>11423024.223999999</v>
      </c>
      <c r="I3358" s="203">
        <v>13097124.833000001</v>
      </c>
    </row>
    <row r="3359" spans="1:9" x14ac:dyDescent="0.25">
      <c r="A3359" s="59" t="s">
        <v>145</v>
      </c>
      <c r="B3359" s="59" t="s">
        <v>7376</v>
      </c>
      <c r="C3359" s="203">
        <v>27662968.890000001</v>
      </c>
      <c r="D3359" s="203">
        <v>29537443.942000002</v>
      </c>
      <c r="E3359" s="203">
        <v>22619167.842</v>
      </c>
      <c r="F3359" s="203">
        <v>28588940.015999999</v>
      </c>
      <c r="G3359" s="203">
        <v>30559850.870000001</v>
      </c>
      <c r="H3359" s="203">
        <v>30701747.204999998</v>
      </c>
      <c r="I3359" s="203">
        <v>30812718.614</v>
      </c>
    </row>
    <row r="3360" spans="1:9" x14ac:dyDescent="0.25">
      <c r="A3360" s="59" t="s">
        <v>94</v>
      </c>
      <c r="B3360" s="59" t="s">
        <v>7377</v>
      </c>
      <c r="C3360" s="203">
        <v>24447859.984999999</v>
      </c>
      <c r="D3360" s="203">
        <v>27976533.57</v>
      </c>
      <c r="E3360" s="203">
        <v>22755853.122000001</v>
      </c>
      <c r="F3360" s="203">
        <v>28871222.52</v>
      </c>
      <c r="G3360" s="203">
        <v>35473035.924999997</v>
      </c>
      <c r="H3360" s="203">
        <v>38061895.583999999</v>
      </c>
      <c r="I3360" s="203">
        <v>42645797.545999996</v>
      </c>
    </row>
    <row r="3361" spans="1:9" x14ac:dyDescent="0.25">
      <c r="A3361" s="59" t="s">
        <v>200</v>
      </c>
      <c r="B3361" s="59" t="s">
        <v>7378</v>
      </c>
      <c r="C3361" s="203">
        <v>4050287.2910000002</v>
      </c>
      <c r="D3361" s="203">
        <v>5325847.4550000001</v>
      </c>
      <c r="E3361" s="203">
        <v>5480409.2800000003</v>
      </c>
      <c r="F3361" s="203">
        <v>5388979.3720000004</v>
      </c>
      <c r="G3361" s="203">
        <v>6307172.801</v>
      </c>
      <c r="H3361" s="203">
        <v>6636533.3080000002</v>
      </c>
      <c r="I3361" s="203">
        <v>7322158.2290000003</v>
      </c>
    </row>
    <row r="3362" spans="1:9" x14ac:dyDescent="0.25">
      <c r="A3362" s="59" t="s">
        <v>1272</v>
      </c>
      <c r="B3362" s="59" t="s">
        <v>7382</v>
      </c>
      <c r="C3362" s="203">
        <v>2368057.264</v>
      </c>
      <c r="D3362" s="203">
        <v>2394923.3110000002</v>
      </c>
      <c r="E3362" s="203">
        <v>2094226.96</v>
      </c>
      <c r="F3362" s="203">
        <v>2495526.2629999998</v>
      </c>
      <c r="G3362" s="203">
        <v>2767282.1239999998</v>
      </c>
      <c r="H3362" s="203">
        <v>2725024.8110000002</v>
      </c>
      <c r="I3362" s="203">
        <v>2991411.3569999998</v>
      </c>
    </row>
    <row r="3363" spans="1:9" x14ac:dyDescent="0.25">
      <c r="A3363" s="59" t="s">
        <v>1657</v>
      </c>
      <c r="B3363" s="59" t="s">
        <v>7385</v>
      </c>
      <c r="C3363" s="203">
        <v>4081495.2370000002</v>
      </c>
      <c r="D3363" s="203">
        <v>4940146.7980000004</v>
      </c>
      <c r="E3363" s="203">
        <v>5022285.3609999996</v>
      </c>
      <c r="F3363" s="203">
        <v>5661016.1770000001</v>
      </c>
      <c r="G3363" s="203">
        <v>5865808.2400000002</v>
      </c>
      <c r="H3363" s="203">
        <v>5719276.4079999998</v>
      </c>
      <c r="I3363" s="203">
        <v>5993723.898</v>
      </c>
    </row>
    <row r="3364" spans="1:9" x14ac:dyDescent="0.25">
      <c r="A3364" s="59" t="s">
        <v>8328</v>
      </c>
      <c r="B3364" s="59" t="s">
        <v>8329</v>
      </c>
      <c r="C3364" s="203">
        <v>108266378.781</v>
      </c>
      <c r="D3364" s="203">
        <v>87206522.494000003</v>
      </c>
      <c r="E3364" s="203">
        <v>96357345.129999995</v>
      </c>
      <c r="F3364" s="203">
        <v>125502809.22499999</v>
      </c>
      <c r="G3364" s="203">
        <v>127697168.33499999</v>
      </c>
      <c r="H3364" s="203">
        <v>322153442.917</v>
      </c>
      <c r="I3364" s="203">
        <v>398137646.49900001</v>
      </c>
    </row>
    <row r="3365" spans="1:9" x14ac:dyDescent="0.25">
      <c r="A3365" s="59" t="s">
        <v>1448</v>
      </c>
      <c r="B3365" s="59" t="s">
        <v>7409</v>
      </c>
      <c r="C3365" s="203">
        <v>17864943.563999999</v>
      </c>
      <c r="D3365" s="203">
        <v>18563642.296999998</v>
      </c>
      <c r="E3365" s="203">
        <v>14175199.481000001</v>
      </c>
      <c r="F3365" s="203">
        <v>18633863.995999999</v>
      </c>
      <c r="G3365" s="203">
        <v>16115559.368000001</v>
      </c>
      <c r="H3365" s="203">
        <v>13782629.592</v>
      </c>
      <c r="I3365" s="203">
        <v>15066730.287</v>
      </c>
    </row>
    <row r="3366" spans="1:9" x14ac:dyDescent="0.25">
      <c r="A3366" s="59" t="s">
        <v>8330</v>
      </c>
      <c r="B3366" s="59" t="s">
        <v>7410</v>
      </c>
      <c r="C3366" s="203">
        <v>262310.18300000002</v>
      </c>
      <c r="D3366" s="203">
        <v>448644.18400000001</v>
      </c>
      <c r="E3366" s="203">
        <v>585152.13899999997</v>
      </c>
      <c r="F3366" s="203">
        <v>277994.179</v>
      </c>
      <c r="G3366" s="203">
        <v>282416.85200000001</v>
      </c>
      <c r="H3366" s="203">
        <v>216019.24100000001</v>
      </c>
      <c r="I3366" s="203">
        <v>216444.33799999999</v>
      </c>
    </row>
    <row r="3367" spans="1:9" x14ac:dyDescent="0.25">
      <c r="A3367" s="59" t="s">
        <v>137</v>
      </c>
      <c r="B3367" s="59" t="s">
        <v>7417</v>
      </c>
      <c r="C3367" s="203">
        <v>5908936.8049999997</v>
      </c>
      <c r="D3367" s="203">
        <v>6937881.0729999999</v>
      </c>
      <c r="E3367" s="203">
        <v>4833751.6789999995</v>
      </c>
      <c r="F3367" s="203">
        <v>4933459.53</v>
      </c>
      <c r="G3367" s="203">
        <v>5751271.6670000004</v>
      </c>
      <c r="H3367" s="203">
        <v>6206462.0870000003</v>
      </c>
      <c r="I3367" s="203">
        <v>6236503.9989999998</v>
      </c>
    </row>
    <row r="3368" spans="1:9" x14ac:dyDescent="0.25">
      <c r="A3368" s="59" t="s">
        <v>3735</v>
      </c>
      <c r="B3368" s="59" t="s">
        <v>7420</v>
      </c>
      <c r="C3368" s="203">
        <v>21256562.329</v>
      </c>
      <c r="D3368" s="203">
        <v>24535370.912</v>
      </c>
      <c r="E3368" s="203">
        <v>16244973.567</v>
      </c>
      <c r="F3368" s="203">
        <v>21626903.489</v>
      </c>
      <c r="G3368" s="203">
        <v>26840920.122000001</v>
      </c>
      <c r="H3368" s="203">
        <v>26598887.622000001</v>
      </c>
      <c r="I3368" s="203">
        <v>27380852.300999999</v>
      </c>
    </row>
    <row r="3369" spans="1:9" x14ac:dyDescent="0.25">
      <c r="A3369" s="59" t="s">
        <v>2722</v>
      </c>
      <c r="B3369" s="59" t="s">
        <v>7434</v>
      </c>
      <c r="C3369" s="203">
        <v>828446.81700000004</v>
      </c>
      <c r="D3369" s="203">
        <v>827489.53700000001</v>
      </c>
      <c r="E3369" s="203">
        <v>594927.978</v>
      </c>
      <c r="F3369" s="203">
        <v>1063620.1340000001</v>
      </c>
      <c r="G3369" s="203">
        <v>1250146.0530000001</v>
      </c>
      <c r="H3369" s="203">
        <v>1858458.9140000001</v>
      </c>
      <c r="I3369" s="203">
        <v>2073981.9310000001</v>
      </c>
    </row>
    <row r="3370" spans="1:9" x14ac:dyDescent="0.25">
      <c r="A3370" s="59" t="s">
        <v>46</v>
      </c>
      <c r="B3370" s="59" t="s">
        <v>7437</v>
      </c>
      <c r="C3370" s="203">
        <v>10478625.348999999</v>
      </c>
      <c r="D3370" s="203">
        <v>11184796.672</v>
      </c>
      <c r="E3370" s="203">
        <v>3342101.5430000001</v>
      </c>
      <c r="F3370" s="203">
        <v>8749514.8719999995</v>
      </c>
      <c r="G3370" s="203">
        <v>13469187.786</v>
      </c>
      <c r="H3370" s="203">
        <v>10698655.236</v>
      </c>
      <c r="I3370" s="203">
        <v>10136403.023</v>
      </c>
    </row>
    <row r="3371" spans="1:9" x14ac:dyDescent="0.25">
      <c r="A3371" s="59" t="s">
        <v>115</v>
      </c>
      <c r="B3371" s="59" t="s">
        <v>7441</v>
      </c>
      <c r="C3371" s="203">
        <v>16895545.550999999</v>
      </c>
      <c r="D3371" s="203">
        <v>21739948.081</v>
      </c>
      <c r="E3371" s="203">
        <v>14295285.720000001</v>
      </c>
      <c r="F3371" s="203">
        <v>14993663.004000001</v>
      </c>
      <c r="G3371" s="203">
        <v>19721274.664999999</v>
      </c>
      <c r="H3371" s="203">
        <v>20919016.852000002</v>
      </c>
      <c r="I3371" s="203">
        <v>21531536.59</v>
      </c>
    </row>
    <row r="3372" spans="1:9" x14ac:dyDescent="0.25">
      <c r="A3372" s="59" t="s">
        <v>672</v>
      </c>
      <c r="B3372" s="59" t="s">
        <v>7458</v>
      </c>
      <c r="C3372" s="203">
        <v>4462674.0149999997</v>
      </c>
      <c r="D3372" s="203">
        <v>6309812.5480000004</v>
      </c>
      <c r="E3372" s="203">
        <v>4121436.6379999998</v>
      </c>
      <c r="F3372" s="203">
        <v>3755946.5970000001</v>
      </c>
      <c r="G3372" s="203">
        <v>4286717.6950000003</v>
      </c>
      <c r="H3372" s="203">
        <v>4981079.3030000003</v>
      </c>
      <c r="I3372" s="203">
        <v>4928591.2470000004</v>
      </c>
    </row>
    <row r="3373" spans="1:9" x14ac:dyDescent="0.25">
      <c r="A3373" s="59" t="s">
        <v>725</v>
      </c>
      <c r="B3373" s="59" t="s">
        <v>7464</v>
      </c>
      <c r="C3373" s="203">
        <v>2458588.5010000002</v>
      </c>
      <c r="D3373" s="203">
        <v>3888498.7779999999</v>
      </c>
      <c r="E3373" s="203">
        <v>1992364.007</v>
      </c>
      <c r="F3373" s="203">
        <v>2909429.8739999998</v>
      </c>
      <c r="G3373" s="203">
        <v>3587021.7710000002</v>
      </c>
      <c r="H3373" s="203">
        <v>4533284.5939999996</v>
      </c>
      <c r="I3373" s="203">
        <v>4426359.3710000003</v>
      </c>
    </row>
    <row r="3374" spans="1:9" x14ac:dyDescent="0.25">
      <c r="A3374" s="59" t="s">
        <v>579</v>
      </c>
      <c r="B3374" s="59" t="s">
        <v>7465</v>
      </c>
      <c r="C3374" s="203">
        <v>5445330.358</v>
      </c>
      <c r="D3374" s="203">
        <v>5388901.9759999998</v>
      </c>
      <c r="E3374" s="203">
        <v>4556642.1830000002</v>
      </c>
      <c r="F3374" s="203">
        <v>5402297.5180000002</v>
      </c>
      <c r="G3374" s="203">
        <v>5963258.7640000004</v>
      </c>
      <c r="H3374" s="203">
        <v>6048205.3930000002</v>
      </c>
      <c r="I3374" s="203">
        <v>6467511.5010000002</v>
      </c>
    </row>
    <row r="3375" spans="1:9" x14ac:dyDescent="0.25">
      <c r="A3375" s="59" t="s">
        <v>55</v>
      </c>
      <c r="B3375" s="59" t="s">
        <v>7467</v>
      </c>
      <c r="C3375" s="203">
        <v>48279874.156000003</v>
      </c>
      <c r="D3375" s="203">
        <v>47850268.818999998</v>
      </c>
      <c r="E3375" s="203">
        <v>35053059.884999998</v>
      </c>
      <c r="F3375" s="203">
        <v>46420479.273999996</v>
      </c>
      <c r="G3375" s="203">
        <v>53940392.658</v>
      </c>
      <c r="H3375" s="203">
        <v>55219208.993000001</v>
      </c>
      <c r="I3375" s="203">
        <v>59617435.033</v>
      </c>
    </row>
    <row r="3376" spans="1:9" x14ac:dyDescent="0.25">
      <c r="A3376" s="59" t="s">
        <v>355</v>
      </c>
      <c r="B3376" s="59" t="s">
        <v>7473</v>
      </c>
      <c r="C3376" s="203">
        <v>5881113.9560000002</v>
      </c>
      <c r="D3376" s="203">
        <v>6114688.4479999999</v>
      </c>
      <c r="E3376" s="203">
        <v>4350728.7249999996</v>
      </c>
      <c r="F3376" s="203">
        <v>5582134.0659999996</v>
      </c>
      <c r="G3376" s="203">
        <v>6506121.6040000003</v>
      </c>
      <c r="H3376" s="203">
        <v>6449416.2719999999</v>
      </c>
      <c r="I3376" s="203">
        <v>6606556.801</v>
      </c>
    </row>
    <row r="3377" spans="1:9" x14ac:dyDescent="0.25">
      <c r="A3377" s="59" t="s">
        <v>87</v>
      </c>
      <c r="B3377" s="59" t="s">
        <v>7474</v>
      </c>
      <c r="C3377" s="203">
        <v>7312602.0750000002</v>
      </c>
      <c r="D3377" s="203">
        <v>7378147.7659999998</v>
      </c>
      <c r="E3377" s="203">
        <v>5169478.3080000002</v>
      </c>
      <c r="F3377" s="203">
        <v>6302641.4620000003</v>
      </c>
      <c r="G3377" s="203">
        <v>8078323.9199999999</v>
      </c>
      <c r="H3377" s="203">
        <v>8109183.4960000003</v>
      </c>
      <c r="I3377" s="203">
        <v>7745234.4000000004</v>
      </c>
    </row>
    <row r="3378" spans="1:9" x14ac:dyDescent="0.25">
      <c r="A3378" s="59" t="s">
        <v>25</v>
      </c>
      <c r="B3378" s="59" t="s">
        <v>7477</v>
      </c>
      <c r="C3378" s="203">
        <v>94818931.341999993</v>
      </c>
      <c r="D3378" s="203">
        <v>96826274.289000005</v>
      </c>
      <c r="E3378" s="203">
        <v>71518981.670000002</v>
      </c>
      <c r="F3378" s="203">
        <v>92201216.202000007</v>
      </c>
      <c r="G3378" s="203">
        <v>105608390.524</v>
      </c>
      <c r="H3378" s="203">
        <v>103451528.04899999</v>
      </c>
      <c r="I3378" s="203">
        <v>104282564.495</v>
      </c>
    </row>
    <row r="3379" spans="1:9" x14ac:dyDescent="0.25">
      <c r="A3379" s="59" t="s">
        <v>890</v>
      </c>
      <c r="B3379" s="59" t="s">
        <v>7478</v>
      </c>
      <c r="C3379" s="203">
        <v>361560.74</v>
      </c>
      <c r="D3379" s="203">
        <v>481597.51400000002</v>
      </c>
      <c r="E3379" s="203">
        <v>341111.549</v>
      </c>
      <c r="F3379" s="203">
        <v>383978.22600000002</v>
      </c>
      <c r="G3379" s="203">
        <v>395499.28100000002</v>
      </c>
      <c r="H3379" s="203">
        <v>417417.34299999999</v>
      </c>
      <c r="I3379" s="203">
        <v>368692.81400000001</v>
      </c>
    </row>
    <row r="3380" spans="1:9" x14ac:dyDescent="0.25">
      <c r="A3380" s="59" t="s">
        <v>1997</v>
      </c>
      <c r="B3380" s="59" t="s">
        <v>7499</v>
      </c>
      <c r="C3380" s="203">
        <v>1463916.0419999999</v>
      </c>
      <c r="D3380" s="203">
        <v>1897630.0689999999</v>
      </c>
      <c r="E3380" s="203">
        <v>1503629.0989999999</v>
      </c>
      <c r="F3380" s="203">
        <v>1708019.7320000001</v>
      </c>
      <c r="G3380" s="203">
        <v>1785293.7620000001</v>
      </c>
      <c r="H3380" s="203">
        <v>1862628.1429999999</v>
      </c>
      <c r="I3380" s="203">
        <v>1967018.2009999999</v>
      </c>
    </row>
    <row r="3381" spans="1:9" x14ac:dyDescent="0.25">
      <c r="A3381" s="59" t="s">
        <v>690</v>
      </c>
      <c r="B3381" s="59" t="s">
        <v>7500</v>
      </c>
      <c r="C3381" s="203">
        <v>2538099.25</v>
      </c>
      <c r="D3381" s="203">
        <v>2333476.7859999998</v>
      </c>
      <c r="E3381" s="203">
        <v>1541321.9739999999</v>
      </c>
      <c r="F3381" s="203">
        <v>1994999.25</v>
      </c>
      <c r="G3381" s="203">
        <v>2115556.6170000001</v>
      </c>
      <c r="H3381" s="203">
        <v>2002774.206</v>
      </c>
      <c r="I3381" s="203">
        <v>2051205.138</v>
      </c>
    </row>
    <row r="3382" spans="1:9" x14ac:dyDescent="0.25">
      <c r="A3382" s="59" t="s">
        <v>1126</v>
      </c>
      <c r="B3382" s="59" t="s">
        <v>7501</v>
      </c>
      <c r="C3382" s="203">
        <v>513399.65</v>
      </c>
      <c r="D3382" s="203">
        <v>727708.10699999996</v>
      </c>
      <c r="E3382" s="203">
        <v>510287.22100000002</v>
      </c>
      <c r="F3382" s="203">
        <v>501068.78200000001</v>
      </c>
      <c r="G3382" s="203">
        <v>722027.34400000004</v>
      </c>
      <c r="H3382" s="203">
        <v>723578.98800000001</v>
      </c>
      <c r="I3382" s="203">
        <v>748108.03500000003</v>
      </c>
    </row>
    <row r="3383" spans="1:9" x14ac:dyDescent="0.25">
      <c r="A3383" s="59" t="s">
        <v>242</v>
      </c>
      <c r="B3383" s="59" t="s">
        <v>7502</v>
      </c>
      <c r="C3383" s="203">
        <v>835187.39899999998</v>
      </c>
      <c r="D3383" s="203">
        <v>909953.51199999999</v>
      </c>
      <c r="E3383" s="203">
        <v>567917.58499999996</v>
      </c>
      <c r="F3383" s="203">
        <v>645188.59900000005</v>
      </c>
      <c r="G3383" s="203">
        <v>839746.75600000005</v>
      </c>
      <c r="H3383" s="203">
        <v>1076008.746</v>
      </c>
      <c r="I3383" s="203">
        <v>1139049.1850000001</v>
      </c>
    </row>
    <row r="3384" spans="1:9" x14ac:dyDescent="0.25">
      <c r="A3384" s="59" t="s">
        <v>166</v>
      </c>
      <c r="B3384" s="59" t="s">
        <v>7503</v>
      </c>
      <c r="C3384" s="203">
        <v>10002299.443</v>
      </c>
      <c r="D3384" s="203">
        <v>10563761.645</v>
      </c>
      <c r="E3384" s="203">
        <v>4476103.4989999998</v>
      </c>
      <c r="F3384" s="203">
        <v>5552645.3619999997</v>
      </c>
      <c r="G3384" s="203">
        <v>8637141.8910000008</v>
      </c>
      <c r="H3384" s="203">
        <v>8353353.1009999998</v>
      </c>
      <c r="I3384" s="203">
        <v>8533421.0319999997</v>
      </c>
    </row>
    <row r="3385" spans="1:9" x14ac:dyDescent="0.25">
      <c r="A3385" s="59" t="s">
        <v>290</v>
      </c>
      <c r="B3385" s="59" t="s">
        <v>7504</v>
      </c>
      <c r="C3385" s="203">
        <v>1424535.023</v>
      </c>
      <c r="D3385" s="203">
        <v>1568835.5859999999</v>
      </c>
      <c r="E3385" s="203">
        <v>903861.255</v>
      </c>
      <c r="F3385" s="203">
        <v>912319.46400000004</v>
      </c>
      <c r="G3385" s="203">
        <v>1114235.1569999999</v>
      </c>
      <c r="H3385" s="203">
        <v>1133659.68</v>
      </c>
      <c r="I3385" s="203">
        <v>1321140.3589999999</v>
      </c>
    </row>
    <row r="3386" spans="1:9" x14ac:dyDescent="0.25">
      <c r="A3386" s="59" t="s">
        <v>423</v>
      </c>
      <c r="B3386" s="59" t="s">
        <v>7505</v>
      </c>
      <c r="C3386" s="203">
        <v>1825823.379</v>
      </c>
      <c r="D3386" s="203">
        <v>2055094.5859999999</v>
      </c>
      <c r="E3386" s="203">
        <v>1704382.4879999999</v>
      </c>
      <c r="F3386" s="203">
        <v>1946842.1229999999</v>
      </c>
      <c r="G3386" s="203">
        <v>2370800.66</v>
      </c>
      <c r="H3386" s="203">
        <v>2427425.9989999998</v>
      </c>
      <c r="I3386" s="203">
        <v>2484524.34</v>
      </c>
    </row>
    <row r="3387" spans="1:9" x14ac:dyDescent="0.25">
      <c r="A3387" s="59" t="s">
        <v>454</v>
      </c>
      <c r="B3387" s="59" t="s">
        <v>7506</v>
      </c>
      <c r="C3387" s="203">
        <v>6904715.9340000004</v>
      </c>
      <c r="D3387" s="203">
        <v>7436898.9280000003</v>
      </c>
      <c r="E3387" s="203">
        <v>3978574.3870000001</v>
      </c>
      <c r="F3387" s="203">
        <v>4959397.8320000004</v>
      </c>
      <c r="G3387" s="203">
        <v>6665155.8530000001</v>
      </c>
      <c r="H3387" s="203">
        <v>6412140.5389999999</v>
      </c>
      <c r="I3387" s="203">
        <v>6847335.2510000002</v>
      </c>
    </row>
    <row r="3388" spans="1:9" x14ac:dyDescent="0.25">
      <c r="A3388" s="59" t="s">
        <v>1977</v>
      </c>
      <c r="B3388" s="59" t="s">
        <v>7513</v>
      </c>
      <c r="C3388" s="203">
        <v>3833186.7420000001</v>
      </c>
      <c r="D3388" s="203">
        <v>4233823.1260000002</v>
      </c>
      <c r="E3388" s="203">
        <v>4111960.267</v>
      </c>
      <c r="F3388" s="203">
        <v>4493898.648</v>
      </c>
      <c r="G3388" s="203">
        <v>4830085.0750000002</v>
      </c>
      <c r="H3388" s="203">
        <v>4873444.9639999997</v>
      </c>
      <c r="I3388" s="203">
        <v>5388370.5470000003</v>
      </c>
    </row>
    <row r="3389" spans="1:9" x14ac:dyDescent="0.25">
      <c r="A3389" s="59" t="s">
        <v>2176</v>
      </c>
      <c r="B3389" s="59" t="s">
        <v>7514</v>
      </c>
      <c r="C3389" s="203">
        <v>344377.304</v>
      </c>
      <c r="D3389" s="203">
        <v>375957.33</v>
      </c>
      <c r="E3389" s="203">
        <v>383906.875</v>
      </c>
      <c r="F3389" s="203">
        <v>321850.95</v>
      </c>
      <c r="G3389" s="203">
        <v>317792.81099999999</v>
      </c>
      <c r="H3389" s="203">
        <v>295599.55300000001</v>
      </c>
      <c r="I3389" s="203">
        <v>311999.217</v>
      </c>
    </row>
    <row r="3390" spans="1:9" x14ac:dyDescent="0.25">
      <c r="A3390" s="59" t="s">
        <v>1197</v>
      </c>
      <c r="B3390" s="59" t="s">
        <v>7525</v>
      </c>
      <c r="C3390" s="203">
        <v>1268347.2830000001</v>
      </c>
      <c r="D3390" s="203">
        <v>1386376.4469999999</v>
      </c>
      <c r="E3390" s="203">
        <v>1350778.3629999999</v>
      </c>
      <c r="F3390" s="203">
        <v>2002761.0649999999</v>
      </c>
      <c r="G3390" s="203">
        <v>2169111.8309999998</v>
      </c>
      <c r="H3390" s="203">
        <v>2204227.06</v>
      </c>
      <c r="I3390" s="203">
        <v>2549998.219</v>
      </c>
    </row>
    <row r="3391" spans="1:9" x14ac:dyDescent="0.25">
      <c r="A3391" s="59" t="s">
        <v>2590</v>
      </c>
      <c r="B3391" s="59" t="s">
        <v>7526</v>
      </c>
      <c r="C3391" s="203">
        <v>428325.446</v>
      </c>
      <c r="D3391" s="203">
        <v>478530.35399999999</v>
      </c>
      <c r="E3391" s="203">
        <v>482732.788</v>
      </c>
      <c r="F3391" s="203">
        <v>578660.35900000005</v>
      </c>
      <c r="G3391" s="203">
        <v>603191.64599999995</v>
      </c>
      <c r="H3391" s="203">
        <v>602303.78300000005</v>
      </c>
      <c r="I3391" s="203">
        <v>708603.05099999998</v>
      </c>
    </row>
    <row r="3392" spans="1:9" x14ac:dyDescent="0.25">
      <c r="A3392" s="59" t="s">
        <v>1391</v>
      </c>
      <c r="B3392" s="59" t="s">
        <v>7551</v>
      </c>
      <c r="C3392" s="203">
        <v>531696.24399999995</v>
      </c>
      <c r="D3392" s="203">
        <v>460295.98800000001</v>
      </c>
      <c r="E3392" s="203">
        <v>286135.07400000002</v>
      </c>
      <c r="F3392" s="203">
        <v>286467.54700000002</v>
      </c>
      <c r="G3392" s="203">
        <v>255532.75399999999</v>
      </c>
      <c r="H3392" s="203">
        <v>240616.01199999999</v>
      </c>
      <c r="I3392" s="203">
        <v>225942.527</v>
      </c>
    </row>
    <row r="3393" spans="1:9" x14ac:dyDescent="0.25">
      <c r="A3393" s="59" t="s">
        <v>1725</v>
      </c>
      <c r="B3393" s="59" t="s">
        <v>7561</v>
      </c>
      <c r="C3393" s="203">
        <v>15273347.438999999</v>
      </c>
      <c r="D3393" s="203">
        <v>19213957.245999999</v>
      </c>
      <c r="E3393" s="203">
        <v>8481503.5240000002</v>
      </c>
      <c r="F3393" s="203">
        <v>11091131.99</v>
      </c>
      <c r="G3393" s="203">
        <v>12097379.790999999</v>
      </c>
      <c r="H3393" s="203">
        <v>13148106.783</v>
      </c>
      <c r="I3393" s="203">
        <v>13071628.411</v>
      </c>
    </row>
    <row r="3394" spans="1:9" x14ac:dyDescent="0.25">
      <c r="A3394" s="59" t="s">
        <v>2345</v>
      </c>
      <c r="B3394" s="59" t="s">
        <v>7567</v>
      </c>
      <c r="C3394" s="203">
        <v>458302.97200000001</v>
      </c>
      <c r="D3394" s="203">
        <v>398935.43800000002</v>
      </c>
      <c r="E3394" s="203">
        <v>247883.87400000001</v>
      </c>
      <c r="F3394" s="203">
        <v>303523.386</v>
      </c>
      <c r="G3394" s="203">
        <v>368781.58899999998</v>
      </c>
      <c r="H3394" s="203">
        <v>349810.82500000001</v>
      </c>
      <c r="I3394" s="203">
        <v>366869.467</v>
      </c>
    </row>
    <row r="3395" spans="1:9" x14ac:dyDescent="0.25">
      <c r="A3395" s="59" t="s">
        <v>2565</v>
      </c>
      <c r="B3395" s="59" t="s">
        <v>7571</v>
      </c>
      <c r="C3395" s="203">
        <v>213757.141</v>
      </c>
      <c r="D3395" s="203">
        <v>235000.304</v>
      </c>
      <c r="E3395" s="203">
        <v>179695.51300000001</v>
      </c>
      <c r="F3395" s="203">
        <v>210372.027</v>
      </c>
      <c r="G3395" s="203">
        <v>261764.16500000001</v>
      </c>
      <c r="H3395" s="203">
        <v>235727.424</v>
      </c>
      <c r="I3395" s="203">
        <v>235203.20499999999</v>
      </c>
    </row>
    <row r="3396" spans="1:9" x14ac:dyDescent="0.25">
      <c r="A3396" s="59" t="s">
        <v>1183</v>
      </c>
      <c r="B3396" s="59" t="s">
        <v>7575</v>
      </c>
      <c r="C3396" s="203">
        <v>691006.08700000006</v>
      </c>
      <c r="D3396" s="203">
        <v>797385.31099999999</v>
      </c>
      <c r="E3396" s="203">
        <v>595980.40700000001</v>
      </c>
      <c r="F3396" s="203">
        <v>788297.55500000005</v>
      </c>
      <c r="G3396" s="203">
        <v>984507.647</v>
      </c>
      <c r="H3396" s="203">
        <v>966284.44</v>
      </c>
      <c r="I3396" s="203">
        <v>978581.66799999995</v>
      </c>
    </row>
    <row r="3397" spans="1:9" x14ac:dyDescent="0.25">
      <c r="A3397" s="59" t="s">
        <v>112</v>
      </c>
      <c r="B3397" s="59" t="s">
        <v>7589</v>
      </c>
      <c r="C3397" s="203">
        <v>28023111.741999999</v>
      </c>
      <c r="D3397" s="203">
        <v>32420734.776000001</v>
      </c>
      <c r="E3397" s="203">
        <v>31583412.973000001</v>
      </c>
      <c r="F3397" s="203">
        <v>34145595.862000003</v>
      </c>
      <c r="G3397" s="203">
        <v>38273642.794</v>
      </c>
      <c r="H3397" s="203">
        <v>39156693.152000003</v>
      </c>
      <c r="I3397" s="203">
        <v>41657196.43</v>
      </c>
    </row>
    <row r="3398" spans="1:9" x14ac:dyDescent="0.25">
      <c r="A3398" s="59" t="s">
        <v>3213</v>
      </c>
      <c r="B3398" s="59" t="s">
        <v>7594</v>
      </c>
      <c r="C3398" s="203">
        <v>391174.92</v>
      </c>
      <c r="D3398" s="203">
        <v>525296.25399999996</v>
      </c>
      <c r="E3398" s="203">
        <v>505728.00400000002</v>
      </c>
      <c r="F3398" s="203">
        <v>538517.65599999996</v>
      </c>
      <c r="G3398" s="203">
        <v>539684.81799999997</v>
      </c>
      <c r="H3398" s="203">
        <v>565794.83700000006</v>
      </c>
      <c r="I3398" s="203">
        <v>643665.81799999997</v>
      </c>
    </row>
    <row r="3399" spans="1:9" x14ac:dyDescent="0.25">
      <c r="A3399" s="59" t="s">
        <v>1574</v>
      </c>
      <c r="B3399" s="59" t="s">
        <v>7595</v>
      </c>
      <c r="C3399" s="203">
        <v>1174257.777</v>
      </c>
      <c r="D3399" s="203">
        <v>1534663.1410000001</v>
      </c>
      <c r="E3399" s="203">
        <v>1528868.953</v>
      </c>
      <c r="F3399" s="203">
        <v>1743753.179</v>
      </c>
      <c r="G3399" s="203">
        <v>1883791.4839999999</v>
      </c>
      <c r="H3399" s="203">
        <v>1935853.7779999999</v>
      </c>
      <c r="I3399" s="203">
        <v>2192237.8059999999</v>
      </c>
    </row>
    <row r="3400" spans="1:9" x14ac:dyDescent="0.25">
      <c r="A3400" s="59" t="s">
        <v>371</v>
      </c>
      <c r="B3400" s="59" t="s">
        <v>7607</v>
      </c>
      <c r="C3400" s="203">
        <v>1931926.9569999999</v>
      </c>
      <c r="D3400" s="203">
        <v>2451400.9950000001</v>
      </c>
      <c r="E3400" s="203">
        <v>2225060.7420000001</v>
      </c>
      <c r="F3400" s="203">
        <v>2352736.003</v>
      </c>
      <c r="G3400" s="203">
        <v>2572802.8369999998</v>
      </c>
      <c r="H3400" s="203">
        <v>3365061.4410000001</v>
      </c>
      <c r="I3400" s="203">
        <v>3192011.378</v>
      </c>
    </row>
    <row r="3401" spans="1:9" x14ac:dyDescent="0.25">
      <c r="A3401" s="59" t="s">
        <v>299</v>
      </c>
      <c r="B3401" s="59" t="s">
        <v>7650</v>
      </c>
      <c r="C3401" s="203">
        <v>15115411.955</v>
      </c>
      <c r="D3401" s="203">
        <v>15513902.086999999</v>
      </c>
      <c r="E3401" s="203">
        <v>12259873.48</v>
      </c>
      <c r="F3401" s="203">
        <v>15831105.912</v>
      </c>
      <c r="G3401" s="203">
        <v>18814186.017999999</v>
      </c>
      <c r="H3401" s="203">
        <v>19391330.956999999</v>
      </c>
      <c r="I3401" s="203">
        <v>19820198.859999999</v>
      </c>
    </row>
    <row r="3402" spans="1:9" x14ac:dyDescent="0.25">
      <c r="A3402" s="59" t="s">
        <v>2978</v>
      </c>
      <c r="B3402" s="59" t="s">
        <v>7667</v>
      </c>
      <c r="C3402" s="203">
        <v>39835.607000000004</v>
      </c>
      <c r="D3402" s="203">
        <v>33747.508999999998</v>
      </c>
      <c r="E3402" s="203">
        <v>54180.625</v>
      </c>
      <c r="F3402" s="203">
        <v>26312.399000000001</v>
      </c>
      <c r="G3402" s="203">
        <v>53199.627999999997</v>
      </c>
      <c r="H3402" s="203">
        <v>44786.841999999997</v>
      </c>
      <c r="I3402" s="203">
        <v>26168.824000000001</v>
      </c>
    </row>
    <row r="3403" spans="1:9" x14ac:dyDescent="0.25">
      <c r="A3403" s="59" t="s">
        <v>2947</v>
      </c>
      <c r="B3403" s="59" t="s">
        <v>7671</v>
      </c>
      <c r="C3403" s="203">
        <v>321755.02399999998</v>
      </c>
      <c r="D3403" s="203">
        <v>351361.24099999998</v>
      </c>
      <c r="E3403" s="203">
        <v>413641.95500000002</v>
      </c>
      <c r="F3403" s="203">
        <v>554492.21200000006</v>
      </c>
      <c r="G3403" s="203">
        <v>668099.90800000005</v>
      </c>
      <c r="H3403" s="203">
        <v>766866.53300000005</v>
      </c>
      <c r="I3403" s="203">
        <v>781568.13600000006</v>
      </c>
    </row>
    <row r="3404" spans="1:9" x14ac:dyDescent="0.25">
      <c r="A3404" s="59" t="s">
        <v>2634</v>
      </c>
      <c r="B3404" s="59" t="s">
        <v>7696</v>
      </c>
      <c r="C3404" s="203">
        <v>482010.63199999998</v>
      </c>
      <c r="D3404" s="203">
        <v>590445.79399999999</v>
      </c>
      <c r="E3404" s="203">
        <v>528913.44700000004</v>
      </c>
      <c r="F3404" s="203">
        <v>595075.39500000002</v>
      </c>
      <c r="G3404" s="203">
        <v>743268.48100000003</v>
      </c>
      <c r="H3404" s="203">
        <v>780520.22900000005</v>
      </c>
      <c r="I3404" s="203">
        <v>778451.81299999997</v>
      </c>
    </row>
    <row r="3405" spans="1:9" x14ac:dyDescent="0.25">
      <c r="A3405" s="59" t="s">
        <v>2585</v>
      </c>
      <c r="B3405" s="59" t="s">
        <v>7699</v>
      </c>
      <c r="C3405" s="203">
        <v>437804.42099999997</v>
      </c>
      <c r="D3405" s="203">
        <v>473396.24599999998</v>
      </c>
      <c r="E3405" s="203">
        <v>388565.30200000003</v>
      </c>
      <c r="F3405" s="203">
        <v>418269.01400000002</v>
      </c>
      <c r="G3405" s="203">
        <v>458099.908</v>
      </c>
      <c r="H3405" s="203">
        <v>440204.56800000003</v>
      </c>
      <c r="I3405" s="203">
        <v>415795.57500000001</v>
      </c>
    </row>
    <row r="3406" spans="1:9" x14ac:dyDescent="0.25">
      <c r="A3406" s="59" t="s">
        <v>2433</v>
      </c>
      <c r="B3406" s="59" t="s">
        <v>7711</v>
      </c>
      <c r="C3406" s="203">
        <v>1022162.496</v>
      </c>
      <c r="D3406" s="203">
        <v>1085845.4069999999</v>
      </c>
      <c r="E3406" s="203">
        <v>598585.06099999999</v>
      </c>
      <c r="F3406" s="203">
        <v>526797.19099999999</v>
      </c>
      <c r="G3406" s="203">
        <v>790626.82299999997</v>
      </c>
      <c r="H3406" s="203">
        <v>980583.16599999997</v>
      </c>
      <c r="I3406" s="203">
        <v>1239890.1059999999</v>
      </c>
    </row>
    <row r="3407" spans="1:9" x14ac:dyDescent="0.25">
      <c r="A3407" s="59" t="s">
        <v>1756</v>
      </c>
      <c r="B3407" s="59" t="s">
        <v>7712</v>
      </c>
      <c r="C3407" s="203">
        <v>1884649.969</v>
      </c>
      <c r="D3407" s="203">
        <v>1972886.4040000001</v>
      </c>
      <c r="E3407" s="203">
        <v>1577691.2790000001</v>
      </c>
      <c r="F3407" s="203">
        <v>2083066.183</v>
      </c>
      <c r="G3407" s="203">
        <v>2378124.1260000002</v>
      </c>
      <c r="H3407" s="203">
        <v>2205632.054</v>
      </c>
      <c r="I3407" s="203">
        <v>2293098.8879999998</v>
      </c>
    </row>
    <row r="3408" spans="1:9" x14ac:dyDescent="0.25">
      <c r="A3408" s="59" t="s">
        <v>1304</v>
      </c>
      <c r="B3408" s="59" t="s">
        <v>7713</v>
      </c>
      <c r="C3408" s="203">
        <v>2643912.7259999998</v>
      </c>
      <c r="D3408" s="203">
        <v>3008849.0490000001</v>
      </c>
      <c r="E3408" s="203">
        <v>2298165.753</v>
      </c>
      <c r="F3408" s="203">
        <v>2828807.503</v>
      </c>
      <c r="G3408" s="203">
        <v>3236403.8539999998</v>
      </c>
      <c r="H3408" s="203">
        <v>3456057.372</v>
      </c>
      <c r="I3408" s="203">
        <v>3713423.82</v>
      </c>
    </row>
    <row r="3409" spans="1:9" x14ac:dyDescent="0.25">
      <c r="A3409" s="59" t="s">
        <v>1974</v>
      </c>
      <c r="B3409" s="59" t="s">
        <v>7714</v>
      </c>
      <c r="C3409" s="203">
        <v>1087953.362</v>
      </c>
      <c r="D3409" s="203">
        <v>1195082.5279999999</v>
      </c>
      <c r="E3409" s="203">
        <v>1121609.7439999999</v>
      </c>
      <c r="F3409" s="203">
        <v>1221555.3230000001</v>
      </c>
      <c r="G3409" s="203">
        <v>1517424.5190000001</v>
      </c>
      <c r="H3409" s="203">
        <v>1837874.82</v>
      </c>
      <c r="I3409" s="203">
        <v>1963886.781</v>
      </c>
    </row>
    <row r="3410" spans="1:9" x14ac:dyDescent="0.25">
      <c r="A3410" s="59" t="s">
        <v>3659</v>
      </c>
      <c r="B3410" s="59" t="s">
        <v>7715</v>
      </c>
      <c r="C3410" s="203">
        <v>384970.18599999999</v>
      </c>
      <c r="D3410" s="203">
        <v>318596.48300000001</v>
      </c>
      <c r="E3410" s="203">
        <v>244139.421</v>
      </c>
      <c r="F3410" s="203">
        <v>230879.42300000001</v>
      </c>
      <c r="G3410" s="203">
        <v>249044.73199999999</v>
      </c>
      <c r="H3410" s="203">
        <v>302792.81099999999</v>
      </c>
      <c r="I3410" s="203">
        <v>273482.68800000002</v>
      </c>
    </row>
    <row r="3411" spans="1:9" x14ac:dyDescent="0.25">
      <c r="A3411" s="59" t="s">
        <v>406</v>
      </c>
      <c r="B3411" s="59" t="s">
        <v>7716</v>
      </c>
      <c r="C3411" s="203">
        <v>11510329.427999999</v>
      </c>
      <c r="D3411" s="203">
        <v>11759106.24</v>
      </c>
      <c r="E3411" s="203">
        <v>10600488.620999999</v>
      </c>
      <c r="F3411" s="203">
        <v>11875469.654999999</v>
      </c>
      <c r="G3411" s="203">
        <v>12877241.289000001</v>
      </c>
      <c r="H3411" s="203">
        <v>13214412.138</v>
      </c>
      <c r="I3411" s="203">
        <v>14222526.359999999</v>
      </c>
    </row>
    <row r="3412" spans="1:9" x14ac:dyDescent="0.25">
      <c r="A3412" s="59" t="s">
        <v>1052</v>
      </c>
      <c r="B3412" s="59" t="s">
        <v>7718</v>
      </c>
      <c r="C3412" s="203">
        <v>3191611.1660000002</v>
      </c>
      <c r="D3412" s="203">
        <v>3846344.9569999999</v>
      </c>
      <c r="E3412" s="203">
        <v>3296386.469</v>
      </c>
      <c r="F3412" s="203">
        <v>4114652.6469999999</v>
      </c>
      <c r="G3412" s="203">
        <v>5200867.057</v>
      </c>
      <c r="H3412" s="203">
        <v>7968062.3650000002</v>
      </c>
      <c r="I3412" s="203">
        <v>8031218.3849999998</v>
      </c>
    </row>
    <row r="3413" spans="1:9" x14ac:dyDescent="0.25">
      <c r="A3413" s="59" t="s">
        <v>273</v>
      </c>
      <c r="B3413" s="59" t="s">
        <v>7720</v>
      </c>
      <c r="C3413" s="203">
        <v>1834064.2490000001</v>
      </c>
      <c r="D3413" s="203">
        <v>2238915.8969999999</v>
      </c>
      <c r="E3413" s="203">
        <v>1780784.986</v>
      </c>
      <c r="F3413" s="203">
        <v>2278367.4449999998</v>
      </c>
      <c r="G3413" s="203">
        <v>2531884.65</v>
      </c>
      <c r="H3413" s="203">
        <v>2475770.8679999998</v>
      </c>
      <c r="I3413" s="203">
        <v>2804217.9890000001</v>
      </c>
    </row>
    <row r="3414" spans="1:9" x14ac:dyDescent="0.25">
      <c r="A3414" s="59" t="s">
        <v>44</v>
      </c>
      <c r="B3414" s="59" t="s">
        <v>7721</v>
      </c>
      <c r="C3414" s="203">
        <v>19338241.353</v>
      </c>
      <c r="D3414" s="203">
        <v>20556018.638</v>
      </c>
      <c r="E3414" s="203">
        <v>15208457.862</v>
      </c>
      <c r="F3414" s="203">
        <v>19304905.609000001</v>
      </c>
      <c r="G3414" s="203">
        <v>22492927.645</v>
      </c>
      <c r="H3414" s="203">
        <v>23285583.741999999</v>
      </c>
      <c r="I3414" s="203">
        <v>25270253.438999999</v>
      </c>
    </row>
    <row r="3415" spans="1:9" x14ac:dyDescent="0.25">
      <c r="A3415" s="59" t="s">
        <v>2285</v>
      </c>
      <c r="B3415" s="59" t="s">
        <v>7722</v>
      </c>
      <c r="C3415" s="203">
        <v>353762.38799999998</v>
      </c>
      <c r="D3415" s="203">
        <v>383788.36300000001</v>
      </c>
      <c r="E3415" s="203">
        <v>307832.53100000002</v>
      </c>
      <c r="F3415" s="203">
        <v>324148.79700000002</v>
      </c>
      <c r="G3415" s="203">
        <v>357912.49900000001</v>
      </c>
      <c r="H3415" s="203">
        <v>392755.299</v>
      </c>
      <c r="I3415" s="203">
        <v>423271.29</v>
      </c>
    </row>
    <row r="3416" spans="1:9" x14ac:dyDescent="0.25">
      <c r="A3416" s="59" t="s">
        <v>937</v>
      </c>
      <c r="B3416" s="59" t="s">
        <v>7723</v>
      </c>
      <c r="C3416" s="203">
        <v>2022655.45</v>
      </c>
      <c r="D3416" s="203">
        <v>2484905.3909999998</v>
      </c>
      <c r="E3416" s="203">
        <v>2282021.665</v>
      </c>
      <c r="F3416" s="203">
        <v>2505649.6379999998</v>
      </c>
      <c r="G3416" s="203">
        <v>2864313.32</v>
      </c>
      <c r="H3416" s="203">
        <v>3064680.5109999999</v>
      </c>
      <c r="I3416" s="203">
        <v>3158907.807</v>
      </c>
    </row>
    <row r="3417" spans="1:9" x14ac:dyDescent="0.25">
      <c r="A3417" s="59" t="s">
        <v>957</v>
      </c>
      <c r="B3417" s="59" t="s">
        <v>7724</v>
      </c>
      <c r="C3417" s="203">
        <v>2473190.0249999999</v>
      </c>
      <c r="D3417" s="203">
        <v>2791451.2340000002</v>
      </c>
      <c r="E3417" s="203">
        <v>1986317.598</v>
      </c>
      <c r="F3417" s="203">
        <v>2110353.6159999999</v>
      </c>
      <c r="G3417" s="203">
        <v>2249651.6</v>
      </c>
      <c r="H3417" s="203">
        <v>2337319.3319999999</v>
      </c>
      <c r="I3417" s="203">
        <v>2378371.56</v>
      </c>
    </row>
    <row r="3418" spans="1:9" x14ac:dyDescent="0.25">
      <c r="A3418" s="59" t="s">
        <v>344</v>
      </c>
      <c r="B3418" s="59" t="s">
        <v>7725</v>
      </c>
      <c r="C3418" s="203">
        <v>8743229.9959999993</v>
      </c>
      <c r="D3418" s="203">
        <v>10221010.009</v>
      </c>
      <c r="E3418" s="203">
        <v>7849126.3870000001</v>
      </c>
      <c r="F3418" s="203">
        <v>9257154.6899999995</v>
      </c>
      <c r="G3418" s="203">
        <v>11088081.506999999</v>
      </c>
      <c r="H3418" s="203">
        <v>14122840.528000001</v>
      </c>
      <c r="I3418" s="203">
        <v>14669229.393999999</v>
      </c>
    </row>
    <row r="3419" spans="1:9" x14ac:dyDescent="0.25">
      <c r="A3419" s="59" t="s">
        <v>425</v>
      </c>
      <c r="B3419" s="59" t="s">
        <v>7726</v>
      </c>
      <c r="C3419" s="203">
        <v>3790416.7579999999</v>
      </c>
      <c r="D3419" s="203">
        <v>4108115.1889999998</v>
      </c>
      <c r="E3419" s="203">
        <v>2853459.5279999999</v>
      </c>
      <c r="F3419" s="203">
        <v>3099659.3569999998</v>
      </c>
      <c r="G3419" s="203">
        <v>3440434.83</v>
      </c>
      <c r="H3419" s="203">
        <v>3696324.5529999998</v>
      </c>
      <c r="I3419" s="203">
        <v>3836523.5720000002</v>
      </c>
    </row>
    <row r="3420" spans="1:9" x14ac:dyDescent="0.25">
      <c r="A3420" s="59" t="s">
        <v>831</v>
      </c>
      <c r="B3420" s="59" t="s">
        <v>7727</v>
      </c>
      <c r="C3420" s="203">
        <v>5815291.6119999997</v>
      </c>
      <c r="D3420" s="203">
        <v>5956203.6689999998</v>
      </c>
      <c r="E3420" s="203">
        <v>4932981.8940000003</v>
      </c>
      <c r="F3420" s="203">
        <v>5092617.7079999996</v>
      </c>
      <c r="G3420" s="203">
        <v>5467338.1500000004</v>
      </c>
      <c r="H3420" s="203">
        <v>5486019.2319999998</v>
      </c>
      <c r="I3420" s="203">
        <v>5990468.8059999999</v>
      </c>
    </row>
    <row r="3421" spans="1:9" x14ac:dyDescent="0.25">
      <c r="A3421" s="59" t="s">
        <v>350</v>
      </c>
      <c r="B3421" s="59" t="s">
        <v>7728</v>
      </c>
      <c r="C3421" s="203">
        <v>7779960.1859999998</v>
      </c>
      <c r="D3421" s="203">
        <v>8140873.8839999996</v>
      </c>
      <c r="E3421" s="203">
        <v>7107650.7479999997</v>
      </c>
      <c r="F3421" s="203">
        <v>7801475.9079999998</v>
      </c>
      <c r="G3421" s="203">
        <v>8413884.2640000004</v>
      </c>
      <c r="H3421" s="203">
        <v>8964001.3550000004</v>
      </c>
      <c r="I3421" s="203">
        <v>9309657.5480000004</v>
      </c>
    </row>
    <row r="3422" spans="1:9" x14ac:dyDescent="0.25">
      <c r="A3422" s="59" t="s">
        <v>184</v>
      </c>
      <c r="B3422" s="59" t="s">
        <v>7729</v>
      </c>
      <c r="C3422" s="203">
        <v>21754519.559999999</v>
      </c>
      <c r="D3422" s="203">
        <v>22728853.030000001</v>
      </c>
      <c r="E3422" s="203">
        <v>19441391.046999998</v>
      </c>
      <c r="F3422" s="203">
        <v>22307813.594999999</v>
      </c>
      <c r="G3422" s="203">
        <v>24072939.149</v>
      </c>
      <c r="H3422" s="203">
        <v>23797654.936999999</v>
      </c>
      <c r="I3422" s="203">
        <v>24967403.342</v>
      </c>
    </row>
    <row r="3423" spans="1:9" x14ac:dyDescent="0.25">
      <c r="A3423" s="59" t="s">
        <v>634</v>
      </c>
      <c r="B3423" s="59" t="s">
        <v>7730</v>
      </c>
      <c r="C3423" s="203">
        <v>1355473.578</v>
      </c>
      <c r="D3423" s="203">
        <v>1538424.03</v>
      </c>
      <c r="E3423" s="203">
        <v>1385740.9650000001</v>
      </c>
      <c r="F3423" s="203">
        <v>1541190.132</v>
      </c>
      <c r="G3423" s="203">
        <v>1783544.3489999999</v>
      </c>
      <c r="H3423" s="203">
        <v>1942534.1429999999</v>
      </c>
      <c r="I3423" s="203">
        <v>2137676.588</v>
      </c>
    </row>
    <row r="3424" spans="1:9" x14ac:dyDescent="0.25">
      <c r="A3424" s="59" t="s">
        <v>3702</v>
      </c>
      <c r="B3424" s="59" t="s">
        <v>7731</v>
      </c>
      <c r="C3424" s="203">
        <v>1895759.3160000001</v>
      </c>
      <c r="D3424" s="203">
        <v>2235829.6979999999</v>
      </c>
      <c r="E3424" s="203">
        <v>2192376.2990000001</v>
      </c>
      <c r="F3424" s="203">
        <v>2341801.4410000001</v>
      </c>
      <c r="G3424" s="203">
        <v>2840132.4920000001</v>
      </c>
      <c r="H3424" s="203">
        <v>3615989.7009999999</v>
      </c>
      <c r="I3424" s="203">
        <v>3717436.5359999998</v>
      </c>
    </row>
    <row r="3425" spans="1:9" x14ac:dyDescent="0.25">
      <c r="A3425" s="59" t="s">
        <v>748</v>
      </c>
      <c r="B3425" s="59" t="s">
        <v>7732</v>
      </c>
      <c r="C3425" s="203">
        <v>11210158.51</v>
      </c>
      <c r="D3425" s="203">
        <v>12391330.108999999</v>
      </c>
      <c r="E3425" s="203">
        <v>10121304.208000001</v>
      </c>
      <c r="F3425" s="203">
        <v>10675757.470000001</v>
      </c>
      <c r="G3425" s="203">
        <v>12588436.237</v>
      </c>
      <c r="H3425" s="203">
        <v>13298512.492000001</v>
      </c>
      <c r="I3425" s="203">
        <v>14619309.369000001</v>
      </c>
    </row>
    <row r="3426" spans="1:9" x14ac:dyDescent="0.25">
      <c r="A3426" s="59" t="s">
        <v>342</v>
      </c>
      <c r="B3426" s="59" t="s">
        <v>7733</v>
      </c>
      <c r="C3426" s="203">
        <v>785551.81700000004</v>
      </c>
      <c r="D3426" s="203">
        <v>863311.18599999999</v>
      </c>
      <c r="E3426" s="203">
        <v>763709.15</v>
      </c>
      <c r="F3426" s="203">
        <v>837722.88199999998</v>
      </c>
      <c r="G3426" s="203">
        <v>987069.06400000001</v>
      </c>
      <c r="H3426" s="203">
        <v>950307.31400000001</v>
      </c>
      <c r="I3426" s="203">
        <v>1005438.939</v>
      </c>
    </row>
    <row r="3427" spans="1:9" x14ac:dyDescent="0.25">
      <c r="A3427" s="59" t="s">
        <v>1442</v>
      </c>
      <c r="B3427" s="59" t="s">
        <v>7734</v>
      </c>
      <c r="C3427" s="203">
        <v>1449850.531</v>
      </c>
      <c r="D3427" s="203">
        <v>1627419.85</v>
      </c>
      <c r="E3427" s="203">
        <v>1491156.264</v>
      </c>
      <c r="F3427" s="203">
        <v>1644377.713</v>
      </c>
      <c r="G3427" s="203">
        <v>1836766.0830000001</v>
      </c>
      <c r="H3427" s="203">
        <v>1913606.848</v>
      </c>
      <c r="I3427" s="203">
        <v>1931734.405</v>
      </c>
    </row>
    <row r="3428" spans="1:9" x14ac:dyDescent="0.25">
      <c r="A3428" s="59" t="s">
        <v>513</v>
      </c>
      <c r="B3428" s="59" t="s">
        <v>7735</v>
      </c>
      <c r="C3428" s="203">
        <v>1340019.02</v>
      </c>
      <c r="D3428" s="203">
        <v>1517272.213</v>
      </c>
      <c r="E3428" s="203">
        <v>1245028.3</v>
      </c>
      <c r="F3428" s="203">
        <v>1446101.4509999999</v>
      </c>
      <c r="G3428" s="203">
        <v>1598184.679</v>
      </c>
      <c r="H3428" s="203">
        <v>1725409.1640000001</v>
      </c>
      <c r="I3428" s="203">
        <v>1973766.9920000001</v>
      </c>
    </row>
    <row r="3429" spans="1:9" x14ac:dyDescent="0.25">
      <c r="A3429" s="59" t="s">
        <v>2404</v>
      </c>
      <c r="B3429" s="59" t="s">
        <v>7736</v>
      </c>
      <c r="C3429" s="203">
        <v>351247.63500000001</v>
      </c>
      <c r="D3429" s="203">
        <v>406392.17099999997</v>
      </c>
      <c r="E3429" s="203">
        <v>357218.71</v>
      </c>
      <c r="F3429" s="203">
        <v>436457.26699999999</v>
      </c>
      <c r="G3429" s="203">
        <v>487645.098</v>
      </c>
      <c r="H3429" s="203">
        <v>435005.98499999999</v>
      </c>
      <c r="I3429" s="203">
        <v>454866.674</v>
      </c>
    </row>
    <row r="3430" spans="1:9" x14ac:dyDescent="0.25">
      <c r="A3430" s="59" t="s">
        <v>320</v>
      </c>
      <c r="B3430" s="59" t="s">
        <v>7737</v>
      </c>
      <c r="C3430" s="203">
        <v>6494127.6500000004</v>
      </c>
      <c r="D3430" s="203">
        <v>6725420.909</v>
      </c>
      <c r="E3430" s="203">
        <v>6309181.1119999997</v>
      </c>
      <c r="F3430" s="203">
        <v>7426933.0590000004</v>
      </c>
      <c r="G3430" s="203">
        <v>8627078.8049999997</v>
      </c>
      <c r="H3430" s="203">
        <v>8838530.5160000008</v>
      </c>
      <c r="I3430" s="203">
        <v>9282684.3169999998</v>
      </c>
    </row>
    <row r="3431" spans="1:9" x14ac:dyDescent="0.25">
      <c r="A3431" s="59" t="s">
        <v>637</v>
      </c>
      <c r="B3431" s="59" t="s">
        <v>7738</v>
      </c>
      <c r="C3431" s="203">
        <v>8041760.034</v>
      </c>
      <c r="D3431" s="203">
        <v>8834983.8939999994</v>
      </c>
      <c r="E3431" s="203">
        <v>7328529.8540000003</v>
      </c>
      <c r="F3431" s="203">
        <v>8016299.2170000002</v>
      </c>
      <c r="G3431" s="203">
        <v>9334846.2870000005</v>
      </c>
      <c r="H3431" s="203">
        <v>9850796.1089999992</v>
      </c>
      <c r="I3431" s="203">
        <v>12735281.964</v>
      </c>
    </row>
    <row r="3432" spans="1:9" x14ac:dyDescent="0.25">
      <c r="A3432" s="59" t="s">
        <v>215</v>
      </c>
      <c r="B3432" s="59" t="s">
        <v>7741</v>
      </c>
      <c r="C3432" s="203">
        <v>7120288.9210000001</v>
      </c>
      <c r="D3432" s="203">
        <v>8764985.4149999991</v>
      </c>
      <c r="E3432" s="203">
        <v>6558010.1370000001</v>
      </c>
      <c r="F3432" s="203">
        <v>8597366.8939999994</v>
      </c>
      <c r="G3432" s="203">
        <v>11191438.151000001</v>
      </c>
      <c r="H3432" s="203">
        <v>13111301.75</v>
      </c>
      <c r="I3432" s="203">
        <v>16932512.124000002</v>
      </c>
    </row>
    <row r="3433" spans="1:9" x14ac:dyDescent="0.25">
      <c r="A3433" s="59" t="s">
        <v>803</v>
      </c>
      <c r="B3433" s="59" t="s">
        <v>7743</v>
      </c>
      <c r="C3433" s="203">
        <v>873169.66099999996</v>
      </c>
      <c r="D3433" s="203">
        <v>963472.60100000002</v>
      </c>
      <c r="E3433" s="203">
        <v>741036.83200000005</v>
      </c>
      <c r="F3433" s="203">
        <v>789069.82200000004</v>
      </c>
      <c r="G3433" s="203">
        <v>1070367.7849999999</v>
      </c>
      <c r="H3433" s="203">
        <v>1162389.3999999999</v>
      </c>
      <c r="I3433" s="203">
        <v>1122977.044</v>
      </c>
    </row>
    <row r="3434" spans="1:9" x14ac:dyDescent="0.25">
      <c r="A3434" s="59" t="s">
        <v>3532</v>
      </c>
      <c r="B3434" s="59" t="s">
        <v>7749</v>
      </c>
      <c r="C3434" s="203">
        <v>12043430.078</v>
      </c>
      <c r="D3434" s="203">
        <v>17876573.298</v>
      </c>
      <c r="E3434" s="203">
        <v>12750163.596000001</v>
      </c>
      <c r="F3434" s="203">
        <v>11185923.036</v>
      </c>
      <c r="G3434" s="203">
        <v>10565290.391000001</v>
      </c>
      <c r="H3434" s="203">
        <v>12238042.797</v>
      </c>
      <c r="I3434" s="203">
        <v>10084187.392999999</v>
      </c>
    </row>
    <row r="3435" spans="1:9" x14ac:dyDescent="0.25">
      <c r="A3435" s="59" t="s">
        <v>1007</v>
      </c>
      <c r="B3435" s="59" t="s">
        <v>7751</v>
      </c>
      <c r="C3435" s="203">
        <v>3307482.665</v>
      </c>
      <c r="D3435" s="203">
        <v>3600434.8879999998</v>
      </c>
      <c r="E3435" s="203">
        <v>2874601.3059999999</v>
      </c>
      <c r="F3435" s="203">
        <v>3357123.9739999999</v>
      </c>
      <c r="G3435" s="203">
        <v>3364445.46</v>
      </c>
      <c r="H3435" s="203">
        <v>3772070.4950000001</v>
      </c>
      <c r="I3435" s="203">
        <v>3661324.2239999999</v>
      </c>
    </row>
    <row r="3436" spans="1:9" x14ac:dyDescent="0.25">
      <c r="A3436" s="59" t="s">
        <v>1305</v>
      </c>
      <c r="B3436" s="59" t="s">
        <v>7753</v>
      </c>
      <c r="C3436" s="203">
        <v>10216456.055</v>
      </c>
      <c r="D3436" s="203">
        <v>12789596.497</v>
      </c>
      <c r="E3436" s="203">
        <v>10097562.296</v>
      </c>
      <c r="F3436" s="203">
        <v>8037528.8899999997</v>
      </c>
      <c r="G3436" s="203">
        <v>10279863.890000001</v>
      </c>
      <c r="H3436" s="203">
        <v>3851535.1230000001</v>
      </c>
      <c r="I3436" s="203">
        <v>3221175.0410000002</v>
      </c>
    </row>
    <row r="3437" spans="1:9" x14ac:dyDescent="0.25">
      <c r="A3437" s="59" t="s">
        <v>1817</v>
      </c>
      <c r="B3437" s="59" t="s">
        <v>7754</v>
      </c>
      <c r="C3437" s="203">
        <v>2421590.8119999999</v>
      </c>
      <c r="D3437" s="203">
        <v>2521198.2880000002</v>
      </c>
      <c r="E3437" s="203">
        <v>1994203.2279999999</v>
      </c>
      <c r="F3437" s="203">
        <v>2309023.1660000002</v>
      </c>
      <c r="G3437" s="203">
        <v>3111021.1529999999</v>
      </c>
      <c r="H3437" s="203">
        <v>3974052.9890000001</v>
      </c>
      <c r="I3437" s="203">
        <v>4087069.8459999999</v>
      </c>
    </row>
    <row r="3438" spans="1:9" x14ac:dyDescent="0.25">
      <c r="A3438" s="59" t="s">
        <v>1983</v>
      </c>
      <c r="B3438" s="59" t="s">
        <v>7755</v>
      </c>
      <c r="C3438" s="203">
        <v>710934.07200000004</v>
      </c>
      <c r="D3438" s="203">
        <v>790607.97699999996</v>
      </c>
      <c r="E3438" s="203">
        <v>697982.24</v>
      </c>
      <c r="F3438" s="203">
        <v>759321.95200000005</v>
      </c>
      <c r="G3438" s="203">
        <v>824712.82</v>
      </c>
      <c r="H3438" s="203">
        <v>857841.72</v>
      </c>
      <c r="I3438" s="203">
        <v>883734.30099999998</v>
      </c>
    </row>
    <row r="3439" spans="1:9" x14ac:dyDescent="0.25">
      <c r="A3439" s="59" t="s">
        <v>2878</v>
      </c>
      <c r="B3439" s="59" t="s">
        <v>7764</v>
      </c>
      <c r="C3439" s="203">
        <v>244122.19899999999</v>
      </c>
      <c r="D3439" s="203">
        <v>280085.56699999998</v>
      </c>
      <c r="E3439" s="203">
        <v>294122.65100000001</v>
      </c>
      <c r="F3439" s="203">
        <v>324925.43099999998</v>
      </c>
      <c r="G3439" s="203">
        <v>365528.571</v>
      </c>
      <c r="H3439" s="203">
        <v>389246.39600000001</v>
      </c>
      <c r="I3439" s="203">
        <v>393538.13199999998</v>
      </c>
    </row>
    <row r="3440" spans="1:9" x14ac:dyDescent="0.25">
      <c r="A3440" s="59" t="s">
        <v>1667</v>
      </c>
      <c r="B3440" s="59" t="s">
        <v>7766</v>
      </c>
      <c r="C3440" s="203">
        <v>919480.33499999996</v>
      </c>
      <c r="D3440" s="203">
        <v>1117046.7009999999</v>
      </c>
      <c r="E3440" s="203">
        <v>922480.20799999998</v>
      </c>
      <c r="F3440" s="203">
        <v>1244108.9280000001</v>
      </c>
      <c r="G3440" s="203">
        <v>1198304.314</v>
      </c>
      <c r="H3440" s="203">
        <v>1259349.5660000001</v>
      </c>
      <c r="I3440" s="203">
        <v>1391645.6270000001</v>
      </c>
    </row>
    <row r="3441" spans="1:9" x14ac:dyDescent="0.25">
      <c r="A3441" s="59" t="s">
        <v>1991</v>
      </c>
      <c r="B3441" s="59" t="s">
        <v>7767</v>
      </c>
      <c r="C3441" s="203">
        <v>323691.766</v>
      </c>
      <c r="D3441" s="203">
        <v>395796.91</v>
      </c>
      <c r="E3441" s="203">
        <v>357312.47899999999</v>
      </c>
      <c r="F3441" s="203">
        <v>390588.43</v>
      </c>
      <c r="G3441" s="203">
        <v>441196.50199999998</v>
      </c>
      <c r="H3441" s="203">
        <v>465399.87699999998</v>
      </c>
      <c r="I3441" s="203">
        <v>485535.71100000001</v>
      </c>
    </row>
    <row r="3442" spans="1:9" x14ac:dyDescent="0.25">
      <c r="A3442" s="59" t="s">
        <v>706</v>
      </c>
      <c r="B3442" s="59" t="s">
        <v>7769</v>
      </c>
      <c r="C3442" s="203">
        <v>5051557.5130000003</v>
      </c>
      <c r="D3442" s="203">
        <v>5667284.9670000002</v>
      </c>
      <c r="E3442" s="203">
        <v>4708736.2510000002</v>
      </c>
      <c r="F3442" s="203">
        <v>5846712.8190000001</v>
      </c>
      <c r="G3442" s="203">
        <v>6446450.1610000003</v>
      </c>
      <c r="H3442" s="203">
        <v>6789912.2230000002</v>
      </c>
      <c r="I3442" s="203">
        <v>7254614.392</v>
      </c>
    </row>
    <row r="3443" spans="1:9" x14ac:dyDescent="0.25">
      <c r="A3443" s="59" t="s">
        <v>860</v>
      </c>
      <c r="B3443" s="59" t="s">
        <v>7770</v>
      </c>
      <c r="C3443" s="203">
        <v>3843231.4479999999</v>
      </c>
      <c r="D3443" s="203">
        <v>4090667.6949999998</v>
      </c>
      <c r="E3443" s="203">
        <v>3645720.93</v>
      </c>
      <c r="F3443" s="203">
        <v>3940434.4029999999</v>
      </c>
      <c r="G3443" s="203">
        <v>4672504.2460000003</v>
      </c>
      <c r="H3443" s="203">
        <v>4695665.6370000001</v>
      </c>
      <c r="I3443" s="203">
        <v>4908472.1689999998</v>
      </c>
    </row>
    <row r="3444" spans="1:9" x14ac:dyDescent="0.25">
      <c r="A3444" s="59" t="s">
        <v>2773</v>
      </c>
      <c r="B3444" s="59" t="s">
        <v>7772</v>
      </c>
      <c r="C3444" s="203">
        <v>230128.32</v>
      </c>
      <c r="D3444" s="203">
        <v>273968.22200000001</v>
      </c>
      <c r="E3444" s="203">
        <v>275969.83399999997</v>
      </c>
      <c r="F3444" s="203">
        <v>273061.25099999999</v>
      </c>
      <c r="G3444" s="203">
        <v>294494.277</v>
      </c>
      <c r="H3444" s="203">
        <v>313121.391</v>
      </c>
      <c r="I3444" s="203">
        <v>330825.51500000001</v>
      </c>
    </row>
    <row r="3445" spans="1:9" x14ac:dyDescent="0.25">
      <c r="A3445" s="59" t="s">
        <v>3310</v>
      </c>
      <c r="B3445" s="59" t="s">
        <v>7776</v>
      </c>
      <c r="C3445" s="203">
        <v>3898.8150000000001</v>
      </c>
      <c r="D3445" s="203">
        <v>4979.2969999999996</v>
      </c>
      <c r="E3445" s="203">
        <v>3879.556</v>
      </c>
      <c r="F3445" s="203">
        <v>4599.5519999999997</v>
      </c>
      <c r="G3445" s="203">
        <v>5391.4740000000002</v>
      </c>
      <c r="H3445" s="203">
        <v>4034.57</v>
      </c>
      <c r="I3445" s="203">
        <v>6370.8220000000001</v>
      </c>
    </row>
    <row r="3446" spans="1:9" x14ac:dyDescent="0.25">
      <c r="A3446" s="59" t="s">
        <v>1986</v>
      </c>
      <c r="B3446" s="59" t="s">
        <v>7777</v>
      </c>
      <c r="C3446" s="203">
        <v>84785.732000000004</v>
      </c>
      <c r="D3446" s="203">
        <v>79871.925000000003</v>
      </c>
      <c r="E3446" s="203">
        <v>61637.489000000001</v>
      </c>
      <c r="F3446" s="203">
        <v>73723.486999999994</v>
      </c>
      <c r="G3446" s="203">
        <v>132394.21799999999</v>
      </c>
      <c r="H3446" s="203">
        <v>99821.396999999997</v>
      </c>
      <c r="I3446" s="203">
        <v>98497.862999999998</v>
      </c>
    </row>
    <row r="3447" spans="1:9" x14ac:dyDescent="0.25">
      <c r="A3447" s="59" t="s">
        <v>3280</v>
      </c>
      <c r="B3447" s="59" t="s">
        <v>7778</v>
      </c>
      <c r="C3447" s="203">
        <v>618081.56999999995</v>
      </c>
      <c r="D3447" s="203">
        <v>682830.59600000002</v>
      </c>
      <c r="E3447" s="203">
        <v>656776.04399999999</v>
      </c>
      <c r="F3447" s="203">
        <v>757369.34</v>
      </c>
      <c r="G3447" s="203">
        <v>807205.96900000004</v>
      </c>
      <c r="H3447" s="203">
        <v>800823.29700000002</v>
      </c>
      <c r="I3447" s="203">
        <v>983113.24199999997</v>
      </c>
    </row>
    <row r="3448" spans="1:9" x14ac:dyDescent="0.25">
      <c r="A3448" s="59" t="s">
        <v>1299</v>
      </c>
      <c r="B3448" s="59" t="s">
        <v>7779</v>
      </c>
      <c r="C3448" s="203">
        <v>122109.224</v>
      </c>
      <c r="D3448" s="203">
        <v>133373.70499999999</v>
      </c>
      <c r="E3448" s="203">
        <v>125622.033</v>
      </c>
      <c r="F3448" s="203">
        <v>139341.48199999999</v>
      </c>
      <c r="G3448" s="203">
        <v>141992.90100000001</v>
      </c>
      <c r="H3448" s="203">
        <v>141207.644</v>
      </c>
      <c r="I3448" s="203">
        <v>148847.41899999999</v>
      </c>
    </row>
    <row r="3449" spans="1:9" x14ac:dyDescent="0.25">
      <c r="A3449" s="59" t="s">
        <v>927</v>
      </c>
      <c r="B3449" s="59" t="s">
        <v>7780</v>
      </c>
      <c r="C3449" s="203">
        <v>1145265.42</v>
      </c>
      <c r="D3449" s="203">
        <v>1274254.2720000001</v>
      </c>
      <c r="E3449" s="203">
        <v>1257427.827</v>
      </c>
      <c r="F3449" s="203">
        <v>1474174.8570000001</v>
      </c>
      <c r="G3449" s="203">
        <v>1611824.459</v>
      </c>
      <c r="H3449" s="203">
        <v>1662266.355</v>
      </c>
      <c r="I3449" s="203">
        <v>1826343.993</v>
      </c>
    </row>
    <row r="3450" spans="1:9" x14ac:dyDescent="0.25">
      <c r="A3450" s="59" t="s">
        <v>1577</v>
      </c>
      <c r="B3450" s="59" t="s">
        <v>7783</v>
      </c>
      <c r="C3450" s="203">
        <v>754797.51699999999</v>
      </c>
      <c r="D3450" s="203">
        <v>873054.80099999998</v>
      </c>
      <c r="E3450" s="203">
        <v>762532.42799999996</v>
      </c>
      <c r="F3450" s="203">
        <v>846831.42500000005</v>
      </c>
      <c r="G3450" s="203">
        <v>954483.77899999998</v>
      </c>
      <c r="H3450" s="203">
        <v>932065.10100000002</v>
      </c>
      <c r="I3450" s="203">
        <v>976156.30200000003</v>
      </c>
    </row>
    <row r="3451" spans="1:9" x14ac:dyDescent="0.25">
      <c r="A3451" s="59" t="s">
        <v>1909</v>
      </c>
      <c r="B3451" s="59" t="s">
        <v>7784</v>
      </c>
      <c r="C3451" s="203">
        <v>495059.255</v>
      </c>
      <c r="D3451" s="203">
        <v>564329.43099999998</v>
      </c>
      <c r="E3451" s="203">
        <v>468674.49800000002</v>
      </c>
      <c r="F3451" s="203">
        <v>582312.41899999999</v>
      </c>
      <c r="G3451" s="203">
        <v>678702.23</v>
      </c>
      <c r="H3451" s="203">
        <v>669920.47600000002</v>
      </c>
      <c r="I3451" s="203">
        <v>707604.17700000003</v>
      </c>
    </row>
    <row r="3452" spans="1:9" x14ac:dyDescent="0.25">
      <c r="A3452" s="59" t="s">
        <v>702</v>
      </c>
      <c r="B3452" s="59" t="s">
        <v>7785</v>
      </c>
      <c r="C3452" s="203">
        <v>1529757.83</v>
      </c>
      <c r="D3452" s="203">
        <v>1785508.1040000001</v>
      </c>
      <c r="E3452" s="203">
        <v>1680095.9469999999</v>
      </c>
      <c r="F3452" s="203">
        <v>2156181.7259999998</v>
      </c>
      <c r="G3452" s="203">
        <v>2286001.8429999999</v>
      </c>
      <c r="H3452" s="203">
        <v>2404661.4070000001</v>
      </c>
      <c r="I3452" s="203">
        <v>2686691.3319999999</v>
      </c>
    </row>
    <row r="3453" spans="1:9" x14ac:dyDescent="0.25">
      <c r="A3453" s="59" t="s">
        <v>2546</v>
      </c>
      <c r="B3453" s="59" t="s">
        <v>7786</v>
      </c>
      <c r="C3453" s="203">
        <v>21475.403999999999</v>
      </c>
      <c r="D3453" s="203">
        <v>22892.951000000001</v>
      </c>
      <c r="E3453" s="203">
        <v>16901.940999999999</v>
      </c>
      <c r="F3453" s="203">
        <v>19094.719000000001</v>
      </c>
      <c r="G3453" s="203">
        <v>22992.636999999999</v>
      </c>
      <c r="H3453" s="203">
        <v>23077.395</v>
      </c>
      <c r="I3453" s="203">
        <v>29481.664000000001</v>
      </c>
    </row>
    <row r="3454" spans="1:9" x14ac:dyDescent="0.25">
      <c r="A3454" s="59" t="s">
        <v>2295</v>
      </c>
      <c r="B3454" s="59" t="s">
        <v>7789</v>
      </c>
      <c r="C3454" s="203">
        <v>415228.68900000001</v>
      </c>
      <c r="D3454" s="203">
        <v>437965.36800000002</v>
      </c>
      <c r="E3454" s="203">
        <v>342721.26899999997</v>
      </c>
      <c r="F3454" s="203">
        <v>384043.58600000001</v>
      </c>
      <c r="G3454" s="203">
        <v>420990.799</v>
      </c>
      <c r="H3454" s="203">
        <v>414365.88900000002</v>
      </c>
      <c r="I3454" s="203">
        <v>408886.712</v>
      </c>
    </row>
    <row r="3455" spans="1:9" x14ac:dyDescent="0.25">
      <c r="A3455" s="59" t="s">
        <v>750</v>
      </c>
      <c r="B3455" s="59" t="s">
        <v>7796</v>
      </c>
      <c r="C3455" s="203">
        <v>2629569.4160000002</v>
      </c>
      <c r="D3455" s="203">
        <v>2764965.764</v>
      </c>
      <c r="E3455" s="203">
        <v>2177540.0090000001</v>
      </c>
      <c r="F3455" s="203">
        <v>2585879.5189999999</v>
      </c>
      <c r="G3455" s="203">
        <v>2820742.588</v>
      </c>
      <c r="H3455" s="203">
        <v>2823288.0720000002</v>
      </c>
      <c r="I3455" s="203">
        <v>2851569.3689999999</v>
      </c>
    </row>
    <row r="3456" spans="1:9" x14ac:dyDescent="0.25">
      <c r="A3456" s="59" t="s">
        <v>906</v>
      </c>
      <c r="B3456" s="59" t="s">
        <v>7797</v>
      </c>
      <c r="C3456" s="203">
        <v>1166545.709</v>
      </c>
      <c r="D3456" s="203">
        <v>1244076.07</v>
      </c>
      <c r="E3456" s="203">
        <v>1065239.1070000001</v>
      </c>
      <c r="F3456" s="203">
        <v>1259599.145</v>
      </c>
      <c r="G3456" s="203">
        <v>1383822.415</v>
      </c>
      <c r="H3456" s="203">
        <v>1373185.37</v>
      </c>
      <c r="I3456" s="203">
        <v>1435066.2339999999</v>
      </c>
    </row>
    <row r="3457" spans="1:9" x14ac:dyDescent="0.25">
      <c r="A3457" s="59" t="s">
        <v>1881</v>
      </c>
      <c r="B3457" s="59" t="s">
        <v>7804</v>
      </c>
      <c r="C3457" s="203">
        <v>393459.32799999998</v>
      </c>
      <c r="D3457" s="203">
        <v>396925.75400000002</v>
      </c>
      <c r="E3457" s="203">
        <v>316264.83399999997</v>
      </c>
      <c r="F3457" s="203">
        <v>364511.52899999998</v>
      </c>
      <c r="G3457" s="203">
        <v>357097.55599999998</v>
      </c>
      <c r="H3457" s="203">
        <v>343945.75599999999</v>
      </c>
      <c r="I3457" s="203">
        <v>350225.44099999999</v>
      </c>
    </row>
    <row r="3458" spans="1:9" x14ac:dyDescent="0.25">
      <c r="A3458" s="59" t="s">
        <v>2027</v>
      </c>
      <c r="B3458" s="59" t="s">
        <v>7807</v>
      </c>
      <c r="C3458" s="203">
        <v>226468.44500000001</v>
      </c>
      <c r="D3458" s="203">
        <v>234598.04800000001</v>
      </c>
      <c r="E3458" s="203">
        <v>206163.66399999999</v>
      </c>
      <c r="F3458" s="203">
        <v>239739.45800000001</v>
      </c>
      <c r="G3458" s="203">
        <v>250896.245</v>
      </c>
      <c r="H3458" s="203">
        <v>264929.72200000001</v>
      </c>
      <c r="I3458" s="203">
        <v>301705.72899999999</v>
      </c>
    </row>
    <row r="3459" spans="1:9" x14ac:dyDescent="0.25">
      <c r="A3459" s="59" t="s">
        <v>1592</v>
      </c>
      <c r="B3459" s="59" t="s">
        <v>7808</v>
      </c>
      <c r="C3459" s="203">
        <v>309776.272</v>
      </c>
      <c r="D3459" s="203">
        <v>363251.20500000002</v>
      </c>
      <c r="E3459" s="203">
        <v>360737.29</v>
      </c>
      <c r="F3459" s="203">
        <v>410785.35700000002</v>
      </c>
      <c r="G3459" s="203">
        <v>510828.12800000003</v>
      </c>
      <c r="H3459" s="203">
        <v>541383.41200000001</v>
      </c>
      <c r="I3459" s="203">
        <v>562008.84699999995</v>
      </c>
    </row>
    <row r="3460" spans="1:9" x14ac:dyDescent="0.25">
      <c r="A3460" s="59" t="s">
        <v>2101</v>
      </c>
      <c r="B3460" s="59" t="s">
        <v>7809</v>
      </c>
      <c r="C3460" s="203">
        <v>281709.52299999999</v>
      </c>
      <c r="D3460" s="203">
        <v>294862.82799999998</v>
      </c>
      <c r="E3460" s="203">
        <v>237497.01699999999</v>
      </c>
      <c r="F3460" s="203">
        <v>259904.992</v>
      </c>
      <c r="G3460" s="203">
        <v>287805.97499999998</v>
      </c>
      <c r="H3460" s="203">
        <v>298074.39600000001</v>
      </c>
      <c r="I3460" s="203">
        <v>298885.69400000002</v>
      </c>
    </row>
    <row r="3461" spans="1:9" x14ac:dyDescent="0.25">
      <c r="A3461" s="59" t="s">
        <v>1350</v>
      </c>
      <c r="B3461" s="59" t="s">
        <v>7810</v>
      </c>
      <c r="C3461" s="203">
        <v>1644551.084</v>
      </c>
      <c r="D3461" s="203">
        <v>1593629.8910000001</v>
      </c>
      <c r="E3461" s="203">
        <v>1425991.6270000001</v>
      </c>
      <c r="F3461" s="203">
        <v>1505242.567</v>
      </c>
      <c r="G3461" s="203">
        <v>1613898.598</v>
      </c>
      <c r="H3461" s="203">
        <v>1558660.095</v>
      </c>
      <c r="I3461" s="203">
        <v>1558508.3970000001</v>
      </c>
    </row>
    <row r="3462" spans="1:9" x14ac:dyDescent="0.25">
      <c r="A3462" s="59" t="s">
        <v>2876</v>
      </c>
      <c r="B3462" s="59" t="s">
        <v>7815</v>
      </c>
      <c r="C3462" s="203">
        <v>158465.49100000001</v>
      </c>
      <c r="D3462" s="203">
        <v>175360.261</v>
      </c>
      <c r="E3462" s="203">
        <v>172977.84700000001</v>
      </c>
      <c r="F3462" s="203">
        <v>241291.09400000001</v>
      </c>
      <c r="G3462" s="203">
        <v>231692.014</v>
      </c>
      <c r="H3462" s="203">
        <v>222780.204</v>
      </c>
      <c r="I3462" s="203">
        <v>235400.52799999999</v>
      </c>
    </row>
    <row r="3463" spans="1:9" x14ac:dyDescent="0.25">
      <c r="A3463" s="59" t="s">
        <v>3741</v>
      </c>
      <c r="B3463" s="59" t="s">
        <v>7816</v>
      </c>
      <c r="C3463" s="203">
        <v>91416.956000000006</v>
      </c>
      <c r="D3463" s="203">
        <v>99809.338000000003</v>
      </c>
      <c r="E3463" s="203">
        <v>100146.909</v>
      </c>
      <c r="F3463" s="203">
        <v>155425.31400000001</v>
      </c>
      <c r="G3463" s="203">
        <v>337781.598</v>
      </c>
      <c r="H3463" s="203">
        <v>361505.489</v>
      </c>
      <c r="I3463" s="203">
        <v>198669.693</v>
      </c>
    </row>
    <row r="3464" spans="1:9" x14ac:dyDescent="0.25">
      <c r="A3464" s="59" t="s">
        <v>2677</v>
      </c>
      <c r="B3464" s="59" t="s">
        <v>7817</v>
      </c>
      <c r="C3464" s="203">
        <v>342744.50099999999</v>
      </c>
      <c r="D3464" s="203">
        <v>382698.98599999998</v>
      </c>
      <c r="E3464" s="203">
        <v>394566.11599999998</v>
      </c>
      <c r="F3464" s="203">
        <v>563763.17700000003</v>
      </c>
      <c r="G3464" s="203">
        <v>713658.10900000005</v>
      </c>
      <c r="H3464" s="203">
        <v>775118.60699999996</v>
      </c>
      <c r="I3464" s="203">
        <v>797472.96200000006</v>
      </c>
    </row>
    <row r="3465" spans="1:9" x14ac:dyDescent="0.25">
      <c r="A3465" s="59" t="s">
        <v>2129</v>
      </c>
      <c r="B3465" s="59" t="s">
        <v>7819</v>
      </c>
      <c r="C3465" s="203">
        <v>196344.53599999999</v>
      </c>
      <c r="D3465" s="203">
        <v>223339.00899999999</v>
      </c>
      <c r="E3465" s="203">
        <v>215090.921</v>
      </c>
      <c r="F3465" s="203">
        <v>244579.43799999999</v>
      </c>
      <c r="G3465" s="203">
        <v>288024.11200000002</v>
      </c>
      <c r="H3465" s="203">
        <v>295290.50099999999</v>
      </c>
      <c r="I3465" s="203">
        <v>319240.64199999999</v>
      </c>
    </row>
    <row r="3466" spans="1:9" x14ac:dyDescent="0.25">
      <c r="A3466" s="59" t="s">
        <v>1956</v>
      </c>
      <c r="B3466" s="59" t="s">
        <v>7821</v>
      </c>
      <c r="C3466" s="203">
        <v>134232.53599999999</v>
      </c>
      <c r="D3466" s="203">
        <v>148728.45000000001</v>
      </c>
      <c r="E3466" s="203">
        <v>141289.133</v>
      </c>
      <c r="F3466" s="203">
        <v>145345.095</v>
      </c>
      <c r="G3466" s="203">
        <v>157684.94899999999</v>
      </c>
      <c r="H3466" s="203">
        <v>175444.087</v>
      </c>
      <c r="I3466" s="203">
        <v>175594.28899999999</v>
      </c>
    </row>
    <row r="3467" spans="1:9" x14ac:dyDescent="0.25">
      <c r="A3467" s="59" t="s">
        <v>302</v>
      </c>
      <c r="B3467" s="59" t="s">
        <v>7824</v>
      </c>
      <c r="C3467" s="203">
        <v>11470690.15</v>
      </c>
      <c r="D3467" s="203">
        <v>11782720.848999999</v>
      </c>
      <c r="E3467" s="203">
        <v>8269035.7810000004</v>
      </c>
      <c r="F3467" s="203">
        <v>8025332.4210000001</v>
      </c>
      <c r="G3467" s="203">
        <v>9290328.0439999998</v>
      </c>
      <c r="H3467" s="203">
        <v>8934549.8279999997</v>
      </c>
      <c r="I3467" s="203">
        <v>10767444.976</v>
      </c>
    </row>
    <row r="3468" spans="1:9" x14ac:dyDescent="0.25">
      <c r="A3468" s="59" t="s">
        <v>992</v>
      </c>
      <c r="B3468" s="59" t="s">
        <v>7826</v>
      </c>
      <c r="C3468" s="203">
        <v>2140597.4279999998</v>
      </c>
      <c r="D3468" s="203">
        <v>2362043.128</v>
      </c>
      <c r="E3468" s="203">
        <v>2155399.5860000001</v>
      </c>
      <c r="F3468" s="203">
        <v>2594852.4819999998</v>
      </c>
      <c r="G3468" s="203">
        <v>2714961.4040000001</v>
      </c>
      <c r="H3468" s="203">
        <v>2910697.361</v>
      </c>
      <c r="I3468" s="203">
        <v>3840623.0049999999</v>
      </c>
    </row>
  </sheetData>
  <mergeCells count="16">
    <mergeCell ref="E30:E31"/>
    <mergeCell ref="F30:F31"/>
    <mergeCell ref="G30:G31"/>
    <mergeCell ref="H30:H31"/>
    <mergeCell ref="A56:A57"/>
    <mergeCell ref="B56:B57"/>
    <mergeCell ref="C56:C57"/>
    <mergeCell ref="A30:A31"/>
    <mergeCell ref="B30:B31"/>
    <mergeCell ref="C30:C31"/>
    <mergeCell ref="D30:D31"/>
    <mergeCell ref="D56:D57"/>
    <mergeCell ref="E56:E57"/>
    <mergeCell ref="F56:F57"/>
    <mergeCell ref="G56:G57"/>
    <mergeCell ref="H56:H57"/>
  </mergeCells>
  <pageMargins left="0.7" right="0.7" top="0.75" bottom="0.75" header="0.3" footer="0.3"/>
  <pageSetup paperSize="9" orientation="portrait"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F7E7237B621B34D8633A963D5CBF9A3" ma:contentTypeVersion="" ma:contentTypeDescription="Create a new document." ma:contentTypeScope="" ma:versionID="86207b02e9d47f534844b5fb47386b69">
  <xsd:schema xmlns:xsd="http://www.w3.org/2001/XMLSchema" xmlns:xs="http://www.w3.org/2001/XMLSchema" xmlns:p="http://schemas.microsoft.com/office/2006/metadata/properties" xmlns:ns2="57b417f7-d786-4243-a30f-6aa963038fea" targetNamespace="http://schemas.microsoft.com/office/2006/metadata/properties" ma:root="true" ma:fieldsID="1959d539da99094eaa1c65296056aff2" ns2:_="">
    <xsd:import namespace="57b417f7-d786-4243-a30f-6aa963038fea"/>
    <xsd:element name="properties">
      <xsd:complexType>
        <xsd:sequence>
          <xsd:element name="documentManagement">
            <xsd:complexType>
              <xsd:all>
                <xsd:element ref="ns2:Summary" minOccurs="0"/>
                <xsd:element ref="ns2:Document_x0020_Type" minOccurs="0"/>
                <xsd:element ref="ns2:Status" minOccurs="0"/>
                <xsd:element ref="ns2:Ke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b417f7-d786-4243-a30f-6aa963038fea" elementFormDefault="qualified">
    <xsd:import namespace="http://schemas.microsoft.com/office/2006/documentManagement/types"/>
    <xsd:import namespace="http://schemas.microsoft.com/office/infopath/2007/PartnerControls"/>
    <xsd:element name="Summary" ma:index="8" nillable="true" ma:displayName="Summary" ma:description="A short description of what's in the document can help people to find it." ma:internalName="Summary">
      <xsd:simpleType>
        <xsd:restriction base="dms:Note">
          <xsd:maxLength value="255"/>
        </xsd:restriction>
      </xsd:simpleType>
    </xsd:element>
    <xsd:element name="Document_x0020_Type" ma:index="9" nillable="true" ma:displayName="Document Type" ma:default="General" ma:description="Leave as general unless this is a special type of document (eg PID, CV, Meeting Report etc)" ma:format="Dropdown" ma:internalName="Document_x0020_Type">
      <xsd:simpleType>
        <xsd:restriction base="dms:Choice">
          <xsd:enumeration value="Budget"/>
          <xsd:enumeration value="Business Plan"/>
          <xsd:enumeration value="Contract"/>
          <xsd:enumeration value="CV"/>
          <xsd:enumeration value="Expenses"/>
          <xsd:enumeration value="General"/>
          <xsd:enumeration value="How-to / Guideline"/>
          <xsd:enumeration value="Invoice"/>
          <xsd:enumeration value="M&amp;E"/>
          <xsd:enumeration value="Meeting Notes / Minutes"/>
          <xsd:enumeration value="PID"/>
          <xsd:enumeration value="Policy"/>
          <xsd:enumeration value="Proposal"/>
          <xsd:enumeration value="Publication"/>
          <xsd:enumeration value="Trip Report"/>
        </xsd:restriction>
      </xsd:simpleType>
    </xsd:element>
    <xsd:element name="Status" ma:index="10" nillable="true" ma:displayName="Status" ma:default="Active" ma:format="Dropdown" ma:internalName="Status">
      <xsd:simpleType>
        <xsd:restriction base="dms:Choice">
          <xsd:enumeration value="Active"/>
          <xsd:enumeration value="Closed"/>
          <xsd:enumeration value="Archived"/>
        </xsd:restriction>
      </xsd:simpleType>
    </xsd:element>
    <xsd:element name="Key" ma:index="11" nillable="true" ma:displayName="Key" ma:default="0" ma:description="Tick if this is a key document for this project." ma:internalName="Key">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ummary xmlns="57b417f7-d786-4243-a30f-6aa963038fea" xsi:nil="true"/>
    <Key xmlns="57b417f7-d786-4243-a30f-6aa963038fea">false</Key>
    <Document_x0020_Type xmlns="57b417f7-d786-4243-a30f-6aa963038fea">General</Document_x0020_Type>
    <Status xmlns="57b417f7-d786-4243-a30f-6aa963038fea">Active</Status>
  </documentManagement>
</p:properties>
</file>

<file path=customXml/itemProps1.xml><?xml version="1.0" encoding="utf-8"?>
<ds:datastoreItem xmlns:ds="http://schemas.openxmlformats.org/officeDocument/2006/customXml" ds:itemID="{6BE277D2-0C00-45BF-9CE0-737A2810D6F9}">
  <ds:schemaRefs>
    <ds:schemaRef ds:uri="http://schemas.microsoft.com/sharepoint/v3/contenttype/forms"/>
  </ds:schemaRefs>
</ds:datastoreItem>
</file>

<file path=customXml/itemProps2.xml><?xml version="1.0" encoding="utf-8"?>
<ds:datastoreItem xmlns:ds="http://schemas.openxmlformats.org/officeDocument/2006/customXml" ds:itemID="{1495C50D-5413-4207-BC81-1799EF4E70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b417f7-d786-4243-a30f-6aa963038f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E4060DA-17BC-43C4-9C90-E3E17D4A5163}">
  <ds:schemaRefs>
    <ds:schemaRef ds:uri="http://schemas.microsoft.com/office/2006/metadata/properties"/>
    <ds:schemaRef ds:uri="http://purl.org/dc/elements/1.1/"/>
    <ds:schemaRef ds:uri="http://schemas.microsoft.com/office/2006/documentManagement/types"/>
    <ds:schemaRef ds:uri="http://purl.org/dc/terms/"/>
    <ds:schemaRef ds:uri="http://www.w3.org/XML/1998/namespace"/>
    <ds:schemaRef ds:uri="57b417f7-d786-4243-a30f-6aa963038fea"/>
    <ds:schemaRef ds:uri="http://purl.org/dc/dcmitype/"/>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VERSION</vt:lpstr>
      <vt:lpstr>X by product</vt:lpstr>
      <vt:lpstr>X by market</vt:lpstr>
      <vt:lpstr>X graphs</vt:lpstr>
      <vt:lpstr>M by product</vt:lpstr>
      <vt:lpstr>M by supplier</vt:lpstr>
      <vt:lpstr>M graphs</vt:lpstr>
      <vt:lpstr>Diversification &amp; quality</vt:lpstr>
      <vt:lpstr>RCA</vt:lpstr>
      <vt:lpstr>Value added indicators (Gaza)</vt:lpstr>
      <vt:lpstr>DVA-FVA graphs (Gaza)</vt:lpstr>
      <vt:lpstr>X of goods &amp; services</vt:lpstr>
      <vt:lpstr>Sectoral services 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Jane Kennan</dc:creator>
  <cp:lastModifiedBy>jkennan</cp:lastModifiedBy>
  <dcterms:created xsi:type="dcterms:W3CDTF">2014-11-21T11:46:13Z</dcterms:created>
  <dcterms:modified xsi:type="dcterms:W3CDTF">2015-05-21T17:33:00Z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0x0101000F7E7237B621B34D8633A963D5CBF9A3</vt:lpwstr>
  </property>
</Properties>
</file>